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Transformed\"/>
    </mc:Choice>
  </mc:AlternateContent>
  <xr:revisionPtr revIDLastSave="0" documentId="13_ncr:1_{604812AC-F369-46C5-9240-CAA2EE44AFEB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transformados" sheetId="1" r:id="rId1"/>
    <sheet name="Auxiliary tabl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E3" i="1"/>
  <c r="AE2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W7" i="1"/>
  <c r="W2" i="1"/>
  <c r="W3" i="1"/>
  <c r="W4" i="1"/>
  <c r="W5" i="1"/>
  <c r="W6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</calcChain>
</file>

<file path=xl/sharedStrings.xml><?xml version="1.0" encoding="utf-8"?>
<sst xmlns="http://schemas.openxmlformats.org/spreadsheetml/2006/main" count="92728" uniqueCount="9483">
  <si>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</si>
  <si>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</si>
  <si>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</si>
  <si>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</si>
  <si>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</si>
  <si>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</si>
  <si>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</si>
  <si>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</si>
  <si>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</si>
  <si>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</si>
  <si>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</si>
  <si>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</si>
  <si>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</si>
  <si>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</si>
  <si>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</si>
  <si>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</si>
  <si>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</si>
  <si>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</si>
  <si>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</si>
  <si>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</si>
  <si>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</si>
  <si>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</si>
  <si>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</si>
  <si>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</si>
  <si>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</si>
  <si>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</si>
  <si>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</si>
  <si>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</si>
  <si>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</si>
  <si>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</si>
  <si>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</si>
  <si>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</si>
  <si>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</si>
  <si>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</si>
  <si>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</si>
  <si>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</si>
  <si>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</si>
  <si>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</si>
  <si>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</si>
  <si>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</si>
  <si>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</si>
  <si>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</si>
  <si>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</si>
  <si>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</si>
  <si>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</si>
  <si>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</si>
  <si>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</si>
  <si>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</si>
  <si>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</si>
  <si>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</si>
  <si>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</si>
  <si>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</si>
  <si>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</si>
  <si>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</si>
  <si>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</si>
  <si>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</si>
  <si>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</si>
  <si>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</si>
  <si>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</si>
  <si>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</si>
  <si>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</si>
  <si>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</si>
  <si>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</si>
  <si>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</si>
  <si>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</si>
  <si>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</si>
  <si>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</si>
  <si>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</si>
  <si>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</si>
  <si>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</si>
  <si>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</si>
  <si>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</si>
  <si>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</si>
  <si>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</si>
  <si>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</si>
  <si>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</si>
  <si>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</si>
  <si>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</si>
  <si>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</si>
  <si>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</si>
  <si>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</si>
  <si>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</si>
  <si>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</si>
  <si>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</si>
  <si>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</si>
  <si>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</si>
  <si>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</si>
  <si>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</si>
  <si>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</si>
  <si>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</si>
  <si>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</si>
  <si>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</si>
  <si>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</si>
  <si>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</si>
  <si>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</si>
  <si>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</si>
  <si>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</si>
  <si>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</si>
  <si>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</si>
  <si>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</si>
  <si>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</si>
  <si>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</si>
  <si>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</si>
  <si>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</si>
  <si>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</si>
  <si>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</si>
  <si>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</si>
  <si>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</si>
  <si>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</si>
  <si>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</si>
  <si>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</si>
  <si>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</si>
  <si>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</si>
  <si>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</si>
  <si>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</si>
  <si>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</si>
  <si>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</si>
  <si>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</si>
  <si>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</si>
  <si>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</si>
  <si>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</si>
  <si>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</si>
  <si>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</si>
  <si>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</si>
  <si>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</si>
  <si>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</si>
  <si>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</si>
  <si>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</si>
  <si>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</si>
  <si>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</si>
  <si>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</si>
  <si>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</si>
  <si>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</si>
  <si>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</si>
  <si>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</si>
  <si>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</si>
  <si>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</si>
  <si>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</si>
  <si>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</si>
  <si>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</si>
  <si>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</si>
  <si>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</si>
  <si>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</si>
  <si>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</si>
  <si>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</si>
  <si>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</si>
  <si>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</si>
  <si>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</si>
  <si>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</si>
  <si>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</si>
  <si>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</si>
  <si>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</si>
  <si>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</si>
  <si>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</si>
  <si>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</si>
  <si>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</si>
  <si>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</si>
  <si>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</si>
  <si>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</si>
  <si>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</si>
  <si>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</si>
  <si>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</si>
  <si>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</si>
  <si>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</si>
  <si>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</si>
  <si>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</si>
  <si>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</si>
  <si>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</si>
  <si>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</si>
  <si>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</si>
  <si>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</si>
  <si>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</si>
  <si>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</si>
  <si>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</si>
  <si>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</si>
  <si>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</si>
  <si>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</si>
  <si>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</si>
  <si>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</si>
  <si>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</si>
  <si>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</si>
  <si>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</si>
  <si>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</si>
  <si>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</si>
  <si>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</si>
  <si>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</si>
  <si>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</si>
  <si>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</si>
  <si>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</si>
  <si>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</si>
  <si>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</si>
  <si>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</si>
  <si>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</si>
  <si>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</si>
  <si>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</si>
  <si>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</si>
  <si>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</si>
  <si>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</si>
  <si>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</si>
  <si>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</si>
  <si>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</si>
  <si>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</si>
  <si>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</si>
  <si>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</si>
  <si>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</si>
  <si>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</si>
  <si>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</si>
  <si>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</si>
  <si>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</si>
  <si>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</si>
  <si>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</si>
  <si>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</si>
  <si>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</si>
  <si>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</si>
  <si>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</si>
  <si>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</si>
  <si>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</si>
  <si>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</si>
  <si>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</si>
  <si>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</si>
  <si>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</si>
  <si>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</si>
  <si>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</si>
  <si>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</si>
  <si>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</si>
  <si>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</si>
  <si>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</si>
  <si>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</si>
  <si>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</si>
  <si>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</si>
  <si>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</si>
  <si>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</si>
  <si>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</si>
  <si>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</si>
  <si>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</si>
  <si>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</si>
  <si>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</si>
  <si>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</si>
  <si>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</si>
  <si>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</si>
  <si>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</si>
  <si>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</si>
  <si>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</si>
  <si>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</si>
  <si>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</si>
  <si>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</si>
  <si>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</si>
  <si>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</si>
  <si>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</si>
  <si>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</si>
  <si>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</si>
  <si>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</si>
  <si>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</si>
  <si>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</si>
  <si>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</si>
  <si>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</si>
  <si>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</si>
  <si>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</si>
  <si>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</si>
  <si>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</si>
  <si>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</si>
  <si>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</si>
  <si>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</si>
  <si>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</si>
  <si>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</si>
  <si>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</si>
  <si>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</si>
  <si>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</si>
  <si>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</si>
  <si>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</si>
  <si>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</si>
  <si>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</si>
  <si>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</si>
  <si>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</si>
  <si>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</si>
  <si>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</si>
  <si>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</si>
  <si>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</si>
  <si>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</si>
  <si>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</si>
  <si>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</si>
  <si>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</si>
  <si>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</si>
  <si>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</si>
  <si>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</si>
  <si>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</si>
  <si>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</si>
  <si>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</si>
  <si>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</si>
  <si>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</si>
  <si>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</si>
  <si>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</si>
  <si>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</si>
  <si>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</si>
  <si>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</si>
  <si>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</si>
  <si>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</si>
  <si>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</si>
  <si>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</si>
  <si>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</si>
  <si>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</si>
  <si>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</si>
  <si>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</si>
  <si>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</si>
  <si>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</si>
  <si>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</si>
  <si>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</si>
  <si>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</si>
  <si>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</si>
  <si>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</si>
  <si>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</si>
  <si>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</si>
  <si>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</si>
  <si>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</si>
  <si>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</si>
  <si>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</si>
  <si>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</si>
  <si>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</si>
  <si>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</si>
  <si>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</si>
  <si>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</si>
  <si>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</si>
  <si>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</si>
  <si>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</si>
  <si>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</si>
  <si>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</si>
  <si>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</si>
  <si>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</si>
  <si>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</si>
  <si>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</si>
  <si>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</si>
  <si>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</si>
  <si>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</si>
  <si>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</si>
  <si>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</si>
  <si>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</si>
  <si>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</si>
  <si>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</si>
  <si>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</si>
  <si>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</si>
  <si>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</si>
  <si>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</si>
  <si>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</si>
  <si>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</si>
  <si>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</si>
  <si>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</si>
  <si>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</si>
  <si>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</si>
  <si>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</si>
  <si>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</si>
  <si>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</si>
  <si>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</si>
  <si>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</si>
  <si>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</si>
  <si>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</si>
  <si>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</si>
  <si>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</si>
  <si>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</si>
  <si>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</si>
  <si>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</si>
  <si>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</si>
  <si>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</si>
  <si>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</si>
  <si>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</si>
  <si>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</si>
  <si>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</si>
  <si>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</si>
  <si>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</si>
  <si>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</si>
  <si>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</si>
  <si>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</si>
  <si>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</si>
  <si>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</si>
  <si>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</si>
  <si>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</si>
  <si>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</si>
  <si>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</si>
  <si>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</si>
  <si>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</si>
  <si>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</si>
  <si>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</si>
  <si>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</si>
  <si>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</si>
  <si>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</si>
  <si>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</si>
  <si>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</si>
  <si>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</si>
  <si>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</si>
  <si>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</si>
  <si>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</si>
  <si>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</si>
  <si>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</si>
  <si>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</si>
  <si>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</si>
  <si>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</si>
  <si>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</si>
  <si>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</si>
  <si>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</si>
  <si>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</si>
  <si>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</si>
  <si>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</si>
  <si>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</si>
  <si>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</si>
  <si>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</si>
  <si>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</si>
  <si>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</si>
  <si>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</si>
  <si>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</si>
  <si>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</si>
  <si>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</si>
  <si>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</si>
  <si>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</si>
  <si>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</si>
  <si>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</si>
  <si>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</si>
  <si>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</si>
  <si>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</si>
  <si>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</si>
  <si>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</si>
  <si>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</si>
  <si>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</si>
  <si>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</si>
  <si>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</si>
  <si>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</si>
  <si>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</si>
  <si>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</si>
  <si>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</si>
  <si>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</si>
  <si>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</si>
  <si>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</si>
  <si>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</si>
  <si>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</si>
  <si>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</si>
  <si>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</si>
  <si>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</si>
  <si>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</si>
  <si>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</si>
  <si>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</si>
  <si>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</si>
  <si>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</si>
  <si>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</si>
  <si>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</si>
  <si>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</si>
  <si>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</si>
  <si>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</si>
  <si>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</si>
  <si>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</si>
  <si>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</si>
  <si>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</si>
  <si>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</si>
  <si>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</si>
  <si>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</si>
  <si>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</si>
  <si>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</si>
  <si>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</si>
  <si>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</si>
  <si>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</si>
  <si>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</si>
  <si>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</si>
  <si>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</si>
  <si>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</si>
  <si>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</si>
  <si>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</si>
  <si>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</si>
  <si>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</si>
  <si>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</si>
  <si>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</si>
  <si>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</si>
  <si>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</si>
  <si>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</si>
  <si>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</si>
  <si>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</si>
  <si>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</si>
  <si>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</si>
  <si>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</si>
  <si>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</si>
  <si>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</si>
  <si>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</si>
  <si>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</si>
  <si>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</si>
  <si>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</si>
  <si>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</si>
  <si>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</si>
  <si>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</si>
  <si>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</si>
  <si>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</si>
  <si>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</si>
  <si>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</si>
  <si>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</si>
  <si>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</si>
  <si>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</si>
  <si>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</si>
  <si>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</si>
  <si>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</si>
  <si>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</si>
  <si>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</si>
  <si>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</si>
  <si>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</si>
  <si>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</si>
  <si>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</si>
  <si>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</si>
  <si>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</si>
  <si>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</si>
  <si>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</si>
  <si>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</si>
  <si>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</si>
  <si>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</si>
  <si>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</si>
  <si>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</si>
  <si>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</si>
  <si>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</si>
  <si>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</si>
  <si>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</si>
  <si>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</si>
  <si>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</si>
  <si>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</si>
  <si>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</si>
  <si>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</si>
  <si>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</si>
  <si>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</si>
  <si>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</si>
  <si>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</si>
  <si>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</si>
  <si>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</si>
  <si>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</si>
  <si>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</si>
  <si>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</si>
  <si>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</si>
  <si>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</si>
  <si>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</si>
  <si>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</si>
  <si>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</si>
  <si>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</si>
  <si>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</si>
  <si>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</si>
  <si>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</si>
  <si>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</si>
  <si>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</si>
  <si>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</si>
  <si>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</si>
  <si>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</si>
  <si>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</si>
  <si>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</si>
  <si>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</si>
  <si>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</si>
  <si>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</si>
  <si>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</si>
  <si>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</si>
  <si>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</si>
  <si>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</si>
  <si>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</si>
  <si>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</si>
  <si>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</si>
  <si>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</si>
  <si>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</si>
  <si>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</si>
  <si>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</si>
  <si>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</si>
  <si>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</si>
  <si>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</si>
  <si>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</si>
  <si>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</si>
  <si>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</si>
  <si>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</si>
  <si>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</si>
  <si>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</si>
  <si>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</si>
  <si>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</si>
  <si>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</si>
  <si>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</si>
  <si>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</si>
  <si>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</si>
  <si>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</si>
  <si>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</si>
  <si>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</si>
  <si>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</si>
  <si>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</si>
  <si>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</si>
  <si>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</si>
  <si>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</si>
  <si>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</si>
  <si>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</si>
  <si>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</si>
  <si>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</si>
  <si>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</si>
  <si>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</si>
  <si>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</si>
  <si>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</si>
  <si>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</si>
  <si>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</si>
  <si>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</si>
  <si>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</si>
  <si>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</si>
  <si>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</si>
  <si>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</si>
  <si>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</si>
  <si>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</si>
  <si>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</si>
  <si>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</si>
  <si>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</si>
  <si>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</si>
  <si>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</si>
  <si>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</si>
  <si>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</si>
  <si>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</si>
  <si>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</si>
  <si>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</si>
  <si>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</si>
  <si>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</si>
  <si>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</si>
  <si>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</si>
  <si>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</si>
  <si>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</si>
  <si>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</si>
  <si>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</si>
  <si>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</si>
  <si>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</si>
  <si>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</si>
  <si>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</si>
  <si>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</si>
  <si>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</si>
  <si>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</si>
  <si>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</si>
  <si>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</si>
  <si>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</si>
  <si>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</si>
  <si>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</si>
  <si>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</si>
  <si>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</si>
  <si>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</si>
  <si>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</si>
  <si>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</si>
  <si>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</si>
  <si>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</si>
  <si>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</si>
  <si>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</si>
  <si>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</si>
  <si>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</si>
  <si>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</si>
  <si>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</si>
  <si>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</si>
  <si>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</si>
  <si>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</si>
  <si>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</si>
  <si>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</si>
  <si>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</si>
  <si>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</si>
  <si>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</si>
  <si>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</si>
  <si>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</si>
  <si>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</si>
  <si>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</si>
  <si>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</si>
  <si>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</si>
  <si>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</si>
  <si>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</si>
  <si>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</si>
  <si>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</si>
  <si>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</si>
  <si>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</si>
  <si>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</si>
  <si>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</si>
  <si>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</si>
  <si>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</si>
  <si>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</si>
  <si>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</si>
  <si>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</si>
  <si>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</si>
  <si>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</si>
  <si>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</si>
  <si>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</si>
  <si>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</si>
  <si>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</si>
  <si>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</si>
  <si>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</si>
  <si>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</si>
  <si>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</si>
  <si>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</si>
  <si>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</si>
  <si>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</si>
  <si>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</si>
  <si>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</si>
  <si>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</si>
  <si>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</si>
  <si>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</si>
  <si>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</si>
  <si>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</si>
  <si>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</si>
  <si>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</si>
  <si>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</si>
  <si>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</si>
  <si>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</si>
  <si>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</si>
  <si>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</si>
  <si>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</si>
  <si>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</si>
  <si>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</si>
  <si>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</si>
  <si>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</si>
  <si>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</si>
  <si>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</si>
  <si>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</si>
  <si>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</si>
  <si>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</si>
  <si>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</si>
  <si>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</si>
  <si>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</si>
  <si>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</si>
  <si>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</si>
  <si>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</si>
  <si>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</si>
  <si>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</si>
  <si>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</si>
  <si>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</si>
  <si>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</si>
  <si>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</si>
  <si>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</si>
  <si>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</si>
  <si>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</si>
  <si>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</si>
  <si>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</si>
  <si>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</si>
  <si>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</si>
  <si>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</si>
  <si>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</si>
  <si>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</si>
  <si>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</si>
  <si>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</si>
  <si>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</si>
  <si>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</si>
  <si>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</si>
  <si>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</si>
  <si>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</si>
  <si>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</si>
  <si>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</si>
  <si>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</si>
  <si>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</si>
  <si>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</si>
  <si>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</si>
  <si>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</si>
  <si>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</si>
  <si>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</si>
  <si>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</si>
  <si>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</si>
  <si>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</si>
  <si>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</si>
  <si>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</si>
  <si>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</si>
  <si>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</si>
  <si>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</si>
  <si>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</si>
  <si>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</si>
  <si>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</si>
  <si>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</si>
  <si>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</si>
  <si>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</si>
  <si>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</si>
  <si>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</si>
  <si>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</si>
  <si>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</si>
  <si>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</si>
  <si>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</si>
  <si>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</si>
  <si>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</si>
  <si>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</si>
  <si>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</si>
  <si>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</si>
  <si>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</si>
  <si>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</si>
  <si>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</si>
  <si>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</si>
  <si>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</si>
  <si>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</si>
  <si>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</si>
  <si>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</si>
  <si>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</si>
  <si>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</si>
  <si>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</si>
  <si>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</si>
  <si>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</si>
  <si>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</si>
  <si>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</si>
  <si>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</si>
  <si>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</si>
  <si>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</si>
  <si>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</si>
  <si>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</si>
  <si>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</si>
  <si>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</si>
  <si>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</si>
  <si>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</si>
  <si>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</si>
  <si>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</si>
  <si>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</si>
  <si>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</si>
  <si>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</si>
  <si>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</si>
  <si>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</si>
  <si>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</si>
  <si>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</si>
  <si>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</si>
  <si>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</si>
  <si>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</si>
  <si>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</si>
  <si>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</si>
  <si>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</si>
  <si>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</si>
  <si>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</si>
  <si>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</si>
  <si>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</si>
  <si>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</si>
  <si>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</si>
  <si>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</si>
  <si>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</si>
  <si>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</si>
  <si>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</si>
  <si>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</si>
  <si>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</si>
  <si>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</si>
  <si>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</si>
  <si>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</si>
  <si>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</si>
  <si>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</si>
  <si>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</si>
  <si>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</si>
  <si>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</si>
  <si>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</si>
  <si>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</si>
  <si>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</si>
  <si>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</si>
  <si>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</si>
  <si>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</si>
  <si>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</si>
  <si>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</si>
  <si>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</si>
  <si>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</si>
  <si>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</si>
  <si>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</si>
  <si>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</si>
  <si>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</si>
  <si>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</si>
  <si>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</si>
  <si>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</si>
  <si>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</si>
  <si>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</si>
  <si>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</si>
  <si>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</si>
  <si>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</si>
  <si>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</si>
  <si>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</si>
  <si>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</si>
  <si>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</si>
  <si>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</si>
  <si>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</si>
  <si>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</si>
  <si>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</si>
  <si>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</si>
  <si>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</si>
  <si>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</si>
  <si>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</si>
  <si>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</si>
  <si>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</si>
  <si>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</si>
  <si>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</si>
  <si>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</si>
  <si>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</si>
  <si>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</si>
  <si>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</si>
  <si>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</si>
  <si>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</si>
  <si>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</si>
  <si>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</si>
  <si>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</si>
  <si>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</si>
  <si>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</si>
  <si>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</si>
  <si>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</si>
  <si>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</si>
  <si>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</si>
  <si>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</si>
  <si>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</si>
  <si>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</si>
  <si>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</si>
  <si>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</si>
  <si>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</si>
  <si>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</si>
  <si>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</si>
  <si>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</si>
  <si>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</si>
  <si>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</si>
  <si>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</si>
  <si>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</si>
  <si>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</si>
  <si>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</si>
  <si>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</si>
  <si>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</si>
  <si>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</si>
  <si>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</si>
  <si>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</si>
  <si>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</si>
  <si>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</si>
  <si>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</si>
  <si>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</si>
  <si>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</si>
  <si>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</si>
  <si>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</si>
  <si>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</si>
  <si>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</si>
  <si>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</si>
  <si>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</si>
  <si>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</si>
  <si>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</si>
  <si>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</si>
  <si>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</si>
  <si>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</si>
  <si>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</si>
  <si>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</si>
  <si>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</si>
  <si>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</si>
  <si>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</si>
  <si>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</si>
  <si>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</si>
  <si>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</si>
  <si>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</si>
  <si>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</si>
  <si>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</si>
  <si>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</si>
  <si>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</si>
  <si>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</si>
  <si>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</si>
  <si>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</si>
  <si>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</si>
  <si>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</si>
  <si>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</si>
  <si>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</si>
  <si>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</si>
  <si>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</si>
  <si>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</si>
  <si>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</si>
  <si>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</si>
  <si>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</si>
  <si>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</si>
  <si>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</si>
  <si>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</si>
  <si>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</si>
  <si>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</si>
  <si>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</si>
  <si>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</si>
  <si>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</si>
  <si>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</si>
  <si>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</si>
  <si>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</si>
  <si>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</si>
  <si>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</si>
  <si>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</si>
  <si>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</si>
  <si>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</si>
  <si>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</si>
  <si>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</si>
  <si>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</si>
  <si>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</si>
  <si>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</si>
  <si>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</si>
  <si>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</si>
  <si>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</si>
  <si>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</si>
  <si>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</si>
  <si>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</si>
  <si>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</si>
  <si>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</si>
  <si>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</si>
  <si>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</si>
  <si>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</si>
  <si>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</si>
  <si>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</si>
  <si>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</si>
  <si>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</si>
  <si>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</si>
  <si>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</si>
  <si>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</si>
  <si>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</si>
  <si>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</si>
  <si>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</si>
  <si>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</si>
  <si>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</si>
  <si>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</si>
  <si>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</si>
  <si>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</si>
  <si>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</si>
  <si>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</si>
  <si>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</si>
  <si>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</si>
  <si>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</si>
  <si>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</si>
  <si>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</si>
  <si>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</si>
  <si>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</si>
  <si>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</si>
  <si>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</si>
  <si>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</si>
  <si>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</si>
  <si>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</si>
  <si>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</si>
  <si>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</si>
  <si>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</si>
  <si>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</si>
  <si>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</si>
  <si>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</si>
  <si>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</si>
  <si>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</si>
  <si>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</si>
  <si>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</si>
  <si>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</si>
  <si>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</si>
  <si>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</si>
  <si>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</si>
  <si>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</si>
  <si>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</si>
  <si>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</si>
  <si>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</si>
  <si>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</si>
  <si>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</si>
  <si>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</si>
  <si>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</si>
  <si>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</si>
  <si>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</si>
  <si>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</si>
  <si>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</si>
  <si>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</si>
  <si>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</si>
  <si>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</si>
  <si>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</si>
  <si>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</si>
  <si>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</si>
  <si>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</si>
  <si>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</si>
  <si>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</si>
  <si>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</si>
  <si>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</si>
  <si>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</si>
  <si>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</si>
  <si>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</si>
  <si>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</si>
  <si>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</si>
  <si>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</si>
  <si>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</si>
  <si>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</si>
  <si>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</si>
  <si>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</si>
  <si>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</si>
  <si>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</si>
  <si>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</si>
  <si>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</si>
  <si>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</si>
  <si>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</si>
  <si>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</si>
  <si>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</si>
  <si>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</si>
  <si>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</si>
  <si>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</si>
  <si>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</si>
  <si>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</si>
  <si>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</si>
  <si>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</si>
  <si>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</si>
  <si>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</si>
  <si>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</si>
  <si>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</si>
  <si>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</si>
  <si>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</si>
  <si>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</si>
  <si>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</si>
  <si>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</si>
  <si>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</si>
  <si>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</si>
  <si>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</si>
  <si>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</si>
  <si>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</si>
  <si>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</si>
  <si>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</si>
  <si>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</si>
  <si>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</si>
  <si>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</si>
  <si>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</si>
  <si>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</si>
  <si>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</si>
  <si>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</si>
  <si>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</si>
  <si>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</si>
  <si>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</si>
  <si>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</si>
  <si>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</si>
  <si>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</si>
  <si>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</si>
  <si>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</si>
  <si>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</si>
  <si>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</si>
  <si>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</si>
  <si>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</si>
  <si>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</si>
  <si>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</si>
  <si>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</si>
  <si>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</si>
  <si>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</si>
  <si>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</si>
  <si>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</si>
  <si>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</si>
  <si>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</si>
  <si>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</si>
  <si>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</si>
  <si>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</si>
  <si>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</si>
  <si>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</si>
  <si>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</si>
  <si>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</si>
  <si>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</si>
  <si>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</si>
  <si>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</si>
  <si>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</si>
  <si>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</si>
  <si>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</si>
  <si>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</si>
  <si>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</si>
  <si>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</si>
  <si>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</si>
  <si>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</si>
  <si>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</si>
  <si>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</si>
  <si>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</si>
  <si>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</si>
  <si>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</si>
  <si>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</si>
  <si>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</si>
  <si>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</si>
  <si>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</si>
  <si>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</si>
  <si>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</si>
  <si>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</si>
  <si>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</si>
  <si>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</si>
  <si>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</si>
  <si>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</si>
  <si>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</si>
  <si>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</si>
  <si>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</si>
  <si>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</si>
  <si>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</si>
  <si>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</si>
  <si>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</si>
  <si>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</si>
  <si>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</si>
  <si>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</si>
  <si>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</si>
  <si>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</si>
  <si>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</si>
  <si>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</si>
  <si>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</si>
  <si>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</si>
  <si>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</si>
  <si>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</si>
  <si>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</si>
  <si>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</si>
  <si>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</si>
  <si>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</si>
  <si>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</si>
  <si>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</si>
  <si>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</si>
  <si>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</si>
  <si>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</si>
  <si>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</si>
  <si>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</si>
  <si>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</si>
  <si>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</si>
  <si>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</si>
  <si>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</si>
  <si>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</si>
  <si>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</si>
  <si>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</si>
  <si>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</si>
  <si>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</si>
  <si>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</si>
  <si>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</si>
  <si>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</si>
  <si>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</si>
  <si>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</si>
  <si>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</si>
  <si>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</si>
  <si>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</si>
  <si>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</si>
  <si>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</si>
  <si>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</si>
  <si>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</si>
  <si>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</si>
  <si>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</si>
  <si>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</si>
  <si>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</si>
  <si>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</si>
  <si>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</si>
  <si>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</si>
  <si>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</si>
  <si>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</si>
  <si>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</si>
  <si>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</si>
  <si>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</si>
  <si>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</si>
  <si>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</si>
  <si>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</si>
  <si>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</si>
  <si>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</si>
  <si>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</si>
  <si>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</si>
  <si>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</si>
  <si>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</si>
  <si>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</si>
  <si>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</si>
  <si>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</si>
  <si>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</si>
  <si>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</si>
  <si>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</si>
  <si>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</si>
  <si>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</si>
  <si>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</si>
  <si>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</si>
  <si>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</si>
  <si>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</si>
  <si>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</si>
  <si>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</si>
  <si>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</si>
  <si>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</si>
  <si>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</si>
  <si>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</si>
  <si>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</si>
  <si>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</si>
  <si>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</si>
  <si>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</si>
  <si>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</si>
  <si>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</si>
  <si>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</si>
  <si>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</si>
  <si>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</si>
  <si>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</si>
  <si>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</si>
  <si>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</si>
  <si>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</si>
  <si>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</si>
  <si>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</si>
  <si>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</si>
  <si>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</si>
  <si>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</si>
  <si>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</si>
  <si>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</si>
  <si>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</si>
  <si>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</si>
  <si>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</si>
  <si>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</si>
  <si>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</si>
  <si>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</si>
  <si>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</si>
  <si>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</si>
  <si>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</si>
  <si>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</si>
  <si>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</si>
  <si>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</si>
  <si>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</si>
  <si>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</si>
  <si>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</si>
  <si>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</si>
  <si>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</si>
  <si>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</si>
  <si>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</si>
  <si>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</si>
  <si>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</si>
  <si>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</si>
  <si>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</si>
  <si>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</si>
  <si>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</si>
  <si>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</si>
  <si>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</si>
  <si>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</si>
  <si>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</si>
  <si>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</si>
  <si>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</si>
  <si>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</si>
  <si>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</si>
  <si>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</si>
  <si>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</si>
  <si>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</si>
  <si>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</si>
  <si>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</si>
  <si>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</si>
  <si>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</si>
  <si>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</si>
  <si>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</si>
  <si>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</si>
  <si>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</si>
  <si>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</si>
  <si>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</si>
  <si>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</si>
  <si>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</si>
  <si>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</si>
  <si>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</si>
  <si>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</si>
  <si>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</si>
  <si>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</si>
  <si>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</si>
  <si>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</si>
  <si>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</si>
  <si>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</si>
  <si>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</si>
  <si>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</si>
  <si>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</si>
  <si>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</si>
  <si>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</si>
  <si>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</si>
  <si>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</si>
  <si>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</si>
  <si>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</si>
  <si>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</si>
  <si>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</si>
  <si>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</si>
  <si>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</si>
  <si>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</si>
  <si>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</si>
  <si>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</si>
  <si>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</si>
  <si>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</si>
  <si>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</si>
  <si>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</si>
  <si>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</si>
  <si>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</si>
  <si>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</si>
  <si>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</si>
  <si>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</si>
  <si>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</si>
  <si>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</si>
  <si>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</si>
  <si>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</si>
  <si>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</si>
  <si>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</si>
  <si>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</si>
  <si>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</si>
  <si>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</si>
  <si>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</si>
  <si>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</si>
  <si>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</si>
  <si>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</si>
  <si>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</si>
  <si>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</si>
  <si>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</si>
  <si>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</si>
  <si>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</si>
  <si>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</si>
  <si>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</si>
  <si>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</si>
  <si>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</si>
  <si>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</si>
  <si>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</si>
  <si>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</si>
  <si>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</si>
  <si>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</si>
  <si>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</si>
  <si>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</si>
  <si>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</si>
  <si>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</si>
  <si>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</si>
  <si>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</si>
  <si>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</si>
  <si>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</si>
  <si>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</si>
  <si>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</si>
  <si>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</si>
  <si>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</si>
  <si>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</si>
  <si>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</si>
  <si>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</si>
  <si>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</si>
  <si>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</si>
  <si>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</si>
  <si>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</si>
  <si>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</si>
  <si>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</si>
  <si>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</si>
  <si>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</si>
  <si>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</si>
  <si>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</si>
  <si>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</si>
  <si>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</si>
  <si>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</si>
  <si>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</si>
  <si>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</si>
  <si>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</si>
  <si>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</si>
  <si>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</si>
  <si>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</si>
  <si>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</si>
  <si>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</si>
  <si>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</si>
  <si>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</si>
  <si>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</si>
  <si>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</si>
  <si>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</si>
  <si>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</si>
  <si>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</si>
  <si>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</si>
  <si>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</si>
  <si>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</si>
  <si>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</si>
  <si>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</si>
  <si>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</si>
  <si>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</si>
  <si>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</si>
  <si>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</si>
  <si>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</si>
  <si>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</si>
  <si>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</si>
  <si>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</si>
  <si>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</si>
  <si>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</si>
  <si>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</si>
  <si>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</si>
  <si>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</si>
  <si>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</si>
  <si>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</si>
  <si>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</si>
  <si>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</si>
  <si>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</si>
  <si>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</si>
  <si>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</si>
  <si>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</si>
  <si>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</si>
  <si>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</si>
  <si>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</si>
  <si>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</si>
  <si>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</si>
  <si>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</si>
  <si>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</si>
  <si>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</si>
  <si>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</si>
  <si>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</si>
  <si>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</si>
  <si>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</si>
  <si>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</si>
  <si>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</si>
  <si>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</si>
  <si>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</si>
  <si>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</si>
  <si>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</si>
  <si>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</si>
  <si>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</si>
  <si>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</si>
  <si>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</si>
  <si>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</si>
  <si>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</si>
  <si>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</si>
  <si>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</si>
  <si>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</si>
  <si>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</si>
  <si>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</si>
  <si>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</si>
  <si>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</si>
  <si>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</si>
  <si>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</si>
  <si>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</si>
  <si>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</si>
  <si>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</si>
  <si>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</si>
  <si>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</si>
  <si>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</si>
  <si>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</si>
  <si>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</si>
  <si>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</si>
  <si>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</si>
  <si>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</si>
  <si>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</si>
  <si>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</si>
  <si>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</si>
  <si>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</si>
  <si>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</si>
  <si>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</si>
  <si>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</si>
  <si>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</si>
  <si>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</si>
  <si>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</si>
  <si>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</si>
  <si>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</si>
  <si>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</si>
  <si>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</si>
  <si>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</si>
  <si>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</si>
  <si>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</si>
  <si>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</si>
  <si>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</si>
  <si>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</si>
  <si>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</si>
  <si>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</si>
  <si>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</si>
  <si>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</si>
  <si>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</si>
  <si>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</si>
  <si>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</si>
  <si>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</si>
  <si>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</si>
  <si>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</si>
  <si>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</si>
  <si>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</si>
  <si>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</si>
  <si>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</si>
  <si>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</si>
  <si>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</si>
  <si>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</si>
  <si>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</si>
  <si>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</si>
  <si>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</si>
  <si>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</si>
  <si>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</si>
  <si>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</si>
  <si>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</si>
  <si>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</si>
  <si>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</si>
  <si>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</si>
  <si>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</si>
  <si>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</si>
  <si>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</si>
  <si>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</si>
  <si>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</si>
  <si>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</si>
  <si>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</si>
  <si>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</si>
  <si>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</si>
  <si>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</si>
  <si>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</si>
  <si>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</si>
  <si>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</si>
  <si>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</si>
  <si>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</si>
  <si>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</si>
  <si>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</si>
  <si>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</si>
  <si>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</si>
  <si>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</si>
  <si>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</si>
  <si>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</si>
  <si>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</si>
  <si>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</si>
  <si>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</si>
  <si>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</si>
  <si>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</si>
  <si>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</si>
  <si>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</si>
  <si>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</si>
  <si>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</si>
  <si>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</si>
  <si>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</si>
  <si>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</si>
  <si>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</si>
  <si>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</si>
  <si>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</si>
  <si>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</si>
  <si>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</si>
  <si>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</si>
  <si>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</si>
  <si>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</si>
  <si>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</si>
  <si>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</si>
  <si>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</si>
  <si>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</si>
  <si>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</si>
  <si>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</si>
  <si>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</si>
  <si>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</si>
  <si>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</si>
  <si>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</si>
  <si>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</si>
  <si>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</si>
  <si>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</si>
  <si>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</si>
  <si>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</si>
  <si>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</si>
  <si>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</si>
  <si>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</si>
  <si>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</si>
  <si>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</si>
  <si>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</si>
  <si>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</si>
  <si>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</si>
  <si>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</si>
  <si>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</si>
  <si>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</si>
  <si>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</si>
  <si>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</si>
  <si>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</si>
  <si>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</si>
  <si>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</si>
  <si>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</si>
  <si>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</si>
  <si>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</si>
  <si>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</si>
  <si>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</si>
  <si>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</si>
  <si>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</si>
  <si>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</si>
  <si>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</si>
  <si>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</si>
  <si>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</si>
  <si>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</si>
  <si>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</si>
  <si>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</si>
  <si>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</si>
  <si>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</si>
  <si>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</si>
  <si>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</si>
  <si>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</si>
  <si>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</si>
  <si>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</si>
  <si>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</si>
  <si>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</si>
  <si>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</si>
  <si>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</si>
  <si>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</si>
  <si>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</si>
  <si>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</si>
  <si>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</si>
  <si>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</si>
  <si>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</si>
  <si>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</si>
  <si>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</si>
  <si>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</si>
  <si>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</si>
  <si>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</si>
  <si>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</si>
  <si>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</si>
  <si>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</si>
  <si>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</si>
  <si>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</si>
  <si>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</si>
  <si>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</si>
  <si>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</si>
  <si>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</si>
  <si>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</si>
  <si>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</si>
  <si>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</si>
  <si>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</si>
  <si>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</si>
  <si>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</si>
  <si>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</si>
  <si>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</si>
  <si>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</si>
  <si>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</si>
  <si>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</si>
  <si>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</si>
  <si>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</si>
  <si>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</si>
  <si>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</si>
  <si>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</si>
  <si>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</si>
  <si>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</si>
  <si>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</si>
  <si>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</si>
  <si>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</si>
  <si>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</si>
  <si>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</si>
  <si>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</si>
  <si>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</si>
  <si>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</si>
  <si>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</si>
  <si>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</si>
  <si>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</si>
  <si>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</si>
  <si>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</si>
  <si>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</si>
  <si>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</si>
  <si>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</si>
  <si>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</si>
  <si>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</si>
  <si>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</si>
  <si>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</si>
  <si>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</si>
  <si>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</si>
  <si>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</si>
  <si>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</si>
  <si>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</si>
  <si>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</si>
  <si>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</si>
  <si>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</si>
  <si>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</si>
  <si>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</si>
  <si>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</si>
  <si>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</si>
  <si>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</si>
  <si>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</si>
  <si>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</si>
  <si>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</si>
  <si>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</si>
  <si>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</si>
  <si>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</si>
  <si>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</si>
  <si>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</si>
  <si>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</si>
  <si>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</si>
  <si>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</si>
  <si>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</si>
  <si>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</si>
  <si>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</si>
  <si>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</si>
  <si>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</si>
  <si>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</si>
  <si>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</si>
  <si>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</si>
  <si>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</si>
  <si>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</si>
  <si>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</si>
  <si>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</si>
  <si>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</si>
  <si>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</si>
  <si>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</si>
  <si>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</si>
  <si>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</si>
  <si>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</si>
  <si>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</si>
  <si>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</si>
  <si>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</si>
  <si>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</si>
  <si>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</si>
  <si>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</si>
  <si>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</si>
  <si>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</si>
  <si>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</si>
  <si>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</si>
  <si>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</si>
  <si>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</si>
  <si>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</si>
  <si>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</si>
  <si>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</si>
  <si>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</si>
  <si>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</si>
  <si>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</si>
  <si>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</si>
  <si>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</si>
  <si>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</si>
  <si>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</si>
  <si>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</si>
  <si>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</si>
  <si>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</si>
  <si>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</si>
  <si>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</si>
  <si>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</si>
  <si>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</si>
  <si>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</si>
  <si>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</si>
  <si>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</si>
  <si>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</si>
  <si>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</si>
  <si>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</si>
  <si>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</si>
  <si>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</si>
  <si>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</si>
  <si>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</si>
  <si>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</si>
  <si>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</si>
  <si>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</si>
  <si>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</si>
  <si>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</si>
  <si>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</si>
  <si>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</si>
  <si>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</si>
  <si>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</si>
  <si>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</si>
  <si>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</si>
  <si>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</si>
  <si>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</si>
  <si>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</si>
  <si>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</si>
  <si>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</si>
  <si>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</si>
  <si>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</si>
  <si>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</si>
  <si>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</si>
  <si>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</si>
  <si>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</si>
  <si>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</si>
  <si>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</si>
  <si>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</si>
  <si>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</si>
  <si>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</si>
  <si>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</si>
  <si>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</si>
  <si>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</si>
  <si>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</si>
  <si>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</si>
  <si>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</si>
  <si>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</si>
  <si>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</si>
  <si>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</si>
  <si>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</si>
  <si>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</si>
  <si>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</si>
  <si>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</si>
  <si>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</si>
  <si>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</si>
  <si>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</si>
  <si>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</si>
  <si>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</si>
  <si>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</si>
  <si>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</si>
  <si>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</si>
  <si>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</si>
  <si>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</si>
  <si>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</si>
  <si>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</si>
  <si>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</si>
  <si>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</si>
  <si>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</si>
  <si>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</si>
  <si>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</si>
  <si>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</si>
  <si>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</si>
  <si>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</si>
  <si>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</si>
  <si>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</si>
  <si>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</si>
  <si>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</si>
  <si>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</si>
  <si>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</si>
  <si>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</si>
  <si>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</si>
  <si>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</si>
  <si>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</si>
  <si>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</si>
  <si>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</si>
  <si>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</si>
  <si>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</si>
  <si>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</si>
  <si>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</si>
  <si>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</si>
  <si>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</si>
  <si>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</si>
  <si>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</si>
  <si>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</si>
  <si>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</si>
  <si>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</si>
  <si>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</si>
  <si>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</si>
  <si>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</si>
  <si>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</si>
  <si>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</si>
  <si>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</si>
  <si>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</si>
  <si>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</si>
  <si>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</si>
  <si>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</si>
  <si>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</si>
  <si>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</si>
  <si>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</si>
  <si>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</si>
  <si>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</si>
  <si>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</si>
  <si>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</si>
  <si>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</si>
  <si>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</si>
  <si>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</si>
  <si>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</si>
  <si>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</si>
  <si>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</si>
  <si>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</si>
  <si>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</si>
  <si>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</si>
  <si>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</si>
  <si>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</si>
  <si>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</si>
  <si>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</si>
  <si>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</si>
  <si>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</si>
  <si>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</si>
  <si>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</si>
  <si>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</si>
  <si>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</si>
  <si>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</si>
  <si>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</si>
  <si>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</si>
  <si>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</si>
  <si>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</si>
  <si>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</si>
  <si>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</si>
  <si>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</si>
  <si>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</si>
  <si>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</si>
  <si>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</si>
  <si>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</si>
  <si>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</si>
  <si>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</si>
  <si>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</si>
  <si>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</si>
  <si>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</si>
  <si>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</si>
  <si>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</si>
  <si>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</si>
  <si>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</si>
  <si>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</si>
  <si>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</si>
  <si>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</si>
  <si>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</si>
  <si>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</si>
  <si>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</si>
  <si>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</si>
  <si>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</si>
  <si>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</si>
  <si>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</si>
  <si>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</si>
  <si>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</si>
  <si>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</si>
  <si>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</si>
  <si>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</si>
  <si>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</si>
  <si>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</si>
  <si>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</si>
  <si>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</si>
  <si>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</si>
  <si>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</si>
  <si>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</si>
  <si>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</si>
  <si>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</si>
  <si>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</si>
  <si>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</si>
  <si>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</si>
  <si>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</si>
  <si>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</si>
  <si>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</si>
  <si>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</si>
  <si>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</si>
  <si>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</si>
  <si>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</si>
  <si>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</si>
  <si>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</si>
  <si>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</si>
  <si>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</si>
  <si>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</si>
  <si>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</si>
  <si>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</si>
  <si>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</si>
  <si>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</si>
  <si>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</si>
  <si>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</si>
  <si>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</si>
  <si>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</si>
  <si>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</si>
  <si>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</si>
  <si>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</si>
  <si>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</si>
  <si>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</si>
  <si>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</si>
  <si>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</si>
  <si>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</si>
  <si>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</si>
  <si>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</si>
  <si>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</si>
  <si>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</si>
  <si>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</si>
  <si>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</si>
  <si>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</si>
  <si>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</si>
  <si>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</si>
  <si>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</si>
  <si>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</si>
  <si>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</si>
  <si>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</si>
  <si>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</si>
  <si>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</si>
  <si>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</si>
  <si>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</si>
  <si>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</si>
  <si>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</si>
  <si>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</si>
  <si>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</si>
  <si>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</si>
  <si>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</si>
  <si>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</si>
  <si>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</si>
  <si>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</si>
  <si>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</si>
  <si>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</si>
  <si>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</si>
  <si>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</si>
  <si>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</si>
  <si>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</si>
  <si>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</si>
  <si>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</si>
  <si>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</si>
  <si>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</si>
  <si>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</si>
  <si>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</si>
  <si>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</si>
  <si>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</si>
  <si>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</si>
  <si>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</si>
  <si>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</si>
  <si>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</si>
  <si>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</si>
  <si>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</si>
  <si>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</si>
  <si>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</si>
  <si>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</si>
  <si>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</si>
  <si>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</si>
  <si>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</si>
  <si>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</si>
  <si>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</si>
  <si>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</si>
  <si>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</si>
  <si>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</si>
  <si>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</si>
  <si>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</si>
  <si>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</si>
  <si>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</si>
  <si>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</si>
  <si>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</si>
  <si>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</si>
  <si>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</si>
  <si>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</si>
  <si>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</si>
  <si>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</si>
  <si>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</si>
  <si>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</si>
  <si>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</si>
  <si>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</si>
  <si>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</si>
  <si>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</si>
  <si>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</si>
  <si>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</si>
  <si>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</si>
  <si>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</si>
  <si>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</si>
  <si>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</si>
  <si>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</si>
  <si>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</si>
  <si>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</si>
  <si>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</si>
  <si>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</si>
  <si>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</si>
  <si>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</si>
  <si>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</si>
  <si>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</si>
  <si>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</si>
  <si>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</si>
  <si>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</si>
  <si>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</si>
  <si>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</si>
  <si>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</si>
  <si>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</si>
  <si>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</si>
  <si>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</si>
  <si>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</si>
  <si>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</si>
  <si>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</si>
  <si>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</si>
  <si>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</si>
  <si>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</si>
  <si>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</si>
  <si>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</si>
  <si>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</si>
  <si>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</si>
  <si>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</si>
  <si>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</si>
  <si>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</si>
  <si>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</si>
  <si>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</si>
  <si>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</si>
  <si>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</si>
  <si>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</si>
  <si>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</si>
  <si>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</si>
  <si>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</si>
  <si>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</si>
  <si>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</si>
  <si>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</si>
  <si>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</si>
  <si>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</si>
  <si>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</si>
  <si>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</si>
  <si>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</si>
  <si>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</si>
  <si>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</si>
  <si>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</si>
  <si>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</si>
  <si>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</si>
  <si>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</si>
  <si>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</si>
  <si>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</si>
  <si>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</si>
  <si>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</si>
  <si>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</si>
  <si>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</si>
  <si>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</si>
  <si>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</si>
  <si>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</si>
  <si>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</si>
  <si>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</si>
  <si>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</si>
  <si>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</si>
  <si>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</si>
  <si>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</si>
  <si>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</si>
  <si>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</si>
  <si>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</si>
  <si>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</si>
  <si>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</si>
  <si>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</si>
  <si>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</si>
  <si>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</si>
  <si>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</si>
  <si>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</si>
  <si>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</si>
  <si>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</si>
  <si>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</si>
  <si>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</si>
  <si>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</si>
  <si>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</si>
  <si>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</si>
  <si>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</si>
  <si>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</si>
  <si>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</si>
  <si>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</si>
  <si>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</si>
  <si>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</si>
  <si>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</si>
  <si>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</si>
  <si>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</si>
  <si>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</si>
  <si>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</si>
  <si>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</si>
  <si>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</si>
  <si>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</si>
  <si>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</si>
  <si>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</si>
  <si>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</si>
  <si>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</si>
  <si>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</si>
  <si>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</si>
  <si>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</si>
  <si>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</si>
  <si>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</si>
  <si>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</si>
  <si>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</si>
  <si>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</si>
  <si>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</si>
  <si>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</si>
  <si>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</si>
  <si>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</si>
  <si>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</si>
  <si>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</si>
  <si>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</si>
  <si>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</si>
  <si>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</si>
  <si>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</si>
  <si>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</si>
  <si>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</si>
  <si>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</si>
  <si>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</si>
  <si>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</si>
  <si>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</si>
  <si>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</si>
  <si>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</si>
  <si>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</si>
  <si>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</si>
  <si>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</si>
  <si>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</si>
  <si>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</si>
  <si>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</si>
  <si>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</si>
  <si>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</si>
  <si>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</si>
  <si>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</si>
  <si>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</si>
  <si>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</si>
  <si>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</si>
  <si>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</si>
  <si>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</si>
  <si>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</si>
  <si>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</si>
  <si>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</si>
  <si>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</si>
  <si>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</si>
  <si>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</si>
  <si>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</si>
  <si>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</si>
  <si>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</si>
  <si>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</si>
  <si>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</si>
  <si>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</si>
  <si>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</si>
  <si>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</si>
  <si>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</si>
  <si>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</si>
  <si>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</si>
  <si>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</si>
  <si>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</si>
  <si>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</si>
  <si>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</si>
  <si>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</si>
  <si>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</si>
  <si>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</si>
  <si>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</si>
  <si>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</si>
  <si>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</si>
  <si>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</si>
  <si>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</si>
  <si>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</si>
  <si>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</si>
  <si>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</si>
  <si>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</si>
  <si>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</si>
  <si>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</si>
  <si>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</si>
  <si>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</si>
  <si>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</si>
  <si>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</si>
  <si>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</si>
  <si>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</si>
  <si>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</si>
  <si>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</si>
  <si>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</si>
  <si>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</si>
  <si>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</si>
  <si>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</si>
  <si>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</si>
  <si>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</si>
  <si>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</si>
  <si>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</si>
  <si>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</si>
  <si>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</si>
  <si>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</si>
  <si>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</si>
  <si>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</si>
  <si>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</si>
  <si>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</si>
  <si>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</si>
  <si>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</si>
  <si>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</si>
  <si>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</si>
  <si>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</si>
  <si>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</si>
  <si>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</si>
  <si>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</si>
  <si>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</si>
  <si>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</si>
  <si>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</si>
  <si>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</si>
  <si>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</si>
  <si>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</si>
  <si>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</si>
  <si>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</si>
  <si>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</si>
  <si>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</si>
  <si>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</si>
  <si>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</si>
  <si>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</si>
  <si>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</si>
  <si>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</si>
  <si>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</si>
  <si>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</si>
  <si>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</si>
  <si>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</si>
  <si>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</si>
  <si>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</si>
  <si>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</si>
  <si>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</si>
  <si>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</si>
  <si>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</si>
  <si>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</si>
  <si>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</si>
  <si>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</si>
  <si>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</si>
  <si>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</si>
  <si>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</si>
  <si>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</si>
  <si>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</si>
  <si>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</si>
  <si>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</si>
  <si>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</si>
  <si>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</si>
  <si>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</si>
  <si>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</si>
  <si>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</si>
  <si>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</si>
  <si>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</si>
  <si>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</si>
  <si>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</si>
  <si>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</si>
  <si>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</si>
  <si>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</si>
  <si>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</si>
  <si>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</si>
  <si>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</si>
  <si>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</si>
  <si>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</si>
  <si>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</si>
  <si>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</si>
  <si>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</si>
  <si>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</si>
  <si>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</si>
  <si>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</si>
  <si>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</si>
  <si>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</si>
  <si>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</si>
  <si>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</si>
  <si>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</si>
  <si>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</si>
  <si>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</si>
  <si>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</si>
  <si>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</si>
  <si>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</si>
  <si>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</si>
  <si>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</si>
  <si>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</si>
  <si>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</si>
  <si>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</si>
  <si>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</si>
  <si>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</si>
  <si>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</si>
  <si>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</si>
  <si>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</si>
  <si>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</si>
  <si>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</si>
  <si>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</si>
  <si>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</si>
  <si>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</si>
  <si>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</si>
  <si>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</si>
  <si>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</si>
  <si>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</si>
  <si>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</si>
  <si>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</si>
  <si>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</si>
  <si>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</si>
  <si>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</si>
  <si>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</si>
  <si>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</si>
  <si>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</si>
  <si>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</si>
  <si>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</si>
  <si>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</si>
  <si>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</si>
  <si>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</si>
  <si>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</si>
  <si>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</si>
  <si>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</si>
  <si>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</si>
  <si>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</si>
  <si>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</si>
  <si>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</si>
  <si>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</si>
  <si>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</si>
  <si>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</si>
  <si>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</si>
  <si>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</si>
  <si>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</si>
  <si>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</si>
  <si>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</si>
  <si>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</si>
  <si>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</si>
  <si>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</si>
  <si>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</si>
  <si>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</si>
  <si>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</si>
  <si>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</si>
  <si>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</si>
  <si>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</si>
  <si>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</si>
  <si>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</si>
  <si>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</si>
  <si>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</si>
  <si>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</si>
  <si>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</si>
  <si>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</si>
  <si>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</si>
  <si>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</si>
  <si>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</si>
  <si>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</si>
  <si>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</si>
  <si>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</si>
  <si>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</si>
  <si>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</si>
  <si>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</si>
  <si>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</si>
  <si>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</si>
  <si>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</si>
  <si>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</si>
  <si>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</si>
  <si>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</si>
  <si>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</si>
  <si>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</si>
  <si>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</si>
  <si>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</si>
  <si>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</si>
  <si>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</si>
  <si>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</si>
  <si>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</si>
  <si>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</si>
  <si>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</si>
  <si>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</si>
  <si>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</si>
  <si>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</si>
  <si>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</si>
  <si>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</si>
  <si>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</si>
  <si>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</si>
  <si>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</si>
  <si>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</si>
  <si>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</si>
  <si>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</si>
  <si>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</si>
  <si>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</si>
  <si>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</si>
  <si>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</si>
  <si>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</si>
  <si>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</si>
  <si>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</si>
  <si>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</si>
  <si>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</si>
  <si>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</si>
  <si>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</si>
  <si>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</si>
  <si>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</si>
  <si>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</si>
  <si>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</si>
  <si>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</si>
  <si>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</si>
  <si>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</si>
  <si>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</si>
  <si>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</si>
  <si>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</si>
  <si>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</si>
  <si>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</si>
  <si>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</si>
  <si>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</si>
  <si>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</si>
  <si>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</si>
  <si>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</si>
  <si>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</si>
  <si>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</si>
  <si>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</si>
  <si>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</si>
  <si>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</si>
  <si>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</si>
  <si>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</si>
  <si>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</si>
  <si>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</si>
  <si>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</si>
  <si>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</si>
  <si>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</si>
  <si>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</si>
  <si>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</si>
  <si>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</si>
  <si>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</si>
  <si>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</si>
  <si>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</si>
  <si>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</si>
  <si>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</si>
  <si>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</si>
  <si>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</si>
  <si>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</si>
  <si>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</si>
  <si>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</si>
  <si>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</si>
  <si>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</si>
  <si>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</si>
  <si>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</si>
  <si>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</si>
  <si>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</si>
  <si>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</si>
  <si>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</si>
  <si>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</si>
  <si>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</si>
  <si>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</si>
  <si>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</si>
  <si>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</si>
  <si>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</si>
  <si>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</si>
  <si>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</si>
  <si>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</si>
  <si>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</si>
  <si>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</si>
  <si>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</si>
  <si>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</si>
  <si>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</si>
  <si>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</si>
  <si>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</si>
  <si>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</si>
  <si>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</si>
  <si>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</si>
  <si>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</si>
  <si>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</si>
  <si>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</si>
  <si>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</si>
  <si>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</si>
  <si>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</si>
  <si>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</si>
  <si>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</si>
  <si>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</si>
  <si>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</si>
  <si>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</si>
  <si>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</si>
  <si>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</si>
  <si>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</si>
  <si>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</si>
  <si>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</si>
  <si>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</si>
  <si>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</si>
  <si>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</si>
  <si>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</si>
  <si>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</si>
  <si>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</si>
  <si>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</si>
  <si>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</si>
  <si>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</si>
  <si>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</si>
  <si>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</si>
  <si>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</si>
  <si>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</si>
  <si>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</si>
  <si>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</si>
  <si>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</si>
  <si>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</si>
  <si>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</si>
  <si>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</si>
  <si>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</si>
  <si>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</si>
  <si>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</si>
  <si>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</si>
  <si>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</si>
  <si>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</si>
  <si>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</si>
  <si>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</si>
  <si>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</si>
  <si>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</si>
  <si>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</si>
  <si>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</si>
  <si>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</si>
  <si>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</si>
  <si>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</si>
  <si>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</si>
  <si>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</si>
  <si>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</si>
  <si>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</si>
  <si>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</si>
  <si>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</si>
  <si>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</si>
  <si>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</si>
  <si>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</si>
  <si>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</si>
  <si>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</si>
  <si>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</si>
  <si>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</si>
  <si>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</si>
  <si>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</si>
  <si>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</si>
  <si>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</si>
  <si>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</si>
  <si>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</si>
  <si>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</si>
  <si>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</si>
  <si>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</si>
  <si>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</si>
  <si>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</si>
  <si>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</si>
  <si>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</si>
  <si>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</si>
  <si>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</si>
  <si>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</si>
  <si>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</si>
  <si>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</si>
  <si>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</si>
  <si>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</si>
  <si>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</si>
  <si>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</si>
  <si>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</si>
  <si>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</si>
  <si>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</si>
  <si>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</si>
  <si>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</si>
  <si>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</si>
  <si>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</si>
  <si>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</si>
  <si>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</si>
  <si>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</si>
  <si>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</si>
  <si>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</si>
  <si>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</si>
  <si>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</si>
  <si>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</si>
  <si>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</si>
  <si>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</si>
  <si>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</si>
  <si>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</si>
  <si>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</si>
  <si>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</si>
  <si>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</si>
  <si>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</si>
  <si>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</si>
  <si>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</si>
  <si>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</si>
  <si>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</si>
  <si>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</si>
  <si>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</si>
  <si>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</si>
  <si>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</si>
  <si>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</si>
  <si>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</si>
  <si>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</si>
  <si>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</si>
  <si>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</si>
  <si>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</si>
  <si>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</si>
  <si>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</si>
  <si>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</si>
  <si>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</si>
  <si>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</si>
  <si>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</si>
  <si>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</si>
  <si>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</si>
  <si>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</si>
  <si>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</si>
  <si>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</si>
  <si>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</si>
  <si>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</si>
  <si>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</si>
  <si>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</si>
  <si>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</si>
  <si>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</si>
  <si>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</si>
  <si>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</si>
  <si>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</si>
  <si>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</si>
  <si>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</si>
  <si>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</si>
  <si>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</si>
  <si>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</si>
  <si>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</si>
  <si>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</si>
  <si>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</si>
  <si>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</si>
  <si>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</si>
  <si>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</si>
  <si>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</si>
  <si>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</si>
  <si>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</si>
  <si>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</si>
  <si>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</si>
  <si>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</si>
  <si>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</si>
  <si>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</si>
  <si>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</si>
  <si>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</si>
  <si>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</si>
  <si>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</si>
  <si>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</si>
  <si>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</si>
  <si>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</si>
  <si>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</si>
  <si>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</si>
  <si>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</si>
  <si>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</si>
  <si>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</si>
  <si>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</si>
  <si>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</si>
  <si>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</si>
  <si>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</si>
  <si>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</si>
  <si>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</si>
  <si>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</si>
  <si>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</si>
  <si>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</si>
  <si>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</si>
  <si>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</si>
  <si>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</si>
  <si>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</si>
  <si>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</si>
  <si>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</si>
  <si>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</si>
  <si>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</si>
  <si>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</si>
  <si>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</si>
  <si>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</si>
  <si>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</si>
  <si>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</si>
  <si>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</si>
  <si>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</si>
  <si>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</si>
  <si>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</si>
  <si>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</si>
  <si>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</si>
  <si>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</si>
  <si>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</si>
  <si>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</si>
  <si>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</si>
  <si>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</si>
  <si>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</si>
  <si>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</si>
  <si>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</si>
  <si>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</si>
  <si>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</si>
  <si>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</si>
  <si>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</si>
  <si>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</si>
  <si>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</si>
  <si>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</si>
  <si>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</si>
  <si>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</si>
  <si>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</si>
  <si>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</si>
  <si>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</si>
  <si>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</si>
  <si>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</si>
  <si>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</si>
  <si>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</si>
  <si>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</si>
  <si>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</si>
  <si>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</si>
  <si>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</si>
  <si>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</si>
  <si>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</si>
  <si>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</si>
  <si>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</si>
  <si>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</si>
  <si>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</si>
  <si>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</si>
  <si>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</si>
  <si>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</si>
  <si>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</si>
  <si>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</si>
  <si>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</si>
  <si>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</si>
  <si>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</si>
  <si>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</si>
  <si>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</si>
  <si>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</si>
  <si>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</si>
  <si>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</si>
  <si>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</si>
  <si>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</si>
  <si>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</si>
  <si>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</si>
  <si>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</si>
  <si>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</si>
  <si>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</si>
  <si>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</si>
  <si>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</si>
  <si>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</si>
  <si>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</si>
  <si>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</si>
  <si>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</si>
  <si>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</si>
  <si>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</si>
  <si>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</si>
  <si>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</si>
  <si>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</si>
  <si>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</si>
  <si>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</si>
  <si>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</si>
  <si>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</si>
  <si>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</si>
  <si>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</si>
  <si>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</si>
  <si>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</si>
  <si>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</si>
  <si>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</si>
  <si>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</si>
  <si>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</si>
  <si>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</si>
  <si>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</si>
  <si>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</si>
  <si>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</si>
  <si>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</si>
  <si>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</si>
  <si>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</si>
  <si>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</si>
  <si>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</si>
  <si>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</si>
  <si>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</si>
  <si>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</si>
  <si>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</si>
  <si>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</si>
  <si>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</si>
  <si>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</si>
  <si>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</si>
  <si>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</si>
  <si>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</si>
  <si>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</si>
  <si>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</si>
  <si>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</si>
  <si>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</si>
  <si>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</si>
  <si>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</si>
  <si>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</si>
  <si>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</si>
  <si>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</si>
  <si>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</si>
  <si>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</si>
  <si>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</si>
  <si>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</si>
  <si>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</si>
  <si>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</si>
  <si>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</si>
  <si>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</si>
  <si>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</si>
  <si>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</si>
  <si>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</si>
  <si>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</si>
  <si>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</si>
  <si>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</si>
  <si>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</si>
  <si>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</si>
  <si>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</si>
  <si>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</si>
  <si>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</si>
  <si>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</si>
  <si>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</si>
  <si>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</si>
  <si>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</si>
  <si>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</si>
  <si>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</si>
  <si>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</si>
  <si>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</si>
  <si>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</si>
  <si>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</si>
  <si>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</si>
  <si>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</si>
  <si>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</si>
  <si>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</si>
  <si>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</si>
  <si>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</si>
  <si>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</si>
  <si>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</si>
  <si>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</si>
  <si>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</si>
  <si>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</si>
  <si>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</si>
  <si>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</si>
  <si>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</si>
  <si>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</si>
  <si>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</si>
  <si>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</si>
  <si>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</si>
  <si>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</si>
  <si>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</si>
  <si>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</si>
  <si>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</si>
  <si>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</si>
  <si>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</si>
  <si>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</si>
  <si>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</si>
  <si>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</si>
  <si>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</si>
  <si>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</si>
  <si>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</si>
  <si>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</si>
  <si>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</si>
  <si>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</si>
  <si>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</si>
  <si>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</si>
  <si>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</si>
  <si>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</si>
  <si>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</si>
  <si>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</si>
  <si>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</si>
  <si>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</si>
  <si>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</si>
  <si>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</si>
  <si>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</si>
  <si>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</si>
  <si>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</si>
  <si>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</si>
  <si>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</si>
  <si>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</si>
  <si>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</si>
  <si>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</si>
  <si>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</si>
  <si>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</si>
  <si>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</si>
  <si>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</si>
  <si>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</si>
  <si>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</si>
  <si>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</si>
  <si>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</si>
  <si>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</si>
  <si>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</si>
  <si>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</si>
  <si>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</si>
  <si>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</si>
  <si>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</si>
  <si>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</si>
  <si>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</si>
  <si>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</si>
  <si>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</si>
  <si>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</si>
  <si>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</si>
  <si>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</si>
  <si>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</si>
  <si>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</si>
  <si>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</si>
  <si>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</si>
  <si>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</si>
  <si>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</si>
  <si>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</si>
  <si>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</si>
  <si>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</si>
  <si>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</si>
  <si>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</si>
  <si>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</si>
  <si>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</si>
  <si>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</si>
  <si>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</si>
  <si>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</si>
  <si>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</si>
  <si>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</si>
  <si>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</si>
  <si>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</si>
  <si>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</si>
  <si>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</si>
  <si>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</si>
  <si>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</si>
  <si>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</si>
  <si>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</si>
  <si>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</si>
  <si>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</si>
  <si>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</si>
  <si>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</si>
  <si>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</si>
  <si>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</si>
  <si>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</si>
  <si>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</si>
  <si>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</si>
  <si>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</si>
  <si>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</si>
  <si>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</si>
  <si>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</si>
  <si>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</si>
  <si>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</si>
  <si>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</si>
  <si>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</si>
  <si>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</si>
  <si>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</si>
  <si>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</si>
  <si>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</si>
  <si>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</si>
  <si>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</si>
  <si>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</si>
  <si>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</si>
  <si>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</si>
  <si>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</si>
  <si>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</si>
  <si>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</si>
  <si>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</si>
  <si>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</si>
  <si>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</si>
  <si>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</si>
  <si>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</si>
  <si>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</si>
  <si>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</si>
  <si>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</si>
  <si>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</si>
  <si>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</si>
  <si>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</si>
  <si>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</si>
  <si>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</si>
  <si>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</si>
  <si>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</si>
  <si>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</si>
  <si>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</si>
  <si>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</si>
  <si>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</si>
  <si>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</si>
  <si>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</si>
  <si>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</si>
  <si>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</si>
  <si>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</si>
  <si>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</si>
  <si>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</si>
  <si>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</si>
  <si>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</si>
  <si>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</si>
  <si>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</si>
  <si>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</si>
  <si>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</si>
  <si>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</si>
  <si>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</si>
  <si>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</si>
  <si>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</si>
  <si>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</si>
  <si>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</si>
  <si>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</si>
  <si>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</si>
  <si>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</si>
  <si>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</si>
  <si>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</si>
  <si>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</si>
  <si>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</si>
  <si>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</si>
  <si>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</si>
  <si>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</si>
  <si>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</si>
  <si>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</si>
  <si>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</si>
  <si>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</si>
  <si>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</si>
  <si>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</si>
  <si>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</si>
  <si>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</si>
  <si>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</si>
  <si>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</si>
  <si>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</si>
  <si>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</si>
  <si>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</si>
  <si>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</si>
  <si>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</si>
  <si>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</si>
  <si>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</si>
  <si>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</si>
  <si>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</si>
  <si>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</si>
  <si>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</si>
  <si>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</si>
  <si>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</si>
  <si>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</si>
  <si>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</si>
  <si>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</si>
  <si>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</si>
  <si>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</si>
  <si>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</si>
  <si>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</si>
  <si>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</si>
  <si>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</si>
  <si>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</si>
  <si>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</si>
  <si>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</si>
  <si>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</si>
  <si>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</si>
  <si>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</si>
  <si>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</si>
  <si>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</si>
  <si>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</si>
  <si>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</si>
  <si>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</si>
  <si>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</si>
  <si>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</si>
  <si>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</si>
  <si>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</si>
  <si>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</si>
  <si>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</si>
  <si>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</si>
  <si>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</si>
  <si>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</si>
  <si>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</si>
  <si>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</si>
  <si>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</si>
  <si>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</si>
  <si>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</si>
  <si>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</si>
  <si>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</si>
  <si>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</si>
  <si>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</si>
  <si>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</si>
  <si>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</si>
  <si>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</si>
  <si>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</si>
  <si>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</si>
  <si>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</si>
  <si>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</si>
  <si>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</si>
  <si>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</si>
  <si>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</si>
  <si>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</si>
  <si>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</si>
  <si>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</si>
  <si>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</si>
  <si>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</si>
  <si>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</si>
  <si>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</si>
  <si>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</si>
  <si>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</si>
  <si>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</si>
  <si>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</si>
  <si>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</si>
  <si>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</si>
  <si>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</si>
  <si>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</si>
  <si>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</si>
  <si>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</si>
  <si>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</si>
  <si>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</si>
  <si>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</si>
  <si>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</si>
  <si>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</si>
  <si>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</si>
  <si>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</si>
  <si>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</si>
  <si>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</si>
  <si>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</si>
  <si>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</si>
  <si>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</si>
  <si>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</si>
  <si>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</si>
  <si>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</si>
  <si>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</si>
  <si>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</si>
  <si>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</si>
  <si>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</si>
  <si>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</si>
  <si>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</si>
  <si>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</si>
  <si>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</si>
  <si>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</si>
  <si>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</si>
  <si>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</si>
  <si>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</si>
  <si>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</si>
  <si>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</si>
  <si>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</si>
  <si>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</si>
  <si>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</si>
  <si>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</si>
  <si>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</si>
  <si>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</si>
  <si>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</si>
  <si>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</si>
  <si>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</si>
  <si>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</si>
  <si>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</si>
  <si>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</si>
  <si>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</si>
  <si>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</si>
  <si>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</si>
  <si>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</si>
  <si>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</si>
  <si>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</si>
  <si>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</si>
  <si>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</si>
  <si>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</si>
  <si>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</si>
  <si>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</si>
  <si>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</si>
  <si>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</si>
  <si>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</si>
  <si>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</si>
  <si>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</si>
  <si>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</si>
  <si>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</si>
  <si>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</si>
  <si>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</si>
  <si>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</si>
  <si>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</si>
  <si>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</si>
  <si>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</si>
  <si>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</si>
  <si>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</si>
  <si>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</si>
  <si>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</si>
  <si>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</si>
  <si>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</si>
  <si>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</si>
  <si>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</si>
  <si>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</si>
  <si>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</si>
  <si>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</si>
  <si>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</si>
  <si>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</si>
  <si>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</si>
  <si>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</si>
  <si>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</si>
  <si>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</si>
  <si>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</si>
  <si>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</si>
  <si>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</si>
  <si>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</si>
  <si>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</si>
  <si>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</si>
  <si>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</si>
  <si>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</si>
  <si>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</si>
  <si>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</si>
  <si>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</si>
  <si>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</si>
  <si>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</si>
  <si>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</si>
  <si>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</si>
  <si>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</si>
  <si>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</si>
  <si>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</si>
  <si>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</si>
  <si>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</si>
  <si>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</si>
  <si>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</si>
  <si>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</si>
  <si>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</si>
  <si>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</si>
  <si>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</si>
  <si>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</si>
  <si>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</si>
  <si>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</si>
  <si>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</si>
  <si>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</si>
  <si>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</si>
  <si>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</si>
  <si>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</si>
  <si>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</si>
  <si>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</si>
  <si>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</si>
  <si>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</si>
  <si>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</si>
  <si>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</si>
  <si>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</si>
  <si>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</si>
  <si>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</si>
  <si>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</si>
  <si>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</si>
  <si>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</si>
  <si>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</si>
  <si>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</si>
  <si>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</si>
  <si>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</si>
  <si>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</si>
  <si>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</si>
  <si>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</si>
  <si>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</si>
  <si>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</si>
  <si>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</si>
  <si>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</si>
  <si>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</si>
  <si>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</si>
  <si>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</si>
  <si>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</si>
  <si>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</si>
  <si>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</si>
  <si>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</si>
  <si>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</si>
  <si>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</si>
  <si>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</si>
  <si>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</si>
  <si>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</si>
  <si>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</si>
  <si>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</si>
  <si>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</si>
  <si>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</si>
  <si>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</si>
  <si>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</si>
  <si>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</si>
  <si>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</si>
  <si>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</si>
  <si>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</si>
  <si>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</si>
  <si>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</si>
  <si>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</si>
  <si>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</si>
  <si>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</si>
  <si>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</si>
  <si>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</si>
  <si>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</si>
  <si>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</si>
  <si>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</si>
  <si>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</si>
  <si>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</si>
  <si>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</si>
  <si>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</si>
  <si>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</si>
  <si>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</si>
  <si>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</si>
  <si>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</si>
  <si>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</si>
  <si>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</si>
  <si>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</si>
  <si>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</si>
  <si>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</si>
  <si>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</si>
  <si>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</si>
  <si>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</si>
  <si>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</si>
  <si>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</si>
  <si>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</si>
  <si>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</si>
  <si>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</si>
  <si>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</si>
  <si>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</si>
  <si>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</si>
  <si>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</si>
  <si>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</si>
  <si>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</si>
  <si>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</si>
  <si>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</si>
  <si>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</si>
  <si>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</si>
  <si>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</si>
  <si>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</si>
  <si>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</si>
  <si>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</si>
  <si>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</si>
  <si>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</si>
  <si>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</si>
  <si>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</si>
  <si>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</si>
  <si>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</si>
  <si>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</si>
  <si>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</si>
  <si>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</si>
  <si>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</si>
  <si>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</si>
  <si>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</si>
  <si>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</si>
  <si>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</si>
  <si>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</si>
  <si>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</si>
  <si>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</si>
  <si>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</si>
  <si>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</si>
  <si>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</si>
  <si>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</si>
  <si>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</si>
  <si>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</si>
  <si>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</si>
  <si>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</si>
  <si>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</si>
  <si>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</si>
  <si>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</si>
  <si>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</si>
  <si>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</si>
  <si>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</si>
  <si>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</si>
  <si>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</si>
  <si>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</si>
  <si>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</si>
  <si>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</si>
  <si>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</si>
  <si>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</si>
  <si>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</si>
  <si>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</si>
  <si>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</si>
  <si>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</si>
  <si>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</si>
  <si>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</si>
  <si>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</si>
  <si>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</si>
  <si>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</si>
  <si>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</si>
  <si>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</si>
  <si>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</si>
  <si>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</si>
  <si>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</si>
  <si>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</si>
  <si>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</si>
  <si>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</si>
  <si>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</si>
  <si>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</si>
  <si>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</si>
  <si>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</si>
  <si>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</si>
  <si>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</si>
  <si>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</si>
  <si>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</si>
  <si>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</si>
  <si>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</si>
  <si>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</si>
  <si>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</si>
  <si>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</si>
  <si>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</si>
  <si>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</si>
  <si>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</si>
  <si>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</si>
  <si>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</si>
  <si>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</si>
  <si>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</si>
  <si>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</si>
  <si>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</si>
  <si>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</si>
  <si>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</si>
  <si>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</si>
  <si>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</si>
  <si>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</si>
  <si>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</si>
  <si>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</si>
  <si>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</si>
  <si>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</si>
  <si>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</si>
  <si>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</si>
  <si>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</si>
  <si>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</si>
  <si>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</si>
  <si>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</si>
  <si>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</si>
  <si>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</si>
  <si>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</si>
  <si>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</si>
  <si>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</si>
  <si>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</si>
  <si>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</si>
  <si>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</si>
  <si>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</si>
  <si>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</si>
  <si>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</si>
  <si>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</si>
  <si>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</si>
  <si>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</si>
  <si>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</si>
  <si>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</si>
  <si>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</si>
  <si>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</si>
  <si>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</si>
  <si>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</si>
  <si>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</si>
  <si>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</si>
  <si>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</si>
  <si>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</si>
  <si>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</si>
  <si>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</si>
  <si>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</si>
  <si>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</si>
  <si>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</si>
  <si>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</si>
  <si>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</si>
  <si>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</si>
  <si>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</si>
  <si>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</si>
  <si>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</si>
  <si>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</si>
  <si>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</si>
  <si>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</si>
  <si>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</si>
  <si>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</si>
  <si>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</si>
  <si>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</si>
  <si>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</si>
  <si>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</si>
  <si>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</si>
  <si>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</si>
  <si>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</si>
  <si>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</si>
  <si>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</si>
  <si>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</si>
  <si>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</si>
  <si>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</si>
  <si>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</si>
  <si>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</si>
  <si>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</si>
  <si>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</si>
  <si>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</si>
  <si>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</si>
  <si>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</si>
  <si>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</si>
  <si>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</si>
  <si>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</si>
  <si>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</si>
  <si>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</si>
  <si>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</si>
  <si>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</si>
  <si>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</si>
  <si>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</si>
  <si>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</si>
  <si>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</si>
  <si>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</si>
  <si>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</si>
  <si>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</si>
  <si>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</si>
  <si>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</si>
  <si>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</si>
  <si>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</si>
  <si>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</si>
  <si>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</si>
  <si>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</si>
  <si>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</si>
  <si>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</si>
  <si>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</si>
  <si>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</si>
  <si>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</si>
  <si>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</si>
  <si>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</si>
  <si>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</si>
  <si>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</si>
  <si>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</si>
  <si>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</si>
  <si>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</si>
  <si>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</si>
  <si>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</si>
  <si>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</si>
  <si>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</si>
  <si>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</si>
  <si>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</si>
  <si>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</si>
  <si>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</si>
  <si>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</si>
  <si>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</si>
  <si>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</si>
  <si>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</si>
  <si>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</si>
  <si>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</si>
  <si>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</si>
  <si>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</si>
  <si>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</si>
  <si>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</si>
  <si>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</si>
  <si>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</si>
  <si>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</si>
  <si>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</si>
  <si>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</si>
  <si>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</si>
  <si>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</si>
  <si>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</si>
  <si>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</si>
  <si>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</si>
  <si>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</si>
  <si>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</si>
  <si>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</si>
  <si>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</si>
  <si>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</si>
  <si>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</si>
  <si>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</si>
  <si>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</si>
  <si>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</si>
  <si>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</si>
  <si>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</si>
  <si>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</si>
  <si>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</si>
  <si>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</si>
  <si>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</si>
  <si>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</si>
  <si>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</si>
  <si>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</si>
  <si>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</si>
  <si>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</si>
  <si>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</si>
  <si>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</si>
  <si>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</si>
  <si>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</si>
  <si>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</si>
  <si>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</si>
  <si>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</si>
  <si>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</si>
  <si>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</si>
  <si>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</si>
  <si>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</si>
  <si>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</si>
  <si>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</si>
  <si>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</si>
  <si>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</si>
  <si>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</si>
  <si>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</si>
  <si>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</si>
  <si>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</si>
  <si>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</si>
  <si>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</si>
  <si>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</si>
  <si>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</si>
  <si>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</si>
  <si>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</si>
  <si>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</si>
  <si>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</si>
  <si>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</si>
  <si>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</si>
  <si>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</si>
  <si>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</si>
  <si>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</si>
  <si>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</si>
  <si>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</si>
  <si>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</si>
  <si>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</si>
  <si>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</si>
  <si>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</si>
  <si>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</si>
  <si>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</si>
  <si>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</si>
  <si>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</si>
  <si>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</si>
  <si>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</si>
  <si>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</si>
  <si>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</si>
  <si>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</si>
  <si>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</si>
  <si>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</si>
  <si>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</si>
  <si>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</si>
  <si>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</si>
  <si>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</si>
  <si>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</si>
  <si>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</si>
  <si>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</si>
  <si>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</si>
  <si>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</si>
  <si>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</si>
  <si>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</si>
  <si>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</si>
  <si>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</si>
  <si>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</si>
  <si>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</si>
  <si>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</si>
  <si>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</si>
  <si>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</si>
  <si>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</si>
  <si>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</si>
  <si>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</si>
  <si>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</si>
  <si>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</si>
  <si>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</si>
  <si>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</si>
  <si>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</si>
  <si>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</si>
  <si>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</si>
  <si>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</si>
  <si>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</si>
  <si>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</si>
  <si>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</si>
  <si>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</si>
  <si>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</si>
  <si>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</si>
  <si>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</si>
  <si>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</si>
  <si>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</si>
  <si>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</si>
  <si>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</si>
  <si>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</si>
  <si>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</si>
  <si>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</si>
  <si>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</si>
  <si>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</si>
  <si>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</si>
  <si>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</si>
  <si>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</si>
  <si>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</si>
  <si>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</si>
  <si>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</si>
  <si>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</si>
  <si>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</si>
  <si>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</si>
  <si>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</si>
  <si>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</si>
  <si>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</si>
  <si>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</si>
  <si>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</si>
  <si>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</si>
  <si>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</si>
  <si>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</si>
  <si>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</si>
  <si>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</si>
  <si>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</si>
  <si>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</si>
  <si>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</si>
  <si>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</si>
  <si>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</si>
  <si>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</si>
  <si>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</si>
  <si>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</si>
  <si>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</si>
  <si>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</si>
  <si>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</si>
  <si>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</si>
  <si>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</si>
  <si>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</si>
  <si>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</si>
  <si>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</si>
  <si>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</si>
  <si>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</si>
  <si>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</si>
  <si>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</si>
  <si>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</si>
  <si>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</si>
  <si>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</si>
  <si>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</si>
  <si>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</si>
  <si>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</si>
  <si>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</si>
  <si>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</si>
  <si>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</si>
  <si>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</si>
  <si>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</si>
  <si>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</si>
  <si>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</si>
  <si>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</si>
  <si>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</si>
  <si>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</si>
  <si>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</si>
  <si>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</si>
  <si>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</si>
  <si>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</si>
  <si>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</si>
  <si>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</si>
  <si>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</si>
  <si>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</si>
  <si>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</si>
  <si>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</si>
  <si>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</si>
  <si>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</si>
  <si>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</si>
  <si>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</si>
  <si>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</si>
  <si>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</si>
  <si>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</si>
  <si>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</si>
  <si>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</si>
  <si>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</si>
  <si>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</si>
  <si>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</si>
  <si>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</si>
  <si>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</si>
  <si>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</si>
  <si>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</si>
  <si>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</si>
  <si>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</si>
  <si>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</si>
  <si>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</si>
  <si>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</si>
  <si>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</si>
  <si>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</si>
  <si>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</si>
  <si>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</si>
  <si>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</si>
  <si>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</si>
  <si>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</si>
  <si>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</si>
  <si>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</si>
  <si>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</si>
  <si>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</si>
  <si>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</si>
  <si>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</si>
  <si>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</si>
  <si>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</si>
  <si>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</si>
  <si>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</si>
  <si>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</si>
  <si>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</si>
  <si>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</si>
  <si>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</si>
  <si>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</si>
  <si>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</si>
  <si>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</si>
  <si>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</si>
  <si>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</si>
  <si>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</si>
  <si>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</si>
  <si>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</si>
  <si>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</si>
  <si>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</si>
  <si>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</si>
  <si>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</si>
  <si>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</si>
  <si>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</si>
  <si>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</si>
  <si>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</si>
  <si>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</si>
  <si>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</si>
  <si>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</si>
  <si>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</si>
  <si>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</si>
  <si>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</si>
  <si>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</si>
  <si>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</si>
  <si>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</si>
  <si>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</si>
  <si>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</si>
  <si>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</si>
  <si>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</si>
  <si>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</si>
  <si>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</si>
  <si>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</si>
  <si>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</si>
  <si>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</si>
  <si>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</si>
  <si>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</si>
  <si>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</si>
  <si>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</si>
  <si>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</si>
  <si>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</si>
  <si>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</si>
  <si>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</si>
  <si>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</si>
  <si>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</si>
  <si>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</si>
  <si>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</si>
  <si>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</si>
  <si>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</si>
  <si>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</si>
  <si>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</si>
  <si>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</si>
  <si>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</si>
  <si>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</si>
  <si>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</si>
  <si>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</si>
  <si>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</si>
  <si>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</si>
  <si>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</si>
  <si>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</si>
  <si>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</si>
  <si>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</si>
  <si>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</si>
  <si>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</si>
  <si>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</si>
  <si>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</si>
  <si>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</si>
  <si>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</si>
  <si>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</si>
  <si>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</si>
  <si>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</si>
  <si>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</si>
  <si>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</si>
  <si>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</si>
  <si>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</si>
  <si>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</si>
  <si>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</si>
  <si>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</si>
  <si>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</si>
  <si>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</si>
  <si>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</si>
  <si>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</si>
  <si>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</si>
  <si>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</si>
  <si>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</si>
  <si>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</si>
  <si>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</si>
  <si>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</si>
  <si>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</si>
  <si>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</si>
  <si>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</si>
  <si>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</si>
  <si>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</si>
  <si>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</si>
  <si>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</si>
  <si>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</si>
  <si>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</si>
  <si>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</si>
  <si>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</si>
  <si>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</si>
  <si>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</si>
  <si>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</si>
  <si>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</si>
  <si>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</si>
  <si>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</si>
  <si>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</si>
  <si>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</si>
  <si>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</si>
  <si>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</si>
  <si>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</si>
  <si>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</si>
  <si>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</si>
  <si>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</si>
  <si>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</si>
  <si>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</si>
  <si>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</si>
  <si>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</si>
  <si>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</si>
  <si>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</si>
  <si>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</si>
  <si>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</si>
  <si>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</si>
  <si>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</si>
  <si>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</si>
  <si>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</si>
  <si>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</si>
  <si>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</si>
  <si>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</si>
  <si>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</si>
  <si>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</si>
  <si>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</si>
  <si>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</si>
  <si>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</si>
  <si>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</si>
  <si>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</si>
  <si>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</si>
  <si>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</si>
  <si>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</si>
  <si>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</si>
  <si>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</si>
  <si>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</si>
  <si>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</si>
  <si>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</si>
  <si>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</si>
  <si>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</si>
  <si>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</si>
  <si>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</si>
  <si>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</si>
  <si>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</si>
  <si>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</si>
  <si>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</si>
  <si>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</si>
  <si>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</si>
  <si>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</si>
  <si>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</si>
  <si>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</si>
  <si>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</si>
  <si>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</si>
  <si>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</si>
  <si>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</si>
  <si>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</si>
  <si>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</si>
  <si>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</si>
  <si>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</si>
  <si>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</si>
  <si>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</si>
  <si>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</si>
  <si>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</si>
  <si>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</si>
  <si>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</si>
  <si>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</si>
  <si>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</si>
  <si>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</si>
  <si>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</si>
  <si>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</si>
  <si>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</si>
  <si>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</si>
  <si>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</si>
  <si>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</si>
  <si>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</si>
  <si>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</si>
  <si>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</si>
  <si>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</si>
  <si>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</si>
  <si>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</si>
  <si>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</si>
  <si>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</si>
  <si>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</si>
  <si>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</si>
  <si>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</si>
  <si>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</si>
  <si>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</si>
  <si>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</si>
  <si>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</si>
  <si>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</si>
  <si>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</si>
  <si>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</si>
  <si>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</si>
  <si>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</si>
  <si>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</si>
  <si>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</si>
  <si>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</si>
  <si>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</si>
  <si>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</si>
  <si>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</si>
  <si>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</si>
  <si>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</si>
  <si>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</si>
  <si>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</si>
  <si>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</si>
  <si>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</si>
  <si>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</si>
  <si>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</si>
  <si>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</si>
  <si>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</si>
  <si>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</si>
  <si>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</si>
  <si>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</si>
  <si>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</si>
  <si>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</si>
  <si>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</si>
  <si>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</si>
  <si>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</si>
  <si>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</si>
  <si>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</si>
  <si>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</si>
  <si>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</si>
  <si>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</si>
  <si>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</si>
  <si>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</si>
  <si>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</si>
  <si>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</si>
  <si>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</si>
  <si>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</si>
  <si>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</si>
  <si>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</si>
  <si>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</si>
  <si>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</si>
  <si>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</si>
  <si>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</si>
  <si>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</si>
  <si>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</si>
  <si>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</si>
  <si>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</si>
  <si>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</si>
  <si>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</si>
  <si>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</si>
  <si>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</si>
  <si>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</si>
  <si>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</si>
  <si>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</si>
  <si>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</si>
  <si>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</si>
  <si>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</si>
  <si>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</si>
  <si>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</si>
  <si>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</si>
  <si>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</si>
  <si>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</si>
  <si>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</si>
  <si>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</si>
  <si>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</si>
  <si>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</si>
  <si>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</si>
  <si>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</si>
  <si>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</si>
  <si>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</si>
  <si>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</si>
  <si>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</si>
  <si>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</si>
  <si>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</si>
  <si>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</si>
  <si>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</si>
  <si>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</si>
  <si>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</si>
  <si>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</si>
  <si>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</si>
  <si>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</si>
  <si>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</si>
  <si>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</si>
  <si>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</si>
  <si>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</si>
  <si>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</si>
  <si>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</si>
  <si>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</si>
  <si>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</si>
  <si>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</si>
  <si>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</si>
  <si>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</si>
  <si>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</si>
  <si>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</si>
  <si>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</si>
  <si>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</si>
  <si>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</si>
  <si>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</si>
  <si>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</si>
  <si>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</si>
  <si>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</si>
  <si>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</si>
  <si>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</si>
  <si>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</si>
  <si>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</si>
  <si>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</si>
  <si>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</si>
  <si>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</si>
  <si>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</si>
  <si>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</si>
  <si>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</si>
  <si>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</si>
  <si>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</si>
  <si>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</si>
  <si>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</si>
  <si>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</si>
  <si>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</si>
  <si>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</si>
  <si>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</si>
  <si>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</si>
  <si>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</si>
  <si>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</si>
  <si>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</si>
  <si>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</si>
  <si>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</si>
  <si>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</si>
  <si>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</si>
  <si>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</si>
  <si>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</si>
  <si>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</si>
  <si>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</si>
  <si>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</si>
  <si>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</si>
  <si>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</si>
  <si>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</si>
  <si>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</si>
  <si>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</si>
  <si>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</si>
  <si>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</si>
  <si>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</si>
  <si>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</si>
  <si>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</si>
  <si>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</si>
  <si>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</si>
  <si>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</si>
  <si>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</si>
  <si>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</si>
  <si>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</si>
  <si>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</si>
  <si>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</si>
  <si>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</si>
  <si>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</si>
  <si>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</si>
  <si>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</si>
  <si>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</si>
  <si>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</si>
  <si>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</si>
  <si>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</si>
  <si>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</si>
  <si>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</si>
  <si>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</si>
  <si>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</si>
  <si>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</si>
  <si>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</si>
  <si>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</si>
  <si>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</si>
  <si>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</si>
  <si>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</si>
  <si>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</si>
  <si>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</si>
  <si>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</si>
  <si>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</si>
  <si>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</si>
  <si>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</si>
  <si>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</si>
  <si>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</si>
  <si>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</si>
  <si>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</si>
  <si>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</si>
  <si>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</si>
  <si>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</si>
  <si>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</si>
  <si>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</si>
  <si>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</si>
  <si>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</si>
  <si>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</si>
  <si>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</si>
  <si>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</si>
  <si>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</si>
  <si>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</si>
  <si>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</si>
  <si>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</si>
  <si>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</si>
  <si>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</si>
  <si>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</si>
  <si>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</si>
  <si>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</si>
  <si>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</si>
  <si>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</si>
  <si>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</si>
  <si>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</si>
  <si>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</si>
  <si>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</si>
  <si>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</si>
  <si>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</si>
  <si>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</si>
  <si>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</si>
  <si>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</si>
  <si>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</si>
  <si>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</si>
  <si>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</si>
  <si>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</si>
  <si>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</si>
  <si>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</si>
  <si>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</si>
  <si>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</si>
  <si>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</si>
  <si>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</si>
  <si>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</si>
  <si>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</si>
  <si>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</si>
  <si>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</si>
  <si>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</si>
  <si>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</si>
  <si>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</si>
  <si>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</si>
  <si>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</si>
  <si>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</si>
  <si>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</si>
  <si>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</si>
  <si>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</si>
  <si>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</si>
  <si>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</si>
  <si>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</si>
  <si>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</si>
  <si>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</si>
  <si>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</si>
  <si>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</si>
  <si>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</si>
  <si>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</si>
  <si>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</si>
  <si>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</si>
  <si>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</si>
  <si>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</si>
  <si>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</si>
  <si>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</si>
  <si>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</si>
  <si>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</si>
  <si>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</si>
  <si>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</si>
  <si>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</si>
  <si>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</si>
  <si>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</si>
  <si>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</si>
  <si>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</si>
  <si>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</si>
  <si>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</si>
  <si>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</si>
  <si>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</si>
  <si>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</si>
  <si>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</si>
  <si>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</si>
  <si>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</si>
  <si>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</si>
  <si>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</si>
  <si>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</si>
  <si>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</si>
  <si>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</si>
  <si>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</si>
  <si>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</si>
  <si>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</si>
  <si>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</si>
  <si>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</si>
  <si>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</si>
  <si>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</si>
  <si>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</si>
  <si>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</si>
  <si>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</si>
  <si>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</si>
  <si>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</si>
  <si>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</si>
  <si>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</si>
  <si>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</si>
  <si>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</si>
  <si>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</si>
  <si>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</si>
  <si>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</si>
  <si>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</si>
  <si>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</si>
  <si>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</si>
  <si>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</si>
  <si>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</si>
  <si>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</si>
  <si>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</si>
  <si>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</si>
  <si>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</si>
  <si>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</si>
  <si>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</si>
  <si>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</si>
  <si>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</si>
  <si>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</si>
  <si>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</si>
  <si>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</si>
  <si>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</si>
  <si>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</si>
  <si>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</si>
  <si>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</si>
  <si>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</si>
  <si>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</si>
  <si>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</si>
  <si>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</si>
  <si>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</si>
  <si>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</si>
  <si>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</si>
  <si>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</si>
  <si>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</si>
  <si>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</si>
  <si>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</si>
  <si>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</si>
  <si>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</si>
  <si>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</si>
  <si>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</si>
  <si>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</si>
  <si>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</si>
  <si>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</si>
  <si>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</si>
  <si>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</si>
  <si>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</si>
  <si>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</si>
  <si>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</si>
  <si>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</si>
  <si>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</si>
  <si>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</si>
  <si>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</si>
  <si>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</si>
  <si>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</si>
  <si>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</si>
  <si>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</si>
  <si>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</si>
  <si>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</si>
  <si>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</si>
  <si>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</si>
  <si>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</si>
  <si>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</si>
  <si>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</si>
  <si>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</si>
  <si>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</si>
  <si>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</si>
  <si>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</si>
  <si>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</si>
  <si>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</si>
  <si>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</si>
  <si>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</si>
  <si>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</si>
  <si>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</si>
  <si>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</si>
  <si>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</si>
  <si>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</si>
  <si>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</si>
  <si>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</si>
  <si>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</si>
  <si>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</si>
  <si>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</si>
  <si>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</si>
  <si>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</si>
  <si>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</si>
  <si>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</si>
  <si>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</si>
  <si>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</si>
  <si>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</si>
  <si>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</si>
  <si>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</si>
  <si>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</si>
  <si>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</si>
  <si>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</si>
  <si>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</si>
  <si>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</si>
  <si>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</si>
  <si>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</si>
  <si>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</si>
  <si>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</si>
  <si>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</si>
  <si>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</si>
  <si>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</si>
  <si>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</si>
  <si>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</si>
  <si>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</si>
  <si>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</si>
  <si>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</si>
  <si>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</si>
  <si>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</si>
  <si>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</si>
  <si>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</si>
  <si>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</si>
  <si>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</si>
  <si>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</si>
  <si>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</si>
  <si>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</si>
  <si>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</si>
  <si>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</si>
  <si>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</si>
  <si>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</si>
  <si>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</si>
  <si>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</si>
  <si>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</si>
  <si>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</si>
  <si>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</si>
  <si>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</si>
  <si>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</si>
  <si>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</si>
  <si>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</si>
  <si>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</si>
  <si>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</si>
  <si>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</si>
  <si>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</si>
  <si>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</si>
  <si>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</si>
  <si>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</si>
  <si>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</si>
  <si>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</si>
  <si>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</si>
  <si>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</si>
  <si>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</si>
  <si>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</si>
  <si>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</si>
  <si>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</si>
  <si>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</si>
  <si>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</si>
  <si>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</si>
  <si>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</si>
  <si>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</si>
  <si>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</si>
  <si>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</si>
  <si>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</si>
  <si>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</si>
  <si>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</si>
  <si>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</si>
  <si>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</si>
  <si>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</si>
  <si>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</si>
  <si>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</si>
  <si>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</si>
  <si>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</si>
  <si>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</si>
  <si>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</si>
  <si>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</si>
  <si>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</si>
  <si>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</si>
  <si>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</si>
  <si>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</si>
  <si>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</si>
  <si>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</si>
  <si>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</si>
  <si>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</si>
  <si>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</si>
  <si>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</si>
  <si>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</si>
  <si>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</si>
  <si>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</si>
  <si>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</si>
  <si>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</si>
  <si>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</si>
  <si>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</si>
  <si>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</si>
  <si>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</si>
  <si>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</si>
  <si>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</si>
  <si>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</si>
  <si>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</si>
  <si>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</si>
  <si>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</si>
  <si>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</si>
  <si>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</si>
  <si>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</si>
  <si>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</si>
  <si>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</si>
  <si>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</si>
  <si>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</si>
  <si>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</si>
  <si>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</si>
  <si>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</si>
  <si>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</si>
  <si>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</si>
  <si>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</si>
  <si>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</si>
  <si>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</si>
  <si>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</si>
  <si>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</si>
  <si>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</si>
  <si>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</si>
  <si>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</si>
  <si>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</si>
  <si>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</si>
  <si>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</si>
  <si>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</si>
  <si>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</si>
  <si>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</si>
  <si>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</si>
  <si>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</si>
  <si>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</si>
  <si>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</si>
  <si>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</si>
  <si>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</si>
  <si>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</si>
  <si>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</si>
  <si>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</si>
  <si>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</si>
  <si>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</si>
  <si>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</si>
  <si>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</si>
  <si>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</si>
  <si>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</si>
  <si>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</si>
  <si>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</si>
  <si>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</si>
  <si>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</si>
  <si>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</si>
  <si>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</si>
  <si>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</si>
  <si>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</si>
  <si>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</si>
  <si>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</si>
  <si>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</si>
  <si>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</si>
  <si>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</si>
  <si>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</si>
  <si>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</si>
  <si>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</si>
  <si>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</si>
  <si>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</si>
  <si>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</si>
  <si>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</si>
  <si>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</si>
  <si>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</si>
  <si>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</si>
  <si>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</si>
  <si>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</si>
  <si>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</si>
  <si>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</si>
  <si>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</si>
  <si>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</si>
  <si>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</si>
  <si>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</si>
  <si>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</si>
  <si>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</si>
  <si>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</si>
  <si>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</si>
  <si>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</si>
  <si>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</si>
  <si>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</si>
  <si>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</si>
  <si>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</si>
  <si>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</si>
  <si>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</si>
  <si>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</si>
  <si>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</si>
  <si>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</si>
  <si>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</si>
  <si>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</si>
  <si>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</si>
  <si>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</si>
  <si>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</si>
  <si>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</si>
  <si>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</si>
  <si>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</si>
  <si>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</si>
  <si>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</si>
  <si>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</si>
  <si>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</si>
  <si>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</si>
  <si>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</si>
  <si>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</si>
  <si>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</si>
  <si>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</si>
  <si>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</si>
  <si>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</si>
  <si>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</si>
  <si>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</si>
  <si>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</si>
  <si>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</si>
  <si>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</si>
  <si>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</si>
  <si>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</si>
  <si>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</si>
  <si>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</si>
  <si>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</si>
  <si>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</si>
  <si>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</si>
  <si>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</si>
  <si>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</si>
  <si>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</si>
  <si>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</si>
  <si>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</si>
  <si>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</si>
  <si>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</si>
  <si>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</si>
  <si>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</si>
  <si>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</si>
  <si>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</si>
  <si>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</si>
  <si>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</si>
  <si>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</si>
  <si>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</si>
  <si>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</si>
  <si>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</si>
  <si>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</si>
  <si>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</si>
  <si>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</si>
  <si>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</si>
  <si>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</si>
  <si>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</si>
  <si>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</si>
  <si>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</si>
  <si>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</si>
  <si>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</si>
  <si>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</si>
  <si>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</si>
  <si>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</si>
  <si>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</si>
  <si>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</si>
  <si>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</si>
  <si>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</si>
  <si>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</si>
  <si>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</si>
  <si>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</si>
  <si>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</si>
  <si>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</si>
  <si>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</si>
  <si>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</si>
  <si>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</si>
  <si>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</si>
  <si>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</si>
  <si>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</si>
  <si>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</si>
  <si>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</si>
  <si>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</si>
  <si>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</si>
  <si>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</si>
  <si>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</si>
  <si>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</si>
  <si>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</si>
  <si>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</si>
  <si>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</si>
  <si>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</si>
  <si>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</si>
  <si>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</si>
  <si>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</si>
  <si>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</si>
  <si>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</si>
  <si>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</si>
  <si>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</si>
  <si>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</si>
  <si>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</si>
  <si>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</si>
  <si>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</si>
  <si>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</si>
  <si>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</si>
  <si>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</si>
  <si>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</si>
  <si>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</si>
  <si>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</si>
  <si>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</si>
  <si>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</si>
  <si>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</si>
  <si>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</si>
  <si>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</si>
  <si>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</si>
  <si>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</si>
  <si>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</si>
  <si>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</si>
  <si>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</si>
  <si>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</si>
  <si>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</si>
  <si>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</si>
  <si>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</si>
  <si>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</si>
  <si>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</si>
  <si>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</si>
  <si>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</si>
  <si>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</si>
  <si>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</si>
  <si>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</si>
  <si>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</si>
  <si>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</si>
  <si>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</si>
  <si>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</si>
  <si>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</si>
  <si>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</si>
  <si>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</si>
  <si>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</si>
  <si>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</si>
  <si>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</si>
  <si>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</si>
  <si>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</si>
  <si>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</si>
  <si>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</si>
  <si>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</si>
  <si>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</si>
  <si>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</si>
  <si>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</si>
  <si>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</si>
  <si>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</si>
  <si>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</si>
  <si>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</si>
  <si>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</si>
  <si>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</si>
  <si>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</si>
  <si>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</si>
  <si>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</si>
  <si>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</si>
  <si>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</si>
  <si>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</si>
  <si>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</si>
  <si>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</si>
  <si>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</si>
  <si>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</si>
  <si>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</si>
  <si>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</si>
  <si>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</si>
  <si>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</si>
  <si>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</si>
  <si>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</si>
  <si>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</si>
  <si>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</si>
  <si>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</si>
  <si>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</si>
  <si>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</si>
  <si>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</si>
  <si>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</si>
  <si>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</si>
  <si>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</si>
  <si>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</si>
  <si>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</si>
  <si>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</si>
  <si>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</si>
  <si>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</si>
  <si>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</si>
  <si>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</si>
  <si>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</si>
  <si>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</si>
  <si>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</si>
  <si>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</si>
  <si>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</si>
  <si>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</si>
  <si>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</si>
  <si>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</si>
  <si>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</si>
  <si>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</si>
  <si>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</si>
  <si>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</si>
  <si>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</si>
  <si>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</si>
  <si>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</si>
  <si>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</si>
  <si>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</si>
  <si>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</si>
  <si>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</si>
  <si>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</si>
  <si>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</si>
  <si>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</si>
  <si>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</si>
  <si>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</si>
  <si>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</si>
  <si>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</si>
  <si>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</si>
  <si>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</si>
  <si>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</si>
  <si>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</si>
  <si>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</si>
  <si>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</si>
  <si>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</si>
  <si>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</si>
  <si>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</si>
  <si>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</si>
  <si>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</si>
  <si>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</si>
  <si>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</si>
  <si>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</si>
  <si>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</si>
  <si>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</si>
  <si>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</si>
  <si>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</si>
  <si>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</si>
  <si>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</si>
  <si>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</si>
  <si>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</si>
  <si>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</si>
  <si>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</si>
  <si>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</si>
  <si>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</si>
  <si>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</si>
  <si>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</si>
  <si>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</si>
  <si>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</si>
  <si>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</si>
  <si>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</si>
  <si>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</si>
  <si>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</si>
  <si>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</si>
  <si>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</si>
  <si>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</si>
  <si>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</si>
  <si>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</si>
  <si>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</si>
  <si>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</si>
  <si>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</si>
  <si>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</si>
  <si>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</si>
  <si>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</si>
  <si>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</si>
  <si>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</si>
  <si>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</si>
  <si>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</si>
  <si>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</si>
  <si>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</si>
  <si>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</si>
  <si>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</si>
  <si>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</si>
  <si>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</si>
  <si>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</si>
  <si>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</si>
  <si>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</si>
  <si>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</si>
  <si>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</si>
  <si>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</si>
  <si>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</si>
  <si>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</si>
  <si>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</si>
  <si>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</si>
  <si>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</si>
  <si>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</si>
  <si>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</si>
  <si>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</si>
  <si>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</si>
  <si>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</si>
  <si>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</si>
  <si>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</si>
  <si>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</si>
  <si>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</si>
  <si>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</si>
  <si>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</si>
  <si>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</si>
  <si>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</si>
  <si>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</si>
  <si>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</si>
  <si>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</si>
  <si>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</si>
  <si>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</si>
  <si>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</si>
  <si>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</si>
  <si>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</si>
  <si>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</si>
  <si>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</si>
  <si>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</si>
  <si>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</si>
  <si>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</si>
  <si>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</si>
  <si>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</si>
  <si>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</si>
  <si>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</si>
  <si>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</si>
  <si>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</si>
  <si>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</si>
  <si>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</si>
  <si>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</si>
  <si>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</si>
  <si>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</si>
  <si>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</si>
  <si>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</si>
  <si>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</si>
  <si>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</si>
  <si>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</si>
  <si>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</si>
  <si>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</si>
  <si>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</si>
  <si>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</si>
  <si>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</si>
  <si>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</si>
  <si>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</si>
  <si>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</si>
  <si>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</si>
  <si>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</si>
  <si>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</si>
  <si>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</si>
  <si>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</si>
  <si>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</si>
  <si>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</si>
  <si>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</si>
  <si>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</si>
  <si>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</si>
  <si>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</si>
  <si>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</si>
  <si>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</si>
  <si>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</si>
  <si>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</si>
  <si>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</si>
  <si>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</si>
  <si>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</si>
  <si>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</si>
  <si>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</si>
  <si>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</si>
  <si>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</si>
  <si>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</si>
  <si>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</si>
  <si>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</si>
  <si>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</si>
  <si>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</si>
  <si>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</si>
  <si>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</si>
  <si>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</si>
  <si>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</si>
  <si>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</si>
  <si>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</si>
  <si>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</si>
  <si>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</si>
  <si>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</si>
  <si>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</si>
  <si>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</si>
  <si>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</si>
  <si>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</si>
  <si>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</si>
  <si>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</si>
  <si>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</si>
  <si>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</si>
  <si>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</si>
  <si>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</si>
  <si>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</si>
  <si>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</si>
  <si>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</si>
  <si>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</si>
  <si>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</si>
  <si>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</si>
  <si>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</si>
  <si>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</si>
  <si>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</si>
  <si>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</si>
  <si>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</si>
  <si>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</si>
  <si>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</si>
  <si>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</si>
  <si>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</si>
  <si>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</si>
  <si>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</si>
  <si>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</si>
  <si>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</si>
  <si>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</si>
  <si>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</si>
  <si>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</si>
  <si>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</si>
  <si>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</si>
  <si>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</si>
  <si>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</si>
  <si>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</si>
  <si>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</si>
  <si>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</si>
  <si>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</si>
  <si>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</si>
  <si>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</si>
  <si>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</si>
  <si>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</si>
  <si>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</si>
  <si>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</si>
  <si>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</si>
  <si>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</si>
  <si>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</si>
  <si>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</si>
  <si>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</si>
  <si>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</si>
  <si>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</si>
  <si>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</si>
  <si>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</si>
  <si>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</si>
  <si>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</si>
  <si>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</si>
  <si>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</si>
  <si>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</si>
  <si>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</si>
  <si>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</si>
  <si>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</si>
  <si>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</si>
  <si>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</si>
  <si>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</si>
  <si>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</si>
  <si>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</si>
  <si>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</si>
  <si>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</si>
  <si>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</si>
  <si>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</si>
  <si>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</si>
  <si>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</si>
  <si>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</si>
  <si>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</si>
  <si>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</si>
  <si>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</si>
  <si>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</si>
  <si>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</si>
  <si>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</si>
  <si>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</si>
  <si>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</si>
  <si>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</si>
  <si>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</si>
  <si>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</si>
  <si>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</si>
  <si>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</si>
  <si>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</si>
  <si>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</si>
  <si>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</si>
  <si>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</si>
  <si>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</si>
  <si>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</si>
  <si>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</si>
  <si>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</si>
  <si>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</si>
  <si>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</si>
  <si>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</si>
  <si>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</si>
  <si>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</si>
  <si>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</si>
  <si>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</si>
  <si>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</si>
  <si>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</si>
  <si>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</si>
  <si>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</si>
  <si>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</si>
  <si>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</si>
  <si>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</si>
  <si>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</si>
  <si>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</si>
  <si>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</si>
  <si>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</si>
  <si>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</si>
  <si>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</si>
  <si>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</si>
  <si>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</si>
  <si>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</si>
  <si>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</si>
  <si>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</si>
  <si>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</si>
  <si>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</si>
  <si>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</si>
  <si>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</si>
  <si>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</si>
  <si>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</si>
  <si>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</si>
  <si>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</si>
  <si>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</si>
  <si>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</si>
  <si>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</si>
  <si>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</si>
  <si>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</si>
  <si>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</si>
  <si>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</si>
  <si>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</si>
  <si>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</si>
  <si>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</si>
  <si>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</si>
  <si>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</si>
  <si>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</si>
  <si>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</si>
  <si>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</si>
  <si>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</si>
  <si>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</si>
  <si>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</si>
  <si>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</si>
  <si>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</si>
  <si>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</si>
  <si>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</si>
  <si>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</si>
  <si>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</si>
  <si>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</si>
  <si>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</si>
  <si>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</si>
  <si>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</si>
  <si>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</si>
  <si>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</si>
  <si>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</si>
  <si>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</si>
  <si>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</si>
  <si>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</si>
  <si>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</si>
  <si>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</si>
  <si>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</si>
  <si>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</si>
  <si>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</si>
  <si>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</si>
  <si>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</si>
  <si>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</si>
  <si>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</si>
  <si>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</si>
  <si>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</si>
  <si>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</si>
  <si>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</si>
  <si>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</si>
  <si>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</si>
  <si>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</si>
  <si>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</si>
  <si>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</si>
  <si>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</si>
  <si>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</si>
  <si>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</si>
  <si>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</si>
  <si>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</si>
  <si>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</si>
  <si>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</si>
  <si>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</si>
  <si>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</si>
  <si>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</si>
  <si>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</si>
  <si>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</si>
  <si>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</si>
  <si>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</si>
  <si>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</si>
  <si>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</si>
  <si>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</si>
  <si>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</si>
  <si>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</si>
  <si>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</si>
  <si>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</si>
  <si>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</si>
  <si>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</si>
  <si>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</si>
  <si>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</si>
  <si>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</si>
  <si>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</si>
  <si>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</si>
  <si>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</si>
  <si>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</si>
  <si>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</si>
  <si>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</si>
  <si>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</si>
  <si>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</si>
  <si>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</si>
  <si>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</si>
  <si>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</si>
  <si>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</si>
  <si>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</si>
  <si>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</si>
  <si>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</si>
  <si>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</si>
  <si>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</si>
  <si>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</si>
  <si>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</si>
  <si>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</si>
  <si>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</si>
  <si>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</si>
  <si>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</si>
  <si>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</si>
  <si>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</si>
  <si>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</si>
  <si>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</si>
  <si>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</si>
  <si>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</si>
  <si>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</si>
  <si>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</si>
  <si>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</si>
  <si>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</si>
  <si>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</si>
  <si>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</si>
  <si>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</si>
  <si>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</si>
  <si>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</si>
  <si>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</si>
  <si>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</si>
  <si>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</si>
  <si>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</si>
  <si>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</si>
  <si>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</si>
  <si>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</si>
  <si>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</si>
  <si>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</si>
  <si>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</si>
  <si>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</si>
  <si>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</si>
  <si>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</si>
  <si>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</si>
  <si>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</si>
  <si>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</si>
  <si>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</si>
  <si>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</si>
  <si>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</si>
  <si>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</si>
  <si>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</si>
  <si>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</si>
  <si>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</si>
  <si>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</si>
  <si>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</si>
  <si>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</si>
  <si>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</si>
  <si>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</si>
  <si>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</si>
  <si>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</si>
  <si>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</si>
  <si>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</si>
  <si>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</si>
  <si>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</si>
  <si>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</si>
  <si>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</si>
  <si>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</si>
  <si>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</si>
  <si>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</si>
  <si>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</si>
  <si>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</si>
  <si>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</si>
  <si>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</si>
  <si>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</si>
  <si>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</si>
  <si>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</si>
  <si>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</si>
  <si>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</si>
  <si>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</si>
  <si>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</si>
  <si>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</si>
  <si>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</si>
  <si>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</si>
  <si>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</si>
  <si>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</si>
  <si>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</si>
  <si>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</si>
  <si>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</si>
  <si>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</si>
  <si>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</si>
  <si>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</si>
  <si>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</si>
  <si>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</si>
  <si>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</si>
  <si>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</si>
  <si>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</si>
  <si>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</si>
  <si>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</si>
  <si>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</si>
  <si>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</si>
  <si>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</si>
  <si>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</si>
  <si>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</si>
  <si>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</si>
  <si>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</si>
  <si>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</si>
  <si>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</si>
  <si>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</si>
  <si>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</si>
  <si>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</si>
  <si>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</si>
  <si>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</si>
  <si>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</si>
  <si>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</si>
  <si>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</si>
  <si>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</si>
  <si>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</si>
  <si>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</si>
  <si>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</si>
  <si>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</si>
  <si>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</si>
  <si>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</si>
  <si>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</si>
  <si>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</si>
  <si>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</si>
  <si>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</si>
  <si>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</si>
  <si>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</si>
  <si>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</si>
  <si>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</si>
  <si>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</si>
  <si>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</si>
  <si>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</si>
  <si>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</si>
  <si>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</si>
  <si>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</si>
  <si>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</si>
  <si>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</si>
  <si>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</si>
  <si>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</si>
  <si>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</si>
  <si>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</si>
  <si>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</si>
  <si>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</si>
  <si>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</si>
  <si>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</si>
  <si>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</si>
  <si>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</si>
  <si>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</si>
  <si>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</si>
  <si>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</si>
  <si>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</si>
  <si>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</si>
  <si>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</si>
  <si>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</si>
  <si>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</si>
  <si>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</si>
  <si>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</si>
  <si>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</si>
  <si>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</si>
  <si>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</si>
  <si>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</si>
  <si>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</si>
  <si>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</si>
  <si>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</si>
  <si>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</si>
  <si>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</si>
  <si>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</si>
  <si>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</si>
  <si>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</si>
  <si>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</si>
  <si>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</si>
  <si>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</si>
  <si>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</si>
  <si>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</si>
  <si>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</si>
  <si>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</si>
  <si>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</si>
  <si>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</si>
  <si>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</si>
  <si>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</si>
  <si>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</si>
  <si>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</si>
  <si>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</si>
  <si>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</si>
  <si>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</si>
  <si>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</si>
  <si>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</si>
  <si>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</si>
  <si>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</si>
  <si>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</si>
  <si>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</si>
  <si>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</si>
  <si>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</si>
  <si>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</si>
  <si>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</si>
  <si>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</si>
  <si>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</si>
  <si>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</si>
  <si>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</si>
  <si>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</si>
  <si>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</si>
  <si>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</si>
  <si>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</si>
  <si>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</si>
  <si>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</si>
  <si>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</si>
  <si>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</si>
  <si>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</si>
  <si>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</si>
  <si>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</si>
  <si>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</si>
  <si>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</si>
  <si>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</si>
  <si>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</si>
  <si>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</si>
  <si>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</si>
  <si>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</si>
  <si>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</si>
  <si>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</si>
  <si>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</si>
  <si>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</si>
  <si>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</si>
  <si>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</si>
  <si>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</si>
  <si>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</si>
  <si>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</si>
  <si>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</si>
  <si>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</si>
  <si>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</si>
  <si>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</si>
  <si>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</si>
  <si>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</si>
  <si>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</si>
  <si>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</si>
  <si>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</si>
  <si>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</si>
  <si>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</si>
  <si>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</si>
  <si>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</si>
  <si>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</si>
  <si>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</si>
  <si>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</si>
  <si>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</si>
  <si>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</si>
  <si>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</si>
  <si>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</si>
  <si>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</si>
  <si>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</si>
  <si>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</si>
  <si>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</si>
  <si>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</si>
  <si>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</si>
  <si>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</si>
  <si>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</si>
  <si>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</si>
  <si>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</si>
  <si>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</si>
  <si>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</si>
  <si>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</si>
  <si>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</si>
  <si>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</si>
  <si>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</si>
  <si>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</si>
  <si>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</si>
  <si>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</si>
  <si>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</si>
  <si>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</si>
  <si>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</si>
  <si>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</si>
  <si>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</si>
  <si>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</si>
  <si>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</si>
  <si>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</si>
  <si>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</si>
  <si>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</si>
  <si>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</si>
  <si>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</si>
  <si>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</si>
  <si>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</si>
  <si>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</si>
  <si>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</si>
  <si>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</si>
  <si>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</si>
  <si>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</si>
  <si>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</si>
  <si>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</si>
  <si>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</si>
  <si>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</si>
  <si>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</si>
  <si>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</si>
  <si>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</si>
  <si>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</si>
  <si>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</si>
  <si>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</si>
  <si>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</si>
  <si>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</si>
  <si>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</si>
  <si>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</si>
  <si>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</si>
  <si>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</si>
  <si>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</si>
  <si>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</si>
  <si>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</si>
  <si>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</si>
  <si>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</si>
  <si>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</si>
  <si>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</si>
  <si>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</si>
  <si>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</si>
  <si>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</si>
  <si>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</si>
  <si>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</si>
  <si>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</si>
  <si>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</si>
  <si>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</si>
  <si>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</si>
  <si>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</si>
  <si>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</si>
  <si>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</si>
  <si>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</si>
  <si>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</si>
  <si>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</si>
  <si>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</si>
  <si>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</si>
  <si>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</si>
  <si>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</si>
  <si>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</si>
  <si>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</si>
  <si>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</si>
  <si>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</si>
  <si>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</si>
  <si>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</si>
  <si>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</si>
  <si>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</si>
  <si>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</si>
  <si>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</si>
  <si>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</si>
  <si>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</si>
  <si>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</si>
  <si>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</si>
  <si>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</si>
  <si>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</si>
  <si>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</si>
  <si>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</si>
  <si>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</si>
  <si>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</si>
  <si>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</si>
  <si>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</si>
  <si>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</si>
  <si>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</si>
  <si>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</si>
  <si>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</si>
  <si>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</si>
  <si>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</si>
  <si>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</si>
  <si>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</si>
  <si>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</si>
  <si>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</si>
  <si>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</si>
  <si>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</si>
  <si>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</si>
  <si>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</si>
  <si>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</si>
  <si>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</si>
  <si>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</si>
  <si>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</si>
  <si>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</si>
  <si>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</si>
  <si>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</si>
  <si>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</si>
  <si>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</si>
  <si>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</si>
  <si>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</si>
  <si>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</si>
  <si>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</si>
  <si>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</si>
  <si>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</si>
  <si>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</si>
  <si>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</si>
  <si>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</si>
  <si>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</si>
  <si>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</si>
  <si>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</si>
  <si>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</si>
  <si>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</si>
  <si>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</si>
  <si>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</si>
  <si>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</si>
  <si>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</si>
  <si>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</si>
  <si>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</si>
  <si>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</si>
  <si>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</si>
  <si>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</si>
  <si>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</si>
  <si>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</si>
  <si>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</si>
  <si>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</si>
  <si>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</si>
  <si>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</si>
  <si>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</si>
  <si>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</si>
  <si>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</si>
  <si>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</si>
  <si>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</si>
  <si>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</si>
  <si>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</si>
  <si>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</si>
  <si>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</si>
  <si>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</si>
  <si>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</si>
  <si>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</si>
  <si>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</si>
  <si>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</si>
  <si>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</si>
  <si>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</si>
  <si>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</si>
  <si>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</si>
  <si>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</si>
  <si>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</si>
  <si>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</si>
  <si>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</si>
  <si>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</si>
  <si>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</si>
  <si>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</si>
  <si>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</si>
  <si>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</si>
  <si>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</si>
  <si>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</si>
  <si>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</si>
  <si>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</si>
  <si>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</si>
  <si>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</si>
  <si>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</si>
  <si>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</si>
  <si>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</si>
  <si>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</si>
  <si>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</si>
  <si>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</si>
  <si>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</si>
  <si>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</si>
  <si>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</si>
  <si>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</si>
  <si>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</si>
  <si>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</si>
  <si>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</si>
  <si>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</si>
  <si>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</si>
  <si>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</si>
  <si>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</si>
  <si>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</si>
  <si>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</si>
  <si>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</si>
  <si>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</si>
  <si>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</si>
  <si>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</si>
  <si>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</si>
  <si>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</si>
  <si>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</si>
  <si>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</si>
  <si>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</si>
  <si>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</si>
  <si>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</si>
  <si>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</si>
  <si>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</si>
  <si>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</si>
  <si>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</si>
  <si>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</si>
  <si>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</si>
  <si>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</si>
  <si>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</si>
  <si>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</si>
  <si>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</si>
  <si>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</si>
  <si>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</si>
  <si>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</si>
  <si>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</si>
  <si>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</si>
  <si>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</si>
  <si>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</si>
  <si>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</si>
  <si>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</si>
  <si>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</si>
  <si>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</si>
  <si>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</si>
  <si>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</si>
  <si>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</si>
  <si>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</si>
  <si>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</si>
  <si>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</si>
  <si>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</si>
  <si>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</si>
  <si>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</si>
  <si>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</si>
  <si>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</si>
  <si>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</si>
  <si>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</si>
  <si>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</si>
  <si>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</si>
  <si>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</si>
  <si>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</si>
  <si>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</si>
  <si>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</si>
  <si>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</si>
  <si>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</si>
  <si>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</si>
  <si>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</si>
  <si>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</si>
  <si>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</si>
  <si>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</si>
  <si>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</si>
  <si>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</si>
  <si>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</si>
  <si>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</si>
  <si>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</si>
  <si>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</si>
  <si>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</si>
  <si>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</si>
  <si>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</si>
  <si>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</si>
  <si>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</si>
  <si>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</si>
  <si>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</si>
  <si>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</si>
  <si>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</si>
  <si>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</si>
  <si>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</si>
  <si>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</si>
  <si>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</si>
  <si>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</si>
  <si>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</si>
  <si>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</si>
  <si>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</si>
  <si>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</si>
  <si>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</si>
  <si>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</si>
  <si>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</si>
  <si>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</si>
  <si>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</si>
  <si>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</si>
  <si>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</si>
  <si>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</si>
  <si>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</si>
  <si>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</si>
  <si>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</si>
  <si>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</si>
  <si>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</si>
  <si>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</si>
  <si>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</si>
  <si>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</si>
  <si>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</si>
  <si>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</si>
  <si>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</si>
  <si>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</si>
  <si>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</si>
  <si>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</si>
  <si>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</si>
  <si>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</si>
  <si>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</si>
  <si>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</si>
  <si>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</si>
  <si>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</si>
  <si>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</si>
  <si>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</si>
  <si>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</si>
  <si>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</si>
  <si>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</si>
  <si>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</si>
  <si>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</si>
  <si>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</si>
  <si>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</si>
  <si>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</si>
  <si>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</si>
  <si>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</si>
  <si>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</si>
  <si>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</si>
  <si>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</si>
  <si>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</si>
  <si>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</si>
  <si>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</si>
  <si>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</si>
  <si>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</si>
  <si>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</si>
  <si>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</si>
  <si>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</si>
  <si>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</si>
  <si>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</si>
  <si>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</si>
  <si>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</si>
  <si>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</si>
  <si>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</si>
  <si>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</si>
  <si>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</si>
  <si>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</si>
  <si>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</si>
  <si>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</si>
  <si>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</si>
  <si>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</si>
  <si>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</si>
  <si>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</si>
  <si>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</si>
  <si>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</si>
  <si>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</si>
  <si>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</si>
  <si>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</si>
  <si>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</si>
  <si>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</si>
  <si>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</si>
  <si>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</si>
  <si>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</si>
  <si>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</si>
  <si>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</si>
  <si>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</si>
  <si>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</si>
  <si>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</si>
  <si>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</si>
  <si>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</si>
  <si>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</si>
  <si>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</si>
  <si>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</si>
  <si>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</si>
  <si>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</si>
  <si>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</si>
  <si>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</si>
  <si>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</si>
  <si>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</si>
  <si>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</si>
  <si>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</si>
  <si>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</si>
  <si>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</si>
  <si>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</si>
  <si>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</si>
  <si>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</si>
  <si>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</si>
  <si>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</si>
  <si>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</si>
  <si>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</si>
  <si>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</si>
  <si>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</si>
  <si>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</si>
  <si>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</si>
  <si>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</si>
  <si>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</si>
  <si>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</si>
  <si>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</si>
  <si>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</si>
  <si>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</si>
  <si>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</si>
  <si>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</si>
  <si>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</si>
  <si>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</si>
  <si>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</si>
  <si>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</si>
  <si>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</si>
  <si>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</si>
  <si>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</si>
  <si>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</si>
  <si>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</si>
  <si>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</si>
  <si>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</si>
  <si>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</si>
  <si>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</si>
  <si>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</si>
  <si>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</si>
  <si>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</si>
  <si>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</si>
  <si>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</si>
  <si>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</si>
  <si>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</si>
  <si>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</si>
  <si>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</si>
  <si>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</si>
  <si>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</si>
  <si>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</si>
  <si>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</si>
  <si>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</si>
  <si>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</si>
  <si>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</si>
  <si>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</si>
  <si>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</si>
  <si>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</si>
  <si>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</si>
  <si>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</si>
  <si>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</si>
  <si>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</si>
  <si>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</si>
  <si>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</si>
  <si>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</si>
  <si>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</si>
  <si>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</si>
  <si>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</si>
  <si>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</si>
  <si>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</si>
  <si>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</si>
  <si>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</si>
  <si>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</si>
  <si>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</si>
  <si>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</si>
  <si>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</si>
  <si>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</si>
  <si>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</si>
  <si>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</si>
  <si>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</si>
  <si>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</si>
  <si>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</si>
  <si>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</si>
  <si>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</si>
  <si>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</si>
  <si>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</si>
  <si>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</si>
  <si>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</si>
  <si>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</si>
  <si>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</si>
  <si>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</si>
  <si>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</si>
  <si>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</si>
  <si>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</si>
  <si>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</si>
  <si>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</si>
  <si>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</si>
  <si>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</si>
  <si>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</si>
  <si>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</si>
  <si>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</si>
  <si>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</si>
  <si>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</si>
  <si>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</si>
  <si>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</si>
  <si>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</si>
  <si>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</si>
  <si>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</si>
  <si>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</si>
  <si>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</si>
  <si>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</si>
  <si>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</si>
  <si>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</si>
  <si>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</si>
  <si>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</si>
  <si>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</si>
  <si>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</si>
  <si>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</si>
  <si>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</si>
  <si>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</si>
  <si>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</si>
  <si>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</si>
  <si>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</si>
  <si>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</si>
  <si>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</si>
  <si>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</si>
  <si>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</si>
  <si>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</si>
  <si>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</si>
  <si>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</si>
  <si>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</si>
  <si>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</si>
  <si>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</si>
  <si>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</si>
  <si>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</si>
  <si>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</si>
  <si>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</si>
  <si>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</si>
  <si>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</si>
  <si>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</si>
  <si>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</si>
  <si>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</si>
  <si>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</si>
  <si>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</si>
  <si>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</si>
  <si>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</si>
  <si>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</si>
  <si>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</si>
  <si>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</si>
  <si>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</si>
  <si>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</si>
  <si>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</si>
  <si>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</si>
  <si>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</si>
  <si>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</si>
  <si>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</si>
  <si>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</si>
  <si>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</si>
  <si>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</si>
  <si>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</si>
  <si>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</si>
  <si>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</si>
  <si>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</si>
  <si>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</si>
  <si>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</si>
  <si>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</si>
  <si>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</si>
  <si>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</si>
  <si>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</si>
  <si>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</si>
  <si>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</si>
  <si>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</si>
  <si>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</si>
  <si>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</si>
  <si>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</si>
  <si>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</si>
  <si>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</si>
  <si>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</si>
  <si>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</si>
  <si>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</si>
  <si>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</si>
  <si>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</si>
  <si>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</si>
  <si>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</si>
  <si>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</si>
  <si>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</si>
  <si>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</si>
  <si>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</si>
  <si>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</si>
  <si>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</si>
  <si>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</si>
  <si>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</si>
  <si>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</si>
  <si>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</si>
  <si>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</si>
  <si>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</si>
  <si>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</si>
  <si>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</si>
  <si>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</si>
  <si>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</si>
  <si>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</si>
  <si>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</si>
  <si>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</si>
  <si>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</si>
  <si>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</si>
  <si>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</si>
  <si>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</si>
  <si>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</si>
  <si>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</si>
  <si>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</si>
  <si>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</si>
  <si>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</si>
  <si>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</si>
  <si>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</si>
  <si>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</si>
  <si>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</si>
  <si>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</si>
  <si>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</si>
  <si>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</si>
  <si>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</si>
  <si>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</si>
  <si>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</si>
  <si>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</si>
  <si>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</si>
  <si>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</si>
  <si>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</si>
  <si>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</si>
  <si>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</si>
  <si>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</si>
  <si>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</si>
  <si>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</si>
  <si>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</si>
  <si>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</si>
  <si>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</si>
  <si>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</si>
  <si>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</si>
  <si>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</si>
  <si>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</si>
  <si>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</si>
  <si>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</si>
  <si>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</si>
  <si>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</si>
  <si>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</si>
  <si>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</si>
  <si>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</si>
  <si>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</si>
  <si>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</si>
  <si>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</si>
  <si>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</si>
  <si>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</si>
  <si>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</si>
  <si>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</si>
  <si>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</si>
  <si>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</si>
  <si>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</si>
  <si>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</si>
  <si>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</si>
  <si>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</si>
  <si>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</si>
  <si>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</si>
  <si>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</si>
  <si>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</si>
  <si>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</si>
  <si>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</si>
  <si>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</si>
  <si>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</si>
  <si>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</si>
  <si>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</si>
  <si>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</si>
  <si>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</si>
  <si>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</si>
  <si>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</si>
  <si>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</si>
  <si>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</si>
  <si>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</si>
  <si>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</si>
  <si>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</si>
  <si>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</si>
  <si>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</si>
  <si>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</si>
  <si>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</si>
  <si>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</si>
  <si>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</si>
  <si>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</si>
  <si>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</si>
  <si>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</si>
  <si>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</si>
  <si>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</si>
  <si>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</si>
  <si>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</si>
  <si>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</si>
  <si>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</si>
  <si>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</si>
  <si>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</si>
  <si>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</si>
  <si>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</si>
  <si>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</si>
  <si>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</si>
  <si>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</si>
  <si>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</si>
  <si>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</si>
  <si>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</si>
  <si>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</si>
  <si>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</si>
  <si>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</si>
  <si>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</si>
  <si>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</si>
  <si>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</si>
  <si>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</si>
  <si>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</si>
  <si>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</si>
  <si>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</si>
  <si>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</si>
  <si>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</si>
  <si>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</si>
  <si>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</si>
  <si>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</si>
  <si>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</si>
  <si>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</si>
  <si>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</si>
  <si>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</si>
  <si>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</si>
  <si>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</si>
  <si>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</si>
  <si>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</si>
  <si>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</si>
  <si>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</si>
  <si>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</si>
  <si>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</si>
  <si>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</si>
  <si>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</si>
  <si>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</si>
  <si>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</si>
  <si>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</si>
  <si>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</si>
  <si>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</si>
  <si>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</si>
  <si>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</si>
  <si>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</si>
  <si>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</si>
  <si>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</si>
  <si>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</si>
  <si>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</si>
  <si>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</si>
  <si>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</si>
  <si>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</si>
  <si>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</si>
  <si>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</si>
  <si>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</si>
  <si>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</si>
  <si>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</si>
  <si>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</si>
  <si>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</si>
  <si>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</si>
  <si>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</si>
  <si>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</si>
  <si>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</si>
  <si>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</si>
  <si>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</si>
  <si>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</si>
  <si>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</si>
  <si>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</si>
  <si>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</si>
  <si>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</si>
  <si>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</si>
  <si>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</si>
  <si>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</si>
  <si>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</si>
  <si>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</si>
  <si>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</si>
  <si>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</si>
  <si>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</si>
  <si>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</si>
  <si>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</si>
  <si>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</si>
  <si>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</si>
  <si>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</si>
  <si>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</si>
  <si>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</si>
  <si>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</si>
  <si>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</si>
  <si>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</si>
  <si>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</si>
  <si>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</si>
  <si>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</si>
  <si>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</si>
  <si>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</si>
  <si>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</si>
  <si>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</si>
  <si>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</si>
  <si>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</si>
  <si>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</si>
  <si>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</si>
  <si>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</si>
  <si>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</si>
  <si>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</si>
  <si>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</si>
  <si>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</si>
  <si>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</si>
  <si>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</si>
  <si>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</si>
  <si>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</si>
  <si>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</si>
  <si>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</si>
  <si>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</si>
  <si>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</si>
  <si>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</si>
  <si>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</si>
  <si>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</si>
  <si>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</si>
  <si>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</si>
  <si>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</si>
  <si>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</si>
  <si>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</si>
  <si>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</si>
  <si>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</si>
  <si>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</si>
  <si>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</si>
  <si>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</si>
  <si>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</si>
  <si>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</si>
  <si>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</si>
  <si>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</si>
  <si>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</si>
  <si>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</si>
  <si>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</si>
  <si>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</si>
  <si>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</si>
  <si>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</si>
  <si>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</si>
  <si>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</si>
  <si>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</si>
  <si>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</si>
  <si>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</si>
  <si>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</si>
  <si>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</si>
  <si>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</si>
  <si>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</si>
  <si>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</si>
  <si>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</si>
  <si>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</si>
  <si>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</si>
  <si>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</si>
  <si>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</si>
  <si>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</si>
  <si>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</si>
  <si>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</si>
  <si>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</si>
  <si>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</si>
  <si>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</si>
  <si>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</si>
  <si>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</si>
  <si>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</si>
  <si>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</si>
  <si>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</si>
  <si>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</si>
  <si>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</si>
  <si>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</si>
  <si>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</si>
  <si>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</si>
  <si>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</si>
  <si>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</si>
  <si>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</si>
  <si>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</si>
  <si>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</si>
  <si>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</si>
  <si>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</si>
  <si>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</si>
  <si>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</si>
  <si>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</si>
  <si>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</si>
  <si>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</si>
  <si>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</si>
  <si>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</si>
  <si>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</si>
  <si>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</si>
  <si>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</si>
  <si>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</si>
  <si>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</si>
  <si>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</si>
  <si>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</si>
  <si>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</si>
  <si>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</si>
  <si>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</si>
  <si>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</si>
  <si>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</si>
  <si>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</si>
  <si>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</si>
  <si>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</si>
  <si>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</si>
  <si>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</si>
  <si>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</si>
  <si>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</si>
  <si>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</si>
  <si>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</si>
  <si>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</si>
  <si>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</si>
  <si>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</si>
  <si>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</si>
  <si>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</si>
  <si>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</si>
  <si>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</si>
  <si>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</si>
  <si>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</si>
  <si>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</si>
  <si>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</si>
  <si>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</si>
  <si>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</si>
  <si>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</si>
  <si>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</si>
  <si>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</si>
  <si>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</si>
  <si>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</si>
  <si>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</si>
  <si>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</si>
  <si>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</si>
  <si>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</si>
  <si>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</si>
  <si>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</si>
  <si>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</si>
  <si>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</si>
  <si>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</si>
  <si>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</si>
  <si>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</si>
  <si>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</si>
  <si>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</si>
  <si>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</si>
  <si>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</si>
  <si>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</si>
  <si>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</si>
  <si>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</si>
  <si>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</si>
  <si>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</si>
  <si>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</si>
  <si>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</si>
  <si>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</si>
  <si>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</si>
  <si>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</si>
  <si>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</si>
  <si>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</si>
  <si>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</si>
  <si>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</si>
  <si>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</si>
  <si>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</si>
  <si>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</si>
  <si>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</si>
  <si>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</si>
  <si>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</si>
  <si>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</si>
  <si>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</si>
  <si>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</si>
  <si>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</si>
  <si>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</si>
  <si>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</si>
  <si>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</si>
  <si>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</si>
  <si>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</si>
  <si>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</si>
  <si>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</si>
  <si>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</si>
  <si>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</si>
  <si>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</si>
  <si>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</si>
  <si>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</si>
  <si>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</si>
  <si>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</si>
  <si>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</si>
  <si>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</si>
  <si>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</si>
  <si>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</si>
  <si>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</si>
  <si>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</si>
  <si>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</si>
  <si>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</si>
  <si>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</si>
  <si>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</si>
  <si>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</si>
  <si>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</si>
  <si>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</si>
  <si>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</si>
  <si>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</si>
  <si>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</si>
  <si>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</si>
  <si>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</si>
  <si>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</si>
  <si>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</si>
  <si>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</si>
  <si>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</si>
  <si>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</si>
  <si>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</si>
  <si>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</si>
  <si>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</si>
  <si>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</si>
  <si>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</si>
  <si>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</si>
  <si>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</si>
  <si>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</si>
  <si>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</si>
  <si>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</si>
  <si>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</si>
  <si>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</si>
  <si>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</si>
  <si>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</si>
  <si>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</si>
  <si>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</si>
  <si>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</si>
  <si>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</si>
  <si>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</si>
  <si>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</si>
  <si>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</si>
  <si>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</si>
  <si>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</si>
  <si>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</si>
  <si>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</si>
  <si>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</si>
  <si>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</si>
  <si>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</si>
  <si>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</si>
  <si>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</si>
  <si>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</si>
  <si>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</si>
  <si>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</si>
  <si>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</si>
  <si>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</si>
  <si>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</si>
  <si>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</si>
  <si>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</si>
  <si>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</si>
  <si>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</si>
  <si>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</si>
  <si>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</si>
  <si>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</si>
  <si>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</si>
  <si>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</si>
  <si>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</si>
  <si>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</si>
  <si>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</si>
  <si>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</si>
  <si>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</si>
  <si>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</si>
  <si>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</si>
  <si>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</si>
  <si>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</si>
  <si>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</si>
  <si>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</si>
  <si>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</si>
  <si>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</si>
  <si>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</si>
  <si>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</si>
  <si>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</si>
  <si>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</si>
  <si>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</si>
  <si>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</si>
  <si>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</si>
  <si>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</si>
  <si>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</si>
  <si>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</si>
  <si>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</si>
  <si>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</si>
  <si>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</si>
  <si>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</si>
  <si>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</si>
  <si>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</si>
  <si>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</si>
  <si>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</si>
  <si>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</si>
  <si>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</si>
  <si>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</si>
  <si>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</si>
  <si>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</si>
  <si>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</si>
  <si>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</si>
  <si>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</si>
  <si>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</si>
  <si>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</si>
  <si>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</si>
  <si>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</si>
  <si>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</si>
  <si>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</si>
  <si>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</si>
  <si>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</si>
  <si>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</si>
  <si>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</si>
  <si>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</si>
  <si>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</si>
  <si>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</si>
  <si>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</si>
  <si>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</si>
  <si>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</si>
  <si>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</si>
  <si>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</si>
  <si>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</si>
  <si>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</si>
  <si>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</si>
  <si>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</si>
  <si>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</si>
  <si>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</si>
  <si>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</si>
  <si>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</si>
  <si>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</si>
  <si>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</si>
  <si>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</si>
  <si>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</si>
  <si>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</si>
  <si>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</si>
  <si>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</si>
  <si>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</si>
  <si>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</si>
  <si>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</si>
  <si>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</si>
  <si>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</si>
  <si>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</si>
  <si>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</si>
  <si>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</si>
  <si>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</si>
  <si>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</si>
  <si>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</si>
  <si>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</si>
  <si>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</si>
  <si>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</si>
  <si>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</si>
  <si>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</si>
  <si>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</si>
  <si>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</si>
  <si>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</si>
  <si>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</si>
  <si>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</si>
  <si>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</si>
  <si>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</si>
  <si>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</si>
  <si>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</si>
  <si>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</si>
  <si>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</si>
  <si>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</si>
  <si>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</si>
  <si>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</si>
  <si>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</si>
  <si>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</si>
  <si>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</si>
  <si>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</si>
  <si>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</si>
  <si>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</si>
  <si>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</si>
  <si>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</si>
  <si>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</si>
  <si>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</si>
  <si>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</si>
  <si>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</si>
  <si>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</si>
  <si>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</si>
  <si>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</si>
  <si>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</si>
  <si>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</si>
  <si>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</si>
  <si>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</si>
  <si>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</si>
  <si>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</si>
  <si>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</si>
  <si>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</si>
  <si>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</si>
  <si>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</si>
  <si>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</si>
  <si>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</si>
  <si>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</si>
  <si>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</si>
  <si>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</si>
  <si>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</si>
  <si>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</si>
  <si>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</si>
  <si>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</si>
  <si>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</si>
  <si>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</si>
  <si>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</si>
  <si>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</si>
  <si>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</si>
  <si>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</si>
  <si>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</si>
  <si>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</si>
  <si>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</si>
  <si>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</si>
  <si>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</si>
  <si>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</si>
  <si>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</si>
  <si>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</si>
  <si>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</si>
  <si>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</si>
  <si>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</si>
  <si>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</si>
  <si>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</si>
  <si>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</si>
  <si>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</si>
  <si>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</si>
  <si>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</si>
  <si>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</si>
  <si>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</si>
  <si>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</si>
  <si>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</si>
  <si>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</si>
  <si>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</si>
  <si>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</si>
  <si>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</si>
  <si>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</si>
  <si>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</si>
  <si>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</si>
  <si>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</si>
  <si>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</si>
  <si>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</si>
  <si>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</si>
  <si>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</si>
  <si>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</si>
  <si>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</si>
  <si>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</si>
  <si>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</si>
  <si>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</si>
  <si>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</si>
  <si>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</si>
  <si>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</si>
  <si>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</si>
  <si>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</si>
  <si>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</si>
  <si>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</si>
  <si>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</si>
  <si>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</si>
  <si>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</si>
  <si>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</si>
  <si>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</si>
  <si>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</si>
  <si>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</si>
  <si>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</si>
  <si>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</si>
  <si>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</si>
  <si>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</si>
  <si>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</si>
  <si>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</si>
  <si>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</si>
  <si>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</si>
  <si>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</si>
  <si>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</si>
  <si>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</si>
  <si>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</si>
  <si>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</si>
  <si>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</si>
  <si>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</si>
  <si>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</si>
  <si>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</si>
  <si>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</si>
  <si>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</si>
  <si>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</si>
  <si>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</si>
  <si>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</si>
  <si>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</si>
  <si>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</si>
  <si>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</si>
  <si>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</si>
  <si>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</si>
  <si>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</si>
  <si>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</si>
  <si>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</si>
  <si>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</si>
  <si>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</si>
  <si>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</si>
  <si>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</si>
  <si>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</si>
  <si>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</si>
  <si>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</si>
  <si>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</si>
  <si>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</si>
  <si>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</si>
  <si>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</si>
  <si>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</si>
  <si>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</si>
  <si>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</si>
  <si>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</si>
  <si>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</si>
  <si>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</si>
  <si>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</si>
  <si>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</si>
  <si>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</si>
  <si>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</si>
  <si>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</si>
  <si>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</si>
  <si>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</si>
  <si>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</si>
  <si>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</si>
  <si>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</si>
  <si>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</si>
  <si>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</si>
  <si>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</si>
  <si>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</si>
  <si>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</si>
  <si>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</si>
  <si>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</si>
  <si>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</si>
  <si>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</si>
  <si>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</si>
  <si>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</si>
  <si>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</si>
  <si>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</si>
  <si>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</si>
  <si>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</si>
  <si>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</si>
  <si>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</si>
  <si>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</si>
  <si>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</si>
  <si>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</si>
  <si>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</si>
  <si>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</si>
  <si>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</si>
  <si>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</si>
  <si>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</si>
  <si>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</si>
  <si>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</si>
  <si>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</si>
  <si>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</si>
  <si>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</si>
  <si>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</si>
  <si>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</si>
  <si>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</si>
  <si>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</si>
  <si>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</si>
  <si>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</si>
  <si>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</si>
  <si>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</si>
  <si>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</si>
  <si>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</si>
  <si>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</si>
  <si>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</si>
  <si>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</si>
  <si>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</si>
  <si>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</si>
  <si>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</si>
  <si>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</si>
  <si>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</si>
  <si>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</si>
  <si>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</si>
  <si>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</si>
  <si>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</si>
  <si>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</si>
  <si>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</si>
  <si>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</si>
  <si>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</si>
  <si>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</si>
  <si>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</si>
  <si>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</si>
  <si>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</si>
  <si>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</si>
  <si>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</si>
  <si>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</si>
  <si>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</si>
  <si>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</si>
  <si>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</si>
  <si>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</si>
  <si>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</si>
  <si>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</si>
  <si>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</si>
  <si>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</si>
  <si>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</si>
  <si>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</si>
  <si>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</si>
  <si>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</si>
  <si>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</si>
  <si>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</si>
  <si>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</si>
  <si>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</si>
  <si>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</si>
  <si>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</si>
  <si>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</si>
  <si>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</si>
  <si>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</si>
  <si>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</si>
  <si>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</si>
  <si>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</si>
  <si>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</si>
  <si>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</si>
  <si>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</si>
  <si>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</si>
  <si>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</si>
  <si>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</si>
  <si>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</si>
  <si>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</si>
  <si>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</si>
  <si>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</si>
  <si>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</si>
  <si>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</si>
  <si>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</si>
  <si>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</si>
  <si>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</si>
  <si>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</si>
  <si>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</si>
  <si>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</si>
  <si>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</si>
  <si>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</si>
  <si>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</si>
  <si>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</si>
  <si>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</si>
  <si>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</si>
  <si>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</si>
  <si>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</si>
  <si>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</si>
  <si>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</si>
  <si>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</si>
  <si>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</si>
  <si>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</si>
  <si>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</si>
  <si>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</si>
  <si>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</si>
  <si>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</si>
  <si>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</si>
  <si>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</si>
  <si>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</si>
  <si>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</si>
  <si>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</si>
  <si>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</si>
  <si>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</si>
  <si>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</si>
  <si>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</si>
  <si>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</si>
  <si>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</si>
  <si>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</si>
  <si>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</si>
  <si>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</si>
  <si>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</si>
  <si>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</si>
  <si>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</si>
  <si>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</si>
  <si>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</si>
  <si>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</si>
  <si>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</si>
  <si>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</si>
  <si>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</si>
  <si>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</si>
  <si>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</si>
  <si>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</si>
  <si>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</si>
  <si>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</si>
  <si>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</si>
  <si>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</si>
  <si>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</si>
  <si>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</si>
  <si>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</si>
  <si>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</si>
  <si>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</si>
  <si>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</si>
  <si>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</si>
  <si>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</si>
  <si>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</si>
  <si>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</si>
  <si>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</si>
  <si>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</si>
  <si>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</si>
  <si>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</si>
  <si>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</si>
  <si>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</si>
  <si>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</si>
  <si>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</si>
  <si>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</si>
  <si>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</si>
  <si>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</si>
  <si>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</si>
  <si>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</si>
  <si>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</si>
  <si>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</si>
  <si>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</si>
  <si>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</si>
  <si>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</si>
  <si>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</si>
  <si>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</si>
  <si>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</si>
  <si>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</si>
  <si>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</si>
  <si>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</si>
  <si>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</si>
  <si>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</si>
  <si>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</si>
  <si>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</si>
  <si>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</si>
  <si>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</si>
  <si>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</si>
  <si>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</si>
  <si>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</si>
  <si>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</si>
  <si>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</si>
  <si>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</si>
  <si>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</si>
  <si>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</si>
  <si>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</si>
  <si>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</si>
  <si>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</si>
  <si>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</si>
  <si>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</si>
  <si>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</si>
  <si>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</si>
  <si>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</si>
  <si>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</si>
  <si>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</si>
  <si>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</si>
  <si>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</si>
  <si>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</si>
  <si>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</si>
  <si>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</si>
  <si>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</si>
  <si>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</si>
  <si>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</si>
  <si>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</si>
  <si>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</si>
  <si>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</si>
  <si>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</si>
  <si>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</si>
  <si>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</si>
  <si>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</si>
  <si>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</si>
  <si>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</si>
  <si>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</si>
  <si>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</si>
  <si>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</si>
  <si>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</si>
  <si>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</si>
  <si>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</si>
  <si>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</si>
  <si>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</si>
  <si>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</si>
  <si>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</si>
  <si>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</si>
  <si>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</si>
  <si>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</si>
  <si>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</si>
  <si>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</si>
  <si>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</si>
  <si>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</si>
  <si>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</si>
  <si>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</si>
  <si>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</si>
  <si>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</si>
  <si>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</si>
  <si>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</si>
  <si>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</si>
  <si>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</si>
  <si>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</si>
  <si>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</si>
  <si>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</si>
  <si>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</si>
  <si>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</si>
  <si>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</si>
  <si>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</si>
  <si>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</si>
  <si>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</si>
  <si>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</si>
  <si>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</si>
  <si>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</si>
  <si>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</si>
  <si>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</si>
  <si>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</si>
  <si>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</si>
  <si>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</si>
  <si>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</si>
  <si>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</si>
  <si>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</si>
  <si>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</si>
  <si>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</si>
  <si>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</si>
  <si>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</si>
  <si>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</si>
  <si>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</si>
  <si>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</si>
  <si>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</si>
  <si>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</si>
  <si>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</si>
  <si>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</si>
  <si>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</si>
  <si>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</si>
  <si>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</si>
  <si>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</si>
  <si>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</si>
  <si>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</si>
  <si>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</si>
  <si>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</si>
  <si>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</si>
  <si>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</si>
  <si>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</si>
  <si>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</si>
  <si>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</si>
  <si>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</si>
  <si>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</si>
  <si>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</si>
  <si>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</si>
  <si>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</si>
  <si>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</si>
  <si>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</si>
  <si>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</si>
  <si>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</si>
  <si>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</si>
  <si>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</si>
  <si>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</si>
  <si>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</si>
  <si>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</si>
  <si>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</si>
  <si>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</si>
  <si>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</si>
  <si>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</si>
  <si>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</si>
  <si>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</si>
  <si>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</si>
  <si>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</si>
  <si>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</si>
  <si>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</si>
  <si>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</si>
  <si>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</si>
  <si>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</si>
  <si>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</si>
  <si>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</si>
  <si>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</si>
  <si>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</si>
  <si>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</si>
  <si>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</si>
  <si>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</si>
  <si>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</si>
  <si>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</si>
  <si>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</si>
  <si>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</si>
  <si>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</si>
  <si>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</si>
  <si>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</si>
  <si>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</si>
  <si>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</si>
  <si>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</si>
  <si>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</si>
  <si>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</si>
  <si>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</si>
  <si>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</si>
  <si>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</si>
  <si>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</si>
  <si>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</si>
  <si>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</si>
  <si>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</si>
  <si>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</si>
  <si>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</si>
  <si>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</si>
  <si>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</si>
  <si>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</si>
  <si>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</si>
  <si>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</si>
  <si>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</si>
  <si>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</si>
  <si>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</si>
  <si>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</si>
  <si>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</si>
  <si>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</si>
  <si>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</si>
  <si>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</si>
  <si>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</si>
  <si>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</si>
  <si>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</si>
  <si>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</si>
  <si>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</si>
  <si>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</si>
  <si>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</si>
  <si>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</si>
  <si>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</si>
  <si>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</si>
  <si>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</si>
  <si>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</si>
  <si>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</si>
  <si>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</si>
  <si>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</si>
  <si>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</si>
  <si>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</si>
  <si>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</si>
  <si>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</si>
  <si>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</si>
  <si>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</si>
  <si>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</si>
  <si>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</si>
  <si>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</si>
  <si>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</si>
  <si>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</si>
  <si>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</si>
  <si>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</si>
  <si>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</si>
  <si>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</si>
  <si>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</si>
  <si>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</si>
  <si>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</si>
  <si>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</si>
  <si>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</si>
  <si>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</si>
  <si>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</si>
  <si>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</si>
  <si>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</si>
  <si>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</si>
  <si>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</si>
  <si>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</si>
  <si>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</si>
  <si>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</si>
  <si>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</si>
  <si>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</si>
  <si>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</si>
  <si>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</si>
  <si>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</si>
  <si>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</si>
  <si>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</si>
  <si>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</si>
  <si>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</si>
  <si>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</si>
  <si>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</si>
  <si>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</si>
  <si>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</si>
  <si>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</si>
  <si>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</si>
  <si>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</si>
  <si>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</si>
  <si>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</si>
  <si>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</si>
  <si>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</si>
  <si>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</si>
  <si>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</si>
  <si>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</si>
  <si>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</si>
  <si>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</si>
  <si>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</si>
  <si>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</si>
  <si>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</si>
  <si>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</si>
  <si>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</si>
  <si>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</si>
  <si>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</si>
  <si>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</si>
  <si>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</si>
  <si>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</si>
  <si>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</si>
  <si>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</si>
  <si>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</si>
  <si>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</si>
  <si>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</si>
  <si>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</si>
  <si>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</si>
  <si>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</si>
  <si>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</si>
  <si>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</si>
  <si>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</si>
  <si>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</si>
  <si>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</si>
  <si>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</si>
  <si>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</si>
  <si>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</si>
  <si>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</si>
  <si>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</si>
  <si>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</si>
  <si>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</si>
  <si>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</si>
  <si>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</si>
  <si>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</si>
  <si>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</si>
  <si>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</si>
  <si>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</si>
  <si>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</si>
  <si>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</si>
  <si>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</si>
  <si>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</si>
  <si>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</si>
  <si>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</si>
  <si>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</si>
  <si>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</si>
  <si>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</si>
  <si>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</si>
  <si>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</si>
  <si>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</si>
  <si>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</si>
  <si>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</si>
  <si>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</si>
  <si>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</si>
  <si>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</si>
  <si>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</si>
  <si>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</si>
  <si>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</si>
  <si>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</si>
  <si>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</si>
  <si>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</si>
  <si>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</si>
  <si>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</si>
  <si>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</si>
  <si>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</si>
  <si>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</si>
  <si>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</si>
  <si>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</si>
  <si>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</si>
  <si>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</si>
  <si>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</si>
  <si>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</si>
  <si>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</si>
  <si>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</si>
  <si>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</si>
  <si>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</si>
  <si>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</si>
  <si>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</si>
  <si>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</si>
  <si>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</si>
  <si>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</si>
  <si>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</si>
  <si>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</si>
  <si>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</si>
  <si>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</si>
  <si>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</si>
  <si>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</si>
  <si>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</si>
  <si>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</si>
  <si>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</si>
  <si>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</si>
  <si>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</si>
  <si>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</si>
  <si>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</si>
  <si>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</si>
  <si>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</si>
  <si>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</si>
  <si>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</si>
  <si>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</si>
  <si>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</si>
  <si>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</si>
  <si>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</si>
  <si>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</si>
  <si>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</si>
  <si>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</si>
  <si>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</si>
  <si>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</si>
  <si>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</si>
  <si>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</si>
  <si>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</si>
  <si>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</si>
  <si>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</si>
  <si>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</si>
  <si>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</si>
  <si>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</si>
  <si>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</si>
  <si>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</si>
  <si>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</si>
  <si>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</si>
  <si>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</si>
  <si>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</si>
  <si>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</si>
  <si>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</si>
  <si>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</si>
  <si>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</si>
  <si>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</si>
  <si>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</si>
  <si>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</si>
  <si>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</si>
  <si>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</si>
  <si>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</si>
  <si>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</si>
  <si>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</si>
  <si>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</si>
  <si>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</si>
  <si>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</si>
  <si>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</si>
  <si>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</si>
  <si>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</si>
  <si>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</si>
  <si>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</si>
  <si>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</si>
  <si>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</si>
  <si>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</si>
  <si>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</si>
  <si>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</si>
  <si>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</si>
  <si>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</si>
  <si>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</si>
  <si>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</si>
  <si>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</si>
  <si>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</si>
  <si>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</si>
  <si>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</si>
  <si>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</si>
  <si>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</si>
  <si>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</si>
  <si>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</si>
  <si>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</si>
  <si>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</si>
  <si>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</si>
  <si>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</si>
  <si>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</si>
  <si>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</si>
  <si>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</si>
  <si>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</si>
  <si>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</si>
  <si>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</si>
  <si>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</si>
  <si>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</si>
  <si>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</si>
  <si>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</si>
  <si>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</si>
  <si>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</si>
  <si>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</si>
  <si>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</si>
  <si>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</si>
  <si>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</si>
  <si>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</si>
  <si>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</si>
  <si>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</si>
  <si>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</si>
  <si>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</si>
  <si>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</si>
  <si>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</si>
  <si>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</si>
  <si>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</si>
  <si>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</si>
  <si>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</si>
  <si>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</si>
  <si>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</si>
  <si>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</si>
  <si>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</si>
  <si>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</si>
  <si>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</si>
  <si>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</si>
  <si>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</si>
  <si>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</si>
  <si>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</si>
  <si>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</si>
  <si>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</si>
  <si>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</si>
  <si>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</si>
  <si>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</si>
  <si>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</si>
  <si>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</si>
  <si>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</si>
  <si>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</si>
  <si>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</si>
  <si>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</si>
  <si>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</si>
  <si>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</si>
  <si>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</si>
  <si>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</si>
  <si>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</si>
  <si>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</si>
  <si>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</si>
  <si>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</si>
  <si>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</si>
  <si>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</si>
  <si>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</si>
  <si>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</si>
  <si>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</si>
  <si>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</si>
  <si>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</si>
  <si>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</si>
  <si>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</si>
  <si>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</si>
  <si>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</si>
  <si>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</si>
  <si>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</si>
  <si>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</si>
  <si>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</si>
  <si>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</si>
  <si>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</si>
  <si>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</si>
  <si>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</si>
  <si>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</si>
  <si>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</si>
  <si>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</si>
  <si>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</si>
  <si>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</si>
  <si>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</si>
  <si>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</si>
  <si>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</si>
  <si>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</si>
  <si>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</si>
  <si>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</si>
  <si>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</si>
  <si>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</si>
  <si>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</si>
  <si>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</si>
  <si>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</si>
  <si>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</si>
  <si>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</si>
  <si>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</si>
  <si>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</si>
  <si>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</si>
  <si>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</si>
  <si>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</si>
  <si>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</si>
  <si>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</si>
  <si>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</si>
  <si>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</si>
  <si>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</si>
  <si>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</si>
  <si>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</si>
  <si>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</si>
  <si>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</si>
  <si>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</si>
  <si>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</si>
  <si>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</si>
  <si>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</si>
  <si>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</si>
  <si>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</si>
  <si>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</si>
  <si>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</si>
  <si>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</si>
  <si>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</si>
  <si>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</si>
  <si>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</si>
  <si>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</si>
  <si>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</si>
  <si>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</si>
  <si>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</si>
  <si>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</si>
  <si>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</si>
  <si>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</si>
  <si>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</si>
  <si>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</si>
  <si>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</si>
  <si>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</si>
  <si>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</si>
  <si>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</si>
  <si>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</si>
  <si>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</si>
  <si>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</si>
  <si>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</si>
  <si>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</si>
  <si>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</si>
  <si>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</si>
  <si>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</si>
  <si>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</si>
  <si>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</si>
  <si>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</si>
  <si>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</si>
  <si>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</si>
  <si>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</si>
  <si>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</si>
  <si>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</si>
  <si>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</si>
  <si>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</si>
  <si>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</si>
  <si>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</si>
  <si>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</si>
  <si>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</si>
  <si>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</si>
  <si>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</si>
  <si>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</si>
  <si>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</si>
  <si>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</si>
  <si>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</si>
  <si>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</si>
  <si>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</si>
  <si>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</si>
  <si>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</si>
  <si>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</si>
  <si>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</si>
  <si>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</si>
  <si>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</si>
  <si>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</si>
  <si>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</si>
  <si>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</si>
  <si>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</si>
  <si>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</si>
  <si>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</si>
  <si>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</si>
  <si>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</si>
  <si>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</si>
  <si>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</si>
  <si>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</si>
  <si>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</si>
  <si>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</si>
  <si>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</si>
  <si>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</si>
  <si>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</si>
  <si>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</si>
  <si>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</si>
  <si>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</si>
  <si>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</si>
  <si>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</si>
  <si>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</si>
  <si>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</si>
  <si>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</si>
  <si>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</si>
  <si>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</si>
  <si>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</si>
  <si>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</si>
  <si>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</si>
  <si>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</si>
  <si>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</si>
  <si>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</si>
  <si>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</si>
  <si>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</si>
  <si>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</si>
  <si>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</si>
  <si>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</si>
  <si>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</si>
  <si>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</si>
  <si>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</si>
  <si>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</si>
  <si>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</si>
  <si>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</si>
  <si>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</si>
  <si>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</si>
  <si>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</si>
  <si>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</si>
  <si>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</si>
  <si>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</si>
  <si>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</si>
  <si>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</si>
  <si>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</si>
  <si>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</si>
  <si>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</si>
  <si>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</si>
  <si>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</si>
  <si>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</si>
  <si>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</si>
  <si>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</si>
  <si>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</si>
  <si>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</si>
  <si>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</si>
  <si>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</si>
  <si>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</si>
  <si>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</si>
  <si>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</si>
  <si>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</si>
  <si>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</si>
  <si>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</si>
  <si>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</si>
  <si>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</si>
  <si>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</si>
  <si>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</si>
  <si>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</si>
  <si>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</si>
  <si>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</si>
  <si>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</si>
  <si>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</si>
  <si>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</si>
  <si>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</si>
  <si>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</si>
  <si>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</si>
  <si>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</si>
  <si>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</si>
  <si>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</si>
  <si>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</si>
  <si>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</si>
  <si>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</si>
  <si>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</si>
  <si>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</si>
  <si>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</si>
  <si>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</si>
  <si>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</si>
  <si>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</si>
  <si>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</si>
  <si>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</si>
  <si>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</si>
  <si>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</si>
  <si>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</si>
  <si>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</si>
  <si>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</si>
  <si>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</si>
  <si>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</si>
  <si>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</si>
  <si>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</si>
  <si>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</si>
  <si>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</si>
  <si>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</si>
  <si>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</si>
  <si>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</si>
  <si>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</si>
  <si>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</si>
  <si>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</si>
  <si>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</si>
  <si>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</si>
  <si>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</si>
  <si>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</si>
  <si>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</si>
  <si>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</si>
  <si>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</si>
  <si>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</si>
  <si>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</si>
  <si>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</si>
  <si>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</si>
  <si>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</si>
  <si>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</si>
  <si>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</si>
  <si>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</si>
  <si>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</si>
  <si>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</si>
  <si>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</si>
  <si>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</si>
  <si>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</si>
  <si>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</si>
  <si>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</si>
  <si>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</si>
  <si>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</si>
  <si>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</si>
  <si>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</si>
  <si>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</si>
  <si>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</si>
  <si>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</si>
  <si>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</si>
  <si>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</si>
  <si>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</si>
  <si>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</si>
  <si>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</si>
  <si>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</si>
  <si>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</si>
  <si>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</si>
  <si>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</si>
  <si>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</si>
  <si>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</si>
  <si>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</si>
  <si>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</si>
  <si>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</si>
  <si>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</si>
  <si>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</si>
  <si>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</si>
  <si>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</si>
  <si>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</si>
  <si>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</si>
  <si>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</si>
  <si>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</si>
  <si>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</si>
  <si>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</si>
  <si>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</si>
  <si>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</si>
  <si>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</si>
  <si>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</si>
  <si>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</si>
  <si>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</si>
  <si>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</si>
  <si>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</si>
  <si>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</si>
  <si>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</si>
  <si>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</si>
  <si>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</si>
  <si>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</si>
  <si>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</si>
  <si>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</si>
  <si>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</si>
  <si>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</si>
  <si>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</si>
  <si>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</si>
  <si>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</si>
  <si>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</si>
  <si>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</si>
  <si>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</si>
  <si>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</si>
  <si>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</si>
  <si>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</si>
  <si>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</si>
  <si>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</si>
  <si>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</si>
  <si>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</si>
  <si>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</si>
  <si>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</si>
  <si>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</si>
  <si>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</si>
  <si>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</si>
  <si>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</si>
  <si>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</si>
  <si>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</si>
  <si>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</si>
  <si>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</si>
  <si>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</si>
  <si>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</si>
  <si>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</si>
  <si>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</si>
  <si>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</si>
  <si>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</si>
  <si>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</si>
  <si>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</si>
  <si>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</si>
  <si>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</si>
  <si>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</si>
  <si>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</si>
  <si>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</si>
  <si>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</si>
  <si>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</si>
  <si>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</si>
  <si>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</si>
  <si>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</si>
  <si>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</si>
  <si>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</si>
  <si>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</si>
  <si>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</si>
  <si>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</si>
  <si>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</si>
  <si>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</si>
  <si>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</si>
  <si>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</si>
  <si>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</si>
  <si>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</si>
  <si>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</si>
  <si>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</si>
  <si>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</si>
  <si>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</si>
  <si>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</si>
  <si>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</si>
  <si>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</si>
  <si>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</si>
  <si>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</si>
  <si>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</si>
  <si>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</si>
  <si>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</si>
  <si>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</si>
  <si>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</si>
  <si>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</si>
  <si>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</si>
  <si>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</si>
  <si>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</si>
  <si>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</si>
  <si>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</si>
  <si>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</si>
  <si>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</si>
  <si>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</si>
  <si>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</si>
  <si>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</si>
  <si>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</si>
  <si>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</si>
  <si>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</si>
  <si>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</si>
  <si>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</si>
  <si>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</si>
  <si>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</si>
  <si>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</si>
  <si>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</si>
  <si>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</si>
  <si>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</si>
  <si>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</si>
  <si>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</si>
  <si>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</si>
  <si>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</si>
  <si>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</si>
  <si>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</si>
  <si>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</si>
  <si>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</si>
  <si>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</si>
  <si>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</si>
  <si>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</si>
  <si>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</si>
  <si>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</si>
  <si>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</si>
  <si>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</si>
  <si>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</si>
  <si>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</si>
  <si>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</si>
  <si>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</si>
  <si>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</si>
  <si>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</si>
  <si>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</si>
  <si>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</si>
  <si>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</si>
  <si>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</si>
  <si>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</si>
  <si>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</si>
  <si>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</si>
  <si>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</si>
  <si>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</si>
  <si>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</si>
  <si>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</si>
  <si>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</si>
  <si>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</si>
  <si>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</si>
  <si>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</si>
  <si>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</si>
  <si>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</si>
  <si>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</si>
  <si>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</si>
  <si>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</si>
  <si>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</si>
  <si>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</si>
  <si>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</si>
  <si>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</si>
  <si>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</si>
  <si>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</si>
  <si>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</si>
  <si>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</si>
  <si>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</si>
  <si>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</si>
  <si>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</si>
  <si>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</si>
  <si>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</si>
  <si>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</si>
  <si>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</si>
  <si>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</si>
  <si>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</si>
  <si>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</si>
  <si>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</si>
  <si>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</si>
  <si>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</si>
  <si>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</si>
  <si>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</si>
  <si>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</si>
  <si>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</si>
  <si>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</si>
  <si>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</si>
  <si>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</si>
  <si>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</si>
  <si>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</si>
  <si>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</si>
  <si>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</si>
  <si>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</si>
  <si>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</si>
  <si>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</si>
  <si>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</si>
  <si>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</si>
  <si>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</si>
  <si>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</si>
  <si>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</si>
  <si>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</si>
  <si>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</si>
  <si>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</si>
  <si>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</si>
  <si>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</si>
  <si>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</si>
  <si>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</si>
  <si>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</si>
  <si>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</si>
  <si>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</si>
  <si>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</si>
  <si>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</si>
  <si>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</si>
  <si>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</si>
  <si>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</si>
  <si>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</si>
  <si>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</si>
  <si>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</si>
  <si>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</si>
  <si>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</si>
  <si>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</si>
  <si>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</si>
  <si>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</si>
  <si>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</si>
  <si>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</si>
  <si>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</si>
  <si>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</si>
  <si>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</si>
  <si>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</si>
  <si>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</si>
  <si>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</si>
  <si>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</si>
  <si>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</si>
  <si>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</si>
  <si>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</si>
  <si>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</si>
  <si>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</si>
  <si>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</si>
  <si>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</si>
  <si>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</si>
  <si>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</si>
  <si>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</si>
  <si>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</si>
  <si>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</si>
  <si>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</si>
  <si>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</si>
  <si>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</si>
  <si>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</si>
  <si>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</si>
  <si>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</si>
  <si>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</si>
  <si>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</si>
  <si>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</si>
  <si>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</si>
  <si>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</si>
  <si>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</si>
  <si>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</si>
  <si>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</si>
  <si>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</si>
  <si>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</si>
  <si>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</si>
  <si>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</si>
  <si>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</si>
  <si>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</si>
  <si>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</si>
  <si>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</si>
  <si>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</si>
  <si>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</si>
  <si>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</si>
  <si>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</si>
  <si>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</si>
  <si>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</si>
  <si>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</si>
  <si>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</si>
  <si>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</si>
  <si>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</si>
  <si>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</si>
  <si>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</si>
  <si>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</si>
  <si>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</si>
  <si>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</si>
  <si>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</si>
  <si>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</si>
  <si>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</si>
  <si>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</si>
  <si>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</si>
  <si>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</si>
  <si>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</si>
  <si>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</si>
  <si>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</si>
  <si>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</si>
  <si>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</si>
  <si>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</si>
  <si>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</si>
  <si>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</si>
  <si>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</si>
  <si>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</si>
  <si>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</si>
  <si>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</si>
  <si>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</si>
  <si>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</si>
  <si>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</si>
  <si>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</si>
  <si>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</si>
  <si>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</si>
  <si>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</si>
  <si>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</si>
  <si>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</si>
  <si>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</si>
  <si>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</si>
  <si>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</si>
  <si>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</si>
  <si>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</si>
  <si>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</si>
  <si>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</si>
  <si>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</si>
  <si>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</si>
  <si>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</si>
  <si>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</si>
  <si>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</si>
  <si>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</si>
  <si>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</si>
  <si>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</si>
  <si>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</si>
  <si>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</si>
  <si>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</si>
  <si>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</si>
  <si>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</si>
  <si>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</si>
  <si>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</si>
  <si>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</si>
  <si>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</si>
  <si>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</si>
  <si>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</si>
  <si>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</si>
  <si>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</si>
  <si>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</si>
  <si>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</si>
  <si>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</si>
  <si>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</si>
  <si>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</si>
  <si>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</si>
  <si>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</si>
  <si>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</si>
  <si>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</si>
  <si>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</si>
  <si>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</si>
  <si>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</si>
  <si>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</si>
  <si>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</si>
  <si>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</si>
  <si>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</si>
  <si>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</si>
  <si>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</si>
  <si>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</si>
  <si>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</si>
  <si>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</si>
  <si>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</si>
  <si>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</si>
  <si>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</si>
  <si>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</si>
  <si>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</si>
  <si>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</si>
  <si>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</si>
  <si>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</si>
  <si>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</si>
  <si>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</si>
  <si>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</si>
  <si>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</si>
  <si>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</si>
  <si>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</si>
  <si>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</si>
  <si>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</si>
  <si>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</si>
  <si>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</si>
  <si>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</si>
  <si>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</si>
  <si>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</si>
  <si>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</si>
  <si>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</si>
  <si>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</si>
  <si>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</si>
  <si>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</si>
  <si>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</si>
  <si>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</si>
  <si>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</si>
  <si>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</si>
  <si>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</si>
  <si>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</si>
  <si>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</si>
  <si>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</si>
  <si>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</si>
  <si>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</si>
  <si>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</si>
  <si>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</si>
  <si>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</si>
  <si>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</si>
  <si>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</si>
  <si>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</si>
  <si>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</si>
  <si>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</si>
  <si>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</si>
  <si>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</si>
  <si>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</si>
  <si>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</si>
  <si>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</si>
  <si>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</si>
  <si>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</si>
  <si>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</si>
  <si>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</si>
  <si>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</si>
  <si>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</si>
  <si>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</si>
  <si>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</si>
  <si>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</si>
  <si>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</si>
  <si>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</si>
  <si>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</si>
  <si>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</si>
  <si>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</si>
  <si>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</si>
  <si>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</si>
  <si>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</si>
  <si>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</si>
  <si>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</si>
  <si>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</si>
  <si>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</si>
  <si>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</si>
  <si>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</si>
  <si>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</si>
  <si>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</si>
  <si>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</si>
  <si>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</si>
  <si>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</si>
  <si>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</si>
  <si>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</si>
  <si>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</si>
  <si>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</si>
  <si>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</si>
  <si>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</si>
  <si>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</si>
  <si>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</si>
  <si>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</si>
  <si>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</si>
  <si>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</si>
  <si>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</si>
  <si>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</si>
  <si>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</si>
  <si>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</si>
  <si>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</si>
  <si>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</si>
  <si>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</si>
  <si>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</si>
  <si>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</si>
  <si>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</si>
  <si>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</si>
  <si>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</si>
  <si>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</si>
  <si>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</si>
  <si>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</si>
  <si>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</si>
  <si>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</si>
  <si>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</si>
  <si>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</si>
  <si>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</si>
  <si>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</si>
  <si>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</si>
  <si>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</si>
  <si>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</si>
  <si>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</si>
  <si>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</si>
  <si>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</si>
  <si>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</si>
  <si>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</si>
  <si>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</si>
  <si>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</si>
  <si>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</si>
  <si>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</si>
  <si>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</si>
  <si>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</si>
  <si>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</si>
  <si>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</si>
  <si>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</si>
  <si>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</si>
  <si>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</si>
  <si>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</si>
  <si>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</si>
  <si>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</si>
  <si>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</si>
  <si>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</si>
  <si>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</si>
  <si>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</si>
  <si>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</si>
  <si>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</si>
  <si>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</si>
  <si>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</si>
  <si>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</si>
  <si>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</si>
  <si>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</si>
  <si>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</si>
  <si>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</si>
  <si>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</si>
  <si>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</si>
  <si>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</si>
  <si>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</si>
  <si>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</si>
  <si>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</si>
  <si>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</si>
  <si>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</si>
  <si>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</si>
  <si>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</si>
  <si>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</si>
  <si>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</si>
  <si>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</si>
  <si>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</si>
  <si>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</si>
  <si>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</si>
  <si>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</si>
  <si>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</si>
  <si>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</si>
  <si>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</si>
  <si>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</si>
  <si>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</si>
  <si>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</si>
  <si>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</si>
  <si>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</si>
  <si>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</si>
  <si>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</si>
  <si>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</si>
  <si>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</si>
  <si>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</si>
  <si>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</si>
  <si>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</si>
  <si>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</si>
  <si>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</si>
  <si>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</si>
  <si>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</si>
  <si>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</si>
  <si>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</si>
  <si>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</si>
  <si>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</si>
  <si>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</si>
  <si>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</si>
  <si>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</si>
  <si>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</si>
  <si>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</si>
  <si>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</si>
  <si>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</si>
  <si>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</si>
  <si>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</si>
  <si>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</si>
  <si>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</si>
  <si>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</si>
  <si>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</si>
  <si>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</si>
  <si>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</si>
  <si>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</si>
  <si>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</si>
  <si>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</si>
  <si>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</si>
  <si>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</si>
  <si>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</si>
  <si>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</si>
  <si>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</si>
  <si>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</si>
  <si>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</si>
  <si>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</si>
  <si>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</si>
  <si>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</si>
  <si>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</si>
  <si>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</si>
  <si>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</si>
  <si>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</si>
  <si>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</si>
  <si>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</si>
  <si>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</si>
  <si>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</si>
  <si>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</si>
  <si>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</si>
  <si>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</si>
  <si>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</si>
  <si>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</si>
  <si>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</si>
  <si>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</si>
  <si>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</si>
  <si>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</si>
  <si>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</si>
  <si>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</si>
  <si>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</si>
  <si>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</si>
  <si>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</si>
  <si>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</si>
  <si>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</si>
  <si>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</si>
  <si>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</si>
  <si>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</si>
  <si>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</si>
  <si>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</si>
  <si>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</si>
  <si>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</si>
  <si>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</si>
  <si>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</si>
  <si>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</si>
  <si>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</si>
  <si>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</si>
  <si>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</si>
  <si>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</si>
  <si>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</si>
  <si>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</si>
  <si>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</si>
  <si>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</si>
  <si>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</si>
  <si>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</si>
  <si>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</si>
  <si>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</si>
  <si>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</si>
  <si>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</si>
  <si>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</si>
  <si>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</si>
  <si>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</si>
  <si>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</si>
  <si>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</si>
  <si>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</si>
  <si>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</si>
  <si>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</si>
  <si>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</si>
  <si>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</si>
  <si>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</si>
  <si>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</si>
  <si>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</si>
  <si>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</si>
  <si>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</si>
  <si>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</si>
  <si>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</si>
  <si>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</si>
  <si>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</si>
  <si>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</si>
  <si>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</si>
  <si>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</si>
  <si>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</si>
  <si>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</si>
  <si>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</si>
  <si>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</si>
  <si>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</si>
  <si>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</si>
  <si>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</si>
  <si>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</si>
  <si>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</si>
  <si>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</si>
  <si>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</si>
  <si>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</si>
  <si>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</si>
  <si>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</si>
  <si>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</si>
  <si>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</si>
  <si>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</si>
  <si>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</si>
  <si>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</si>
  <si>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</si>
  <si>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</si>
  <si>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</si>
  <si>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</si>
  <si>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</si>
  <si>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</si>
  <si>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</si>
  <si>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</si>
  <si>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</si>
  <si>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</si>
  <si>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</si>
  <si>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</si>
  <si>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</si>
  <si>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</si>
  <si>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</si>
  <si>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</si>
  <si>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</si>
  <si>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</si>
  <si>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</si>
  <si>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</si>
  <si>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</si>
  <si>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</si>
  <si>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</si>
  <si>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</si>
  <si>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</si>
  <si>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</si>
  <si>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</si>
  <si>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</si>
  <si>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</si>
  <si>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</si>
  <si>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</si>
  <si>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</si>
  <si>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</si>
  <si>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</si>
  <si>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</si>
  <si>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</si>
  <si>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</si>
  <si>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</si>
  <si>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</si>
  <si>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</si>
  <si>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</si>
  <si>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</si>
  <si>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</si>
  <si>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</si>
  <si>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</si>
  <si>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</si>
  <si>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</si>
  <si>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</si>
  <si>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</si>
  <si>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</si>
  <si>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</si>
  <si>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</si>
  <si>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</si>
  <si>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</si>
  <si>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</si>
  <si>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</si>
  <si>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</si>
  <si>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</si>
  <si>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</si>
  <si>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</si>
  <si>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</si>
  <si>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</si>
  <si>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</si>
  <si>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</si>
  <si>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</si>
  <si>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</si>
  <si>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</si>
  <si>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</si>
  <si>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</si>
  <si>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</si>
  <si>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</si>
  <si>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</si>
  <si>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</si>
  <si>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</si>
  <si>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</si>
  <si>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</si>
  <si>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</si>
  <si>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</si>
  <si>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</si>
  <si>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</si>
  <si>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</si>
  <si>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</si>
  <si>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</si>
  <si>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</si>
  <si>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</si>
  <si>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</si>
  <si>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</si>
  <si>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</si>
  <si>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</si>
  <si>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</si>
  <si>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</si>
  <si>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</si>
  <si>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</si>
  <si>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</si>
  <si>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</si>
  <si>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</si>
  <si>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</si>
  <si>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</si>
  <si>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</si>
  <si>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</si>
  <si>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</si>
  <si>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</si>
  <si>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</si>
  <si>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</si>
  <si>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</si>
  <si>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</si>
  <si>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</si>
  <si>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</si>
  <si>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</si>
  <si>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</si>
  <si>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</si>
  <si>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</si>
  <si>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</si>
  <si>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</si>
  <si>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</si>
  <si>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</si>
  <si>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</si>
  <si>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</si>
  <si>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</si>
  <si>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</si>
  <si>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</si>
  <si>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</si>
  <si>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</si>
  <si>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</si>
  <si>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</si>
  <si>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</si>
  <si>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</si>
  <si>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</si>
  <si>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</si>
  <si>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</si>
  <si>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</si>
  <si>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</si>
  <si>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</si>
  <si>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</si>
  <si>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</si>
  <si>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</si>
  <si>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</si>
  <si>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</si>
  <si>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</si>
  <si>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</si>
  <si>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</si>
  <si>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</si>
  <si>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</si>
  <si>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</si>
  <si>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</si>
  <si>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</si>
  <si>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</si>
  <si>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</si>
  <si>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</si>
  <si>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</si>
  <si>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</si>
  <si>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</si>
  <si>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</si>
  <si>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</si>
  <si>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</si>
  <si>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</si>
  <si>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</si>
  <si>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</si>
  <si>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</si>
  <si>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</si>
  <si>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</si>
  <si>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</si>
  <si>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</si>
  <si>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</si>
  <si>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</si>
  <si>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</si>
  <si>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</si>
  <si>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</si>
  <si>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</si>
  <si>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</si>
  <si>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</si>
  <si>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</si>
  <si>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</si>
  <si>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</si>
  <si>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</si>
  <si>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</si>
  <si>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</si>
  <si>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</si>
  <si>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</si>
  <si>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</si>
  <si>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</si>
  <si>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</si>
  <si>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</si>
  <si>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</si>
  <si>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</si>
  <si>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</si>
  <si>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</si>
  <si>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</si>
  <si>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</si>
  <si>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</si>
  <si>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</si>
  <si>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</si>
  <si>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</si>
  <si>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</si>
  <si>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</si>
  <si>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</si>
  <si>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</si>
  <si>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</si>
  <si>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</si>
  <si>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</si>
  <si>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</si>
  <si>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</si>
  <si>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</si>
  <si>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</si>
  <si>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</si>
  <si>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</si>
  <si>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</si>
  <si>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</si>
  <si>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</si>
  <si>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</si>
  <si>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</si>
  <si>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</si>
  <si>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</si>
  <si>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</si>
  <si>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</si>
  <si>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</si>
  <si>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</si>
  <si>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</si>
  <si>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</si>
  <si>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</si>
  <si>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</si>
  <si>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</si>
  <si>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</si>
  <si>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</si>
  <si>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</si>
  <si>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</si>
  <si>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</si>
  <si>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</si>
  <si>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</si>
  <si>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</si>
  <si>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</si>
  <si>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</si>
  <si>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</si>
  <si>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</si>
  <si>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</si>
  <si>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</si>
  <si>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</si>
  <si>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</si>
  <si>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</si>
  <si>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</si>
  <si>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</si>
  <si>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</si>
  <si>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</si>
  <si>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</si>
  <si>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</si>
  <si>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</si>
  <si>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</si>
  <si>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</si>
  <si>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</si>
  <si>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</si>
  <si>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</si>
  <si>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</si>
  <si>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</si>
  <si>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</si>
  <si>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</si>
  <si>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</si>
  <si>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</si>
  <si>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</si>
  <si>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</si>
  <si>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</si>
  <si>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</si>
  <si>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</si>
  <si>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</si>
  <si>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</si>
  <si>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</si>
  <si>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</si>
  <si>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</si>
  <si>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</si>
  <si>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</si>
  <si>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</si>
  <si>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</si>
  <si>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</si>
  <si>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</si>
  <si>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</si>
  <si>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</si>
  <si>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</si>
  <si>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</si>
  <si>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</si>
  <si>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</si>
  <si>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</si>
  <si>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</si>
  <si>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</si>
  <si>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</si>
  <si>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</si>
  <si>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</si>
  <si>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</si>
  <si>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</si>
  <si>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</si>
  <si>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</si>
  <si>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</si>
  <si>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</si>
  <si>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</si>
  <si>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</si>
  <si>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</si>
  <si>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</si>
  <si>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</si>
  <si>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</si>
  <si>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</si>
  <si>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</si>
  <si>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</si>
  <si>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</si>
  <si>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</si>
  <si>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</si>
  <si>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</si>
  <si>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</si>
  <si>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</si>
  <si>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</si>
  <si>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</si>
  <si>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</si>
  <si>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</si>
  <si>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</si>
  <si>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</si>
  <si>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</si>
  <si>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</si>
  <si>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</si>
  <si>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</si>
  <si>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</si>
  <si>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</si>
  <si>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</si>
  <si>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</si>
  <si>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</si>
  <si>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</si>
  <si>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</si>
  <si>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</si>
  <si>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</si>
  <si>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</si>
  <si>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</si>
  <si>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</si>
  <si>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</si>
  <si>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</si>
  <si>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</si>
  <si>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</si>
  <si>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</si>
  <si>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</si>
  <si>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</si>
  <si>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</si>
  <si>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</si>
  <si>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</si>
  <si>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</si>
  <si>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</si>
  <si>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</si>
  <si>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</si>
  <si>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</si>
  <si>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</si>
  <si>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</si>
  <si>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</si>
  <si>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</si>
  <si>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</si>
  <si>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</si>
  <si>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</si>
  <si>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</si>
  <si>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</si>
  <si>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</si>
  <si>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</si>
  <si>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</si>
  <si>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</si>
  <si>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</si>
  <si>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</si>
  <si>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</si>
  <si>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</si>
  <si>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</si>
  <si>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</si>
  <si>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</si>
  <si>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</si>
  <si>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</si>
  <si>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</si>
  <si>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</si>
  <si>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</si>
  <si>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</si>
  <si>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</si>
  <si>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</si>
  <si>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</si>
  <si>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</si>
  <si>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</si>
  <si>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</si>
  <si>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</si>
  <si>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</si>
  <si>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</si>
  <si>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</si>
  <si>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</si>
  <si>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</si>
  <si>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</si>
  <si>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</si>
  <si>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</si>
  <si>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</si>
  <si>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</si>
  <si>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</si>
  <si>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</si>
  <si>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</si>
  <si>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</si>
  <si>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</si>
  <si>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</si>
  <si>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</si>
  <si>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</si>
  <si>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</si>
  <si>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</si>
  <si>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</si>
  <si>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</si>
  <si>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</si>
  <si>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</si>
  <si>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</si>
  <si>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</si>
  <si>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</si>
  <si>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</si>
  <si>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</si>
  <si>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</si>
  <si>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</si>
  <si>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</si>
  <si>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</si>
  <si>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</si>
  <si>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</si>
  <si>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</si>
  <si>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</si>
  <si>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</si>
  <si>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</si>
  <si>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</si>
  <si>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</si>
  <si>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</si>
  <si>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</si>
  <si>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</si>
  <si>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</si>
  <si>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</si>
  <si>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</si>
  <si>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</si>
  <si>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</si>
  <si>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</si>
  <si>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</si>
  <si>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</si>
  <si>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</si>
  <si>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</si>
  <si>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</si>
  <si>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</si>
  <si>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</si>
  <si>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</si>
  <si>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</si>
  <si>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</si>
  <si>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</si>
  <si>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</si>
  <si>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</si>
  <si>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</si>
  <si>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</si>
  <si>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</si>
  <si>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</si>
  <si>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</si>
  <si>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</si>
  <si>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</si>
  <si>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</si>
  <si>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</si>
  <si>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</si>
  <si>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</si>
  <si>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</si>
  <si>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</si>
  <si>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</si>
  <si>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</si>
  <si>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</si>
  <si>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</si>
  <si>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</si>
  <si>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</si>
  <si>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</si>
  <si>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</si>
  <si>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</si>
  <si>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</si>
  <si>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</si>
  <si>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</si>
  <si>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</si>
  <si>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</si>
  <si>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</si>
  <si>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</si>
  <si>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</si>
  <si>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</si>
  <si>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</si>
  <si>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</si>
  <si>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</si>
  <si>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</si>
  <si>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</si>
  <si>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</si>
  <si>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</si>
  <si>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</si>
  <si>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</si>
  <si>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</si>
  <si>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</si>
  <si>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</si>
  <si>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</si>
  <si>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</si>
  <si>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</si>
  <si>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</si>
  <si>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</si>
  <si>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</si>
  <si>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</si>
  <si>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</si>
  <si>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</si>
  <si>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</si>
  <si>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</si>
  <si>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</si>
  <si>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</si>
  <si>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</si>
  <si>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</si>
  <si>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</si>
  <si>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</si>
  <si>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</si>
  <si>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</si>
  <si>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</si>
  <si>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</si>
  <si>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</si>
  <si>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</si>
  <si>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</si>
  <si>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</si>
  <si>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</si>
  <si>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</si>
  <si>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</si>
  <si>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</si>
  <si>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</si>
  <si>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</si>
  <si>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</si>
  <si>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</si>
  <si>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</si>
  <si>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</si>
  <si>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</si>
  <si>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</si>
  <si>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</si>
  <si>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</si>
  <si>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</si>
  <si>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</si>
  <si>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</si>
  <si>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</si>
  <si>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</si>
  <si>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</si>
  <si>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</si>
  <si>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</si>
  <si>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</si>
  <si>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</si>
  <si>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</si>
  <si>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</si>
  <si>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</si>
  <si>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</si>
  <si>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</si>
  <si>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</si>
  <si>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</si>
  <si>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</si>
  <si>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</si>
  <si>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</si>
  <si>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</si>
  <si>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</si>
  <si>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</si>
  <si>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</si>
  <si>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</si>
  <si>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</si>
  <si>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</si>
  <si>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</si>
  <si>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</si>
  <si>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</si>
  <si>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</si>
  <si>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</si>
  <si>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</si>
  <si>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</si>
  <si>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</si>
  <si>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</si>
  <si>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</si>
  <si>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</si>
  <si>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</si>
  <si>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</si>
  <si>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</si>
  <si>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</si>
  <si>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</si>
  <si>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</si>
  <si>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</si>
  <si>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</si>
  <si>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</si>
  <si>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</si>
  <si>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</si>
  <si>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</si>
  <si>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</si>
  <si>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</si>
  <si>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</si>
  <si>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</si>
  <si>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</si>
  <si>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</si>
  <si>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</si>
  <si>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</si>
  <si>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</si>
  <si>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</si>
  <si>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</si>
  <si>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</si>
  <si>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</si>
  <si>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</si>
  <si>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</si>
  <si>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</si>
  <si>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</si>
  <si>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</si>
  <si>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</si>
  <si>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</si>
  <si>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</si>
  <si>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</si>
  <si>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</si>
  <si>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</si>
  <si>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</si>
  <si>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</si>
  <si>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</si>
  <si>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</si>
  <si>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</si>
  <si>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</si>
  <si>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</si>
  <si>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</si>
  <si>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</si>
  <si>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</si>
  <si>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</si>
  <si>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</si>
  <si>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</si>
  <si>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</si>
  <si>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</si>
  <si>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</si>
  <si>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</si>
  <si>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</si>
  <si>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</si>
  <si>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</si>
  <si>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</si>
  <si>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</si>
  <si>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</si>
  <si>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</si>
  <si>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</si>
  <si>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</si>
  <si>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</si>
  <si>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</si>
  <si>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</si>
  <si>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</si>
  <si>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</si>
  <si>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</si>
  <si>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</si>
  <si>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</si>
  <si>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</si>
  <si>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</si>
  <si>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</si>
  <si>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</si>
  <si>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</si>
  <si>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</si>
  <si>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</si>
  <si>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</si>
  <si>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</si>
  <si>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</si>
  <si>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</si>
  <si>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</si>
  <si>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</si>
  <si>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</si>
  <si>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</si>
  <si>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</si>
  <si>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</si>
  <si>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</si>
  <si>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</si>
  <si>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</si>
  <si>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</si>
  <si>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</si>
  <si>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</si>
  <si>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</si>
  <si>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</si>
  <si>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</si>
  <si>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</si>
  <si>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</si>
  <si>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</si>
  <si>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</si>
  <si>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</si>
  <si>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</si>
  <si>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</si>
  <si>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</si>
  <si>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</si>
  <si>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</si>
  <si>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</si>
  <si>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</si>
  <si>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</si>
  <si>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</si>
  <si>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</si>
  <si>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</si>
  <si>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</si>
  <si>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</si>
  <si>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</si>
  <si>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</si>
  <si>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</si>
  <si>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</si>
  <si>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</si>
  <si>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</si>
  <si>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</si>
  <si>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</si>
  <si>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</si>
  <si>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</si>
  <si>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</si>
  <si>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</si>
  <si>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</si>
  <si>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</si>
  <si>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</si>
  <si>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</si>
  <si>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</si>
  <si>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</si>
  <si>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</si>
  <si>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</si>
  <si>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</si>
  <si>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</si>
  <si>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</si>
  <si>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</si>
  <si>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</si>
  <si>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</si>
  <si>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</si>
  <si>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</si>
  <si>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</si>
  <si>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</si>
  <si>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</si>
  <si>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</si>
  <si>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</si>
  <si>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</si>
  <si>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</si>
  <si>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</si>
  <si>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</si>
  <si>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</si>
  <si>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</si>
  <si>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</si>
  <si>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</si>
  <si>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</si>
  <si>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</si>
  <si>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</si>
  <si>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</si>
  <si>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</si>
  <si>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</si>
  <si>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</si>
  <si>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</si>
  <si>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</si>
  <si>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</si>
  <si>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</si>
  <si>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</si>
  <si>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</si>
  <si>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</si>
  <si>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</si>
  <si>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</si>
  <si>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</si>
  <si>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</si>
  <si>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</si>
  <si>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</si>
  <si>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</si>
  <si>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</si>
  <si>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</si>
  <si>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</si>
  <si>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</si>
  <si>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</si>
  <si>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</si>
  <si>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</si>
  <si>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</si>
  <si>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</si>
  <si>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</si>
  <si>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</si>
  <si>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</si>
  <si>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</si>
  <si>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</si>
  <si>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</si>
  <si>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</si>
  <si>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</si>
  <si>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</si>
  <si>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</si>
  <si>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</si>
  <si>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</si>
  <si>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</si>
  <si>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</si>
  <si>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</si>
  <si>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</si>
  <si>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</si>
  <si>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</si>
  <si>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</si>
  <si>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</si>
  <si>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</si>
  <si>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</si>
  <si>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</si>
  <si>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</si>
  <si>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</si>
  <si>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</si>
  <si>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</si>
  <si>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</si>
  <si>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</si>
  <si>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</si>
  <si>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</si>
  <si>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</si>
  <si>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</si>
  <si>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</si>
  <si>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</si>
  <si>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</si>
  <si>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</si>
  <si>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</si>
  <si>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</si>
  <si>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</si>
  <si>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</si>
  <si>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</si>
  <si>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</si>
  <si>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</si>
  <si>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</si>
  <si>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</si>
  <si>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</si>
  <si>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</si>
  <si>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</si>
  <si>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</si>
  <si>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</si>
  <si>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</si>
  <si>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</si>
  <si>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</si>
  <si>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</si>
  <si>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</si>
  <si>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</si>
  <si>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</si>
  <si>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</si>
  <si>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</si>
  <si>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</si>
  <si>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</si>
  <si>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</si>
  <si>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</si>
  <si>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</si>
  <si>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</si>
  <si>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</si>
  <si>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</si>
  <si>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</si>
  <si>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</si>
  <si>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</si>
  <si>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</si>
  <si>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</si>
  <si>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</si>
  <si>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</si>
  <si>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</si>
  <si>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</si>
  <si>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</si>
  <si>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</si>
  <si>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</si>
  <si>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</si>
  <si>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</si>
  <si>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</si>
  <si>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</si>
  <si>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</si>
  <si>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</si>
  <si>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</si>
  <si>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</si>
  <si>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</si>
  <si>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</si>
  <si>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</si>
  <si>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</si>
  <si>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</si>
  <si>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</si>
  <si>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</si>
  <si>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</si>
  <si>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</si>
  <si>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</si>
  <si>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</si>
  <si>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</si>
  <si>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</si>
  <si>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</si>
  <si>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</si>
  <si>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</si>
  <si>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</si>
  <si>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</si>
  <si>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</si>
  <si>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</si>
  <si>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</si>
  <si>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</si>
  <si>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</si>
  <si>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</si>
  <si>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</si>
  <si>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</si>
  <si>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</si>
  <si>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</si>
  <si>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</si>
  <si>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</si>
  <si>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</si>
  <si>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</si>
  <si>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</si>
  <si>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</si>
  <si>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</si>
  <si>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</si>
  <si>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</si>
  <si>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</si>
  <si>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</si>
  <si>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</si>
  <si>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</si>
  <si>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</si>
  <si>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</si>
  <si>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</si>
  <si>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</si>
  <si>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</si>
  <si>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</si>
  <si>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</si>
  <si>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</si>
  <si>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</si>
  <si>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</si>
  <si>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</si>
  <si>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</si>
  <si>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</si>
  <si>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</si>
  <si>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</si>
  <si>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</si>
  <si>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</si>
  <si>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</si>
  <si>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</si>
  <si>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</si>
  <si>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</si>
  <si>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</si>
  <si>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</si>
  <si>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</si>
  <si>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</si>
  <si>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</si>
  <si>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</si>
  <si>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</si>
  <si>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</si>
  <si>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</si>
  <si>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</si>
  <si>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</si>
  <si>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</si>
  <si>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</si>
  <si>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</si>
  <si>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</si>
  <si>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</si>
  <si>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</si>
  <si>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</si>
  <si>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</si>
  <si>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</si>
  <si>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</si>
  <si>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</si>
  <si>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</si>
  <si>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</si>
  <si>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</si>
  <si>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</si>
  <si>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</si>
  <si>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</si>
  <si>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</si>
  <si>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</si>
  <si>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</si>
  <si>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</si>
  <si>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</si>
  <si>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</si>
  <si>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</si>
  <si>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</si>
  <si>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</si>
  <si>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</si>
  <si>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</si>
  <si>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</si>
  <si>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</si>
  <si>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</si>
  <si>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</si>
  <si>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</si>
  <si>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</si>
  <si>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</si>
  <si>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</si>
  <si>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</si>
  <si>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</si>
  <si>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</si>
  <si>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</si>
  <si>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</si>
  <si>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</si>
  <si>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</si>
  <si>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</si>
  <si>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</si>
  <si>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</si>
  <si>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</si>
  <si>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</si>
  <si>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</si>
  <si>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</si>
  <si>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</si>
  <si>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</si>
  <si>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</si>
  <si>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</si>
  <si>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</si>
  <si>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</si>
  <si>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</si>
  <si>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</si>
  <si>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</si>
  <si>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</si>
  <si>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</si>
  <si>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</si>
  <si>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</si>
  <si>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</si>
  <si>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</si>
  <si>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</si>
  <si>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</si>
  <si>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</si>
  <si>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</si>
  <si>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</si>
  <si>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</si>
  <si>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</si>
  <si>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</si>
  <si>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</si>
  <si>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</si>
  <si>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</si>
  <si>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</si>
  <si>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</si>
  <si>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</si>
  <si>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</si>
  <si>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</si>
  <si>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</si>
  <si>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</si>
  <si>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</si>
  <si>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</si>
  <si>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</si>
  <si>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</si>
  <si>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</si>
  <si>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</si>
  <si>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</si>
  <si>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</si>
  <si>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</si>
  <si>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</si>
  <si>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</si>
  <si>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</si>
  <si>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</si>
  <si>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</si>
  <si>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</si>
  <si>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</si>
  <si>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</si>
  <si>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</si>
  <si>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</si>
  <si>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</si>
  <si>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</si>
  <si>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</si>
  <si>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</si>
  <si>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</si>
  <si>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</si>
  <si>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</si>
  <si>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</si>
  <si>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</si>
  <si>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</si>
  <si>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</si>
  <si>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</si>
  <si>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</si>
  <si>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</si>
  <si>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</si>
  <si>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</si>
  <si>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</si>
  <si>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</si>
  <si>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</si>
  <si>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</si>
  <si>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</si>
  <si>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</si>
  <si>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</si>
  <si>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</si>
  <si>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</si>
  <si>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</si>
  <si>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</si>
  <si>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</si>
  <si>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</si>
  <si>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</si>
  <si>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</si>
  <si>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</si>
  <si>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</si>
  <si>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</si>
  <si>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</si>
  <si>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</si>
  <si>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</si>
  <si>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</si>
  <si>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</si>
  <si>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</si>
  <si>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</si>
  <si>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</si>
  <si>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</si>
  <si>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</si>
  <si>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</si>
  <si>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</si>
  <si>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</si>
  <si>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</si>
  <si>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</si>
  <si>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</si>
  <si>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</si>
  <si>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</si>
  <si>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</si>
  <si>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</si>
  <si>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</si>
  <si>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</si>
  <si>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</si>
  <si>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</si>
  <si>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</si>
  <si>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</si>
  <si>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</si>
  <si>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</si>
  <si>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</si>
  <si>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</si>
  <si>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</si>
  <si>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</si>
  <si>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</si>
  <si>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</si>
  <si>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</si>
  <si>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</si>
  <si>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</si>
  <si>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</si>
  <si>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</si>
  <si>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</si>
  <si>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</si>
  <si>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</si>
  <si>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</si>
  <si>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</si>
  <si>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</si>
  <si>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</si>
  <si>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</si>
  <si>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</si>
  <si>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</si>
  <si>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</si>
  <si>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</si>
  <si>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</si>
  <si>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</si>
  <si>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</si>
  <si>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</si>
  <si>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</si>
  <si>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</si>
  <si>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</si>
  <si>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</si>
  <si>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</si>
  <si>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</si>
  <si>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</si>
  <si>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</si>
  <si>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</si>
  <si>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</si>
  <si>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</si>
  <si>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</si>
  <si>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</si>
  <si>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</si>
  <si>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</si>
  <si>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</si>
  <si>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</si>
  <si>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</si>
  <si>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</si>
  <si>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</si>
  <si>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</si>
  <si>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</si>
  <si>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</si>
  <si>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</si>
  <si>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</si>
  <si>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</si>
  <si>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</si>
  <si>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</si>
  <si>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</si>
  <si>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</si>
  <si>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</si>
  <si>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</si>
  <si>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</si>
  <si>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</si>
  <si>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</si>
  <si>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</si>
  <si>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</si>
  <si>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</si>
  <si>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</si>
  <si>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</si>
  <si>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</si>
  <si>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</si>
  <si>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</si>
  <si>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</si>
  <si>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</si>
  <si>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</si>
  <si>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</si>
  <si>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</si>
  <si>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</si>
  <si>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</si>
  <si>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</si>
  <si>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</si>
  <si>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</si>
  <si>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</si>
  <si>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</si>
  <si>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</si>
  <si>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</si>
  <si>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</si>
  <si>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</si>
  <si>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</si>
  <si>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</si>
  <si>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</si>
  <si>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</si>
  <si>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</si>
  <si>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</si>
  <si>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</si>
  <si>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</si>
  <si>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</si>
  <si>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</si>
  <si>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</si>
  <si>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</si>
  <si>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</si>
  <si>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</si>
  <si>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</si>
  <si>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</si>
  <si>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</si>
  <si>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</si>
  <si>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</si>
  <si>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</si>
  <si>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</si>
  <si>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</si>
  <si>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</si>
  <si>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</si>
  <si>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</si>
  <si>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</si>
  <si>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</si>
  <si>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</si>
  <si>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</si>
  <si>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</si>
  <si>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</si>
  <si>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</si>
  <si>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</si>
  <si>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</si>
  <si>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</si>
  <si>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</si>
  <si>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</si>
  <si>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</si>
  <si>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</si>
  <si>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</si>
  <si>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</si>
  <si>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</si>
  <si>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</si>
  <si>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</si>
  <si>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</si>
  <si>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</si>
  <si>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</si>
  <si>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</si>
  <si>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</si>
  <si>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</si>
  <si>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</si>
  <si>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</si>
  <si>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</si>
  <si>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</si>
  <si>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</si>
  <si>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</si>
  <si>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</si>
  <si>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</si>
  <si>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</si>
  <si>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</si>
  <si>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</si>
  <si>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</si>
  <si>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</si>
  <si>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</si>
  <si>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</si>
  <si>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</si>
  <si>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</si>
  <si>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</si>
  <si>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</si>
  <si>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</si>
  <si>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</si>
  <si>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</si>
  <si>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</si>
  <si>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</si>
  <si>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</si>
  <si>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</si>
  <si>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</si>
  <si>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</si>
  <si>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</si>
  <si>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</si>
  <si>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</si>
  <si>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</si>
  <si>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</si>
  <si>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</si>
  <si>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</si>
  <si>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</si>
  <si>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</si>
  <si>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</si>
  <si>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</si>
  <si>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</si>
  <si>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</si>
  <si>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</si>
  <si>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</si>
  <si>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</si>
  <si>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</si>
  <si>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</si>
  <si>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</si>
  <si>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</si>
  <si>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</si>
  <si>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</si>
  <si>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</si>
  <si>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</si>
  <si>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</si>
  <si>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</si>
  <si>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</si>
  <si>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</si>
  <si>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</si>
  <si>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</si>
  <si>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</si>
  <si>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</si>
  <si>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</si>
  <si>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</si>
  <si>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</si>
  <si>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</si>
  <si>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</si>
  <si>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</si>
  <si>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</si>
  <si>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</si>
  <si>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</si>
  <si>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</si>
  <si>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</si>
  <si>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</si>
  <si>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</si>
  <si>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</si>
  <si>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</si>
  <si>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</si>
  <si>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</si>
  <si>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</si>
  <si>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</si>
  <si>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</si>
  <si>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</si>
  <si>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</si>
  <si>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</si>
  <si>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</si>
  <si>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</si>
  <si>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</si>
  <si>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</si>
  <si>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</si>
  <si>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</si>
  <si>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</si>
  <si>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</si>
  <si>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</si>
  <si>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</si>
  <si>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</si>
  <si>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</si>
  <si>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</si>
  <si>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</si>
  <si>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</si>
  <si>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</si>
  <si>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</si>
  <si>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</si>
  <si>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</si>
  <si>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</si>
  <si>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</si>
  <si>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</si>
  <si>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</si>
  <si>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</si>
  <si>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</si>
  <si>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</si>
  <si>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</si>
  <si>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</si>
  <si>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</si>
  <si>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</si>
  <si>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</si>
  <si>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</si>
  <si>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</si>
  <si>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</si>
  <si>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</si>
  <si>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</si>
  <si>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</si>
  <si>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</si>
  <si>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</si>
  <si>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</si>
  <si>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</si>
  <si>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</si>
  <si>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</si>
  <si>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</si>
  <si>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</si>
  <si>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</si>
  <si>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Senior Validation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</si>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</sst>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4"/>
      </patternFill>
    </fill>
  </fills>
  <borders count="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5" borderId="3" xfId="0" applyFont="1" applyFill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</cellXfs>
  <cellStyles count="1">
    <cellStyle name="Normal" xfId="0" builtinId="0"/>
  </cellStyles>
  <dxfs count="42"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K6852" totalsRowShown="0" headerRowDxfId="41" dataDxfId="40" tableBorderDxfId="39">
  <autoFilter ref="A1:AK6852" xr:uid="{8ADFD05E-3A7E-4234-80CF-200F0E12ADDC}"/>
  <tableColumns count="37">
    <tableColumn id="1" xr3:uid="{46B9C30E-5482-4327-B2F9-B3552474D6ED}" name="Customer ID" dataDxfId="38"/>
    <tableColumn id="2" xr3:uid="{223F4ACD-29CB-4507-98D8-575434A3B46B}" name="Churn Label" dataDxfId="37"/>
    <tableColumn id="4" xr3:uid="{62FDDCE8-5438-4198-A593-D108E936BF06}" name="Account Length (in months)" dataDxfId="36"/>
    <tableColumn id="5" xr3:uid="{FF75F557-8DCB-4DBD-A0CB-CC34DFBC352F}" name="Customer Service Calls" dataDxfId="35"/>
    <tableColumn id="6" xr3:uid="{BB02C27E-92EB-4924-B778-71B3D39A1DE5}" name="Avg Monthly GB Download" dataDxfId="34"/>
    <tableColumn id="7" xr3:uid="{3C956312-C7DD-4342-BEF3-83304D6D7D8D}" name="Unlimited Data Plan Hidden" dataDxfId="33"/>
    <tableColumn id="40" xr3:uid="{5C0B3491-EEB3-43FD-9807-D93B9A2661FF}" name="Unlimited Data Plan" dataDxfId="8">
      <calculatedColumnFormula>IF(DatosTransformados[[#This Row],[Unlimited Data Plan Hidden]]=0,"No","Yes")</calculatedColumnFormula>
    </tableColumn>
    <tableColumn id="8" xr3:uid="{FB46CFFD-7B93-41FD-A42A-C16BCC28D5D1}" name="Extra Data Charges" dataDxfId="32"/>
    <tableColumn id="9" xr3:uid="{4F65FDED-D686-4A31-A220-F48A1E8DFC9A}" name="State" dataDxfId="31"/>
    <tableColumn id="11" xr3:uid="{BC195A37-CA69-404A-95C7-ACF2E5AB35F8}" name="Gender Hidden" dataDxfId="30"/>
    <tableColumn id="41" xr3:uid="{885803D7-74C6-4777-A050-7D28E8E0F98F}" name="Gender" dataDxfId="7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29"/>
    <tableColumn id="13" xr3:uid="{B30844EF-FF77-4EFA-A344-7CC80AA81542}" name="Under 30" dataDxfId="28"/>
    <tableColumn id="14" xr3:uid="{C11402E0-CEBE-470F-AD2D-9F9788352059}" name="Senior" dataDxfId="27"/>
    <tableColumn id="35" xr3:uid="{78BEF318-D6E9-4114-8E7B-0D7290EDFA6F}" name="Senior Validation" dataDxfId="15">
      <calculatedColumnFormula>IF(OR(AND(DatosTransformados[[#This Row],[Age]]&gt;65,DatosTransformados[[#This Row],[Senior]]="Yes"),AND(DatosTransformados[[#This Row],[Age]]&lt;=65,DatosTransformados[[#This Row],[Senior]]="No")),"OK","Not OK")</calculatedColumnFormula>
    </tableColumn>
    <tableColumn id="15" xr3:uid="{F868CB53-CE19-4954-B330-D4913B312814}" name="Group" dataDxfId="26"/>
    <tableColumn id="16" xr3:uid="{A1D12C9F-58F5-44D8-85E4-648715BEF2F9}" name="Number of Customers in Group" dataDxfId="25"/>
    <tableColumn id="17" xr3:uid="{E4232489-7096-4D30-A2E0-DBDA1B6C3C7A}" name="Device Protection &amp; Online Backup" dataDxfId="24"/>
    <tableColumn id="18" xr3:uid="{12A42874-C613-4FD7-A4AA-5F1BC07155FE}" name="Contract Type" dataDxfId="23"/>
    <tableColumn id="19" xr3:uid="{4DC7DC0E-9EF6-481A-8D89-6D42BE32B139}" name="Payment Method Hidden" dataDxfId="22"/>
    <tableColumn id="20" xr3:uid="{43D0364A-7F94-4C18-B66E-0D79B4178A40}" name="Monthly Charge Hidden" dataDxfId="21"/>
    <tableColumn id="42" xr3:uid="{407F06A4-32E4-463B-9328-2861DFE48C78}" name="Payment Method" dataDxfId="6">
      <calculatedColumnFormula>PROPER(DatosTransformados[[#This Row],[Payment Method Hidden]])</calculatedColumnFormula>
    </tableColumn>
    <tableColumn id="37" xr3:uid="{7936EA1E-9BF7-44F1-B19E-2081C122F676}" name="Monthly Charge (USD)" dataDxfId="14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20"/>
    <tableColumn id="22" xr3:uid="{972DDB5B-105B-4E9F-A746-37824767E82D}" name="Churn Category" dataDxfId="19"/>
    <tableColumn id="23" xr3:uid="{C997EDD6-543A-4B56-8C63-0FCA460B2851}" name="Churn Reason" dataDxfId="18"/>
    <tableColumn id="24" xr3:uid="{DA694C99-ACD6-4370-9B57-2285EFBB57F6}" name="Contact Date Hidden" dataDxfId="13"/>
    <tableColumn id="39" xr3:uid="{C91B6613-7A13-4EAB-A229-043DC5C916EF}" name="Contact Date" dataDxfId="11">
      <calculatedColumnFormula>DATEVALUE(DatosTransformados[[#This Row],[Contact Date Hidden]])</calculatedColumnFormula>
    </tableColumn>
    <tableColumn id="25" xr3:uid="{A5F397DF-B54D-4874-9311-E8AF0B444A0C}" name="Last Transaction Date" dataDxfId="12"/>
    <tableColumn id="44" xr3:uid="{70E623AC-9FF7-49E4-B546-B377BD3098A1}" name="Customer Segment Hidden" dataDxfId="4"/>
    <tableColumn id="45" xr3:uid="{B7F3AA4C-8F53-4ED5-8D86-5528261F28BB}" name="Customer Segment" dataDxfId="5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9"/>
    <tableColumn id="29" xr3:uid="{92BD9ECA-5CAE-43FF-AAC1-CF364F6A99D2}" name="Number of Complaints or Support" dataDxfId="10"/>
    <tableColumn id="30" xr3:uid="{82C824E9-0A3E-41E1-B32A-F73F585AB0D8}" name="Preferred Contact Method Hidden" dataDxfId="17"/>
    <tableColumn id="46" xr3:uid="{C805F948-F08F-4A4D-8904-C4F05E78EF6A}" name="Preferred Contact Method" dataDxfId="3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0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6852"/>
  <sheetViews>
    <sheetView tabSelected="1" topLeftCell="Z1" zoomScale="72" zoomScaleNormal="70" workbookViewId="0">
      <selection activeCell="A17" sqref="A17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5" max="15" width="17.69921875" bestFit="1" customWidth="1"/>
    <col min="17" max="17" width="25.69921875" bestFit="1" customWidth="1"/>
    <col min="18" max="18" width="28.5" bestFit="1" customWidth="1"/>
    <col min="19" max="19" width="16.296875" bestFit="1" customWidth="1"/>
    <col min="20" max="20" width="23.09765625" hidden="1" customWidth="1"/>
    <col min="21" max="21" width="23" hidden="1" customWidth="1"/>
    <col min="22" max="22" width="23" customWidth="1"/>
    <col min="23" max="23" width="21.09765625" bestFit="1" customWidth="1"/>
    <col min="24" max="24" width="12.59765625" customWidth="1"/>
    <col min="25" max="25" width="13.8984375" customWidth="1"/>
    <col min="26" max="26" width="36.69921875" bestFit="1" customWidth="1"/>
    <col min="27" max="27" width="15.19921875" hidden="1" customWidth="1"/>
    <col min="28" max="28" width="15.19921875" customWidth="1"/>
    <col min="29" max="29" width="25" bestFit="1" customWidth="1"/>
    <col min="30" max="30" width="27.296875" hidden="1" customWidth="1"/>
    <col min="31" max="31" width="27.296875" customWidth="1"/>
    <col min="32" max="32" width="23.796875" bestFit="1" customWidth="1"/>
    <col min="33" max="33" width="27.5" customWidth="1"/>
    <col min="34" max="34" width="23.796875" hidden="1" customWidth="1"/>
    <col min="35" max="36" width="23.796875" customWidth="1"/>
    <col min="37" max="37" width="16.69921875" hidden="1" customWidth="1"/>
  </cols>
  <sheetData>
    <row r="1" spans="1:37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9471</v>
      </c>
      <c r="G1" s="7" t="s">
        <v>5</v>
      </c>
      <c r="H1" s="7" t="s">
        <v>6</v>
      </c>
      <c r="I1" s="7" t="s">
        <v>7</v>
      </c>
      <c r="J1" s="7" t="s">
        <v>9472</v>
      </c>
      <c r="K1" s="7" t="s">
        <v>8</v>
      </c>
      <c r="L1" s="7" t="s">
        <v>9</v>
      </c>
      <c r="M1" s="7" t="s">
        <v>10</v>
      </c>
      <c r="N1" s="7" t="s">
        <v>11</v>
      </c>
      <c r="O1" s="9" t="s">
        <v>9467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9473</v>
      </c>
      <c r="U1" s="7" t="s">
        <v>9469</v>
      </c>
      <c r="V1" s="7" t="s">
        <v>16</v>
      </c>
      <c r="W1" s="7" t="s">
        <v>9468</v>
      </c>
      <c r="X1" s="7" t="s">
        <v>17</v>
      </c>
      <c r="Y1" s="7" t="s">
        <v>18</v>
      </c>
      <c r="Z1" s="7" t="s">
        <v>19</v>
      </c>
      <c r="AA1" s="7" t="s">
        <v>9470</v>
      </c>
      <c r="AB1" s="10" t="s">
        <v>9460</v>
      </c>
      <c r="AC1" s="8" t="s">
        <v>9461</v>
      </c>
      <c r="AD1" s="13" t="s">
        <v>9479</v>
      </c>
      <c r="AE1" s="7" t="s">
        <v>9462</v>
      </c>
      <c r="AF1" s="7" t="s">
        <v>9463</v>
      </c>
      <c r="AG1" s="7" t="s">
        <v>9464</v>
      </c>
      <c r="AH1" s="7" t="s">
        <v>9481</v>
      </c>
      <c r="AI1" s="7" t="s">
        <v>9465</v>
      </c>
      <c r="AJ1" s="7" t="s">
        <v>9466</v>
      </c>
      <c r="AK1" s="7" t="s">
        <v>9482</v>
      </c>
    </row>
    <row r="2" spans="1:37" ht="16.2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">
        <v>21</v>
      </c>
      <c r="O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" s="2" t="s">
        <v>21</v>
      </c>
      <c r="Q2" s="2">
        <v>0</v>
      </c>
      <c r="R2" s="2" t="s">
        <v>21</v>
      </c>
      <c r="S2" s="2" t="s">
        <v>24</v>
      </c>
      <c r="T2" s="2" t="s">
        <v>25</v>
      </c>
      <c r="U2" s="2" t="s">
        <v>26</v>
      </c>
      <c r="V2" s="2" t="str">
        <f>PROPER(DatosTransformados[[#This Row],[Payment Method Hidden]])</f>
        <v>Credit Card</v>
      </c>
      <c r="W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" s="2">
        <v>273</v>
      </c>
      <c r="Y2" s="2"/>
      <c r="Z2" s="2"/>
      <c r="AA2" s="2" t="s">
        <v>27</v>
      </c>
      <c r="AB2" s="3">
        <f>DATEVALUE(DatosTransformados[[#This Row],[Contact Date Hidden]])</f>
        <v>44220</v>
      </c>
      <c r="AC2" s="3">
        <v>44601</v>
      </c>
      <c r="AD2" s="2" t="s">
        <v>28</v>
      </c>
      <c r="AE2" s="2" t="str">
        <f>VLOOKUP(DatosTransformados[[#This Row],[Customer Segment Hidden]],Tabla3[#All],2,FALSE)</f>
        <v>High</v>
      </c>
      <c r="AF2" s="11">
        <v>8.8356586837958062</v>
      </c>
      <c r="AG2" s="2">
        <v>0</v>
      </c>
      <c r="AH2" s="2" t="s">
        <v>29</v>
      </c>
      <c r="AI2" s="2" t="str">
        <f>IFERROR(VLOOKUP(DatosTransformados[[#This Row],[Preferred Contact Method Hidden]],Tabla3[#All],2,FALSE),DatosTransformados[[#This Row],[Preferred Contact Method Hidden]])</f>
        <v>Email</v>
      </c>
      <c r="AJ2" s="2" t="str">
        <f>VLOOKUP(DatosTransformados[[#This Row],[Applied Discount Hidden]],Tabla3[#All],2,FALSE)</f>
        <v>Yes</v>
      </c>
      <c r="AK2" s="2" t="b">
        <v>1</v>
      </c>
    </row>
    <row r="3" spans="1:37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">
        <v>33</v>
      </c>
      <c r="O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" s="5" t="s">
        <v>21</v>
      </c>
      <c r="Q3" s="5">
        <v>0</v>
      </c>
      <c r="R3" s="5" t="s">
        <v>33</v>
      </c>
      <c r="S3" s="5" t="s">
        <v>34</v>
      </c>
      <c r="T3" s="5" t="s">
        <v>35</v>
      </c>
      <c r="U3" s="5" t="s">
        <v>36</v>
      </c>
      <c r="V3" s="5" t="str">
        <f>PROPER(DatosTransformados[[#This Row],[Payment Method Hidden]])</f>
        <v>Direct Debit</v>
      </c>
      <c r="W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" s="5">
        <v>3004</v>
      </c>
      <c r="Y3" s="5"/>
      <c r="Z3" s="5"/>
      <c r="AA3" s="5" t="s">
        <v>37</v>
      </c>
      <c r="AB3" s="6">
        <f>DATEVALUE(DatosTransformados[[#This Row],[Contact Date Hidden]])</f>
        <v>44436</v>
      </c>
      <c r="AC3" s="6">
        <v>44240</v>
      </c>
      <c r="AD3" s="5" t="s">
        <v>38</v>
      </c>
      <c r="AE3" s="5" t="str">
        <f>VLOOKUP(DatosTransformados[[#This Row],[Customer Segment Hidden]],Tabla3[#All],2,FALSE)</f>
        <v>Low</v>
      </c>
      <c r="AF3" s="12">
        <v>40.918136396233379</v>
      </c>
      <c r="AG3" s="5">
        <v>10</v>
      </c>
      <c r="AH3" s="5" t="s">
        <v>29</v>
      </c>
      <c r="AI3" s="5" t="str">
        <f>IFERROR(VLOOKUP(DatosTransformados[[#This Row],[Preferred Contact Method Hidden]],Tabla3[#All],2,FALSE),DatosTransformados[[#This Row],[Preferred Contact Method Hidden]])</f>
        <v>Email</v>
      </c>
      <c r="AJ3" s="5" t="str">
        <f>VLOOKUP(DatosTransformados[[#This Row],[Applied Discount Hidden]],Tabla3[#All],2,FALSE)</f>
        <v>Yes</v>
      </c>
      <c r="AK3" s="5" t="b">
        <v>1</v>
      </c>
    </row>
    <row r="4" spans="1:37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">
        <v>33</v>
      </c>
      <c r="O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" s="2" t="s">
        <v>21</v>
      </c>
      <c r="Q4" s="2">
        <v>0</v>
      </c>
      <c r="R4" s="2" t="s">
        <v>21</v>
      </c>
      <c r="S4" s="2" t="s">
        <v>24</v>
      </c>
      <c r="T4" s="2" t="s">
        <v>35</v>
      </c>
      <c r="U4" s="2" t="s">
        <v>41</v>
      </c>
      <c r="V4" s="2" t="str">
        <f>PROPER(DatosTransformados[[#This Row],[Payment Method Hidden]])</f>
        <v>Direct Debit</v>
      </c>
      <c r="W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" s="2">
        <v>420</v>
      </c>
      <c r="Y4" s="2" t="s">
        <v>42</v>
      </c>
      <c r="Z4" s="2"/>
      <c r="AA4" s="2" t="s">
        <v>43</v>
      </c>
      <c r="AB4" s="3">
        <f>DATEVALUE(DatosTransformados[[#This Row],[Contact Date Hidden]])</f>
        <v>43900</v>
      </c>
      <c r="AC4" s="3">
        <v>44982</v>
      </c>
      <c r="AD4" s="2" t="s">
        <v>44</v>
      </c>
      <c r="AE4" s="2" t="str">
        <f>VLOOKUP(DatosTransformados[[#This Row],[Customer Segment Hidden]],Tabla3[#All],2,FALSE)</f>
        <v>Medium</v>
      </c>
      <c r="AF4" s="11">
        <v>31.07247188317687</v>
      </c>
      <c r="AG4" s="2">
        <v>4</v>
      </c>
      <c r="AH4" s="2" t="s">
        <v>29</v>
      </c>
      <c r="AI4" s="2" t="str">
        <f>IFERROR(VLOOKUP(DatosTransformados[[#This Row],[Preferred Contact Method Hidden]],Tabla3[#All],2,FALSE),DatosTransformados[[#This Row],[Preferred Contact Method Hidden]])</f>
        <v>Email</v>
      </c>
      <c r="AJ4" s="2" t="str">
        <f>VLOOKUP(DatosTransformados[[#This Row],[Applied Discount Hidden]],Tabla3[#All],2,FALSE)</f>
        <v>No</v>
      </c>
      <c r="AK4" s="2" t="b">
        <v>0</v>
      </c>
    </row>
    <row r="5" spans="1:37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">
        <v>21</v>
      </c>
      <c r="O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" s="5" t="s">
        <v>21</v>
      </c>
      <c r="Q5" s="5">
        <v>0</v>
      </c>
      <c r="R5" s="5" t="s">
        <v>21</v>
      </c>
      <c r="S5" s="5" t="s">
        <v>24</v>
      </c>
      <c r="T5" s="5" t="s">
        <v>35</v>
      </c>
      <c r="U5" s="5" t="s">
        <v>47</v>
      </c>
      <c r="V5" s="5" t="str">
        <f>PROPER(DatosTransformados[[#This Row],[Payment Method Hidden]])</f>
        <v>Direct Debit</v>
      </c>
      <c r="W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" s="5">
        <v>1945</v>
      </c>
      <c r="Y5" s="5"/>
      <c r="Z5" s="5"/>
      <c r="AA5" s="5" t="s">
        <v>48</v>
      </c>
      <c r="AB5" s="6">
        <f>DATEVALUE(DatosTransformados[[#This Row],[Contact Date Hidden]])</f>
        <v>44231</v>
      </c>
      <c r="AC5" s="6">
        <v>44704</v>
      </c>
      <c r="AD5" s="5" t="s">
        <v>44</v>
      </c>
      <c r="AE5" s="5" t="str">
        <f>VLOOKUP(DatosTransformados[[#This Row],[Customer Segment Hidden]],Tabla3[#All],2,FALSE)</f>
        <v>Medium</v>
      </c>
      <c r="AF5" s="12">
        <v>26.896921156469439</v>
      </c>
      <c r="AG5" s="5">
        <v>6</v>
      </c>
      <c r="AH5" s="5" t="s">
        <v>49</v>
      </c>
      <c r="AI5" s="5" t="str">
        <f>IFERROR(VLOOKUP(DatosTransformados[[#This Row],[Preferred Contact Method Hidden]],Tabla3[#All],2,FALSE),DatosTransformados[[#This Row],[Preferred Contact Method Hidden]])</f>
        <v>Phone</v>
      </c>
      <c r="AJ5" s="5" t="str">
        <f>VLOOKUP(DatosTransformados[[#This Row],[Applied Discount Hidden]],Tabla3[#All],2,FALSE)</f>
        <v>Yes</v>
      </c>
      <c r="AK5" s="5" t="b">
        <v>1</v>
      </c>
    </row>
    <row r="6" spans="1:37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">
        <v>21</v>
      </c>
      <c r="O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" s="2" t="s">
        <v>33</v>
      </c>
      <c r="Q6" s="2">
        <v>2</v>
      </c>
      <c r="R6" s="2" t="s">
        <v>21</v>
      </c>
      <c r="S6" s="2" t="s">
        <v>52</v>
      </c>
      <c r="T6" s="2" t="s">
        <v>25</v>
      </c>
      <c r="U6" s="2" t="s">
        <v>53</v>
      </c>
      <c r="V6" s="2" t="str">
        <f>PROPER(DatosTransformados[[#This Row],[Payment Method Hidden]])</f>
        <v>Credit Card</v>
      </c>
      <c r="W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" s="2">
        <v>322</v>
      </c>
      <c r="Y6" s="2"/>
      <c r="Z6" s="2"/>
      <c r="AA6" s="2" t="s">
        <v>54</v>
      </c>
      <c r="AB6" s="3">
        <f>DATEVALUE(DatosTransformados[[#This Row],[Contact Date Hidden]])</f>
        <v>44983</v>
      </c>
      <c r="AC6" s="3">
        <v>44552</v>
      </c>
      <c r="AD6" s="2" t="s">
        <v>28</v>
      </c>
      <c r="AE6" s="2" t="str">
        <f>VLOOKUP(DatosTransformados[[#This Row],[Customer Segment Hidden]],Tabla3[#All],2,FALSE)</f>
        <v>High</v>
      </c>
      <c r="AF6" s="11">
        <v>9.3797106193041877</v>
      </c>
      <c r="AG6" s="2">
        <v>0</v>
      </c>
      <c r="AH6" s="2" t="s">
        <v>49</v>
      </c>
      <c r="AI6" s="2" t="str">
        <f>IFERROR(VLOOKUP(DatosTransformados[[#This Row],[Preferred Contact Method Hidden]],Tabla3[#All],2,FALSE),DatosTransformados[[#This Row],[Preferred Contact Method Hidden]])</f>
        <v>Phone</v>
      </c>
      <c r="AJ6" s="2" t="str">
        <f>VLOOKUP(DatosTransformados[[#This Row],[Applied Discount Hidden]],Tabla3[#All],2,FALSE)</f>
        <v>Yes</v>
      </c>
      <c r="AK6" s="2" t="b">
        <v>1</v>
      </c>
    </row>
    <row r="7" spans="1:37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">
        <v>21</v>
      </c>
      <c r="O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" s="5" t="s">
        <v>33</v>
      </c>
      <c r="Q7" s="5">
        <v>5</v>
      </c>
      <c r="R7" s="5" t="s">
        <v>21</v>
      </c>
      <c r="S7" s="5" t="s">
        <v>24</v>
      </c>
      <c r="T7" s="5"/>
      <c r="U7" s="5" t="s">
        <v>57</v>
      </c>
      <c r="V7" s="5" t="str">
        <f>PROPER(DatosTransformados[[#This Row],[Payment Method Hidden]])</f>
        <v/>
      </c>
      <c r="W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7" s="5">
        <v>887</v>
      </c>
      <c r="Y7" s="5"/>
      <c r="Z7" s="5"/>
      <c r="AA7" s="5" t="s">
        <v>58</v>
      </c>
      <c r="AB7" s="6">
        <f>DATEVALUE(DatosTransformados[[#This Row],[Contact Date Hidden]])</f>
        <v>43850</v>
      </c>
      <c r="AC7" s="6">
        <v>44508</v>
      </c>
      <c r="AD7" s="5" t="s">
        <v>44</v>
      </c>
      <c r="AE7" s="5" t="str">
        <f>VLOOKUP(DatosTransformados[[#This Row],[Customer Segment Hidden]],Tabla3[#All],2,FALSE)</f>
        <v>Medium</v>
      </c>
      <c r="AF7" s="12">
        <v>31.64286256699884</v>
      </c>
      <c r="AG7" s="5">
        <v>0</v>
      </c>
      <c r="AH7" s="5" t="s">
        <v>29</v>
      </c>
      <c r="AI7" s="5" t="str">
        <f>IFERROR(VLOOKUP(DatosTransformados[[#This Row],[Preferred Contact Method Hidden]],Tabla3[#All],2,FALSE),DatosTransformados[[#This Row],[Preferred Contact Method Hidden]])</f>
        <v>Email</v>
      </c>
      <c r="AJ7" s="5" t="str">
        <f>VLOOKUP(DatosTransformados[[#This Row],[Applied Discount Hidden]],Tabla3[#All],2,FALSE)</f>
        <v>Yes</v>
      </c>
      <c r="AK7" s="5" t="b">
        <v>1</v>
      </c>
    </row>
    <row r="8" spans="1:37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">
        <v>21</v>
      </c>
      <c r="O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" s="2" t="s">
        <v>21</v>
      </c>
      <c r="Q8" s="2">
        <v>0</v>
      </c>
      <c r="R8" s="2" t="s">
        <v>21</v>
      </c>
      <c r="S8" s="2" t="s">
        <v>24</v>
      </c>
      <c r="T8" s="2"/>
      <c r="U8" s="2" t="s">
        <v>61</v>
      </c>
      <c r="V8" s="2" t="str">
        <f>PROPER(DatosTransformados[[#This Row],[Payment Method Hidden]])</f>
        <v/>
      </c>
      <c r="W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8" s="2">
        <v>126</v>
      </c>
      <c r="Y8" s="2"/>
      <c r="Z8" s="2"/>
      <c r="AA8" s="2" t="s">
        <v>62</v>
      </c>
      <c r="AB8" s="3">
        <f>DATEVALUE(DatosTransformados[[#This Row],[Contact Date Hidden]])</f>
        <v>44335</v>
      </c>
      <c r="AC8" s="3">
        <v>44428</v>
      </c>
      <c r="AD8" s="2" t="s">
        <v>28</v>
      </c>
      <c r="AE8" s="2" t="str">
        <f>VLOOKUP(DatosTransformados[[#This Row],[Customer Segment Hidden]],Tabla3[#All],2,FALSE)</f>
        <v>High</v>
      </c>
      <c r="AF8" s="11">
        <v>6.3743310081475064</v>
      </c>
      <c r="AG8" s="2">
        <v>1</v>
      </c>
      <c r="AH8" s="2" t="s">
        <v>63</v>
      </c>
      <c r="AI8" s="2" t="str">
        <f>IFERROR(VLOOKUP(DatosTransformados[[#This Row],[Preferred Contact Method Hidden]],Tabla3[#All],2,FALSE),DatosTransformados[[#This Row],[Preferred Contact Method Hidden]])</f>
        <v>SMS</v>
      </c>
      <c r="AJ8" s="2" t="str">
        <f>VLOOKUP(DatosTransformados[[#This Row],[Applied Discount Hidden]],Tabla3[#All],2,FALSE)</f>
        <v>No</v>
      </c>
      <c r="AK8" s="2" t="b">
        <v>0</v>
      </c>
    </row>
    <row r="9" spans="1:37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">
        <v>33</v>
      </c>
      <c r="O9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9" s="5" t="s">
        <v>33</v>
      </c>
      <c r="Q9" s="5">
        <v>5</v>
      </c>
      <c r="R9" s="5" t="s">
        <v>21</v>
      </c>
      <c r="S9" s="5" t="s">
        <v>52</v>
      </c>
      <c r="T9" s="5"/>
      <c r="U9" s="5" t="s">
        <v>47</v>
      </c>
      <c r="V9" s="5" t="str">
        <f>PROPER(DatosTransformados[[#This Row],[Payment Method Hidden]])</f>
        <v/>
      </c>
      <c r="W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9" s="5">
        <v>1495</v>
      </c>
      <c r="Y9" s="5"/>
      <c r="Z9" s="5"/>
      <c r="AA9" s="5" t="s">
        <v>66</v>
      </c>
      <c r="AB9" s="6">
        <f>DATEVALUE(DatosTransformados[[#This Row],[Contact Date Hidden]])</f>
        <v>44261</v>
      </c>
      <c r="AC9" s="6">
        <v>45226</v>
      </c>
      <c r="AD9" s="5" t="s">
        <v>28</v>
      </c>
      <c r="AE9" s="5" t="str">
        <f>VLOOKUP(DatosTransformados[[#This Row],[Customer Segment Hidden]],Tabla3[#All],2,FALSE)</f>
        <v>High</v>
      </c>
      <c r="AF9" s="12">
        <v>31.181628087384979</v>
      </c>
      <c r="AG9" s="5">
        <v>4</v>
      </c>
      <c r="AH9" s="5" t="s">
        <v>63</v>
      </c>
      <c r="AI9" s="5" t="str">
        <f>IFERROR(VLOOKUP(DatosTransformados[[#This Row],[Preferred Contact Method Hidden]],Tabla3[#All],2,FALSE),DatosTransformados[[#This Row],[Preferred Contact Method Hidden]])</f>
        <v>SMS</v>
      </c>
      <c r="AJ9" s="5" t="str">
        <f>VLOOKUP(DatosTransformados[[#This Row],[Applied Discount Hidden]],Tabla3[#All],2,FALSE)</f>
        <v>Yes</v>
      </c>
      <c r="AK9" s="5" t="b">
        <v>1</v>
      </c>
    </row>
    <row r="10" spans="1:37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">
        <v>21</v>
      </c>
      <c r="O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" s="2" t="s">
        <v>21</v>
      </c>
      <c r="Q10" s="2">
        <v>0</v>
      </c>
      <c r="R10" s="2" t="s">
        <v>21</v>
      </c>
      <c r="S10" s="2" t="s">
        <v>24</v>
      </c>
      <c r="T10" s="2"/>
      <c r="U10" s="2" t="s">
        <v>69</v>
      </c>
      <c r="V10" s="2" t="str">
        <f>PROPER(DatosTransformados[[#This Row],[Payment Method Hidden]])</f>
        <v/>
      </c>
      <c r="W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0" s="2">
        <v>17</v>
      </c>
      <c r="Y10" s="2"/>
      <c r="Z10" s="2"/>
      <c r="AA10" s="2" t="s">
        <v>70</v>
      </c>
      <c r="AB10" s="3">
        <f>DATEVALUE(DatosTransformados[[#This Row],[Contact Date Hidden]])</f>
        <v>44619</v>
      </c>
      <c r="AC10" s="3">
        <v>44068</v>
      </c>
      <c r="AD10" s="2" t="s">
        <v>44</v>
      </c>
      <c r="AE10" s="2" t="str">
        <f>VLOOKUP(DatosTransformados[[#This Row],[Customer Segment Hidden]],Tabla3[#All],2,FALSE)</f>
        <v>Medium</v>
      </c>
      <c r="AF10" s="11">
        <v>8.2047779768477049</v>
      </c>
      <c r="AG10" s="2">
        <v>3</v>
      </c>
      <c r="AH10" s="2" t="s">
        <v>29</v>
      </c>
      <c r="AI10" s="2" t="str">
        <f>IFERROR(VLOOKUP(DatosTransformados[[#This Row],[Preferred Contact Method Hidden]],Tabla3[#All],2,FALSE),DatosTransformados[[#This Row],[Preferred Contact Method Hidden]])</f>
        <v>Email</v>
      </c>
      <c r="AJ10" s="2" t="str">
        <f>VLOOKUP(DatosTransformados[[#This Row],[Applied Discount Hidden]],Tabla3[#All],2,FALSE)</f>
        <v>No</v>
      </c>
      <c r="AK10" s="2" t="b">
        <v>0</v>
      </c>
    </row>
    <row r="11" spans="1:37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">
        <v>21</v>
      </c>
      <c r="O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" s="5" t="s">
        <v>21</v>
      </c>
      <c r="Q11" s="5">
        <v>0</v>
      </c>
      <c r="R11" s="5" t="s">
        <v>21</v>
      </c>
      <c r="S11" s="5" t="s">
        <v>24</v>
      </c>
      <c r="T11" s="5"/>
      <c r="U11" s="5" t="s">
        <v>47</v>
      </c>
      <c r="V11" s="5" t="str">
        <f>PROPER(DatosTransformados[[#This Row],[Payment Method Hidden]])</f>
        <v/>
      </c>
      <c r="W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1" s="5">
        <v>80</v>
      </c>
      <c r="Y11" s="5"/>
      <c r="Z11" s="5"/>
      <c r="AA11" s="5" t="s">
        <v>73</v>
      </c>
      <c r="AB11" s="6">
        <f>DATEVALUE(DatosTransformados[[#This Row],[Contact Date Hidden]])</f>
        <v>44275</v>
      </c>
      <c r="AC11" s="6">
        <v>43945</v>
      </c>
      <c r="AD11" s="5" t="s">
        <v>44</v>
      </c>
      <c r="AE11" s="5" t="str">
        <f>VLOOKUP(DatosTransformados[[#This Row],[Customer Segment Hidden]],Tabla3[#All],2,FALSE)</f>
        <v>Medium</v>
      </c>
      <c r="AF11" s="12">
        <v>32.518087201470991</v>
      </c>
      <c r="AG11" s="5">
        <v>4</v>
      </c>
      <c r="AH11" s="5" t="s">
        <v>29</v>
      </c>
      <c r="AI11" s="5" t="str">
        <f>IFERROR(VLOOKUP(DatosTransformados[[#This Row],[Preferred Contact Method Hidden]],Tabla3[#All],2,FALSE),DatosTransformados[[#This Row],[Preferred Contact Method Hidden]])</f>
        <v>Email</v>
      </c>
      <c r="AJ11" s="5" t="str">
        <f>VLOOKUP(DatosTransformados[[#This Row],[Applied Discount Hidden]],Tabla3[#All],2,FALSE)</f>
        <v>Yes</v>
      </c>
      <c r="AK11" s="5" t="b">
        <v>1</v>
      </c>
    </row>
    <row r="12" spans="1:37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">
        <v>21</v>
      </c>
      <c r="O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" s="2" t="s">
        <v>33</v>
      </c>
      <c r="Q12" s="2">
        <v>4</v>
      </c>
      <c r="R12" s="2" t="s">
        <v>21</v>
      </c>
      <c r="S12" s="2" t="s">
        <v>24</v>
      </c>
      <c r="T12" s="2"/>
      <c r="U12" s="2" t="s">
        <v>69</v>
      </c>
      <c r="V12" s="2" t="str">
        <f>PROPER(DatosTransformados[[#This Row],[Payment Method Hidden]])</f>
        <v/>
      </c>
      <c r="W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2" s="2"/>
      <c r="Y12" s="2"/>
      <c r="Z12" s="2"/>
      <c r="AA12" s="2" t="s">
        <v>76</v>
      </c>
      <c r="AB12" s="3">
        <f>DATEVALUE(DatosTransformados[[#This Row],[Contact Date Hidden]])</f>
        <v>44806</v>
      </c>
      <c r="AC12" s="3">
        <v>44063</v>
      </c>
      <c r="AD12" s="2" t="s">
        <v>38</v>
      </c>
      <c r="AE12" s="2" t="str">
        <f>VLOOKUP(DatosTransformados[[#This Row],[Customer Segment Hidden]],Tabla3[#All],2,FALSE)</f>
        <v>Low</v>
      </c>
      <c r="AF12" s="11">
        <v>9.1229438814625414</v>
      </c>
      <c r="AG12" s="2">
        <v>4</v>
      </c>
      <c r="AH12" s="2" t="s">
        <v>63</v>
      </c>
      <c r="AI12" s="2" t="str">
        <f>IFERROR(VLOOKUP(DatosTransformados[[#This Row],[Preferred Contact Method Hidden]],Tabla3[#All],2,FALSE),DatosTransformados[[#This Row],[Preferred Contact Method Hidden]])</f>
        <v>SMS</v>
      </c>
      <c r="AJ12" s="2" t="str">
        <f>VLOOKUP(DatosTransformados[[#This Row],[Applied Discount Hidden]],Tabla3[#All],2,FALSE)</f>
        <v>Yes</v>
      </c>
      <c r="AK12" s="2" t="b">
        <v>1</v>
      </c>
    </row>
    <row r="13" spans="1:37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">
        <v>21</v>
      </c>
      <c r="O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" s="5" t="s">
        <v>21</v>
      </c>
      <c r="Q13" s="5">
        <v>0</v>
      </c>
      <c r="R13" s="5" t="s">
        <v>33</v>
      </c>
      <c r="S13" s="5" t="s">
        <v>24</v>
      </c>
      <c r="T13" s="5"/>
      <c r="U13" s="5" t="s">
        <v>78</v>
      </c>
      <c r="V13" s="5" t="str">
        <f>PROPER(DatosTransformados[[#This Row],[Payment Method Hidden]])</f>
        <v/>
      </c>
      <c r="W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3" s="5"/>
      <c r="Y13" s="5" t="s">
        <v>42</v>
      </c>
      <c r="Z13" s="5"/>
      <c r="AA13" s="5" t="s">
        <v>79</v>
      </c>
      <c r="AB13" s="6">
        <f>DATEVALUE(DatosTransformados[[#This Row],[Contact Date Hidden]])</f>
        <v>44663</v>
      </c>
      <c r="AC13" s="6">
        <v>44942</v>
      </c>
      <c r="AD13" s="5" t="s">
        <v>44</v>
      </c>
      <c r="AE13" s="5" t="str">
        <f>VLOOKUP(DatosTransformados[[#This Row],[Customer Segment Hidden]],Tabla3[#All],2,FALSE)</f>
        <v>Medium</v>
      </c>
      <c r="AF13" s="12">
        <v>12.86310252109644</v>
      </c>
      <c r="AG13" s="5">
        <v>8</v>
      </c>
      <c r="AH13" s="5" t="s">
        <v>29</v>
      </c>
      <c r="AI13" s="5" t="str">
        <f>IFERROR(VLOOKUP(DatosTransformados[[#This Row],[Preferred Contact Method Hidden]],Tabla3[#All],2,FALSE),DatosTransformados[[#This Row],[Preferred Contact Method Hidden]])</f>
        <v>Email</v>
      </c>
      <c r="AJ13" s="5" t="str">
        <f>VLOOKUP(DatosTransformados[[#This Row],[Applied Discount Hidden]],Tabla3[#All],2,FALSE)</f>
        <v>Yes</v>
      </c>
      <c r="AK13" s="5" t="b">
        <v>1</v>
      </c>
    </row>
    <row r="14" spans="1:37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">
        <v>21</v>
      </c>
      <c r="O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" s="2" t="s">
        <v>21</v>
      </c>
      <c r="Q14" s="2">
        <v>0</v>
      </c>
      <c r="R14" s="2" t="s">
        <v>21</v>
      </c>
      <c r="S14" s="2" t="s">
        <v>24</v>
      </c>
      <c r="T14" s="2"/>
      <c r="U14" s="2" t="s">
        <v>82</v>
      </c>
      <c r="V14" s="2" t="str">
        <f>PROPER(DatosTransformados[[#This Row],[Payment Method Hidden]])</f>
        <v/>
      </c>
      <c r="W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4" s="2"/>
      <c r="Y14" s="2"/>
      <c r="Z14" s="2"/>
      <c r="AA14" s="2" t="s">
        <v>83</v>
      </c>
      <c r="AB14" s="3">
        <f>DATEVALUE(DatosTransformados[[#This Row],[Contact Date Hidden]])</f>
        <v>44109</v>
      </c>
      <c r="AC14" s="3">
        <v>45086</v>
      </c>
      <c r="AD14" s="2" t="s">
        <v>28</v>
      </c>
      <c r="AE14" s="2" t="str">
        <f>VLOOKUP(DatosTransformados[[#This Row],[Customer Segment Hidden]],Tabla3[#All],2,FALSE)</f>
        <v>High</v>
      </c>
      <c r="AF14" s="11">
        <v>13.112455110656359</v>
      </c>
      <c r="AG14" s="2">
        <v>2</v>
      </c>
      <c r="AH14" s="2" t="s">
        <v>49</v>
      </c>
      <c r="AI14" s="2" t="str">
        <f>IFERROR(VLOOKUP(DatosTransformados[[#This Row],[Preferred Contact Method Hidden]],Tabla3[#All],2,FALSE),DatosTransformados[[#This Row],[Preferred Contact Method Hidden]])</f>
        <v>Phone</v>
      </c>
      <c r="AJ14" s="2" t="str">
        <f>VLOOKUP(DatosTransformados[[#This Row],[Applied Discount Hidden]],Tabla3[#All],2,FALSE)</f>
        <v>Yes</v>
      </c>
      <c r="AK14" s="2" t="b">
        <v>1</v>
      </c>
    </row>
    <row r="15" spans="1:37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">
        <v>21</v>
      </c>
      <c r="O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" s="5" t="s">
        <v>21</v>
      </c>
      <c r="Q15" s="5">
        <v>0</v>
      </c>
      <c r="R15" s="5" t="s">
        <v>33</v>
      </c>
      <c r="S15" s="5" t="s">
        <v>52</v>
      </c>
      <c r="T15" s="5"/>
      <c r="U15" s="5" t="s">
        <v>86</v>
      </c>
      <c r="V15" s="5" t="str">
        <f>PROPER(DatosTransformados[[#This Row],[Payment Method Hidden]])</f>
        <v/>
      </c>
      <c r="W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5" s="5"/>
      <c r="Y15" s="5" t="s">
        <v>87</v>
      </c>
      <c r="Z15" s="5"/>
      <c r="AA15" s="5" t="s">
        <v>88</v>
      </c>
      <c r="AB15" s="6">
        <f>DATEVALUE(DatosTransformados[[#This Row],[Contact Date Hidden]])</f>
        <v>44351</v>
      </c>
      <c r="AC15" s="6">
        <v>44273</v>
      </c>
      <c r="AD15" s="5" t="s">
        <v>38</v>
      </c>
      <c r="AE15" s="5" t="str">
        <f>VLOOKUP(DatosTransformados[[#This Row],[Customer Segment Hidden]],Tabla3[#All],2,FALSE)</f>
        <v>Low</v>
      </c>
      <c r="AF15" s="12">
        <v>18.697586282034528</v>
      </c>
      <c r="AG15" s="5">
        <v>6</v>
      </c>
      <c r="AH15" s="5" t="s">
        <v>29</v>
      </c>
      <c r="AI15" s="5" t="str">
        <f>IFERROR(VLOOKUP(DatosTransformados[[#This Row],[Preferred Contact Method Hidden]],Tabla3[#All],2,FALSE),DatosTransformados[[#This Row],[Preferred Contact Method Hidden]])</f>
        <v>Email</v>
      </c>
      <c r="AJ15" s="5" t="str">
        <f>VLOOKUP(DatosTransformados[[#This Row],[Applied Discount Hidden]],Tabla3[#All],2,FALSE)</f>
        <v>Yes</v>
      </c>
      <c r="AK15" s="5" t="b">
        <v>1</v>
      </c>
    </row>
    <row r="16" spans="1:37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">
        <v>21</v>
      </c>
      <c r="O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" s="2" t="s">
        <v>21</v>
      </c>
      <c r="Q16" s="2">
        <v>0</v>
      </c>
      <c r="R16" s="2" t="s">
        <v>33</v>
      </c>
      <c r="S16" s="2" t="s">
        <v>24</v>
      </c>
      <c r="T16" s="2"/>
      <c r="U16" s="2" t="s">
        <v>91</v>
      </c>
      <c r="V16" s="2" t="str">
        <f>PROPER(DatosTransformados[[#This Row],[Payment Method Hidden]])</f>
        <v/>
      </c>
      <c r="W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6" s="2"/>
      <c r="Y16" s="2"/>
      <c r="Z16" s="2"/>
      <c r="AA16" s="2" t="s">
        <v>92</v>
      </c>
      <c r="AB16" s="3">
        <f>DATEVALUE(DatosTransformados[[#This Row],[Contact Date Hidden]])</f>
        <v>44495</v>
      </c>
      <c r="AC16" s="3">
        <v>45082</v>
      </c>
      <c r="AD16" s="2" t="s">
        <v>38</v>
      </c>
      <c r="AE16" s="2" t="str">
        <f>VLOOKUP(DatosTransformados[[#This Row],[Customer Segment Hidden]],Tabla3[#All],2,FALSE)</f>
        <v>Low</v>
      </c>
      <c r="AF16" s="11">
        <v>30.03443903618545</v>
      </c>
      <c r="AG16" s="2">
        <v>4</v>
      </c>
      <c r="AH16" s="2" t="s">
        <v>49</v>
      </c>
      <c r="AI16" s="2" t="str">
        <f>IFERROR(VLOOKUP(DatosTransformados[[#This Row],[Preferred Contact Method Hidden]],Tabla3[#All],2,FALSE),DatosTransformados[[#This Row],[Preferred Contact Method Hidden]])</f>
        <v>Phone</v>
      </c>
      <c r="AJ16" s="2" t="str">
        <f>VLOOKUP(DatosTransformados[[#This Row],[Applied Discount Hidden]],Tabla3[#All],2,FALSE)</f>
        <v>No</v>
      </c>
      <c r="AK16" s="2" t="b">
        <v>0</v>
      </c>
    </row>
    <row r="17" spans="1:37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">
        <v>21</v>
      </c>
      <c r="O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" s="5" t="s">
        <v>33</v>
      </c>
      <c r="Q17" s="5">
        <v>4</v>
      </c>
      <c r="R17" s="5" t="s">
        <v>33</v>
      </c>
      <c r="S17" s="5" t="s">
        <v>34</v>
      </c>
      <c r="T17" s="5"/>
      <c r="U17" s="5" t="s">
        <v>95</v>
      </c>
      <c r="V17" s="5" t="str">
        <f>PROPER(DatosTransformados[[#This Row],[Payment Method Hidden]])</f>
        <v/>
      </c>
      <c r="W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7" s="5"/>
      <c r="Y17" s="5"/>
      <c r="Z17" s="5"/>
      <c r="AA17" s="5" t="s">
        <v>96</v>
      </c>
      <c r="AB17" s="6">
        <f>DATEVALUE(DatosTransformados[[#This Row],[Contact Date Hidden]])</f>
        <v>44295</v>
      </c>
      <c r="AC17" s="6">
        <v>44690</v>
      </c>
      <c r="AD17" s="5" t="s">
        <v>28</v>
      </c>
      <c r="AE17" s="5" t="str">
        <f>VLOOKUP(DatosTransformados[[#This Row],[Customer Segment Hidden]],Tabla3[#All],2,FALSE)</f>
        <v>High</v>
      </c>
      <c r="AF17" s="12">
        <v>28.39295180937831</v>
      </c>
      <c r="AG17" s="5">
        <v>2</v>
      </c>
      <c r="AH17" s="5" t="s">
        <v>29</v>
      </c>
      <c r="AI17" s="5" t="str">
        <f>IFERROR(VLOOKUP(DatosTransformados[[#This Row],[Preferred Contact Method Hidden]],Tabla3[#All],2,FALSE),DatosTransformados[[#This Row],[Preferred Contact Method Hidden]])</f>
        <v>Email</v>
      </c>
      <c r="AJ17" s="5" t="str">
        <f>VLOOKUP(DatosTransformados[[#This Row],[Applied Discount Hidden]],Tabla3[#All],2,FALSE)</f>
        <v>No</v>
      </c>
      <c r="AK17" s="5" t="b">
        <v>0</v>
      </c>
    </row>
    <row r="18" spans="1:37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">
        <v>21</v>
      </c>
      <c r="O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" s="2" t="s">
        <v>21</v>
      </c>
      <c r="Q18" s="2">
        <v>0</v>
      </c>
      <c r="R18" s="2" t="s">
        <v>33</v>
      </c>
      <c r="S18" s="2" t="s">
        <v>52</v>
      </c>
      <c r="T18" s="2"/>
      <c r="U18" s="2" t="s">
        <v>99</v>
      </c>
      <c r="V18" s="2" t="str">
        <f>PROPER(DatosTransformados[[#This Row],[Payment Method Hidden]])</f>
        <v/>
      </c>
      <c r="W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8" s="2"/>
      <c r="Y18" s="2"/>
      <c r="Z18" s="2"/>
      <c r="AA18" s="2" t="s">
        <v>100</v>
      </c>
      <c r="AB18" s="3">
        <f>DATEVALUE(DatosTransformados[[#This Row],[Contact Date Hidden]])</f>
        <v>44213</v>
      </c>
      <c r="AC18" s="3">
        <v>43856</v>
      </c>
      <c r="AD18" s="2" t="s">
        <v>44</v>
      </c>
      <c r="AE18" s="2" t="str">
        <f>VLOOKUP(DatosTransformados[[#This Row],[Customer Segment Hidden]],Tabla3[#All],2,FALSE)</f>
        <v>Medium</v>
      </c>
      <c r="AF18" s="11">
        <v>44.216474744688199</v>
      </c>
      <c r="AG18" s="2">
        <v>10</v>
      </c>
      <c r="AH18" s="2" t="s">
        <v>29</v>
      </c>
      <c r="AI18" s="2" t="str">
        <f>IFERROR(VLOOKUP(DatosTransformados[[#This Row],[Preferred Contact Method Hidden]],Tabla3[#All],2,FALSE),DatosTransformados[[#This Row],[Preferred Contact Method Hidden]])</f>
        <v>Email</v>
      </c>
      <c r="AJ18" s="2" t="str">
        <f>VLOOKUP(DatosTransformados[[#This Row],[Applied Discount Hidden]],Tabla3[#All],2,FALSE)</f>
        <v>No</v>
      </c>
      <c r="AK18" s="2" t="b">
        <v>0</v>
      </c>
    </row>
    <row r="19" spans="1:37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">
        <v>21</v>
      </c>
      <c r="O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" s="5" t="s">
        <v>21</v>
      </c>
      <c r="Q19" s="5">
        <v>0</v>
      </c>
      <c r="R19" s="5" t="s">
        <v>21</v>
      </c>
      <c r="S19" s="5" t="s">
        <v>24</v>
      </c>
      <c r="T19" s="5"/>
      <c r="U19" s="5" t="s">
        <v>36</v>
      </c>
      <c r="V19" s="5" t="str">
        <f>PROPER(DatosTransformados[[#This Row],[Payment Method Hidden]])</f>
        <v/>
      </c>
      <c r="W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9" s="5"/>
      <c r="Y19" s="5" t="s">
        <v>103</v>
      </c>
      <c r="Z19" s="5" t="s">
        <v>104</v>
      </c>
      <c r="AA19" s="5" t="s">
        <v>105</v>
      </c>
      <c r="AB19" s="6">
        <f>DATEVALUE(DatosTransformados[[#This Row],[Contact Date Hidden]])</f>
        <v>44688</v>
      </c>
      <c r="AC19" s="6">
        <v>44472</v>
      </c>
      <c r="AD19" s="5" t="s">
        <v>38</v>
      </c>
      <c r="AE19" s="5" t="str">
        <f>VLOOKUP(DatosTransformados[[#This Row],[Customer Segment Hidden]],Tabla3[#All],2,FALSE)</f>
        <v>Low</v>
      </c>
      <c r="AF19" s="12">
        <v>54.380610075053013</v>
      </c>
      <c r="AG19" s="5">
        <v>0</v>
      </c>
      <c r="AH19" s="5" t="s">
        <v>63</v>
      </c>
      <c r="AI19" s="5" t="str">
        <f>IFERROR(VLOOKUP(DatosTransformados[[#This Row],[Preferred Contact Method Hidden]],Tabla3[#All],2,FALSE),DatosTransformados[[#This Row],[Preferred Contact Method Hidden]])</f>
        <v>SMS</v>
      </c>
      <c r="AJ19" s="5" t="str">
        <f>VLOOKUP(DatosTransformados[[#This Row],[Applied Discount Hidden]],Tabla3[#All],2,FALSE)</f>
        <v>Yes</v>
      </c>
      <c r="AK19" s="5" t="b">
        <v>1</v>
      </c>
    </row>
    <row r="20" spans="1:37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">
        <v>21</v>
      </c>
      <c r="O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" s="2" t="s">
        <v>21</v>
      </c>
      <c r="Q20" s="2">
        <v>0</v>
      </c>
      <c r="R20" s="2" t="s">
        <v>21</v>
      </c>
      <c r="S20" s="2" t="s">
        <v>24</v>
      </c>
      <c r="T20" s="2"/>
      <c r="U20" s="2" t="s">
        <v>53</v>
      </c>
      <c r="V20" s="2" t="str">
        <f>PROPER(DatosTransformados[[#This Row],[Payment Method Hidden]])</f>
        <v/>
      </c>
      <c r="W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0" s="2"/>
      <c r="Y20" s="2"/>
      <c r="Z20" s="2"/>
      <c r="AA20" s="2" t="s">
        <v>107</v>
      </c>
      <c r="AB20" s="3">
        <f>DATEVALUE(DatosTransformados[[#This Row],[Contact Date Hidden]])</f>
        <v>44110</v>
      </c>
      <c r="AC20" s="3">
        <v>45282</v>
      </c>
      <c r="AD20" s="2" t="s">
        <v>44</v>
      </c>
      <c r="AE20" s="2" t="str">
        <f>VLOOKUP(DatosTransformados[[#This Row],[Customer Segment Hidden]],Tabla3[#All],2,FALSE)</f>
        <v>Medium</v>
      </c>
      <c r="AF20" s="11">
        <v>9.4849827289630397</v>
      </c>
      <c r="AG20" s="2">
        <v>4</v>
      </c>
      <c r="AH20" s="2" t="s">
        <v>29</v>
      </c>
      <c r="AI20" s="2" t="str">
        <f>IFERROR(VLOOKUP(DatosTransformados[[#This Row],[Preferred Contact Method Hidden]],Tabla3[#All],2,FALSE),DatosTransformados[[#This Row],[Preferred Contact Method Hidden]])</f>
        <v>Email</v>
      </c>
      <c r="AJ20" s="2" t="str">
        <f>VLOOKUP(DatosTransformados[[#This Row],[Applied Discount Hidden]],Tabla3[#All],2,FALSE)</f>
        <v>Yes</v>
      </c>
      <c r="AK20" s="2" t="b">
        <v>1</v>
      </c>
    </row>
    <row r="21" spans="1:37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">
        <v>21</v>
      </c>
      <c r="O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" s="5" t="s">
        <v>21</v>
      </c>
      <c r="Q21" s="5">
        <v>0</v>
      </c>
      <c r="R21" s="5" t="s">
        <v>21</v>
      </c>
      <c r="S21" s="5" t="s">
        <v>52</v>
      </c>
      <c r="T21" s="5"/>
      <c r="U21" s="5" t="s">
        <v>82</v>
      </c>
      <c r="V21" s="5" t="str">
        <f>PROPER(DatosTransformados[[#This Row],[Payment Method Hidden]])</f>
        <v/>
      </c>
      <c r="W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1" s="5"/>
      <c r="Y21" s="5"/>
      <c r="Z21" s="5"/>
      <c r="AA21" s="5" t="s">
        <v>110</v>
      </c>
      <c r="AB21" s="6">
        <f>DATEVALUE(DatosTransformados[[#This Row],[Contact Date Hidden]])</f>
        <v>45291</v>
      </c>
      <c r="AC21" s="6">
        <v>44836</v>
      </c>
      <c r="AD21" s="5" t="s">
        <v>44</v>
      </c>
      <c r="AE21" s="5" t="str">
        <f>VLOOKUP(DatosTransformados[[#This Row],[Customer Segment Hidden]],Tabla3[#All],2,FALSE)</f>
        <v>Medium</v>
      </c>
      <c r="AF21" s="12">
        <v>12.31840528202795</v>
      </c>
      <c r="AG21" s="5">
        <v>8</v>
      </c>
      <c r="AH21" s="5" t="s">
        <v>63</v>
      </c>
      <c r="AI21" s="5" t="str">
        <f>IFERROR(VLOOKUP(DatosTransformados[[#This Row],[Preferred Contact Method Hidden]],Tabla3[#All],2,FALSE),DatosTransformados[[#This Row],[Preferred Contact Method Hidden]])</f>
        <v>SMS</v>
      </c>
      <c r="AJ21" s="5" t="str">
        <f>VLOOKUP(DatosTransformados[[#This Row],[Applied Discount Hidden]],Tabla3[#All],2,FALSE)</f>
        <v>No</v>
      </c>
      <c r="AK21" s="5" t="b">
        <v>0</v>
      </c>
    </row>
    <row r="22" spans="1:37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">
        <v>21</v>
      </c>
      <c r="O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" s="2" t="s">
        <v>33</v>
      </c>
      <c r="Q22" s="2">
        <v>2</v>
      </c>
      <c r="R22" s="2" t="s">
        <v>21</v>
      </c>
      <c r="S22" s="2" t="s">
        <v>52</v>
      </c>
      <c r="T22" s="2"/>
      <c r="U22" s="2" t="s">
        <v>112</v>
      </c>
      <c r="V22" s="2" t="str">
        <f>PROPER(DatosTransformados[[#This Row],[Payment Method Hidden]])</f>
        <v/>
      </c>
      <c r="W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2" s="2"/>
      <c r="Y22" s="2"/>
      <c r="Z22" s="2"/>
      <c r="AA22" s="2" t="s">
        <v>113</v>
      </c>
      <c r="AB22" s="3">
        <f>DATEVALUE(DatosTransformados[[#This Row],[Contact Date Hidden]])</f>
        <v>44923</v>
      </c>
      <c r="AC22" s="3">
        <v>43874</v>
      </c>
      <c r="AD22" s="2" t="s">
        <v>28</v>
      </c>
      <c r="AE22" s="2" t="str">
        <f>VLOOKUP(DatosTransformados[[#This Row],[Customer Segment Hidden]],Tabla3[#All],2,FALSE)</f>
        <v>High</v>
      </c>
      <c r="AF22" s="11">
        <v>6.3700561838850671</v>
      </c>
      <c r="AG22" s="2">
        <v>9</v>
      </c>
      <c r="AH22" s="2" t="s">
        <v>29</v>
      </c>
      <c r="AI22" s="2" t="str">
        <f>IFERROR(VLOOKUP(DatosTransformados[[#This Row],[Preferred Contact Method Hidden]],Tabla3[#All],2,FALSE),DatosTransformados[[#This Row],[Preferred Contact Method Hidden]])</f>
        <v>Email</v>
      </c>
      <c r="AJ22" s="2" t="str">
        <f>VLOOKUP(DatosTransformados[[#This Row],[Applied Discount Hidden]],Tabla3[#All],2,FALSE)</f>
        <v>Yes</v>
      </c>
      <c r="AK22" s="2" t="b">
        <v>1</v>
      </c>
    </row>
    <row r="23" spans="1:37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">
        <v>21</v>
      </c>
      <c r="O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" s="5" t="s">
        <v>21</v>
      </c>
      <c r="Q23" s="5">
        <v>0</v>
      </c>
      <c r="R23" s="5" t="s">
        <v>21</v>
      </c>
      <c r="S23" s="5" t="s">
        <v>24</v>
      </c>
      <c r="T23" s="5" t="s">
        <v>25</v>
      </c>
      <c r="U23" s="5">
        <v>11</v>
      </c>
      <c r="V23" s="5" t="str">
        <f>PROPER(DatosTransformados[[#This Row],[Payment Method Hidden]])</f>
        <v>Credit Card</v>
      </c>
      <c r="W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3" s="5"/>
      <c r="Y23" s="5"/>
      <c r="Z23" s="5"/>
      <c r="AA23" s="5" t="s">
        <v>115</v>
      </c>
      <c r="AB23" s="6">
        <f>DATEVALUE(DatosTransformados[[#This Row],[Contact Date Hidden]])</f>
        <v>45271</v>
      </c>
      <c r="AC23" s="6">
        <v>43883</v>
      </c>
      <c r="AD23" s="5" t="s">
        <v>28</v>
      </c>
      <c r="AE23" s="5" t="str">
        <f>VLOOKUP(DatosTransformados[[#This Row],[Customer Segment Hidden]],Tabla3[#All],2,FALSE)</f>
        <v>High</v>
      </c>
      <c r="AF23" s="12">
        <v>10.9242762199178</v>
      </c>
      <c r="AG23" s="5">
        <v>9</v>
      </c>
      <c r="AH23" s="5" t="s">
        <v>63</v>
      </c>
      <c r="AI23" s="5" t="str">
        <f>IFERROR(VLOOKUP(DatosTransformados[[#This Row],[Preferred Contact Method Hidden]],Tabla3[#All],2,FALSE),DatosTransformados[[#This Row],[Preferred Contact Method Hidden]])</f>
        <v>SMS</v>
      </c>
      <c r="AJ23" s="5" t="str">
        <f>VLOOKUP(DatosTransformados[[#This Row],[Applied Discount Hidden]],Tabla3[#All],2,FALSE)</f>
        <v>No</v>
      </c>
      <c r="AK23" s="5" t="b">
        <v>0</v>
      </c>
    </row>
    <row r="24" spans="1:37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">
        <v>21</v>
      </c>
      <c r="O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" s="2" t="s">
        <v>21</v>
      </c>
      <c r="Q24" s="2">
        <v>0</v>
      </c>
      <c r="R24" s="2" t="s">
        <v>21</v>
      </c>
      <c r="S24" s="2" t="s">
        <v>24</v>
      </c>
      <c r="T24" s="2" t="s">
        <v>117</v>
      </c>
      <c r="U24" s="2">
        <v>50</v>
      </c>
      <c r="V24" s="2" t="str">
        <f>PROPER(DatosTransformados[[#This Row],[Payment Method Hidden]])</f>
        <v>Direct Debit</v>
      </c>
      <c r="W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4" s="2"/>
      <c r="Y24" s="2" t="s">
        <v>103</v>
      </c>
      <c r="Z24" s="2" t="s">
        <v>104</v>
      </c>
      <c r="AA24" s="2" t="s">
        <v>118</v>
      </c>
      <c r="AB24" s="3">
        <f>DATEVALUE(DatosTransformados[[#This Row],[Contact Date Hidden]])</f>
        <v>44863</v>
      </c>
      <c r="AC24" s="3">
        <v>44948</v>
      </c>
      <c r="AD24" s="2" t="s">
        <v>28</v>
      </c>
      <c r="AE24" s="2" t="str">
        <f>VLOOKUP(DatosTransformados[[#This Row],[Customer Segment Hidden]],Tabla3[#All],2,FALSE)</f>
        <v>High</v>
      </c>
      <c r="AF24" s="11">
        <v>47.179748463590776</v>
      </c>
      <c r="AG24" s="2">
        <v>5</v>
      </c>
      <c r="AH24" s="2" t="s">
        <v>29</v>
      </c>
      <c r="AI24" s="2" t="str">
        <f>IFERROR(VLOOKUP(DatosTransformados[[#This Row],[Preferred Contact Method Hidden]],Tabla3[#All],2,FALSE),DatosTransformados[[#This Row],[Preferred Contact Method Hidden]])</f>
        <v>Email</v>
      </c>
      <c r="AJ24" s="2" t="str">
        <f>VLOOKUP(DatosTransformados[[#This Row],[Applied Discount Hidden]],Tabla3[#All],2,FALSE)</f>
        <v>No</v>
      </c>
      <c r="AK24" s="2" t="b">
        <v>0</v>
      </c>
    </row>
    <row r="25" spans="1:37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">
        <v>21</v>
      </c>
      <c r="O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" s="5" t="s">
        <v>33</v>
      </c>
      <c r="Q25" s="5">
        <v>2</v>
      </c>
      <c r="R25" s="5" t="s">
        <v>33</v>
      </c>
      <c r="S25" s="5" t="s">
        <v>24</v>
      </c>
      <c r="T25" s="5" t="s">
        <v>25</v>
      </c>
      <c r="U25" s="5">
        <v>14</v>
      </c>
      <c r="V25" s="5" t="str">
        <f>PROPER(DatosTransformados[[#This Row],[Payment Method Hidden]])</f>
        <v>Credit Card</v>
      </c>
      <c r="W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25" s="5"/>
      <c r="Y25" s="5"/>
      <c r="Z25" s="5"/>
      <c r="AA25" s="5" t="s">
        <v>120</v>
      </c>
      <c r="AB25" s="6">
        <f>DATEVALUE(DatosTransformados[[#This Row],[Contact Date Hidden]])</f>
        <v>44749</v>
      </c>
      <c r="AC25" s="6">
        <v>44847</v>
      </c>
      <c r="AD25" s="5" t="s">
        <v>44</v>
      </c>
      <c r="AE25" s="5" t="str">
        <f>VLOOKUP(DatosTransformados[[#This Row],[Customer Segment Hidden]],Tabla3[#All],2,FALSE)</f>
        <v>Medium</v>
      </c>
      <c r="AF25" s="12">
        <v>15.147610298536611</v>
      </c>
      <c r="AG25" s="5">
        <v>5</v>
      </c>
      <c r="AH25" s="5" t="s">
        <v>29</v>
      </c>
      <c r="AI25" s="5" t="str">
        <f>IFERROR(VLOOKUP(DatosTransformados[[#This Row],[Preferred Contact Method Hidden]],Tabla3[#All],2,FALSE),DatosTransformados[[#This Row],[Preferred Contact Method Hidden]])</f>
        <v>Email</v>
      </c>
      <c r="AJ25" s="5" t="str">
        <f>VLOOKUP(DatosTransformados[[#This Row],[Applied Discount Hidden]],Tabla3[#All],2,FALSE)</f>
        <v>No</v>
      </c>
      <c r="AK25" s="5" t="b">
        <v>0</v>
      </c>
    </row>
    <row r="26" spans="1:37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">
        <v>21</v>
      </c>
      <c r="O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" s="2" t="s">
        <v>21</v>
      </c>
      <c r="Q26" s="2">
        <v>0</v>
      </c>
      <c r="R26" s="2" t="s">
        <v>33</v>
      </c>
      <c r="S26" s="2" t="s">
        <v>24</v>
      </c>
      <c r="T26" s="2" t="s">
        <v>123</v>
      </c>
      <c r="U26" s="2">
        <v>25</v>
      </c>
      <c r="V26" s="2" t="str">
        <f>PROPER(DatosTransformados[[#This Row],[Payment Method Hidden]])</f>
        <v>Credit Card</v>
      </c>
      <c r="W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6" s="2"/>
      <c r="Y26" s="2"/>
      <c r="Z26" s="2"/>
      <c r="AA26" s="2" t="s">
        <v>124</v>
      </c>
      <c r="AB26" s="3">
        <f>DATEVALUE(DatosTransformados[[#This Row],[Contact Date Hidden]])</f>
        <v>43943</v>
      </c>
      <c r="AC26" s="3">
        <v>45160</v>
      </c>
      <c r="AD26" s="2" t="s">
        <v>28</v>
      </c>
      <c r="AE26" s="2" t="str">
        <f>VLOOKUP(DatosTransformados[[#This Row],[Customer Segment Hidden]],Tabla3[#All],2,FALSE)</f>
        <v>High</v>
      </c>
      <c r="AF26" s="11">
        <v>29.318759496012429</v>
      </c>
      <c r="AG26" s="2">
        <v>3</v>
      </c>
      <c r="AH26" s="2" t="s">
        <v>49</v>
      </c>
      <c r="AI26" s="2" t="str">
        <f>IFERROR(VLOOKUP(DatosTransformados[[#This Row],[Preferred Contact Method Hidden]],Tabla3[#All],2,FALSE),DatosTransformados[[#This Row],[Preferred Contact Method Hidden]])</f>
        <v>Phone</v>
      </c>
      <c r="AJ26" s="2" t="str">
        <f>VLOOKUP(DatosTransformados[[#This Row],[Applied Discount Hidden]],Tabla3[#All],2,FALSE)</f>
        <v>Yes</v>
      </c>
      <c r="AK26" s="2" t="b">
        <v>1</v>
      </c>
    </row>
    <row r="27" spans="1:37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">
        <v>21</v>
      </c>
      <c r="O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" s="5" t="s">
        <v>21</v>
      </c>
      <c r="Q27" s="5">
        <v>0</v>
      </c>
      <c r="R27" s="5" t="s">
        <v>21</v>
      </c>
      <c r="S27" s="5" t="s">
        <v>24</v>
      </c>
      <c r="T27" s="5" t="s">
        <v>117</v>
      </c>
      <c r="U27" s="5">
        <v>47</v>
      </c>
      <c r="V27" s="5" t="str">
        <f>PROPER(DatosTransformados[[#This Row],[Payment Method Hidden]])</f>
        <v>Direct Debit</v>
      </c>
      <c r="W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7" s="5"/>
      <c r="Y27" s="5" t="s">
        <v>87</v>
      </c>
      <c r="Z27" s="5" t="s">
        <v>126</v>
      </c>
      <c r="AA27" s="5" t="s">
        <v>127</v>
      </c>
      <c r="AB27" s="6">
        <f>DATEVALUE(DatosTransformados[[#This Row],[Contact Date Hidden]])</f>
        <v>45182</v>
      </c>
      <c r="AC27" s="6">
        <v>44921</v>
      </c>
      <c r="AD27" s="5" t="s">
        <v>38</v>
      </c>
      <c r="AE27" s="5" t="str">
        <f>VLOOKUP(DatosTransformados[[#This Row],[Customer Segment Hidden]],Tabla3[#All],2,FALSE)</f>
        <v>Low</v>
      </c>
      <c r="AF27" s="12">
        <v>38.699923665636128</v>
      </c>
      <c r="AG27" s="5">
        <v>10</v>
      </c>
      <c r="AH27" s="5" t="s">
        <v>29</v>
      </c>
      <c r="AI27" s="5" t="str">
        <f>IFERROR(VLOOKUP(DatosTransformados[[#This Row],[Preferred Contact Method Hidden]],Tabla3[#All],2,FALSE),DatosTransformados[[#This Row],[Preferred Contact Method Hidden]])</f>
        <v>Email</v>
      </c>
      <c r="AJ27" s="5" t="str">
        <f>VLOOKUP(DatosTransformados[[#This Row],[Applied Discount Hidden]],Tabla3[#All],2,FALSE)</f>
        <v>No</v>
      </c>
      <c r="AK27" s="5" t="b">
        <v>0</v>
      </c>
    </row>
    <row r="28" spans="1:37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">
        <v>21</v>
      </c>
      <c r="O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" s="2" t="s">
        <v>21</v>
      </c>
      <c r="Q28" s="2">
        <v>0</v>
      </c>
      <c r="R28" s="2" t="s">
        <v>21</v>
      </c>
      <c r="S28" s="2" t="s">
        <v>24</v>
      </c>
      <c r="T28" s="2" t="s">
        <v>117</v>
      </c>
      <c r="U28" s="2">
        <v>27</v>
      </c>
      <c r="V28" s="2" t="str">
        <f>PROPER(DatosTransformados[[#This Row],[Payment Method Hidden]])</f>
        <v>Direct Debit</v>
      </c>
      <c r="W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8" s="2"/>
      <c r="Y28" s="2"/>
      <c r="Z28" s="2"/>
      <c r="AA28" s="2" t="s">
        <v>130</v>
      </c>
      <c r="AB28" s="3">
        <f>DATEVALUE(DatosTransformados[[#This Row],[Contact Date Hidden]])</f>
        <v>45211</v>
      </c>
      <c r="AC28" s="3">
        <v>45008</v>
      </c>
      <c r="AD28" s="2" t="s">
        <v>44</v>
      </c>
      <c r="AE28" s="2" t="str">
        <f>VLOOKUP(DatosTransformados[[#This Row],[Customer Segment Hidden]],Tabla3[#All],2,FALSE)</f>
        <v>Medium</v>
      </c>
      <c r="AF28" s="11">
        <v>26.0877517800342</v>
      </c>
      <c r="AG28" s="2">
        <v>2</v>
      </c>
      <c r="AH28" s="2" t="s">
        <v>29</v>
      </c>
      <c r="AI28" s="2" t="str">
        <f>IFERROR(VLOOKUP(DatosTransformados[[#This Row],[Preferred Contact Method Hidden]],Tabla3[#All],2,FALSE),DatosTransformados[[#This Row],[Preferred Contact Method Hidden]])</f>
        <v>Email</v>
      </c>
      <c r="AJ28" s="2" t="str">
        <f>VLOOKUP(DatosTransformados[[#This Row],[Applied Discount Hidden]],Tabla3[#All],2,FALSE)</f>
        <v>Yes</v>
      </c>
      <c r="AK28" s="2" t="b">
        <v>1</v>
      </c>
    </row>
    <row r="29" spans="1:37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">
        <v>21</v>
      </c>
      <c r="O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" s="5" t="s">
        <v>33</v>
      </c>
      <c r="Q29" s="5">
        <v>6</v>
      </c>
      <c r="R29" s="5" t="s">
        <v>21</v>
      </c>
      <c r="S29" s="5" t="s">
        <v>24</v>
      </c>
      <c r="T29" s="5" t="s">
        <v>25</v>
      </c>
      <c r="U29" s="5">
        <v>9</v>
      </c>
      <c r="V29" s="5" t="str">
        <f>PROPER(DatosTransformados[[#This Row],[Payment Method Hidden]])</f>
        <v>Credit Card</v>
      </c>
      <c r="W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9" s="5"/>
      <c r="Y29" s="5"/>
      <c r="Z29" s="5"/>
      <c r="AA29" s="5" t="s">
        <v>132</v>
      </c>
      <c r="AB29" s="6">
        <f>DATEVALUE(DatosTransformados[[#This Row],[Contact Date Hidden]])</f>
        <v>44885</v>
      </c>
      <c r="AC29" s="6">
        <v>44566</v>
      </c>
      <c r="AD29" s="5" t="s">
        <v>44</v>
      </c>
      <c r="AE29" s="5" t="str">
        <f>VLOOKUP(DatosTransformados[[#This Row],[Customer Segment Hidden]],Tabla3[#All],2,FALSE)</f>
        <v>Medium</v>
      </c>
      <c r="AF29" s="12">
        <v>8.9110594875441844</v>
      </c>
      <c r="AG29" s="5">
        <v>2</v>
      </c>
      <c r="AH29" s="5" t="s">
        <v>63</v>
      </c>
      <c r="AI29" s="5" t="str">
        <f>IFERROR(VLOOKUP(DatosTransformados[[#This Row],[Preferred Contact Method Hidden]],Tabla3[#All],2,FALSE),DatosTransformados[[#This Row],[Preferred Contact Method Hidden]])</f>
        <v>SMS</v>
      </c>
      <c r="AJ29" s="5" t="str">
        <f>VLOOKUP(DatosTransformados[[#This Row],[Applied Discount Hidden]],Tabla3[#All],2,FALSE)</f>
        <v>No</v>
      </c>
      <c r="AK29" s="5" t="b">
        <v>0</v>
      </c>
    </row>
    <row r="30" spans="1:37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">
        <v>21</v>
      </c>
      <c r="O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" s="2" t="s">
        <v>21</v>
      </c>
      <c r="Q30" s="2">
        <v>0</v>
      </c>
      <c r="R30" s="2" t="s">
        <v>21</v>
      </c>
      <c r="S30" s="2" t="s">
        <v>24</v>
      </c>
      <c r="T30" s="2" t="s">
        <v>35</v>
      </c>
      <c r="U30" s="2">
        <v>51</v>
      </c>
      <c r="V30" s="2" t="str">
        <f>PROPER(DatosTransformados[[#This Row],[Payment Method Hidden]])</f>
        <v>Direct Debit</v>
      </c>
      <c r="W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30" s="2"/>
      <c r="Y30" s="2" t="s">
        <v>134</v>
      </c>
      <c r="Z30" s="2" t="s">
        <v>135</v>
      </c>
      <c r="AA30" s="2" t="s">
        <v>136</v>
      </c>
      <c r="AB30" s="3">
        <f>DATEVALUE(DatosTransformados[[#This Row],[Contact Date Hidden]])</f>
        <v>44644</v>
      </c>
      <c r="AC30" s="3">
        <v>44583</v>
      </c>
      <c r="AD30" s="2" t="s">
        <v>44</v>
      </c>
      <c r="AE30" s="2" t="str">
        <f>VLOOKUP(DatosTransformados[[#This Row],[Customer Segment Hidden]],Tabla3[#All],2,FALSE)</f>
        <v>Medium</v>
      </c>
      <c r="AF30" s="11">
        <v>43.523485581084259</v>
      </c>
      <c r="AG30" s="2">
        <v>6</v>
      </c>
      <c r="AH30" s="2" t="s">
        <v>49</v>
      </c>
      <c r="AI30" s="2" t="str">
        <f>IFERROR(VLOOKUP(DatosTransformados[[#This Row],[Preferred Contact Method Hidden]],Tabla3[#All],2,FALSE),DatosTransformados[[#This Row],[Preferred Contact Method Hidden]])</f>
        <v>Phone</v>
      </c>
      <c r="AJ30" s="2" t="str">
        <f>VLOOKUP(DatosTransformados[[#This Row],[Applied Discount Hidden]],Tabla3[#All],2,FALSE)</f>
        <v>Yes</v>
      </c>
      <c r="AK30" s="2" t="b">
        <v>1</v>
      </c>
    </row>
    <row r="31" spans="1:37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">
        <v>21</v>
      </c>
      <c r="O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" s="5" t="s">
        <v>21</v>
      </c>
      <c r="Q31" s="5">
        <v>0</v>
      </c>
      <c r="R31" s="5" t="s">
        <v>21</v>
      </c>
      <c r="S31" s="5" t="s">
        <v>24</v>
      </c>
      <c r="T31" s="5" t="s">
        <v>35</v>
      </c>
      <c r="U31" s="5">
        <v>45</v>
      </c>
      <c r="V31" s="5" t="str">
        <f>PROPER(DatosTransformados[[#This Row],[Payment Method Hidden]])</f>
        <v>Direct Debit</v>
      </c>
      <c r="W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1" s="5"/>
      <c r="Y31" s="5"/>
      <c r="Z31" s="5"/>
      <c r="AA31" s="5" t="s">
        <v>139</v>
      </c>
      <c r="AB31" s="6">
        <f>DATEVALUE(DatosTransformados[[#This Row],[Contact Date Hidden]])</f>
        <v>44187</v>
      </c>
      <c r="AC31" s="6">
        <v>45129</v>
      </c>
      <c r="AD31" s="5" t="s">
        <v>28</v>
      </c>
      <c r="AE31" s="5" t="str">
        <f>VLOOKUP(DatosTransformados[[#This Row],[Customer Segment Hidden]],Tabla3[#All],2,FALSE)</f>
        <v>High</v>
      </c>
      <c r="AF31" s="12">
        <v>43.92526084641257</v>
      </c>
      <c r="AG31" s="5">
        <v>0</v>
      </c>
      <c r="AH31" s="5" t="s">
        <v>63</v>
      </c>
      <c r="AI31" s="5" t="str">
        <f>IFERROR(VLOOKUP(DatosTransformados[[#This Row],[Preferred Contact Method Hidden]],Tabla3[#All],2,FALSE),DatosTransformados[[#This Row],[Preferred Contact Method Hidden]])</f>
        <v>SMS</v>
      </c>
      <c r="AJ31" s="5" t="str">
        <f>VLOOKUP(DatosTransformados[[#This Row],[Applied Discount Hidden]],Tabla3[#All],2,FALSE)</f>
        <v>No</v>
      </c>
      <c r="AK31" s="5" t="b">
        <v>0</v>
      </c>
    </row>
    <row r="32" spans="1:37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">
        <v>21</v>
      </c>
      <c r="O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" s="2" t="s">
        <v>33</v>
      </c>
      <c r="Q32" s="2">
        <v>2</v>
      </c>
      <c r="R32" s="2" t="s">
        <v>21</v>
      </c>
      <c r="S32" s="2" t="s">
        <v>24</v>
      </c>
      <c r="T32" s="2" t="s">
        <v>117</v>
      </c>
      <c r="U32" s="2">
        <v>21</v>
      </c>
      <c r="V32" s="2" t="str">
        <f>PROPER(DatosTransformados[[#This Row],[Payment Method Hidden]])</f>
        <v>Direct Debit</v>
      </c>
      <c r="W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2" s="2"/>
      <c r="Y32" s="2"/>
      <c r="Z32" s="2"/>
      <c r="AA32" s="2" t="s">
        <v>141</v>
      </c>
      <c r="AB32" s="3">
        <f>DATEVALUE(DatosTransformados[[#This Row],[Contact Date Hidden]])</f>
        <v>44452</v>
      </c>
      <c r="AC32" s="3">
        <v>43862</v>
      </c>
      <c r="AD32" s="2" t="s">
        <v>38</v>
      </c>
      <c r="AE32" s="2" t="str">
        <f>VLOOKUP(DatosTransformados[[#This Row],[Customer Segment Hidden]],Tabla3[#All],2,FALSE)</f>
        <v>Low</v>
      </c>
      <c r="AF32" s="11">
        <v>20.447311153873891</v>
      </c>
      <c r="AG32" s="2">
        <v>6</v>
      </c>
      <c r="AH32" s="2" t="s">
        <v>29</v>
      </c>
      <c r="AI32" s="2" t="str">
        <f>IFERROR(VLOOKUP(DatosTransformados[[#This Row],[Preferred Contact Method Hidden]],Tabla3[#All],2,FALSE),DatosTransformados[[#This Row],[Preferred Contact Method Hidden]])</f>
        <v>Email</v>
      </c>
      <c r="AJ32" s="2" t="str">
        <f>VLOOKUP(DatosTransformados[[#This Row],[Applied Discount Hidden]],Tabla3[#All],2,FALSE)</f>
        <v>No</v>
      </c>
      <c r="AK32" s="2" t="b">
        <v>0</v>
      </c>
    </row>
    <row r="33" spans="1:37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">
        <v>21</v>
      </c>
      <c r="O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" s="5" t="s">
        <v>21</v>
      </c>
      <c r="Q33" s="5">
        <v>0</v>
      </c>
      <c r="R33" s="5" t="s">
        <v>21</v>
      </c>
      <c r="S33" s="5" t="s">
        <v>24</v>
      </c>
      <c r="T33" s="5" t="s">
        <v>123</v>
      </c>
      <c r="U33" s="5">
        <v>20</v>
      </c>
      <c r="V33" s="5" t="str">
        <f>PROPER(DatosTransformados[[#This Row],[Payment Method Hidden]])</f>
        <v>Credit Card</v>
      </c>
      <c r="W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33" s="5">
        <v>840</v>
      </c>
      <c r="Y33" s="5"/>
      <c r="Z33" s="5"/>
      <c r="AA33" s="5" t="s">
        <v>144</v>
      </c>
      <c r="AB33" s="6">
        <f>DATEVALUE(DatosTransformados[[#This Row],[Contact Date Hidden]])</f>
        <v>44572</v>
      </c>
      <c r="AC33" s="6">
        <v>44677</v>
      </c>
      <c r="AD33" s="5" t="s">
        <v>38</v>
      </c>
      <c r="AE33" s="5" t="str">
        <f>VLOOKUP(DatosTransformados[[#This Row],[Customer Segment Hidden]],Tabla3[#All],2,FALSE)</f>
        <v>Low</v>
      </c>
      <c r="AF33" s="12">
        <v>19.3340896398383</v>
      </c>
      <c r="AG33" s="5">
        <v>1</v>
      </c>
      <c r="AH33" s="5" t="s">
        <v>49</v>
      </c>
      <c r="AI33" s="5" t="str">
        <f>IFERROR(VLOOKUP(DatosTransformados[[#This Row],[Preferred Contact Method Hidden]],Tabla3[#All],2,FALSE),DatosTransformados[[#This Row],[Preferred Contact Method Hidden]])</f>
        <v>Phone</v>
      </c>
      <c r="AJ33" s="5" t="str">
        <f>VLOOKUP(DatosTransformados[[#This Row],[Applied Discount Hidden]],Tabla3[#All],2,FALSE)</f>
        <v>Yes</v>
      </c>
      <c r="AK33" s="5" t="b">
        <v>1</v>
      </c>
    </row>
    <row r="34" spans="1:37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">
        <v>21</v>
      </c>
      <c r="O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" s="2" t="s">
        <v>21</v>
      </c>
      <c r="Q34" s="2">
        <v>0</v>
      </c>
      <c r="R34" s="2" t="s">
        <v>21</v>
      </c>
      <c r="S34" s="2" t="s">
        <v>24</v>
      </c>
      <c r="T34" s="2" t="s">
        <v>117</v>
      </c>
      <c r="U34" s="2">
        <v>35</v>
      </c>
      <c r="V34" s="2" t="str">
        <f>PROPER(DatosTransformados[[#This Row],[Payment Method Hidden]])</f>
        <v>Direct Debit</v>
      </c>
      <c r="W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4" s="2">
        <v>502</v>
      </c>
      <c r="Y34" s="2"/>
      <c r="Z34" s="2"/>
      <c r="AA34" s="2" t="s">
        <v>147</v>
      </c>
      <c r="AB34" s="3">
        <f>DATEVALUE(DatosTransformados[[#This Row],[Contact Date Hidden]])</f>
        <v>44022</v>
      </c>
      <c r="AC34" s="3">
        <v>44470</v>
      </c>
      <c r="AD34" s="2" t="s">
        <v>44</v>
      </c>
      <c r="AE34" s="2" t="str">
        <f>VLOOKUP(DatosTransformados[[#This Row],[Customer Segment Hidden]],Tabla3[#All],2,FALSE)</f>
        <v>Medium</v>
      </c>
      <c r="AF34" s="11">
        <v>31.198750431662589</v>
      </c>
      <c r="AG34" s="2">
        <v>6</v>
      </c>
      <c r="AH34" s="2" t="s">
        <v>29</v>
      </c>
      <c r="AI34" s="2" t="str">
        <f>IFERROR(VLOOKUP(DatosTransformados[[#This Row],[Preferred Contact Method Hidden]],Tabla3[#All],2,FALSE),DatosTransformados[[#This Row],[Preferred Contact Method Hidden]])</f>
        <v>Email</v>
      </c>
      <c r="AJ34" s="2" t="str">
        <f>VLOOKUP(DatosTransformados[[#This Row],[Applied Discount Hidden]],Tabla3[#All],2,FALSE)</f>
        <v>No</v>
      </c>
      <c r="AK34" s="2" t="b">
        <v>0</v>
      </c>
    </row>
    <row r="35" spans="1:37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">
        <v>21</v>
      </c>
      <c r="O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" s="5" t="s">
        <v>21</v>
      </c>
      <c r="Q35" s="5">
        <v>0</v>
      </c>
      <c r="R35" s="5" t="s">
        <v>21</v>
      </c>
      <c r="S35" s="5" t="s">
        <v>24</v>
      </c>
      <c r="T35" s="5" t="s">
        <v>117</v>
      </c>
      <c r="U35" s="5">
        <v>39</v>
      </c>
      <c r="V35" s="5" t="str">
        <f>PROPER(DatosTransformados[[#This Row],[Payment Method Hidden]])</f>
        <v>Direct Debit</v>
      </c>
      <c r="W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5" s="5">
        <v>39</v>
      </c>
      <c r="Y35" s="5"/>
      <c r="Z35" s="5"/>
      <c r="AA35" s="5" t="s">
        <v>150</v>
      </c>
      <c r="AB35" s="6">
        <f>DATEVALUE(DatosTransformados[[#This Row],[Contact Date Hidden]])</f>
        <v>44536</v>
      </c>
      <c r="AC35" s="6">
        <v>44898</v>
      </c>
      <c r="AD35" s="5" t="s">
        <v>38</v>
      </c>
      <c r="AE35" s="5" t="str">
        <f>VLOOKUP(DatosTransformados[[#This Row],[Customer Segment Hidden]],Tabla3[#All],2,FALSE)</f>
        <v>Low</v>
      </c>
      <c r="AF35" s="12">
        <v>39.615185873881487</v>
      </c>
      <c r="AG35" s="5">
        <v>9</v>
      </c>
      <c r="AH35" s="5" t="s">
        <v>63</v>
      </c>
      <c r="AI35" s="5" t="str">
        <f>IFERROR(VLOOKUP(DatosTransformados[[#This Row],[Preferred Contact Method Hidden]],Tabla3[#All],2,FALSE),DatosTransformados[[#This Row],[Preferred Contact Method Hidden]])</f>
        <v>SMS</v>
      </c>
      <c r="AJ35" s="5" t="str">
        <f>VLOOKUP(DatosTransformados[[#This Row],[Applied Discount Hidden]],Tabla3[#All],2,FALSE)</f>
        <v>Yes</v>
      </c>
      <c r="AK35" s="5" t="b">
        <v>1</v>
      </c>
    </row>
    <row r="36" spans="1:37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">
        <v>21</v>
      </c>
      <c r="O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" s="2" t="s">
        <v>21</v>
      </c>
      <c r="Q36" s="2">
        <v>0</v>
      </c>
      <c r="R36" s="2" t="s">
        <v>21</v>
      </c>
      <c r="S36" s="2" t="s">
        <v>24</v>
      </c>
      <c r="T36" s="2" t="s">
        <v>123</v>
      </c>
      <c r="U36" s="2">
        <v>29</v>
      </c>
      <c r="V36" s="2" t="str">
        <f>PROPER(DatosTransformados[[#This Row],[Payment Method Hidden]])</f>
        <v>Credit Card</v>
      </c>
      <c r="W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6" s="2">
        <v>1851</v>
      </c>
      <c r="Y36" s="2"/>
      <c r="Z36" s="2"/>
      <c r="AA36" s="2" t="s">
        <v>153</v>
      </c>
      <c r="AB36" s="3">
        <f>DATEVALUE(DatosTransformados[[#This Row],[Contact Date Hidden]])</f>
        <v>43860</v>
      </c>
      <c r="AC36" s="3">
        <v>44336</v>
      </c>
      <c r="AD36" s="2" t="s">
        <v>38</v>
      </c>
      <c r="AE36" s="2" t="str">
        <f>VLOOKUP(DatosTransformados[[#This Row],[Customer Segment Hidden]],Tabla3[#All],2,FALSE)</f>
        <v>Low</v>
      </c>
      <c r="AF36" s="11">
        <v>24.270754460637331</v>
      </c>
      <c r="AG36" s="2">
        <v>5</v>
      </c>
      <c r="AH36" s="2" t="s">
        <v>63</v>
      </c>
      <c r="AI36" s="2" t="str">
        <f>IFERROR(VLOOKUP(DatosTransformados[[#This Row],[Preferred Contact Method Hidden]],Tabla3[#All],2,FALSE),DatosTransformados[[#This Row],[Preferred Contact Method Hidden]])</f>
        <v>SMS</v>
      </c>
      <c r="AJ36" s="2" t="str">
        <f>VLOOKUP(DatosTransformados[[#This Row],[Applied Discount Hidden]],Tabla3[#All],2,FALSE)</f>
        <v>Yes</v>
      </c>
      <c r="AK36" s="2" t="b">
        <v>1</v>
      </c>
    </row>
    <row r="37" spans="1:37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">
        <v>21</v>
      </c>
      <c r="O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" s="5" t="s">
        <v>21</v>
      </c>
      <c r="Q37" s="5">
        <v>0</v>
      </c>
      <c r="R37" s="5" t="s">
        <v>21</v>
      </c>
      <c r="S37" s="5" t="s">
        <v>24</v>
      </c>
      <c r="T37" s="5" t="s">
        <v>117</v>
      </c>
      <c r="U37" s="5">
        <v>54</v>
      </c>
      <c r="V37" s="5" t="str">
        <f>PROPER(DatosTransformados[[#This Row],[Payment Method Hidden]])</f>
        <v>Direct Debit</v>
      </c>
      <c r="W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37" s="5">
        <v>1116</v>
      </c>
      <c r="Y37" s="5" t="s">
        <v>156</v>
      </c>
      <c r="Z37" s="5" t="s">
        <v>157</v>
      </c>
      <c r="AA37" s="5" t="s">
        <v>158</v>
      </c>
      <c r="AB37" s="6">
        <f>DATEVALUE(DatosTransformados[[#This Row],[Contact Date Hidden]])</f>
        <v>45251</v>
      </c>
      <c r="AC37" s="6">
        <v>44039</v>
      </c>
      <c r="AD37" s="5" t="s">
        <v>28</v>
      </c>
      <c r="AE37" s="5" t="str">
        <f>VLOOKUP(DatosTransformados[[#This Row],[Customer Segment Hidden]],Tabla3[#All],2,FALSE)</f>
        <v>High</v>
      </c>
      <c r="AF37" s="12">
        <v>64.4194955762744</v>
      </c>
      <c r="AG37" s="5">
        <v>8</v>
      </c>
      <c r="AH37" s="5" t="s">
        <v>29</v>
      </c>
      <c r="AI37" s="5" t="str">
        <f>IFERROR(VLOOKUP(DatosTransformados[[#This Row],[Preferred Contact Method Hidden]],Tabla3[#All],2,FALSE),DatosTransformados[[#This Row],[Preferred Contact Method Hidden]])</f>
        <v>Email</v>
      </c>
      <c r="AJ37" s="5" t="str">
        <f>VLOOKUP(DatosTransformados[[#This Row],[Applied Discount Hidden]],Tabla3[#All],2,FALSE)</f>
        <v>Yes</v>
      </c>
      <c r="AK37" s="5" t="b">
        <v>1</v>
      </c>
    </row>
    <row r="38" spans="1:37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">
        <v>21</v>
      </c>
      <c r="O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" s="2" t="s">
        <v>33</v>
      </c>
      <c r="Q38" s="2">
        <v>6</v>
      </c>
      <c r="R38" s="2" t="s">
        <v>21</v>
      </c>
      <c r="S38" s="2" t="s">
        <v>34</v>
      </c>
      <c r="T38" s="2" t="s">
        <v>25</v>
      </c>
      <c r="U38" s="2">
        <v>16</v>
      </c>
      <c r="V38" s="2" t="str">
        <f>PROPER(DatosTransformados[[#This Row],[Payment Method Hidden]])</f>
        <v>Credit Card</v>
      </c>
      <c r="W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8" s="2">
        <v>551</v>
      </c>
      <c r="Y38" s="2"/>
      <c r="Z38" s="2"/>
      <c r="AA38" s="2" t="s">
        <v>161</v>
      </c>
      <c r="AB38" s="3">
        <f>DATEVALUE(DatosTransformados[[#This Row],[Contact Date Hidden]])</f>
        <v>44571</v>
      </c>
      <c r="AC38" s="3">
        <v>44480</v>
      </c>
      <c r="AD38" s="2" t="s">
        <v>28</v>
      </c>
      <c r="AE38" s="2" t="str">
        <f>VLOOKUP(DatosTransformados[[#This Row],[Customer Segment Hidden]],Tabla3[#All],2,FALSE)</f>
        <v>High</v>
      </c>
      <c r="AF38" s="11">
        <v>13.28110197262844</v>
      </c>
      <c r="AG38" s="2">
        <v>10</v>
      </c>
      <c r="AH38" s="2" t="s">
        <v>49</v>
      </c>
      <c r="AI38" s="2" t="str">
        <f>IFERROR(VLOOKUP(DatosTransformados[[#This Row],[Preferred Contact Method Hidden]],Tabla3[#All],2,FALSE),DatosTransformados[[#This Row],[Preferred Contact Method Hidden]])</f>
        <v>Phone</v>
      </c>
      <c r="AJ38" s="2" t="str">
        <f>VLOOKUP(DatosTransformados[[#This Row],[Applied Discount Hidden]],Tabla3[#All],2,FALSE)</f>
        <v>No</v>
      </c>
      <c r="AK38" s="2" t="b">
        <v>0</v>
      </c>
    </row>
    <row r="39" spans="1:37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">
        <v>21</v>
      </c>
      <c r="O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" s="5" t="s">
        <v>33</v>
      </c>
      <c r="Q39" s="5">
        <v>5</v>
      </c>
      <c r="R39" s="5" t="s">
        <v>21</v>
      </c>
      <c r="S39" s="5" t="s">
        <v>34</v>
      </c>
      <c r="T39" s="5" t="s">
        <v>117</v>
      </c>
      <c r="U39" s="5">
        <v>38</v>
      </c>
      <c r="V39" s="5" t="str">
        <f>PROPER(DatosTransformados[[#This Row],[Payment Method Hidden]])</f>
        <v>Direct Debit</v>
      </c>
      <c r="W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9" s="5">
        <v>2475</v>
      </c>
      <c r="Y39" s="5"/>
      <c r="Z39" s="5"/>
      <c r="AA39" s="5" t="s">
        <v>163</v>
      </c>
      <c r="AB39" s="6">
        <f>DATEVALUE(DatosTransformados[[#This Row],[Contact Date Hidden]])</f>
        <v>43997</v>
      </c>
      <c r="AC39" s="6">
        <v>45240</v>
      </c>
      <c r="AD39" s="5" t="s">
        <v>28</v>
      </c>
      <c r="AE39" s="5" t="str">
        <f>VLOOKUP(DatosTransformados[[#This Row],[Customer Segment Hidden]],Tabla3[#All],2,FALSE)</f>
        <v>High</v>
      </c>
      <c r="AF39" s="12">
        <v>42.170733026634977</v>
      </c>
      <c r="AG39" s="5">
        <v>1</v>
      </c>
      <c r="AH39" s="5" t="s">
        <v>29</v>
      </c>
      <c r="AI39" s="5" t="str">
        <f>IFERROR(VLOOKUP(DatosTransformados[[#This Row],[Preferred Contact Method Hidden]],Tabla3[#All],2,FALSE),DatosTransformados[[#This Row],[Preferred Contact Method Hidden]])</f>
        <v>Email</v>
      </c>
      <c r="AJ39" s="5" t="str">
        <f>VLOOKUP(DatosTransformados[[#This Row],[Applied Discount Hidden]],Tabla3[#All],2,FALSE)</f>
        <v>No</v>
      </c>
      <c r="AK39" s="5" t="b">
        <v>0</v>
      </c>
    </row>
    <row r="40" spans="1:37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">
        <v>33</v>
      </c>
      <c r="O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" s="2" t="s">
        <v>21</v>
      </c>
      <c r="Q40" s="2">
        <v>0</v>
      </c>
      <c r="R40" s="2" t="s">
        <v>21</v>
      </c>
      <c r="S40" s="2" t="s">
        <v>52</v>
      </c>
      <c r="T40" s="2" t="s">
        <v>25</v>
      </c>
      <c r="U40" s="2">
        <v>34</v>
      </c>
      <c r="V40" s="2" t="str">
        <f>PROPER(DatosTransformados[[#This Row],[Payment Method Hidden]])</f>
        <v>Credit Card</v>
      </c>
      <c r="W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0" s="2">
        <v>2445</v>
      </c>
      <c r="Y40" s="2"/>
      <c r="Z40" s="2"/>
      <c r="AA40" s="2" t="s">
        <v>165</v>
      </c>
      <c r="AB40" s="3">
        <f>DATEVALUE(DatosTransformados[[#This Row],[Contact Date Hidden]])</f>
        <v>44730</v>
      </c>
      <c r="AC40" s="3">
        <v>45001</v>
      </c>
      <c r="AD40" s="2" t="s">
        <v>28</v>
      </c>
      <c r="AE40" s="2" t="str">
        <f>VLOOKUP(DatosTransformados[[#This Row],[Customer Segment Hidden]],Tabla3[#All],2,FALSE)</f>
        <v>High</v>
      </c>
      <c r="AF40" s="11">
        <v>40.519313465907302</v>
      </c>
      <c r="AG40" s="2">
        <v>9</v>
      </c>
      <c r="AH40" s="2" t="s">
        <v>63</v>
      </c>
      <c r="AI40" s="2" t="str">
        <f>IFERROR(VLOOKUP(DatosTransformados[[#This Row],[Preferred Contact Method Hidden]],Tabla3[#All],2,FALSE),DatosTransformados[[#This Row],[Preferred Contact Method Hidden]])</f>
        <v>SMS</v>
      </c>
      <c r="AJ40" s="2" t="str">
        <f>VLOOKUP(DatosTransformados[[#This Row],[Applied Discount Hidden]],Tabla3[#All],2,FALSE)</f>
        <v>Yes</v>
      </c>
      <c r="AK40" s="2" t="b">
        <v>1</v>
      </c>
    </row>
    <row r="41" spans="1:37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">
        <v>21</v>
      </c>
      <c r="O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" s="5" t="s">
        <v>33</v>
      </c>
      <c r="Q41" s="5">
        <v>4</v>
      </c>
      <c r="R41" s="5" t="s">
        <v>21</v>
      </c>
      <c r="S41" s="5" t="s">
        <v>52</v>
      </c>
      <c r="T41" s="5" t="s">
        <v>123</v>
      </c>
      <c r="U41" s="5">
        <v>16</v>
      </c>
      <c r="V41" s="5" t="str">
        <f>PROPER(DatosTransformados[[#This Row],[Payment Method Hidden]])</f>
        <v>Credit Card</v>
      </c>
      <c r="W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1" s="5">
        <v>1056</v>
      </c>
      <c r="Y41" s="5"/>
      <c r="Z41" s="5"/>
      <c r="AA41" s="5" t="s">
        <v>167</v>
      </c>
      <c r="AB41" s="6">
        <f>DATEVALUE(DatosTransformados[[#This Row],[Contact Date Hidden]])</f>
        <v>44243</v>
      </c>
      <c r="AC41" s="6">
        <v>44091</v>
      </c>
      <c r="AD41" s="5" t="s">
        <v>38</v>
      </c>
      <c r="AE41" s="5" t="str">
        <f>VLOOKUP(DatosTransformados[[#This Row],[Customer Segment Hidden]],Tabla3[#All],2,FALSE)</f>
        <v>Low</v>
      </c>
      <c r="AF41" s="12">
        <v>17.92796312637509</v>
      </c>
      <c r="AG41" s="5">
        <v>8</v>
      </c>
      <c r="AH41" s="5" t="s">
        <v>63</v>
      </c>
      <c r="AI41" s="5" t="str">
        <f>IFERROR(VLOOKUP(DatosTransformados[[#This Row],[Preferred Contact Method Hidden]],Tabla3[#All],2,FALSE),DatosTransformados[[#This Row],[Preferred Contact Method Hidden]])</f>
        <v>SMS</v>
      </c>
      <c r="AJ41" s="5" t="str">
        <f>VLOOKUP(DatosTransformados[[#This Row],[Applied Discount Hidden]],Tabla3[#All],2,FALSE)</f>
        <v>Yes</v>
      </c>
      <c r="AK41" s="5" t="b">
        <v>1</v>
      </c>
    </row>
    <row r="42" spans="1:37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">
        <v>21</v>
      </c>
      <c r="O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" s="2" t="s">
        <v>21</v>
      </c>
      <c r="Q42" s="2">
        <v>0</v>
      </c>
      <c r="R42" s="2" t="s">
        <v>33</v>
      </c>
      <c r="S42" s="2" t="s">
        <v>34</v>
      </c>
      <c r="T42" s="2" t="s">
        <v>169</v>
      </c>
      <c r="U42" s="2">
        <v>19</v>
      </c>
      <c r="V42" s="2" t="str">
        <f>PROPER(DatosTransformados[[#This Row],[Payment Method Hidden]])</f>
        <v>Paper Check</v>
      </c>
      <c r="W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2" s="2">
        <v>325</v>
      </c>
      <c r="Y42" s="2" t="s">
        <v>134</v>
      </c>
      <c r="Z42" s="2" t="s">
        <v>135</v>
      </c>
      <c r="AA42" s="2" t="s">
        <v>170</v>
      </c>
      <c r="AB42" s="3">
        <f>DATEVALUE(DatosTransformados[[#This Row],[Contact Date Hidden]])</f>
        <v>45140</v>
      </c>
      <c r="AC42" s="3">
        <v>44629</v>
      </c>
      <c r="AD42" s="2" t="s">
        <v>28</v>
      </c>
      <c r="AE42" s="2" t="str">
        <f>VLOOKUP(DatosTransformados[[#This Row],[Customer Segment Hidden]],Tabla3[#All],2,FALSE)</f>
        <v>High</v>
      </c>
      <c r="AF42" s="11">
        <v>19.562336249707158</v>
      </c>
      <c r="AG42" s="2">
        <v>5</v>
      </c>
      <c r="AH42" s="2" t="s">
        <v>63</v>
      </c>
      <c r="AI42" s="2" t="str">
        <f>IFERROR(VLOOKUP(DatosTransformados[[#This Row],[Preferred Contact Method Hidden]],Tabla3[#All],2,FALSE),DatosTransformados[[#This Row],[Preferred Contact Method Hidden]])</f>
        <v>SMS</v>
      </c>
      <c r="AJ42" s="2" t="str">
        <f>VLOOKUP(DatosTransformados[[#This Row],[Applied Discount Hidden]],Tabla3[#All],2,FALSE)</f>
        <v>No</v>
      </c>
      <c r="AK42" s="2" t="b">
        <v>0</v>
      </c>
    </row>
    <row r="43" spans="1:37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">
        <v>21</v>
      </c>
      <c r="O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" s="5" t="s">
        <v>21</v>
      </c>
      <c r="Q43" s="5">
        <v>0</v>
      </c>
      <c r="R43" s="5" t="s">
        <v>21</v>
      </c>
      <c r="S43" s="5" t="s">
        <v>24</v>
      </c>
      <c r="T43" s="5" t="s">
        <v>35</v>
      </c>
      <c r="U43" s="5">
        <v>24</v>
      </c>
      <c r="V43" s="5" t="str">
        <f>PROPER(DatosTransformados[[#This Row],[Payment Method Hidden]])</f>
        <v>Direct Debit</v>
      </c>
      <c r="W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3" s="5">
        <v>24</v>
      </c>
      <c r="Y43" s="5"/>
      <c r="Z43" s="5"/>
      <c r="AA43" s="5" t="s">
        <v>172</v>
      </c>
      <c r="AB43" s="6">
        <f>DATEVALUE(DatosTransformados[[#This Row],[Contact Date Hidden]])</f>
        <v>44479</v>
      </c>
      <c r="AC43" s="6">
        <v>44263</v>
      </c>
      <c r="AD43" s="5" t="s">
        <v>28</v>
      </c>
      <c r="AE43" s="5" t="str">
        <f>VLOOKUP(DatosTransformados[[#This Row],[Customer Segment Hidden]],Tabla3[#All],2,FALSE)</f>
        <v>High</v>
      </c>
      <c r="AF43" s="12">
        <v>24.137364509108721</v>
      </c>
      <c r="AG43" s="5">
        <v>10</v>
      </c>
      <c r="AH43" s="5" t="s">
        <v>49</v>
      </c>
      <c r="AI43" s="5" t="str">
        <f>IFERROR(VLOOKUP(DatosTransformados[[#This Row],[Preferred Contact Method Hidden]],Tabla3[#All],2,FALSE),DatosTransformados[[#This Row],[Preferred Contact Method Hidden]])</f>
        <v>Phone</v>
      </c>
      <c r="AJ43" s="5" t="str">
        <f>VLOOKUP(DatosTransformados[[#This Row],[Applied Discount Hidden]],Tabla3[#All],2,FALSE)</f>
        <v>No</v>
      </c>
      <c r="AK43" s="5" t="b">
        <v>0</v>
      </c>
    </row>
    <row r="44" spans="1:37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">
        <v>21</v>
      </c>
      <c r="O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" s="2" t="s">
        <v>21</v>
      </c>
      <c r="Q44" s="2">
        <v>0</v>
      </c>
      <c r="R44" s="2" t="s">
        <v>33</v>
      </c>
      <c r="S44" s="2" t="s">
        <v>34</v>
      </c>
      <c r="T44" s="2" t="s">
        <v>25</v>
      </c>
      <c r="U44" s="2">
        <v>25</v>
      </c>
      <c r="V44" s="2" t="str">
        <f>PROPER(DatosTransformados[[#This Row],[Payment Method Hidden]])</f>
        <v>Credit Card</v>
      </c>
      <c r="W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4" s="2">
        <v>1674</v>
      </c>
      <c r="Y44" s="2"/>
      <c r="Z44" s="2"/>
      <c r="AA44" s="2" t="s">
        <v>175</v>
      </c>
      <c r="AB44" s="3">
        <f>DATEVALUE(DatosTransformados[[#This Row],[Contact Date Hidden]])</f>
        <v>45114</v>
      </c>
      <c r="AC44" s="3">
        <v>44340</v>
      </c>
      <c r="AD44" s="2" t="s">
        <v>38</v>
      </c>
      <c r="AE44" s="2" t="str">
        <f>VLOOKUP(DatosTransformados[[#This Row],[Customer Segment Hidden]],Tabla3[#All],2,FALSE)</f>
        <v>Low</v>
      </c>
      <c r="AF44" s="11">
        <v>24.784854498441589</v>
      </c>
      <c r="AG44" s="2">
        <v>0</v>
      </c>
      <c r="AH44" s="2" t="s">
        <v>49</v>
      </c>
      <c r="AI44" s="2" t="str">
        <f>IFERROR(VLOOKUP(DatosTransformados[[#This Row],[Preferred Contact Method Hidden]],Tabla3[#All],2,FALSE),DatosTransformados[[#This Row],[Preferred Contact Method Hidden]])</f>
        <v>Phone</v>
      </c>
      <c r="AJ44" s="2" t="str">
        <f>VLOOKUP(DatosTransformados[[#This Row],[Applied Discount Hidden]],Tabla3[#All],2,FALSE)</f>
        <v>No</v>
      </c>
      <c r="AK44" s="2" t="b">
        <v>0</v>
      </c>
    </row>
    <row r="45" spans="1:37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">
        <v>33</v>
      </c>
      <c r="O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" s="5" t="s">
        <v>21</v>
      </c>
      <c r="Q45" s="5">
        <v>0</v>
      </c>
      <c r="R45" s="5" t="s">
        <v>21</v>
      </c>
      <c r="S45" s="5" t="s">
        <v>52</v>
      </c>
      <c r="T45" s="5" t="s">
        <v>117</v>
      </c>
      <c r="U45" s="5">
        <v>34</v>
      </c>
      <c r="V45" s="5" t="str">
        <f>PROPER(DatosTransformados[[#This Row],[Payment Method Hidden]])</f>
        <v>Direct Debit</v>
      </c>
      <c r="W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5" s="5">
        <v>34</v>
      </c>
      <c r="Y45" s="5"/>
      <c r="Z45" s="5"/>
      <c r="AA45" s="5" t="s">
        <v>178</v>
      </c>
      <c r="AB45" s="6">
        <f>DATEVALUE(DatosTransformados[[#This Row],[Contact Date Hidden]])</f>
        <v>45191</v>
      </c>
      <c r="AC45" s="6">
        <v>44254</v>
      </c>
      <c r="AD45" s="5" t="s">
        <v>28</v>
      </c>
      <c r="AE45" s="5" t="str">
        <f>VLOOKUP(DatosTransformados[[#This Row],[Customer Segment Hidden]],Tabla3[#All],2,FALSE)</f>
        <v>High</v>
      </c>
      <c r="AF45" s="12">
        <v>32.357068119608748</v>
      </c>
      <c r="AG45" s="5">
        <v>1</v>
      </c>
      <c r="AH45" s="5" t="s">
        <v>63</v>
      </c>
      <c r="AI45" s="5" t="str">
        <f>IFERROR(VLOOKUP(DatosTransformados[[#This Row],[Preferred Contact Method Hidden]],Tabla3[#All],2,FALSE),DatosTransformados[[#This Row],[Preferred Contact Method Hidden]])</f>
        <v>SMS</v>
      </c>
      <c r="AJ45" s="5" t="str">
        <f>VLOOKUP(DatosTransformados[[#This Row],[Applied Discount Hidden]],Tabla3[#All],2,FALSE)</f>
        <v>No</v>
      </c>
      <c r="AK45" s="5" t="b">
        <v>0</v>
      </c>
    </row>
    <row r="46" spans="1:37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">
        <v>33</v>
      </c>
      <c r="O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" s="2" t="s">
        <v>21</v>
      </c>
      <c r="Q46" s="2">
        <v>0</v>
      </c>
      <c r="R46" s="2" t="s">
        <v>33</v>
      </c>
      <c r="S46" s="2" t="s">
        <v>24</v>
      </c>
      <c r="T46" s="2" t="s">
        <v>117</v>
      </c>
      <c r="U46" s="2">
        <v>62</v>
      </c>
      <c r="V46" s="2" t="str">
        <f>PROPER(DatosTransformados[[#This Row],[Payment Method Hidden]])</f>
        <v>Direct Debit</v>
      </c>
      <c r="W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46" s="2">
        <v>2045</v>
      </c>
      <c r="Y46" s="2" t="s">
        <v>87</v>
      </c>
      <c r="Z46" s="2" t="s">
        <v>180</v>
      </c>
      <c r="AA46" s="2" t="s">
        <v>181</v>
      </c>
      <c r="AB46" s="3">
        <f>DATEVALUE(DatosTransformados[[#This Row],[Contact Date Hidden]])</f>
        <v>44713</v>
      </c>
      <c r="AC46" s="3">
        <v>44368</v>
      </c>
      <c r="AD46" s="2" t="s">
        <v>28</v>
      </c>
      <c r="AE46" s="2" t="str">
        <f>VLOOKUP(DatosTransformados[[#This Row],[Customer Segment Hidden]],Tabla3[#All],2,FALSE)</f>
        <v>High</v>
      </c>
      <c r="AF46" s="11">
        <v>71.704262874618308</v>
      </c>
      <c r="AG46" s="2">
        <v>5</v>
      </c>
      <c r="AH46" s="2" t="s">
        <v>63</v>
      </c>
      <c r="AI46" s="2" t="str">
        <f>IFERROR(VLOOKUP(DatosTransformados[[#This Row],[Preferred Contact Method Hidden]],Tabla3[#All],2,FALSE),DatosTransformados[[#This Row],[Preferred Contact Method Hidden]])</f>
        <v>SMS</v>
      </c>
      <c r="AJ46" s="2" t="str">
        <f>VLOOKUP(DatosTransformados[[#This Row],[Applied Discount Hidden]],Tabla3[#All],2,FALSE)</f>
        <v>Yes</v>
      </c>
      <c r="AK46" s="2" t="b">
        <v>1</v>
      </c>
    </row>
    <row r="47" spans="1:37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">
        <v>21</v>
      </c>
      <c r="O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" s="5" t="s">
        <v>21</v>
      </c>
      <c r="Q47" s="5">
        <v>0</v>
      </c>
      <c r="R47" s="5" t="s">
        <v>21</v>
      </c>
      <c r="S47" s="5" t="s">
        <v>24</v>
      </c>
      <c r="T47" s="5" t="s">
        <v>117</v>
      </c>
      <c r="U47" s="5">
        <v>24</v>
      </c>
      <c r="V47" s="5" t="str">
        <f>PROPER(DatosTransformados[[#This Row],[Payment Method Hidden]])</f>
        <v>Direct Debit</v>
      </c>
      <c r="W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7" s="5">
        <v>259</v>
      </c>
      <c r="Y47" s="5" t="s">
        <v>42</v>
      </c>
      <c r="Z47" s="5" t="s">
        <v>184</v>
      </c>
      <c r="AA47" s="5" t="s">
        <v>185</v>
      </c>
      <c r="AB47" s="6">
        <f>DATEVALUE(DatosTransformados[[#This Row],[Contact Date Hidden]])</f>
        <v>44378</v>
      </c>
      <c r="AC47" s="6">
        <v>44629</v>
      </c>
      <c r="AD47" s="5" t="s">
        <v>44</v>
      </c>
      <c r="AE47" s="5" t="str">
        <f>VLOOKUP(DatosTransformados[[#This Row],[Customer Segment Hidden]],Tabla3[#All],2,FALSE)</f>
        <v>Medium</v>
      </c>
      <c r="AF47" s="12">
        <v>21.586051978125099</v>
      </c>
      <c r="AG47" s="5">
        <v>5</v>
      </c>
      <c r="AH47" s="5" t="s">
        <v>29</v>
      </c>
      <c r="AI47" s="5" t="str">
        <f>IFERROR(VLOOKUP(DatosTransformados[[#This Row],[Preferred Contact Method Hidden]],Tabla3[#All],2,FALSE),DatosTransformados[[#This Row],[Preferred Contact Method Hidden]])</f>
        <v>Email</v>
      </c>
      <c r="AJ47" s="5" t="str">
        <f>VLOOKUP(DatosTransformados[[#This Row],[Applied Discount Hidden]],Tabla3[#All],2,FALSE)</f>
        <v>No</v>
      </c>
      <c r="AK47" s="5" t="b">
        <v>0</v>
      </c>
    </row>
    <row r="48" spans="1:37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">
        <v>33</v>
      </c>
      <c r="O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" s="2" t="s">
        <v>33</v>
      </c>
      <c r="Q48" s="2">
        <v>5</v>
      </c>
      <c r="R48" s="2" t="s">
        <v>21</v>
      </c>
      <c r="S48" s="2" t="s">
        <v>52</v>
      </c>
      <c r="T48" s="2" t="s">
        <v>123</v>
      </c>
      <c r="U48" s="2">
        <v>10</v>
      </c>
      <c r="V48" s="2" t="str">
        <f>PROPER(DatosTransformados[[#This Row],[Payment Method Hidden]])</f>
        <v>Credit Card</v>
      </c>
      <c r="W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8" s="2">
        <v>232</v>
      </c>
      <c r="Y48" s="2"/>
      <c r="Z48" s="2"/>
      <c r="AA48" s="2" t="s">
        <v>187</v>
      </c>
      <c r="AB48" s="3">
        <f>DATEVALUE(DatosTransformados[[#This Row],[Contact Date Hidden]])</f>
        <v>43977</v>
      </c>
      <c r="AC48" s="3">
        <v>44585</v>
      </c>
      <c r="AD48" s="2" t="s">
        <v>38</v>
      </c>
      <c r="AE48" s="2" t="str">
        <f>VLOOKUP(DatosTransformados[[#This Row],[Customer Segment Hidden]],Tabla3[#All],2,FALSE)</f>
        <v>Low</v>
      </c>
      <c r="AF48" s="11">
        <v>11.573817483244451</v>
      </c>
      <c r="AG48" s="2">
        <v>9</v>
      </c>
      <c r="AH48" s="2" t="s">
        <v>49</v>
      </c>
      <c r="AI48" s="2" t="str">
        <f>IFERROR(VLOOKUP(DatosTransformados[[#This Row],[Preferred Contact Method Hidden]],Tabla3[#All],2,FALSE),DatosTransformados[[#This Row],[Preferred Contact Method Hidden]])</f>
        <v>Phone</v>
      </c>
      <c r="AJ48" s="2" t="str">
        <f>VLOOKUP(DatosTransformados[[#This Row],[Applied Discount Hidden]],Tabla3[#All],2,FALSE)</f>
        <v>No</v>
      </c>
      <c r="AK48" s="2" t="b">
        <v>0</v>
      </c>
    </row>
    <row r="49" spans="1:37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">
        <v>21</v>
      </c>
      <c r="O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" s="5" t="s">
        <v>21</v>
      </c>
      <c r="Q49" s="5">
        <v>0</v>
      </c>
      <c r="R49" s="5" t="s">
        <v>21</v>
      </c>
      <c r="S49" s="5" t="s">
        <v>24</v>
      </c>
      <c r="T49" s="5" t="s">
        <v>117</v>
      </c>
      <c r="U49" s="5">
        <v>32</v>
      </c>
      <c r="V49" s="5" t="str">
        <f>PROPER(DatosTransformados[[#This Row],[Payment Method Hidden]])</f>
        <v>Direct Debit</v>
      </c>
      <c r="W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9" s="5">
        <v>32</v>
      </c>
      <c r="Y49" s="5" t="s">
        <v>87</v>
      </c>
      <c r="Z49" s="5" t="s">
        <v>180</v>
      </c>
      <c r="AA49" s="5" t="s">
        <v>189</v>
      </c>
      <c r="AB49" s="6">
        <f>DATEVALUE(DatosTransformados[[#This Row],[Contact Date Hidden]])</f>
        <v>44288</v>
      </c>
      <c r="AC49" s="6">
        <v>43855</v>
      </c>
      <c r="AD49" s="5" t="s">
        <v>44</v>
      </c>
      <c r="AE49" s="5" t="str">
        <f>VLOOKUP(DatosTransformados[[#This Row],[Customer Segment Hidden]],Tabla3[#All],2,FALSE)</f>
        <v>Medium</v>
      </c>
      <c r="AF49" s="12">
        <v>32.822812821487879</v>
      </c>
      <c r="AG49" s="5">
        <v>6</v>
      </c>
      <c r="AH49" s="5" t="s">
        <v>63</v>
      </c>
      <c r="AI49" s="5" t="str">
        <f>IFERROR(VLOOKUP(DatosTransformados[[#This Row],[Preferred Contact Method Hidden]],Tabla3[#All],2,FALSE),DatosTransformados[[#This Row],[Preferred Contact Method Hidden]])</f>
        <v>SMS</v>
      </c>
      <c r="AJ49" s="5" t="str">
        <f>VLOOKUP(DatosTransformados[[#This Row],[Applied Discount Hidden]],Tabla3[#All],2,FALSE)</f>
        <v>Yes</v>
      </c>
      <c r="AK49" s="5" t="b">
        <v>1</v>
      </c>
    </row>
    <row r="50" spans="1:37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">
        <v>21</v>
      </c>
      <c r="O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" s="2" t="s">
        <v>21</v>
      </c>
      <c r="Q50" s="2">
        <v>0</v>
      </c>
      <c r="R50" s="2" t="s">
        <v>21</v>
      </c>
      <c r="S50" s="2" t="s">
        <v>34</v>
      </c>
      <c r="T50" s="2" t="s">
        <v>123</v>
      </c>
      <c r="U50" s="2">
        <v>42</v>
      </c>
      <c r="V50" s="2" t="str">
        <f>PROPER(DatosTransformados[[#This Row],[Payment Method Hidden]])</f>
        <v>Credit Card</v>
      </c>
      <c r="W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0" s="2">
        <v>1564</v>
      </c>
      <c r="Y50" s="2"/>
      <c r="Z50" s="2"/>
      <c r="AA50" s="2" t="s">
        <v>192</v>
      </c>
      <c r="AB50" s="3">
        <f>DATEVALUE(DatosTransformados[[#This Row],[Contact Date Hidden]])</f>
        <v>44219</v>
      </c>
      <c r="AC50" s="3">
        <v>44054</v>
      </c>
      <c r="AD50" s="2" t="s">
        <v>28</v>
      </c>
      <c r="AE50" s="2" t="str">
        <f>VLOOKUP(DatosTransformados[[#This Row],[Customer Segment Hidden]],Tabla3[#All],2,FALSE)</f>
        <v>High</v>
      </c>
      <c r="AF50" s="11">
        <v>43.751490643201507</v>
      </c>
      <c r="AG50" s="2">
        <v>5</v>
      </c>
      <c r="AH50" s="2" t="s">
        <v>49</v>
      </c>
      <c r="AI50" s="2" t="str">
        <f>IFERROR(VLOOKUP(DatosTransformados[[#This Row],[Preferred Contact Method Hidden]],Tabla3[#All],2,FALSE),DatosTransformados[[#This Row],[Preferred Contact Method Hidden]])</f>
        <v>Phone</v>
      </c>
      <c r="AJ50" s="2" t="str">
        <f>VLOOKUP(DatosTransformados[[#This Row],[Applied Discount Hidden]],Tabla3[#All],2,FALSE)</f>
        <v>Yes</v>
      </c>
      <c r="AK50" s="2" t="b">
        <v>1</v>
      </c>
    </row>
    <row r="51" spans="1:37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">
        <v>21</v>
      </c>
      <c r="O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" s="5" t="s">
        <v>21</v>
      </c>
      <c r="Q51" s="5">
        <v>0</v>
      </c>
      <c r="R51" s="5" t="s">
        <v>21</v>
      </c>
      <c r="S51" s="5" t="s">
        <v>24</v>
      </c>
      <c r="T51" s="5" t="s">
        <v>117</v>
      </c>
      <c r="U51" s="5">
        <v>25</v>
      </c>
      <c r="V51" s="5" t="str">
        <f>PROPER(DatosTransformados[[#This Row],[Payment Method Hidden]])</f>
        <v>Direct Debit</v>
      </c>
      <c r="W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1" s="5">
        <v>25</v>
      </c>
      <c r="Y51" s="5"/>
      <c r="Z51" s="5"/>
      <c r="AA51" s="5" t="s">
        <v>194</v>
      </c>
      <c r="AB51" s="6">
        <f>DATEVALUE(DatosTransformados[[#This Row],[Contact Date Hidden]])</f>
        <v>44076</v>
      </c>
      <c r="AC51" s="6">
        <v>44212</v>
      </c>
      <c r="AD51" s="5" t="s">
        <v>44</v>
      </c>
      <c r="AE51" s="5" t="str">
        <f>VLOOKUP(DatosTransformados[[#This Row],[Customer Segment Hidden]],Tabla3[#All],2,FALSE)</f>
        <v>Medium</v>
      </c>
      <c r="AF51" s="12">
        <v>24.333014465285771</v>
      </c>
      <c r="AG51" s="5">
        <v>8</v>
      </c>
      <c r="AH51" s="5" t="s">
        <v>63</v>
      </c>
      <c r="AI51" s="5" t="str">
        <f>IFERROR(VLOOKUP(DatosTransformados[[#This Row],[Preferred Contact Method Hidden]],Tabla3[#All],2,FALSE),DatosTransformados[[#This Row],[Preferred Contact Method Hidden]])</f>
        <v>SMS</v>
      </c>
      <c r="AJ51" s="5" t="str">
        <f>VLOOKUP(DatosTransformados[[#This Row],[Applied Discount Hidden]],Tabla3[#All],2,FALSE)</f>
        <v>No</v>
      </c>
      <c r="AK51" s="5" t="b">
        <v>0</v>
      </c>
    </row>
    <row r="52" spans="1:37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">
        <v>21</v>
      </c>
      <c r="O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" s="2" t="s">
        <v>21</v>
      </c>
      <c r="Q52" s="2">
        <v>0</v>
      </c>
      <c r="R52" s="2" t="s">
        <v>33</v>
      </c>
      <c r="S52" s="2" t="s">
        <v>24</v>
      </c>
      <c r="T52" s="2" t="s">
        <v>123</v>
      </c>
      <c r="U52" s="2"/>
      <c r="V52" s="2" t="str">
        <f>PROPER(DatosTransformados[[#This Row],[Payment Method Hidden]])</f>
        <v>Credit Card</v>
      </c>
      <c r="W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52" s="2">
        <v>741</v>
      </c>
      <c r="Y52" s="2" t="s">
        <v>103</v>
      </c>
      <c r="Z52" s="2" t="s">
        <v>197</v>
      </c>
      <c r="AA52" s="2" t="s">
        <v>198</v>
      </c>
      <c r="AB52" s="3">
        <f>DATEVALUE(DatosTransformados[[#This Row],[Contact Date Hidden]])</f>
        <v>43970</v>
      </c>
      <c r="AC52" s="3">
        <v>44913</v>
      </c>
      <c r="AD52" s="2" t="s">
        <v>44</v>
      </c>
      <c r="AE52" s="2" t="str">
        <f>VLOOKUP(DatosTransformados[[#This Row],[Customer Segment Hidden]],Tabla3[#All],2,FALSE)</f>
        <v>Medium</v>
      </c>
      <c r="AF52" s="11">
        <v>29.528241544872131</v>
      </c>
      <c r="AG52" s="2">
        <v>5</v>
      </c>
      <c r="AH52" s="2" t="s">
        <v>49</v>
      </c>
      <c r="AI52" s="2" t="str">
        <f>IFERROR(VLOOKUP(DatosTransformados[[#This Row],[Preferred Contact Method Hidden]],Tabla3[#All],2,FALSE),DatosTransformados[[#This Row],[Preferred Contact Method Hidden]])</f>
        <v>Phone</v>
      </c>
      <c r="AJ52" s="2" t="str">
        <f>VLOOKUP(DatosTransformados[[#This Row],[Applied Discount Hidden]],Tabla3[#All],2,FALSE)</f>
        <v>No</v>
      </c>
      <c r="AK52" s="2" t="b">
        <v>0</v>
      </c>
    </row>
    <row r="53" spans="1:37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">
        <v>33</v>
      </c>
      <c r="O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" s="5" t="s">
        <v>33</v>
      </c>
      <c r="Q53" s="5">
        <v>2</v>
      </c>
      <c r="R53" s="5" t="s">
        <v>21</v>
      </c>
      <c r="S53" s="5" t="s">
        <v>34</v>
      </c>
      <c r="T53" s="5" t="s">
        <v>123</v>
      </c>
      <c r="U53" s="5"/>
      <c r="V53" s="5" t="str">
        <f>PROPER(DatosTransformados[[#This Row],[Payment Method Hidden]])</f>
        <v>Credit Card</v>
      </c>
      <c r="W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53" s="5">
        <v>492</v>
      </c>
      <c r="Y53" s="5"/>
      <c r="Z53" s="5"/>
      <c r="AA53" s="5" t="s">
        <v>200</v>
      </c>
      <c r="AB53" s="6">
        <f>DATEVALUE(DatosTransformados[[#This Row],[Contact Date Hidden]])</f>
        <v>45259</v>
      </c>
      <c r="AC53" s="6">
        <v>44873</v>
      </c>
      <c r="AD53" s="5" t="s">
        <v>38</v>
      </c>
      <c r="AE53" s="5" t="str">
        <f>VLOOKUP(DatosTransformados[[#This Row],[Customer Segment Hidden]],Tabla3[#All],2,FALSE)</f>
        <v>Low</v>
      </c>
      <c r="AF53" s="12">
        <v>27.07868178814233</v>
      </c>
      <c r="AG53" s="5">
        <v>7</v>
      </c>
      <c r="AH53" s="5" t="s">
        <v>63</v>
      </c>
      <c r="AI53" s="5" t="str">
        <f>IFERROR(VLOOKUP(DatosTransformados[[#This Row],[Preferred Contact Method Hidden]],Tabla3[#All],2,FALSE),DatosTransformados[[#This Row],[Preferred Contact Method Hidden]])</f>
        <v>SMS</v>
      </c>
      <c r="AJ53" s="5" t="str">
        <f>VLOOKUP(DatosTransformados[[#This Row],[Applied Discount Hidden]],Tabla3[#All],2,FALSE)</f>
        <v>Yes</v>
      </c>
      <c r="AK53" s="5" t="b">
        <v>1</v>
      </c>
    </row>
    <row r="54" spans="1:37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">
        <v>33</v>
      </c>
      <c r="O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" s="2" t="s">
        <v>21</v>
      </c>
      <c r="Q54" s="2">
        <v>0</v>
      </c>
      <c r="R54" s="2" t="s">
        <v>21</v>
      </c>
      <c r="S54" s="2" t="s">
        <v>34</v>
      </c>
      <c r="T54" s="2" t="s">
        <v>25</v>
      </c>
      <c r="U54" s="2"/>
      <c r="V54" s="2" t="str">
        <f>PROPER(DatosTransformados[[#This Row],[Payment Method Hidden]])</f>
        <v>Credit Card</v>
      </c>
      <c r="W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54" s="2">
        <v>994</v>
      </c>
      <c r="Y54" s="2"/>
      <c r="Z54" s="2"/>
      <c r="AA54" s="2" t="s">
        <v>202</v>
      </c>
      <c r="AB54" s="3">
        <f>DATEVALUE(DatosTransformados[[#This Row],[Contact Date Hidden]])</f>
        <v>44027</v>
      </c>
      <c r="AC54" s="3">
        <v>44820</v>
      </c>
      <c r="AD54" s="2" t="s">
        <v>38</v>
      </c>
      <c r="AE54" s="2" t="str">
        <f>VLOOKUP(DatosTransformados[[#This Row],[Customer Segment Hidden]],Tabla3[#All],2,FALSE)</f>
        <v>Low</v>
      </c>
      <c r="AF54" s="11">
        <v>41.97255993420427</v>
      </c>
      <c r="AG54" s="2">
        <v>1</v>
      </c>
      <c r="AH54" s="2" t="s">
        <v>49</v>
      </c>
      <c r="AI54" s="2" t="str">
        <f>IFERROR(VLOOKUP(DatosTransformados[[#This Row],[Preferred Contact Method Hidden]],Tabla3[#All],2,FALSE),DatosTransformados[[#This Row],[Preferred Contact Method Hidden]])</f>
        <v>Phone</v>
      </c>
      <c r="AJ54" s="2" t="str">
        <f>VLOOKUP(DatosTransformados[[#This Row],[Applied Discount Hidden]],Tabla3[#All],2,FALSE)</f>
        <v>Yes</v>
      </c>
      <c r="AK54" s="2" t="b">
        <v>1</v>
      </c>
    </row>
    <row r="55" spans="1:37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">
        <v>33</v>
      </c>
      <c r="O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" s="5" t="s">
        <v>21</v>
      </c>
      <c r="Q55" s="5">
        <v>0</v>
      </c>
      <c r="R55" s="5" t="s">
        <v>33</v>
      </c>
      <c r="S55" s="5" t="s">
        <v>52</v>
      </c>
      <c r="T55" s="5" t="s">
        <v>35</v>
      </c>
      <c r="U55" s="5"/>
      <c r="V55" s="5" t="str">
        <f>PROPER(DatosTransformados[[#This Row],[Payment Method Hidden]])</f>
        <v>Direct Debit</v>
      </c>
      <c r="W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55" s="5">
        <v>1671</v>
      </c>
      <c r="Y55" s="5"/>
      <c r="Z55" s="5"/>
      <c r="AA55" s="5" t="s">
        <v>204</v>
      </c>
      <c r="AB55" s="6">
        <f>DATEVALUE(DatosTransformados[[#This Row],[Contact Date Hidden]])</f>
        <v>44458</v>
      </c>
      <c r="AC55" s="6">
        <v>44989</v>
      </c>
      <c r="AD55" s="5" t="s">
        <v>44</v>
      </c>
      <c r="AE55" s="5" t="str">
        <f>VLOOKUP(DatosTransformados[[#This Row],[Customer Segment Hidden]],Tabla3[#All],2,FALSE)</f>
        <v>Medium</v>
      </c>
      <c r="AF55" s="12">
        <v>26.741617129223609</v>
      </c>
      <c r="AG55" s="5">
        <v>1</v>
      </c>
      <c r="AH55" s="5" t="s">
        <v>49</v>
      </c>
      <c r="AI55" s="5" t="str">
        <f>IFERROR(VLOOKUP(DatosTransformados[[#This Row],[Preferred Contact Method Hidden]],Tabla3[#All],2,FALSE),DatosTransformados[[#This Row],[Preferred Contact Method Hidden]])</f>
        <v>Phone</v>
      </c>
      <c r="AJ55" s="5" t="str">
        <f>VLOOKUP(DatosTransformados[[#This Row],[Applied Discount Hidden]],Tabla3[#All],2,FALSE)</f>
        <v>No</v>
      </c>
      <c r="AK55" s="5" t="b">
        <v>0</v>
      </c>
    </row>
    <row r="56" spans="1:37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">
        <v>21</v>
      </c>
      <c r="O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" s="2" t="s">
        <v>21</v>
      </c>
      <c r="Q56" s="2">
        <v>0</v>
      </c>
      <c r="R56" s="2" t="s">
        <v>33</v>
      </c>
      <c r="S56" s="2" t="s">
        <v>52</v>
      </c>
      <c r="T56" s="2" t="s">
        <v>207</v>
      </c>
      <c r="U56" s="2"/>
      <c r="V56" s="2" t="str">
        <f>PROPER(DatosTransformados[[#This Row],[Payment Method Hidden]])</f>
        <v>Paper Check</v>
      </c>
      <c r="W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56" s="2">
        <v>146</v>
      </c>
      <c r="Y56" s="2"/>
      <c r="Z56" s="2"/>
      <c r="AA56" s="2" t="s">
        <v>208</v>
      </c>
      <c r="AB56" s="3">
        <f>DATEVALUE(DatosTransformados[[#This Row],[Contact Date Hidden]])</f>
        <v>44996</v>
      </c>
      <c r="AC56" s="3">
        <v>44694</v>
      </c>
      <c r="AD56" s="2" t="s">
        <v>38</v>
      </c>
      <c r="AE56" s="2" t="str">
        <f>VLOOKUP(DatosTransformados[[#This Row],[Customer Segment Hidden]],Tabla3[#All],2,FALSE)</f>
        <v>Low</v>
      </c>
      <c r="AF56" s="11">
        <v>24.534746531696051</v>
      </c>
      <c r="AG56" s="2">
        <v>9</v>
      </c>
      <c r="AH56" s="2" t="s">
        <v>49</v>
      </c>
      <c r="AI56" s="2" t="str">
        <f>IFERROR(VLOOKUP(DatosTransformados[[#This Row],[Preferred Contact Method Hidden]],Tabla3[#All],2,FALSE),DatosTransformados[[#This Row],[Preferred Contact Method Hidden]])</f>
        <v>Phone</v>
      </c>
      <c r="AJ56" s="2" t="str">
        <f>VLOOKUP(DatosTransformados[[#This Row],[Applied Discount Hidden]],Tabla3[#All],2,FALSE)</f>
        <v>Yes</v>
      </c>
      <c r="AK56" s="2" t="b">
        <v>1</v>
      </c>
    </row>
    <row r="57" spans="1:37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">
        <v>21</v>
      </c>
      <c r="O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" s="5" t="s">
        <v>21</v>
      </c>
      <c r="Q57" s="5">
        <v>0</v>
      </c>
      <c r="R57" s="5" t="s">
        <v>21</v>
      </c>
      <c r="S57" s="5" t="s">
        <v>24</v>
      </c>
      <c r="T57" s="5" t="s">
        <v>35</v>
      </c>
      <c r="U57" s="5"/>
      <c r="V57" s="5" t="str">
        <f>PROPER(DatosTransformados[[#This Row],[Payment Method Hidden]])</f>
        <v>Direct Debit</v>
      </c>
      <c r="W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57" s="5">
        <v>465</v>
      </c>
      <c r="Y57" s="5"/>
      <c r="Z57" s="5"/>
      <c r="AA57" s="5" t="s">
        <v>211</v>
      </c>
      <c r="AB57" s="6">
        <f>DATEVALUE(DatosTransformados[[#This Row],[Contact Date Hidden]])</f>
        <v>44998</v>
      </c>
      <c r="AC57" s="6">
        <v>44897</v>
      </c>
      <c r="AD57" s="5" t="s">
        <v>28</v>
      </c>
      <c r="AE57" s="5" t="str">
        <f>VLOOKUP(DatosTransformados[[#This Row],[Customer Segment Hidden]],Tabla3[#All],2,FALSE)</f>
        <v>High</v>
      </c>
      <c r="AF57" s="12">
        <v>20.59356739446751</v>
      </c>
      <c r="AG57" s="5">
        <v>4</v>
      </c>
      <c r="AH57" s="5" t="s">
        <v>63</v>
      </c>
      <c r="AI57" s="5" t="str">
        <f>IFERROR(VLOOKUP(DatosTransformados[[#This Row],[Preferred Contact Method Hidden]],Tabla3[#All],2,FALSE),DatosTransformados[[#This Row],[Preferred Contact Method Hidden]])</f>
        <v>SMS</v>
      </c>
      <c r="AJ57" s="5" t="str">
        <f>VLOOKUP(DatosTransformados[[#This Row],[Applied Discount Hidden]],Tabla3[#All],2,FALSE)</f>
        <v>No</v>
      </c>
      <c r="AK57" s="5" t="b">
        <v>0</v>
      </c>
    </row>
    <row r="58" spans="1:37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">
        <v>21</v>
      </c>
      <c r="O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" s="2" t="s">
        <v>21</v>
      </c>
      <c r="Q58" s="2">
        <v>0</v>
      </c>
      <c r="R58" s="2" t="s">
        <v>21</v>
      </c>
      <c r="S58" s="2" t="s">
        <v>24</v>
      </c>
      <c r="T58" s="2" t="s">
        <v>123</v>
      </c>
      <c r="U58" s="2"/>
      <c r="V58" s="2" t="str">
        <f>PROPER(DatosTransformados[[#This Row],[Payment Method Hidden]])</f>
        <v>Credit Card</v>
      </c>
      <c r="W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58" s="2">
        <v>48</v>
      </c>
      <c r="Y58" s="2" t="s">
        <v>42</v>
      </c>
      <c r="Z58" s="2" t="s">
        <v>213</v>
      </c>
      <c r="AA58" s="2" t="s">
        <v>214</v>
      </c>
      <c r="AB58" s="3">
        <f>DATEVALUE(DatosTransformados[[#This Row],[Contact Date Hidden]])</f>
        <v>44444</v>
      </c>
      <c r="AC58" s="3">
        <v>44184</v>
      </c>
      <c r="AD58" s="2" t="s">
        <v>28</v>
      </c>
      <c r="AE58" s="2" t="str">
        <f>VLOOKUP(DatosTransformados[[#This Row],[Customer Segment Hidden]],Tabla3[#All],2,FALSE)</f>
        <v>High</v>
      </c>
      <c r="AF58" s="11">
        <v>51.284983787061087</v>
      </c>
      <c r="AG58" s="2">
        <v>4</v>
      </c>
      <c r="AH58" s="2" t="s">
        <v>29</v>
      </c>
      <c r="AI58" s="2" t="str">
        <f>IFERROR(VLOOKUP(DatosTransformados[[#This Row],[Preferred Contact Method Hidden]],Tabla3[#All],2,FALSE),DatosTransformados[[#This Row],[Preferred Contact Method Hidden]])</f>
        <v>Email</v>
      </c>
      <c r="AJ58" s="2" t="str">
        <f>VLOOKUP(DatosTransformados[[#This Row],[Applied Discount Hidden]],Tabla3[#All],2,FALSE)</f>
        <v>Yes</v>
      </c>
      <c r="AK58" s="2" t="b">
        <v>1</v>
      </c>
    </row>
    <row r="59" spans="1:37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">
        <v>21</v>
      </c>
      <c r="O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" s="5" t="s">
        <v>21</v>
      </c>
      <c r="Q59" s="5">
        <v>0</v>
      </c>
      <c r="R59" s="5" t="s">
        <v>21</v>
      </c>
      <c r="S59" s="5" t="s">
        <v>24</v>
      </c>
      <c r="T59" s="5" t="s">
        <v>35</v>
      </c>
      <c r="U59" s="5"/>
      <c r="V59" s="5" t="str">
        <f>PROPER(DatosTransformados[[#This Row],[Payment Method Hidden]])</f>
        <v>Direct Debit</v>
      </c>
      <c r="W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59" s="5">
        <v>159</v>
      </c>
      <c r="Y59" s="5" t="s">
        <v>87</v>
      </c>
      <c r="Z59" s="5" t="s">
        <v>180</v>
      </c>
      <c r="AA59" s="5" t="s">
        <v>216</v>
      </c>
      <c r="AB59" s="6">
        <f>DATEVALUE(DatosTransformados[[#This Row],[Contact Date Hidden]])</f>
        <v>44084</v>
      </c>
      <c r="AC59" s="6">
        <v>45210</v>
      </c>
      <c r="AD59" s="5" t="s">
        <v>38</v>
      </c>
      <c r="AE59" s="5" t="str">
        <f>VLOOKUP(DatosTransformados[[#This Row],[Customer Segment Hidden]],Tabla3[#All],2,FALSE)</f>
        <v>Low</v>
      </c>
      <c r="AF59" s="12">
        <v>44.533025863442241</v>
      </c>
      <c r="AG59" s="5">
        <v>8</v>
      </c>
      <c r="AH59" s="5" t="s">
        <v>49</v>
      </c>
      <c r="AI59" s="5" t="str">
        <f>IFERROR(VLOOKUP(DatosTransformados[[#This Row],[Preferred Contact Method Hidden]],Tabla3[#All],2,FALSE),DatosTransformados[[#This Row],[Preferred Contact Method Hidden]])</f>
        <v>Phone</v>
      </c>
      <c r="AJ59" s="5" t="str">
        <f>VLOOKUP(DatosTransformados[[#This Row],[Applied Discount Hidden]],Tabla3[#All],2,FALSE)</f>
        <v>Yes</v>
      </c>
      <c r="AK59" s="5" t="b">
        <v>1</v>
      </c>
    </row>
    <row r="60" spans="1:37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">
        <v>33</v>
      </c>
      <c r="O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" s="2" t="s">
        <v>21</v>
      </c>
      <c r="Q60" s="2">
        <v>0</v>
      </c>
      <c r="R60" s="2" t="s">
        <v>21</v>
      </c>
      <c r="S60" s="2" t="s">
        <v>34</v>
      </c>
      <c r="T60" s="2" t="s">
        <v>117</v>
      </c>
      <c r="U60" s="2"/>
      <c r="V60" s="2" t="str">
        <f>PROPER(DatosTransformados[[#This Row],[Payment Method Hidden]])</f>
        <v>Direct Debit</v>
      </c>
      <c r="W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60" s="2">
        <v>614</v>
      </c>
      <c r="Y60" s="2"/>
      <c r="Z60" s="2"/>
      <c r="AA60" s="2" t="s">
        <v>219</v>
      </c>
      <c r="AB60" s="3">
        <f>DATEVALUE(DatosTransformados[[#This Row],[Contact Date Hidden]])</f>
        <v>44238</v>
      </c>
      <c r="AC60" s="3">
        <v>44208</v>
      </c>
      <c r="AD60" s="2" t="s">
        <v>38</v>
      </c>
      <c r="AE60" s="2" t="str">
        <f>VLOOKUP(DatosTransformados[[#This Row],[Customer Segment Hidden]],Tabla3[#All],2,FALSE)</f>
        <v>Low</v>
      </c>
      <c r="AF60" s="11">
        <v>13.07916528710815</v>
      </c>
      <c r="AG60" s="2">
        <v>6</v>
      </c>
      <c r="AH60" s="2" t="s">
        <v>49</v>
      </c>
      <c r="AI60" s="2" t="str">
        <f>IFERROR(VLOOKUP(DatosTransformados[[#This Row],[Preferred Contact Method Hidden]],Tabla3[#All],2,FALSE),DatosTransformados[[#This Row],[Preferred Contact Method Hidden]])</f>
        <v>Phone</v>
      </c>
      <c r="AJ60" s="2" t="str">
        <f>VLOOKUP(DatosTransformados[[#This Row],[Applied Discount Hidden]],Tabla3[#All],2,FALSE)</f>
        <v>No</v>
      </c>
      <c r="AK60" s="2" t="b">
        <v>0</v>
      </c>
    </row>
    <row r="61" spans="1:37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">
        <v>21</v>
      </c>
      <c r="O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" s="5" t="s">
        <v>21</v>
      </c>
      <c r="Q61" s="5">
        <v>0</v>
      </c>
      <c r="R61" s="5" t="s">
        <v>21</v>
      </c>
      <c r="S61" s="5" t="s">
        <v>24</v>
      </c>
      <c r="T61" s="5" t="s">
        <v>25</v>
      </c>
      <c r="U61" s="5"/>
      <c r="V61" s="5" t="str">
        <f>PROPER(DatosTransformados[[#This Row],[Payment Method Hidden]])</f>
        <v>Credit Card</v>
      </c>
      <c r="W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61" s="5">
        <v>124</v>
      </c>
      <c r="Y61" s="5"/>
      <c r="Z61" s="5"/>
      <c r="AA61" s="5" t="s">
        <v>222</v>
      </c>
      <c r="AB61" s="6">
        <f>DATEVALUE(DatosTransformados[[#This Row],[Contact Date Hidden]])</f>
        <v>45137</v>
      </c>
      <c r="AC61" s="6">
        <v>44931</v>
      </c>
      <c r="AD61" s="5" t="s">
        <v>28</v>
      </c>
      <c r="AE61" s="5" t="str">
        <f>VLOOKUP(DatosTransformados[[#This Row],[Customer Segment Hidden]],Tabla3[#All],2,FALSE)</f>
        <v>High</v>
      </c>
      <c r="AF61" s="12">
        <v>19.20627152616057</v>
      </c>
      <c r="AG61" s="5">
        <v>10</v>
      </c>
      <c r="AH61" s="5" t="s">
        <v>29</v>
      </c>
      <c r="AI61" s="5" t="str">
        <f>IFERROR(VLOOKUP(DatosTransformados[[#This Row],[Preferred Contact Method Hidden]],Tabla3[#All],2,FALSE),DatosTransformados[[#This Row],[Preferred Contact Method Hidden]])</f>
        <v>Email</v>
      </c>
      <c r="AJ61" s="5" t="str">
        <f>VLOOKUP(DatosTransformados[[#This Row],[Applied Discount Hidden]],Tabla3[#All],2,FALSE)</f>
        <v>Yes</v>
      </c>
      <c r="AK61" s="5" t="b">
        <v>1</v>
      </c>
    </row>
    <row r="62" spans="1:37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">
        <v>21</v>
      </c>
      <c r="O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" s="2" t="s">
        <v>21</v>
      </c>
      <c r="Q62" s="2">
        <v>0</v>
      </c>
      <c r="R62" s="2" t="s">
        <v>21</v>
      </c>
      <c r="S62" s="2" t="s">
        <v>24</v>
      </c>
      <c r="T62" s="2" t="s">
        <v>207</v>
      </c>
      <c r="U62" s="2"/>
      <c r="V62" s="2" t="str">
        <f>PROPER(DatosTransformados[[#This Row],[Payment Method Hidden]])</f>
        <v>Paper Check</v>
      </c>
      <c r="W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62" s="2">
        <v>319</v>
      </c>
      <c r="Y62" s="2" t="s">
        <v>134</v>
      </c>
      <c r="Z62" s="2" t="s">
        <v>135</v>
      </c>
      <c r="AA62" s="2" t="s">
        <v>224</v>
      </c>
      <c r="AB62" s="3">
        <f>DATEVALUE(DatosTransformados[[#This Row],[Contact Date Hidden]])</f>
        <v>45152</v>
      </c>
      <c r="AC62" s="3">
        <v>44170</v>
      </c>
      <c r="AD62" s="2" t="s">
        <v>44</v>
      </c>
      <c r="AE62" s="2" t="str">
        <f>VLOOKUP(DatosTransformados[[#This Row],[Customer Segment Hidden]],Tabla3[#All],2,FALSE)</f>
        <v>Medium</v>
      </c>
      <c r="AF62" s="11">
        <v>23.260184807423439</v>
      </c>
      <c r="AG62" s="2">
        <v>6</v>
      </c>
      <c r="AH62" s="2" t="s">
        <v>29</v>
      </c>
      <c r="AI62" s="2" t="str">
        <f>IFERROR(VLOOKUP(DatosTransformados[[#This Row],[Preferred Contact Method Hidden]],Tabla3[#All],2,FALSE),DatosTransformados[[#This Row],[Preferred Contact Method Hidden]])</f>
        <v>Email</v>
      </c>
      <c r="AJ62" s="2" t="str">
        <f>VLOOKUP(DatosTransformados[[#This Row],[Applied Discount Hidden]],Tabla3[#All],2,FALSE)</f>
        <v>No</v>
      </c>
      <c r="AK62" s="2" t="b">
        <v>0</v>
      </c>
    </row>
    <row r="63" spans="1:37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">
        <v>21</v>
      </c>
      <c r="O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" s="5" t="s">
        <v>21</v>
      </c>
      <c r="Q63" s="5">
        <v>0</v>
      </c>
      <c r="R63" s="5" t="s">
        <v>33</v>
      </c>
      <c r="S63" s="5" t="s">
        <v>24</v>
      </c>
      <c r="T63" s="5" t="s">
        <v>123</v>
      </c>
      <c r="U63" s="5"/>
      <c r="V63" s="5" t="str">
        <f>PROPER(DatosTransformados[[#This Row],[Payment Method Hidden]])</f>
        <v>Credit Card</v>
      </c>
      <c r="W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63" s="5">
        <v>871</v>
      </c>
      <c r="Y63" s="5"/>
      <c r="Z63" s="5"/>
      <c r="AA63" s="5" t="s">
        <v>226</v>
      </c>
      <c r="AB63" s="6">
        <f>DATEVALUE(DatosTransformados[[#This Row],[Contact Date Hidden]])</f>
        <v>45195</v>
      </c>
      <c r="AC63" s="6">
        <v>44029</v>
      </c>
      <c r="AD63" s="5" t="s">
        <v>38</v>
      </c>
      <c r="AE63" s="5" t="str">
        <f>VLOOKUP(DatosTransformados[[#This Row],[Customer Segment Hidden]],Tabla3[#All],2,FALSE)</f>
        <v>Low</v>
      </c>
      <c r="AF63" s="12">
        <v>20.84945074254907</v>
      </c>
      <c r="AG63" s="5">
        <v>9</v>
      </c>
      <c r="AH63" s="5" t="s">
        <v>29</v>
      </c>
      <c r="AI63" s="5" t="str">
        <f>IFERROR(VLOOKUP(DatosTransformados[[#This Row],[Preferred Contact Method Hidden]],Tabla3[#All],2,FALSE),DatosTransformados[[#This Row],[Preferred Contact Method Hidden]])</f>
        <v>Email</v>
      </c>
      <c r="AJ63" s="5" t="str">
        <f>VLOOKUP(DatosTransformados[[#This Row],[Applied Discount Hidden]],Tabla3[#All],2,FALSE)</f>
        <v>No</v>
      </c>
      <c r="AK63" s="5" t="b">
        <v>0</v>
      </c>
    </row>
    <row r="64" spans="1:37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">
        <v>21</v>
      </c>
      <c r="O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" s="2" t="s">
        <v>21</v>
      </c>
      <c r="Q64" s="2">
        <v>0</v>
      </c>
      <c r="R64" s="2" t="s">
        <v>33</v>
      </c>
      <c r="S64" s="2" t="s">
        <v>52</v>
      </c>
      <c r="T64" s="2" t="s">
        <v>117</v>
      </c>
      <c r="U64" s="2"/>
      <c r="V64" s="2" t="str">
        <f>PROPER(DatosTransformados[[#This Row],[Payment Method Hidden]])</f>
        <v>Direct Debit</v>
      </c>
      <c r="W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64" s="2">
        <v>4025</v>
      </c>
      <c r="Y64" s="2"/>
      <c r="Z64" s="2"/>
      <c r="AA64" s="2" t="s">
        <v>228</v>
      </c>
      <c r="AB64" s="3">
        <f>DATEVALUE(DatosTransformados[[#This Row],[Contact Date Hidden]])</f>
        <v>44757</v>
      </c>
      <c r="AC64" s="3">
        <v>45100</v>
      </c>
      <c r="AD64" s="2" t="s">
        <v>38</v>
      </c>
      <c r="AE64" s="2" t="str">
        <f>VLOOKUP(DatosTransformados[[#This Row],[Customer Segment Hidden]],Tabla3[#All],2,FALSE)</f>
        <v>Low</v>
      </c>
      <c r="AF64" s="11">
        <v>46.699689833505829</v>
      </c>
      <c r="AG64" s="2">
        <v>0</v>
      </c>
      <c r="AH64" s="2" t="s">
        <v>63</v>
      </c>
      <c r="AI64" s="2" t="str">
        <f>IFERROR(VLOOKUP(DatosTransformados[[#This Row],[Preferred Contact Method Hidden]],Tabla3[#All],2,FALSE),DatosTransformados[[#This Row],[Preferred Contact Method Hidden]])</f>
        <v>SMS</v>
      </c>
      <c r="AJ64" s="2" t="str">
        <f>VLOOKUP(DatosTransformados[[#This Row],[Applied Discount Hidden]],Tabla3[#All],2,FALSE)</f>
        <v>Yes</v>
      </c>
      <c r="AK64" s="2" t="b">
        <v>1</v>
      </c>
    </row>
    <row r="65" spans="1:37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">
        <v>21</v>
      </c>
      <c r="O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" s="5" t="s">
        <v>21</v>
      </c>
      <c r="Q65" s="5">
        <v>0</v>
      </c>
      <c r="R65" s="5" t="s">
        <v>33</v>
      </c>
      <c r="S65" s="5" t="s">
        <v>52</v>
      </c>
      <c r="T65" s="5" t="s">
        <v>35</v>
      </c>
      <c r="U65" s="5"/>
      <c r="V65" s="5" t="str">
        <f>PROPER(DatosTransformados[[#This Row],[Payment Method Hidden]])</f>
        <v>Direct Debit</v>
      </c>
      <c r="W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65" s="5">
        <v>5129</v>
      </c>
      <c r="Y65" s="5"/>
      <c r="Z65" s="5"/>
      <c r="AA65" s="5" t="s">
        <v>230</v>
      </c>
      <c r="AB65" s="6">
        <f>DATEVALUE(DatosTransformados[[#This Row],[Contact Date Hidden]])</f>
        <v>44894</v>
      </c>
      <c r="AC65" s="6">
        <v>43878</v>
      </c>
      <c r="AD65" s="5" t="s">
        <v>38</v>
      </c>
      <c r="AE65" s="5" t="str">
        <f>VLOOKUP(DatosTransformados[[#This Row],[Customer Segment Hidden]],Tabla3[#All],2,FALSE)</f>
        <v>Low</v>
      </c>
      <c r="AF65" s="12">
        <v>80.238842874520088</v>
      </c>
      <c r="AG65" s="5">
        <v>1</v>
      </c>
      <c r="AH65" s="5" t="s">
        <v>29</v>
      </c>
      <c r="AI65" s="5" t="str">
        <f>IFERROR(VLOOKUP(DatosTransformados[[#This Row],[Preferred Contact Method Hidden]],Tabla3[#All],2,FALSE),DatosTransformados[[#This Row],[Preferred Contact Method Hidden]])</f>
        <v>Email</v>
      </c>
      <c r="AJ65" s="5" t="str">
        <f>VLOOKUP(DatosTransformados[[#This Row],[Applied Discount Hidden]],Tabla3[#All],2,FALSE)</f>
        <v>Yes</v>
      </c>
      <c r="AK65" s="5" t="b">
        <v>1</v>
      </c>
    </row>
    <row r="66" spans="1:37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">
        <v>21</v>
      </c>
      <c r="O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" s="2" t="s">
        <v>21</v>
      </c>
      <c r="Q66" s="2">
        <v>0</v>
      </c>
      <c r="R66" s="2" t="s">
        <v>21</v>
      </c>
      <c r="S66" s="2" t="s">
        <v>24</v>
      </c>
      <c r="T66" s="2" t="s">
        <v>35</v>
      </c>
      <c r="U66" s="2"/>
      <c r="V66" s="2" t="str">
        <f>PROPER(DatosTransformados[[#This Row],[Payment Method Hidden]])</f>
        <v>Direct Debit</v>
      </c>
      <c r="W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66" s="2">
        <v>1248</v>
      </c>
      <c r="Y66" s="2" t="s">
        <v>134</v>
      </c>
      <c r="Z66" s="2" t="s">
        <v>232</v>
      </c>
      <c r="AA66" s="2" t="s">
        <v>233</v>
      </c>
      <c r="AB66" s="3">
        <f>DATEVALUE(DatosTransformados[[#This Row],[Contact Date Hidden]])</f>
        <v>44498</v>
      </c>
      <c r="AC66" s="3">
        <v>44965</v>
      </c>
      <c r="AD66" s="2" t="s">
        <v>44</v>
      </c>
      <c r="AE66" s="2" t="str">
        <f>VLOOKUP(DatosTransformados[[#This Row],[Customer Segment Hidden]],Tabla3[#All],2,FALSE)</f>
        <v>Medium</v>
      </c>
      <c r="AF66" s="11">
        <v>32.105179814702133</v>
      </c>
      <c r="AG66" s="2">
        <v>10</v>
      </c>
      <c r="AH66" s="2" t="s">
        <v>49</v>
      </c>
      <c r="AI66" s="2" t="str">
        <f>IFERROR(VLOOKUP(DatosTransformados[[#This Row],[Preferred Contact Method Hidden]],Tabla3[#All],2,FALSE),DatosTransformados[[#This Row],[Preferred Contact Method Hidden]])</f>
        <v>Phone</v>
      </c>
      <c r="AJ66" s="2" t="str">
        <f>VLOOKUP(DatosTransformados[[#This Row],[Applied Discount Hidden]],Tabla3[#All],2,FALSE)</f>
        <v>Yes</v>
      </c>
      <c r="AK66" s="2" t="b">
        <v>1</v>
      </c>
    </row>
    <row r="67" spans="1:37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">
        <v>21</v>
      </c>
      <c r="O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" s="5" t="s">
        <v>33</v>
      </c>
      <c r="Q67" s="5">
        <v>4</v>
      </c>
      <c r="R67" s="5" t="s">
        <v>21</v>
      </c>
      <c r="S67" s="5" t="s">
        <v>34</v>
      </c>
      <c r="T67" s="5" t="s">
        <v>25</v>
      </c>
      <c r="U67" s="5"/>
      <c r="V67" s="5" t="str">
        <f>PROPER(DatosTransformados[[#This Row],[Payment Method Hidden]])</f>
        <v>Credit Card</v>
      </c>
      <c r="W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67" s="5">
        <v>778</v>
      </c>
      <c r="Y67" s="5"/>
      <c r="Z67" s="5"/>
      <c r="AA67" s="5" t="s">
        <v>236</v>
      </c>
      <c r="AB67" s="6">
        <f>DATEVALUE(DatosTransformados[[#This Row],[Contact Date Hidden]])</f>
        <v>44899</v>
      </c>
      <c r="AC67" s="6">
        <v>44131</v>
      </c>
      <c r="AD67" s="5" t="s">
        <v>38</v>
      </c>
      <c r="AE67" s="5" t="str">
        <f>VLOOKUP(DatosTransformados[[#This Row],[Customer Segment Hidden]],Tabla3[#All],2,FALSE)</f>
        <v>Low</v>
      </c>
      <c r="AF67" s="12">
        <v>12.84680660553826</v>
      </c>
      <c r="AG67" s="5">
        <v>5</v>
      </c>
      <c r="AH67" s="5" t="s">
        <v>63</v>
      </c>
      <c r="AI67" s="5" t="str">
        <f>IFERROR(VLOOKUP(DatosTransformados[[#This Row],[Preferred Contact Method Hidden]],Tabla3[#All],2,FALSE),DatosTransformados[[#This Row],[Preferred Contact Method Hidden]])</f>
        <v>SMS</v>
      </c>
      <c r="AJ67" s="5" t="str">
        <f>VLOOKUP(DatosTransformados[[#This Row],[Applied Discount Hidden]],Tabla3[#All],2,FALSE)</f>
        <v>No</v>
      </c>
      <c r="AK67" s="5" t="b">
        <v>0</v>
      </c>
    </row>
    <row r="68" spans="1:37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">
        <v>21</v>
      </c>
      <c r="O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" s="2" t="s">
        <v>21</v>
      </c>
      <c r="Q68" s="2">
        <v>0</v>
      </c>
      <c r="R68" s="2" t="s">
        <v>33</v>
      </c>
      <c r="S68" s="2" t="s">
        <v>34</v>
      </c>
      <c r="T68" s="2" t="s">
        <v>35</v>
      </c>
      <c r="U68" s="2"/>
      <c r="V68" s="2" t="str">
        <f>PROPER(DatosTransformados[[#This Row],[Payment Method Hidden]])</f>
        <v>Direct Debit</v>
      </c>
      <c r="W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68" s="2">
        <v>4297</v>
      </c>
      <c r="Y68" s="2"/>
      <c r="Z68" s="2"/>
      <c r="AA68" s="2" t="s">
        <v>239</v>
      </c>
      <c r="AB68" s="3">
        <f>DATEVALUE(DatosTransformados[[#This Row],[Contact Date Hidden]])</f>
        <v>45011</v>
      </c>
      <c r="AC68" s="3">
        <v>44123</v>
      </c>
      <c r="AD68" s="2" t="s">
        <v>28</v>
      </c>
      <c r="AE68" s="2" t="str">
        <f>VLOOKUP(DatosTransformados[[#This Row],[Customer Segment Hidden]],Tabla3[#All],2,FALSE)</f>
        <v>High</v>
      </c>
      <c r="AF68" s="11">
        <v>54.81326538901741</v>
      </c>
      <c r="AG68" s="2">
        <v>7</v>
      </c>
      <c r="AH68" s="2" t="s">
        <v>29</v>
      </c>
      <c r="AI68" s="2" t="str">
        <f>IFERROR(VLOOKUP(DatosTransformados[[#This Row],[Preferred Contact Method Hidden]],Tabla3[#All],2,FALSE),DatosTransformados[[#This Row],[Preferred Contact Method Hidden]])</f>
        <v>Email</v>
      </c>
      <c r="AJ68" s="2" t="str">
        <f>VLOOKUP(DatosTransformados[[#This Row],[Applied Discount Hidden]],Tabla3[#All],2,FALSE)</f>
        <v>No</v>
      </c>
      <c r="AK68" s="2" t="b">
        <v>0</v>
      </c>
    </row>
    <row r="69" spans="1:37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">
        <v>21</v>
      </c>
      <c r="O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" s="5" t="s">
        <v>33</v>
      </c>
      <c r="Q69" s="5">
        <v>2</v>
      </c>
      <c r="R69" s="5" t="s">
        <v>21</v>
      </c>
      <c r="S69" s="5" t="s">
        <v>52</v>
      </c>
      <c r="T69" s="5" t="s">
        <v>117</v>
      </c>
      <c r="U69" s="5"/>
      <c r="V69" s="5" t="str">
        <f>PROPER(DatosTransformados[[#This Row],[Payment Method Hidden]])</f>
        <v>Direct Debit</v>
      </c>
      <c r="W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69" s="5">
        <v>622</v>
      </c>
      <c r="Y69" s="5"/>
      <c r="Z69" s="5"/>
      <c r="AA69" s="5" t="s">
        <v>242</v>
      </c>
      <c r="AB69" s="6">
        <f>DATEVALUE(DatosTransformados[[#This Row],[Contact Date Hidden]])</f>
        <v>43872</v>
      </c>
      <c r="AC69" s="6">
        <v>44140</v>
      </c>
      <c r="AD69" s="5" t="s">
        <v>38</v>
      </c>
      <c r="AE69" s="5" t="str">
        <f>VLOOKUP(DatosTransformados[[#This Row],[Customer Segment Hidden]],Tabla3[#All],2,FALSE)</f>
        <v>Low</v>
      </c>
      <c r="AF69" s="12">
        <v>8.5988573491919453</v>
      </c>
      <c r="AG69" s="5">
        <v>4</v>
      </c>
      <c r="AH69" s="5" t="s">
        <v>29</v>
      </c>
      <c r="AI69" s="5" t="str">
        <f>IFERROR(VLOOKUP(DatosTransformados[[#This Row],[Preferred Contact Method Hidden]],Tabla3[#All],2,FALSE),DatosTransformados[[#This Row],[Preferred Contact Method Hidden]])</f>
        <v>Email</v>
      </c>
      <c r="AJ69" s="5" t="str">
        <f>VLOOKUP(DatosTransformados[[#This Row],[Applied Discount Hidden]],Tabla3[#All],2,FALSE)</f>
        <v>No</v>
      </c>
      <c r="AK69" s="5" t="b">
        <v>0</v>
      </c>
    </row>
    <row r="70" spans="1:37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">
        <v>21</v>
      </c>
      <c r="O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" s="2" t="s">
        <v>21</v>
      </c>
      <c r="Q70" s="2">
        <v>0</v>
      </c>
      <c r="R70" s="2" t="s">
        <v>33</v>
      </c>
      <c r="S70" s="2" t="s">
        <v>52</v>
      </c>
      <c r="T70" s="2" t="s">
        <v>117</v>
      </c>
      <c r="U70" s="2"/>
      <c r="V70" s="2" t="str">
        <f>PROPER(DatosTransformados[[#This Row],[Payment Method Hidden]])</f>
        <v>Direct Debit</v>
      </c>
      <c r="W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70" s="2">
        <v>1801</v>
      </c>
      <c r="Y70" s="2"/>
      <c r="Z70" s="2"/>
      <c r="AA70" s="2" t="s">
        <v>244</v>
      </c>
      <c r="AB70" s="3">
        <f>DATEVALUE(DatosTransformados[[#This Row],[Contact Date Hidden]])</f>
        <v>45001</v>
      </c>
      <c r="AC70" s="3">
        <v>44614</v>
      </c>
      <c r="AD70" s="2" t="s">
        <v>28</v>
      </c>
      <c r="AE70" s="2" t="str">
        <f>VLOOKUP(DatosTransformados[[#This Row],[Customer Segment Hidden]],Tabla3[#All],2,FALSE)</f>
        <v>High</v>
      </c>
      <c r="AF70" s="11">
        <v>37.579719335685184</v>
      </c>
      <c r="AG70" s="2">
        <v>6</v>
      </c>
      <c r="AH70" s="2" t="s">
        <v>49</v>
      </c>
      <c r="AI70" s="2" t="str">
        <f>IFERROR(VLOOKUP(DatosTransformados[[#This Row],[Preferred Contact Method Hidden]],Tabla3[#All],2,FALSE),DatosTransformados[[#This Row],[Preferred Contact Method Hidden]])</f>
        <v>Phone</v>
      </c>
      <c r="AJ70" s="2" t="str">
        <f>VLOOKUP(DatosTransformados[[#This Row],[Applied Discount Hidden]],Tabla3[#All],2,FALSE)</f>
        <v>Yes</v>
      </c>
      <c r="AK70" s="2" t="b">
        <v>1</v>
      </c>
    </row>
    <row r="71" spans="1:37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">
        <v>33</v>
      </c>
      <c r="O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" s="5" t="s">
        <v>21</v>
      </c>
      <c r="Q71" s="5">
        <v>0</v>
      </c>
      <c r="R71" s="5" t="s">
        <v>21</v>
      </c>
      <c r="S71" s="5" t="s">
        <v>52</v>
      </c>
      <c r="T71" s="5" t="s">
        <v>25</v>
      </c>
      <c r="U71" s="5"/>
      <c r="V71" s="5" t="str">
        <f>PROPER(DatosTransformados[[#This Row],[Payment Method Hidden]])</f>
        <v>Credit Card</v>
      </c>
      <c r="W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X71" s="5">
        <v>1630</v>
      </c>
      <c r="Y71" s="5"/>
      <c r="Z71" s="5"/>
      <c r="AA71" s="5" t="s">
        <v>246</v>
      </c>
      <c r="AB71" s="6">
        <f>DATEVALUE(DatosTransformados[[#This Row],[Contact Date Hidden]])</f>
        <v>44573</v>
      </c>
      <c r="AC71" s="6">
        <v>44699</v>
      </c>
      <c r="AD71" s="5" t="s">
        <v>28</v>
      </c>
      <c r="AE71" s="5" t="str">
        <f>VLOOKUP(DatosTransformados[[#This Row],[Customer Segment Hidden]],Tabla3[#All],2,FALSE)</f>
        <v>High</v>
      </c>
      <c r="AF71" s="12">
        <v>68.194342901991391</v>
      </c>
      <c r="AG71" s="5">
        <v>7</v>
      </c>
      <c r="AH71" s="5" t="s">
        <v>63</v>
      </c>
      <c r="AI71" s="5" t="str">
        <f>IFERROR(VLOOKUP(DatosTransformados[[#This Row],[Preferred Contact Method Hidden]],Tabla3[#All],2,FALSE),DatosTransformados[[#This Row],[Preferred Contact Method Hidden]])</f>
        <v>SMS</v>
      </c>
      <c r="AJ71" s="5" t="str">
        <f>VLOOKUP(DatosTransformados[[#This Row],[Applied Discount Hidden]],Tabla3[#All],2,FALSE)</f>
        <v>Yes</v>
      </c>
      <c r="AK71" s="5" t="b">
        <v>1</v>
      </c>
    </row>
    <row r="72" spans="1:37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">
        <v>21</v>
      </c>
      <c r="O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" s="2" t="s">
        <v>21</v>
      </c>
      <c r="Q72" s="2">
        <v>0</v>
      </c>
      <c r="R72" s="2" t="s">
        <v>21</v>
      </c>
      <c r="S72" s="2" t="s">
        <v>52</v>
      </c>
      <c r="T72" s="2" t="s">
        <v>117</v>
      </c>
      <c r="U72" s="2"/>
      <c r="V72" s="2" t="str">
        <f>PROPER(DatosTransformados[[#This Row],[Payment Method Hidden]])</f>
        <v>Direct Debit</v>
      </c>
      <c r="W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X72" s="2">
        <v>1032</v>
      </c>
      <c r="Y72" s="2"/>
      <c r="Z72" s="2"/>
      <c r="AA72" s="2" t="s">
        <v>248</v>
      </c>
      <c r="AB72" s="3">
        <f>DATEVALUE(DatosTransformados[[#This Row],[Contact Date Hidden]])</f>
        <v>44222</v>
      </c>
      <c r="AC72" s="3">
        <v>44017</v>
      </c>
      <c r="AD72" s="2" t="s">
        <v>44</v>
      </c>
      <c r="AE72" s="2" t="str">
        <f>VLOOKUP(DatosTransformados[[#This Row],[Customer Segment Hidden]],Tabla3[#All],2,FALSE)</f>
        <v>Medium</v>
      </c>
      <c r="AF72" s="11">
        <v>17.165280561207961</v>
      </c>
      <c r="AG72" s="2">
        <v>1</v>
      </c>
      <c r="AH72" s="2" t="s">
        <v>29</v>
      </c>
      <c r="AI72" s="2" t="str">
        <f>IFERROR(VLOOKUP(DatosTransformados[[#This Row],[Preferred Contact Method Hidden]],Tabla3[#All],2,FALSE),DatosTransformados[[#This Row],[Preferred Contact Method Hidden]])</f>
        <v>Email</v>
      </c>
      <c r="AJ72" s="2" t="str">
        <f>VLOOKUP(DatosTransformados[[#This Row],[Applied Discount Hidden]],Tabla3[#All],2,FALSE)</f>
        <v>No</v>
      </c>
      <c r="AK72" s="2" t="b">
        <v>0</v>
      </c>
    </row>
    <row r="73" spans="1:37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">
        <v>33</v>
      </c>
      <c r="O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" s="5" t="s">
        <v>21</v>
      </c>
      <c r="Q73" s="5">
        <v>0</v>
      </c>
      <c r="R73" s="5" t="s">
        <v>21</v>
      </c>
      <c r="S73" s="5" t="s">
        <v>24</v>
      </c>
      <c r="T73" s="5" t="s">
        <v>117</v>
      </c>
      <c r="U73" s="5">
        <v>37</v>
      </c>
      <c r="V73" s="5" t="str">
        <f>PROPER(DatosTransformados[[#This Row],[Payment Method Hidden]])</f>
        <v>Direct Debit</v>
      </c>
      <c r="W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73" s="5">
        <v>478</v>
      </c>
      <c r="Y73" s="5" t="s">
        <v>42</v>
      </c>
      <c r="Z73" s="5" t="s">
        <v>184</v>
      </c>
      <c r="AA73" s="5" t="s">
        <v>250</v>
      </c>
      <c r="AB73" s="6">
        <f>DATEVALUE(DatosTransformados[[#This Row],[Contact Date Hidden]])</f>
        <v>45228</v>
      </c>
      <c r="AC73" s="6">
        <v>44392</v>
      </c>
      <c r="AD73" s="5" t="s">
        <v>38</v>
      </c>
      <c r="AE73" s="5" t="str">
        <f>VLOOKUP(DatosTransformados[[#This Row],[Customer Segment Hidden]],Tabla3[#All],2,FALSE)</f>
        <v>Low</v>
      </c>
      <c r="AF73" s="12">
        <v>33.429908805284207</v>
      </c>
      <c r="AG73" s="5">
        <v>8</v>
      </c>
      <c r="AH73" s="5" t="s">
        <v>63</v>
      </c>
      <c r="AI73" s="5" t="str">
        <f>IFERROR(VLOOKUP(DatosTransformados[[#This Row],[Preferred Contact Method Hidden]],Tabla3[#All],2,FALSE),DatosTransformados[[#This Row],[Preferred Contact Method Hidden]])</f>
        <v>SMS</v>
      </c>
      <c r="AJ73" s="5" t="str">
        <f>VLOOKUP(DatosTransformados[[#This Row],[Applied Discount Hidden]],Tabla3[#All],2,FALSE)</f>
        <v>No</v>
      </c>
      <c r="AK73" s="5" t="b">
        <v>0</v>
      </c>
    </row>
    <row r="74" spans="1:37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">
        <v>21</v>
      </c>
      <c r="O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" s="2" t="s">
        <v>33</v>
      </c>
      <c r="Q74" s="2">
        <v>4</v>
      </c>
      <c r="R74" s="2" t="s">
        <v>21</v>
      </c>
      <c r="S74" s="2" t="s">
        <v>52</v>
      </c>
      <c r="T74" s="2" t="s">
        <v>25</v>
      </c>
      <c r="U74" s="2">
        <v>9</v>
      </c>
      <c r="V74" s="2" t="str">
        <f>PROPER(DatosTransformados[[#This Row],[Payment Method Hidden]])</f>
        <v>Credit Card</v>
      </c>
      <c r="W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74" s="2">
        <v>187</v>
      </c>
      <c r="Y74" s="2"/>
      <c r="Z74" s="2"/>
      <c r="AA74" s="2" t="s">
        <v>253</v>
      </c>
      <c r="AB74" s="3">
        <f>DATEVALUE(DatosTransformados[[#This Row],[Contact Date Hidden]])</f>
        <v>44726</v>
      </c>
      <c r="AC74" s="3">
        <v>45101</v>
      </c>
      <c r="AD74" s="2" t="s">
        <v>38</v>
      </c>
      <c r="AE74" s="2" t="str">
        <f>VLOOKUP(DatosTransformados[[#This Row],[Customer Segment Hidden]],Tabla3[#All],2,FALSE)</f>
        <v>Low</v>
      </c>
      <c r="AF74" s="11">
        <v>8.3812424060647963</v>
      </c>
      <c r="AG74" s="2">
        <v>7</v>
      </c>
      <c r="AH74" s="2" t="s">
        <v>49</v>
      </c>
      <c r="AI74" s="2" t="str">
        <f>IFERROR(VLOOKUP(DatosTransformados[[#This Row],[Preferred Contact Method Hidden]],Tabla3[#All],2,FALSE),DatosTransformados[[#This Row],[Preferred Contact Method Hidden]])</f>
        <v>Phone</v>
      </c>
      <c r="AJ74" s="2" t="str">
        <f>VLOOKUP(DatosTransformados[[#This Row],[Applied Discount Hidden]],Tabla3[#All],2,FALSE)</f>
        <v>Yes</v>
      </c>
      <c r="AK74" s="2" t="b">
        <v>1</v>
      </c>
    </row>
    <row r="75" spans="1:37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">
        <v>21</v>
      </c>
      <c r="O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" s="5" t="s">
        <v>21</v>
      </c>
      <c r="Q75" s="5">
        <v>0</v>
      </c>
      <c r="R75" s="5" t="s">
        <v>21</v>
      </c>
      <c r="S75" s="5" t="s">
        <v>24</v>
      </c>
      <c r="T75" s="5" t="s">
        <v>117</v>
      </c>
      <c r="U75" s="5">
        <v>29</v>
      </c>
      <c r="V75" s="5" t="str">
        <f>PROPER(DatosTransformados[[#This Row],[Payment Method Hidden]])</f>
        <v>Direct Debit</v>
      </c>
      <c r="W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75" s="5">
        <v>29</v>
      </c>
      <c r="Y75" s="5" t="s">
        <v>42</v>
      </c>
      <c r="Z75" s="5" t="s">
        <v>213</v>
      </c>
      <c r="AA75" s="5" t="s">
        <v>187</v>
      </c>
      <c r="AB75" s="6">
        <f>DATEVALUE(DatosTransformados[[#This Row],[Contact Date Hidden]])</f>
        <v>43977</v>
      </c>
      <c r="AC75" s="6">
        <v>45094</v>
      </c>
      <c r="AD75" s="5" t="s">
        <v>44</v>
      </c>
      <c r="AE75" s="5" t="str">
        <f>VLOOKUP(DatosTransformados[[#This Row],[Customer Segment Hidden]],Tabla3[#All],2,FALSE)</f>
        <v>Medium</v>
      </c>
      <c r="AF75" s="12">
        <v>25.234011573457241</v>
      </c>
      <c r="AG75" s="5">
        <v>10</v>
      </c>
      <c r="AH75" s="5" t="s">
        <v>49</v>
      </c>
      <c r="AI75" s="5" t="str">
        <f>IFERROR(VLOOKUP(DatosTransformados[[#This Row],[Preferred Contact Method Hidden]],Tabla3[#All],2,FALSE),DatosTransformados[[#This Row],[Preferred Contact Method Hidden]])</f>
        <v>Phone</v>
      </c>
      <c r="AJ75" s="5" t="str">
        <f>VLOOKUP(DatosTransformados[[#This Row],[Applied Discount Hidden]],Tabla3[#All],2,FALSE)</f>
        <v>Yes</v>
      </c>
      <c r="AK75" s="5" t="b">
        <v>1</v>
      </c>
    </row>
    <row r="76" spans="1:37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">
        <v>21</v>
      </c>
      <c r="O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" s="2" t="s">
        <v>21</v>
      </c>
      <c r="Q76" s="2">
        <v>0</v>
      </c>
      <c r="R76" s="2" t="s">
        <v>21</v>
      </c>
      <c r="S76" s="2" t="s">
        <v>52</v>
      </c>
      <c r="T76" s="2" t="s">
        <v>35</v>
      </c>
      <c r="U76" s="2">
        <v>9</v>
      </c>
      <c r="V76" s="2" t="str">
        <f>PROPER(DatosTransformados[[#This Row],[Payment Method Hidden]])</f>
        <v>Direct Debit</v>
      </c>
      <c r="W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76" s="2">
        <v>514</v>
      </c>
      <c r="Y76" s="2"/>
      <c r="Z76" s="2"/>
      <c r="AA76" s="2" t="s">
        <v>256</v>
      </c>
      <c r="AB76" s="3">
        <f>DATEVALUE(DatosTransformados[[#This Row],[Contact Date Hidden]])</f>
        <v>44350</v>
      </c>
      <c r="AC76" s="3">
        <v>45093</v>
      </c>
      <c r="AD76" s="2" t="s">
        <v>44</v>
      </c>
      <c r="AE76" s="2" t="str">
        <f>VLOOKUP(DatosTransformados[[#This Row],[Customer Segment Hidden]],Tabla3[#All],2,FALSE)</f>
        <v>Medium</v>
      </c>
      <c r="AF76" s="11">
        <v>10.227825072929891</v>
      </c>
      <c r="AG76" s="2">
        <v>2</v>
      </c>
      <c r="AH76" s="2" t="s">
        <v>49</v>
      </c>
      <c r="AI76" s="2" t="str">
        <f>IFERROR(VLOOKUP(DatosTransformados[[#This Row],[Preferred Contact Method Hidden]],Tabla3[#All],2,FALSE),DatosTransformados[[#This Row],[Preferred Contact Method Hidden]])</f>
        <v>Phone</v>
      </c>
      <c r="AJ76" s="2" t="str">
        <f>VLOOKUP(DatosTransformados[[#This Row],[Applied Discount Hidden]],Tabla3[#All],2,FALSE)</f>
        <v>Yes</v>
      </c>
      <c r="AK76" s="2" t="b">
        <v>1</v>
      </c>
    </row>
    <row r="77" spans="1:37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">
        <v>21</v>
      </c>
      <c r="O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" s="5" t="s">
        <v>21</v>
      </c>
      <c r="Q77" s="5">
        <v>0</v>
      </c>
      <c r="R77" s="5" t="s">
        <v>21</v>
      </c>
      <c r="S77" s="5" t="s">
        <v>24</v>
      </c>
      <c r="T77" s="5" t="s">
        <v>117</v>
      </c>
      <c r="U77" s="5">
        <v>35</v>
      </c>
      <c r="V77" s="5" t="str">
        <f>PROPER(DatosTransformados[[#This Row],[Payment Method Hidden]])</f>
        <v>Direct Debit</v>
      </c>
      <c r="W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77" s="5">
        <v>1070</v>
      </c>
      <c r="Y77" s="5" t="s">
        <v>42</v>
      </c>
      <c r="Z77" s="5" t="s">
        <v>213</v>
      </c>
      <c r="AA77" s="5" t="s">
        <v>258</v>
      </c>
      <c r="AB77" s="6">
        <f>DATEVALUE(DatosTransformados[[#This Row],[Contact Date Hidden]])</f>
        <v>45218</v>
      </c>
      <c r="AC77" s="6">
        <v>45217</v>
      </c>
      <c r="AD77" s="5" t="s">
        <v>44</v>
      </c>
      <c r="AE77" s="5" t="str">
        <f>VLOOKUP(DatosTransformados[[#This Row],[Customer Segment Hidden]],Tabla3[#All],2,FALSE)</f>
        <v>Medium</v>
      </c>
      <c r="AF77" s="12">
        <v>28.257987913640481</v>
      </c>
      <c r="AG77" s="5">
        <v>9</v>
      </c>
      <c r="AH77" s="5" t="s">
        <v>49</v>
      </c>
      <c r="AI77" s="5" t="str">
        <f>IFERROR(VLOOKUP(DatosTransformados[[#This Row],[Preferred Contact Method Hidden]],Tabla3[#All],2,FALSE),DatosTransformados[[#This Row],[Preferred Contact Method Hidden]])</f>
        <v>Phone</v>
      </c>
      <c r="AJ77" s="5" t="str">
        <f>VLOOKUP(DatosTransformados[[#This Row],[Applied Discount Hidden]],Tabla3[#All],2,FALSE)</f>
        <v>Yes</v>
      </c>
      <c r="AK77" s="5" t="b">
        <v>1</v>
      </c>
    </row>
    <row r="78" spans="1:37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">
        <v>21</v>
      </c>
      <c r="O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" s="2" t="s">
        <v>21</v>
      </c>
      <c r="Q78" s="2">
        <v>0</v>
      </c>
      <c r="R78" s="2" t="s">
        <v>21</v>
      </c>
      <c r="S78" s="2" t="s">
        <v>52</v>
      </c>
      <c r="T78" s="2" t="s">
        <v>25</v>
      </c>
      <c r="U78" s="2">
        <v>12</v>
      </c>
      <c r="V78" s="2" t="str">
        <f>PROPER(DatosTransformados[[#This Row],[Payment Method Hidden]])</f>
        <v>Credit Card</v>
      </c>
      <c r="W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78" s="2">
        <v>260</v>
      </c>
      <c r="Y78" s="2"/>
      <c r="Z78" s="2"/>
      <c r="AA78" s="2" t="s">
        <v>260</v>
      </c>
      <c r="AB78" s="3">
        <f>DATEVALUE(DatosTransformados[[#This Row],[Contact Date Hidden]])</f>
        <v>44031</v>
      </c>
      <c r="AC78" s="3">
        <v>44230</v>
      </c>
      <c r="AD78" s="2" t="s">
        <v>38</v>
      </c>
      <c r="AE78" s="2" t="str">
        <f>VLOOKUP(DatosTransformados[[#This Row],[Customer Segment Hidden]],Tabla3[#All],2,FALSE)</f>
        <v>Low</v>
      </c>
      <c r="AF78" s="11">
        <v>14.13924670233234</v>
      </c>
      <c r="AG78" s="2">
        <v>3</v>
      </c>
      <c r="AH78" s="2" t="s">
        <v>29</v>
      </c>
      <c r="AI78" s="2" t="str">
        <f>IFERROR(VLOOKUP(DatosTransformados[[#This Row],[Preferred Contact Method Hidden]],Tabla3[#All],2,FALSE),DatosTransformados[[#This Row],[Preferred Contact Method Hidden]])</f>
        <v>Email</v>
      </c>
      <c r="AJ78" s="2" t="str">
        <f>VLOOKUP(DatosTransformados[[#This Row],[Applied Discount Hidden]],Tabla3[#All],2,FALSE)</f>
        <v>No</v>
      </c>
      <c r="AK78" s="2" t="b">
        <v>0</v>
      </c>
    </row>
    <row r="79" spans="1:37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">
        <v>21</v>
      </c>
      <c r="O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" s="5" t="s">
        <v>21</v>
      </c>
      <c r="Q79" s="5">
        <v>0</v>
      </c>
      <c r="R79" s="5" t="s">
        <v>21</v>
      </c>
      <c r="S79" s="5" t="s">
        <v>24</v>
      </c>
      <c r="T79" s="5" t="s">
        <v>207</v>
      </c>
      <c r="U79" s="5">
        <v>26</v>
      </c>
      <c r="V79" s="5" t="str">
        <f>PROPER(DatosTransformados[[#This Row],[Payment Method Hidden]])</f>
        <v>Paper Check</v>
      </c>
      <c r="W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79" s="5">
        <v>528</v>
      </c>
      <c r="Y79" s="5"/>
      <c r="Z79" s="5"/>
      <c r="AA79" s="5" t="s">
        <v>262</v>
      </c>
      <c r="AB79" s="6">
        <f>DATEVALUE(DatosTransformados[[#This Row],[Contact Date Hidden]])</f>
        <v>44827</v>
      </c>
      <c r="AC79" s="6">
        <v>45282</v>
      </c>
      <c r="AD79" s="5" t="s">
        <v>28</v>
      </c>
      <c r="AE79" s="5" t="str">
        <f>VLOOKUP(DatosTransformados[[#This Row],[Customer Segment Hidden]],Tabla3[#All],2,FALSE)</f>
        <v>High</v>
      </c>
      <c r="AF79" s="12">
        <v>25.338790494104469</v>
      </c>
      <c r="AG79" s="5">
        <v>4</v>
      </c>
      <c r="AH79" s="5" t="s">
        <v>49</v>
      </c>
      <c r="AI79" s="5" t="str">
        <f>IFERROR(VLOOKUP(DatosTransformados[[#This Row],[Preferred Contact Method Hidden]],Tabla3[#All],2,FALSE),DatosTransformados[[#This Row],[Preferred Contact Method Hidden]])</f>
        <v>Phone</v>
      </c>
      <c r="AJ79" s="5" t="str">
        <f>VLOOKUP(DatosTransformados[[#This Row],[Applied Discount Hidden]],Tabla3[#All],2,FALSE)</f>
        <v>No</v>
      </c>
      <c r="AK79" s="5" t="b">
        <v>0</v>
      </c>
    </row>
    <row r="80" spans="1:37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">
        <v>21</v>
      </c>
      <c r="O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" s="2" t="s">
        <v>21</v>
      </c>
      <c r="Q80" s="2">
        <v>0</v>
      </c>
      <c r="R80" s="2" t="s">
        <v>21</v>
      </c>
      <c r="S80" s="2" t="s">
        <v>24</v>
      </c>
      <c r="T80" s="2" t="s">
        <v>117</v>
      </c>
      <c r="U80" s="2">
        <v>56</v>
      </c>
      <c r="V80" s="2" t="str">
        <f>PROPER(DatosTransformados[[#This Row],[Payment Method Hidden]])</f>
        <v>Direct Debit</v>
      </c>
      <c r="W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80" s="2">
        <v>176</v>
      </c>
      <c r="Y80" s="2" t="s">
        <v>42</v>
      </c>
      <c r="Z80" s="2" t="s">
        <v>184</v>
      </c>
      <c r="AA80" s="2" t="s">
        <v>264</v>
      </c>
      <c r="AB80" s="3">
        <f>DATEVALUE(DatosTransformados[[#This Row],[Contact Date Hidden]])</f>
        <v>44662</v>
      </c>
      <c r="AC80" s="3">
        <v>43855</v>
      </c>
      <c r="AD80" s="2" t="s">
        <v>44</v>
      </c>
      <c r="AE80" s="2" t="str">
        <f>VLOOKUP(DatosTransformados[[#This Row],[Customer Segment Hidden]],Tabla3[#All],2,FALSE)</f>
        <v>Medium</v>
      </c>
      <c r="AF80" s="11">
        <v>54.96871824984607</v>
      </c>
      <c r="AG80" s="2">
        <v>8</v>
      </c>
      <c r="AH80" s="2" t="s">
        <v>63</v>
      </c>
      <c r="AI80" s="2" t="str">
        <f>IFERROR(VLOOKUP(DatosTransformados[[#This Row],[Preferred Contact Method Hidden]],Tabla3[#All],2,FALSE),DatosTransformados[[#This Row],[Preferred Contact Method Hidden]])</f>
        <v>SMS</v>
      </c>
      <c r="AJ80" s="2" t="str">
        <f>VLOOKUP(DatosTransformados[[#This Row],[Applied Discount Hidden]],Tabla3[#All],2,FALSE)</f>
        <v>No</v>
      </c>
      <c r="AK80" s="2" t="b">
        <v>0</v>
      </c>
    </row>
    <row r="81" spans="1:37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">
        <v>21</v>
      </c>
      <c r="O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" s="5" t="s">
        <v>21</v>
      </c>
      <c r="Q81" s="5">
        <v>0</v>
      </c>
      <c r="R81" s="5" t="s">
        <v>21</v>
      </c>
      <c r="S81" s="5" t="s">
        <v>52</v>
      </c>
      <c r="T81" s="5" t="s">
        <v>117</v>
      </c>
      <c r="U81" s="5">
        <v>44</v>
      </c>
      <c r="V81" s="5" t="str">
        <f>PROPER(DatosTransformados[[#This Row],[Payment Method Hidden]])</f>
        <v>Direct Debit</v>
      </c>
      <c r="W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81" s="5">
        <v>1497</v>
      </c>
      <c r="Y81" s="5"/>
      <c r="Z81" s="5"/>
      <c r="AA81" s="5" t="s">
        <v>267</v>
      </c>
      <c r="AB81" s="6">
        <f>DATEVALUE(DatosTransformados[[#This Row],[Contact Date Hidden]])</f>
        <v>45184</v>
      </c>
      <c r="AC81" s="6">
        <v>44064</v>
      </c>
      <c r="AD81" s="5" t="s">
        <v>44</v>
      </c>
      <c r="AE81" s="5" t="str">
        <f>VLOOKUP(DatosTransformados[[#This Row],[Customer Segment Hidden]],Tabla3[#All],2,FALSE)</f>
        <v>Medium</v>
      </c>
      <c r="AF81" s="12">
        <v>42.66326987976953</v>
      </c>
      <c r="AG81" s="5">
        <v>9</v>
      </c>
      <c r="AH81" s="5" t="s">
        <v>49</v>
      </c>
      <c r="AI81" s="5" t="str">
        <f>IFERROR(VLOOKUP(DatosTransformados[[#This Row],[Preferred Contact Method Hidden]],Tabla3[#All],2,FALSE),DatosTransformados[[#This Row],[Preferred Contact Method Hidden]])</f>
        <v>Phone</v>
      </c>
      <c r="AJ81" s="5" t="str">
        <f>VLOOKUP(DatosTransformados[[#This Row],[Applied Discount Hidden]],Tabla3[#All],2,FALSE)</f>
        <v>Yes</v>
      </c>
      <c r="AK81" s="5" t="b">
        <v>1</v>
      </c>
    </row>
    <row r="82" spans="1:37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">
        <v>33</v>
      </c>
      <c r="O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" s="2" t="s">
        <v>21</v>
      </c>
      <c r="Q82" s="2">
        <v>0</v>
      </c>
      <c r="R82" s="2" t="s">
        <v>33</v>
      </c>
      <c r="S82" s="2" t="s">
        <v>52</v>
      </c>
      <c r="T82" s="2" t="s">
        <v>25</v>
      </c>
      <c r="U82" s="2">
        <v>33</v>
      </c>
      <c r="V82" s="2" t="str">
        <f>PROPER(DatosTransformados[[#This Row],[Payment Method Hidden]])</f>
        <v>Credit Card</v>
      </c>
      <c r="W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82" s="2">
        <v>2303</v>
      </c>
      <c r="Y82" s="2"/>
      <c r="Z82" s="2"/>
      <c r="AA82" s="2" t="s">
        <v>270</v>
      </c>
      <c r="AB82" s="3">
        <f>DATEVALUE(DatosTransformados[[#This Row],[Contact Date Hidden]])</f>
        <v>44093</v>
      </c>
      <c r="AC82" s="3">
        <v>44821</v>
      </c>
      <c r="AD82" s="2" t="s">
        <v>28</v>
      </c>
      <c r="AE82" s="2" t="str">
        <f>VLOOKUP(DatosTransformados[[#This Row],[Customer Segment Hidden]],Tabla3[#All],2,FALSE)</f>
        <v>High</v>
      </c>
      <c r="AF82" s="11">
        <v>28.970845061240851</v>
      </c>
      <c r="AG82" s="2">
        <v>5</v>
      </c>
      <c r="AH82" s="2" t="s">
        <v>29</v>
      </c>
      <c r="AI82" s="2" t="str">
        <f>IFERROR(VLOOKUP(DatosTransformados[[#This Row],[Preferred Contact Method Hidden]],Tabla3[#All],2,FALSE),DatosTransformados[[#This Row],[Preferred Contact Method Hidden]])</f>
        <v>Email</v>
      </c>
      <c r="AJ82" s="2" t="str">
        <f>VLOOKUP(DatosTransformados[[#This Row],[Applied Discount Hidden]],Tabla3[#All],2,FALSE)</f>
        <v>No</v>
      </c>
      <c r="AK82" s="2" t="b">
        <v>0</v>
      </c>
    </row>
    <row r="83" spans="1:37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">
        <v>21</v>
      </c>
      <c r="O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" s="5" t="s">
        <v>21</v>
      </c>
      <c r="Q83" s="5">
        <v>0</v>
      </c>
      <c r="R83" s="5" t="s">
        <v>33</v>
      </c>
      <c r="S83" s="5" t="s">
        <v>34</v>
      </c>
      <c r="T83" s="5" t="s">
        <v>117</v>
      </c>
      <c r="U83" s="5">
        <v>56</v>
      </c>
      <c r="V83" s="5" t="str">
        <f>PROPER(DatosTransformados[[#This Row],[Payment Method Hidden]])</f>
        <v>Direct Debit</v>
      </c>
      <c r="W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83" s="5">
        <v>3141</v>
      </c>
      <c r="Y83" s="5"/>
      <c r="Z83" s="5"/>
      <c r="AA83" s="5" t="s">
        <v>272</v>
      </c>
      <c r="AB83" s="6">
        <f>DATEVALUE(DatosTransformados[[#This Row],[Contact Date Hidden]])</f>
        <v>44969</v>
      </c>
      <c r="AC83" s="6">
        <v>44434</v>
      </c>
      <c r="AD83" s="5" t="s">
        <v>28</v>
      </c>
      <c r="AE83" s="5" t="str">
        <f>VLOOKUP(DatosTransformados[[#This Row],[Customer Segment Hidden]],Tabla3[#All],2,FALSE)</f>
        <v>High</v>
      </c>
      <c r="AF83" s="12">
        <v>58.664734507188008</v>
      </c>
      <c r="AG83" s="5">
        <v>4</v>
      </c>
      <c r="AH83" s="5" t="s">
        <v>63</v>
      </c>
      <c r="AI83" s="5" t="str">
        <f>IFERROR(VLOOKUP(DatosTransformados[[#This Row],[Preferred Contact Method Hidden]],Tabla3[#All],2,FALSE),DatosTransformados[[#This Row],[Preferred Contact Method Hidden]])</f>
        <v>SMS</v>
      </c>
      <c r="AJ83" s="5" t="str">
        <f>VLOOKUP(DatosTransformados[[#This Row],[Applied Discount Hidden]],Tabla3[#All],2,FALSE)</f>
        <v>No</v>
      </c>
      <c r="AK83" s="5" t="b">
        <v>0</v>
      </c>
    </row>
    <row r="84" spans="1:37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">
        <v>21</v>
      </c>
      <c r="O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" s="2" t="s">
        <v>21</v>
      </c>
      <c r="Q84" s="2">
        <v>0</v>
      </c>
      <c r="R84" s="2" t="s">
        <v>33</v>
      </c>
      <c r="S84" s="2" t="s">
        <v>52</v>
      </c>
      <c r="T84" s="2" t="s">
        <v>123</v>
      </c>
      <c r="U84" s="2">
        <v>47</v>
      </c>
      <c r="V84" s="2" t="str">
        <f>PROPER(DatosTransformados[[#This Row],[Payment Method Hidden]])</f>
        <v>Credit Card</v>
      </c>
      <c r="W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84" s="2">
        <v>2938</v>
      </c>
      <c r="Y84" s="2"/>
      <c r="Z84" s="2"/>
      <c r="AA84" s="2" t="s">
        <v>274</v>
      </c>
      <c r="AB84" s="3">
        <f>DATEVALUE(DatosTransformados[[#This Row],[Contact Date Hidden]])</f>
        <v>45028</v>
      </c>
      <c r="AC84" s="3">
        <v>43951</v>
      </c>
      <c r="AD84" s="2" t="s">
        <v>28</v>
      </c>
      <c r="AE84" s="2" t="str">
        <f>VLOOKUP(DatosTransformados[[#This Row],[Customer Segment Hidden]],Tabla3[#All],2,FALSE)</f>
        <v>High</v>
      </c>
      <c r="AF84" s="11">
        <v>42.305118035520543</v>
      </c>
      <c r="AG84" s="2">
        <v>2</v>
      </c>
      <c r="AH84" s="2" t="s">
        <v>63</v>
      </c>
      <c r="AI84" s="2" t="str">
        <f>IFERROR(VLOOKUP(DatosTransformados[[#This Row],[Preferred Contact Method Hidden]],Tabla3[#All],2,FALSE),DatosTransformados[[#This Row],[Preferred Contact Method Hidden]])</f>
        <v>SMS</v>
      </c>
      <c r="AJ84" s="2" t="str">
        <f>VLOOKUP(DatosTransformados[[#This Row],[Applied Discount Hidden]],Tabla3[#All],2,FALSE)</f>
        <v>No</v>
      </c>
      <c r="AK84" s="2" t="b">
        <v>0</v>
      </c>
    </row>
    <row r="85" spans="1:37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">
        <v>21</v>
      </c>
      <c r="O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" s="5" t="s">
        <v>21</v>
      </c>
      <c r="Q85" s="5">
        <v>0</v>
      </c>
      <c r="R85" s="5" t="s">
        <v>21</v>
      </c>
      <c r="S85" s="5" t="s">
        <v>24</v>
      </c>
      <c r="T85" s="5" t="s">
        <v>207</v>
      </c>
      <c r="U85" s="5">
        <v>27</v>
      </c>
      <c r="V85" s="5" t="str">
        <f>PROPER(DatosTransformados[[#This Row],[Payment Method Hidden]])</f>
        <v>Paper Check</v>
      </c>
      <c r="W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85" s="5">
        <v>217</v>
      </c>
      <c r="Y85" s="5" t="s">
        <v>42</v>
      </c>
      <c r="Z85" s="5" t="s">
        <v>184</v>
      </c>
      <c r="AA85" s="5" t="s">
        <v>276</v>
      </c>
      <c r="AB85" s="6">
        <f>DATEVALUE(DatosTransformados[[#This Row],[Contact Date Hidden]])</f>
        <v>45087</v>
      </c>
      <c r="AC85" s="6">
        <v>44950</v>
      </c>
      <c r="AD85" s="5" t="s">
        <v>44</v>
      </c>
      <c r="AE85" s="5" t="str">
        <f>VLOOKUP(DatosTransformados[[#This Row],[Customer Segment Hidden]],Tabla3[#All],2,FALSE)</f>
        <v>Medium</v>
      </c>
      <c r="AF85" s="12">
        <v>28.08899831073774</v>
      </c>
      <c r="AG85" s="5">
        <v>4</v>
      </c>
      <c r="AH85" s="5" t="s">
        <v>63</v>
      </c>
      <c r="AI85" s="5" t="str">
        <f>IFERROR(VLOOKUP(DatosTransformados[[#This Row],[Preferred Contact Method Hidden]],Tabla3[#All],2,FALSE),DatosTransformados[[#This Row],[Preferred Contact Method Hidden]])</f>
        <v>SMS</v>
      </c>
      <c r="AJ85" s="5" t="str">
        <f>VLOOKUP(DatosTransformados[[#This Row],[Applied Discount Hidden]],Tabla3[#All],2,FALSE)</f>
        <v>No</v>
      </c>
      <c r="AK85" s="5" t="b">
        <v>0</v>
      </c>
    </row>
    <row r="86" spans="1:37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">
        <v>21</v>
      </c>
      <c r="O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" s="2" t="s">
        <v>21</v>
      </c>
      <c r="Q86" s="2">
        <v>0</v>
      </c>
      <c r="R86" s="2" t="s">
        <v>21</v>
      </c>
      <c r="S86" s="2" t="s">
        <v>24</v>
      </c>
      <c r="T86" s="2" t="s">
        <v>35</v>
      </c>
      <c r="U86" s="2">
        <v>35</v>
      </c>
      <c r="V86" s="2" t="str">
        <f>PROPER(DatosTransformados[[#This Row],[Payment Method Hidden]])</f>
        <v>Direct Debit</v>
      </c>
      <c r="W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86" s="2">
        <v>450</v>
      </c>
      <c r="Y86" s="2" t="s">
        <v>42</v>
      </c>
      <c r="Z86" s="2" t="s">
        <v>279</v>
      </c>
      <c r="AA86" s="2" t="s">
        <v>280</v>
      </c>
      <c r="AB86" s="3">
        <f>DATEVALUE(DatosTransformados[[#This Row],[Contact Date Hidden]])</f>
        <v>44987</v>
      </c>
      <c r="AC86" s="3">
        <v>44208</v>
      </c>
      <c r="AD86" s="2" t="s">
        <v>44</v>
      </c>
      <c r="AE86" s="2" t="str">
        <f>VLOOKUP(DatosTransformados[[#This Row],[Customer Segment Hidden]],Tabla3[#All],2,FALSE)</f>
        <v>Medium</v>
      </c>
      <c r="AF86" s="11">
        <v>33.715694857439473</v>
      </c>
      <c r="AG86" s="2">
        <v>9</v>
      </c>
      <c r="AH86" s="2" t="s">
        <v>63</v>
      </c>
      <c r="AI86" s="2" t="str">
        <f>IFERROR(VLOOKUP(DatosTransformados[[#This Row],[Preferred Contact Method Hidden]],Tabla3[#All],2,FALSE),DatosTransformados[[#This Row],[Preferred Contact Method Hidden]])</f>
        <v>SMS</v>
      </c>
      <c r="AJ86" s="2" t="str">
        <f>VLOOKUP(DatosTransformados[[#This Row],[Applied Discount Hidden]],Tabla3[#All],2,FALSE)</f>
        <v>Yes</v>
      </c>
      <c r="AK86" s="2" t="b">
        <v>1</v>
      </c>
    </row>
    <row r="87" spans="1:37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">
        <v>21</v>
      </c>
      <c r="O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" s="5" t="s">
        <v>21</v>
      </c>
      <c r="Q87" s="5">
        <v>0</v>
      </c>
      <c r="R87" s="5" t="s">
        <v>21</v>
      </c>
      <c r="S87" s="5" t="s">
        <v>52</v>
      </c>
      <c r="T87" s="5" t="s">
        <v>123</v>
      </c>
      <c r="U87" s="5">
        <v>13</v>
      </c>
      <c r="V87" s="5" t="str">
        <f>PROPER(DatosTransformados[[#This Row],[Payment Method Hidden]])</f>
        <v>Credit Card</v>
      </c>
      <c r="W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87" s="5">
        <v>754</v>
      </c>
      <c r="Y87" s="5"/>
      <c r="Z87" s="5"/>
      <c r="AA87" s="5" t="s">
        <v>283</v>
      </c>
      <c r="AB87" s="6">
        <f>DATEVALUE(DatosTransformados[[#This Row],[Contact Date Hidden]])</f>
        <v>45027</v>
      </c>
      <c r="AC87" s="6">
        <v>43904</v>
      </c>
      <c r="AD87" s="5" t="s">
        <v>44</v>
      </c>
      <c r="AE87" s="5" t="str">
        <f>VLOOKUP(DatosTransformados[[#This Row],[Customer Segment Hidden]],Tabla3[#All],2,FALSE)</f>
        <v>Medium</v>
      </c>
      <c r="AF87" s="12">
        <v>13.970423862687699</v>
      </c>
      <c r="AG87" s="5">
        <v>7</v>
      </c>
      <c r="AH87" s="5" t="s">
        <v>29</v>
      </c>
      <c r="AI87" s="5" t="str">
        <f>IFERROR(VLOOKUP(DatosTransformados[[#This Row],[Preferred Contact Method Hidden]],Tabla3[#All],2,FALSE),DatosTransformados[[#This Row],[Preferred Contact Method Hidden]])</f>
        <v>Email</v>
      </c>
      <c r="AJ87" s="5" t="str">
        <f>VLOOKUP(DatosTransformados[[#This Row],[Applied Discount Hidden]],Tabla3[#All],2,FALSE)</f>
        <v>Yes</v>
      </c>
      <c r="AK87" s="5" t="b">
        <v>1</v>
      </c>
    </row>
    <row r="88" spans="1:37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">
        <v>21</v>
      </c>
      <c r="O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" s="2" t="s">
        <v>33</v>
      </c>
      <c r="Q88" s="2">
        <v>4</v>
      </c>
      <c r="R88" s="2" t="s">
        <v>21</v>
      </c>
      <c r="S88" s="2" t="s">
        <v>34</v>
      </c>
      <c r="T88" s="2" t="s">
        <v>25</v>
      </c>
      <c r="U88" s="2">
        <v>18</v>
      </c>
      <c r="V88" s="2" t="str">
        <f>PROPER(DatosTransformados[[#This Row],[Payment Method Hidden]])</f>
        <v>Credit Card</v>
      </c>
      <c r="W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88" s="2">
        <v>412</v>
      </c>
      <c r="Y88" s="2"/>
      <c r="Z88" s="2"/>
      <c r="AA88" s="2" t="s">
        <v>285</v>
      </c>
      <c r="AB88" s="3">
        <f>DATEVALUE(DatosTransformados[[#This Row],[Contact Date Hidden]])</f>
        <v>44363</v>
      </c>
      <c r="AC88" s="3">
        <v>45069</v>
      </c>
      <c r="AD88" s="2" t="s">
        <v>38</v>
      </c>
      <c r="AE88" s="2" t="str">
        <f>VLOOKUP(DatosTransformados[[#This Row],[Customer Segment Hidden]],Tabla3[#All],2,FALSE)</f>
        <v>Low</v>
      </c>
      <c r="AF88" s="11">
        <v>18.27902781000984</v>
      </c>
      <c r="AG88" s="2">
        <v>2</v>
      </c>
      <c r="AH88" s="2" t="s">
        <v>49</v>
      </c>
      <c r="AI88" s="2" t="str">
        <f>IFERROR(VLOOKUP(DatosTransformados[[#This Row],[Preferred Contact Method Hidden]],Tabla3[#All],2,FALSE),DatosTransformados[[#This Row],[Preferred Contact Method Hidden]])</f>
        <v>Phone</v>
      </c>
      <c r="AJ88" s="2" t="str">
        <f>VLOOKUP(DatosTransformados[[#This Row],[Applied Discount Hidden]],Tabla3[#All],2,FALSE)</f>
        <v>Yes</v>
      </c>
      <c r="AK88" s="2" t="b">
        <v>1</v>
      </c>
    </row>
    <row r="89" spans="1:37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">
        <v>33</v>
      </c>
      <c r="O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" s="5" t="s">
        <v>21</v>
      </c>
      <c r="Q89" s="5">
        <v>0</v>
      </c>
      <c r="R89" s="5" t="s">
        <v>21</v>
      </c>
      <c r="S89" s="5" t="s">
        <v>24</v>
      </c>
      <c r="T89" s="5" t="s">
        <v>123</v>
      </c>
      <c r="U89" s="5">
        <v>35</v>
      </c>
      <c r="V89" s="5" t="str">
        <f>PROPER(DatosTransformados[[#This Row],[Payment Method Hidden]])</f>
        <v>Credit Card</v>
      </c>
      <c r="W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89" s="5">
        <v>234</v>
      </c>
      <c r="Y89" s="5" t="s">
        <v>103</v>
      </c>
      <c r="Z89" s="5" t="s">
        <v>104</v>
      </c>
      <c r="AA89" s="5" t="s">
        <v>287</v>
      </c>
      <c r="AB89" s="6">
        <f>DATEVALUE(DatosTransformados[[#This Row],[Contact Date Hidden]])</f>
        <v>44203</v>
      </c>
      <c r="AC89" s="6">
        <v>45245</v>
      </c>
      <c r="AD89" s="5" t="s">
        <v>28</v>
      </c>
      <c r="AE89" s="5" t="str">
        <f>VLOOKUP(DatosTransformados[[#This Row],[Customer Segment Hidden]],Tabla3[#All],2,FALSE)</f>
        <v>High</v>
      </c>
      <c r="AF89" s="12">
        <v>29.427484047672461</v>
      </c>
      <c r="AG89" s="5">
        <v>7</v>
      </c>
      <c r="AH89" s="5" t="s">
        <v>49</v>
      </c>
      <c r="AI89" s="5" t="str">
        <f>IFERROR(VLOOKUP(DatosTransformados[[#This Row],[Preferred Contact Method Hidden]],Tabla3[#All],2,FALSE),DatosTransformados[[#This Row],[Preferred Contact Method Hidden]])</f>
        <v>Phone</v>
      </c>
      <c r="AJ89" s="5" t="str">
        <f>VLOOKUP(DatosTransformados[[#This Row],[Applied Discount Hidden]],Tabla3[#All],2,FALSE)</f>
        <v>No</v>
      </c>
      <c r="AK89" s="5" t="b">
        <v>0</v>
      </c>
    </row>
    <row r="90" spans="1:37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">
        <v>21</v>
      </c>
      <c r="O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" s="2" t="s">
        <v>21</v>
      </c>
      <c r="Q90" s="2">
        <v>0</v>
      </c>
      <c r="R90" s="2" t="s">
        <v>21</v>
      </c>
      <c r="S90" s="2" t="s">
        <v>24</v>
      </c>
      <c r="T90" s="2" t="s">
        <v>123</v>
      </c>
      <c r="U90" s="2">
        <v>29</v>
      </c>
      <c r="V90" s="2" t="str">
        <f>PROPER(DatosTransformados[[#This Row],[Payment Method Hidden]])</f>
        <v>Credit Card</v>
      </c>
      <c r="W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90" s="2">
        <v>604</v>
      </c>
      <c r="Y90" s="2"/>
      <c r="Z90" s="2"/>
      <c r="AA90" s="2" t="s">
        <v>289</v>
      </c>
      <c r="AB90" s="3">
        <f>DATEVALUE(DatosTransformados[[#This Row],[Contact Date Hidden]])</f>
        <v>45127</v>
      </c>
      <c r="AC90" s="3">
        <v>44387</v>
      </c>
      <c r="AD90" s="2" t="s">
        <v>28</v>
      </c>
      <c r="AE90" s="2" t="str">
        <f>VLOOKUP(DatosTransformados[[#This Row],[Customer Segment Hidden]],Tabla3[#All],2,FALSE)</f>
        <v>High</v>
      </c>
      <c r="AF90" s="11">
        <v>34.304611355108982</v>
      </c>
      <c r="AG90" s="2">
        <v>5</v>
      </c>
      <c r="AH90" s="2" t="s">
        <v>63</v>
      </c>
      <c r="AI90" s="2" t="str">
        <f>IFERROR(VLOOKUP(DatosTransformados[[#This Row],[Preferred Contact Method Hidden]],Tabla3[#All],2,FALSE),DatosTransformados[[#This Row],[Preferred Contact Method Hidden]])</f>
        <v>SMS</v>
      </c>
      <c r="AJ90" s="2" t="str">
        <f>VLOOKUP(DatosTransformados[[#This Row],[Applied Discount Hidden]],Tabla3[#All],2,FALSE)</f>
        <v>Yes</v>
      </c>
      <c r="AK90" s="2" t="b">
        <v>1</v>
      </c>
    </row>
    <row r="91" spans="1:37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">
        <v>21</v>
      </c>
      <c r="O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" s="5" t="s">
        <v>21</v>
      </c>
      <c r="Q91" s="5">
        <v>0</v>
      </c>
      <c r="R91" s="5" t="s">
        <v>21</v>
      </c>
      <c r="S91" s="5" t="s">
        <v>34</v>
      </c>
      <c r="T91" s="5" t="s">
        <v>25</v>
      </c>
      <c r="U91" s="5">
        <v>9</v>
      </c>
      <c r="V91" s="5" t="str">
        <f>PROPER(DatosTransformados[[#This Row],[Payment Method Hidden]])</f>
        <v>Credit Card</v>
      </c>
      <c r="W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1" s="5">
        <v>16</v>
      </c>
      <c r="Y91" s="5"/>
      <c r="Z91" s="5"/>
      <c r="AA91" s="5" t="s">
        <v>291</v>
      </c>
      <c r="AB91" s="6">
        <f>DATEVALUE(DatosTransformados[[#This Row],[Contact Date Hidden]])</f>
        <v>44721</v>
      </c>
      <c r="AC91" s="6">
        <v>44548</v>
      </c>
      <c r="AD91" s="5" t="s">
        <v>44</v>
      </c>
      <c r="AE91" s="5" t="str">
        <f>VLOOKUP(DatosTransformados[[#This Row],[Customer Segment Hidden]],Tabla3[#All],2,FALSE)</f>
        <v>Medium</v>
      </c>
      <c r="AF91" s="12">
        <v>10.199350345334929</v>
      </c>
      <c r="AG91" s="5">
        <v>7</v>
      </c>
      <c r="AH91" s="5" t="s">
        <v>49</v>
      </c>
      <c r="AI91" s="5" t="str">
        <f>IFERROR(VLOOKUP(DatosTransformados[[#This Row],[Preferred Contact Method Hidden]],Tabla3[#All],2,FALSE),DatosTransformados[[#This Row],[Preferred Contact Method Hidden]])</f>
        <v>Phone</v>
      </c>
      <c r="AJ91" s="5" t="str">
        <f>VLOOKUP(DatosTransformados[[#This Row],[Applied Discount Hidden]],Tabla3[#All],2,FALSE)</f>
        <v>Yes</v>
      </c>
      <c r="AK91" s="5" t="b">
        <v>1</v>
      </c>
    </row>
    <row r="92" spans="1:37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">
        <v>33</v>
      </c>
      <c r="O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" s="2" t="s">
        <v>21</v>
      </c>
      <c r="Q92" s="2">
        <v>0</v>
      </c>
      <c r="R92" s="2" t="s">
        <v>33</v>
      </c>
      <c r="S92" s="2" t="s">
        <v>52</v>
      </c>
      <c r="T92" s="2" t="s">
        <v>117</v>
      </c>
      <c r="U92" s="2">
        <v>50</v>
      </c>
      <c r="V92" s="2" t="str">
        <f>PROPER(DatosTransformados[[#This Row],[Payment Method Hidden]])</f>
        <v>Direct Debit</v>
      </c>
      <c r="W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92" s="2">
        <v>3580</v>
      </c>
      <c r="Y92" s="2"/>
      <c r="Z92" s="2"/>
      <c r="AA92" s="2" t="s">
        <v>293</v>
      </c>
      <c r="AB92" s="3">
        <f>DATEVALUE(DatosTransformados[[#This Row],[Contact Date Hidden]])</f>
        <v>44454</v>
      </c>
      <c r="AC92" s="3">
        <v>45253</v>
      </c>
      <c r="AD92" s="2" t="s">
        <v>38</v>
      </c>
      <c r="AE92" s="2" t="str">
        <f>VLOOKUP(DatosTransformados[[#This Row],[Customer Segment Hidden]],Tabla3[#All],2,FALSE)</f>
        <v>Low</v>
      </c>
      <c r="AF92" s="11">
        <v>57.599521952770132</v>
      </c>
      <c r="AG92" s="2">
        <v>6</v>
      </c>
      <c r="AH92" s="2" t="s">
        <v>49</v>
      </c>
      <c r="AI92" s="2" t="str">
        <f>IFERROR(VLOOKUP(DatosTransformados[[#This Row],[Preferred Contact Method Hidden]],Tabla3[#All],2,FALSE),DatosTransformados[[#This Row],[Preferred Contact Method Hidden]])</f>
        <v>Phone</v>
      </c>
      <c r="AJ92" s="2" t="str">
        <f>VLOOKUP(DatosTransformados[[#This Row],[Applied Discount Hidden]],Tabla3[#All],2,FALSE)</f>
        <v>No</v>
      </c>
      <c r="AK92" s="2" t="b">
        <v>0</v>
      </c>
    </row>
    <row r="93" spans="1:37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">
        <v>21</v>
      </c>
      <c r="O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" s="5" t="s">
        <v>21</v>
      </c>
      <c r="Q93" s="5">
        <v>0</v>
      </c>
      <c r="R93" s="5" t="s">
        <v>33</v>
      </c>
      <c r="S93" s="5" t="s">
        <v>52</v>
      </c>
      <c r="T93" s="5" t="s">
        <v>35</v>
      </c>
      <c r="U93" s="5">
        <v>42</v>
      </c>
      <c r="V93" s="5" t="str">
        <f>PROPER(DatosTransformados[[#This Row],[Payment Method Hidden]])</f>
        <v>Direct Debit</v>
      </c>
      <c r="W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93" s="5">
        <v>2324</v>
      </c>
      <c r="Y93" s="5"/>
      <c r="Z93" s="5"/>
      <c r="AA93" s="5" t="s">
        <v>295</v>
      </c>
      <c r="AB93" s="6">
        <f>DATEVALUE(DatosTransformados[[#This Row],[Contact Date Hidden]])</f>
        <v>44485</v>
      </c>
      <c r="AC93" s="6">
        <v>43861</v>
      </c>
      <c r="AD93" s="5" t="s">
        <v>38</v>
      </c>
      <c r="AE93" s="5" t="str">
        <f>VLOOKUP(DatosTransformados[[#This Row],[Customer Segment Hidden]],Tabla3[#All],2,FALSE)</f>
        <v>Low</v>
      </c>
      <c r="AF93" s="12">
        <v>50.399778935347769</v>
      </c>
      <c r="AG93" s="5">
        <v>6</v>
      </c>
      <c r="AH93" s="5" t="s">
        <v>49</v>
      </c>
      <c r="AI93" s="5" t="str">
        <f>IFERROR(VLOOKUP(DatosTransformados[[#This Row],[Preferred Contact Method Hidden]],Tabla3[#All],2,FALSE),DatosTransformados[[#This Row],[Preferred Contact Method Hidden]])</f>
        <v>Phone</v>
      </c>
      <c r="AJ93" s="5" t="str">
        <f>VLOOKUP(DatosTransformados[[#This Row],[Applied Discount Hidden]],Tabla3[#All],2,FALSE)</f>
        <v>No</v>
      </c>
      <c r="AK93" s="5" t="b">
        <v>0</v>
      </c>
    </row>
    <row r="94" spans="1:37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">
        <v>33</v>
      </c>
      <c r="O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" s="2" t="s">
        <v>21</v>
      </c>
      <c r="Q94" s="2">
        <v>0</v>
      </c>
      <c r="R94" s="2" t="s">
        <v>33</v>
      </c>
      <c r="S94" s="2" t="s">
        <v>52</v>
      </c>
      <c r="T94" s="2" t="s">
        <v>25</v>
      </c>
      <c r="U94" s="2">
        <v>35</v>
      </c>
      <c r="V94" s="2" t="str">
        <f>PROPER(DatosTransformados[[#This Row],[Payment Method Hidden]])</f>
        <v>Credit Card</v>
      </c>
      <c r="W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94" s="2">
        <v>2479</v>
      </c>
      <c r="Y94" s="2"/>
      <c r="Z94" s="2"/>
      <c r="AA94" s="2" t="s">
        <v>297</v>
      </c>
      <c r="AB94" s="3">
        <f>DATEVALUE(DatosTransformados[[#This Row],[Contact Date Hidden]])</f>
        <v>44380</v>
      </c>
      <c r="AC94" s="3">
        <v>44115</v>
      </c>
      <c r="AD94" s="2" t="s">
        <v>28</v>
      </c>
      <c r="AE94" s="2" t="str">
        <f>VLOOKUP(DatosTransformados[[#This Row],[Customer Segment Hidden]],Tabla3[#All],2,FALSE)</f>
        <v>High</v>
      </c>
      <c r="AF94" s="11">
        <v>40.085933016555543</v>
      </c>
      <c r="AG94" s="2">
        <v>5</v>
      </c>
      <c r="AH94" s="2" t="s">
        <v>49</v>
      </c>
      <c r="AI94" s="2" t="str">
        <f>IFERROR(VLOOKUP(DatosTransformados[[#This Row],[Preferred Contact Method Hidden]],Tabla3[#All],2,FALSE),DatosTransformados[[#This Row],[Preferred Contact Method Hidden]])</f>
        <v>Phone</v>
      </c>
      <c r="AJ94" s="2" t="str">
        <f>VLOOKUP(DatosTransformados[[#This Row],[Applied Discount Hidden]],Tabla3[#All],2,FALSE)</f>
        <v>Yes</v>
      </c>
      <c r="AK94" s="2" t="b">
        <v>1</v>
      </c>
    </row>
    <row r="95" spans="1:37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">
        <v>21</v>
      </c>
      <c r="O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" s="5" t="s">
        <v>21</v>
      </c>
      <c r="Q95" s="5">
        <v>0</v>
      </c>
      <c r="R95" s="5" t="s">
        <v>21</v>
      </c>
      <c r="S95" s="5" t="s">
        <v>34</v>
      </c>
      <c r="T95" s="5" t="s">
        <v>117</v>
      </c>
      <c r="U95" s="5">
        <v>50</v>
      </c>
      <c r="V95" s="5" t="str">
        <f>PROPER(DatosTransformados[[#This Row],[Payment Method Hidden]])</f>
        <v>Direct Debit</v>
      </c>
      <c r="W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95" s="5">
        <v>2791</v>
      </c>
      <c r="Y95" s="5"/>
      <c r="Z95" s="5"/>
      <c r="AA95" s="5" t="s">
        <v>299</v>
      </c>
      <c r="AB95" s="6">
        <f>DATEVALUE(DatosTransformados[[#This Row],[Contact Date Hidden]])</f>
        <v>43932</v>
      </c>
      <c r="AC95" s="6">
        <v>43898</v>
      </c>
      <c r="AD95" s="5" t="s">
        <v>38</v>
      </c>
      <c r="AE95" s="5" t="str">
        <f>VLOOKUP(DatosTransformados[[#This Row],[Customer Segment Hidden]],Tabla3[#All],2,FALSE)</f>
        <v>Low</v>
      </c>
      <c r="AF95" s="12">
        <v>47.390915075325587</v>
      </c>
      <c r="AG95" s="5">
        <v>7</v>
      </c>
      <c r="AH95" s="5" t="s">
        <v>49</v>
      </c>
      <c r="AI95" s="5" t="str">
        <f>IFERROR(VLOOKUP(DatosTransformados[[#This Row],[Preferred Contact Method Hidden]],Tabla3[#All],2,FALSE),DatosTransformados[[#This Row],[Preferred Contact Method Hidden]])</f>
        <v>Phone</v>
      </c>
      <c r="AJ95" s="5" t="str">
        <f>VLOOKUP(DatosTransformados[[#This Row],[Applied Discount Hidden]],Tabla3[#All],2,FALSE)</f>
        <v>No</v>
      </c>
      <c r="AK95" s="5" t="b">
        <v>0</v>
      </c>
    </row>
    <row r="96" spans="1:37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">
        <v>21</v>
      </c>
      <c r="O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" s="2" t="s">
        <v>21</v>
      </c>
      <c r="Q96" s="2">
        <v>0</v>
      </c>
      <c r="R96" s="2" t="s">
        <v>33</v>
      </c>
      <c r="S96" s="2" t="s">
        <v>52</v>
      </c>
      <c r="T96" s="2" t="s">
        <v>25</v>
      </c>
      <c r="U96" s="2">
        <v>26</v>
      </c>
      <c r="V96" s="2" t="str">
        <f>PROPER(DatosTransformados[[#This Row],[Payment Method Hidden]])</f>
        <v>Credit Card</v>
      </c>
      <c r="W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96" s="2">
        <v>1810</v>
      </c>
      <c r="Y96" s="2"/>
      <c r="Z96" s="2"/>
      <c r="AA96" s="2" t="s">
        <v>301</v>
      </c>
      <c r="AB96" s="3">
        <f>DATEVALUE(DatosTransformados[[#This Row],[Contact Date Hidden]])</f>
        <v>44204</v>
      </c>
      <c r="AC96" s="3">
        <v>44048</v>
      </c>
      <c r="AD96" s="2" t="s">
        <v>44</v>
      </c>
      <c r="AE96" s="2" t="str">
        <f>VLOOKUP(DatosTransformados[[#This Row],[Customer Segment Hidden]],Tabla3[#All],2,FALSE)</f>
        <v>Medium</v>
      </c>
      <c r="AF96" s="11">
        <v>28.533630585668401</v>
      </c>
      <c r="AG96" s="2">
        <v>3</v>
      </c>
      <c r="AH96" s="2" t="s">
        <v>63</v>
      </c>
      <c r="AI96" s="2" t="str">
        <f>IFERROR(VLOOKUP(DatosTransformados[[#This Row],[Preferred Contact Method Hidden]],Tabla3[#All],2,FALSE),DatosTransformados[[#This Row],[Preferred Contact Method Hidden]])</f>
        <v>SMS</v>
      </c>
      <c r="AJ96" s="2" t="str">
        <f>VLOOKUP(DatosTransformados[[#This Row],[Applied Discount Hidden]],Tabla3[#All],2,FALSE)</f>
        <v>Yes</v>
      </c>
      <c r="AK96" s="2" t="b">
        <v>1</v>
      </c>
    </row>
    <row r="97" spans="1:37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">
        <v>21</v>
      </c>
      <c r="O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" s="5" t="s">
        <v>21</v>
      </c>
      <c r="Q97" s="5">
        <v>0</v>
      </c>
      <c r="R97" s="5" t="s">
        <v>21</v>
      </c>
      <c r="S97" s="5" t="s">
        <v>52</v>
      </c>
      <c r="T97" s="5" t="s">
        <v>123</v>
      </c>
      <c r="U97" s="5">
        <v>11</v>
      </c>
      <c r="V97" s="5" t="str">
        <f>PROPER(DatosTransformados[[#This Row],[Payment Method Hidden]])</f>
        <v>Credit Card</v>
      </c>
      <c r="W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97" s="5">
        <v>63</v>
      </c>
      <c r="Y97" s="5"/>
      <c r="Z97" s="5"/>
      <c r="AA97" s="5" t="s">
        <v>303</v>
      </c>
      <c r="AB97" s="6">
        <f>DATEVALUE(DatosTransformados[[#This Row],[Contact Date Hidden]])</f>
        <v>44330</v>
      </c>
      <c r="AC97" s="6">
        <v>44678</v>
      </c>
      <c r="AD97" s="5" t="s">
        <v>38</v>
      </c>
      <c r="AE97" s="5" t="str">
        <f>VLOOKUP(DatosTransformados[[#This Row],[Customer Segment Hidden]],Tabla3[#All],2,FALSE)</f>
        <v>Low</v>
      </c>
      <c r="AF97" s="12">
        <v>10.64951667163408</v>
      </c>
      <c r="AG97" s="5">
        <v>2</v>
      </c>
      <c r="AH97" s="5" t="s">
        <v>63</v>
      </c>
      <c r="AI97" s="5" t="str">
        <f>IFERROR(VLOOKUP(DatosTransformados[[#This Row],[Preferred Contact Method Hidden]],Tabla3[#All],2,FALSE),DatosTransformados[[#This Row],[Preferred Contact Method Hidden]])</f>
        <v>SMS</v>
      </c>
      <c r="AJ97" s="5" t="str">
        <f>VLOOKUP(DatosTransformados[[#This Row],[Applied Discount Hidden]],Tabla3[#All],2,FALSE)</f>
        <v>Yes</v>
      </c>
      <c r="AK97" s="5" t="b">
        <v>1</v>
      </c>
    </row>
    <row r="98" spans="1:37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">
        <v>21</v>
      </c>
      <c r="O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" s="2" t="s">
        <v>21</v>
      </c>
      <c r="Q98" s="2">
        <v>0</v>
      </c>
      <c r="R98" s="2" t="s">
        <v>21</v>
      </c>
      <c r="S98" s="2" t="s">
        <v>24</v>
      </c>
      <c r="T98" s="2" t="s">
        <v>35</v>
      </c>
      <c r="U98" s="2">
        <v>10</v>
      </c>
      <c r="V98" s="2" t="str">
        <f>PROPER(DatosTransformados[[#This Row],[Payment Method Hidden]])</f>
        <v>Direct Debit</v>
      </c>
      <c r="W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98" s="2">
        <v>216</v>
      </c>
      <c r="Y98" s="2"/>
      <c r="Z98" s="2"/>
      <c r="AA98" s="2" t="s">
        <v>305</v>
      </c>
      <c r="AB98" s="3">
        <f>DATEVALUE(DatosTransformados[[#This Row],[Contact Date Hidden]])</f>
        <v>44159</v>
      </c>
      <c r="AC98" s="3">
        <v>43934</v>
      </c>
      <c r="AD98" s="2" t="s">
        <v>28</v>
      </c>
      <c r="AE98" s="2" t="str">
        <f>VLOOKUP(DatosTransformados[[#This Row],[Customer Segment Hidden]],Tabla3[#All],2,FALSE)</f>
        <v>High</v>
      </c>
      <c r="AF98" s="11">
        <v>10.732042995807779</v>
      </c>
      <c r="AG98" s="2">
        <v>4</v>
      </c>
      <c r="AH98" s="2" t="s">
        <v>29</v>
      </c>
      <c r="AI98" s="2" t="str">
        <f>IFERROR(VLOOKUP(DatosTransformados[[#This Row],[Preferred Contact Method Hidden]],Tabla3[#All],2,FALSE),DatosTransformados[[#This Row],[Preferred Contact Method Hidden]])</f>
        <v>Email</v>
      </c>
      <c r="AJ98" s="2" t="str">
        <f>VLOOKUP(DatosTransformados[[#This Row],[Applied Discount Hidden]],Tabla3[#All],2,FALSE)</f>
        <v>No</v>
      </c>
      <c r="AK98" s="2" t="b">
        <v>0</v>
      </c>
    </row>
    <row r="99" spans="1:37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">
        <v>33</v>
      </c>
      <c r="O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" s="5" t="s">
        <v>33</v>
      </c>
      <c r="Q99" s="5">
        <v>4</v>
      </c>
      <c r="R99" s="5" t="s">
        <v>21</v>
      </c>
      <c r="S99" s="5" t="s">
        <v>52</v>
      </c>
      <c r="T99" s="5" t="s">
        <v>25</v>
      </c>
      <c r="U99" s="5">
        <v>9</v>
      </c>
      <c r="V99" s="5" t="str">
        <f>PROPER(DatosTransformados[[#This Row],[Payment Method Hidden]])</f>
        <v>Credit Card</v>
      </c>
      <c r="W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9" s="5">
        <v>388</v>
      </c>
      <c r="Y99" s="5"/>
      <c r="Z99" s="5"/>
      <c r="AA99" s="5" t="s">
        <v>308</v>
      </c>
      <c r="AB99" s="6">
        <f>DATEVALUE(DatosTransformados[[#This Row],[Contact Date Hidden]])</f>
        <v>44801</v>
      </c>
      <c r="AC99" s="6">
        <v>44741</v>
      </c>
      <c r="AD99" s="5" t="s">
        <v>38</v>
      </c>
      <c r="AE99" s="5" t="str">
        <f>VLOOKUP(DatosTransformados[[#This Row],[Customer Segment Hidden]],Tabla3[#All],2,FALSE)</f>
        <v>Low</v>
      </c>
      <c r="AF99" s="12">
        <v>10.79243972571204</v>
      </c>
      <c r="AG99" s="5">
        <v>10</v>
      </c>
      <c r="AH99" s="5" t="s">
        <v>29</v>
      </c>
      <c r="AI99" s="5" t="str">
        <f>IFERROR(VLOOKUP(DatosTransformados[[#This Row],[Preferred Contact Method Hidden]],Tabla3[#All],2,FALSE),DatosTransformados[[#This Row],[Preferred Contact Method Hidden]])</f>
        <v>Email</v>
      </c>
      <c r="AJ99" s="5" t="str">
        <f>VLOOKUP(DatosTransformados[[#This Row],[Applied Discount Hidden]],Tabla3[#All],2,FALSE)</f>
        <v>No</v>
      </c>
      <c r="AK99" s="5" t="b">
        <v>0</v>
      </c>
    </row>
    <row r="100" spans="1:37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">
        <v>21</v>
      </c>
      <c r="O1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" s="2" t="s">
        <v>21</v>
      </c>
      <c r="Q100" s="2">
        <v>0</v>
      </c>
      <c r="R100" s="2" t="s">
        <v>21</v>
      </c>
      <c r="S100" s="2" t="s">
        <v>34</v>
      </c>
      <c r="T100" s="2" t="s">
        <v>25</v>
      </c>
      <c r="U100" s="2">
        <v>7</v>
      </c>
      <c r="V100" s="2" t="str">
        <f>PROPER(DatosTransformados[[#This Row],[Payment Method Hidden]])</f>
        <v>Credit Card</v>
      </c>
      <c r="W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00" s="2">
        <v>71</v>
      </c>
      <c r="Y100" s="2"/>
      <c r="Z100" s="2"/>
      <c r="AA100" s="2" t="s">
        <v>310</v>
      </c>
      <c r="AB100" s="3">
        <f>DATEVALUE(DatosTransformados[[#This Row],[Contact Date Hidden]])</f>
        <v>44337</v>
      </c>
      <c r="AC100" s="3">
        <v>44935</v>
      </c>
      <c r="AD100" s="2" t="s">
        <v>28</v>
      </c>
      <c r="AE100" s="2" t="str">
        <f>VLOOKUP(DatosTransformados[[#This Row],[Customer Segment Hidden]],Tabla3[#All],2,FALSE)</f>
        <v>High</v>
      </c>
      <c r="AF100" s="11">
        <v>8.2340524705986073</v>
      </c>
      <c r="AG100" s="2">
        <v>4</v>
      </c>
      <c r="AH100" s="2" t="s">
        <v>49</v>
      </c>
      <c r="AI100" s="2" t="str">
        <f>IFERROR(VLOOKUP(DatosTransformados[[#This Row],[Preferred Contact Method Hidden]],Tabla3[#All],2,FALSE),DatosTransformados[[#This Row],[Preferred Contact Method Hidden]])</f>
        <v>Phone</v>
      </c>
      <c r="AJ100" s="2" t="str">
        <f>VLOOKUP(DatosTransformados[[#This Row],[Applied Discount Hidden]],Tabla3[#All],2,FALSE)</f>
        <v>No</v>
      </c>
      <c r="AK100" s="2" t="b">
        <v>0</v>
      </c>
    </row>
    <row r="101" spans="1:37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">
        <v>21</v>
      </c>
      <c r="O1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" s="5" t="s">
        <v>21</v>
      </c>
      <c r="Q101" s="5">
        <v>0</v>
      </c>
      <c r="R101" s="5" t="s">
        <v>33</v>
      </c>
      <c r="S101" s="5" t="s">
        <v>34</v>
      </c>
      <c r="T101" s="5" t="s">
        <v>35</v>
      </c>
      <c r="U101" s="5">
        <v>50</v>
      </c>
      <c r="V101" s="5" t="str">
        <f>PROPER(DatosTransformados[[#This Row],[Payment Method Hidden]])</f>
        <v>Direct Debit</v>
      </c>
      <c r="W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01" s="5">
        <v>2567</v>
      </c>
      <c r="Y101" s="5"/>
      <c r="Z101" s="5"/>
      <c r="AA101" s="5" t="s">
        <v>312</v>
      </c>
      <c r="AB101" s="6">
        <f>DATEVALUE(DatosTransformados[[#This Row],[Contact Date Hidden]])</f>
        <v>45005</v>
      </c>
      <c r="AC101" s="6">
        <v>44434</v>
      </c>
      <c r="AD101" s="5" t="s">
        <v>28</v>
      </c>
      <c r="AE101" s="5" t="str">
        <f>VLOOKUP(DatosTransformados[[#This Row],[Customer Segment Hidden]],Tabla3[#All],2,FALSE)</f>
        <v>High</v>
      </c>
      <c r="AF101" s="12">
        <v>44.972618186602688</v>
      </c>
      <c r="AG101" s="5">
        <v>6</v>
      </c>
      <c r="AH101" s="5" t="s">
        <v>63</v>
      </c>
      <c r="AI101" s="5" t="str">
        <f>IFERROR(VLOOKUP(DatosTransformados[[#This Row],[Preferred Contact Method Hidden]],Tabla3[#All],2,FALSE),DatosTransformados[[#This Row],[Preferred Contact Method Hidden]])</f>
        <v>SMS</v>
      </c>
      <c r="AJ101" s="5" t="str">
        <f>VLOOKUP(DatosTransformados[[#This Row],[Applied Discount Hidden]],Tabla3[#All],2,FALSE)</f>
        <v>Yes</v>
      </c>
      <c r="AK101" s="5" t="b">
        <v>1</v>
      </c>
    </row>
    <row r="102" spans="1:37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">
        <v>21</v>
      </c>
      <c r="O1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" s="2" t="s">
        <v>21</v>
      </c>
      <c r="Q102" s="2">
        <v>0</v>
      </c>
      <c r="R102" s="2" t="s">
        <v>33</v>
      </c>
      <c r="S102" s="2" t="s">
        <v>34</v>
      </c>
      <c r="T102" s="2" t="s">
        <v>35</v>
      </c>
      <c r="U102" s="2">
        <v>62</v>
      </c>
      <c r="V102" s="2" t="str">
        <f>PROPER(DatosTransformados[[#This Row],[Payment Method Hidden]])</f>
        <v>Direct Debit</v>
      </c>
      <c r="W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102" s="2">
        <v>3987</v>
      </c>
      <c r="Y102" s="2"/>
      <c r="Z102" s="2"/>
      <c r="AA102" s="2" t="s">
        <v>314</v>
      </c>
      <c r="AB102" s="3">
        <f>DATEVALUE(DatosTransformados[[#This Row],[Contact Date Hidden]])</f>
        <v>43937</v>
      </c>
      <c r="AC102" s="3">
        <v>44955</v>
      </c>
      <c r="AD102" s="2" t="s">
        <v>38</v>
      </c>
      <c r="AE102" s="2" t="str">
        <f>VLOOKUP(DatosTransformados[[#This Row],[Customer Segment Hidden]],Tabla3[#All],2,FALSE)</f>
        <v>Low</v>
      </c>
      <c r="AF102" s="11">
        <v>63.030538122799712</v>
      </c>
      <c r="AG102" s="2">
        <v>10</v>
      </c>
      <c r="AH102" s="2" t="s">
        <v>29</v>
      </c>
      <c r="AI102" s="2" t="str">
        <f>IFERROR(VLOOKUP(DatosTransformados[[#This Row],[Preferred Contact Method Hidden]],Tabla3[#All],2,FALSE),DatosTransformados[[#This Row],[Preferred Contact Method Hidden]])</f>
        <v>Email</v>
      </c>
      <c r="AJ102" s="2" t="str">
        <f>VLOOKUP(DatosTransformados[[#This Row],[Applied Discount Hidden]],Tabla3[#All],2,FALSE)</f>
        <v>No</v>
      </c>
      <c r="AK102" s="2" t="b">
        <v>0</v>
      </c>
    </row>
    <row r="103" spans="1:37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">
        <v>21</v>
      </c>
      <c r="O1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" s="5" t="s">
        <v>33</v>
      </c>
      <c r="Q103" s="5">
        <v>2</v>
      </c>
      <c r="R103" s="5" t="s">
        <v>21</v>
      </c>
      <c r="S103" s="5" t="s">
        <v>24</v>
      </c>
      <c r="T103" s="5" t="s">
        <v>123</v>
      </c>
      <c r="U103" s="5">
        <v>42</v>
      </c>
      <c r="V103" s="5" t="str">
        <f>PROPER(DatosTransformados[[#This Row],[Payment Method Hidden]])</f>
        <v>Credit Card</v>
      </c>
      <c r="W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03" s="5">
        <v>592</v>
      </c>
      <c r="Y103" s="5"/>
      <c r="Z103" s="5"/>
      <c r="AA103" s="5" t="s">
        <v>316</v>
      </c>
      <c r="AB103" s="6">
        <f>DATEVALUE(DatosTransformados[[#This Row],[Contact Date Hidden]])</f>
        <v>45071</v>
      </c>
      <c r="AC103" s="6">
        <v>45010</v>
      </c>
      <c r="AD103" s="5" t="s">
        <v>38</v>
      </c>
      <c r="AE103" s="5" t="str">
        <f>VLOOKUP(DatosTransformados[[#This Row],[Customer Segment Hidden]],Tabla3[#All],2,FALSE)</f>
        <v>Low</v>
      </c>
      <c r="AF103" s="12">
        <v>37.196432466255999</v>
      </c>
      <c r="AG103" s="5">
        <v>4</v>
      </c>
      <c r="AH103" s="5" t="s">
        <v>29</v>
      </c>
      <c r="AI103" s="5" t="str">
        <f>IFERROR(VLOOKUP(DatosTransformados[[#This Row],[Preferred Contact Method Hidden]],Tabla3[#All],2,FALSE),DatosTransformados[[#This Row],[Preferred Contact Method Hidden]])</f>
        <v>Email</v>
      </c>
      <c r="AJ103" s="5" t="str">
        <f>VLOOKUP(DatosTransformados[[#This Row],[Applied Discount Hidden]],Tabla3[#All],2,FALSE)</f>
        <v>No</v>
      </c>
      <c r="AK103" s="5" t="b">
        <v>0</v>
      </c>
    </row>
    <row r="104" spans="1:37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">
        <v>21</v>
      </c>
      <c r="O1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" s="2" t="s">
        <v>21</v>
      </c>
      <c r="Q104" s="2">
        <v>0</v>
      </c>
      <c r="R104" s="2" t="s">
        <v>21</v>
      </c>
      <c r="S104" s="2" t="s">
        <v>24</v>
      </c>
      <c r="T104" s="2" t="s">
        <v>117</v>
      </c>
      <c r="U104" s="2">
        <v>12</v>
      </c>
      <c r="V104" s="2" t="str">
        <f>PROPER(DatosTransformados[[#This Row],[Payment Method Hidden]])</f>
        <v>Direct Debit</v>
      </c>
      <c r="W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4" s="2">
        <v>49</v>
      </c>
      <c r="Y104" s="2" t="s">
        <v>103</v>
      </c>
      <c r="Z104" s="2" t="s">
        <v>104</v>
      </c>
      <c r="AA104" s="2" t="s">
        <v>318</v>
      </c>
      <c r="AB104" s="3">
        <f>DATEVALUE(DatosTransformados[[#This Row],[Contact Date Hidden]])</f>
        <v>43951</v>
      </c>
      <c r="AC104" s="3">
        <v>44312</v>
      </c>
      <c r="AD104" s="2" t="s">
        <v>28</v>
      </c>
      <c r="AE104" s="2" t="str">
        <f>VLOOKUP(DatosTransformados[[#This Row],[Customer Segment Hidden]],Tabla3[#All],2,FALSE)</f>
        <v>High</v>
      </c>
      <c r="AF104" s="11">
        <v>13.0546095646362</v>
      </c>
      <c r="AG104" s="2">
        <v>0</v>
      </c>
      <c r="AH104" s="2" t="s">
        <v>63</v>
      </c>
      <c r="AI104" s="2" t="str">
        <f>IFERROR(VLOOKUP(DatosTransformados[[#This Row],[Preferred Contact Method Hidden]],Tabla3[#All],2,FALSE),DatosTransformados[[#This Row],[Preferred Contact Method Hidden]])</f>
        <v>SMS</v>
      </c>
      <c r="AJ104" s="2" t="str">
        <f>VLOOKUP(DatosTransformados[[#This Row],[Applied Discount Hidden]],Tabla3[#All],2,FALSE)</f>
        <v>Yes</v>
      </c>
      <c r="AK104" s="2" t="b">
        <v>1</v>
      </c>
    </row>
    <row r="105" spans="1:37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">
        <v>21</v>
      </c>
      <c r="O1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" s="5" t="s">
        <v>33</v>
      </c>
      <c r="Q105" s="5">
        <v>3</v>
      </c>
      <c r="R105" s="5" t="s">
        <v>33</v>
      </c>
      <c r="S105" s="5" t="s">
        <v>34</v>
      </c>
      <c r="T105" s="5" t="s">
        <v>35</v>
      </c>
      <c r="U105" s="5">
        <v>38</v>
      </c>
      <c r="V105" s="5" t="str">
        <f>PROPER(DatosTransformados[[#This Row],[Payment Method Hidden]])</f>
        <v>Direct Debit</v>
      </c>
      <c r="W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05" s="5">
        <v>2606</v>
      </c>
      <c r="Y105" s="5"/>
      <c r="Z105" s="5"/>
      <c r="AA105" s="5" t="s">
        <v>320</v>
      </c>
      <c r="AB105" s="6">
        <f>DATEVALUE(DatosTransformados[[#This Row],[Contact Date Hidden]])</f>
        <v>44079</v>
      </c>
      <c r="AC105" s="6">
        <v>44923</v>
      </c>
      <c r="AD105" s="5" t="s">
        <v>28</v>
      </c>
      <c r="AE105" s="5" t="str">
        <f>VLOOKUP(DatosTransformados[[#This Row],[Customer Segment Hidden]],Tabla3[#All],2,FALSE)</f>
        <v>High</v>
      </c>
      <c r="AF105" s="12">
        <v>43.706223288037592</v>
      </c>
      <c r="AG105" s="5">
        <v>6</v>
      </c>
      <c r="AH105" s="5" t="s">
        <v>63</v>
      </c>
      <c r="AI105" s="5" t="str">
        <f>IFERROR(VLOOKUP(DatosTransformados[[#This Row],[Preferred Contact Method Hidden]],Tabla3[#All],2,FALSE),DatosTransformados[[#This Row],[Preferred Contact Method Hidden]])</f>
        <v>SMS</v>
      </c>
      <c r="AJ105" s="5" t="str">
        <f>VLOOKUP(DatosTransformados[[#This Row],[Applied Discount Hidden]],Tabla3[#All],2,FALSE)</f>
        <v>No</v>
      </c>
      <c r="AK105" s="5" t="b">
        <v>0</v>
      </c>
    </row>
    <row r="106" spans="1:37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">
        <v>33</v>
      </c>
      <c r="O1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" s="2" t="s">
        <v>21</v>
      </c>
      <c r="Q106" s="2">
        <v>0</v>
      </c>
      <c r="R106" s="2" t="s">
        <v>33</v>
      </c>
      <c r="S106" s="2" t="s">
        <v>52</v>
      </c>
      <c r="T106" s="2" t="s">
        <v>25</v>
      </c>
      <c r="U106" s="2">
        <v>38</v>
      </c>
      <c r="V106" s="2" t="str">
        <f>PROPER(DatosTransformados[[#This Row],[Payment Method Hidden]])</f>
        <v>Credit Card</v>
      </c>
      <c r="W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06" s="2">
        <v>2808</v>
      </c>
      <c r="Y106" s="2"/>
      <c r="Z106" s="2"/>
      <c r="AA106" s="2" t="s">
        <v>322</v>
      </c>
      <c r="AB106" s="3">
        <f>DATEVALUE(DatosTransformados[[#This Row],[Contact Date Hidden]])</f>
        <v>43933</v>
      </c>
      <c r="AC106" s="3">
        <v>44197</v>
      </c>
      <c r="AD106" s="2" t="s">
        <v>38</v>
      </c>
      <c r="AE106" s="2" t="str">
        <f>VLOOKUP(DatosTransformados[[#This Row],[Customer Segment Hidden]],Tabla3[#All],2,FALSE)</f>
        <v>Low</v>
      </c>
      <c r="AF106" s="11">
        <v>35.789867524913547</v>
      </c>
      <c r="AG106" s="2">
        <v>3</v>
      </c>
      <c r="AH106" s="2" t="s">
        <v>63</v>
      </c>
      <c r="AI106" s="2" t="str">
        <f>IFERROR(VLOOKUP(DatosTransformados[[#This Row],[Preferred Contact Method Hidden]],Tabla3[#All],2,FALSE),DatosTransformados[[#This Row],[Preferred Contact Method Hidden]])</f>
        <v>SMS</v>
      </c>
      <c r="AJ106" s="2" t="str">
        <f>VLOOKUP(DatosTransformados[[#This Row],[Applied Discount Hidden]],Tabla3[#All],2,FALSE)</f>
        <v>No</v>
      </c>
      <c r="AK106" s="2" t="b">
        <v>0</v>
      </c>
    </row>
    <row r="107" spans="1:37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">
        <v>21</v>
      </c>
      <c r="O1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" s="5" t="s">
        <v>21</v>
      </c>
      <c r="Q107" s="5">
        <v>0</v>
      </c>
      <c r="R107" s="5" t="s">
        <v>21</v>
      </c>
      <c r="S107" s="5" t="s">
        <v>24</v>
      </c>
      <c r="T107" s="5" t="s">
        <v>123</v>
      </c>
      <c r="U107" s="5">
        <v>36</v>
      </c>
      <c r="V107" s="5" t="str">
        <f>PROPER(DatosTransformados[[#This Row],[Payment Method Hidden]])</f>
        <v>Credit Card</v>
      </c>
      <c r="W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07" s="5">
        <v>1137</v>
      </c>
      <c r="Y107" s="5"/>
      <c r="Z107" s="5"/>
      <c r="AA107" s="5" t="s">
        <v>324</v>
      </c>
      <c r="AB107" s="6">
        <f>DATEVALUE(DatosTransformados[[#This Row],[Contact Date Hidden]])</f>
        <v>45123</v>
      </c>
      <c r="AC107" s="6">
        <v>44284</v>
      </c>
      <c r="AD107" s="5" t="s">
        <v>38</v>
      </c>
      <c r="AE107" s="5" t="str">
        <f>VLOOKUP(DatosTransformados[[#This Row],[Customer Segment Hidden]],Tabla3[#All],2,FALSE)</f>
        <v>Low</v>
      </c>
      <c r="AF107" s="12">
        <v>38.087070595471523</v>
      </c>
      <c r="AG107" s="5">
        <v>9</v>
      </c>
      <c r="AH107" s="5" t="s">
        <v>63</v>
      </c>
      <c r="AI107" s="5" t="str">
        <f>IFERROR(VLOOKUP(DatosTransformados[[#This Row],[Preferred Contact Method Hidden]],Tabla3[#All],2,FALSE),DatosTransformados[[#This Row],[Preferred Contact Method Hidden]])</f>
        <v>SMS</v>
      </c>
      <c r="AJ107" s="5" t="str">
        <f>VLOOKUP(DatosTransformados[[#This Row],[Applied Discount Hidden]],Tabla3[#All],2,FALSE)</f>
        <v>Yes</v>
      </c>
      <c r="AK107" s="5" t="b">
        <v>1</v>
      </c>
    </row>
    <row r="108" spans="1:37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">
        <v>21</v>
      </c>
      <c r="O1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" s="2" t="s">
        <v>21</v>
      </c>
      <c r="Q108" s="2">
        <v>0</v>
      </c>
      <c r="R108" s="2" t="s">
        <v>33</v>
      </c>
      <c r="S108" s="2" t="s">
        <v>52</v>
      </c>
      <c r="T108" s="2" t="s">
        <v>35</v>
      </c>
      <c r="U108" s="2">
        <v>38</v>
      </c>
      <c r="V108" s="2" t="str">
        <f>PROPER(DatosTransformados[[#This Row],[Payment Method Hidden]])</f>
        <v>Direct Debit</v>
      </c>
      <c r="W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08" s="2">
        <v>2494</v>
      </c>
      <c r="Y108" s="2"/>
      <c r="Z108" s="2"/>
      <c r="AA108" s="2" t="s">
        <v>326</v>
      </c>
      <c r="AB108" s="3">
        <f>DATEVALUE(DatosTransformados[[#This Row],[Contact Date Hidden]])</f>
        <v>44517</v>
      </c>
      <c r="AC108" s="3">
        <v>44997</v>
      </c>
      <c r="AD108" s="2" t="s">
        <v>28</v>
      </c>
      <c r="AE108" s="2" t="str">
        <f>VLOOKUP(DatosTransformados[[#This Row],[Customer Segment Hidden]],Tabla3[#All],2,FALSE)</f>
        <v>High</v>
      </c>
      <c r="AF108" s="11">
        <v>40.956009103694022</v>
      </c>
      <c r="AG108" s="2">
        <v>2</v>
      </c>
      <c r="AH108" s="2" t="s">
        <v>49</v>
      </c>
      <c r="AI108" s="2" t="str">
        <f>IFERROR(VLOOKUP(DatosTransformados[[#This Row],[Preferred Contact Method Hidden]],Tabla3[#All],2,FALSE),DatosTransformados[[#This Row],[Preferred Contact Method Hidden]])</f>
        <v>Phone</v>
      </c>
      <c r="AJ108" s="2" t="str">
        <f>VLOOKUP(DatosTransformados[[#This Row],[Applied Discount Hidden]],Tabla3[#All],2,FALSE)</f>
        <v>Yes</v>
      </c>
      <c r="AK108" s="2" t="b">
        <v>1</v>
      </c>
    </row>
    <row r="109" spans="1:37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">
        <v>21</v>
      </c>
      <c r="O1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" s="5" t="s">
        <v>33</v>
      </c>
      <c r="Q109" s="5">
        <v>4</v>
      </c>
      <c r="R109" s="5" t="s">
        <v>21</v>
      </c>
      <c r="S109" s="5" t="s">
        <v>24</v>
      </c>
      <c r="T109" s="5" t="s">
        <v>117</v>
      </c>
      <c r="U109" s="5">
        <v>13</v>
      </c>
      <c r="V109" s="5" t="str">
        <f>PROPER(DatosTransformados[[#This Row],[Payment Method Hidden]])</f>
        <v>Direct Debit</v>
      </c>
      <c r="W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09" s="5">
        <v>202</v>
      </c>
      <c r="Y109" s="5"/>
      <c r="Z109" s="5"/>
      <c r="AA109" s="5" t="s">
        <v>328</v>
      </c>
      <c r="AB109" s="6">
        <f>DATEVALUE(DatosTransformados[[#This Row],[Contact Date Hidden]])</f>
        <v>44179</v>
      </c>
      <c r="AC109" s="6">
        <v>44961</v>
      </c>
      <c r="AD109" s="5" t="s">
        <v>28</v>
      </c>
      <c r="AE109" s="5" t="str">
        <f>VLOOKUP(DatosTransformados[[#This Row],[Customer Segment Hidden]],Tabla3[#All],2,FALSE)</f>
        <v>High</v>
      </c>
      <c r="AF109" s="12">
        <v>10.767647287415411</v>
      </c>
      <c r="AG109" s="5">
        <v>4</v>
      </c>
      <c r="AH109" s="5" t="s">
        <v>63</v>
      </c>
      <c r="AI109" s="5" t="str">
        <f>IFERROR(VLOOKUP(DatosTransformados[[#This Row],[Preferred Contact Method Hidden]],Tabla3[#All],2,FALSE),DatosTransformados[[#This Row],[Preferred Contact Method Hidden]])</f>
        <v>SMS</v>
      </c>
      <c r="AJ109" s="5" t="str">
        <f>VLOOKUP(DatosTransformados[[#This Row],[Applied Discount Hidden]],Tabla3[#All],2,FALSE)</f>
        <v>No</v>
      </c>
      <c r="AK109" s="5" t="b">
        <v>0</v>
      </c>
    </row>
    <row r="110" spans="1:37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">
        <v>21</v>
      </c>
      <c r="O1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" s="2" t="s">
        <v>33</v>
      </c>
      <c r="Q110" s="2">
        <v>5</v>
      </c>
      <c r="R110" s="2" t="s">
        <v>21</v>
      </c>
      <c r="S110" s="2" t="s">
        <v>52</v>
      </c>
      <c r="T110" s="2" t="s">
        <v>123</v>
      </c>
      <c r="U110" s="2">
        <v>8</v>
      </c>
      <c r="V110" s="2" t="str">
        <f>PROPER(DatosTransformados[[#This Row],[Payment Method Hidden]])</f>
        <v>Credit Card</v>
      </c>
      <c r="W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0" s="2">
        <v>543</v>
      </c>
      <c r="Y110" s="2"/>
      <c r="Z110" s="2"/>
      <c r="AA110" s="2" t="s">
        <v>330</v>
      </c>
      <c r="AB110" s="3">
        <f>DATEVALUE(DatosTransformados[[#This Row],[Contact Date Hidden]])</f>
        <v>44290</v>
      </c>
      <c r="AC110" s="3">
        <v>44784</v>
      </c>
      <c r="AD110" s="2" t="s">
        <v>38</v>
      </c>
      <c r="AE110" s="2" t="str">
        <f>VLOOKUP(DatosTransformados[[#This Row],[Customer Segment Hidden]],Tabla3[#All],2,FALSE)</f>
        <v>Low</v>
      </c>
      <c r="AF110" s="11">
        <v>8.6782643450221144</v>
      </c>
      <c r="AG110" s="2">
        <v>1</v>
      </c>
      <c r="AH110" s="2" t="s">
        <v>29</v>
      </c>
      <c r="AI110" s="2" t="str">
        <f>IFERROR(VLOOKUP(DatosTransformados[[#This Row],[Preferred Contact Method Hidden]],Tabla3[#All],2,FALSE),DatosTransformados[[#This Row],[Preferred Contact Method Hidden]])</f>
        <v>Email</v>
      </c>
      <c r="AJ110" s="2" t="str">
        <f>VLOOKUP(DatosTransformados[[#This Row],[Applied Discount Hidden]],Tabla3[#All],2,FALSE)</f>
        <v>No</v>
      </c>
      <c r="AK110" s="2" t="b">
        <v>0</v>
      </c>
    </row>
    <row r="111" spans="1:37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">
        <v>33</v>
      </c>
      <c r="O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" s="5" t="s">
        <v>21</v>
      </c>
      <c r="Q111" s="5">
        <v>0</v>
      </c>
      <c r="R111" s="5" t="s">
        <v>21</v>
      </c>
      <c r="S111" s="5" t="s">
        <v>52</v>
      </c>
      <c r="T111" s="5" t="s">
        <v>123</v>
      </c>
      <c r="U111" s="5">
        <v>16</v>
      </c>
      <c r="V111" s="5" t="str">
        <f>PROPER(DatosTransformados[[#This Row],[Payment Method Hidden]])</f>
        <v>Credit Card</v>
      </c>
      <c r="W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11" s="5">
        <v>792</v>
      </c>
      <c r="Y111" s="5"/>
      <c r="Z111" s="5"/>
      <c r="AA111" s="5" t="s">
        <v>333</v>
      </c>
      <c r="AB111" s="6">
        <f>DATEVALUE(DatosTransformados[[#This Row],[Contact Date Hidden]])</f>
        <v>45138</v>
      </c>
      <c r="AC111" s="6">
        <v>45037</v>
      </c>
      <c r="AD111" s="5" t="s">
        <v>44</v>
      </c>
      <c r="AE111" s="5" t="str">
        <f>VLOOKUP(DatosTransformados[[#This Row],[Customer Segment Hidden]],Tabla3[#All],2,FALSE)</f>
        <v>Medium</v>
      </c>
      <c r="AF111" s="12">
        <v>18.83915954088296</v>
      </c>
      <c r="AG111" s="5">
        <v>9</v>
      </c>
      <c r="AH111" s="5" t="s">
        <v>49</v>
      </c>
      <c r="AI111" s="5" t="str">
        <f>IFERROR(VLOOKUP(DatosTransformados[[#This Row],[Preferred Contact Method Hidden]],Tabla3[#All],2,FALSE),DatosTransformados[[#This Row],[Preferred Contact Method Hidden]])</f>
        <v>Phone</v>
      </c>
      <c r="AJ111" s="5" t="str">
        <f>VLOOKUP(DatosTransformados[[#This Row],[Applied Discount Hidden]],Tabla3[#All],2,FALSE)</f>
        <v>Yes</v>
      </c>
      <c r="AK111" s="5" t="b">
        <v>1</v>
      </c>
    </row>
    <row r="112" spans="1:37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">
        <v>21</v>
      </c>
      <c r="O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" s="2" t="s">
        <v>33</v>
      </c>
      <c r="Q112" s="2">
        <v>2</v>
      </c>
      <c r="R112" s="2" t="s">
        <v>21</v>
      </c>
      <c r="S112" s="2" t="s">
        <v>52</v>
      </c>
      <c r="T112" s="2" t="s">
        <v>25</v>
      </c>
      <c r="U112" s="2">
        <v>8</v>
      </c>
      <c r="V112" s="2" t="str">
        <f>PROPER(DatosTransformados[[#This Row],[Payment Method Hidden]])</f>
        <v>Credit Card</v>
      </c>
      <c r="W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2" s="2">
        <v>400</v>
      </c>
      <c r="Y112" s="2"/>
      <c r="Z112" s="2"/>
      <c r="AA112" s="2" t="s">
        <v>335</v>
      </c>
      <c r="AB112" s="3">
        <f>DATEVALUE(DatosTransformados[[#This Row],[Contact Date Hidden]])</f>
        <v>43981</v>
      </c>
      <c r="AC112" s="3">
        <v>44298</v>
      </c>
      <c r="AD112" s="2" t="s">
        <v>38</v>
      </c>
      <c r="AE112" s="2" t="str">
        <f>VLOOKUP(DatosTransformados[[#This Row],[Customer Segment Hidden]],Tabla3[#All],2,FALSE)</f>
        <v>Low</v>
      </c>
      <c r="AF112" s="11">
        <v>8.0927484335130746</v>
      </c>
      <c r="AG112" s="2">
        <v>5</v>
      </c>
      <c r="AH112" s="2" t="s">
        <v>63</v>
      </c>
      <c r="AI112" s="2" t="str">
        <f>IFERROR(VLOOKUP(DatosTransformados[[#This Row],[Preferred Contact Method Hidden]],Tabla3[#All],2,FALSE),DatosTransformados[[#This Row],[Preferred Contact Method Hidden]])</f>
        <v>SMS</v>
      </c>
      <c r="AJ112" s="2" t="str">
        <f>VLOOKUP(DatosTransformados[[#This Row],[Applied Discount Hidden]],Tabla3[#All],2,FALSE)</f>
        <v>Yes</v>
      </c>
      <c r="AK112" s="2" t="b">
        <v>1</v>
      </c>
    </row>
    <row r="113" spans="1:37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">
        <v>21</v>
      </c>
      <c r="O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" s="5" t="s">
        <v>33</v>
      </c>
      <c r="Q113" s="5">
        <v>3</v>
      </c>
      <c r="R113" s="5" t="s">
        <v>33</v>
      </c>
      <c r="S113" s="5" t="s">
        <v>34</v>
      </c>
      <c r="T113" s="5" t="s">
        <v>25</v>
      </c>
      <c r="U113" s="5">
        <v>36</v>
      </c>
      <c r="V113" s="5" t="str">
        <f>PROPER(DatosTransformados[[#This Row],[Payment Method Hidden]])</f>
        <v>Credit Card</v>
      </c>
      <c r="W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13" s="5">
        <v>1731</v>
      </c>
      <c r="Y113" s="5"/>
      <c r="Z113" s="5"/>
      <c r="AA113" s="5" t="s">
        <v>337</v>
      </c>
      <c r="AB113" s="6">
        <f>DATEVALUE(DatosTransformados[[#This Row],[Contact Date Hidden]])</f>
        <v>45134</v>
      </c>
      <c r="AC113" s="6">
        <v>43843</v>
      </c>
      <c r="AD113" s="5" t="s">
        <v>28</v>
      </c>
      <c r="AE113" s="5" t="str">
        <f>VLOOKUP(DatosTransformados[[#This Row],[Customer Segment Hidden]],Tabla3[#All],2,FALSE)</f>
        <v>High</v>
      </c>
      <c r="AF113" s="12">
        <v>41.27056749092668</v>
      </c>
      <c r="AG113" s="5">
        <v>2</v>
      </c>
      <c r="AH113" s="5" t="s">
        <v>63</v>
      </c>
      <c r="AI113" s="5" t="str">
        <f>IFERROR(VLOOKUP(DatosTransformados[[#This Row],[Preferred Contact Method Hidden]],Tabla3[#All],2,FALSE),DatosTransformados[[#This Row],[Preferred Contact Method Hidden]])</f>
        <v>SMS</v>
      </c>
      <c r="AJ113" s="5" t="str">
        <f>VLOOKUP(DatosTransformados[[#This Row],[Applied Discount Hidden]],Tabla3[#All],2,FALSE)</f>
        <v>No</v>
      </c>
      <c r="AK113" s="5" t="b">
        <v>0</v>
      </c>
    </row>
    <row r="114" spans="1:37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">
        <v>33</v>
      </c>
      <c r="O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" s="2" t="s">
        <v>21</v>
      </c>
      <c r="Q114" s="2">
        <v>0</v>
      </c>
      <c r="R114" s="2" t="s">
        <v>33</v>
      </c>
      <c r="S114" s="2" t="s">
        <v>52</v>
      </c>
      <c r="T114" s="2" t="s">
        <v>25</v>
      </c>
      <c r="U114" s="2">
        <v>20</v>
      </c>
      <c r="V114" s="2" t="str">
        <f>PROPER(DatosTransformados[[#This Row],[Payment Method Hidden]])</f>
        <v>Credit Card</v>
      </c>
      <c r="W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14" s="2">
        <v>170</v>
      </c>
      <c r="Y114" s="2"/>
      <c r="Z114" s="2"/>
      <c r="AA114" s="2" t="s">
        <v>340</v>
      </c>
      <c r="AB114" s="3">
        <f>DATEVALUE(DatosTransformados[[#This Row],[Contact Date Hidden]])</f>
        <v>44115</v>
      </c>
      <c r="AC114" s="3">
        <v>44432</v>
      </c>
      <c r="AD114" s="2" t="s">
        <v>28</v>
      </c>
      <c r="AE114" s="2" t="str">
        <f>VLOOKUP(DatosTransformados[[#This Row],[Customer Segment Hidden]],Tabla3[#All],2,FALSE)</f>
        <v>High</v>
      </c>
      <c r="AF114" s="11">
        <v>19.863598102379861</v>
      </c>
      <c r="AG114" s="2">
        <v>4</v>
      </c>
      <c r="AH114" s="2" t="s">
        <v>49</v>
      </c>
      <c r="AI114" s="2" t="str">
        <f>IFERROR(VLOOKUP(DatosTransformados[[#This Row],[Preferred Contact Method Hidden]],Tabla3[#All],2,FALSE),DatosTransformados[[#This Row],[Preferred Contact Method Hidden]])</f>
        <v>Phone</v>
      </c>
      <c r="AJ114" s="2" t="str">
        <f>VLOOKUP(DatosTransformados[[#This Row],[Applied Discount Hidden]],Tabla3[#All],2,FALSE)</f>
        <v>No</v>
      </c>
      <c r="AK114" s="2" t="b">
        <v>0</v>
      </c>
    </row>
    <row r="115" spans="1:37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">
        <v>21</v>
      </c>
      <c r="O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" s="5" t="s">
        <v>33</v>
      </c>
      <c r="Q115" s="5">
        <v>4</v>
      </c>
      <c r="R115" s="5" t="s">
        <v>33</v>
      </c>
      <c r="S115" s="5" t="s">
        <v>34</v>
      </c>
      <c r="T115" s="5" t="s">
        <v>25</v>
      </c>
      <c r="U115" s="5">
        <v>50</v>
      </c>
      <c r="V115" s="5" t="str">
        <f>PROPER(DatosTransformados[[#This Row],[Payment Method Hidden]])</f>
        <v>Credit Card</v>
      </c>
      <c r="W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15" s="5">
        <v>3446</v>
      </c>
      <c r="Y115" s="5"/>
      <c r="Z115" s="5"/>
      <c r="AA115" s="5" t="s">
        <v>342</v>
      </c>
      <c r="AB115" s="6">
        <f>DATEVALUE(DatosTransformados[[#This Row],[Contact Date Hidden]])</f>
        <v>43968</v>
      </c>
      <c r="AC115" s="6">
        <v>44627</v>
      </c>
      <c r="AD115" s="5" t="s">
        <v>28</v>
      </c>
      <c r="AE115" s="5" t="str">
        <f>VLOOKUP(DatosTransformados[[#This Row],[Customer Segment Hidden]],Tabla3[#All],2,FALSE)</f>
        <v>High</v>
      </c>
      <c r="AF115" s="12">
        <v>57.65682179657108</v>
      </c>
      <c r="AG115" s="5">
        <v>6</v>
      </c>
      <c r="AH115" s="5" t="s">
        <v>29</v>
      </c>
      <c r="AI115" s="5" t="str">
        <f>IFERROR(VLOOKUP(DatosTransformados[[#This Row],[Preferred Contact Method Hidden]],Tabla3[#All],2,FALSE),DatosTransformados[[#This Row],[Preferred Contact Method Hidden]])</f>
        <v>Email</v>
      </c>
      <c r="AJ115" s="5" t="str">
        <f>VLOOKUP(DatosTransformados[[#This Row],[Applied Discount Hidden]],Tabla3[#All],2,FALSE)</f>
        <v>Yes</v>
      </c>
      <c r="AK115" s="5" t="b">
        <v>1</v>
      </c>
    </row>
    <row r="116" spans="1:37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">
        <v>21</v>
      </c>
      <c r="O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" s="2" t="s">
        <v>21</v>
      </c>
      <c r="Q116" s="2">
        <v>0</v>
      </c>
      <c r="R116" s="2" t="s">
        <v>33</v>
      </c>
      <c r="S116" s="2" t="s">
        <v>24</v>
      </c>
      <c r="T116" s="2" t="s">
        <v>35</v>
      </c>
      <c r="U116" s="2">
        <v>12</v>
      </c>
      <c r="V116" s="2" t="str">
        <f>PROPER(DatosTransformados[[#This Row],[Payment Method Hidden]])</f>
        <v>Direct Debit</v>
      </c>
      <c r="W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16" s="2">
        <v>212</v>
      </c>
      <c r="Y116" s="2"/>
      <c r="Z116" s="2"/>
      <c r="AA116" s="2" t="s">
        <v>344</v>
      </c>
      <c r="AB116" s="3">
        <f>DATEVALUE(DatosTransformados[[#This Row],[Contact Date Hidden]])</f>
        <v>44007</v>
      </c>
      <c r="AC116" s="3">
        <v>44173</v>
      </c>
      <c r="AD116" s="2" t="s">
        <v>28</v>
      </c>
      <c r="AE116" s="2" t="str">
        <f>VLOOKUP(DatosTransformados[[#This Row],[Customer Segment Hidden]],Tabla3[#All],2,FALSE)</f>
        <v>High</v>
      </c>
      <c r="AF116" s="11">
        <v>13.639231087508451</v>
      </c>
      <c r="AG116" s="2">
        <v>5</v>
      </c>
      <c r="AH116" s="2" t="s">
        <v>29</v>
      </c>
      <c r="AI116" s="2" t="str">
        <f>IFERROR(VLOOKUP(DatosTransformados[[#This Row],[Preferred Contact Method Hidden]],Tabla3[#All],2,FALSE),DatosTransformados[[#This Row],[Preferred Contact Method Hidden]])</f>
        <v>Email</v>
      </c>
      <c r="AJ116" s="2" t="str">
        <f>VLOOKUP(DatosTransformados[[#This Row],[Applied Discount Hidden]],Tabla3[#All],2,FALSE)</f>
        <v>Yes</v>
      </c>
      <c r="AK116" s="2" t="b">
        <v>1</v>
      </c>
    </row>
    <row r="117" spans="1:37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">
        <v>21</v>
      </c>
      <c r="O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" s="5" t="s">
        <v>21</v>
      </c>
      <c r="Q117" s="5">
        <v>0</v>
      </c>
      <c r="R117" s="5" t="s">
        <v>21</v>
      </c>
      <c r="S117" s="5" t="s">
        <v>24</v>
      </c>
      <c r="T117" s="5" t="s">
        <v>117</v>
      </c>
      <c r="U117" s="5">
        <v>44</v>
      </c>
      <c r="V117" s="5" t="str">
        <f>PROPER(DatosTransformados[[#This Row],[Payment Method Hidden]])</f>
        <v>Direct Debit</v>
      </c>
      <c r="W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17" s="5">
        <v>44</v>
      </c>
      <c r="Y117" s="5" t="s">
        <v>42</v>
      </c>
      <c r="Z117" s="5" t="s">
        <v>213</v>
      </c>
      <c r="AA117" s="5" t="s">
        <v>346</v>
      </c>
      <c r="AB117" s="6">
        <f>DATEVALUE(DatosTransformados[[#This Row],[Contact Date Hidden]])</f>
        <v>44168</v>
      </c>
      <c r="AC117" s="6">
        <v>44389</v>
      </c>
      <c r="AD117" s="5" t="s">
        <v>44</v>
      </c>
      <c r="AE117" s="5" t="str">
        <f>VLOOKUP(DatosTransformados[[#This Row],[Customer Segment Hidden]],Tabla3[#All],2,FALSE)</f>
        <v>Medium</v>
      </c>
      <c r="AF117" s="12">
        <v>45.379960437850372</v>
      </c>
      <c r="AG117" s="5">
        <v>1</v>
      </c>
      <c r="AH117" s="5" t="s">
        <v>49</v>
      </c>
      <c r="AI117" s="5" t="str">
        <f>IFERROR(VLOOKUP(DatosTransformados[[#This Row],[Preferred Contact Method Hidden]],Tabla3[#All],2,FALSE),DatosTransformados[[#This Row],[Preferred Contact Method Hidden]])</f>
        <v>Phone</v>
      </c>
      <c r="AJ117" s="5" t="str">
        <f>VLOOKUP(DatosTransformados[[#This Row],[Applied Discount Hidden]],Tabla3[#All],2,FALSE)</f>
        <v>No</v>
      </c>
      <c r="AK117" s="5" t="b">
        <v>0</v>
      </c>
    </row>
    <row r="118" spans="1:37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">
        <v>21</v>
      </c>
      <c r="O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" s="2" t="s">
        <v>21</v>
      </c>
      <c r="Q118" s="2">
        <v>0</v>
      </c>
      <c r="R118" s="2" t="s">
        <v>33</v>
      </c>
      <c r="S118" s="2" t="s">
        <v>34</v>
      </c>
      <c r="T118" s="2" t="s">
        <v>123</v>
      </c>
      <c r="U118" s="2">
        <v>18</v>
      </c>
      <c r="V118" s="2" t="str">
        <f>PROPER(DatosTransformados[[#This Row],[Payment Method Hidden]])</f>
        <v>Credit Card</v>
      </c>
      <c r="W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118" s="2">
        <v>1021</v>
      </c>
      <c r="Y118" s="2"/>
      <c r="Z118" s="2"/>
      <c r="AA118" s="2" t="s">
        <v>348</v>
      </c>
      <c r="AB118" s="3">
        <f>DATEVALUE(DatosTransformados[[#This Row],[Contact Date Hidden]])</f>
        <v>43892</v>
      </c>
      <c r="AC118" s="3">
        <v>44334</v>
      </c>
      <c r="AD118" s="2" t="s">
        <v>44</v>
      </c>
      <c r="AE118" s="2" t="str">
        <f>VLOOKUP(DatosTransformados[[#This Row],[Customer Segment Hidden]],Tabla3[#All],2,FALSE)</f>
        <v>Medium</v>
      </c>
      <c r="AF118" s="11">
        <v>20.211727706871422</v>
      </c>
      <c r="AG118" s="2">
        <v>2</v>
      </c>
      <c r="AH118" s="2" t="s">
        <v>63</v>
      </c>
      <c r="AI118" s="2" t="str">
        <f>IFERROR(VLOOKUP(DatosTransformados[[#This Row],[Preferred Contact Method Hidden]],Tabla3[#All],2,FALSE),DatosTransformados[[#This Row],[Preferred Contact Method Hidden]])</f>
        <v>SMS</v>
      </c>
      <c r="AJ118" s="2" t="str">
        <f>VLOOKUP(DatosTransformados[[#This Row],[Applied Discount Hidden]],Tabla3[#All],2,FALSE)</f>
        <v>No</v>
      </c>
      <c r="AK118" s="2" t="b">
        <v>0</v>
      </c>
    </row>
    <row r="119" spans="1:37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">
        <v>21</v>
      </c>
      <c r="O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" s="5" t="s">
        <v>21</v>
      </c>
      <c r="Q119" s="5">
        <v>0</v>
      </c>
      <c r="R119" s="5" t="s">
        <v>21</v>
      </c>
      <c r="S119" s="5" t="s">
        <v>24</v>
      </c>
      <c r="T119" s="5" t="s">
        <v>117</v>
      </c>
      <c r="U119" s="5">
        <v>27</v>
      </c>
      <c r="V119" s="5" t="str">
        <f>PROPER(DatosTransformados[[#This Row],[Payment Method Hidden]])</f>
        <v>Direct Debit</v>
      </c>
      <c r="W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19" s="5">
        <v>59</v>
      </c>
      <c r="Y119" s="5" t="s">
        <v>156</v>
      </c>
      <c r="Z119" s="5" t="s">
        <v>351</v>
      </c>
      <c r="AA119" s="5" t="s">
        <v>352</v>
      </c>
      <c r="AB119" s="6">
        <f>DATEVALUE(DatosTransformados[[#This Row],[Contact Date Hidden]])</f>
        <v>44998</v>
      </c>
      <c r="AC119" s="6">
        <v>44756</v>
      </c>
      <c r="AD119" s="5" t="s">
        <v>38</v>
      </c>
      <c r="AE119" s="5" t="str">
        <f>VLOOKUP(DatosTransformados[[#This Row],[Customer Segment Hidden]],Tabla3[#All],2,FALSE)</f>
        <v>Low</v>
      </c>
      <c r="AF119" s="12">
        <v>28.92339751188528</v>
      </c>
      <c r="AG119" s="5">
        <v>4</v>
      </c>
      <c r="AH119" s="5" t="s">
        <v>63</v>
      </c>
      <c r="AI119" s="5" t="str">
        <f>IFERROR(VLOOKUP(DatosTransformados[[#This Row],[Preferred Contact Method Hidden]],Tabla3[#All],2,FALSE),DatosTransformados[[#This Row],[Preferred Contact Method Hidden]])</f>
        <v>SMS</v>
      </c>
      <c r="AJ119" s="5" t="str">
        <f>VLOOKUP(DatosTransformados[[#This Row],[Applied Discount Hidden]],Tabla3[#All],2,FALSE)</f>
        <v>No</v>
      </c>
      <c r="AK119" s="5" t="b">
        <v>0</v>
      </c>
    </row>
    <row r="120" spans="1:37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">
        <v>21</v>
      </c>
      <c r="O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" s="2" t="s">
        <v>21</v>
      </c>
      <c r="Q120" s="2">
        <v>0</v>
      </c>
      <c r="R120" s="2" t="s">
        <v>21</v>
      </c>
      <c r="S120" s="2" t="s">
        <v>52</v>
      </c>
      <c r="T120" s="2" t="s">
        <v>117</v>
      </c>
      <c r="U120" s="2">
        <v>31</v>
      </c>
      <c r="V120" s="2" t="str">
        <f>PROPER(DatosTransformados[[#This Row],[Payment Method Hidden]])</f>
        <v>Direct Debit</v>
      </c>
      <c r="W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20" s="2">
        <v>2087</v>
      </c>
      <c r="Y120" s="2"/>
      <c r="Z120" s="2"/>
      <c r="AA120" s="2" t="s">
        <v>355</v>
      </c>
      <c r="AB120" s="3">
        <f>DATEVALUE(DatosTransformados[[#This Row],[Contact Date Hidden]])</f>
        <v>45052</v>
      </c>
      <c r="AC120" s="3">
        <v>44785</v>
      </c>
      <c r="AD120" s="2" t="s">
        <v>44</v>
      </c>
      <c r="AE120" s="2" t="str">
        <f>VLOOKUP(DatosTransformados[[#This Row],[Customer Segment Hidden]],Tabla3[#All],2,FALSE)</f>
        <v>Medium</v>
      </c>
      <c r="AF120" s="11">
        <v>29.352618245617549</v>
      </c>
      <c r="AG120" s="2">
        <v>2</v>
      </c>
      <c r="AH120" s="2" t="s">
        <v>29</v>
      </c>
      <c r="AI120" s="2" t="str">
        <f>IFERROR(VLOOKUP(DatosTransformados[[#This Row],[Preferred Contact Method Hidden]],Tabla3[#All],2,FALSE),DatosTransformados[[#This Row],[Preferred Contact Method Hidden]])</f>
        <v>Email</v>
      </c>
      <c r="AJ120" s="2" t="str">
        <f>VLOOKUP(DatosTransformados[[#This Row],[Applied Discount Hidden]],Tabla3[#All],2,FALSE)</f>
        <v>Yes</v>
      </c>
      <c r="AK120" s="2" t="b">
        <v>1</v>
      </c>
    </row>
    <row r="121" spans="1:37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">
        <v>21</v>
      </c>
      <c r="O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" s="5" t="s">
        <v>33</v>
      </c>
      <c r="Q121" s="5">
        <v>2</v>
      </c>
      <c r="R121" s="5" t="s">
        <v>21</v>
      </c>
      <c r="S121" s="5" t="s">
        <v>52</v>
      </c>
      <c r="T121" s="5" t="s">
        <v>25</v>
      </c>
      <c r="U121" s="5">
        <v>6</v>
      </c>
      <c r="V121" s="5" t="str">
        <f>PROPER(DatosTransformados[[#This Row],[Payment Method Hidden]])</f>
        <v>Credit Card</v>
      </c>
      <c r="W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21" s="5">
        <v>408</v>
      </c>
      <c r="Y121" s="5"/>
      <c r="Z121" s="5"/>
      <c r="AA121" s="5" t="s">
        <v>357</v>
      </c>
      <c r="AB121" s="6">
        <f>DATEVALUE(DatosTransformados[[#This Row],[Contact Date Hidden]])</f>
        <v>43846</v>
      </c>
      <c r="AC121" s="6">
        <v>44643</v>
      </c>
      <c r="AD121" s="5" t="s">
        <v>28</v>
      </c>
      <c r="AE121" s="5" t="str">
        <f>VLOOKUP(DatosTransformados[[#This Row],[Customer Segment Hidden]],Tabla3[#All],2,FALSE)</f>
        <v>High</v>
      </c>
      <c r="AF121" s="12">
        <v>6.9005098552244446</v>
      </c>
      <c r="AG121" s="5">
        <v>7</v>
      </c>
      <c r="AH121" s="5" t="s">
        <v>29</v>
      </c>
      <c r="AI121" s="5" t="str">
        <f>IFERROR(VLOOKUP(DatosTransformados[[#This Row],[Preferred Contact Method Hidden]],Tabla3[#All],2,FALSE),DatosTransformados[[#This Row],[Preferred Contact Method Hidden]])</f>
        <v>Email</v>
      </c>
      <c r="AJ121" s="5" t="str">
        <f>VLOOKUP(DatosTransformados[[#This Row],[Applied Discount Hidden]],Tabla3[#All],2,FALSE)</f>
        <v>Yes</v>
      </c>
      <c r="AK121" s="5" t="b">
        <v>1</v>
      </c>
    </row>
    <row r="122" spans="1:37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">
        <v>21</v>
      </c>
      <c r="O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" s="2" t="s">
        <v>21</v>
      </c>
      <c r="Q122" s="2">
        <v>0</v>
      </c>
      <c r="R122" s="2" t="s">
        <v>21</v>
      </c>
      <c r="S122" s="2" t="s">
        <v>34</v>
      </c>
      <c r="T122" s="2" t="s">
        <v>35</v>
      </c>
      <c r="U122" s="2">
        <v>39</v>
      </c>
      <c r="V122" s="2" t="str">
        <f>PROPER(DatosTransformados[[#This Row],[Payment Method Hidden]])</f>
        <v>Direct Debit</v>
      </c>
      <c r="W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22" s="2">
        <v>736</v>
      </c>
      <c r="Y122" s="2" t="s">
        <v>42</v>
      </c>
      <c r="Z122" s="2" t="s">
        <v>359</v>
      </c>
      <c r="AA122" s="2" t="s">
        <v>360</v>
      </c>
      <c r="AB122" s="3">
        <f>DATEVALUE(DatosTransformados[[#This Row],[Contact Date Hidden]])</f>
        <v>44756</v>
      </c>
      <c r="AC122" s="3">
        <v>44454</v>
      </c>
      <c r="AD122" s="2" t="s">
        <v>38</v>
      </c>
      <c r="AE122" s="2" t="str">
        <f>VLOOKUP(DatosTransformados[[#This Row],[Customer Segment Hidden]],Tabla3[#All],2,FALSE)</f>
        <v>Low</v>
      </c>
      <c r="AF122" s="11">
        <v>34.817890353652828</v>
      </c>
      <c r="AG122" s="2">
        <v>8</v>
      </c>
      <c r="AH122" s="2" t="s">
        <v>29</v>
      </c>
      <c r="AI122" s="2" t="str">
        <f>IFERROR(VLOOKUP(DatosTransformados[[#This Row],[Preferred Contact Method Hidden]],Tabla3[#All],2,FALSE),DatosTransformados[[#This Row],[Preferred Contact Method Hidden]])</f>
        <v>Email</v>
      </c>
      <c r="AJ122" s="2" t="str">
        <f>VLOOKUP(DatosTransformados[[#This Row],[Applied Discount Hidden]],Tabla3[#All],2,FALSE)</f>
        <v>No</v>
      </c>
      <c r="AK122" s="2" t="b">
        <v>0</v>
      </c>
    </row>
    <row r="123" spans="1:37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">
        <v>33</v>
      </c>
      <c r="O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" s="5" t="s">
        <v>21</v>
      </c>
      <c r="Q123" s="5">
        <v>0</v>
      </c>
      <c r="R123" s="5" t="s">
        <v>33</v>
      </c>
      <c r="S123" s="5" t="s">
        <v>52</v>
      </c>
      <c r="T123" s="5" t="s">
        <v>117</v>
      </c>
      <c r="U123" s="5">
        <v>35</v>
      </c>
      <c r="V123" s="5" t="str">
        <f>PROPER(DatosTransformados[[#This Row],[Payment Method Hidden]])</f>
        <v>Direct Debit</v>
      </c>
      <c r="W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23" s="5">
        <v>197</v>
      </c>
      <c r="Y123" s="5"/>
      <c r="Z123" s="5"/>
      <c r="AA123" s="5" t="s">
        <v>362</v>
      </c>
      <c r="AB123" s="6">
        <f>DATEVALUE(DatosTransformados[[#This Row],[Contact Date Hidden]])</f>
        <v>45185</v>
      </c>
      <c r="AC123" s="6">
        <v>44965</v>
      </c>
      <c r="AD123" s="5" t="s">
        <v>44</v>
      </c>
      <c r="AE123" s="5" t="str">
        <f>VLOOKUP(DatosTransformados[[#This Row],[Customer Segment Hidden]],Tabla3[#All],2,FALSE)</f>
        <v>Medium</v>
      </c>
      <c r="AF123" s="12">
        <v>37.4359974113151</v>
      </c>
      <c r="AG123" s="5">
        <v>5</v>
      </c>
      <c r="AH123" s="5" t="s">
        <v>49</v>
      </c>
      <c r="AI123" s="5" t="str">
        <f>IFERROR(VLOOKUP(DatosTransformados[[#This Row],[Preferred Contact Method Hidden]],Tabla3[#All],2,FALSE),DatosTransformados[[#This Row],[Preferred Contact Method Hidden]])</f>
        <v>Phone</v>
      </c>
      <c r="AJ123" s="5" t="str">
        <f>VLOOKUP(DatosTransformados[[#This Row],[Applied Discount Hidden]],Tabla3[#All],2,FALSE)</f>
        <v>Yes</v>
      </c>
      <c r="AK123" s="5" t="b">
        <v>1</v>
      </c>
    </row>
    <row r="124" spans="1:37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">
        <v>33</v>
      </c>
      <c r="O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" s="2" t="s">
        <v>21</v>
      </c>
      <c r="Q124" s="2">
        <v>0</v>
      </c>
      <c r="R124" s="2" t="s">
        <v>21</v>
      </c>
      <c r="S124" s="2" t="s">
        <v>34</v>
      </c>
      <c r="T124" s="2" t="s">
        <v>117</v>
      </c>
      <c r="U124" s="2">
        <v>47</v>
      </c>
      <c r="V124" s="2" t="str">
        <f>PROPER(DatosTransformados[[#This Row],[Payment Method Hidden]])</f>
        <v>Direct Debit</v>
      </c>
      <c r="W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24" s="2">
        <v>2857</v>
      </c>
      <c r="Y124" s="2"/>
      <c r="Z124" s="2"/>
      <c r="AA124" s="2" t="s">
        <v>216</v>
      </c>
      <c r="AB124" s="3">
        <f>DATEVALUE(DatosTransformados[[#This Row],[Contact Date Hidden]])</f>
        <v>44084</v>
      </c>
      <c r="AC124" s="3">
        <v>45263</v>
      </c>
      <c r="AD124" s="2" t="s">
        <v>44</v>
      </c>
      <c r="AE124" s="2" t="str">
        <f>VLOOKUP(DatosTransformados[[#This Row],[Customer Segment Hidden]],Tabla3[#All],2,FALSE)</f>
        <v>Medium</v>
      </c>
      <c r="AF124" s="11">
        <v>44.709139780968087</v>
      </c>
      <c r="AG124" s="2">
        <v>5</v>
      </c>
      <c r="AH124" s="2" t="s">
        <v>63</v>
      </c>
      <c r="AI124" s="2" t="str">
        <f>IFERROR(VLOOKUP(DatosTransformados[[#This Row],[Preferred Contact Method Hidden]],Tabla3[#All],2,FALSE),DatosTransformados[[#This Row],[Preferred Contact Method Hidden]])</f>
        <v>SMS</v>
      </c>
      <c r="AJ124" s="2" t="str">
        <f>VLOOKUP(DatosTransformados[[#This Row],[Applied Discount Hidden]],Tabla3[#All],2,FALSE)</f>
        <v>No</v>
      </c>
      <c r="AK124" s="2" t="b">
        <v>0</v>
      </c>
    </row>
    <row r="125" spans="1:37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">
        <v>21</v>
      </c>
      <c r="O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" s="5" t="s">
        <v>21</v>
      </c>
      <c r="Q125" s="5">
        <v>0</v>
      </c>
      <c r="R125" s="5" t="s">
        <v>21</v>
      </c>
      <c r="S125" s="5" t="s">
        <v>24</v>
      </c>
      <c r="T125" s="5" t="s">
        <v>169</v>
      </c>
      <c r="U125" s="5">
        <v>9</v>
      </c>
      <c r="V125" s="5" t="str">
        <f>PROPER(DatosTransformados[[#This Row],[Payment Method Hidden]])</f>
        <v>Paper Check</v>
      </c>
      <c r="W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25" s="5">
        <v>262</v>
      </c>
      <c r="Y125" s="5"/>
      <c r="Z125" s="5"/>
      <c r="AA125" s="5" t="s">
        <v>365</v>
      </c>
      <c r="AB125" s="6">
        <f>DATEVALUE(DatosTransformados[[#This Row],[Contact Date Hidden]])</f>
        <v>44067</v>
      </c>
      <c r="AC125" s="6">
        <v>45240</v>
      </c>
      <c r="AD125" s="5" t="s">
        <v>28</v>
      </c>
      <c r="AE125" s="5" t="str">
        <f>VLOOKUP(DatosTransformados[[#This Row],[Customer Segment Hidden]],Tabla3[#All],2,FALSE)</f>
        <v>High</v>
      </c>
      <c r="AF125" s="12">
        <v>10.200463527393291</v>
      </c>
      <c r="AG125" s="5">
        <v>4</v>
      </c>
      <c r="AH125" s="5" t="s">
        <v>49</v>
      </c>
      <c r="AI125" s="5" t="str">
        <f>IFERROR(VLOOKUP(DatosTransformados[[#This Row],[Preferred Contact Method Hidden]],Tabla3[#All],2,FALSE),DatosTransformados[[#This Row],[Preferred Contact Method Hidden]])</f>
        <v>Phone</v>
      </c>
      <c r="AJ125" s="5" t="str">
        <f>VLOOKUP(DatosTransformados[[#This Row],[Applied Discount Hidden]],Tabla3[#All],2,FALSE)</f>
        <v>No</v>
      </c>
      <c r="AK125" s="5" t="b">
        <v>0</v>
      </c>
    </row>
    <row r="126" spans="1:37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">
        <v>21</v>
      </c>
      <c r="O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" s="2" t="s">
        <v>21</v>
      </c>
      <c r="Q126" s="2">
        <v>0</v>
      </c>
      <c r="R126" s="2" t="s">
        <v>33</v>
      </c>
      <c r="S126" s="2" t="s">
        <v>52</v>
      </c>
      <c r="T126" s="2" t="s">
        <v>117</v>
      </c>
      <c r="U126" s="2">
        <v>24</v>
      </c>
      <c r="V126" s="2" t="str">
        <f>PROPER(DatosTransformados[[#This Row],[Payment Method Hidden]])</f>
        <v>Direct Debit</v>
      </c>
      <c r="W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26" s="2">
        <v>1715</v>
      </c>
      <c r="Y126" s="2"/>
      <c r="Z126" s="2"/>
      <c r="AA126" s="2" t="s">
        <v>367</v>
      </c>
      <c r="AB126" s="3">
        <f>DATEVALUE(DatosTransformados[[#This Row],[Contact Date Hidden]])</f>
        <v>43963</v>
      </c>
      <c r="AC126" s="3">
        <v>45050</v>
      </c>
      <c r="AD126" s="2" t="s">
        <v>28</v>
      </c>
      <c r="AE126" s="2" t="str">
        <f>VLOOKUP(DatosTransformados[[#This Row],[Customer Segment Hidden]],Tabla3[#All],2,FALSE)</f>
        <v>High</v>
      </c>
      <c r="AF126" s="11">
        <v>23.32936501175142</v>
      </c>
      <c r="AG126" s="2">
        <v>4</v>
      </c>
      <c r="AH126" s="2" t="s">
        <v>63</v>
      </c>
      <c r="AI126" s="2" t="str">
        <f>IFERROR(VLOOKUP(DatosTransformados[[#This Row],[Preferred Contact Method Hidden]],Tabla3[#All],2,FALSE),DatosTransformados[[#This Row],[Preferred Contact Method Hidden]])</f>
        <v>SMS</v>
      </c>
      <c r="AJ126" s="2" t="str">
        <f>VLOOKUP(DatosTransformados[[#This Row],[Applied Discount Hidden]],Tabla3[#All],2,FALSE)</f>
        <v>No</v>
      </c>
      <c r="AK126" s="2" t="b">
        <v>0</v>
      </c>
    </row>
    <row r="127" spans="1:37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">
        <v>21</v>
      </c>
      <c r="O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" s="5" t="s">
        <v>21</v>
      </c>
      <c r="Q127" s="5">
        <v>0</v>
      </c>
      <c r="R127" s="5" t="s">
        <v>21</v>
      </c>
      <c r="S127" s="5" t="s">
        <v>24</v>
      </c>
      <c r="T127" s="5" t="s">
        <v>117</v>
      </c>
      <c r="U127" s="5">
        <v>26</v>
      </c>
      <c r="V127" s="5" t="str">
        <f>PROPER(DatosTransformados[[#This Row],[Payment Method Hidden]])</f>
        <v>Direct Debit</v>
      </c>
      <c r="W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27" s="5">
        <v>231</v>
      </c>
      <c r="Y127" s="5"/>
      <c r="Z127" s="5"/>
      <c r="AA127" s="5" t="s">
        <v>369</v>
      </c>
      <c r="AB127" s="6">
        <f>DATEVALUE(DatosTransformados[[#This Row],[Contact Date Hidden]])</f>
        <v>44639</v>
      </c>
      <c r="AC127" s="6">
        <v>44831</v>
      </c>
      <c r="AD127" s="5" t="s">
        <v>28</v>
      </c>
      <c r="AE127" s="5" t="str">
        <f>VLOOKUP(DatosTransformados[[#This Row],[Customer Segment Hidden]],Tabla3[#All],2,FALSE)</f>
        <v>High</v>
      </c>
      <c r="AF127" s="12">
        <v>30.012392710561091</v>
      </c>
      <c r="AG127" s="5">
        <v>2</v>
      </c>
      <c r="AH127" s="5" t="s">
        <v>63</v>
      </c>
      <c r="AI127" s="5" t="str">
        <f>IFERROR(VLOOKUP(DatosTransformados[[#This Row],[Preferred Contact Method Hidden]],Tabla3[#All],2,FALSE),DatosTransformados[[#This Row],[Preferred Contact Method Hidden]])</f>
        <v>SMS</v>
      </c>
      <c r="AJ127" s="5" t="str">
        <f>VLOOKUP(DatosTransformados[[#This Row],[Applied Discount Hidden]],Tabla3[#All],2,FALSE)</f>
        <v>No</v>
      </c>
      <c r="AK127" s="5" t="b">
        <v>0</v>
      </c>
    </row>
    <row r="128" spans="1:37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">
        <v>21</v>
      </c>
      <c r="O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" s="2" t="s">
        <v>33</v>
      </c>
      <c r="Q128" s="2">
        <v>2</v>
      </c>
      <c r="R128" s="2" t="s">
        <v>21</v>
      </c>
      <c r="S128" s="2" t="s">
        <v>52</v>
      </c>
      <c r="T128" s="2" t="s">
        <v>123</v>
      </c>
      <c r="U128" s="2">
        <v>29</v>
      </c>
      <c r="V128" s="2" t="str">
        <f>PROPER(DatosTransformados[[#This Row],[Payment Method Hidden]])</f>
        <v>Credit Card</v>
      </c>
      <c r="W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28" s="2">
        <v>1896</v>
      </c>
      <c r="Y128" s="2"/>
      <c r="Z128" s="2"/>
      <c r="AA128" s="2" t="s">
        <v>371</v>
      </c>
      <c r="AB128" s="3">
        <f>DATEVALUE(DatosTransformados[[#This Row],[Contact Date Hidden]])</f>
        <v>45280</v>
      </c>
      <c r="AC128" s="3">
        <v>45250</v>
      </c>
      <c r="AD128" s="2" t="s">
        <v>38</v>
      </c>
      <c r="AE128" s="2" t="str">
        <f>VLOOKUP(DatosTransformados[[#This Row],[Customer Segment Hidden]],Tabla3[#All],2,FALSE)</f>
        <v>Low</v>
      </c>
      <c r="AF128" s="11">
        <v>33.315489745617647</v>
      </c>
      <c r="AG128" s="2">
        <v>10</v>
      </c>
      <c r="AH128" s="2" t="s">
        <v>49</v>
      </c>
      <c r="AI128" s="2" t="str">
        <f>IFERROR(VLOOKUP(DatosTransformados[[#This Row],[Preferred Contact Method Hidden]],Tabla3[#All],2,FALSE),DatosTransformados[[#This Row],[Preferred Contact Method Hidden]])</f>
        <v>Phone</v>
      </c>
      <c r="AJ128" s="2" t="str">
        <f>VLOOKUP(DatosTransformados[[#This Row],[Applied Discount Hidden]],Tabla3[#All],2,FALSE)</f>
        <v>No</v>
      </c>
      <c r="AK128" s="2" t="b">
        <v>0</v>
      </c>
    </row>
    <row r="129" spans="1:37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">
        <v>21</v>
      </c>
      <c r="O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" s="5" t="s">
        <v>33</v>
      </c>
      <c r="Q129" s="5">
        <v>3</v>
      </c>
      <c r="R129" s="5" t="s">
        <v>33</v>
      </c>
      <c r="S129" s="5" t="s">
        <v>24</v>
      </c>
      <c r="T129" s="5" t="s">
        <v>35</v>
      </c>
      <c r="U129" s="5">
        <v>23</v>
      </c>
      <c r="V129" s="5" t="str">
        <f>PROPER(DatosTransformados[[#This Row],[Payment Method Hidden]])</f>
        <v>Direct Debit</v>
      </c>
      <c r="W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29" s="5">
        <v>166</v>
      </c>
      <c r="Y129" s="5"/>
      <c r="Z129" s="5"/>
      <c r="AA129" s="5" t="s">
        <v>373</v>
      </c>
      <c r="AB129" s="6">
        <f>DATEVALUE(DatosTransformados[[#This Row],[Contact Date Hidden]])</f>
        <v>44774</v>
      </c>
      <c r="AC129" s="6">
        <v>44932</v>
      </c>
      <c r="AD129" s="5" t="s">
        <v>44</v>
      </c>
      <c r="AE129" s="5" t="str">
        <f>VLOOKUP(DatosTransformados[[#This Row],[Customer Segment Hidden]],Tabla3[#All],2,FALSE)</f>
        <v>Medium</v>
      </c>
      <c r="AF129" s="12">
        <v>21.101003253067471</v>
      </c>
      <c r="AG129" s="5">
        <v>6</v>
      </c>
      <c r="AH129" s="5" t="s">
        <v>49</v>
      </c>
      <c r="AI129" s="5" t="str">
        <f>IFERROR(VLOOKUP(DatosTransformados[[#This Row],[Preferred Contact Method Hidden]],Tabla3[#All],2,FALSE),DatosTransformados[[#This Row],[Preferred Contact Method Hidden]])</f>
        <v>Phone</v>
      </c>
      <c r="AJ129" s="5" t="str">
        <f>VLOOKUP(DatosTransformados[[#This Row],[Applied Discount Hidden]],Tabla3[#All],2,FALSE)</f>
        <v>No</v>
      </c>
      <c r="AK129" s="5" t="b">
        <v>0</v>
      </c>
    </row>
    <row r="130" spans="1:37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">
        <v>21</v>
      </c>
      <c r="O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" s="2" t="s">
        <v>21</v>
      </c>
      <c r="Q130" s="2">
        <v>0</v>
      </c>
      <c r="R130" s="2" t="s">
        <v>21</v>
      </c>
      <c r="S130" s="2" t="s">
        <v>24</v>
      </c>
      <c r="T130" s="2" t="s">
        <v>207</v>
      </c>
      <c r="U130" s="2">
        <v>17</v>
      </c>
      <c r="V130" s="2" t="str">
        <f>PROPER(DatosTransformados[[#This Row],[Payment Method Hidden]])</f>
        <v>Paper Check</v>
      </c>
      <c r="W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130" s="2">
        <v>105</v>
      </c>
      <c r="Y130" s="2" t="s">
        <v>134</v>
      </c>
      <c r="Z130" s="2" t="s">
        <v>375</v>
      </c>
      <c r="AA130" s="2" t="s">
        <v>376</v>
      </c>
      <c r="AB130" s="3">
        <f>DATEVALUE(DatosTransformados[[#This Row],[Contact Date Hidden]])</f>
        <v>45144</v>
      </c>
      <c r="AC130" s="3">
        <v>44688</v>
      </c>
      <c r="AD130" s="2" t="s">
        <v>44</v>
      </c>
      <c r="AE130" s="2" t="str">
        <f>VLOOKUP(DatosTransformados[[#This Row],[Customer Segment Hidden]],Tabla3[#All],2,FALSE)</f>
        <v>Medium</v>
      </c>
      <c r="AF130" s="11">
        <v>18.833450331077842</v>
      </c>
      <c r="AG130" s="2">
        <v>1</v>
      </c>
      <c r="AH130" s="2" t="s">
        <v>49</v>
      </c>
      <c r="AI130" s="2" t="str">
        <f>IFERROR(VLOOKUP(DatosTransformados[[#This Row],[Preferred Contact Method Hidden]],Tabla3[#All],2,FALSE),DatosTransformados[[#This Row],[Preferred Contact Method Hidden]])</f>
        <v>Phone</v>
      </c>
      <c r="AJ130" s="2" t="str">
        <f>VLOOKUP(DatosTransformados[[#This Row],[Applied Discount Hidden]],Tabla3[#All],2,FALSE)</f>
        <v>Yes</v>
      </c>
      <c r="AK130" s="2" t="b">
        <v>1</v>
      </c>
    </row>
    <row r="131" spans="1:37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">
        <v>21</v>
      </c>
      <c r="O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" s="5" t="s">
        <v>21</v>
      </c>
      <c r="Q131" s="5">
        <v>0</v>
      </c>
      <c r="R131" s="5" t="s">
        <v>33</v>
      </c>
      <c r="S131" s="5" t="s">
        <v>24</v>
      </c>
      <c r="T131" s="5" t="s">
        <v>25</v>
      </c>
      <c r="U131" s="5">
        <v>47</v>
      </c>
      <c r="V131" s="5" t="str">
        <f>PROPER(DatosTransformados[[#This Row],[Payment Method Hidden]])</f>
        <v>Credit Card</v>
      </c>
      <c r="W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31" s="5">
        <v>1311</v>
      </c>
      <c r="Y131" s="5"/>
      <c r="Z131" s="5"/>
      <c r="AA131" s="5" t="s">
        <v>378</v>
      </c>
      <c r="AB131" s="6">
        <f>DATEVALUE(DatosTransformados[[#This Row],[Contact Date Hidden]])</f>
        <v>44643</v>
      </c>
      <c r="AC131" s="6">
        <v>45193</v>
      </c>
      <c r="AD131" s="5" t="s">
        <v>28</v>
      </c>
      <c r="AE131" s="5" t="str">
        <f>VLOOKUP(DatosTransformados[[#This Row],[Customer Segment Hidden]],Tabla3[#All],2,FALSE)</f>
        <v>High</v>
      </c>
      <c r="AF131" s="12">
        <v>55.496969883585393</v>
      </c>
      <c r="AG131" s="5">
        <v>3</v>
      </c>
      <c r="AH131" s="5" t="s">
        <v>49</v>
      </c>
      <c r="AI131" s="5" t="str">
        <f>IFERROR(VLOOKUP(DatosTransformados[[#This Row],[Preferred Contact Method Hidden]],Tabla3[#All],2,FALSE),DatosTransformados[[#This Row],[Preferred Contact Method Hidden]])</f>
        <v>Phone</v>
      </c>
      <c r="AJ131" s="5" t="str">
        <f>VLOOKUP(DatosTransformados[[#This Row],[Applied Discount Hidden]],Tabla3[#All],2,FALSE)</f>
        <v>Yes</v>
      </c>
      <c r="AK131" s="5" t="b">
        <v>1</v>
      </c>
    </row>
    <row r="132" spans="1:37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">
        <v>21</v>
      </c>
      <c r="O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" s="2" t="s">
        <v>21</v>
      </c>
      <c r="Q132" s="2">
        <v>0</v>
      </c>
      <c r="R132" s="2" t="s">
        <v>21</v>
      </c>
      <c r="S132" s="2" t="s">
        <v>52</v>
      </c>
      <c r="T132" s="2" t="s">
        <v>35</v>
      </c>
      <c r="U132" s="2">
        <v>53</v>
      </c>
      <c r="V132" s="2" t="str">
        <f>PROPER(DatosTransformados[[#This Row],[Payment Method Hidden]])</f>
        <v>Direct Debit</v>
      </c>
      <c r="W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32" s="2">
        <v>3873</v>
      </c>
      <c r="Y132" s="2"/>
      <c r="Z132" s="2"/>
      <c r="AA132" s="2" t="s">
        <v>380</v>
      </c>
      <c r="AB132" s="3">
        <f>DATEVALUE(DatosTransformados[[#This Row],[Contact Date Hidden]])</f>
        <v>45153</v>
      </c>
      <c r="AC132" s="3">
        <v>44965</v>
      </c>
      <c r="AD132" s="2" t="s">
        <v>38</v>
      </c>
      <c r="AE132" s="2" t="str">
        <f>VLOOKUP(DatosTransformados[[#This Row],[Customer Segment Hidden]],Tabla3[#All],2,FALSE)</f>
        <v>Low</v>
      </c>
      <c r="AF132" s="11">
        <v>49.16046938997836</v>
      </c>
      <c r="AG132" s="2">
        <v>8</v>
      </c>
      <c r="AH132" s="2" t="s">
        <v>29</v>
      </c>
      <c r="AI132" s="2" t="str">
        <f>IFERROR(VLOOKUP(DatosTransformados[[#This Row],[Preferred Contact Method Hidden]],Tabla3[#All],2,FALSE),DatosTransformados[[#This Row],[Preferred Contact Method Hidden]])</f>
        <v>Email</v>
      </c>
      <c r="AJ132" s="2" t="str">
        <f>VLOOKUP(DatosTransformados[[#This Row],[Applied Discount Hidden]],Tabla3[#All],2,FALSE)</f>
        <v>Yes</v>
      </c>
      <c r="AK132" s="2" t="b">
        <v>1</v>
      </c>
    </row>
    <row r="133" spans="1:37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">
        <v>21</v>
      </c>
      <c r="O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" s="5" t="s">
        <v>21</v>
      </c>
      <c r="Q133" s="5">
        <v>0</v>
      </c>
      <c r="R133" s="5" t="s">
        <v>21</v>
      </c>
      <c r="S133" s="5" t="s">
        <v>24</v>
      </c>
      <c r="T133" s="5" t="s">
        <v>25</v>
      </c>
      <c r="U133" s="5">
        <v>17</v>
      </c>
      <c r="V133" s="5" t="str">
        <f>PROPER(DatosTransformados[[#This Row],[Payment Method Hidden]])</f>
        <v>Credit Card</v>
      </c>
      <c r="W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33" s="5">
        <v>156</v>
      </c>
      <c r="Y133" s="5"/>
      <c r="Z133" s="5"/>
      <c r="AA133" s="5" t="s">
        <v>382</v>
      </c>
      <c r="AB133" s="6">
        <f>DATEVALUE(DatosTransformados[[#This Row],[Contact Date Hidden]])</f>
        <v>44420</v>
      </c>
      <c r="AC133" s="6">
        <v>44205</v>
      </c>
      <c r="AD133" s="5" t="s">
        <v>38</v>
      </c>
      <c r="AE133" s="5" t="str">
        <f>VLOOKUP(DatosTransformados[[#This Row],[Customer Segment Hidden]],Tabla3[#All],2,FALSE)</f>
        <v>Low</v>
      </c>
      <c r="AF133" s="12">
        <v>17.68402101407521</v>
      </c>
      <c r="AG133" s="5">
        <v>0</v>
      </c>
      <c r="AH133" s="5" t="s">
        <v>29</v>
      </c>
      <c r="AI133" s="5" t="str">
        <f>IFERROR(VLOOKUP(DatosTransformados[[#This Row],[Preferred Contact Method Hidden]],Tabla3[#All],2,FALSE),DatosTransformados[[#This Row],[Preferred Contact Method Hidden]])</f>
        <v>Email</v>
      </c>
      <c r="AJ133" s="5" t="str">
        <f>VLOOKUP(DatosTransformados[[#This Row],[Applied Discount Hidden]],Tabla3[#All],2,FALSE)</f>
        <v>No</v>
      </c>
      <c r="AK133" s="5" t="b">
        <v>0</v>
      </c>
    </row>
    <row r="134" spans="1:37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">
        <v>21</v>
      </c>
      <c r="O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" s="2" t="s">
        <v>21</v>
      </c>
      <c r="Q134" s="2">
        <v>0</v>
      </c>
      <c r="R134" s="2" t="s">
        <v>33</v>
      </c>
      <c r="S134" s="2" t="s">
        <v>34</v>
      </c>
      <c r="T134" s="2" t="s">
        <v>35</v>
      </c>
      <c r="U134" s="2">
        <v>28</v>
      </c>
      <c r="V134" s="2" t="str">
        <f>PROPER(DatosTransformados[[#This Row],[Payment Method Hidden]])</f>
        <v>Direct Debit</v>
      </c>
      <c r="W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34" s="2">
        <v>1904</v>
      </c>
      <c r="Y134" s="2"/>
      <c r="Z134" s="2"/>
      <c r="AA134" s="2" t="s">
        <v>384</v>
      </c>
      <c r="AB134" s="3">
        <f>DATEVALUE(DatosTransformados[[#This Row],[Contact Date Hidden]])</f>
        <v>44020</v>
      </c>
      <c r="AC134" s="3">
        <v>44690</v>
      </c>
      <c r="AD134" s="2" t="s">
        <v>44</v>
      </c>
      <c r="AE134" s="2" t="str">
        <f>VLOOKUP(DatosTransformados[[#This Row],[Customer Segment Hidden]],Tabla3[#All],2,FALSE)</f>
        <v>Medium</v>
      </c>
      <c r="AF134" s="11">
        <v>25.496569785247608</v>
      </c>
      <c r="AG134" s="2">
        <v>8</v>
      </c>
      <c r="AH134" s="2" t="s">
        <v>49</v>
      </c>
      <c r="AI134" s="2" t="str">
        <f>IFERROR(VLOOKUP(DatosTransformados[[#This Row],[Preferred Contact Method Hidden]],Tabla3[#All],2,FALSE),DatosTransformados[[#This Row],[Preferred Contact Method Hidden]])</f>
        <v>Phone</v>
      </c>
      <c r="AJ134" s="2" t="str">
        <f>VLOOKUP(DatosTransformados[[#This Row],[Applied Discount Hidden]],Tabla3[#All],2,FALSE)</f>
        <v>Yes</v>
      </c>
      <c r="AK134" s="2" t="b">
        <v>1</v>
      </c>
    </row>
    <row r="135" spans="1:37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">
        <v>21</v>
      </c>
      <c r="O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" s="5" t="s">
        <v>21</v>
      </c>
      <c r="Q135" s="5">
        <v>0</v>
      </c>
      <c r="R135" s="5" t="s">
        <v>21</v>
      </c>
      <c r="S135" s="5" t="s">
        <v>24</v>
      </c>
      <c r="T135" s="5" t="s">
        <v>117</v>
      </c>
      <c r="U135" s="5">
        <v>20</v>
      </c>
      <c r="V135" s="5" t="str">
        <f>PROPER(DatosTransformados[[#This Row],[Payment Method Hidden]])</f>
        <v>Direct Debit</v>
      </c>
      <c r="W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35" s="5">
        <v>297</v>
      </c>
      <c r="Y135" s="5" t="s">
        <v>103</v>
      </c>
      <c r="Z135" s="5" t="s">
        <v>197</v>
      </c>
      <c r="AA135" s="5" t="s">
        <v>386</v>
      </c>
      <c r="AB135" s="6">
        <f>DATEVALUE(DatosTransformados[[#This Row],[Contact Date Hidden]])</f>
        <v>44265</v>
      </c>
      <c r="AC135" s="6">
        <v>45002</v>
      </c>
      <c r="AD135" s="5" t="s">
        <v>28</v>
      </c>
      <c r="AE135" s="5" t="str">
        <f>VLOOKUP(DatosTransformados[[#This Row],[Customer Segment Hidden]],Tabla3[#All],2,FALSE)</f>
        <v>High</v>
      </c>
      <c r="AF135" s="12">
        <v>23.979997565796619</v>
      </c>
      <c r="AG135" s="5">
        <v>0</v>
      </c>
      <c r="AH135" s="5" t="s">
        <v>49</v>
      </c>
      <c r="AI135" s="5" t="str">
        <f>IFERROR(VLOOKUP(DatosTransformados[[#This Row],[Preferred Contact Method Hidden]],Tabla3[#All],2,FALSE),DatosTransformados[[#This Row],[Preferred Contact Method Hidden]])</f>
        <v>Phone</v>
      </c>
      <c r="AJ135" s="5" t="str">
        <f>VLOOKUP(DatosTransformados[[#This Row],[Applied Discount Hidden]],Tabla3[#All],2,FALSE)</f>
        <v>No</v>
      </c>
      <c r="AK135" s="5" t="b">
        <v>0</v>
      </c>
    </row>
    <row r="136" spans="1:37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">
        <v>21</v>
      </c>
      <c r="O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" s="2" t="s">
        <v>21</v>
      </c>
      <c r="Q136" s="2">
        <v>0</v>
      </c>
      <c r="R136" s="2" t="s">
        <v>21</v>
      </c>
      <c r="S136" s="2" t="s">
        <v>24</v>
      </c>
      <c r="T136" s="2" t="s">
        <v>117</v>
      </c>
      <c r="U136" s="2">
        <v>46</v>
      </c>
      <c r="V136" s="2" t="str">
        <f>PROPER(DatosTransformados[[#This Row],[Payment Method Hidden]])</f>
        <v>Direct Debit</v>
      </c>
      <c r="W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36" s="2">
        <v>82</v>
      </c>
      <c r="Y136" s="2" t="s">
        <v>42</v>
      </c>
      <c r="Z136" s="2" t="s">
        <v>213</v>
      </c>
      <c r="AA136" s="2" t="s">
        <v>324</v>
      </c>
      <c r="AB136" s="3">
        <f>DATEVALUE(DatosTransformados[[#This Row],[Contact Date Hidden]])</f>
        <v>45123</v>
      </c>
      <c r="AC136" s="3">
        <v>45094</v>
      </c>
      <c r="AD136" s="2" t="s">
        <v>38</v>
      </c>
      <c r="AE136" s="2" t="str">
        <f>VLOOKUP(DatosTransformados[[#This Row],[Customer Segment Hidden]],Tabla3[#All],2,FALSE)</f>
        <v>Low</v>
      </c>
      <c r="AF136" s="11">
        <v>53.878801249994233</v>
      </c>
      <c r="AG136" s="2">
        <v>5</v>
      </c>
      <c r="AH136" s="2" t="s">
        <v>29</v>
      </c>
      <c r="AI136" s="2" t="str">
        <f>IFERROR(VLOOKUP(DatosTransformados[[#This Row],[Preferred Contact Method Hidden]],Tabla3[#All],2,FALSE),DatosTransformados[[#This Row],[Preferred Contact Method Hidden]])</f>
        <v>Email</v>
      </c>
      <c r="AJ136" s="2" t="str">
        <f>VLOOKUP(DatosTransformados[[#This Row],[Applied Discount Hidden]],Tabla3[#All],2,FALSE)</f>
        <v>Yes</v>
      </c>
      <c r="AK136" s="2" t="b">
        <v>1</v>
      </c>
    </row>
    <row r="137" spans="1:37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">
        <v>21</v>
      </c>
      <c r="O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" s="5" t="s">
        <v>21</v>
      </c>
      <c r="Q137" s="5">
        <v>0</v>
      </c>
      <c r="R137" s="5" t="s">
        <v>33</v>
      </c>
      <c r="S137" s="5" t="s">
        <v>34</v>
      </c>
      <c r="T137" s="5" t="s">
        <v>25</v>
      </c>
      <c r="U137" s="5">
        <v>34</v>
      </c>
      <c r="V137" s="5" t="str">
        <f>PROPER(DatosTransformados[[#This Row],[Payment Method Hidden]])</f>
        <v>Credit Card</v>
      </c>
      <c r="W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37" s="5">
        <v>1593</v>
      </c>
      <c r="Y137" s="5"/>
      <c r="Z137" s="5"/>
      <c r="AA137" s="5" t="s">
        <v>389</v>
      </c>
      <c r="AB137" s="6">
        <f>DATEVALUE(DatosTransformados[[#This Row],[Contact Date Hidden]])</f>
        <v>45006</v>
      </c>
      <c r="AC137" s="6">
        <v>45281</v>
      </c>
      <c r="AD137" s="5" t="s">
        <v>28</v>
      </c>
      <c r="AE137" s="5" t="str">
        <f>VLOOKUP(DatosTransformados[[#This Row],[Customer Segment Hidden]],Tabla3[#All],2,FALSE)</f>
        <v>High</v>
      </c>
      <c r="AF137" s="12">
        <v>28.027701202847869</v>
      </c>
      <c r="AG137" s="5">
        <v>7</v>
      </c>
      <c r="AH137" s="5" t="s">
        <v>63</v>
      </c>
      <c r="AI137" s="5" t="str">
        <f>IFERROR(VLOOKUP(DatosTransformados[[#This Row],[Preferred Contact Method Hidden]],Tabla3[#All],2,FALSE),DatosTransformados[[#This Row],[Preferred Contact Method Hidden]])</f>
        <v>SMS</v>
      </c>
      <c r="AJ137" s="5" t="str">
        <f>VLOOKUP(DatosTransformados[[#This Row],[Applied Discount Hidden]],Tabla3[#All],2,FALSE)</f>
        <v>Yes</v>
      </c>
      <c r="AK137" s="5" t="b">
        <v>1</v>
      </c>
    </row>
    <row r="138" spans="1:37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">
        <v>21</v>
      </c>
      <c r="O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" s="2" t="s">
        <v>33</v>
      </c>
      <c r="Q138" s="2">
        <v>2</v>
      </c>
      <c r="R138" s="2" t="s">
        <v>33</v>
      </c>
      <c r="S138" s="2" t="s">
        <v>34</v>
      </c>
      <c r="T138" s="2" t="s">
        <v>35</v>
      </c>
      <c r="U138" s="2">
        <v>27</v>
      </c>
      <c r="V138" s="2" t="str">
        <f>PROPER(DatosTransformados[[#This Row],[Payment Method Hidden]])</f>
        <v>Direct Debit</v>
      </c>
      <c r="W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38" s="2">
        <v>1228</v>
      </c>
      <c r="Y138" s="2"/>
      <c r="Z138" s="2"/>
      <c r="AA138" s="2" t="s">
        <v>391</v>
      </c>
      <c r="AB138" s="3">
        <f>DATEVALUE(DatosTransformados[[#This Row],[Contact Date Hidden]])</f>
        <v>44083</v>
      </c>
      <c r="AC138" s="3">
        <v>44968</v>
      </c>
      <c r="AD138" s="2" t="s">
        <v>44</v>
      </c>
      <c r="AE138" s="2" t="str">
        <f>VLOOKUP(DatosTransformados[[#This Row],[Customer Segment Hidden]],Tabla3[#All],2,FALSE)</f>
        <v>Medium</v>
      </c>
      <c r="AF138" s="11">
        <v>31.689130810725249</v>
      </c>
      <c r="AG138" s="2">
        <v>4</v>
      </c>
      <c r="AH138" s="2" t="s">
        <v>49</v>
      </c>
      <c r="AI138" s="2" t="str">
        <f>IFERROR(VLOOKUP(DatosTransformados[[#This Row],[Preferred Contact Method Hidden]],Tabla3[#All],2,FALSE),DatosTransformados[[#This Row],[Preferred Contact Method Hidden]])</f>
        <v>Phone</v>
      </c>
      <c r="AJ138" s="2" t="str">
        <f>VLOOKUP(DatosTransformados[[#This Row],[Applied Discount Hidden]],Tabla3[#All],2,FALSE)</f>
        <v>No</v>
      </c>
      <c r="AK138" s="2" t="b">
        <v>0</v>
      </c>
    </row>
    <row r="139" spans="1:37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">
        <v>21</v>
      </c>
      <c r="O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" s="5" t="s">
        <v>21</v>
      </c>
      <c r="Q139" s="5">
        <v>0</v>
      </c>
      <c r="R139" s="5" t="s">
        <v>33</v>
      </c>
      <c r="S139" s="5" t="s">
        <v>52</v>
      </c>
      <c r="T139" s="5" t="s">
        <v>35</v>
      </c>
      <c r="U139" s="5">
        <v>54</v>
      </c>
      <c r="V139" s="5" t="str">
        <f>PROPER(DatosTransformados[[#This Row],[Payment Method Hidden]])</f>
        <v>Direct Debit</v>
      </c>
      <c r="W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139" s="5">
        <v>3577</v>
      </c>
      <c r="Y139" s="5"/>
      <c r="Z139" s="5"/>
      <c r="AA139" s="5" t="s">
        <v>393</v>
      </c>
      <c r="AB139" s="6">
        <f>DATEVALUE(DatosTransformados[[#This Row],[Contact Date Hidden]])</f>
        <v>43844</v>
      </c>
      <c r="AC139" s="6">
        <v>44437</v>
      </c>
      <c r="AD139" s="5" t="s">
        <v>38</v>
      </c>
      <c r="AE139" s="5" t="str">
        <f>VLOOKUP(DatosTransformados[[#This Row],[Customer Segment Hidden]],Tabla3[#All],2,FALSE)</f>
        <v>Low</v>
      </c>
      <c r="AF139" s="12">
        <v>59.067415138650269</v>
      </c>
      <c r="AG139" s="5">
        <v>6</v>
      </c>
      <c r="AH139" s="5" t="s">
        <v>29</v>
      </c>
      <c r="AI139" s="5" t="str">
        <f>IFERROR(VLOOKUP(DatosTransformados[[#This Row],[Preferred Contact Method Hidden]],Tabla3[#All],2,FALSE),DatosTransformados[[#This Row],[Preferred Contact Method Hidden]])</f>
        <v>Email</v>
      </c>
      <c r="AJ139" s="5" t="str">
        <f>VLOOKUP(DatosTransformados[[#This Row],[Applied Discount Hidden]],Tabla3[#All],2,FALSE)</f>
        <v>No</v>
      </c>
      <c r="AK139" s="5" t="b">
        <v>0</v>
      </c>
    </row>
    <row r="140" spans="1:37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">
        <v>33</v>
      </c>
      <c r="O1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" s="2" t="s">
        <v>21</v>
      </c>
      <c r="Q140" s="2">
        <v>0</v>
      </c>
      <c r="R140" s="2" t="s">
        <v>21</v>
      </c>
      <c r="S140" s="2" t="s">
        <v>34</v>
      </c>
      <c r="T140" s="2" t="s">
        <v>117</v>
      </c>
      <c r="U140" s="2">
        <v>17</v>
      </c>
      <c r="V140" s="2" t="str">
        <f>PROPER(DatosTransformados[[#This Row],[Payment Method Hidden]])</f>
        <v>Direct Debit</v>
      </c>
      <c r="W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140" s="2">
        <v>565</v>
      </c>
      <c r="Y140" s="2"/>
      <c r="Z140" s="2"/>
      <c r="AA140" s="2" t="s">
        <v>395</v>
      </c>
      <c r="AB140" s="3">
        <f>DATEVALUE(DatosTransformados[[#This Row],[Contact Date Hidden]])</f>
        <v>45210</v>
      </c>
      <c r="AC140" s="3">
        <v>44773</v>
      </c>
      <c r="AD140" s="2" t="s">
        <v>38</v>
      </c>
      <c r="AE140" s="2" t="str">
        <f>VLOOKUP(DatosTransformados[[#This Row],[Customer Segment Hidden]],Tabla3[#All],2,FALSE)</f>
        <v>Low</v>
      </c>
      <c r="AF140" s="11">
        <v>14.90553831161122</v>
      </c>
      <c r="AG140" s="2">
        <v>7</v>
      </c>
      <c r="AH140" s="2" t="s">
        <v>29</v>
      </c>
      <c r="AI140" s="2" t="str">
        <f>IFERROR(VLOOKUP(DatosTransformados[[#This Row],[Preferred Contact Method Hidden]],Tabla3[#All],2,FALSE),DatosTransformados[[#This Row],[Preferred Contact Method Hidden]])</f>
        <v>Email</v>
      </c>
      <c r="AJ140" s="2" t="str">
        <f>VLOOKUP(DatosTransformados[[#This Row],[Applied Discount Hidden]],Tabla3[#All],2,FALSE)</f>
        <v>No</v>
      </c>
      <c r="AK140" s="2" t="b">
        <v>0</v>
      </c>
    </row>
    <row r="141" spans="1:37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">
        <v>21</v>
      </c>
      <c r="O1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" s="5" t="s">
        <v>33</v>
      </c>
      <c r="Q141" s="5">
        <v>2</v>
      </c>
      <c r="R141" s="5" t="s">
        <v>21</v>
      </c>
      <c r="S141" s="5" t="s">
        <v>24</v>
      </c>
      <c r="T141" s="5" t="s">
        <v>123</v>
      </c>
      <c r="U141" s="5">
        <v>22</v>
      </c>
      <c r="V141" s="5" t="str">
        <f>PROPER(DatosTransformados[[#This Row],[Payment Method Hidden]])</f>
        <v>Credit Card</v>
      </c>
      <c r="W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41" s="5">
        <v>22</v>
      </c>
      <c r="Y141" s="5"/>
      <c r="Z141" s="5"/>
      <c r="AA141" s="5" t="s">
        <v>397</v>
      </c>
      <c r="AB141" s="6">
        <f>DATEVALUE(DatosTransformados[[#This Row],[Contact Date Hidden]])</f>
        <v>44241</v>
      </c>
      <c r="AC141" s="6">
        <v>45130</v>
      </c>
      <c r="AD141" s="5" t="s">
        <v>44</v>
      </c>
      <c r="AE141" s="5" t="str">
        <f>VLOOKUP(DatosTransformados[[#This Row],[Customer Segment Hidden]],Tabla3[#All],2,FALSE)</f>
        <v>Medium</v>
      </c>
      <c r="AF141" s="12">
        <v>18.182616490912611</v>
      </c>
      <c r="AG141" s="5">
        <v>8</v>
      </c>
      <c r="AH141" s="5" t="s">
        <v>63</v>
      </c>
      <c r="AI141" s="5" t="str">
        <f>IFERROR(VLOOKUP(DatosTransformados[[#This Row],[Preferred Contact Method Hidden]],Tabla3[#All],2,FALSE),DatosTransformados[[#This Row],[Preferred Contact Method Hidden]])</f>
        <v>SMS</v>
      </c>
      <c r="AJ141" s="5" t="str">
        <f>VLOOKUP(DatosTransformados[[#This Row],[Applied Discount Hidden]],Tabla3[#All],2,FALSE)</f>
        <v>No</v>
      </c>
      <c r="AK141" s="5" t="b">
        <v>0</v>
      </c>
    </row>
    <row r="142" spans="1:37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">
        <v>33</v>
      </c>
      <c r="O1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" s="2" t="s">
        <v>21</v>
      </c>
      <c r="Q142" s="2">
        <v>0</v>
      </c>
      <c r="R142" s="2" t="s">
        <v>21</v>
      </c>
      <c r="S142" s="2" t="s">
        <v>24</v>
      </c>
      <c r="T142" s="2" t="s">
        <v>35</v>
      </c>
      <c r="U142" s="2">
        <v>36</v>
      </c>
      <c r="V142" s="2" t="str">
        <f>PROPER(DatosTransformados[[#This Row],[Payment Method Hidden]])</f>
        <v>Direct Debit</v>
      </c>
      <c r="W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42" s="2">
        <v>36</v>
      </c>
      <c r="Y142" s="2" t="s">
        <v>103</v>
      </c>
      <c r="Z142" s="2" t="s">
        <v>104</v>
      </c>
      <c r="AA142" s="2" t="s">
        <v>399</v>
      </c>
      <c r="AB142" s="3">
        <f>DATEVALUE(DatosTransformados[[#This Row],[Contact Date Hidden]])</f>
        <v>44927</v>
      </c>
      <c r="AC142" s="3">
        <v>44816</v>
      </c>
      <c r="AD142" s="2" t="s">
        <v>38</v>
      </c>
      <c r="AE142" s="2" t="str">
        <f>VLOOKUP(DatosTransformados[[#This Row],[Customer Segment Hidden]],Tabla3[#All],2,FALSE)</f>
        <v>Low</v>
      </c>
      <c r="AF142" s="11">
        <v>36.802359926237003</v>
      </c>
      <c r="AG142" s="2">
        <v>6</v>
      </c>
      <c r="AH142" s="2" t="s">
        <v>49</v>
      </c>
      <c r="AI142" s="2" t="str">
        <f>IFERROR(VLOOKUP(DatosTransformados[[#This Row],[Preferred Contact Method Hidden]],Tabla3[#All],2,FALSE),DatosTransformados[[#This Row],[Preferred Contact Method Hidden]])</f>
        <v>Phone</v>
      </c>
      <c r="AJ142" s="2" t="str">
        <f>VLOOKUP(DatosTransformados[[#This Row],[Applied Discount Hidden]],Tabla3[#All],2,FALSE)</f>
        <v>Yes</v>
      </c>
      <c r="AK142" s="2" t="b">
        <v>1</v>
      </c>
    </row>
    <row r="143" spans="1:37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">
        <v>21</v>
      </c>
      <c r="O1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" s="5" t="s">
        <v>33</v>
      </c>
      <c r="Q143" s="5">
        <v>5</v>
      </c>
      <c r="R143" s="5" t="s">
        <v>21</v>
      </c>
      <c r="S143" s="5" t="s">
        <v>52</v>
      </c>
      <c r="T143" s="5" t="s">
        <v>35</v>
      </c>
      <c r="U143" s="5">
        <v>46</v>
      </c>
      <c r="V143" s="5" t="str">
        <f>PROPER(DatosTransformados[[#This Row],[Payment Method Hidden]])</f>
        <v>Direct Debit</v>
      </c>
      <c r="W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43" s="5">
        <v>3245</v>
      </c>
      <c r="Y143" s="5"/>
      <c r="Z143" s="5"/>
      <c r="AA143" s="5" t="s">
        <v>401</v>
      </c>
      <c r="AB143" s="6">
        <f>DATEVALUE(DatosTransformados[[#This Row],[Contact Date Hidden]])</f>
        <v>44983</v>
      </c>
      <c r="AC143" s="6">
        <v>45151</v>
      </c>
      <c r="AD143" s="5" t="s">
        <v>44</v>
      </c>
      <c r="AE143" s="5" t="str">
        <f>VLOOKUP(DatosTransformados[[#This Row],[Customer Segment Hidden]],Tabla3[#All],2,FALSE)</f>
        <v>Medium</v>
      </c>
      <c r="AF143" s="12">
        <v>51.482433267333917</v>
      </c>
      <c r="AG143" s="5">
        <v>1</v>
      </c>
      <c r="AH143" s="5" t="s">
        <v>29</v>
      </c>
      <c r="AI143" s="5" t="str">
        <f>IFERROR(VLOOKUP(DatosTransformados[[#This Row],[Preferred Contact Method Hidden]],Tabla3[#All],2,FALSE),DatosTransformados[[#This Row],[Preferred Contact Method Hidden]])</f>
        <v>Email</v>
      </c>
      <c r="AJ143" s="5" t="str">
        <f>VLOOKUP(DatosTransformados[[#This Row],[Applied Discount Hidden]],Tabla3[#All],2,FALSE)</f>
        <v>No</v>
      </c>
      <c r="AK143" s="5" t="b">
        <v>0</v>
      </c>
    </row>
    <row r="144" spans="1:37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">
        <v>21</v>
      </c>
      <c r="O1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" s="2" t="s">
        <v>21</v>
      </c>
      <c r="Q144" s="2">
        <v>0</v>
      </c>
      <c r="R144" s="2" t="s">
        <v>21</v>
      </c>
      <c r="S144" s="2" t="s">
        <v>24</v>
      </c>
      <c r="T144" s="2" t="s">
        <v>117</v>
      </c>
      <c r="U144" s="2">
        <v>35</v>
      </c>
      <c r="V144" s="2" t="str">
        <f>PROPER(DatosTransformados[[#This Row],[Payment Method Hidden]])</f>
        <v>Direct Debit</v>
      </c>
      <c r="W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44" s="2">
        <v>823</v>
      </c>
      <c r="Y144" s="2" t="s">
        <v>134</v>
      </c>
      <c r="Z144" s="2" t="s">
        <v>403</v>
      </c>
      <c r="AA144" s="2" t="s">
        <v>404</v>
      </c>
      <c r="AB144" s="3">
        <f>DATEVALUE(DatosTransformados[[#This Row],[Contact Date Hidden]])</f>
        <v>44811</v>
      </c>
      <c r="AC144" s="3">
        <v>44361</v>
      </c>
      <c r="AD144" s="2" t="s">
        <v>28</v>
      </c>
      <c r="AE144" s="2" t="str">
        <f>VLOOKUP(DatosTransformados[[#This Row],[Customer Segment Hidden]],Tabla3[#All],2,FALSE)</f>
        <v>High</v>
      </c>
      <c r="AF144" s="11">
        <v>38.996039458998347</v>
      </c>
      <c r="AG144" s="2">
        <v>2</v>
      </c>
      <c r="AH144" s="2" t="s">
        <v>63</v>
      </c>
      <c r="AI144" s="2" t="str">
        <f>IFERROR(VLOOKUP(DatosTransformados[[#This Row],[Preferred Contact Method Hidden]],Tabla3[#All],2,FALSE),DatosTransformados[[#This Row],[Preferred Contact Method Hidden]])</f>
        <v>SMS</v>
      </c>
      <c r="AJ144" s="2" t="str">
        <f>VLOOKUP(DatosTransformados[[#This Row],[Applied Discount Hidden]],Tabla3[#All],2,FALSE)</f>
        <v>Yes</v>
      </c>
      <c r="AK144" s="2" t="b">
        <v>1</v>
      </c>
    </row>
    <row r="145" spans="1:37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">
        <v>21</v>
      </c>
      <c r="O1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" s="5" t="s">
        <v>21</v>
      </c>
      <c r="Q145" s="5">
        <v>0</v>
      </c>
      <c r="R145" s="5" t="s">
        <v>33</v>
      </c>
      <c r="S145" s="5" t="s">
        <v>24</v>
      </c>
      <c r="T145" s="5" t="s">
        <v>117</v>
      </c>
      <c r="U145" s="5">
        <v>32</v>
      </c>
      <c r="V145" s="5" t="str">
        <f>PROPER(DatosTransformados[[#This Row],[Payment Method Hidden]])</f>
        <v>Direct Debit</v>
      </c>
      <c r="W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45" s="5">
        <v>1655</v>
      </c>
      <c r="Y145" s="5"/>
      <c r="Z145" s="5"/>
      <c r="AA145" s="5" t="s">
        <v>406</v>
      </c>
      <c r="AB145" s="6">
        <f>DATEVALUE(DatosTransformados[[#This Row],[Contact Date Hidden]])</f>
        <v>44669</v>
      </c>
      <c r="AC145" s="6">
        <v>44009</v>
      </c>
      <c r="AD145" s="5" t="s">
        <v>38</v>
      </c>
      <c r="AE145" s="5" t="str">
        <f>VLOOKUP(DatosTransformados[[#This Row],[Customer Segment Hidden]],Tabla3[#All],2,FALSE)</f>
        <v>Low</v>
      </c>
      <c r="AF145" s="12">
        <v>37.335140760000108</v>
      </c>
      <c r="AG145" s="5">
        <v>7</v>
      </c>
      <c r="AH145" s="5" t="s">
        <v>49</v>
      </c>
      <c r="AI145" s="5" t="str">
        <f>IFERROR(VLOOKUP(DatosTransformados[[#This Row],[Preferred Contact Method Hidden]],Tabla3[#All],2,FALSE),DatosTransformados[[#This Row],[Preferred Contact Method Hidden]])</f>
        <v>Phone</v>
      </c>
      <c r="AJ145" s="5" t="str">
        <f>VLOOKUP(DatosTransformados[[#This Row],[Applied Discount Hidden]],Tabla3[#All],2,FALSE)</f>
        <v>Yes</v>
      </c>
      <c r="AK145" s="5" t="b">
        <v>1</v>
      </c>
    </row>
    <row r="146" spans="1:37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">
        <v>21</v>
      </c>
      <c r="O1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" s="2" t="s">
        <v>21</v>
      </c>
      <c r="Q146" s="2">
        <v>0</v>
      </c>
      <c r="R146" s="2" t="s">
        <v>33</v>
      </c>
      <c r="S146" s="2" t="s">
        <v>34</v>
      </c>
      <c r="T146" s="2" t="s">
        <v>207</v>
      </c>
      <c r="U146" s="2">
        <v>39</v>
      </c>
      <c r="V146" s="2" t="str">
        <f>PROPER(DatosTransformados[[#This Row],[Payment Method Hidden]])</f>
        <v>Paper Check</v>
      </c>
      <c r="W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46" s="2">
        <v>808</v>
      </c>
      <c r="Y146" s="2"/>
      <c r="Z146" s="2"/>
      <c r="AA146" s="2" t="s">
        <v>408</v>
      </c>
      <c r="AB146" s="3">
        <f>DATEVALUE(DatosTransformados[[#This Row],[Contact Date Hidden]])</f>
        <v>44265</v>
      </c>
      <c r="AC146" s="3">
        <v>45119</v>
      </c>
      <c r="AD146" s="2" t="s">
        <v>38</v>
      </c>
      <c r="AE146" s="2" t="str">
        <f>VLOOKUP(DatosTransformados[[#This Row],[Customer Segment Hidden]],Tabla3[#All],2,FALSE)</f>
        <v>Low</v>
      </c>
      <c r="AF146" s="11">
        <v>38.920283968111889</v>
      </c>
      <c r="AG146" s="2">
        <v>10</v>
      </c>
      <c r="AH146" s="2" t="s">
        <v>49</v>
      </c>
      <c r="AI146" s="2" t="str">
        <f>IFERROR(VLOOKUP(DatosTransformados[[#This Row],[Preferred Contact Method Hidden]],Tabla3[#All],2,FALSE),DatosTransformados[[#This Row],[Preferred Contact Method Hidden]])</f>
        <v>Phone</v>
      </c>
      <c r="AJ146" s="2" t="str">
        <f>VLOOKUP(DatosTransformados[[#This Row],[Applied Discount Hidden]],Tabla3[#All],2,FALSE)</f>
        <v>Yes</v>
      </c>
      <c r="AK146" s="2" t="b">
        <v>1</v>
      </c>
    </row>
    <row r="147" spans="1:37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">
        <v>21</v>
      </c>
      <c r="O1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" s="5" t="s">
        <v>21</v>
      </c>
      <c r="Q147" s="5">
        <v>0</v>
      </c>
      <c r="R147" s="5" t="s">
        <v>21</v>
      </c>
      <c r="S147" s="5" t="s">
        <v>24</v>
      </c>
      <c r="T147" s="5" t="s">
        <v>117</v>
      </c>
      <c r="U147" s="5">
        <v>34</v>
      </c>
      <c r="V147" s="5" t="str">
        <f>PROPER(DatosTransformados[[#This Row],[Payment Method Hidden]])</f>
        <v>Direct Debit</v>
      </c>
      <c r="W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47" s="5">
        <v>34</v>
      </c>
      <c r="Y147" s="5" t="s">
        <v>103</v>
      </c>
      <c r="Z147" s="5" t="s">
        <v>197</v>
      </c>
      <c r="AA147" s="5" t="s">
        <v>410</v>
      </c>
      <c r="AB147" s="6">
        <f>DATEVALUE(DatosTransformados[[#This Row],[Contact Date Hidden]])</f>
        <v>44602</v>
      </c>
      <c r="AC147" s="6">
        <v>43963</v>
      </c>
      <c r="AD147" s="5" t="s">
        <v>44</v>
      </c>
      <c r="AE147" s="5" t="str">
        <f>VLOOKUP(DatosTransformados[[#This Row],[Customer Segment Hidden]],Tabla3[#All],2,FALSE)</f>
        <v>Medium</v>
      </c>
      <c r="AF147" s="12">
        <v>31.97899265103462</v>
      </c>
      <c r="AG147" s="5">
        <v>9</v>
      </c>
      <c r="AH147" s="5" t="s">
        <v>63</v>
      </c>
      <c r="AI147" s="5" t="str">
        <f>IFERROR(VLOOKUP(DatosTransformados[[#This Row],[Preferred Contact Method Hidden]],Tabla3[#All],2,FALSE),DatosTransformados[[#This Row],[Preferred Contact Method Hidden]])</f>
        <v>SMS</v>
      </c>
      <c r="AJ147" s="5" t="str">
        <f>VLOOKUP(DatosTransformados[[#This Row],[Applied Discount Hidden]],Tabla3[#All],2,FALSE)</f>
        <v>No</v>
      </c>
      <c r="AK147" s="5" t="b">
        <v>0</v>
      </c>
    </row>
    <row r="148" spans="1:37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">
        <v>21</v>
      </c>
      <c r="O1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" s="2" t="s">
        <v>21</v>
      </c>
      <c r="Q148" s="2">
        <v>0</v>
      </c>
      <c r="R148" s="2" t="s">
        <v>21</v>
      </c>
      <c r="S148" s="2" t="s">
        <v>34</v>
      </c>
      <c r="T148" s="2" t="s">
        <v>25</v>
      </c>
      <c r="U148" s="2">
        <v>39</v>
      </c>
      <c r="V148" s="2" t="str">
        <f>PROPER(DatosTransformados[[#This Row],[Payment Method Hidden]])</f>
        <v>Credit Card</v>
      </c>
      <c r="W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48" s="2">
        <v>1641</v>
      </c>
      <c r="Y148" s="2"/>
      <c r="Z148" s="2"/>
      <c r="AA148" s="2" t="s">
        <v>412</v>
      </c>
      <c r="AB148" s="3">
        <f>DATEVALUE(DatosTransformados[[#This Row],[Contact Date Hidden]])</f>
        <v>44094</v>
      </c>
      <c r="AC148" s="3">
        <v>45031</v>
      </c>
      <c r="AD148" s="2" t="s">
        <v>28</v>
      </c>
      <c r="AE148" s="2" t="str">
        <f>VLOOKUP(DatosTransformados[[#This Row],[Customer Segment Hidden]],Tabla3[#All],2,FALSE)</f>
        <v>High</v>
      </c>
      <c r="AF148" s="11">
        <v>33.7924364578721</v>
      </c>
      <c r="AG148" s="2">
        <v>0</v>
      </c>
      <c r="AH148" s="2" t="s">
        <v>63</v>
      </c>
      <c r="AI148" s="2" t="str">
        <f>IFERROR(VLOOKUP(DatosTransformados[[#This Row],[Preferred Contact Method Hidden]],Tabla3[#All],2,FALSE),DatosTransformados[[#This Row],[Preferred Contact Method Hidden]])</f>
        <v>SMS</v>
      </c>
      <c r="AJ148" s="2" t="str">
        <f>VLOOKUP(DatosTransformados[[#This Row],[Applied Discount Hidden]],Tabla3[#All],2,FALSE)</f>
        <v>No</v>
      </c>
      <c r="AK148" s="2" t="b">
        <v>0</v>
      </c>
    </row>
    <row r="149" spans="1:37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">
        <v>21</v>
      </c>
      <c r="O1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" s="5" t="s">
        <v>21</v>
      </c>
      <c r="Q149" s="5">
        <v>0</v>
      </c>
      <c r="R149" s="5" t="s">
        <v>21</v>
      </c>
      <c r="S149" s="5" t="s">
        <v>34</v>
      </c>
      <c r="T149" s="5" t="s">
        <v>123</v>
      </c>
      <c r="U149" s="5">
        <v>36</v>
      </c>
      <c r="V149" s="5" t="str">
        <f>PROPER(DatosTransformados[[#This Row],[Payment Method Hidden]])</f>
        <v>Credit Card</v>
      </c>
      <c r="W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49" s="5">
        <v>327</v>
      </c>
      <c r="Y149" s="5"/>
      <c r="Z149" s="5"/>
      <c r="AA149" s="5" t="s">
        <v>414</v>
      </c>
      <c r="AB149" s="6">
        <f>DATEVALUE(DatosTransformados[[#This Row],[Contact Date Hidden]])</f>
        <v>44133</v>
      </c>
      <c r="AC149" s="6">
        <v>44688</v>
      </c>
      <c r="AD149" s="5" t="s">
        <v>28</v>
      </c>
      <c r="AE149" s="5" t="str">
        <f>VLOOKUP(DatosTransformados[[#This Row],[Customer Segment Hidden]],Tabla3[#All],2,FALSE)</f>
        <v>High</v>
      </c>
      <c r="AF149" s="12">
        <v>31.128757317919419</v>
      </c>
      <c r="AG149" s="5">
        <v>8</v>
      </c>
      <c r="AH149" s="5" t="s">
        <v>29</v>
      </c>
      <c r="AI149" s="5" t="str">
        <f>IFERROR(VLOOKUP(DatosTransformados[[#This Row],[Preferred Contact Method Hidden]],Tabla3[#All],2,FALSE),DatosTransformados[[#This Row],[Preferred Contact Method Hidden]])</f>
        <v>Email</v>
      </c>
      <c r="AJ149" s="5" t="str">
        <f>VLOOKUP(DatosTransformados[[#This Row],[Applied Discount Hidden]],Tabla3[#All],2,FALSE)</f>
        <v>No</v>
      </c>
      <c r="AK149" s="5" t="b">
        <v>0</v>
      </c>
    </row>
    <row r="150" spans="1:37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">
        <v>33</v>
      </c>
      <c r="O1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" s="2" t="s">
        <v>33</v>
      </c>
      <c r="Q150" s="2">
        <v>4</v>
      </c>
      <c r="R150" s="2" t="s">
        <v>33</v>
      </c>
      <c r="S150" s="2" t="s">
        <v>52</v>
      </c>
      <c r="T150" s="2" t="s">
        <v>35</v>
      </c>
      <c r="U150" s="2">
        <v>37</v>
      </c>
      <c r="V150" s="2" t="str">
        <f>PROPER(DatosTransformados[[#This Row],[Payment Method Hidden]])</f>
        <v>Direct Debit</v>
      </c>
      <c r="W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50" s="2">
        <v>1867</v>
      </c>
      <c r="Y150" s="2"/>
      <c r="Z150" s="2"/>
      <c r="AA150" s="2" t="s">
        <v>416</v>
      </c>
      <c r="AB150" s="3">
        <f>DATEVALUE(DatosTransformados[[#This Row],[Contact Date Hidden]])</f>
        <v>44731</v>
      </c>
      <c r="AC150" s="3">
        <v>44346</v>
      </c>
      <c r="AD150" s="2" t="s">
        <v>44</v>
      </c>
      <c r="AE150" s="2" t="str">
        <f>VLOOKUP(DatosTransformados[[#This Row],[Customer Segment Hidden]],Tabla3[#All],2,FALSE)</f>
        <v>Medium</v>
      </c>
      <c r="AF150" s="11">
        <v>39.889461253021231</v>
      </c>
      <c r="AG150" s="2">
        <v>10</v>
      </c>
      <c r="AH150" s="2" t="s">
        <v>49</v>
      </c>
      <c r="AI150" s="2" t="str">
        <f>IFERROR(VLOOKUP(DatosTransformados[[#This Row],[Preferred Contact Method Hidden]],Tabla3[#All],2,FALSE),DatosTransformados[[#This Row],[Preferred Contact Method Hidden]])</f>
        <v>Phone</v>
      </c>
      <c r="AJ150" s="2" t="str">
        <f>VLOOKUP(DatosTransformados[[#This Row],[Applied Discount Hidden]],Tabla3[#All],2,FALSE)</f>
        <v>Yes</v>
      </c>
      <c r="AK150" s="2" t="b">
        <v>1</v>
      </c>
    </row>
    <row r="151" spans="1:37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">
        <v>21</v>
      </c>
      <c r="O1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" s="5" t="s">
        <v>21</v>
      </c>
      <c r="Q151" s="5">
        <v>0</v>
      </c>
      <c r="R151" s="5" t="s">
        <v>21</v>
      </c>
      <c r="S151" s="5" t="s">
        <v>24</v>
      </c>
      <c r="T151" s="5" t="s">
        <v>117</v>
      </c>
      <c r="U151" s="5">
        <v>49</v>
      </c>
      <c r="V151" s="5" t="str">
        <f>PROPER(DatosTransformados[[#This Row],[Payment Method Hidden]])</f>
        <v>Direct Debit</v>
      </c>
      <c r="W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51" s="5">
        <v>918</v>
      </c>
      <c r="Y151" s="5"/>
      <c r="Z151" s="5"/>
      <c r="AA151" s="5" t="s">
        <v>418</v>
      </c>
      <c r="AB151" s="6">
        <f>DATEVALUE(DatosTransformados[[#This Row],[Contact Date Hidden]])</f>
        <v>44368</v>
      </c>
      <c r="AC151" s="6">
        <v>44557</v>
      </c>
      <c r="AD151" s="5" t="s">
        <v>28</v>
      </c>
      <c r="AE151" s="5" t="str">
        <f>VLOOKUP(DatosTransformados[[#This Row],[Customer Segment Hidden]],Tabla3[#All],2,FALSE)</f>
        <v>High</v>
      </c>
      <c r="AF151" s="12">
        <v>56.093323196220332</v>
      </c>
      <c r="AG151" s="5">
        <v>10</v>
      </c>
      <c r="AH151" s="5" t="s">
        <v>63</v>
      </c>
      <c r="AI151" s="5" t="str">
        <f>IFERROR(VLOOKUP(DatosTransformados[[#This Row],[Preferred Contact Method Hidden]],Tabla3[#All],2,FALSE),DatosTransformados[[#This Row],[Preferred Contact Method Hidden]])</f>
        <v>SMS</v>
      </c>
      <c r="AJ151" s="5" t="str">
        <f>VLOOKUP(DatosTransformados[[#This Row],[Applied Discount Hidden]],Tabla3[#All],2,FALSE)</f>
        <v>Yes</v>
      </c>
      <c r="AK151" s="5" t="b">
        <v>1</v>
      </c>
    </row>
    <row r="152" spans="1:37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">
        <v>21</v>
      </c>
      <c r="O1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" s="2" t="s">
        <v>21</v>
      </c>
      <c r="Q152" s="2">
        <v>0</v>
      </c>
      <c r="R152" s="2" t="s">
        <v>21</v>
      </c>
      <c r="S152" s="2" t="s">
        <v>24</v>
      </c>
      <c r="T152" s="2" t="s">
        <v>117</v>
      </c>
      <c r="U152" s="2">
        <v>47</v>
      </c>
      <c r="V152" s="2" t="str">
        <f>PROPER(DatosTransformados[[#This Row],[Payment Method Hidden]])</f>
        <v>Direct Debit</v>
      </c>
      <c r="W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52" s="2">
        <v>1850</v>
      </c>
      <c r="Y152" s="2"/>
      <c r="Z152" s="2"/>
      <c r="AA152" s="2" t="s">
        <v>420</v>
      </c>
      <c r="AB152" s="3">
        <f>DATEVALUE(DatosTransformados[[#This Row],[Contact Date Hidden]])</f>
        <v>44449</v>
      </c>
      <c r="AC152" s="3">
        <v>45131</v>
      </c>
      <c r="AD152" s="2" t="s">
        <v>38</v>
      </c>
      <c r="AE152" s="2" t="str">
        <f>VLOOKUP(DatosTransformados[[#This Row],[Customer Segment Hidden]],Tabla3[#All],2,FALSE)</f>
        <v>Low</v>
      </c>
      <c r="AF152" s="11">
        <v>37.780051630071583</v>
      </c>
      <c r="AG152" s="2">
        <v>5</v>
      </c>
      <c r="AH152" s="2" t="s">
        <v>63</v>
      </c>
      <c r="AI152" s="2" t="str">
        <f>IFERROR(VLOOKUP(DatosTransformados[[#This Row],[Preferred Contact Method Hidden]],Tabla3[#All],2,FALSE),DatosTransformados[[#This Row],[Preferred Contact Method Hidden]])</f>
        <v>SMS</v>
      </c>
      <c r="AJ152" s="2" t="str">
        <f>VLOOKUP(DatosTransformados[[#This Row],[Applied Discount Hidden]],Tabla3[#All],2,FALSE)</f>
        <v>No</v>
      </c>
      <c r="AK152" s="2" t="b">
        <v>0</v>
      </c>
    </row>
    <row r="153" spans="1:37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">
        <v>21</v>
      </c>
      <c r="O1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" s="5" t="s">
        <v>33</v>
      </c>
      <c r="Q153" s="5">
        <v>5</v>
      </c>
      <c r="R153" s="5" t="s">
        <v>21</v>
      </c>
      <c r="S153" s="5" t="s">
        <v>24</v>
      </c>
      <c r="T153" s="5" t="s">
        <v>123</v>
      </c>
      <c r="U153" s="5">
        <v>24</v>
      </c>
      <c r="V153" s="5" t="str">
        <f>PROPER(DatosTransformados[[#This Row],[Payment Method Hidden]])</f>
        <v>Credit Card</v>
      </c>
      <c r="W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53" s="5">
        <v>49</v>
      </c>
      <c r="Y153" s="5" t="s">
        <v>42</v>
      </c>
      <c r="Z153" s="5" t="s">
        <v>184</v>
      </c>
      <c r="AA153" s="5" t="s">
        <v>422</v>
      </c>
      <c r="AB153" s="6">
        <f>DATEVALUE(DatosTransformados[[#This Row],[Contact Date Hidden]])</f>
        <v>44078</v>
      </c>
      <c r="AC153" s="6">
        <v>44991</v>
      </c>
      <c r="AD153" s="5" t="s">
        <v>44</v>
      </c>
      <c r="AE153" s="5" t="str">
        <f>VLOOKUP(DatosTransformados[[#This Row],[Customer Segment Hidden]],Tabla3[#All],2,FALSE)</f>
        <v>Medium</v>
      </c>
      <c r="AF153" s="12">
        <v>22.21142996898806</v>
      </c>
      <c r="AG153" s="5">
        <v>10</v>
      </c>
      <c r="AH153" s="5" t="s">
        <v>29</v>
      </c>
      <c r="AI153" s="5" t="str">
        <f>IFERROR(VLOOKUP(DatosTransformados[[#This Row],[Preferred Contact Method Hidden]],Tabla3[#All],2,FALSE),DatosTransformados[[#This Row],[Preferred Contact Method Hidden]])</f>
        <v>Email</v>
      </c>
      <c r="AJ153" s="5" t="str">
        <f>VLOOKUP(DatosTransformados[[#This Row],[Applied Discount Hidden]],Tabla3[#All],2,FALSE)</f>
        <v>Yes</v>
      </c>
      <c r="AK153" s="5" t="b">
        <v>1</v>
      </c>
    </row>
    <row r="154" spans="1:37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">
        <v>21</v>
      </c>
      <c r="O1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" s="2" t="s">
        <v>33</v>
      </c>
      <c r="Q154" s="2">
        <v>5</v>
      </c>
      <c r="R154" s="2" t="s">
        <v>33</v>
      </c>
      <c r="S154" s="2" t="s">
        <v>52</v>
      </c>
      <c r="T154" s="2" t="s">
        <v>25</v>
      </c>
      <c r="U154" s="2">
        <v>45</v>
      </c>
      <c r="V154" s="2" t="str">
        <f>PROPER(DatosTransformados[[#This Row],[Payment Method Hidden]])</f>
        <v>Credit Card</v>
      </c>
      <c r="W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54" s="2">
        <v>3202</v>
      </c>
      <c r="Y154" s="2"/>
      <c r="Z154" s="2"/>
      <c r="AA154" s="2" t="s">
        <v>424</v>
      </c>
      <c r="AB154" s="3">
        <f>DATEVALUE(DatosTransformados[[#This Row],[Contact Date Hidden]])</f>
        <v>44085</v>
      </c>
      <c r="AC154" s="3">
        <v>44075</v>
      </c>
      <c r="AD154" s="2" t="s">
        <v>28</v>
      </c>
      <c r="AE154" s="2" t="str">
        <f>VLOOKUP(DatosTransformados[[#This Row],[Customer Segment Hidden]],Tabla3[#All],2,FALSE)</f>
        <v>High</v>
      </c>
      <c r="AF154" s="11">
        <v>41.364562988029633</v>
      </c>
      <c r="AG154" s="2">
        <v>1</v>
      </c>
      <c r="AH154" s="2" t="s">
        <v>29</v>
      </c>
      <c r="AI154" s="2" t="str">
        <f>IFERROR(VLOOKUP(DatosTransformados[[#This Row],[Preferred Contact Method Hidden]],Tabla3[#All],2,FALSE),DatosTransformados[[#This Row],[Preferred Contact Method Hidden]])</f>
        <v>Email</v>
      </c>
      <c r="AJ154" s="2" t="str">
        <f>VLOOKUP(DatosTransformados[[#This Row],[Applied Discount Hidden]],Tabla3[#All],2,FALSE)</f>
        <v>Yes</v>
      </c>
      <c r="AK154" s="2" t="b">
        <v>1</v>
      </c>
    </row>
    <row r="155" spans="1:37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">
        <v>21</v>
      </c>
      <c r="O1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" s="5" t="s">
        <v>21</v>
      </c>
      <c r="Q155" s="5">
        <v>0</v>
      </c>
      <c r="R155" s="5" t="s">
        <v>21</v>
      </c>
      <c r="S155" s="5" t="s">
        <v>52</v>
      </c>
      <c r="T155" s="5" t="s">
        <v>123</v>
      </c>
      <c r="U155" s="5">
        <v>11</v>
      </c>
      <c r="V155" s="5" t="str">
        <f>PROPER(DatosTransformados[[#This Row],[Payment Method Hidden]])</f>
        <v>Credit Card</v>
      </c>
      <c r="W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55" s="5">
        <v>70</v>
      </c>
      <c r="Y155" s="5"/>
      <c r="Z155" s="5"/>
      <c r="AA155" s="5" t="s">
        <v>426</v>
      </c>
      <c r="AB155" s="6">
        <f>DATEVALUE(DatosTransformados[[#This Row],[Contact Date Hidden]])</f>
        <v>44924</v>
      </c>
      <c r="AC155" s="6">
        <v>44250</v>
      </c>
      <c r="AD155" s="5" t="s">
        <v>38</v>
      </c>
      <c r="AE155" s="5" t="str">
        <f>VLOOKUP(DatosTransformados[[#This Row],[Customer Segment Hidden]],Tabla3[#All],2,FALSE)</f>
        <v>Low</v>
      </c>
      <c r="AF155" s="12">
        <v>11.49568689129476</v>
      </c>
      <c r="AG155" s="5">
        <v>4</v>
      </c>
      <c r="AH155" s="5" t="s">
        <v>29</v>
      </c>
      <c r="AI155" s="5" t="str">
        <f>IFERROR(VLOOKUP(DatosTransformados[[#This Row],[Preferred Contact Method Hidden]],Tabla3[#All],2,FALSE),DatosTransformados[[#This Row],[Preferred Contact Method Hidden]])</f>
        <v>Email</v>
      </c>
      <c r="AJ155" s="5" t="str">
        <f>VLOOKUP(DatosTransformados[[#This Row],[Applied Discount Hidden]],Tabla3[#All],2,FALSE)</f>
        <v>No</v>
      </c>
      <c r="AK155" s="5" t="b">
        <v>0</v>
      </c>
    </row>
    <row r="156" spans="1:37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">
        <v>21</v>
      </c>
      <c r="O1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" s="2" t="s">
        <v>21</v>
      </c>
      <c r="Q156" s="2">
        <v>0</v>
      </c>
      <c r="R156" s="2" t="s">
        <v>21</v>
      </c>
      <c r="S156" s="2" t="s">
        <v>24</v>
      </c>
      <c r="T156" s="2" t="s">
        <v>123</v>
      </c>
      <c r="U156" s="2">
        <v>30</v>
      </c>
      <c r="V156" s="2" t="str">
        <f>PROPER(DatosTransformados[[#This Row],[Payment Method Hidden]])</f>
        <v>Credit Card</v>
      </c>
      <c r="W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56" s="2">
        <v>725</v>
      </c>
      <c r="Y156" s="2"/>
      <c r="Z156" s="2"/>
      <c r="AA156" s="2" t="s">
        <v>429</v>
      </c>
      <c r="AB156" s="3">
        <f>DATEVALUE(DatosTransformados[[#This Row],[Contact Date Hidden]])</f>
        <v>44299</v>
      </c>
      <c r="AC156" s="3">
        <v>44659</v>
      </c>
      <c r="AD156" s="2" t="s">
        <v>28</v>
      </c>
      <c r="AE156" s="2" t="str">
        <f>VLOOKUP(DatosTransformados[[#This Row],[Customer Segment Hidden]],Tabla3[#All],2,FALSE)</f>
        <v>High</v>
      </c>
      <c r="AF156" s="11">
        <v>30.581073154322159</v>
      </c>
      <c r="AG156" s="2">
        <v>4</v>
      </c>
      <c r="AH156" s="2" t="s">
        <v>49</v>
      </c>
      <c r="AI156" s="2" t="str">
        <f>IFERROR(VLOOKUP(DatosTransformados[[#This Row],[Preferred Contact Method Hidden]],Tabla3[#All],2,FALSE),DatosTransformados[[#This Row],[Preferred Contact Method Hidden]])</f>
        <v>Phone</v>
      </c>
      <c r="AJ156" s="2" t="str">
        <f>VLOOKUP(DatosTransformados[[#This Row],[Applied Discount Hidden]],Tabla3[#All],2,FALSE)</f>
        <v>Yes</v>
      </c>
      <c r="AK156" s="2" t="b">
        <v>1</v>
      </c>
    </row>
    <row r="157" spans="1:37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">
        <v>33</v>
      </c>
      <c r="O1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" s="5" t="s">
        <v>21</v>
      </c>
      <c r="Q157" s="5">
        <v>0</v>
      </c>
      <c r="R157" s="5" t="s">
        <v>21</v>
      </c>
      <c r="S157" s="5" t="s">
        <v>52</v>
      </c>
      <c r="T157" s="5" t="s">
        <v>117</v>
      </c>
      <c r="U157" s="5">
        <v>45</v>
      </c>
      <c r="V157" s="5" t="str">
        <f>PROPER(DatosTransformados[[#This Row],[Payment Method Hidden]])</f>
        <v>Direct Debit</v>
      </c>
      <c r="W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57" s="5">
        <v>1173</v>
      </c>
      <c r="Y157" s="5"/>
      <c r="Z157" s="5"/>
      <c r="AA157" s="5" t="s">
        <v>432</v>
      </c>
      <c r="AB157" s="6">
        <f>DATEVALUE(DatosTransformados[[#This Row],[Contact Date Hidden]])</f>
        <v>44397</v>
      </c>
      <c r="AC157" s="6">
        <v>44837</v>
      </c>
      <c r="AD157" s="5" t="s">
        <v>44</v>
      </c>
      <c r="AE157" s="5" t="str">
        <f>VLOOKUP(DatosTransformados[[#This Row],[Customer Segment Hidden]],Tabla3[#All],2,FALSE)</f>
        <v>Medium</v>
      </c>
      <c r="AF157" s="12">
        <v>42.784788539796153</v>
      </c>
      <c r="AG157" s="5">
        <v>8</v>
      </c>
      <c r="AH157" s="5" t="s">
        <v>29</v>
      </c>
      <c r="AI157" s="5" t="str">
        <f>IFERROR(VLOOKUP(DatosTransformados[[#This Row],[Preferred Contact Method Hidden]],Tabla3[#All],2,FALSE),DatosTransformados[[#This Row],[Preferred Contact Method Hidden]])</f>
        <v>Email</v>
      </c>
      <c r="AJ157" s="5" t="str">
        <f>VLOOKUP(DatosTransformados[[#This Row],[Applied Discount Hidden]],Tabla3[#All],2,FALSE)</f>
        <v>Yes</v>
      </c>
      <c r="AK157" s="5" t="b">
        <v>1</v>
      </c>
    </row>
    <row r="158" spans="1:37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">
        <v>21</v>
      </c>
      <c r="O1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" s="2" t="s">
        <v>21</v>
      </c>
      <c r="Q158" s="2">
        <v>0</v>
      </c>
      <c r="R158" s="2" t="s">
        <v>21</v>
      </c>
      <c r="S158" s="2" t="s">
        <v>24</v>
      </c>
      <c r="T158" s="2" t="s">
        <v>25</v>
      </c>
      <c r="U158" s="2">
        <v>34</v>
      </c>
      <c r="V158" s="2" t="str">
        <f>PROPER(DatosTransformados[[#This Row],[Payment Method Hidden]])</f>
        <v>Credit Card</v>
      </c>
      <c r="W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58" s="2">
        <v>69</v>
      </c>
      <c r="Y158" s="2" t="s">
        <v>42</v>
      </c>
      <c r="Z158" s="2" t="s">
        <v>213</v>
      </c>
      <c r="AA158" s="2" t="s">
        <v>434</v>
      </c>
      <c r="AB158" s="3">
        <f>DATEVALUE(DatosTransformados[[#This Row],[Contact Date Hidden]])</f>
        <v>44594</v>
      </c>
      <c r="AC158" s="3">
        <v>44283</v>
      </c>
      <c r="AD158" s="2" t="s">
        <v>28</v>
      </c>
      <c r="AE158" s="2" t="str">
        <f>VLOOKUP(DatosTransformados[[#This Row],[Customer Segment Hidden]],Tabla3[#All],2,FALSE)</f>
        <v>High</v>
      </c>
      <c r="AF158" s="11">
        <v>27.96807203785804</v>
      </c>
      <c r="AG158" s="2">
        <v>3</v>
      </c>
      <c r="AH158" s="2" t="s">
        <v>49</v>
      </c>
      <c r="AI158" s="2" t="str">
        <f>IFERROR(VLOOKUP(DatosTransformados[[#This Row],[Preferred Contact Method Hidden]],Tabla3[#All],2,FALSE),DatosTransformados[[#This Row],[Preferred Contact Method Hidden]])</f>
        <v>Phone</v>
      </c>
      <c r="AJ158" s="2" t="str">
        <f>VLOOKUP(DatosTransformados[[#This Row],[Applied Discount Hidden]],Tabla3[#All],2,FALSE)</f>
        <v>Yes</v>
      </c>
      <c r="AK158" s="2" t="b">
        <v>1</v>
      </c>
    </row>
    <row r="159" spans="1:37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">
        <v>21</v>
      </c>
      <c r="O1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" s="5" t="s">
        <v>21</v>
      </c>
      <c r="Q159" s="5">
        <v>0</v>
      </c>
      <c r="R159" s="5" t="s">
        <v>21</v>
      </c>
      <c r="S159" s="5" t="s">
        <v>24</v>
      </c>
      <c r="T159" s="5" t="s">
        <v>123</v>
      </c>
      <c r="U159" s="5">
        <v>17</v>
      </c>
      <c r="V159" s="5" t="str">
        <f>PROPER(DatosTransformados[[#This Row],[Payment Method Hidden]])</f>
        <v>Credit Card</v>
      </c>
      <c r="W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59" s="5">
        <v>17</v>
      </c>
      <c r="Y159" s="5"/>
      <c r="Z159" s="5"/>
      <c r="AA159" s="5" t="s">
        <v>436</v>
      </c>
      <c r="AB159" s="6">
        <f>DATEVALUE(DatosTransformados[[#This Row],[Contact Date Hidden]])</f>
        <v>45199</v>
      </c>
      <c r="AC159" s="6">
        <v>45023</v>
      </c>
      <c r="AD159" s="5" t="s">
        <v>28</v>
      </c>
      <c r="AE159" s="5" t="str">
        <f>VLOOKUP(DatosTransformados[[#This Row],[Customer Segment Hidden]],Tabla3[#All],2,FALSE)</f>
        <v>High</v>
      </c>
      <c r="AF159" s="12">
        <v>19.83492315307566</v>
      </c>
      <c r="AG159" s="5">
        <v>10</v>
      </c>
      <c r="AH159" s="5" t="s">
        <v>63</v>
      </c>
      <c r="AI159" s="5" t="str">
        <f>IFERROR(VLOOKUP(DatosTransformados[[#This Row],[Preferred Contact Method Hidden]],Tabla3[#All],2,FALSE),DatosTransformados[[#This Row],[Preferred Contact Method Hidden]])</f>
        <v>SMS</v>
      </c>
      <c r="AJ159" s="5" t="str">
        <f>VLOOKUP(DatosTransformados[[#This Row],[Applied Discount Hidden]],Tabla3[#All],2,FALSE)</f>
        <v>Yes</v>
      </c>
      <c r="AK159" s="5" t="b">
        <v>1</v>
      </c>
    </row>
    <row r="160" spans="1:37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">
        <v>21</v>
      </c>
      <c r="O1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" s="2" t="s">
        <v>21</v>
      </c>
      <c r="Q160" s="2">
        <v>0</v>
      </c>
      <c r="R160" s="2" t="s">
        <v>21</v>
      </c>
      <c r="S160" s="2" t="s">
        <v>52</v>
      </c>
      <c r="T160" s="2" t="s">
        <v>207</v>
      </c>
      <c r="U160" s="2">
        <v>39</v>
      </c>
      <c r="V160" s="2" t="str">
        <f>PROPER(DatosTransformados[[#This Row],[Payment Method Hidden]])</f>
        <v>Paper Check</v>
      </c>
      <c r="W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60" s="2">
        <v>1953</v>
      </c>
      <c r="Y160" s="2"/>
      <c r="Z160" s="2"/>
      <c r="AA160" s="2" t="s">
        <v>438</v>
      </c>
      <c r="AB160" s="3">
        <f>DATEVALUE(DatosTransformados[[#This Row],[Contact Date Hidden]])</f>
        <v>43963</v>
      </c>
      <c r="AC160" s="3">
        <v>44492</v>
      </c>
      <c r="AD160" s="2" t="s">
        <v>28</v>
      </c>
      <c r="AE160" s="2" t="str">
        <f>VLOOKUP(DatosTransformados[[#This Row],[Customer Segment Hidden]],Tabla3[#All],2,FALSE)</f>
        <v>High</v>
      </c>
      <c r="AF160" s="11">
        <v>35.716378941429113</v>
      </c>
      <c r="AG160" s="2">
        <v>6</v>
      </c>
      <c r="AH160" s="2" t="s">
        <v>29</v>
      </c>
      <c r="AI160" s="2" t="str">
        <f>IFERROR(VLOOKUP(DatosTransformados[[#This Row],[Preferred Contact Method Hidden]],Tabla3[#All],2,FALSE),DatosTransformados[[#This Row],[Preferred Contact Method Hidden]])</f>
        <v>Email</v>
      </c>
      <c r="AJ160" s="2" t="str">
        <f>VLOOKUP(DatosTransformados[[#This Row],[Applied Discount Hidden]],Tabla3[#All],2,FALSE)</f>
        <v>No</v>
      </c>
      <c r="AK160" s="2" t="b">
        <v>0</v>
      </c>
    </row>
    <row r="161" spans="1:37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">
        <v>21</v>
      </c>
      <c r="O1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" s="5" t="s">
        <v>21</v>
      </c>
      <c r="Q161" s="5">
        <v>0</v>
      </c>
      <c r="R161" s="5" t="s">
        <v>21</v>
      </c>
      <c r="S161" s="5" t="s">
        <v>34</v>
      </c>
      <c r="T161" s="5" t="s">
        <v>25</v>
      </c>
      <c r="U161" s="5">
        <v>29</v>
      </c>
      <c r="V161" s="5" t="str">
        <f>PROPER(DatosTransformados[[#This Row],[Payment Method Hidden]])</f>
        <v>Credit Card</v>
      </c>
      <c r="W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61" s="5">
        <v>1100</v>
      </c>
      <c r="Y161" s="5" t="s">
        <v>156</v>
      </c>
      <c r="Z161" s="5" t="s">
        <v>157</v>
      </c>
      <c r="AA161" s="5" t="s">
        <v>440</v>
      </c>
      <c r="AB161" s="6">
        <f>DATEVALUE(DatosTransformados[[#This Row],[Contact Date Hidden]])</f>
        <v>44062</v>
      </c>
      <c r="AC161" s="6">
        <v>44929</v>
      </c>
      <c r="AD161" s="5" t="s">
        <v>28</v>
      </c>
      <c r="AE161" s="5" t="str">
        <f>VLOOKUP(DatosTransformados[[#This Row],[Customer Segment Hidden]],Tabla3[#All],2,FALSE)</f>
        <v>High</v>
      </c>
      <c r="AF161" s="12">
        <v>28.192352133757499</v>
      </c>
      <c r="AG161" s="5">
        <v>1</v>
      </c>
      <c r="AH161" s="5" t="s">
        <v>63</v>
      </c>
      <c r="AI161" s="5" t="str">
        <f>IFERROR(VLOOKUP(DatosTransformados[[#This Row],[Preferred Contact Method Hidden]],Tabla3[#All],2,FALSE),DatosTransformados[[#This Row],[Preferred Contact Method Hidden]])</f>
        <v>SMS</v>
      </c>
      <c r="AJ161" s="5" t="str">
        <f>VLOOKUP(DatosTransformados[[#This Row],[Applied Discount Hidden]],Tabla3[#All],2,FALSE)</f>
        <v>No</v>
      </c>
      <c r="AK161" s="5" t="b">
        <v>0</v>
      </c>
    </row>
    <row r="162" spans="1:37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">
        <v>21</v>
      </c>
      <c r="O1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" s="2" t="s">
        <v>21</v>
      </c>
      <c r="Q162" s="2">
        <v>0</v>
      </c>
      <c r="R162" s="2" t="s">
        <v>33</v>
      </c>
      <c r="S162" s="2" t="s">
        <v>52</v>
      </c>
      <c r="T162" s="2" t="s">
        <v>25</v>
      </c>
      <c r="U162" s="2">
        <v>58</v>
      </c>
      <c r="V162" s="2" t="str">
        <f>PROPER(DatosTransformados[[#This Row],[Payment Method Hidden]])</f>
        <v>Credit Card</v>
      </c>
      <c r="W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162" s="2">
        <v>4049</v>
      </c>
      <c r="Y162" s="2"/>
      <c r="Z162" s="2"/>
      <c r="AA162" s="2" t="s">
        <v>442</v>
      </c>
      <c r="AB162" s="3">
        <f>DATEVALUE(DatosTransformados[[#This Row],[Contact Date Hidden]])</f>
        <v>45004</v>
      </c>
      <c r="AC162" s="3">
        <v>43850</v>
      </c>
      <c r="AD162" s="2" t="s">
        <v>28</v>
      </c>
      <c r="AE162" s="2" t="str">
        <f>VLOOKUP(DatosTransformados[[#This Row],[Customer Segment Hidden]],Tabla3[#All],2,FALSE)</f>
        <v>High</v>
      </c>
      <c r="AF162" s="11">
        <v>46.627159599307433</v>
      </c>
      <c r="AG162" s="2">
        <v>9</v>
      </c>
      <c r="AH162" s="2" t="s">
        <v>63</v>
      </c>
      <c r="AI162" s="2" t="str">
        <f>IFERROR(VLOOKUP(DatosTransformados[[#This Row],[Preferred Contact Method Hidden]],Tabla3[#All],2,FALSE),DatosTransformados[[#This Row],[Preferred Contact Method Hidden]])</f>
        <v>SMS</v>
      </c>
      <c r="AJ162" s="2" t="str">
        <f>VLOOKUP(DatosTransformados[[#This Row],[Applied Discount Hidden]],Tabla3[#All],2,FALSE)</f>
        <v>No</v>
      </c>
      <c r="AK162" s="2" t="b">
        <v>0</v>
      </c>
    </row>
    <row r="163" spans="1:37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">
        <v>21</v>
      </c>
      <c r="O1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" s="5" t="s">
        <v>21</v>
      </c>
      <c r="Q163" s="5">
        <v>0</v>
      </c>
      <c r="R163" s="5" t="s">
        <v>21</v>
      </c>
      <c r="S163" s="5" t="s">
        <v>24</v>
      </c>
      <c r="T163" s="5" t="s">
        <v>207</v>
      </c>
      <c r="U163" s="5">
        <v>11</v>
      </c>
      <c r="V163" s="5" t="str">
        <f>PROPER(DatosTransformados[[#This Row],[Payment Method Hidden]])</f>
        <v>Paper Check</v>
      </c>
      <c r="W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63" s="5">
        <v>11</v>
      </c>
      <c r="Y163" s="5" t="s">
        <v>103</v>
      </c>
      <c r="Z163" s="5" t="s">
        <v>104</v>
      </c>
      <c r="AA163" s="5" t="s">
        <v>444</v>
      </c>
      <c r="AB163" s="6">
        <f>DATEVALUE(DatosTransformados[[#This Row],[Contact Date Hidden]])</f>
        <v>44386</v>
      </c>
      <c r="AC163" s="6">
        <v>44371</v>
      </c>
      <c r="AD163" s="5" t="s">
        <v>44</v>
      </c>
      <c r="AE163" s="5" t="str">
        <f>VLOOKUP(DatosTransformados[[#This Row],[Customer Segment Hidden]],Tabla3[#All],2,FALSE)</f>
        <v>Medium</v>
      </c>
      <c r="AF163" s="12">
        <v>9.535165665845442</v>
      </c>
      <c r="AG163" s="5">
        <v>0</v>
      </c>
      <c r="AH163" s="5" t="s">
        <v>49</v>
      </c>
      <c r="AI163" s="5" t="str">
        <f>IFERROR(VLOOKUP(DatosTransformados[[#This Row],[Preferred Contact Method Hidden]],Tabla3[#All],2,FALSE),DatosTransformados[[#This Row],[Preferred Contact Method Hidden]])</f>
        <v>Phone</v>
      </c>
      <c r="AJ163" s="5" t="str">
        <f>VLOOKUP(DatosTransformados[[#This Row],[Applied Discount Hidden]],Tabla3[#All],2,FALSE)</f>
        <v>No</v>
      </c>
      <c r="AK163" s="5" t="b">
        <v>0</v>
      </c>
    </row>
    <row r="164" spans="1:37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">
        <v>33</v>
      </c>
      <c r="O1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" s="2" t="s">
        <v>21</v>
      </c>
      <c r="Q164" s="2">
        <v>0</v>
      </c>
      <c r="R164" s="2" t="s">
        <v>33</v>
      </c>
      <c r="S164" s="2" t="s">
        <v>34</v>
      </c>
      <c r="T164" s="2" t="s">
        <v>35</v>
      </c>
      <c r="U164" s="2">
        <v>63</v>
      </c>
      <c r="V164" s="2" t="str">
        <f>PROPER(DatosTransformados[[#This Row],[Payment Method Hidden]])</f>
        <v>Direct Debit</v>
      </c>
      <c r="W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164" s="2">
        <v>3507</v>
      </c>
      <c r="Y164" s="2"/>
      <c r="Z164" s="2"/>
      <c r="AA164" s="2" t="s">
        <v>446</v>
      </c>
      <c r="AB164" s="3">
        <f>DATEVALUE(DatosTransformados[[#This Row],[Contact Date Hidden]])</f>
        <v>44372</v>
      </c>
      <c r="AC164" s="3">
        <v>44303</v>
      </c>
      <c r="AD164" s="2" t="s">
        <v>44</v>
      </c>
      <c r="AE164" s="2" t="str">
        <f>VLOOKUP(DatosTransformados[[#This Row],[Customer Segment Hidden]],Tabla3[#All],2,FALSE)</f>
        <v>Medium</v>
      </c>
      <c r="AF164" s="11">
        <v>60.718821709275304</v>
      </c>
      <c r="AG164" s="2">
        <v>8</v>
      </c>
      <c r="AH164" s="2" t="s">
        <v>49</v>
      </c>
      <c r="AI164" s="2" t="str">
        <f>IFERROR(VLOOKUP(DatosTransformados[[#This Row],[Preferred Contact Method Hidden]],Tabla3[#All],2,FALSE),DatosTransformados[[#This Row],[Preferred Contact Method Hidden]])</f>
        <v>Phone</v>
      </c>
      <c r="AJ164" s="2" t="str">
        <f>VLOOKUP(DatosTransformados[[#This Row],[Applied Discount Hidden]],Tabla3[#All],2,FALSE)</f>
        <v>No</v>
      </c>
      <c r="AK164" s="2" t="b">
        <v>0</v>
      </c>
    </row>
    <row r="165" spans="1:37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">
        <v>33</v>
      </c>
      <c r="O1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" s="5" t="s">
        <v>33</v>
      </c>
      <c r="Q165" s="5">
        <v>2</v>
      </c>
      <c r="R165" s="5" t="s">
        <v>21</v>
      </c>
      <c r="S165" s="5" t="s">
        <v>24</v>
      </c>
      <c r="T165" s="5" t="s">
        <v>169</v>
      </c>
      <c r="U165" s="5">
        <v>17</v>
      </c>
      <c r="V165" s="5" t="str">
        <f>PROPER(DatosTransformados[[#This Row],[Payment Method Hidden]])</f>
        <v>Paper Check</v>
      </c>
      <c r="W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65" s="5">
        <v>377</v>
      </c>
      <c r="Y165" s="5" t="s">
        <v>156</v>
      </c>
      <c r="Z165" s="5" t="s">
        <v>351</v>
      </c>
      <c r="AA165" s="5" t="s">
        <v>448</v>
      </c>
      <c r="AB165" s="6">
        <f>DATEVALUE(DatosTransformados[[#This Row],[Contact Date Hidden]])</f>
        <v>44582</v>
      </c>
      <c r="AC165" s="6">
        <v>44241</v>
      </c>
      <c r="AD165" s="5" t="s">
        <v>44</v>
      </c>
      <c r="AE165" s="5" t="str">
        <f>VLOOKUP(DatosTransformados[[#This Row],[Customer Segment Hidden]],Tabla3[#All],2,FALSE)</f>
        <v>Medium</v>
      </c>
      <c r="AF165" s="12">
        <v>15.13168975799617</v>
      </c>
      <c r="AG165" s="5">
        <v>3</v>
      </c>
      <c r="AH165" s="5" t="s">
        <v>63</v>
      </c>
      <c r="AI165" s="5" t="str">
        <f>IFERROR(VLOOKUP(DatosTransformados[[#This Row],[Preferred Contact Method Hidden]],Tabla3[#All],2,FALSE),DatosTransformados[[#This Row],[Preferred Contact Method Hidden]])</f>
        <v>SMS</v>
      </c>
      <c r="AJ165" s="5" t="str">
        <f>VLOOKUP(DatosTransformados[[#This Row],[Applied Discount Hidden]],Tabla3[#All],2,FALSE)</f>
        <v>Yes</v>
      </c>
      <c r="AK165" s="5" t="b">
        <v>1</v>
      </c>
    </row>
    <row r="166" spans="1:37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">
        <v>21</v>
      </c>
      <c r="O1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" s="2" t="s">
        <v>33</v>
      </c>
      <c r="Q166" s="2">
        <v>2</v>
      </c>
      <c r="R166" s="2" t="s">
        <v>33</v>
      </c>
      <c r="S166" s="2" t="s">
        <v>24</v>
      </c>
      <c r="T166" s="2" t="s">
        <v>35</v>
      </c>
      <c r="U166" s="2">
        <v>35</v>
      </c>
      <c r="V166" s="2" t="str">
        <f>PROPER(DatosTransformados[[#This Row],[Payment Method Hidden]])</f>
        <v>Direct Debit</v>
      </c>
      <c r="W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66" s="2">
        <v>740</v>
      </c>
      <c r="Y166" s="2"/>
      <c r="Z166" s="2"/>
      <c r="AA166" s="2" t="s">
        <v>450</v>
      </c>
      <c r="AB166" s="3">
        <f>DATEVALUE(DatosTransformados[[#This Row],[Contact Date Hidden]])</f>
        <v>44029</v>
      </c>
      <c r="AC166" s="3">
        <v>44412</v>
      </c>
      <c r="AD166" s="2" t="s">
        <v>38</v>
      </c>
      <c r="AE166" s="2" t="str">
        <f>VLOOKUP(DatosTransformados[[#This Row],[Customer Segment Hidden]],Tabla3[#All],2,FALSE)</f>
        <v>Low</v>
      </c>
      <c r="AF166" s="11">
        <v>38.471250875381926</v>
      </c>
      <c r="AG166" s="2">
        <v>2</v>
      </c>
      <c r="AH166" s="2" t="s">
        <v>49</v>
      </c>
      <c r="AI166" s="2" t="str">
        <f>IFERROR(VLOOKUP(DatosTransformados[[#This Row],[Preferred Contact Method Hidden]],Tabla3[#All],2,FALSE),DatosTransformados[[#This Row],[Preferred Contact Method Hidden]])</f>
        <v>Phone</v>
      </c>
      <c r="AJ166" s="2" t="str">
        <f>VLOOKUP(DatosTransformados[[#This Row],[Applied Discount Hidden]],Tabla3[#All],2,FALSE)</f>
        <v>No</v>
      </c>
      <c r="AK166" s="2" t="b">
        <v>0</v>
      </c>
    </row>
    <row r="167" spans="1:37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">
        <v>33</v>
      </c>
      <c r="O167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67" s="5" t="s">
        <v>33</v>
      </c>
      <c r="Q167" s="5">
        <v>4</v>
      </c>
      <c r="R167" s="5" t="s">
        <v>21</v>
      </c>
      <c r="S167" s="5" t="s">
        <v>52</v>
      </c>
      <c r="T167" s="5" t="s">
        <v>123</v>
      </c>
      <c r="U167" s="5">
        <v>42</v>
      </c>
      <c r="V167" s="5" t="str">
        <f>PROPER(DatosTransformados[[#This Row],[Payment Method Hidden]])</f>
        <v>Credit Card</v>
      </c>
      <c r="W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67" s="5">
        <v>2944</v>
      </c>
      <c r="Y167" s="5"/>
      <c r="Z167" s="5"/>
      <c r="AA167" s="5" t="s">
        <v>452</v>
      </c>
      <c r="AB167" s="6">
        <f>DATEVALUE(DatosTransformados[[#This Row],[Contact Date Hidden]])</f>
        <v>44216</v>
      </c>
      <c r="AC167" s="6">
        <v>44365</v>
      </c>
      <c r="AD167" s="5" t="s">
        <v>44</v>
      </c>
      <c r="AE167" s="5" t="str">
        <f>VLOOKUP(DatosTransformados[[#This Row],[Customer Segment Hidden]],Tabla3[#All],2,FALSE)</f>
        <v>Medium</v>
      </c>
      <c r="AF167" s="12">
        <v>42.556075470890733</v>
      </c>
      <c r="AG167" s="5">
        <v>3</v>
      </c>
      <c r="AH167" s="5" t="s">
        <v>29</v>
      </c>
      <c r="AI167" s="5" t="str">
        <f>IFERROR(VLOOKUP(DatosTransformados[[#This Row],[Preferred Contact Method Hidden]],Tabla3[#All],2,FALSE),DatosTransformados[[#This Row],[Preferred Contact Method Hidden]])</f>
        <v>Email</v>
      </c>
      <c r="AJ167" s="5" t="str">
        <f>VLOOKUP(DatosTransformados[[#This Row],[Applied Discount Hidden]],Tabla3[#All],2,FALSE)</f>
        <v>Yes</v>
      </c>
      <c r="AK167" s="5" t="b">
        <v>1</v>
      </c>
    </row>
    <row r="168" spans="1:37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">
        <v>21</v>
      </c>
      <c r="O1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" s="2" t="s">
        <v>21</v>
      </c>
      <c r="Q168" s="2">
        <v>0</v>
      </c>
      <c r="R168" s="2" t="s">
        <v>33</v>
      </c>
      <c r="S168" s="2" t="s">
        <v>52</v>
      </c>
      <c r="T168" s="2" t="s">
        <v>117</v>
      </c>
      <c r="U168" s="2">
        <v>53</v>
      </c>
      <c r="V168" s="2" t="str">
        <f>PROPER(DatosTransformados[[#This Row],[Payment Method Hidden]])</f>
        <v>Direct Debit</v>
      </c>
      <c r="W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68" s="2">
        <v>3698</v>
      </c>
      <c r="Y168" s="2"/>
      <c r="Z168" s="2"/>
      <c r="AA168" s="2" t="s">
        <v>454</v>
      </c>
      <c r="AB168" s="3">
        <f>DATEVALUE(DatosTransformados[[#This Row],[Contact Date Hidden]])</f>
        <v>45031</v>
      </c>
      <c r="AC168" s="3">
        <v>45120</v>
      </c>
      <c r="AD168" s="2" t="s">
        <v>38</v>
      </c>
      <c r="AE168" s="2" t="str">
        <f>VLOOKUP(DatosTransformados[[#This Row],[Customer Segment Hidden]],Tabla3[#All],2,FALSE)</f>
        <v>Low</v>
      </c>
      <c r="AF168" s="11">
        <v>47.146716593488918</v>
      </c>
      <c r="AG168" s="2">
        <v>5</v>
      </c>
      <c r="AH168" s="2" t="s">
        <v>49</v>
      </c>
      <c r="AI168" s="2" t="str">
        <f>IFERROR(VLOOKUP(DatosTransformados[[#This Row],[Preferred Contact Method Hidden]],Tabla3[#All],2,FALSE),DatosTransformados[[#This Row],[Preferred Contact Method Hidden]])</f>
        <v>Phone</v>
      </c>
      <c r="AJ168" s="2" t="str">
        <f>VLOOKUP(DatosTransformados[[#This Row],[Applied Discount Hidden]],Tabla3[#All],2,FALSE)</f>
        <v>No</v>
      </c>
      <c r="AK168" s="2" t="b">
        <v>0</v>
      </c>
    </row>
    <row r="169" spans="1:37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">
        <v>21</v>
      </c>
      <c r="O1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" s="5" t="s">
        <v>21</v>
      </c>
      <c r="Q169" s="5">
        <v>0</v>
      </c>
      <c r="R169" s="5" t="s">
        <v>21</v>
      </c>
      <c r="S169" s="5" t="s">
        <v>24</v>
      </c>
      <c r="T169" s="5" t="s">
        <v>117</v>
      </c>
      <c r="U169" s="5">
        <v>55</v>
      </c>
      <c r="V169" s="5" t="str">
        <f>PROPER(DatosTransformados[[#This Row],[Payment Method Hidden]])</f>
        <v>Direct Debit</v>
      </c>
      <c r="W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169" s="5">
        <v>2403</v>
      </c>
      <c r="Y169" s="5"/>
      <c r="Z169" s="5"/>
      <c r="AA169" s="5" t="s">
        <v>141</v>
      </c>
      <c r="AB169" s="6">
        <f>DATEVALUE(DatosTransformados[[#This Row],[Contact Date Hidden]])</f>
        <v>44452</v>
      </c>
      <c r="AC169" s="6">
        <v>44142</v>
      </c>
      <c r="AD169" s="5" t="s">
        <v>44</v>
      </c>
      <c r="AE169" s="5" t="str">
        <f>VLOOKUP(DatosTransformados[[#This Row],[Customer Segment Hidden]],Tabla3[#All],2,FALSE)</f>
        <v>Medium</v>
      </c>
      <c r="AF169" s="12">
        <v>51.599034416422022</v>
      </c>
      <c r="AG169" s="5">
        <v>9</v>
      </c>
      <c r="AH169" s="5" t="s">
        <v>29</v>
      </c>
      <c r="AI169" s="5" t="str">
        <f>IFERROR(VLOOKUP(DatosTransformados[[#This Row],[Preferred Contact Method Hidden]],Tabla3[#All],2,FALSE),DatosTransformados[[#This Row],[Preferred Contact Method Hidden]])</f>
        <v>Email</v>
      </c>
      <c r="AJ169" s="5" t="str">
        <f>VLOOKUP(DatosTransformados[[#This Row],[Applied Discount Hidden]],Tabla3[#All],2,FALSE)</f>
        <v>No</v>
      </c>
      <c r="AK169" s="5" t="b">
        <v>0</v>
      </c>
    </row>
    <row r="170" spans="1:37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">
        <v>21</v>
      </c>
      <c r="O1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" s="2" t="s">
        <v>33</v>
      </c>
      <c r="Q170" s="2">
        <v>6</v>
      </c>
      <c r="R170" s="2" t="s">
        <v>21</v>
      </c>
      <c r="S170" s="2" t="s">
        <v>34</v>
      </c>
      <c r="T170" s="2" t="s">
        <v>117</v>
      </c>
      <c r="U170" s="2">
        <v>7</v>
      </c>
      <c r="V170" s="2" t="str">
        <f>PROPER(DatosTransformados[[#This Row],[Payment Method Hidden]])</f>
        <v>Direct Debit</v>
      </c>
      <c r="W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70" s="2">
        <v>187</v>
      </c>
      <c r="Y170" s="2"/>
      <c r="Z170" s="2"/>
      <c r="AA170" s="2" t="s">
        <v>457</v>
      </c>
      <c r="AB170" s="3">
        <f>DATEVALUE(DatosTransformados[[#This Row],[Contact Date Hidden]])</f>
        <v>44525</v>
      </c>
      <c r="AC170" s="3">
        <v>43970</v>
      </c>
      <c r="AD170" s="2" t="s">
        <v>28</v>
      </c>
      <c r="AE170" s="2" t="str">
        <f>VLOOKUP(DatosTransformados[[#This Row],[Customer Segment Hidden]],Tabla3[#All],2,FALSE)</f>
        <v>High</v>
      </c>
      <c r="AF170" s="11">
        <v>7.1667836705252199</v>
      </c>
      <c r="AG170" s="2">
        <v>6</v>
      </c>
      <c r="AH170" s="2" t="s">
        <v>49</v>
      </c>
      <c r="AI170" s="2" t="str">
        <f>IFERROR(VLOOKUP(DatosTransformados[[#This Row],[Preferred Contact Method Hidden]],Tabla3[#All],2,FALSE),DatosTransformados[[#This Row],[Preferred Contact Method Hidden]])</f>
        <v>Phone</v>
      </c>
      <c r="AJ170" s="2" t="str">
        <f>VLOOKUP(DatosTransformados[[#This Row],[Applied Discount Hidden]],Tabla3[#All],2,FALSE)</f>
        <v>No</v>
      </c>
      <c r="AK170" s="2" t="b">
        <v>0</v>
      </c>
    </row>
    <row r="171" spans="1:37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">
        <v>33</v>
      </c>
      <c r="O1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" s="5" t="s">
        <v>21</v>
      </c>
      <c r="Q171" s="5">
        <v>0</v>
      </c>
      <c r="R171" s="5" t="s">
        <v>33</v>
      </c>
      <c r="S171" s="5" t="s">
        <v>24</v>
      </c>
      <c r="T171" s="5" t="s">
        <v>35</v>
      </c>
      <c r="U171" s="5">
        <v>51</v>
      </c>
      <c r="V171" s="5" t="str">
        <f>PROPER(DatosTransformados[[#This Row],[Payment Method Hidden]])</f>
        <v>Direct Debit</v>
      </c>
      <c r="W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171" s="5">
        <v>2376</v>
      </c>
      <c r="Y171" s="5" t="s">
        <v>134</v>
      </c>
      <c r="Z171" s="5" t="s">
        <v>135</v>
      </c>
      <c r="AA171" s="5" t="s">
        <v>459</v>
      </c>
      <c r="AB171" s="6">
        <f>DATEVALUE(DatosTransformados[[#This Row],[Contact Date Hidden]])</f>
        <v>43923</v>
      </c>
      <c r="AC171" s="6">
        <v>44955</v>
      </c>
      <c r="AD171" s="5" t="s">
        <v>44</v>
      </c>
      <c r="AE171" s="5" t="str">
        <f>VLOOKUP(DatosTransformados[[#This Row],[Customer Segment Hidden]],Tabla3[#All],2,FALSE)</f>
        <v>Medium</v>
      </c>
      <c r="AF171" s="12">
        <v>51.799679302085579</v>
      </c>
      <c r="AG171" s="5">
        <v>1</v>
      </c>
      <c r="AH171" s="5" t="s">
        <v>49</v>
      </c>
      <c r="AI171" s="5" t="str">
        <f>IFERROR(VLOOKUP(DatosTransformados[[#This Row],[Preferred Contact Method Hidden]],Tabla3[#All],2,FALSE),DatosTransformados[[#This Row],[Preferred Contact Method Hidden]])</f>
        <v>Phone</v>
      </c>
      <c r="AJ171" s="5" t="str">
        <f>VLOOKUP(DatosTransformados[[#This Row],[Applied Discount Hidden]],Tabla3[#All],2,FALSE)</f>
        <v>Yes</v>
      </c>
      <c r="AK171" s="5" t="b">
        <v>1</v>
      </c>
    </row>
    <row r="172" spans="1:37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">
        <v>21</v>
      </c>
      <c r="O1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" s="2" t="s">
        <v>21</v>
      </c>
      <c r="Q172" s="2">
        <v>0</v>
      </c>
      <c r="R172" s="2" t="s">
        <v>33</v>
      </c>
      <c r="S172" s="2" t="s">
        <v>24</v>
      </c>
      <c r="T172" s="2" t="s">
        <v>25</v>
      </c>
      <c r="U172" s="2">
        <v>18</v>
      </c>
      <c r="V172" s="2" t="str">
        <f>PROPER(DatosTransformados[[#This Row],[Payment Method Hidden]])</f>
        <v>Credit Card</v>
      </c>
      <c r="W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172" s="2">
        <v>46</v>
      </c>
      <c r="Y172" s="2"/>
      <c r="Z172" s="2"/>
      <c r="AA172" s="2" t="s">
        <v>461</v>
      </c>
      <c r="AB172" s="3">
        <f>DATEVALUE(DatosTransformados[[#This Row],[Contact Date Hidden]])</f>
        <v>44057</v>
      </c>
      <c r="AC172" s="3">
        <v>44741</v>
      </c>
      <c r="AD172" s="2" t="s">
        <v>44</v>
      </c>
      <c r="AE172" s="2" t="str">
        <f>VLOOKUP(DatosTransformados[[#This Row],[Customer Segment Hidden]],Tabla3[#All],2,FALSE)</f>
        <v>Medium</v>
      </c>
      <c r="AF172" s="11">
        <v>15.303782591092951</v>
      </c>
      <c r="AG172" s="2">
        <v>7</v>
      </c>
      <c r="AH172" s="2" t="s">
        <v>49</v>
      </c>
      <c r="AI172" s="2" t="str">
        <f>IFERROR(VLOOKUP(DatosTransformados[[#This Row],[Preferred Contact Method Hidden]],Tabla3[#All],2,FALSE),DatosTransformados[[#This Row],[Preferred Contact Method Hidden]])</f>
        <v>Phone</v>
      </c>
      <c r="AJ172" s="2" t="str">
        <f>VLOOKUP(DatosTransformados[[#This Row],[Applied Discount Hidden]],Tabla3[#All],2,FALSE)</f>
        <v>Yes</v>
      </c>
      <c r="AK172" s="2" t="b">
        <v>1</v>
      </c>
    </row>
    <row r="173" spans="1:37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">
        <v>21</v>
      </c>
      <c r="O1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" s="5" t="s">
        <v>21</v>
      </c>
      <c r="Q173" s="5">
        <v>0</v>
      </c>
      <c r="R173" s="5" t="s">
        <v>33</v>
      </c>
      <c r="S173" s="5" t="s">
        <v>24</v>
      </c>
      <c r="T173" s="5" t="s">
        <v>117</v>
      </c>
      <c r="U173" s="5">
        <v>42</v>
      </c>
      <c r="V173" s="5" t="str">
        <f>PROPER(DatosTransformados[[#This Row],[Payment Method Hidden]])</f>
        <v>Direct Debit</v>
      </c>
      <c r="W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73" s="5">
        <v>219</v>
      </c>
      <c r="Y173" s="5"/>
      <c r="Z173" s="5"/>
      <c r="AA173" s="5" t="s">
        <v>463</v>
      </c>
      <c r="AB173" s="6">
        <f>DATEVALUE(DatosTransformados[[#This Row],[Contact Date Hidden]])</f>
        <v>44451</v>
      </c>
      <c r="AC173" s="6">
        <v>44761</v>
      </c>
      <c r="AD173" s="5" t="s">
        <v>38</v>
      </c>
      <c r="AE173" s="5" t="str">
        <f>VLOOKUP(DatosTransformados[[#This Row],[Customer Segment Hidden]],Tabla3[#All],2,FALSE)</f>
        <v>Low</v>
      </c>
      <c r="AF173" s="12">
        <v>49.037258624084011</v>
      </c>
      <c r="AG173" s="5">
        <v>10</v>
      </c>
      <c r="AH173" s="5" t="s">
        <v>63</v>
      </c>
      <c r="AI173" s="5" t="str">
        <f>IFERROR(VLOOKUP(DatosTransformados[[#This Row],[Preferred Contact Method Hidden]],Tabla3[#All],2,FALSE),DatosTransformados[[#This Row],[Preferred Contact Method Hidden]])</f>
        <v>SMS</v>
      </c>
      <c r="AJ173" s="5" t="str">
        <f>VLOOKUP(DatosTransformados[[#This Row],[Applied Discount Hidden]],Tabla3[#All],2,FALSE)</f>
        <v>No</v>
      </c>
      <c r="AK173" s="5" t="b">
        <v>0</v>
      </c>
    </row>
    <row r="174" spans="1:37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">
        <v>21</v>
      </c>
      <c r="O1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" s="2" t="s">
        <v>33</v>
      </c>
      <c r="Q174" s="2">
        <v>3</v>
      </c>
      <c r="R174" s="2" t="s">
        <v>21</v>
      </c>
      <c r="S174" s="2" t="s">
        <v>52</v>
      </c>
      <c r="T174" s="2" t="s">
        <v>35</v>
      </c>
      <c r="U174" s="2">
        <v>12</v>
      </c>
      <c r="V174" s="2" t="str">
        <f>PROPER(DatosTransformados[[#This Row],[Payment Method Hidden]])</f>
        <v>Direct Debit</v>
      </c>
      <c r="W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74" s="2">
        <v>887</v>
      </c>
      <c r="Y174" s="2"/>
      <c r="Z174" s="2"/>
      <c r="AA174" s="2" t="s">
        <v>465</v>
      </c>
      <c r="AB174" s="3">
        <f>DATEVALUE(DatosTransformados[[#This Row],[Contact Date Hidden]])</f>
        <v>44867</v>
      </c>
      <c r="AC174" s="3">
        <v>44840</v>
      </c>
      <c r="AD174" s="2" t="s">
        <v>44</v>
      </c>
      <c r="AE174" s="2" t="str">
        <f>VLOOKUP(DatosTransformados[[#This Row],[Customer Segment Hidden]],Tabla3[#All],2,FALSE)</f>
        <v>Medium</v>
      </c>
      <c r="AF174" s="11">
        <v>11.464973992810821</v>
      </c>
      <c r="AG174" s="2">
        <v>6</v>
      </c>
      <c r="AH174" s="2" t="s">
        <v>49</v>
      </c>
      <c r="AI174" s="2" t="str">
        <f>IFERROR(VLOOKUP(DatosTransformados[[#This Row],[Preferred Contact Method Hidden]],Tabla3[#All],2,FALSE),DatosTransformados[[#This Row],[Preferred Contact Method Hidden]])</f>
        <v>Phone</v>
      </c>
      <c r="AJ174" s="2" t="str">
        <f>VLOOKUP(DatosTransformados[[#This Row],[Applied Discount Hidden]],Tabla3[#All],2,FALSE)</f>
        <v>No</v>
      </c>
      <c r="AK174" s="2" t="b">
        <v>0</v>
      </c>
    </row>
    <row r="175" spans="1:37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">
        <v>21</v>
      </c>
      <c r="O1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" s="5" t="s">
        <v>21</v>
      </c>
      <c r="Q175" s="5">
        <v>0</v>
      </c>
      <c r="R175" s="5" t="s">
        <v>21</v>
      </c>
      <c r="S175" s="5" t="s">
        <v>52</v>
      </c>
      <c r="T175" s="5" t="s">
        <v>35</v>
      </c>
      <c r="U175" s="5">
        <v>33</v>
      </c>
      <c r="V175" s="5" t="str">
        <f>PROPER(DatosTransformados[[#This Row],[Payment Method Hidden]])</f>
        <v>Direct Debit</v>
      </c>
      <c r="W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75" s="5">
        <v>1213</v>
      </c>
      <c r="Y175" s="5"/>
      <c r="Z175" s="5"/>
      <c r="AA175" s="5" t="s">
        <v>467</v>
      </c>
      <c r="AB175" s="6">
        <f>DATEVALUE(DatosTransformados[[#This Row],[Contact Date Hidden]])</f>
        <v>44786</v>
      </c>
      <c r="AC175" s="6">
        <v>44859</v>
      </c>
      <c r="AD175" s="5" t="s">
        <v>28</v>
      </c>
      <c r="AE175" s="5" t="str">
        <f>VLOOKUP(DatosTransformados[[#This Row],[Customer Segment Hidden]],Tabla3[#All],2,FALSE)</f>
        <v>High</v>
      </c>
      <c r="AF175" s="12">
        <v>36.569311992931993</v>
      </c>
      <c r="AG175" s="5">
        <v>1</v>
      </c>
      <c r="AH175" s="5" t="s">
        <v>49</v>
      </c>
      <c r="AI175" s="5" t="str">
        <f>IFERROR(VLOOKUP(DatosTransformados[[#This Row],[Preferred Contact Method Hidden]],Tabla3[#All],2,FALSE),DatosTransformados[[#This Row],[Preferred Contact Method Hidden]])</f>
        <v>Phone</v>
      </c>
      <c r="AJ175" s="5" t="str">
        <f>VLOOKUP(DatosTransformados[[#This Row],[Applied Discount Hidden]],Tabla3[#All],2,FALSE)</f>
        <v>Yes</v>
      </c>
      <c r="AK175" s="5" t="b">
        <v>1</v>
      </c>
    </row>
    <row r="176" spans="1:37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">
        <v>33</v>
      </c>
      <c r="O1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" s="2" t="s">
        <v>21</v>
      </c>
      <c r="Q176" s="2">
        <v>0</v>
      </c>
      <c r="R176" s="2" t="s">
        <v>33</v>
      </c>
      <c r="S176" s="2" t="s">
        <v>52</v>
      </c>
      <c r="T176" s="2" t="s">
        <v>117</v>
      </c>
      <c r="U176" s="2">
        <v>56</v>
      </c>
      <c r="V176" s="2" t="str">
        <f>PROPER(DatosTransformados[[#This Row],[Payment Method Hidden]])</f>
        <v>Direct Debit</v>
      </c>
      <c r="W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76" s="2">
        <v>3488</v>
      </c>
      <c r="Y176" s="2"/>
      <c r="Z176" s="2"/>
      <c r="AA176" s="2" t="s">
        <v>469</v>
      </c>
      <c r="AB176" s="3">
        <f>DATEVALUE(DatosTransformados[[#This Row],[Contact Date Hidden]])</f>
        <v>44911</v>
      </c>
      <c r="AC176" s="3">
        <v>44988</v>
      </c>
      <c r="AD176" s="2" t="s">
        <v>28</v>
      </c>
      <c r="AE176" s="2" t="str">
        <f>VLOOKUP(DatosTransformados[[#This Row],[Customer Segment Hidden]],Tabla3[#All],2,FALSE)</f>
        <v>High</v>
      </c>
      <c r="AF176" s="11">
        <v>61.97469243306152</v>
      </c>
      <c r="AG176" s="2">
        <v>4</v>
      </c>
      <c r="AH176" s="2" t="s">
        <v>29</v>
      </c>
      <c r="AI176" s="2" t="str">
        <f>IFERROR(VLOOKUP(DatosTransformados[[#This Row],[Preferred Contact Method Hidden]],Tabla3[#All],2,FALSE),DatosTransformados[[#This Row],[Preferred Contact Method Hidden]])</f>
        <v>Email</v>
      </c>
      <c r="AJ176" s="2" t="str">
        <f>VLOOKUP(DatosTransformados[[#This Row],[Applied Discount Hidden]],Tabla3[#All],2,FALSE)</f>
        <v>No</v>
      </c>
      <c r="AK176" s="2" t="b">
        <v>0</v>
      </c>
    </row>
    <row r="177" spans="1:37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">
        <v>21</v>
      </c>
      <c r="O1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" s="5" t="s">
        <v>21</v>
      </c>
      <c r="Q177" s="5">
        <v>0</v>
      </c>
      <c r="R177" s="5" t="s">
        <v>33</v>
      </c>
      <c r="S177" s="5" t="s">
        <v>24</v>
      </c>
      <c r="T177" s="5" t="s">
        <v>35</v>
      </c>
      <c r="U177" s="5">
        <v>57</v>
      </c>
      <c r="V177" s="5" t="str">
        <f>PROPER(DatosTransformados[[#This Row],[Payment Method Hidden]])</f>
        <v>Direct Debit</v>
      </c>
      <c r="W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77" s="5">
        <v>313</v>
      </c>
      <c r="Y177" s="5"/>
      <c r="Z177" s="5"/>
      <c r="AA177" s="5" t="s">
        <v>471</v>
      </c>
      <c r="AB177" s="6">
        <f>DATEVALUE(DatosTransformados[[#This Row],[Contact Date Hidden]])</f>
        <v>45135</v>
      </c>
      <c r="AC177" s="6">
        <v>44845</v>
      </c>
      <c r="AD177" s="5" t="s">
        <v>28</v>
      </c>
      <c r="AE177" s="5" t="str">
        <f>VLOOKUP(DatosTransformados[[#This Row],[Customer Segment Hidden]],Tabla3[#All],2,FALSE)</f>
        <v>High</v>
      </c>
      <c r="AF177" s="12">
        <v>51.591440331784263</v>
      </c>
      <c r="AG177" s="5">
        <v>5</v>
      </c>
      <c r="AH177" s="5" t="s">
        <v>29</v>
      </c>
      <c r="AI177" s="5" t="str">
        <f>IFERROR(VLOOKUP(DatosTransformados[[#This Row],[Preferred Contact Method Hidden]],Tabla3[#All],2,FALSE),DatosTransformados[[#This Row],[Preferred Contact Method Hidden]])</f>
        <v>Email</v>
      </c>
      <c r="AJ177" s="5" t="str">
        <f>VLOOKUP(DatosTransformados[[#This Row],[Applied Discount Hidden]],Tabla3[#All],2,FALSE)</f>
        <v>Yes</v>
      </c>
      <c r="AK177" s="5" t="b">
        <v>1</v>
      </c>
    </row>
    <row r="178" spans="1:37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">
        <v>21</v>
      </c>
      <c r="O1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" s="2" t="s">
        <v>21</v>
      </c>
      <c r="Q178" s="2">
        <v>0</v>
      </c>
      <c r="R178" s="2" t="s">
        <v>33</v>
      </c>
      <c r="S178" s="2" t="s">
        <v>24</v>
      </c>
      <c r="T178" s="2" t="s">
        <v>117</v>
      </c>
      <c r="U178" s="2">
        <v>36</v>
      </c>
      <c r="V178" s="2" t="str">
        <f>PROPER(DatosTransformados[[#This Row],[Payment Method Hidden]])</f>
        <v>Direct Debit</v>
      </c>
      <c r="W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78" s="2">
        <v>188</v>
      </c>
      <c r="Y178" s="2"/>
      <c r="Z178" s="2"/>
      <c r="AA178" s="2" t="s">
        <v>473</v>
      </c>
      <c r="AB178" s="3">
        <f>DATEVALUE(DatosTransformados[[#This Row],[Contact Date Hidden]])</f>
        <v>44577</v>
      </c>
      <c r="AC178" s="3">
        <v>45268</v>
      </c>
      <c r="AD178" s="2" t="s">
        <v>28</v>
      </c>
      <c r="AE178" s="2" t="str">
        <f>VLOOKUP(DatosTransformados[[#This Row],[Customer Segment Hidden]],Tabla3[#All],2,FALSE)</f>
        <v>High</v>
      </c>
      <c r="AF178" s="11">
        <v>32.271069892838383</v>
      </c>
      <c r="AG178" s="2">
        <v>4</v>
      </c>
      <c r="AH178" s="2" t="s">
        <v>49</v>
      </c>
      <c r="AI178" s="2" t="str">
        <f>IFERROR(VLOOKUP(DatosTransformados[[#This Row],[Preferred Contact Method Hidden]],Tabla3[#All],2,FALSE),DatosTransformados[[#This Row],[Preferred Contact Method Hidden]])</f>
        <v>Phone</v>
      </c>
      <c r="AJ178" s="2" t="str">
        <f>VLOOKUP(DatosTransformados[[#This Row],[Applied Discount Hidden]],Tabla3[#All],2,FALSE)</f>
        <v>Yes</v>
      </c>
      <c r="AK178" s="2" t="b">
        <v>1</v>
      </c>
    </row>
    <row r="179" spans="1:37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">
        <v>21</v>
      </c>
      <c r="O1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" s="5" t="s">
        <v>21</v>
      </c>
      <c r="Q179" s="5">
        <v>0</v>
      </c>
      <c r="R179" s="5" t="s">
        <v>33</v>
      </c>
      <c r="S179" s="5" t="s">
        <v>24</v>
      </c>
      <c r="T179" s="5" t="s">
        <v>35</v>
      </c>
      <c r="U179" s="5">
        <v>58</v>
      </c>
      <c r="V179" s="5" t="str">
        <f>PROPER(DatosTransformados[[#This Row],[Payment Method Hidden]])</f>
        <v>Direct Debit</v>
      </c>
      <c r="W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179" s="5">
        <v>190</v>
      </c>
      <c r="Y179" s="5" t="s">
        <v>42</v>
      </c>
      <c r="Z179" s="5" t="s">
        <v>184</v>
      </c>
      <c r="AA179" s="5" t="s">
        <v>475</v>
      </c>
      <c r="AB179" s="6">
        <f>DATEVALUE(DatosTransformados[[#This Row],[Contact Date Hidden]])</f>
        <v>44782</v>
      </c>
      <c r="AC179" s="6">
        <v>44893</v>
      </c>
      <c r="AD179" s="5" t="s">
        <v>28</v>
      </c>
      <c r="AE179" s="5" t="str">
        <f>VLOOKUP(DatosTransformados[[#This Row],[Customer Segment Hidden]],Tabla3[#All],2,FALSE)</f>
        <v>High</v>
      </c>
      <c r="AF179" s="12">
        <v>69.171327205458653</v>
      </c>
      <c r="AG179" s="5">
        <v>8</v>
      </c>
      <c r="AH179" s="5" t="s">
        <v>29</v>
      </c>
      <c r="AI179" s="5" t="str">
        <f>IFERROR(VLOOKUP(DatosTransformados[[#This Row],[Preferred Contact Method Hidden]],Tabla3[#All],2,FALSE),DatosTransformados[[#This Row],[Preferred Contact Method Hidden]])</f>
        <v>Email</v>
      </c>
      <c r="AJ179" s="5" t="str">
        <f>VLOOKUP(DatosTransformados[[#This Row],[Applied Discount Hidden]],Tabla3[#All],2,FALSE)</f>
        <v>No</v>
      </c>
      <c r="AK179" s="5" t="b">
        <v>0</v>
      </c>
    </row>
    <row r="180" spans="1:37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">
        <v>21</v>
      </c>
      <c r="O1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" s="2" t="s">
        <v>21</v>
      </c>
      <c r="Q180" s="2">
        <v>0</v>
      </c>
      <c r="R180" s="2" t="s">
        <v>33</v>
      </c>
      <c r="S180" s="2" t="s">
        <v>52</v>
      </c>
      <c r="T180" s="2" t="s">
        <v>25</v>
      </c>
      <c r="U180" s="2">
        <v>23</v>
      </c>
      <c r="V180" s="2" t="str">
        <f>PROPER(DatosTransformados[[#This Row],[Payment Method Hidden]])</f>
        <v>Credit Card</v>
      </c>
      <c r="W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80" s="2">
        <v>1571</v>
      </c>
      <c r="Y180" s="2"/>
      <c r="Z180" s="2"/>
      <c r="AA180" s="2" t="s">
        <v>477</v>
      </c>
      <c r="AB180" s="3">
        <f>DATEVALUE(DatosTransformados[[#This Row],[Contact Date Hidden]])</f>
        <v>44821</v>
      </c>
      <c r="AC180" s="3">
        <v>45154</v>
      </c>
      <c r="AD180" s="2" t="s">
        <v>38</v>
      </c>
      <c r="AE180" s="2" t="str">
        <f>VLOOKUP(DatosTransformados[[#This Row],[Customer Segment Hidden]],Tabla3[#All],2,FALSE)</f>
        <v>Low</v>
      </c>
      <c r="AF180" s="11">
        <v>18.471612214238711</v>
      </c>
      <c r="AG180" s="2">
        <v>7</v>
      </c>
      <c r="AH180" s="2" t="s">
        <v>29</v>
      </c>
      <c r="AI180" s="2" t="str">
        <f>IFERROR(VLOOKUP(DatosTransformados[[#This Row],[Preferred Contact Method Hidden]],Tabla3[#All],2,FALSE),DatosTransformados[[#This Row],[Preferred Contact Method Hidden]])</f>
        <v>Email</v>
      </c>
      <c r="AJ180" s="2" t="str">
        <f>VLOOKUP(DatosTransformados[[#This Row],[Applied Discount Hidden]],Tabla3[#All],2,FALSE)</f>
        <v>Yes</v>
      </c>
      <c r="AK180" s="2" t="b">
        <v>1</v>
      </c>
    </row>
    <row r="181" spans="1:37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">
        <v>21</v>
      </c>
      <c r="O1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" s="5" t="s">
        <v>33</v>
      </c>
      <c r="Q181" s="5">
        <v>2</v>
      </c>
      <c r="R181" s="5" t="s">
        <v>33</v>
      </c>
      <c r="S181" s="5" t="s">
        <v>34</v>
      </c>
      <c r="T181" s="5" t="s">
        <v>35</v>
      </c>
      <c r="U181" s="5">
        <v>22</v>
      </c>
      <c r="V181" s="5" t="str">
        <f>PROPER(DatosTransformados[[#This Row],[Payment Method Hidden]])</f>
        <v>Direct Debit</v>
      </c>
      <c r="W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81" s="5">
        <v>1313</v>
      </c>
      <c r="Y181" s="5"/>
      <c r="Z181" s="5"/>
      <c r="AA181" s="5" t="s">
        <v>479</v>
      </c>
      <c r="AB181" s="6">
        <f>DATEVALUE(DatosTransformados[[#This Row],[Contact Date Hidden]])</f>
        <v>43934</v>
      </c>
      <c r="AC181" s="6">
        <v>44760</v>
      </c>
      <c r="AD181" s="5" t="s">
        <v>44</v>
      </c>
      <c r="AE181" s="5" t="str">
        <f>VLOOKUP(DatosTransformados[[#This Row],[Customer Segment Hidden]],Tabla3[#All],2,FALSE)</f>
        <v>Medium</v>
      </c>
      <c r="AF181" s="12">
        <v>24.763518401783269</v>
      </c>
      <c r="AG181" s="5">
        <v>1</v>
      </c>
      <c r="AH181" s="5" t="s">
        <v>49</v>
      </c>
      <c r="AI181" s="5" t="str">
        <f>IFERROR(VLOOKUP(DatosTransformados[[#This Row],[Preferred Contact Method Hidden]],Tabla3[#All],2,FALSE),DatosTransformados[[#This Row],[Preferred Contact Method Hidden]])</f>
        <v>Phone</v>
      </c>
      <c r="AJ181" s="5" t="str">
        <f>VLOOKUP(DatosTransformados[[#This Row],[Applied Discount Hidden]],Tabla3[#All],2,FALSE)</f>
        <v>Yes</v>
      </c>
      <c r="AK181" s="5" t="b">
        <v>1</v>
      </c>
    </row>
    <row r="182" spans="1:37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">
        <v>21</v>
      </c>
      <c r="O1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" s="2" t="s">
        <v>21</v>
      </c>
      <c r="Q182" s="2">
        <v>0</v>
      </c>
      <c r="R182" s="2" t="s">
        <v>33</v>
      </c>
      <c r="S182" s="2" t="s">
        <v>52</v>
      </c>
      <c r="T182" s="2" t="s">
        <v>25</v>
      </c>
      <c r="U182" s="2">
        <v>50</v>
      </c>
      <c r="V182" s="2" t="str">
        <f>PROPER(DatosTransformados[[#This Row],[Payment Method Hidden]])</f>
        <v>Credit Card</v>
      </c>
      <c r="W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182" s="2">
        <v>3374</v>
      </c>
      <c r="Y182" s="2"/>
      <c r="Z182" s="2"/>
      <c r="AA182" s="2" t="s">
        <v>481</v>
      </c>
      <c r="AB182" s="3">
        <f>DATEVALUE(DatosTransformados[[#This Row],[Contact Date Hidden]])</f>
        <v>45000</v>
      </c>
      <c r="AC182" s="3">
        <v>43923</v>
      </c>
      <c r="AD182" s="2" t="s">
        <v>38</v>
      </c>
      <c r="AE182" s="2" t="str">
        <f>VLOOKUP(DatosTransformados[[#This Row],[Customer Segment Hidden]],Tabla3[#All],2,FALSE)</f>
        <v>Low</v>
      </c>
      <c r="AF182" s="11">
        <v>52.684047679855787</v>
      </c>
      <c r="AG182" s="2">
        <v>3</v>
      </c>
      <c r="AH182" s="2" t="s">
        <v>49</v>
      </c>
      <c r="AI182" s="2" t="str">
        <f>IFERROR(VLOOKUP(DatosTransformados[[#This Row],[Preferred Contact Method Hidden]],Tabla3[#All],2,FALSE),DatosTransformados[[#This Row],[Preferred Contact Method Hidden]])</f>
        <v>Phone</v>
      </c>
      <c r="AJ182" s="2" t="str">
        <f>VLOOKUP(DatosTransformados[[#This Row],[Applied Discount Hidden]],Tabla3[#All],2,FALSE)</f>
        <v>No</v>
      </c>
      <c r="AK182" s="2" t="b">
        <v>0</v>
      </c>
    </row>
    <row r="183" spans="1:37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">
        <v>21</v>
      </c>
      <c r="O1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" s="5" t="s">
        <v>33</v>
      </c>
      <c r="Q183" s="5">
        <v>3</v>
      </c>
      <c r="R183" s="5" t="s">
        <v>21</v>
      </c>
      <c r="S183" s="5" t="s">
        <v>52</v>
      </c>
      <c r="T183" s="5" t="s">
        <v>123</v>
      </c>
      <c r="U183" s="5">
        <v>6</v>
      </c>
      <c r="V183" s="5" t="str">
        <f>PROPER(DatosTransformados[[#This Row],[Payment Method Hidden]])</f>
        <v>Credit Card</v>
      </c>
      <c r="W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83" s="5">
        <v>317</v>
      </c>
      <c r="Y183" s="5"/>
      <c r="Z183" s="5"/>
      <c r="AA183" s="5" t="s">
        <v>483</v>
      </c>
      <c r="AB183" s="6">
        <f>DATEVALUE(DatosTransformados[[#This Row],[Contact Date Hidden]])</f>
        <v>44098</v>
      </c>
      <c r="AC183" s="6">
        <v>44789</v>
      </c>
      <c r="AD183" s="5" t="s">
        <v>44</v>
      </c>
      <c r="AE183" s="5" t="str">
        <f>VLOOKUP(DatosTransformados[[#This Row],[Customer Segment Hidden]],Tabla3[#All],2,FALSE)</f>
        <v>Medium</v>
      </c>
      <c r="AF183" s="12">
        <v>4.8634791251273688</v>
      </c>
      <c r="AG183" s="5">
        <v>3</v>
      </c>
      <c r="AH183" s="5" t="s">
        <v>63</v>
      </c>
      <c r="AI183" s="5" t="str">
        <f>IFERROR(VLOOKUP(DatosTransformados[[#This Row],[Preferred Contact Method Hidden]],Tabla3[#All],2,FALSE),DatosTransformados[[#This Row],[Preferred Contact Method Hidden]])</f>
        <v>SMS</v>
      </c>
      <c r="AJ183" s="5" t="str">
        <f>VLOOKUP(DatosTransformados[[#This Row],[Applied Discount Hidden]],Tabla3[#All],2,FALSE)</f>
        <v>Yes</v>
      </c>
      <c r="AK183" s="5" t="b">
        <v>1</v>
      </c>
    </row>
    <row r="184" spans="1:37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">
        <v>33</v>
      </c>
      <c r="O1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" s="2" t="s">
        <v>21</v>
      </c>
      <c r="Q184" s="2">
        <v>0</v>
      </c>
      <c r="R184" s="2" t="s">
        <v>21</v>
      </c>
      <c r="S184" s="2" t="s">
        <v>52</v>
      </c>
      <c r="T184" s="2" t="s">
        <v>117</v>
      </c>
      <c r="U184" s="2">
        <v>34</v>
      </c>
      <c r="V184" s="2" t="str">
        <f>PROPER(DatosTransformados[[#This Row],[Payment Method Hidden]])</f>
        <v>Direct Debit</v>
      </c>
      <c r="W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84" s="2">
        <v>305</v>
      </c>
      <c r="Y184" s="2"/>
      <c r="Z184" s="2"/>
      <c r="AA184" s="2" t="s">
        <v>485</v>
      </c>
      <c r="AB184" s="3">
        <f>DATEVALUE(DatosTransformados[[#This Row],[Contact Date Hidden]])</f>
        <v>44396</v>
      </c>
      <c r="AC184" s="3">
        <v>44003</v>
      </c>
      <c r="AD184" s="2" t="s">
        <v>28</v>
      </c>
      <c r="AE184" s="2" t="str">
        <f>VLOOKUP(DatosTransformados[[#This Row],[Customer Segment Hidden]],Tabla3[#All],2,FALSE)</f>
        <v>High</v>
      </c>
      <c r="AF184" s="11">
        <v>31.580607200706542</v>
      </c>
      <c r="AG184" s="2">
        <v>8</v>
      </c>
      <c r="AH184" s="2" t="s">
        <v>49</v>
      </c>
      <c r="AI184" s="2" t="str">
        <f>IFERROR(VLOOKUP(DatosTransformados[[#This Row],[Preferred Contact Method Hidden]],Tabla3[#All],2,FALSE),DatosTransformados[[#This Row],[Preferred Contact Method Hidden]])</f>
        <v>Phone</v>
      </c>
      <c r="AJ184" s="2" t="str">
        <f>VLOOKUP(DatosTransformados[[#This Row],[Applied Discount Hidden]],Tabla3[#All],2,FALSE)</f>
        <v>Yes</v>
      </c>
      <c r="AK184" s="2" t="b">
        <v>1</v>
      </c>
    </row>
    <row r="185" spans="1:37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">
        <v>21</v>
      </c>
      <c r="O1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" s="5" t="s">
        <v>21</v>
      </c>
      <c r="Q185" s="5">
        <v>0</v>
      </c>
      <c r="R185" s="5" t="s">
        <v>33</v>
      </c>
      <c r="S185" s="5" t="s">
        <v>34</v>
      </c>
      <c r="T185" s="5" t="s">
        <v>35</v>
      </c>
      <c r="U185" s="5">
        <v>62</v>
      </c>
      <c r="V185" s="5" t="str">
        <f>PROPER(DatosTransformados[[#This Row],[Payment Method Hidden]])</f>
        <v>Direct Debit</v>
      </c>
      <c r="W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85" s="5">
        <v>2347</v>
      </c>
      <c r="Y185" s="5" t="s">
        <v>103</v>
      </c>
      <c r="Z185" s="5" t="s">
        <v>197</v>
      </c>
      <c r="AA185" s="5" t="s">
        <v>487</v>
      </c>
      <c r="AB185" s="6">
        <f>DATEVALUE(DatosTransformados[[#This Row],[Contact Date Hidden]])</f>
        <v>45200</v>
      </c>
      <c r="AC185" s="6">
        <v>45274</v>
      </c>
      <c r="AD185" s="5" t="s">
        <v>28</v>
      </c>
      <c r="AE185" s="5" t="str">
        <f>VLOOKUP(DatosTransformados[[#This Row],[Customer Segment Hidden]],Tabla3[#All],2,FALSE)</f>
        <v>High</v>
      </c>
      <c r="AF185" s="12">
        <v>64.377730271231016</v>
      </c>
      <c r="AG185" s="5">
        <v>3</v>
      </c>
      <c r="AH185" s="5" t="s">
        <v>29</v>
      </c>
      <c r="AI185" s="5" t="str">
        <f>IFERROR(VLOOKUP(DatosTransformados[[#This Row],[Preferred Contact Method Hidden]],Tabla3[#All],2,FALSE),DatosTransformados[[#This Row],[Preferred Contact Method Hidden]])</f>
        <v>Email</v>
      </c>
      <c r="AJ185" s="5" t="str">
        <f>VLOOKUP(DatosTransformados[[#This Row],[Applied Discount Hidden]],Tabla3[#All],2,FALSE)</f>
        <v>Yes</v>
      </c>
      <c r="AK185" s="5" t="b">
        <v>1</v>
      </c>
    </row>
    <row r="186" spans="1:37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">
        <v>21</v>
      </c>
      <c r="O1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" s="2" t="s">
        <v>33</v>
      </c>
      <c r="Q186" s="2">
        <v>6</v>
      </c>
      <c r="R186" s="2" t="s">
        <v>21</v>
      </c>
      <c r="S186" s="2" t="s">
        <v>52</v>
      </c>
      <c r="T186" s="2" t="s">
        <v>123</v>
      </c>
      <c r="U186" s="2">
        <v>9</v>
      </c>
      <c r="V186" s="2" t="str">
        <f>PROPER(DatosTransformados[[#This Row],[Payment Method Hidden]])</f>
        <v>Credit Card</v>
      </c>
      <c r="W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86" s="2">
        <v>72</v>
      </c>
      <c r="Y186" s="2"/>
      <c r="Z186" s="2"/>
      <c r="AA186" s="2" t="s">
        <v>489</v>
      </c>
      <c r="AB186" s="3">
        <f>DATEVALUE(DatosTransformados[[#This Row],[Contact Date Hidden]])</f>
        <v>44951</v>
      </c>
      <c r="AC186" s="3">
        <v>44613</v>
      </c>
      <c r="AD186" s="2" t="s">
        <v>38</v>
      </c>
      <c r="AE186" s="2" t="str">
        <f>VLOOKUP(DatosTransformados[[#This Row],[Customer Segment Hidden]],Tabla3[#All],2,FALSE)</f>
        <v>Low</v>
      </c>
      <c r="AF186" s="11">
        <v>8.3849497531487387</v>
      </c>
      <c r="AG186" s="2">
        <v>7</v>
      </c>
      <c r="AH186" s="2" t="s">
        <v>29</v>
      </c>
      <c r="AI186" s="2" t="str">
        <f>IFERROR(VLOOKUP(DatosTransformados[[#This Row],[Preferred Contact Method Hidden]],Tabla3[#All],2,FALSE),DatosTransformados[[#This Row],[Preferred Contact Method Hidden]])</f>
        <v>Email</v>
      </c>
      <c r="AJ186" s="2" t="str">
        <f>VLOOKUP(DatosTransformados[[#This Row],[Applied Discount Hidden]],Tabla3[#All],2,FALSE)</f>
        <v>Yes</v>
      </c>
      <c r="AK186" s="2" t="b">
        <v>1</v>
      </c>
    </row>
    <row r="187" spans="1:37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">
        <v>21</v>
      </c>
      <c r="O1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" s="5" t="s">
        <v>21</v>
      </c>
      <c r="Q187" s="5">
        <v>0</v>
      </c>
      <c r="R187" s="5" t="s">
        <v>21</v>
      </c>
      <c r="S187" s="5" t="s">
        <v>24</v>
      </c>
      <c r="T187" s="5" t="s">
        <v>117</v>
      </c>
      <c r="U187" s="5">
        <v>33</v>
      </c>
      <c r="V187" s="5" t="str">
        <f>PROPER(DatosTransformados[[#This Row],[Payment Method Hidden]])</f>
        <v>Direct Debit</v>
      </c>
      <c r="W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87" s="5">
        <v>846</v>
      </c>
      <c r="Y187" s="5"/>
      <c r="Z187" s="5"/>
      <c r="AA187" s="5" t="s">
        <v>491</v>
      </c>
      <c r="AB187" s="6">
        <f>DATEVALUE(DatosTransformados[[#This Row],[Contact Date Hidden]])</f>
        <v>45107</v>
      </c>
      <c r="AC187" s="6">
        <v>44914</v>
      </c>
      <c r="AD187" s="5" t="s">
        <v>28</v>
      </c>
      <c r="AE187" s="5" t="str">
        <f>VLOOKUP(DatosTransformados[[#This Row],[Customer Segment Hidden]],Tabla3[#All],2,FALSE)</f>
        <v>High</v>
      </c>
      <c r="AF187" s="12">
        <v>27.316712571816659</v>
      </c>
      <c r="AG187" s="5">
        <v>1</v>
      </c>
      <c r="AH187" s="5" t="s">
        <v>49</v>
      </c>
      <c r="AI187" s="5" t="str">
        <f>IFERROR(VLOOKUP(DatosTransformados[[#This Row],[Preferred Contact Method Hidden]],Tabla3[#All],2,FALSE),DatosTransformados[[#This Row],[Preferred Contact Method Hidden]])</f>
        <v>Phone</v>
      </c>
      <c r="AJ187" s="5" t="str">
        <f>VLOOKUP(DatosTransformados[[#This Row],[Applied Discount Hidden]],Tabla3[#All],2,FALSE)</f>
        <v>Yes</v>
      </c>
      <c r="AK187" s="5" t="b">
        <v>1</v>
      </c>
    </row>
    <row r="188" spans="1:37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">
        <v>33</v>
      </c>
      <c r="O1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" s="2" t="s">
        <v>21</v>
      </c>
      <c r="Q188" s="2">
        <v>0</v>
      </c>
      <c r="R188" s="2" t="s">
        <v>33</v>
      </c>
      <c r="S188" s="2" t="s">
        <v>24</v>
      </c>
      <c r="T188" s="2" t="s">
        <v>35</v>
      </c>
      <c r="U188" s="2">
        <v>38</v>
      </c>
      <c r="V188" s="2" t="str">
        <f>PROPER(DatosTransformados[[#This Row],[Payment Method Hidden]])</f>
        <v>Direct Debit</v>
      </c>
      <c r="W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88" s="2">
        <v>2538</v>
      </c>
      <c r="Y188" s="2" t="s">
        <v>156</v>
      </c>
      <c r="Z188" s="2" t="s">
        <v>351</v>
      </c>
      <c r="AA188" s="2" t="s">
        <v>493</v>
      </c>
      <c r="AB188" s="3">
        <f>DATEVALUE(DatosTransformados[[#This Row],[Contact Date Hidden]])</f>
        <v>44010</v>
      </c>
      <c r="AC188" s="3">
        <v>45135</v>
      </c>
      <c r="AD188" s="2" t="s">
        <v>38</v>
      </c>
      <c r="AE188" s="2" t="str">
        <f>VLOOKUP(DatosTransformados[[#This Row],[Customer Segment Hidden]],Tabla3[#All],2,FALSE)</f>
        <v>Low</v>
      </c>
      <c r="AF188" s="11">
        <v>41.578001730122622</v>
      </c>
      <c r="AG188" s="2">
        <v>5</v>
      </c>
      <c r="AH188" s="2" t="s">
        <v>29</v>
      </c>
      <c r="AI188" s="2" t="str">
        <f>IFERROR(VLOOKUP(DatosTransformados[[#This Row],[Preferred Contact Method Hidden]],Tabla3[#All],2,FALSE),DatosTransformados[[#This Row],[Preferred Contact Method Hidden]])</f>
        <v>Email</v>
      </c>
      <c r="AJ188" s="2" t="str">
        <f>VLOOKUP(DatosTransformados[[#This Row],[Applied Discount Hidden]],Tabla3[#All],2,FALSE)</f>
        <v>Yes</v>
      </c>
      <c r="AK188" s="2" t="b">
        <v>1</v>
      </c>
    </row>
    <row r="189" spans="1:37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">
        <v>33</v>
      </c>
      <c r="O1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" s="5" t="s">
        <v>21</v>
      </c>
      <c r="Q189" s="5">
        <v>0</v>
      </c>
      <c r="R189" s="5" t="s">
        <v>21</v>
      </c>
      <c r="S189" s="5" t="s">
        <v>34</v>
      </c>
      <c r="T189" s="5" t="s">
        <v>123</v>
      </c>
      <c r="U189" s="5">
        <v>63</v>
      </c>
      <c r="V189" s="5" t="str">
        <f>PROPER(DatosTransformados[[#This Row],[Payment Method Hidden]])</f>
        <v>Credit Card</v>
      </c>
      <c r="W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189" s="5">
        <v>4630</v>
      </c>
      <c r="Y189" s="5"/>
      <c r="Z189" s="5"/>
      <c r="AA189" s="5" t="s">
        <v>495</v>
      </c>
      <c r="AB189" s="6">
        <f>DATEVALUE(DatosTransformados[[#This Row],[Contact Date Hidden]])</f>
        <v>44528</v>
      </c>
      <c r="AC189" s="6">
        <v>44609</v>
      </c>
      <c r="AD189" s="5" t="s">
        <v>28</v>
      </c>
      <c r="AE189" s="5" t="str">
        <f>VLOOKUP(DatosTransformados[[#This Row],[Customer Segment Hidden]],Tabla3[#All],2,FALSE)</f>
        <v>High</v>
      </c>
      <c r="AF189" s="12">
        <v>57.920974735405693</v>
      </c>
      <c r="AG189" s="5">
        <v>5</v>
      </c>
      <c r="AH189" s="5" t="s">
        <v>29</v>
      </c>
      <c r="AI189" s="5" t="str">
        <f>IFERROR(VLOOKUP(DatosTransformados[[#This Row],[Preferred Contact Method Hidden]],Tabla3[#All],2,FALSE),DatosTransformados[[#This Row],[Preferred Contact Method Hidden]])</f>
        <v>Email</v>
      </c>
      <c r="AJ189" s="5" t="str">
        <f>VLOOKUP(DatosTransformados[[#This Row],[Applied Discount Hidden]],Tabla3[#All],2,FALSE)</f>
        <v>No</v>
      </c>
      <c r="AK189" s="5" t="b">
        <v>0</v>
      </c>
    </row>
    <row r="190" spans="1:37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">
        <v>33</v>
      </c>
      <c r="O1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" s="2" t="s">
        <v>21</v>
      </c>
      <c r="Q190" s="2">
        <v>0</v>
      </c>
      <c r="R190" s="2" t="s">
        <v>21</v>
      </c>
      <c r="S190" s="2" t="s">
        <v>24</v>
      </c>
      <c r="T190" s="2" t="s">
        <v>117</v>
      </c>
      <c r="U190" s="2">
        <v>22</v>
      </c>
      <c r="V190" s="2" t="str">
        <f>PROPER(DatosTransformados[[#This Row],[Payment Method Hidden]])</f>
        <v>Direct Debit</v>
      </c>
      <c r="W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90" s="2">
        <v>22</v>
      </c>
      <c r="Y190" s="2"/>
      <c r="Z190" s="2"/>
      <c r="AA190" s="2" t="s">
        <v>497</v>
      </c>
      <c r="AB190" s="3">
        <f>DATEVALUE(DatosTransformados[[#This Row],[Contact Date Hidden]])</f>
        <v>45132</v>
      </c>
      <c r="AC190" s="3">
        <v>43938</v>
      </c>
      <c r="AD190" s="2" t="s">
        <v>44</v>
      </c>
      <c r="AE190" s="2" t="str">
        <f>VLOOKUP(DatosTransformados[[#This Row],[Customer Segment Hidden]],Tabla3[#All],2,FALSE)</f>
        <v>Medium</v>
      </c>
      <c r="AF190" s="11">
        <v>20.040721458202722</v>
      </c>
      <c r="AG190" s="2">
        <v>0</v>
      </c>
      <c r="AH190" s="2" t="s">
        <v>49</v>
      </c>
      <c r="AI190" s="2" t="str">
        <f>IFERROR(VLOOKUP(DatosTransformados[[#This Row],[Preferred Contact Method Hidden]],Tabla3[#All],2,FALSE),DatosTransformados[[#This Row],[Preferred Contact Method Hidden]])</f>
        <v>Phone</v>
      </c>
      <c r="AJ190" s="2" t="str">
        <f>VLOOKUP(DatosTransformados[[#This Row],[Applied Discount Hidden]],Tabla3[#All],2,FALSE)</f>
        <v>No</v>
      </c>
      <c r="AK190" s="2" t="b">
        <v>0</v>
      </c>
    </row>
    <row r="191" spans="1:37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">
        <v>21</v>
      </c>
      <c r="O1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" s="5" t="s">
        <v>33</v>
      </c>
      <c r="Q191" s="5">
        <v>3</v>
      </c>
      <c r="R191" s="5" t="s">
        <v>33</v>
      </c>
      <c r="S191" s="5" t="s">
        <v>24</v>
      </c>
      <c r="T191" s="5" t="s">
        <v>35</v>
      </c>
      <c r="U191" s="5">
        <v>17</v>
      </c>
      <c r="V191" s="5" t="str">
        <f>PROPER(DatosTransformados[[#This Row],[Payment Method Hidden]])</f>
        <v>Direct Debit</v>
      </c>
      <c r="W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91" s="5">
        <v>857</v>
      </c>
      <c r="Y191" s="5"/>
      <c r="Z191" s="5"/>
      <c r="AA191" s="5" t="s">
        <v>499</v>
      </c>
      <c r="AB191" s="6">
        <f>DATEVALUE(DatosTransformados[[#This Row],[Contact Date Hidden]])</f>
        <v>44058</v>
      </c>
      <c r="AC191" s="6">
        <v>43862</v>
      </c>
      <c r="AD191" s="5" t="s">
        <v>44</v>
      </c>
      <c r="AE191" s="5" t="str">
        <f>VLOOKUP(DatosTransformados[[#This Row],[Customer Segment Hidden]],Tabla3[#All],2,FALSE)</f>
        <v>Medium</v>
      </c>
      <c r="AF191" s="12">
        <v>15.85514135375322</v>
      </c>
      <c r="AG191" s="5">
        <v>0</v>
      </c>
      <c r="AH191" s="5" t="s">
        <v>63</v>
      </c>
      <c r="AI191" s="5" t="str">
        <f>IFERROR(VLOOKUP(DatosTransformados[[#This Row],[Preferred Contact Method Hidden]],Tabla3[#All],2,FALSE),DatosTransformados[[#This Row],[Preferred Contact Method Hidden]])</f>
        <v>SMS</v>
      </c>
      <c r="AJ191" s="5" t="str">
        <f>VLOOKUP(DatosTransformados[[#This Row],[Applied Discount Hidden]],Tabla3[#All],2,FALSE)</f>
        <v>No</v>
      </c>
      <c r="AK191" s="5" t="b">
        <v>0</v>
      </c>
    </row>
    <row r="192" spans="1:37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">
        <v>21</v>
      </c>
      <c r="O1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" s="2" t="s">
        <v>21</v>
      </c>
      <c r="Q192" s="2">
        <v>0</v>
      </c>
      <c r="R192" s="2" t="s">
        <v>21</v>
      </c>
      <c r="S192" s="2" t="s">
        <v>24</v>
      </c>
      <c r="T192" s="2" t="s">
        <v>169</v>
      </c>
      <c r="U192" s="2">
        <v>39</v>
      </c>
      <c r="V192" s="2" t="str">
        <f>PROPER(DatosTransformados[[#This Row],[Payment Method Hidden]])</f>
        <v>Paper Check</v>
      </c>
      <c r="W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92" s="2">
        <v>401</v>
      </c>
      <c r="Y192" s="2"/>
      <c r="Z192" s="2"/>
      <c r="AA192" s="2" t="s">
        <v>501</v>
      </c>
      <c r="AB192" s="3">
        <f>DATEVALUE(DatosTransformados[[#This Row],[Contact Date Hidden]])</f>
        <v>45025</v>
      </c>
      <c r="AC192" s="3">
        <v>44305</v>
      </c>
      <c r="AD192" s="2" t="s">
        <v>44</v>
      </c>
      <c r="AE192" s="2" t="str">
        <f>VLOOKUP(DatosTransformados[[#This Row],[Customer Segment Hidden]],Tabla3[#All],2,FALSE)</f>
        <v>Medium</v>
      </c>
      <c r="AF192" s="11">
        <v>38.538913895476057</v>
      </c>
      <c r="AG192" s="2">
        <v>3</v>
      </c>
      <c r="AH192" s="2" t="s">
        <v>63</v>
      </c>
      <c r="AI192" s="2" t="str">
        <f>IFERROR(VLOOKUP(DatosTransformados[[#This Row],[Preferred Contact Method Hidden]],Tabla3[#All],2,FALSE),DatosTransformados[[#This Row],[Preferred Contact Method Hidden]])</f>
        <v>SMS</v>
      </c>
      <c r="AJ192" s="2" t="str">
        <f>VLOOKUP(DatosTransformados[[#This Row],[Applied Discount Hidden]],Tabla3[#All],2,FALSE)</f>
        <v>Yes</v>
      </c>
      <c r="AK192" s="2" t="b">
        <v>1</v>
      </c>
    </row>
    <row r="193" spans="1:37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">
        <v>21</v>
      </c>
      <c r="O1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" s="5" t="s">
        <v>21</v>
      </c>
      <c r="Q193" s="5">
        <v>0</v>
      </c>
      <c r="R193" s="5" t="s">
        <v>21</v>
      </c>
      <c r="S193" s="5" t="s">
        <v>24</v>
      </c>
      <c r="T193" s="5" t="s">
        <v>117</v>
      </c>
      <c r="U193" s="5">
        <v>46</v>
      </c>
      <c r="V193" s="5" t="str">
        <f>PROPER(DatosTransformados[[#This Row],[Payment Method Hidden]])</f>
        <v>Direct Debit</v>
      </c>
      <c r="W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93" s="5">
        <v>1510</v>
      </c>
      <c r="Y193" s="5"/>
      <c r="Z193" s="5"/>
      <c r="AA193" s="5" t="s">
        <v>503</v>
      </c>
      <c r="AB193" s="6">
        <f>DATEVALUE(DatosTransformados[[#This Row],[Contact Date Hidden]])</f>
        <v>44699</v>
      </c>
      <c r="AC193" s="6">
        <v>44102</v>
      </c>
      <c r="AD193" s="5" t="s">
        <v>38</v>
      </c>
      <c r="AE193" s="5" t="str">
        <f>VLOOKUP(DatosTransformados[[#This Row],[Customer Segment Hidden]],Tabla3[#All],2,FALSE)</f>
        <v>Low</v>
      </c>
      <c r="AF193" s="12">
        <v>48.077442118274483</v>
      </c>
      <c r="AG193" s="5">
        <v>7</v>
      </c>
      <c r="AH193" s="5" t="s">
        <v>63</v>
      </c>
      <c r="AI193" s="5" t="str">
        <f>IFERROR(VLOOKUP(DatosTransformados[[#This Row],[Preferred Contact Method Hidden]],Tabla3[#All],2,FALSE),DatosTransformados[[#This Row],[Preferred Contact Method Hidden]])</f>
        <v>SMS</v>
      </c>
      <c r="AJ193" s="5" t="str">
        <f>VLOOKUP(DatosTransformados[[#This Row],[Applied Discount Hidden]],Tabla3[#All],2,FALSE)</f>
        <v>Yes</v>
      </c>
      <c r="AK193" s="5" t="b">
        <v>1</v>
      </c>
    </row>
    <row r="194" spans="1:37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">
        <v>21</v>
      </c>
      <c r="O1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" s="2" t="s">
        <v>33</v>
      </c>
      <c r="Q194" s="2">
        <v>2</v>
      </c>
      <c r="R194" s="2" t="s">
        <v>21</v>
      </c>
      <c r="S194" s="2" t="s">
        <v>52</v>
      </c>
      <c r="T194" s="2" t="s">
        <v>25</v>
      </c>
      <c r="U194" s="2">
        <v>9</v>
      </c>
      <c r="V194" s="2" t="str">
        <f>PROPER(DatosTransformados[[#This Row],[Payment Method Hidden]])</f>
        <v>Credit Card</v>
      </c>
      <c r="W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94" s="2">
        <v>546</v>
      </c>
      <c r="Y194" s="2"/>
      <c r="Z194" s="2"/>
      <c r="AA194" s="2" t="s">
        <v>505</v>
      </c>
      <c r="AB194" s="3">
        <f>DATEVALUE(DatosTransformados[[#This Row],[Contact Date Hidden]])</f>
        <v>43998</v>
      </c>
      <c r="AC194" s="3">
        <v>45013</v>
      </c>
      <c r="AD194" s="2" t="s">
        <v>38</v>
      </c>
      <c r="AE194" s="2" t="str">
        <f>VLOOKUP(DatosTransformados[[#This Row],[Customer Segment Hidden]],Tabla3[#All],2,FALSE)</f>
        <v>Low</v>
      </c>
      <c r="AF194" s="11">
        <v>9.653506113835876</v>
      </c>
      <c r="AG194" s="2">
        <v>1</v>
      </c>
      <c r="AH194" s="2" t="s">
        <v>29</v>
      </c>
      <c r="AI194" s="2" t="str">
        <f>IFERROR(VLOOKUP(DatosTransformados[[#This Row],[Preferred Contact Method Hidden]],Tabla3[#All],2,FALSE),DatosTransformados[[#This Row],[Preferred Contact Method Hidden]])</f>
        <v>Email</v>
      </c>
      <c r="AJ194" s="2" t="str">
        <f>VLOOKUP(DatosTransformados[[#This Row],[Applied Discount Hidden]],Tabla3[#All],2,FALSE)</f>
        <v>Yes</v>
      </c>
      <c r="AK194" s="2" t="b">
        <v>1</v>
      </c>
    </row>
    <row r="195" spans="1:37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">
        <v>21</v>
      </c>
      <c r="O1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" s="5" t="s">
        <v>21</v>
      </c>
      <c r="Q195" s="5">
        <v>0</v>
      </c>
      <c r="R195" s="5" t="s">
        <v>33</v>
      </c>
      <c r="S195" s="5" t="s">
        <v>34</v>
      </c>
      <c r="T195" s="5" t="s">
        <v>35</v>
      </c>
      <c r="U195" s="5">
        <v>33</v>
      </c>
      <c r="V195" s="5" t="str">
        <f>PROPER(DatosTransformados[[#This Row],[Payment Method Hidden]])</f>
        <v>Direct Debit</v>
      </c>
      <c r="W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95" s="5">
        <v>886</v>
      </c>
      <c r="Y195" s="5"/>
      <c r="Z195" s="5"/>
      <c r="AA195" s="5" t="s">
        <v>507</v>
      </c>
      <c r="AB195" s="6">
        <f>DATEVALUE(DatosTransformados[[#This Row],[Contact Date Hidden]])</f>
        <v>44429</v>
      </c>
      <c r="AC195" s="6">
        <v>44109</v>
      </c>
      <c r="AD195" s="5" t="s">
        <v>38</v>
      </c>
      <c r="AE195" s="5" t="str">
        <f>VLOOKUP(DatosTransformados[[#This Row],[Customer Segment Hidden]],Tabla3[#All],2,FALSE)</f>
        <v>Low</v>
      </c>
      <c r="AF195" s="12">
        <v>35.979556067429542</v>
      </c>
      <c r="AG195" s="5">
        <v>8</v>
      </c>
      <c r="AH195" s="5" t="s">
        <v>49</v>
      </c>
      <c r="AI195" s="5" t="str">
        <f>IFERROR(VLOOKUP(DatosTransformados[[#This Row],[Preferred Contact Method Hidden]],Tabla3[#All],2,FALSE),DatosTransformados[[#This Row],[Preferred Contact Method Hidden]])</f>
        <v>Phone</v>
      </c>
      <c r="AJ195" s="5" t="str">
        <f>VLOOKUP(DatosTransformados[[#This Row],[Applied Discount Hidden]],Tabla3[#All],2,FALSE)</f>
        <v>No</v>
      </c>
      <c r="AK195" s="5" t="b">
        <v>0</v>
      </c>
    </row>
    <row r="196" spans="1:37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">
        <v>21</v>
      </c>
      <c r="O1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" s="2" t="s">
        <v>21</v>
      </c>
      <c r="Q196" s="2">
        <v>0</v>
      </c>
      <c r="R196" s="2" t="s">
        <v>33</v>
      </c>
      <c r="S196" s="2" t="s">
        <v>24</v>
      </c>
      <c r="T196" s="2" t="s">
        <v>117</v>
      </c>
      <c r="U196" s="2">
        <v>47</v>
      </c>
      <c r="V196" s="2" t="str">
        <f>PROPER(DatosTransformados[[#This Row],[Payment Method Hidden]])</f>
        <v>Direct Debit</v>
      </c>
      <c r="W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96" s="2">
        <v>1467</v>
      </c>
      <c r="Y196" s="2" t="s">
        <v>87</v>
      </c>
      <c r="Z196" s="2" t="s">
        <v>180</v>
      </c>
      <c r="AA196" s="2" t="s">
        <v>509</v>
      </c>
      <c r="AB196" s="3">
        <f>DATEVALUE(DatosTransformados[[#This Row],[Contact Date Hidden]])</f>
        <v>44639</v>
      </c>
      <c r="AC196" s="3">
        <v>44394</v>
      </c>
      <c r="AD196" s="2" t="s">
        <v>44</v>
      </c>
      <c r="AE196" s="2" t="str">
        <f>VLOOKUP(DatosTransformados[[#This Row],[Customer Segment Hidden]],Tabla3[#All],2,FALSE)</f>
        <v>Medium</v>
      </c>
      <c r="AF196" s="11">
        <v>46.272941493769459</v>
      </c>
      <c r="AG196" s="2">
        <v>9</v>
      </c>
      <c r="AH196" s="2" t="s">
        <v>29</v>
      </c>
      <c r="AI196" s="2" t="str">
        <f>IFERROR(VLOOKUP(DatosTransformados[[#This Row],[Preferred Contact Method Hidden]],Tabla3[#All],2,FALSE),DatosTransformados[[#This Row],[Preferred Contact Method Hidden]])</f>
        <v>Email</v>
      </c>
      <c r="AJ196" s="2" t="str">
        <f>VLOOKUP(DatosTransformados[[#This Row],[Applied Discount Hidden]],Tabla3[#All],2,FALSE)</f>
        <v>No</v>
      </c>
      <c r="AK196" s="2" t="b">
        <v>0</v>
      </c>
    </row>
    <row r="197" spans="1:37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">
        <v>21</v>
      </c>
      <c r="O1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" s="5" t="s">
        <v>21</v>
      </c>
      <c r="Q197" s="5">
        <v>0</v>
      </c>
      <c r="R197" s="5" t="s">
        <v>33</v>
      </c>
      <c r="S197" s="5" t="s">
        <v>24</v>
      </c>
      <c r="T197" s="5" t="s">
        <v>25</v>
      </c>
      <c r="U197" s="5">
        <v>49</v>
      </c>
      <c r="V197" s="5" t="str">
        <f>PROPER(DatosTransformados[[#This Row],[Payment Method Hidden]])</f>
        <v>Credit Card</v>
      </c>
      <c r="W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97" s="5">
        <v>3041</v>
      </c>
      <c r="Y197" s="5"/>
      <c r="Z197" s="5"/>
      <c r="AA197" s="5" t="s">
        <v>511</v>
      </c>
      <c r="AB197" s="6">
        <f>DATEVALUE(DatosTransformados[[#This Row],[Contact Date Hidden]])</f>
        <v>44956</v>
      </c>
      <c r="AC197" s="6">
        <v>44469</v>
      </c>
      <c r="AD197" s="5" t="s">
        <v>44</v>
      </c>
      <c r="AE197" s="5" t="str">
        <f>VLOOKUP(DatosTransformados[[#This Row],[Customer Segment Hidden]],Tabla3[#All],2,FALSE)</f>
        <v>Medium</v>
      </c>
      <c r="AF197" s="12">
        <v>48.378920861299079</v>
      </c>
      <c r="AG197" s="5">
        <v>2</v>
      </c>
      <c r="AH197" s="5" t="s">
        <v>63</v>
      </c>
      <c r="AI197" s="5" t="str">
        <f>IFERROR(VLOOKUP(DatosTransformados[[#This Row],[Preferred Contact Method Hidden]],Tabla3[#All],2,FALSE),DatosTransformados[[#This Row],[Preferred Contact Method Hidden]])</f>
        <v>SMS</v>
      </c>
      <c r="AJ197" s="5" t="str">
        <f>VLOOKUP(DatosTransformados[[#This Row],[Applied Discount Hidden]],Tabla3[#All],2,FALSE)</f>
        <v>No</v>
      </c>
      <c r="AK197" s="5" t="b">
        <v>0</v>
      </c>
    </row>
    <row r="198" spans="1:37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">
        <v>21</v>
      </c>
      <c r="O1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" s="2" t="s">
        <v>33</v>
      </c>
      <c r="Q198" s="2">
        <v>3</v>
      </c>
      <c r="R198" s="2" t="s">
        <v>21</v>
      </c>
      <c r="S198" s="2" t="s">
        <v>24</v>
      </c>
      <c r="T198" s="2" t="s">
        <v>25</v>
      </c>
      <c r="U198" s="2">
        <v>52</v>
      </c>
      <c r="V198" s="2" t="str">
        <f>PROPER(DatosTransformados[[#This Row],[Payment Method Hidden]])</f>
        <v>Credit Card</v>
      </c>
      <c r="W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198" s="2">
        <v>2461</v>
      </c>
      <c r="Y198" s="2"/>
      <c r="Z198" s="2"/>
      <c r="AA198" s="2" t="s">
        <v>513</v>
      </c>
      <c r="AB198" s="3">
        <f>DATEVALUE(DatosTransformados[[#This Row],[Contact Date Hidden]])</f>
        <v>45023</v>
      </c>
      <c r="AC198" s="3">
        <v>43956</v>
      </c>
      <c r="AD198" s="2" t="s">
        <v>28</v>
      </c>
      <c r="AE198" s="2" t="str">
        <f>VLOOKUP(DatosTransformados[[#This Row],[Customer Segment Hidden]],Tabla3[#All],2,FALSE)</f>
        <v>High</v>
      </c>
      <c r="AF198" s="11">
        <v>43.433138950225612</v>
      </c>
      <c r="AG198" s="2">
        <v>8</v>
      </c>
      <c r="AH198" s="2" t="s">
        <v>29</v>
      </c>
      <c r="AI198" s="2" t="str">
        <f>IFERROR(VLOOKUP(DatosTransformados[[#This Row],[Preferred Contact Method Hidden]],Tabla3[#All],2,FALSE),DatosTransformados[[#This Row],[Preferred Contact Method Hidden]])</f>
        <v>Email</v>
      </c>
      <c r="AJ198" s="2" t="str">
        <f>VLOOKUP(DatosTransformados[[#This Row],[Applied Discount Hidden]],Tabla3[#All],2,FALSE)</f>
        <v>No</v>
      </c>
      <c r="AK198" s="2" t="b">
        <v>0</v>
      </c>
    </row>
    <row r="199" spans="1:37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">
        <v>33</v>
      </c>
      <c r="O1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" s="5" t="s">
        <v>21</v>
      </c>
      <c r="Q199" s="5">
        <v>0</v>
      </c>
      <c r="R199" s="5" t="s">
        <v>21</v>
      </c>
      <c r="S199" s="5" t="s">
        <v>24</v>
      </c>
      <c r="T199" s="5" t="s">
        <v>123</v>
      </c>
      <c r="U199" s="5">
        <v>32</v>
      </c>
      <c r="V199" s="5" t="str">
        <f>PROPER(DatosTransformados[[#This Row],[Payment Method Hidden]])</f>
        <v>Credit Card</v>
      </c>
      <c r="W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99" s="5">
        <v>435</v>
      </c>
      <c r="Y199" s="5" t="s">
        <v>156</v>
      </c>
      <c r="Z199" s="5" t="s">
        <v>157</v>
      </c>
      <c r="AA199" s="5" t="s">
        <v>515</v>
      </c>
      <c r="AB199" s="6">
        <f>DATEVALUE(DatosTransformados[[#This Row],[Contact Date Hidden]])</f>
        <v>44059</v>
      </c>
      <c r="AC199" s="6">
        <v>44402</v>
      </c>
      <c r="AD199" s="5" t="s">
        <v>44</v>
      </c>
      <c r="AE199" s="5" t="str">
        <f>VLOOKUP(DatosTransformados[[#This Row],[Customer Segment Hidden]],Tabla3[#All],2,FALSE)</f>
        <v>Medium</v>
      </c>
      <c r="AF199" s="12">
        <v>37.616643483799947</v>
      </c>
      <c r="AG199" s="5">
        <v>6</v>
      </c>
      <c r="AH199" s="5" t="s">
        <v>49</v>
      </c>
      <c r="AI199" s="5" t="str">
        <f>IFERROR(VLOOKUP(DatosTransformados[[#This Row],[Preferred Contact Method Hidden]],Tabla3[#All],2,FALSE),DatosTransformados[[#This Row],[Preferred Contact Method Hidden]])</f>
        <v>Phone</v>
      </c>
      <c r="AJ199" s="5" t="str">
        <f>VLOOKUP(DatosTransformados[[#This Row],[Applied Discount Hidden]],Tabla3[#All],2,FALSE)</f>
        <v>No</v>
      </c>
      <c r="AK199" s="5" t="b">
        <v>0</v>
      </c>
    </row>
    <row r="200" spans="1:37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">
        <v>21</v>
      </c>
      <c r="O2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" s="2" t="s">
        <v>21</v>
      </c>
      <c r="Q200" s="2">
        <v>0</v>
      </c>
      <c r="R200" s="2" t="s">
        <v>21</v>
      </c>
      <c r="S200" s="2" t="s">
        <v>24</v>
      </c>
      <c r="T200" s="2" t="s">
        <v>117</v>
      </c>
      <c r="U200" s="2">
        <v>27</v>
      </c>
      <c r="V200" s="2" t="str">
        <f>PROPER(DatosTransformados[[#This Row],[Payment Method Hidden]])</f>
        <v>Direct Debit</v>
      </c>
      <c r="W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00" s="2">
        <v>956</v>
      </c>
      <c r="Y200" s="2"/>
      <c r="Z200" s="2"/>
      <c r="AA200" s="2" t="s">
        <v>517</v>
      </c>
      <c r="AB200" s="3">
        <f>DATEVALUE(DatosTransformados[[#This Row],[Contact Date Hidden]])</f>
        <v>44684</v>
      </c>
      <c r="AC200" s="3">
        <v>44021</v>
      </c>
      <c r="AD200" s="2" t="s">
        <v>28</v>
      </c>
      <c r="AE200" s="2" t="str">
        <f>VLOOKUP(DatosTransformados[[#This Row],[Customer Segment Hidden]],Tabla3[#All],2,FALSE)</f>
        <v>High</v>
      </c>
      <c r="AF200" s="11">
        <v>25.89815348228694</v>
      </c>
      <c r="AG200" s="2">
        <v>7</v>
      </c>
      <c r="AH200" s="2" t="s">
        <v>29</v>
      </c>
      <c r="AI200" s="2" t="str">
        <f>IFERROR(VLOOKUP(DatosTransformados[[#This Row],[Preferred Contact Method Hidden]],Tabla3[#All],2,FALSE),DatosTransformados[[#This Row],[Preferred Contact Method Hidden]])</f>
        <v>Email</v>
      </c>
      <c r="AJ200" s="2" t="str">
        <f>VLOOKUP(DatosTransformados[[#This Row],[Applied Discount Hidden]],Tabla3[#All],2,FALSE)</f>
        <v>Yes</v>
      </c>
      <c r="AK200" s="2" t="b">
        <v>1</v>
      </c>
    </row>
    <row r="201" spans="1:37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">
        <v>21</v>
      </c>
      <c r="O2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" s="5" t="s">
        <v>21</v>
      </c>
      <c r="Q201" s="5">
        <v>0</v>
      </c>
      <c r="R201" s="5" t="s">
        <v>21</v>
      </c>
      <c r="S201" s="5" t="s">
        <v>52</v>
      </c>
      <c r="T201" s="5" t="s">
        <v>123</v>
      </c>
      <c r="U201" s="5">
        <v>9</v>
      </c>
      <c r="V201" s="5" t="str">
        <f>PROPER(DatosTransformados[[#This Row],[Payment Method Hidden]])</f>
        <v>Credit Card</v>
      </c>
      <c r="W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01" s="5">
        <v>658</v>
      </c>
      <c r="Y201" s="5"/>
      <c r="Z201" s="5"/>
      <c r="AA201" s="5" t="s">
        <v>519</v>
      </c>
      <c r="AB201" s="6">
        <f>DATEVALUE(DatosTransformados[[#This Row],[Contact Date Hidden]])</f>
        <v>44785</v>
      </c>
      <c r="AC201" s="6">
        <v>44171</v>
      </c>
      <c r="AD201" s="5" t="s">
        <v>44</v>
      </c>
      <c r="AE201" s="5" t="str">
        <f>VLOOKUP(DatosTransformados[[#This Row],[Customer Segment Hidden]],Tabla3[#All],2,FALSE)</f>
        <v>Medium</v>
      </c>
      <c r="AF201" s="12">
        <v>8.0504770890264279</v>
      </c>
      <c r="AG201" s="5">
        <v>0</v>
      </c>
      <c r="AH201" s="5" t="s">
        <v>29</v>
      </c>
      <c r="AI201" s="5" t="str">
        <f>IFERROR(VLOOKUP(DatosTransformados[[#This Row],[Preferred Contact Method Hidden]],Tabla3[#All],2,FALSE),DatosTransformados[[#This Row],[Preferred Contact Method Hidden]])</f>
        <v>Email</v>
      </c>
      <c r="AJ201" s="5" t="str">
        <f>VLOOKUP(DatosTransformados[[#This Row],[Applied Discount Hidden]],Tabla3[#All],2,FALSE)</f>
        <v>No</v>
      </c>
      <c r="AK201" s="5" t="b">
        <v>0</v>
      </c>
    </row>
    <row r="202" spans="1:37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">
        <v>21</v>
      </c>
      <c r="O2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" s="2" t="s">
        <v>21</v>
      </c>
      <c r="Q202" s="2">
        <v>0</v>
      </c>
      <c r="R202" s="2" t="s">
        <v>33</v>
      </c>
      <c r="S202" s="2" t="s">
        <v>24</v>
      </c>
      <c r="T202" s="2" t="s">
        <v>123</v>
      </c>
      <c r="U202" s="2">
        <v>41</v>
      </c>
      <c r="V202" s="2" t="str">
        <f>PROPER(DatosTransformados[[#This Row],[Payment Method Hidden]])</f>
        <v>Credit Card</v>
      </c>
      <c r="W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02" s="2">
        <v>1926</v>
      </c>
      <c r="Y202" s="2"/>
      <c r="Z202" s="2"/>
      <c r="AA202" s="2" t="s">
        <v>521</v>
      </c>
      <c r="AB202" s="3">
        <f>DATEVALUE(DatosTransformados[[#This Row],[Contact Date Hidden]])</f>
        <v>44160</v>
      </c>
      <c r="AC202" s="3">
        <v>44249</v>
      </c>
      <c r="AD202" s="2" t="s">
        <v>28</v>
      </c>
      <c r="AE202" s="2" t="str">
        <f>VLOOKUP(DatosTransformados[[#This Row],[Customer Segment Hidden]],Tabla3[#All],2,FALSE)</f>
        <v>High</v>
      </c>
      <c r="AF202" s="11">
        <v>41.35904355463164</v>
      </c>
      <c r="AG202" s="2">
        <v>7</v>
      </c>
      <c r="AH202" s="2" t="s">
        <v>29</v>
      </c>
      <c r="AI202" s="2" t="str">
        <f>IFERROR(VLOOKUP(DatosTransformados[[#This Row],[Preferred Contact Method Hidden]],Tabla3[#All],2,FALSE),DatosTransformados[[#This Row],[Preferred Contact Method Hidden]])</f>
        <v>Email</v>
      </c>
      <c r="AJ202" s="2" t="str">
        <f>VLOOKUP(DatosTransformados[[#This Row],[Applied Discount Hidden]],Tabla3[#All],2,FALSE)</f>
        <v>Yes</v>
      </c>
      <c r="AK202" s="2" t="b">
        <v>1</v>
      </c>
    </row>
    <row r="203" spans="1:37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">
        <v>21</v>
      </c>
      <c r="O2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" s="5" t="s">
        <v>33</v>
      </c>
      <c r="Q203" s="5">
        <v>5</v>
      </c>
      <c r="R203" s="5" t="s">
        <v>33</v>
      </c>
      <c r="S203" s="5" t="s">
        <v>52</v>
      </c>
      <c r="T203" s="5" t="s">
        <v>35</v>
      </c>
      <c r="U203" s="5">
        <v>48</v>
      </c>
      <c r="V203" s="5" t="str">
        <f>PROPER(DatosTransformados[[#This Row],[Payment Method Hidden]])</f>
        <v>Direct Debit</v>
      </c>
      <c r="W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203" s="5">
        <v>3470</v>
      </c>
      <c r="Y203" s="5"/>
      <c r="Z203" s="5"/>
      <c r="AA203" s="5" t="s">
        <v>523</v>
      </c>
      <c r="AB203" s="6">
        <f>DATEVALUE(DatosTransformados[[#This Row],[Contact Date Hidden]])</f>
        <v>44266</v>
      </c>
      <c r="AC203" s="6">
        <v>44196</v>
      </c>
      <c r="AD203" s="5" t="s">
        <v>38</v>
      </c>
      <c r="AE203" s="5" t="str">
        <f>VLOOKUP(DatosTransformados[[#This Row],[Customer Segment Hidden]],Tabla3[#All],2,FALSE)</f>
        <v>Low</v>
      </c>
      <c r="AF203" s="12">
        <v>38.616576694122237</v>
      </c>
      <c r="AG203" s="5">
        <v>9</v>
      </c>
      <c r="AH203" s="5" t="s">
        <v>29</v>
      </c>
      <c r="AI203" s="5" t="str">
        <f>IFERROR(VLOOKUP(DatosTransformados[[#This Row],[Preferred Contact Method Hidden]],Tabla3[#All],2,FALSE),DatosTransformados[[#This Row],[Preferred Contact Method Hidden]])</f>
        <v>Email</v>
      </c>
      <c r="AJ203" s="5" t="str">
        <f>VLOOKUP(DatosTransformados[[#This Row],[Applied Discount Hidden]],Tabla3[#All],2,FALSE)</f>
        <v>Yes</v>
      </c>
      <c r="AK203" s="5" t="b">
        <v>1</v>
      </c>
    </row>
    <row r="204" spans="1:37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">
        <v>21</v>
      </c>
      <c r="O2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" s="2" t="s">
        <v>21</v>
      </c>
      <c r="Q204" s="2">
        <v>0</v>
      </c>
      <c r="R204" s="2" t="s">
        <v>21</v>
      </c>
      <c r="S204" s="2" t="s">
        <v>24</v>
      </c>
      <c r="T204" s="2" t="s">
        <v>117</v>
      </c>
      <c r="U204" s="2">
        <v>47</v>
      </c>
      <c r="V204" s="2" t="str">
        <f>PROPER(DatosTransformados[[#This Row],[Payment Method Hidden]])</f>
        <v>Direct Debit</v>
      </c>
      <c r="W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04" s="2">
        <v>47</v>
      </c>
      <c r="Y204" s="2" t="s">
        <v>42</v>
      </c>
      <c r="Z204" s="2" t="s">
        <v>279</v>
      </c>
      <c r="AA204" s="2" t="s">
        <v>525</v>
      </c>
      <c r="AB204" s="3">
        <f>DATEVALUE(DatosTransformados[[#This Row],[Contact Date Hidden]])</f>
        <v>44403</v>
      </c>
      <c r="AC204" s="3">
        <v>44286</v>
      </c>
      <c r="AD204" s="2" t="s">
        <v>28</v>
      </c>
      <c r="AE204" s="2" t="str">
        <f>VLOOKUP(DatosTransformados[[#This Row],[Customer Segment Hidden]],Tabla3[#All],2,FALSE)</f>
        <v>High</v>
      </c>
      <c r="AF204" s="11">
        <v>37.961879293713871</v>
      </c>
      <c r="AG204" s="2">
        <v>6</v>
      </c>
      <c r="AH204" s="2" t="s">
        <v>63</v>
      </c>
      <c r="AI204" s="2" t="str">
        <f>IFERROR(VLOOKUP(DatosTransformados[[#This Row],[Preferred Contact Method Hidden]],Tabla3[#All],2,FALSE),DatosTransformados[[#This Row],[Preferred Contact Method Hidden]])</f>
        <v>SMS</v>
      </c>
      <c r="AJ204" s="2" t="str">
        <f>VLOOKUP(DatosTransformados[[#This Row],[Applied Discount Hidden]],Tabla3[#All],2,FALSE)</f>
        <v>Yes</v>
      </c>
      <c r="AK204" s="2" t="b">
        <v>1</v>
      </c>
    </row>
    <row r="205" spans="1:37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">
        <v>21</v>
      </c>
      <c r="O2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" s="5" t="s">
        <v>21</v>
      </c>
      <c r="Q205" s="5">
        <v>0</v>
      </c>
      <c r="R205" s="5" t="s">
        <v>21</v>
      </c>
      <c r="S205" s="5" t="s">
        <v>24</v>
      </c>
      <c r="T205" s="5" t="s">
        <v>117</v>
      </c>
      <c r="U205" s="5">
        <v>50</v>
      </c>
      <c r="V205" s="5" t="str">
        <f>PROPER(DatosTransformados[[#This Row],[Payment Method Hidden]])</f>
        <v>Direct Debit</v>
      </c>
      <c r="W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05" s="5">
        <v>2536</v>
      </c>
      <c r="Y205" s="5" t="s">
        <v>42</v>
      </c>
      <c r="Z205" s="5" t="s">
        <v>184</v>
      </c>
      <c r="AA205" s="5" t="s">
        <v>527</v>
      </c>
      <c r="AB205" s="6">
        <f>DATEVALUE(DatosTransformados[[#This Row],[Contact Date Hidden]])</f>
        <v>44966</v>
      </c>
      <c r="AC205" s="6">
        <v>45161</v>
      </c>
      <c r="AD205" s="5" t="s">
        <v>28</v>
      </c>
      <c r="AE205" s="5" t="str">
        <f>VLOOKUP(DatosTransformados[[#This Row],[Customer Segment Hidden]],Tabla3[#All],2,FALSE)</f>
        <v>High</v>
      </c>
      <c r="AF205" s="12">
        <v>50.452633546550203</v>
      </c>
      <c r="AG205" s="5">
        <v>1</v>
      </c>
      <c r="AH205" s="5" t="s">
        <v>63</v>
      </c>
      <c r="AI205" s="5" t="str">
        <f>IFERROR(VLOOKUP(DatosTransformados[[#This Row],[Preferred Contact Method Hidden]],Tabla3[#All],2,FALSE),DatosTransformados[[#This Row],[Preferred Contact Method Hidden]])</f>
        <v>SMS</v>
      </c>
      <c r="AJ205" s="5" t="str">
        <f>VLOOKUP(DatosTransformados[[#This Row],[Applied Discount Hidden]],Tabla3[#All],2,FALSE)</f>
        <v>Yes</v>
      </c>
      <c r="AK205" s="5" t="b">
        <v>1</v>
      </c>
    </row>
    <row r="206" spans="1:37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">
        <v>33</v>
      </c>
      <c r="O2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" s="2" t="s">
        <v>21</v>
      </c>
      <c r="Q206" s="2">
        <v>0</v>
      </c>
      <c r="R206" s="2" t="s">
        <v>21</v>
      </c>
      <c r="S206" s="2" t="s">
        <v>24</v>
      </c>
      <c r="T206" s="2" t="s">
        <v>117</v>
      </c>
      <c r="U206" s="2">
        <v>50</v>
      </c>
      <c r="V206" s="2" t="str">
        <f>PROPER(DatosTransformados[[#This Row],[Payment Method Hidden]])</f>
        <v>Direct Debit</v>
      </c>
      <c r="W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06" s="2">
        <v>3388</v>
      </c>
      <c r="Y206" s="2" t="s">
        <v>42</v>
      </c>
      <c r="Z206" s="2" t="s">
        <v>359</v>
      </c>
      <c r="AA206" s="2" t="s">
        <v>529</v>
      </c>
      <c r="AB206" s="3">
        <f>DATEVALUE(DatosTransformados[[#This Row],[Contact Date Hidden]])</f>
        <v>44443</v>
      </c>
      <c r="AC206" s="3">
        <v>43973</v>
      </c>
      <c r="AD206" s="2" t="s">
        <v>38</v>
      </c>
      <c r="AE206" s="2" t="str">
        <f>VLOOKUP(DatosTransformados[[#This Row],[Customer Segment Hidden]],Tabla3[#All],2,FALSE)</f>
        <v>Low</v>
      </c>
      <c r="AF206" s="11">
        <v>51.320267318422083</v>
      </c>
      <c r="AG206" s="2">
        <v>7</v>
      </c>
      <c r="AH206" s="2" t="s">
        <v>63</v>
      </c>
      <c r="AI206" s="2" t="str">
        <f>IFERROR(VLOOKUP(DatosTransformados[[#This Row],[Preferred Contact Method Hidden]],Tabla3[#All],2,FALSE),DatosTransformados[[#This Row],[Preferred Contact Method Hidden]])</f>
        <v>SMS</v>
      </c>
      <c r="AJ206" s="2" t="str">
        <f>VLOOKUP(DatosTransformados[[#This Row],[Applied Discount Hidden]],Tabla3[#All],2,FALSE)</f>
        <v>No</v>
      </c>
      <c r="AK206" s="2" t="b">
        <v>0</v>
      </c>
    </row>
    <row r="207" spans="1:37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">
        <v>21</v>
      </c>
      <c r="O2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" s="5" t="s">
        <v>21</v>
      </c>
      <c r="Q207" s="5">
        <v>0</v>
      </c>
      <c r="R207" s="5" t="s">
        <v>21</v>
      </c>
      <c r="S207" s="5" t="s">
        <v>24</v>
      </c>
      <c r="T207" s="5" t="s">
        <v>35</v>
      </c>
      <c r="U207" s="5">
        <v>42</v>
      </c>
      <c r="V207" s="5" t="str">
        <f>PROPER(DatosTransformados[[#This Row],[Payment Method Hidden]])</f>
        <v>Direct Debit</v>
      </c>
      <c r="W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07" s="5">
        <v>718</v>
      </c>
      <c r="Y207" s="5" t="s">
        <v>42</v>
      </c>
      <c r="Z207" s="5" t="s">
        <v>184</v>
      </c>
      <c r="AA207" s="5" t="s">
        <v>531</v>
      </c>
      <c r="AB207" s="6">
        <f>DATEVALUE(DatosTransformados[[#This Row],[Contact Date Hidden]])</f>
        <v>43950</v>
      </c>
      <c r="AC207" s="6">
        <v>44792</v>
      </c>
      <c r="AD207" s="5" t="s">
        <v>28</v>
      </c>
      <c r="AE207" s="5" t="str">
        <f>VLOOKUP(DatosTransformados[[#This Row],[Customer Segment Hidden]],Tabla3[#All],2,FALSE)</f>
        <v>High</v>
      </c>
      <c r="AF207" s="12">
        <v>39.965444122788533</v>
      </c>
      <c r="AG207" s="5">
        <v>4</v>
      </c>
      <c r="AH207" s="5" t="s">
        <v>29</v>
      </c>
      <c r="AI207" s="5" t="str">
        <f>IFERROR(VLOOKUP(DatosTransformados[[#This Row],[Preferred Contact Method Hidden]],Tabla3[#All],2,FALSE),DatosTransformados[[#This Row],[Preferred Contact Method Hidden]])</f>
        <v>Email</v>
      </c>
      <c r="AJ207" s="5" t="str">
        <f>VLOOKUP(DatosTransformados[[#This Row],[Applied Discount Hidden]],Tabla3[#All],2,FALSE)</f>
        <v>No</v>
      </c>
      <c r="AK207" s="5" t="b">
        <v>0</v>
      </c>
    </row>
    <row r="208" spans="1:37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">
        <v>21</v>
      </c>
      <c r="O2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" s="2" t="s">
        <v>33</v>
      </c>
      <c r="Q208" s="2">
        <v>5</v>
      </c>
      <c r="R208" s="2" t="s">
        <v>21</v>
      </c>
      <c r="S208" s="2" t="s">
        <v>24</v>
      </c>
      <c r="T208" s="2" t="s">
        <v>117</v>
      </c>
      <c r="U208" s="2">
        <v>26</v>
      </c>
      <c r="V208" s="2" t="str">
        <f>PROPER(DatosTransformados[[#This Row],[Payment Method Hidden]])</f>
        <v>Direct Debit</v>
      </c>
      <c r="W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08" s="2">
        <v>615</v>
      </c>
      <c r="Y208" s="2"/>
      <c r="Z208" s="2"/>
      <c r="AA208" s="2" t="s">
        <v>533</v>
      </c>
      <c r="AB208" s="3">
        <f>DATEVALUE(DatosTransformados[[#This Row],[Contact Date Hidden]])</f>
        <v>44448</v>
      </c>
      <c r="AC208" s="3">
        <v>44348</v>
      </c>
      <c r="AD208" s="2" t="s">
        <v>44</v>
      </c>
      <c r="AE208" s="2" t="str">
        <f>VLOOKUP(DatosTransformados[[#This Row],[Customer Segment Hidden]],Tabla3[#All],2,FALSE)</f>
        <v>Medium</v>
      </c>
      <c r="AF208" s="11">
        <v>28.353348042343569</v>
      </c>
      <c r="AG208" s="2">
        <v>1</v>
      </c>
      <c r="AH208" s="2" t="s">
        <v>63</v>
      </c>
      <c r="AI208" s="2" t="str">
        <f>IFERROR(VLOOKUP(DatosTransformados[[#This Row],[Preferred Contact Method Hidden]],Tabla3[#All],2,FALSE),DatosTransformados[[#This Row],[Preferred Contact Method Hidden]])</f>
        <v>SMS</v>
      </c>
      <c r="AJ208" s="2" t="str">
        <f>VLOOKUP(DatosTransformados[[#This Row],[Applied Discount Hidden]],Tabla3[#All],2,FALSE)</f>
        <v>Yes</v>
      </c>
      <c r="AK208" s="2" t="b">
        <v>1</v>
      </c>
    </row>
    <row r="209" spans="1:37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">
        <v>21</v>
      </c>
      <c r="O2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" s="5" t="s">
        <v>21</v>
      </c>
      <c r="Q209" s="5">
        <v>0</v>
      </c>
      <c r="R209" s="5" t="s">
        <v>21</v>
      </c>
      <c r="S209" s="5" t="s">
        <v>24</v>
      </c>
      <c r="T209" s="5" t="s">
        <v>35</v>
      </c>
      <c r="U209" s="5">
        <v>37</v>
      </c>
      <c r="V209" s="5" t="str">
        <f>PROPER(DatosTransformados[[#This Row],[Payment Method Hidden]])</f>
        <v>Direct Debit</v>
      </c>
      <c r="W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09" s="5">
        <v>825</v>
      </c>
      <c r="Y209" s="5" t="s">
        <v>87</v>
      </c>
      <c r="Z209" s="5" t="s">
        <v>535</v>
      </c>
      <c r="AA209" s="5" t="s">
        <v>536</v>
      </c>
      <c r="AB209" s="6">
        <f>DATEVALUE(DatosTransformados[[#This Row],[Contact Date Hidden]])</f>
        <v>45099</v>
      </c>
      <c r="AC209" s="6">
        <v>43985</v>
      </c>
      <c r="AD209" s="5" t="s">
        <v>38</v>
      </c>
      <c r="AE209" s="5" t="str">
        <f>VLOOKUP(DatosTransformados[[#This Row],[Customer Segment Hidden]],Tabla3[#All],2,FALSE)</f>
        <v>Low</v>
      </c>
      <c r="AF209" s="12">
        <v>38.377453029442883</v>
      </c>
      <c r="AG209" s="5">
        <v>0</v>
      </c>
      <c r="AH209" s="5" t="s">
        <v>63</v>
      </c>
      <c r="AI209" s="5" t="str">
        <f>IFERROR(VLOOKUP(DatosTransformados[[#This Row],[Preferred Contact Method Hidden]],Tabla3[#All],2,FALSE),DatosTransformados[[#This Row],[Preferred Contact Method Hidden]])</f>
        <v>SMS</v>
      </c>
      <c r="AJ209" s="5" t="str">
        <f>VLOOKUP(DatosTransformados[[#This Row],[Applied Discount Hidden]],Tabla3[#All],2,FALSE)</f>
        <v>Yes</v>
      </c>
      <c r="AK209" s="5" t="b">
        <v>1</v>
      </c>
    </row>
    <row r="210" spans="1:37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">
        <v>21</v>
      </c>
      <c r="O2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" s="2" t="s">
        <v>33</v>
      </c>
      <c r="Q210" s="2">
        <v>6</v>
      </c>
      <c r="R210" s="2" t="s">
        <v>21</v>
      </c>
      <c r="S210" s="2" t="s">
        <v>24</v>
      </c>
      <c r="T210" s="2" t="s">
        <v>123</v>
      </c>
      <c r="U210" s="2">
        <v>9</v>
      </c>
      <c r="V210" s="2" t="str">
        <f>PROPER(DatosTransformados[[#This Row],[Payment Method Hidden]])</f>
        <v>Credit Card</v>
      </c>
      <c r="W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10" s="2">
        <v>165</v>
      </c>
      <c r="Y210" s="2"/>
      <c r="Z210" s="2"/>
      <c r="AA210" s="2" t="s">
        <v>538</v>
      </c>
      <c r="AB210" s="3">
        <f>DATEVALUE(DatosTransformados[[#This Row],[Contact Date Hidden]])</f>
        <v>45152</v>
      </c>
      <c r="AC210" s="3">
        <v>44438</v>
      </c>
      <c r="AD210" s="2" t="s">
        <v>28</v>
      </c>
      <c r="AE210" s="2" t="str">
        <f>VLOOKUP(DatosTransformados[[#This Row],[Customer Segment Hidden]],Tabla3[#All],2,FALSE)</f>
        <v>High</v>
      </c>
      <c r="AF210" s="11">
        <v>9.1755737479627317</v>
      </c>
      <c r="AG210" s="2">
        <v>0</v>
      </c>
      <c r="AH210" s="2" t="s">
        <v>63</v>
      </c>
      <c r="AI210" s="2" t="str">
        <f>IFERROR(VLOOKUP(DatosTransformados[[#This Row],[Preferred Contact Method Hidden]],Tabla3[#All],2,FALSE),DatosTransformados[[#This Row],[Preferred Contact Method Hidden]])</f>
        <v>SMS</v>
      </c>
      <c r="AJ210" s="2" t="str">
        <f>VLOOKUP(DatosTransformados[[#This Row],[Applied Discount Hidden]],Tabla3[#All],2,FALSE)</f>
        <v>Yes</v>
      </c>
      <c r="AK210" s="2" t="b">
        <v>1</v>
      </c>
    </row>
    <row r="211" spans="1:37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">
        <v>21</v>
      </c>
      <c r="O2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" s="5" t="s">
        <v>21</v>
      </c>
      <c r="Q211" s="5">
        <v>0</v>
      </c>
      <c r="R211" s="5" t="s">
        <v>21</v>
      </c>
      <c r="S211" s="5" t="s">
        <v>24</v>
      </c>
      <c r="T211" s="5" t="s">
        <v>25</v>
      </c>
      <c r="U211" s="5">
        <v>13</v>
      </c>
      <c r="V211" s="5" t="str">
        <f>PROPER(DatosTransformados[[#This Row],[Payment Method Hidden]])</f>
        <v>Credit Card</v>
      </c>
      <c r="W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11" s="5">
        <v>13</v>
      </c>
      <c r="Y211" s="5"/>
      <c r="Z211" s="5"/>
      <c r="AA211" s="5" t="s">
        <v>540</v>
      </c>
      <c r="AB211" s="6">
        <f>DATEVALUE(DatosTransformados[[#This Row],[Contact Date Hidden]])</f>
        <v>45025</v>
      </c>
      <c r="AC211" s="6">
        <v>44265</v>
      </c>
      <c r="AD211" s="5" t="s">
        <v>44</v>
      </c>
      <c r="AE211" s="5" t="str">
        <f>VLOOKUP(DatosTransformados[[#This Row],[Customer Segment Hidden]],Tabla3[#All],2,FALSE)</f>
        <v>Medium</v>
      </c>
      <c r="AF211" s="12">
        <v>12.29871954643715</v>
      </c>
      <c r="AG211" s="5">
        <v>6</v>
      </c>
      <c r="AH211" s="5" t="s">
        <v>63</v>
      </c>
      <c r="AI211" s="5" t="str">
        <f>IFERROR(VLOOKUP(DatosTransformados[[#This Row],[Preferred Contact Method Hidden]],Tabla3[#All],2,FALSE),DatosTransformados[[#This Row],[Preferred Contact Method Hidden]])</f>
        <v>SMS</v>
      </c>
      <c r="AJ211" s="5" t="str">
        <f>VLOOKUP(DatosTransformados[[#This Row],[Applied Discount Hidden]],Tabla3[#All],2,FALSE)</f>
        <v>No</v>
      </c>
      <c r="AK211" s="5" t="b">
        <v>0</v>
      </c>
    </row>
    <row r="212" spans="1:37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">
        <v>21</v>
      </c>
      <c r="O2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" s="2" t="s">
        <v>33</v>
      </c>
      <c r="Q212" s="2">
        <v>3</v>
      </c>
      <c r="R212" s="2" t="s">
        <v>21</v>
      </c>
      <c r="S212" s="2" t="s">
        <v>52</v>
      </c>
      <c r="T212" s="2" t="s">
        <v>123</v>
      </c>
      <c r="U212" s="2">
        <v>7</v>
      </c>
      <c r="V212" s="2" t="str">
        <f>PROPER(DatosTransformados[[#This Row],[Payment Method Hidden]])</f>
        <v>Credit Card</v>
      </c>
      <c r="W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12" s="2">
        <v>540</v>
      </c>
      <c r="Y212" s="2"/>
      <c r="Z212" s="2"/>
      <c r="AA212" s="2" t="s">
        <v>542</v>
      </c>
      <c r="AB212" s="3">
        <f>DATEVALUE(DatosTransformados[[#This Row],[Contact Date Hidden]])</f>
        <v>44490</v>
      </c>
      <c r="AC212" s="3">
        <v>44780</v>
      </c>
      <c r="AD212" s="2" t="s">
        <v>28</v>
      </c>
      <c r="AE212" s="2" t="str">
        <f>VLOOKUP(DatosTransformados[[#This Row],[Customer Segment Hidden]],Tabla3[#All],2,FALSE)</f>
        <v>High</v>
      </c>
      <c r="AF212" s="11">
        <v>6.7908976781850336</v>
      </c>
      <c r="AG212" s="2">
        <v>3</v>
      </c>
      <c r="AH212" s="2" t="s">
        <v>63</v>
      </c>
      <c r="AI212" s="2" t="str">
        <f>IFERROR(VLOOKUP(DatosTransformados[[#This Row],[Preferred Contact Method Hidden]],Tabla3[#All],2,FALSE),DatosTransformados[[#This Row],[Preferred Contact Method Hidden]])</f>
        <v>SMS</v>
      </c>
      <c r="AJ212" s="2" t="str">
        <f>VLOOKUP(DatosTransformados[[#This Row],[Applied Discount Hidden]],Tabla3[#All],2,FALSE)</f>
        <v>Yes</v>
      </c>
      <c r="AK212" s="2" t="b">
        <v>1</v>
      </c>
    </row>
    <row r="213" spans="1:37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">
        <v>21</v>
      </c>
      <c r="O2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" s="5" t="s">
        <v>21</v>
      </c>
      <c r="Q213" s="5">
        <v>0</v>
      </c>
      <c r="R213" s="5" t="s">
        <v>21</v>
      </c>
      <c r="S213" s="5" t="s">
        <v>24</v>
      </c>
      <c r="T213" s="5" t="s">
        <v>117</v>
      </c>
      <c r="U213" s="5">
        <v>62</v>
      </c>
      <c r="V213" s="5" t="str">
        <f>PROPER(DatosTransformados[[#This Row],[Payment Method Hidden]])</f>
        <v>Direct Debit</v>
      </c>
      <c r="W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13" s="5">
        <v>1895</v>
      </c>
      <c r="Y213" s="5"/>
      <c r="Z213" s="5"/>
      <c r="AA213" s="5" t="s">
        <v>544</v>
      </c>
      <c r="AB213" s="6">
        <f>DATEVALUE(DatosTransformados[[#This Row],[Contact Date Hidden]])</f>
        <v>44084</v>
      </c>
      <c r="AC213" s="6">
        <v>44513</v>
      </c>
      <c r="AD213" s="5" t="s">
        <v>44</v>
      </c>
      <c r="AE213" s="5" t="str">
        <f>VLOOKUP(DatosTransformados[[#This Row],[Customer Segment Hidden]],Tabla3[#All],2,FALSE)</f>
        <v>Medium</v>
      </c>
      <c r="AF213" s="12">
        <v>49.945084515245981</v>
      </c>
      <c r="AG213" s="5">
        <v>9</v>
      </c>
      <c r="AH213" s="5" t="s">
        <v>29</v>
      </c>
      <c r="AI213" s="5" t="str">
        <f>IFERROR(VLOOKUP(DatosTransformados[[#This Row],[Preferred Contact Method Hidden]],Tabla3[#All],2,FALSE),DatosTransformados[[#This Row],[Preferred Contact Method Hidden]])</f>
        <v>Email</v>
      </c>
      <c r="AJ213" s="5" t="str">
        <f>VLOOKUP(DatosTransformados[[#This Row],[Applied Discount Hidden]],Tabla3[#All],2,FALSE)</f>
        <v>No</v>
      </c>
      <c r="AK213" s="5" t="b">
        <v>0</v>
      </c>
    </row>
    <row r="214" spans="1:37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">
        <v>21</v>
      </c>
      <c r="O2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" s="2" t="s">
        <v>21</v>
      </c>
      <c r="Q214" s="2">
        <v>0</v>
      </c>
      <c r="R214" s="2" t="s">
        <v>33</v>
      </c>
      <c r="S214" s="2" t="s">
        <v>52</v>
      </c>
      <c r="T214" s="2" t="s">
        <v>123</v>
      </c>
      <c r="U214" s="2">
        <v>52</v>
      </c>
      <c r="V214" s="2" t="str">
        <f>PROPER(DatosTransformados[[#This Row],[Payment Method Hidden]])</f>
        <v>Credit Card</v>
      </c>
      <c r="W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14" s="2">
        <v>3706</v>
      </c>
      <c r="Y214" s="2" t="s">
        <v>87</v>
      </c>
      <c r="Z214" s="2" t="s">
        <v>180</v>
      </c>
      <c r="AA214" s="2" t="s">
        <v>546</v>
      </c>
      <c r="AB214" s="3">
        <f>DATEVALUE(DatosTransformados[[#This Row],[Contact Date Hidden]])</f>
        <v>44480</v>
      </c>
      <c r="AC214" s="3">
        <v>43857</v>
      </c>
      <c r="AD214" s="2" t="s">
        <v>28</v>
      </c>
      <c r="AE214" s="2" t="str">
        <f>VLOOKUP(DatosTransformados[[#This Row],[Customer Segment Hidden]],Tabla3[#All],2,FALSE)</f>
        <v>High</v>
      </c>
      <c r="AF214" s="11">
        <v>60.304304187332207</v>
      </c>
      <c r="AG214" s="2">
        <v>5</v>
      </c>
      <c r="AH214" s="2" t="s">
        <v>49</v>
      </c>
      <c r="AI214" s="2" t="str">
        <f>IFERROR(VLOOKUP(DatosTransformados[[#This Row],[Preferred Contact Method Hidden]],Tabla3[#All],2,FALSE),DatosTransformados[[#This Row],[Preferred Contact Method Hidden]])</f>
        <v>Phone</v>
      </c>
      <c r="AJ214" s="2" t="str">
        <f>VLOOKUP(DatosTransformados[[#This Row],[Applied Discount Hidden]],Tabla3[#All],2,FALSE)</f>
        <v>No</v>
      </c>
      <c r="AK214" s="2" t="b">
        <v>0</v>
      </c>
    </row>
    <row r="215" spans="1:37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">
        <v>21</v>
      </c>
      <c r="O2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" s="5" t="s">
        <v>21</v>
      </c>
      <c r="Q215" s="5">
        <v>0</v>
      </c>
      <c r="R215" s="5" t="s">
        <v>21</v>
      </c>
      <c r="S215" s="5" t="s">
        <v>24</v>
      </c>
      <c r="T215" s="5" t="s">
        <v>35</v>
      </c>
      <c r="U215" s="5">
        <v>21</v>
      </c>
      <c r="V215" s="5" t="str">
        <f>PROPER(DatosTransformados[[#This Row],[Payment Method Hidden]])</f>
        <v>Direct Debit</v>
      </c>
      <c r="W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15" s="5">
        <v>40</v>
      </c>
      <c r="Y215" s="5" t="s">
        <v>103</v>
      </c>
      <c r="Z215" s="5" t="s">
        <v>197</v>
      </c>
      <c r="AA215" s="5" t="s">
        <v>548</v>
      </c>
      <c r="AB215" s="6">
        <f>DATEVALUE(DatosTransformados[[#This Row],[Contact Date Hidden]])</f>
        <v>44594</v>
      </c>
      <c r="AC215" s="6">
        <v>44932</v>
      </c>
      <c r="AD215" s="5" t="s">
        <v>44</v>
      </c>
      <c r="AE215" s="5" t="str">
        <f>VLOOKUP(DatosTransformados[[#This Row],[Customer Segment Hidden]],Tabla3[#All],2,FALSE)</f>
        <v>Medium</v>
      </c>
      <c r="AF215" s="12">
        <v>18.674066033657731</v>
      </c>
      <c r="AG215" s="5">
        <v>7</v>
      </c>
      <c r="AH215" s="5" t="s">
        <v>49</v>
      </c>
      <c r="AI215" s="5" t="str">
        <f>IFERROR(VLOOKUP(DatosTransformados[[#This Row],[Preferred Contact Method Hidden]],Tabla3[#All],2,FALSE),DatosTransformados[[#This Row],[Preferred Contact Method Hidden]])</f>
        <v>Phone</v>
      </c>
      <c r="AJ215" s="5" t="str">
        <f>VLOOKUP(DatosTransformados[[#This Row],[Applied Discount Hidden]],Tabla3[#All],2,FALSE)</f>
        <v>Yes</v>
      </c>
      <c r="AK215" s="5" t="b">
        <v>1</v>
      </c>
    </row>
    <row r="216" spans="1:37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">
        <v>21</v>
      </c>
      <c r="O2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" s="2" t="s">
        <v>21</v>
      </c>
      <c r="Q216" s="2">
        <v>0</v>
      </c>
      <c r="R216" s="2" t="s">
        <v>21</v>
      </c>
      <c r="S216" s="2" t="s">
        <v>34</v>
      </c>
      <c r="T216" s="2" t="s">
        <v>117</v>
      </c>
      <c r="U216" s="2">
        <v>19</v>
      </c>
      <c r="V216" s="2" t="str">
        <f>PROPER(DatosTransformados[[#This Row],[Payment Method Hidden]])</f>
        <v>Direct Debit</v>
      </c>
      <c r="W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16" s="2">
        <v>911</v>
      </c>
      <c r="Y216" s="2"/>
      <c r="Z216" s="2"/>
      <c r="AA216" s="2" t="s">
        <v>550</v>
      </c>
      <c r="AB216" s="3">
        <f>DATEVALUE(DatosTransformados[[#This Row],[Contact Date Hidden]])</f>
        <v>44883</v>
      </c>
      <c r="AC216" s="3">
        <v>44777</v>
      </c>
      <c r="AD216" s="2" t="s">
        <v>38</v>
      </c>
      <c r="AE216" s="2" t="str">
        <f>VLOOKUP(DatosTransformados[[#This Row],[Customer Segment Hidden]],Tabla3[#All],2,FALSE)</f>
        <v>Low</v>
      </c>
      <c r="AF216" s="11">
        <v>19.92408797609523</v>
      </c>
      <c r="AG216" s="2">
        <v>6</v>
      </c>
      <c r="AH216" s="2" t="s">
        <v>63</v>
      </c>
      <c r="AI216" s="2" t="str">
        <f>IFERROR(VLOOKUP(DatosTransformados[[#This Row],[Preferred Contact Method Hidden]],Tabla3[#All],2,FALSE),DatosTransformados[[#This Row],[Preferred Contact Method Hidden]])</f>
        <v>SMS</v>
      </c>
      <c r="AJ216" s="2" t="str">
        <f>VLOOKUP(DatosTransformados[[#This Row],[Applied Discount Hidden]],Tabla3[#All],2,FALSE)</f>
        <v>Yes</v>
      </c>
      <c r="AK216" s="2" t="b">
        <v>1</v>
      </c>
    </row>
    <row r="217" spans="1:37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">
        <v>21</v>
      </c>
      <c r="O2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" s="5" t="s">
        <v>21</v>
      </c>
      <c r="Q217" s="5">
        <v>0</v>
      </c>
      <c r="R217" s="5" t="s">
        <v>33</v>
      </c>
      <c r="S217" s="5" t="s">
        <v>24</v>
      </c>
      <c r="T217" s="5" t="s">
        <v>207</v>
      </c>
      <c r="U217" s="5">
        <v>43</v>
      </c>
      <c r="V217" s="5" t="str">
        <f>PROPER(DatosTransformados[[#This Row],[Payment Method Hidden]])</f>
        <v>Paper Check</v>
      </c>
      <c r="W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17" s="5">
        <v>167</v>
      </c>
      <c r="Y217" s="5" t="s">
        <v>42</v>
      </c>
      <c r="Z217" s="5" t="s">
        <v>213</v>
      </c>
      <c r="AA217" s="5" t="s">
        <v>552</v>
      </c>
      <c r="AB217" s="6">
        <f>DATEVALUE(DatosTransformados[[#This Row],[Contact Date Hidden]])</f>
        <v>45125</v>
      </c>
      <c r="AC217" s="6">
        <v>44109</v>
      </c>
      <c r="AD217" s="5" t="s">
        <v>38</v>
      </c>
      <c r="AE217" s="5" t="str">
        <f>VLOOKUP(DatosTransformados[[#This Row],[Customer Segment Hidden]],Tabla3[#All],2,FALSE)</f>
        <v>Low</v>
      </c>
      <c r="AF217" s="12">
        <v>44.515895852864148</v>
      </c>
      <c r="AG217" s="5">
        <v>7</v>
      </c>
      <c r="AH217" s="5" t="s">
        <v>29</v>
      </c>
      <c r="AI217" s="5" t="str">
        <f>IFERROR(VLOOKUP(DatosTransformados[[#This Row],[Preferred Contact Method Hidden]],Tabla3[#All],2,FALSE),DatosTransformados[[#This Row],[Preferred Contact Method Hidden]])</f>
        <v>Email</v>
      </c>
      <c r="AJ217" s="5" t="str">
        <f>VLOOKUP(DatosTransformados[[#This Row],[Applied Discount Hidden]],Tabla3[#All],2,FALSE)</f>
        <v>No</v>
      </c>
      <c r="AK217" s="5" t="b">
        <v>0</v>
      </c>
    </row>
    <row r="218" spans="1:37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">
        <v>21</v>
      </c>
      <c r="O2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" s="2" t="s">
        <v>21</v>
      </c>
      <c r="Q218" s="2">
        <v>0</v>
      </c>
      <c r="R218" s="2" t="s">
        <v>21</v>
      </c>
      <c r="S218" s="2" t="s">
        <v>24</v>
      </c>
      <c r="T218" s="2" t="s">
        <v>117</v>
      </c>
      <c r="U218" s="2">
        <v>43</v>
      </c>
      <c r="V218" s="2" t="str">
        <f>PROPER(DatosTransformados[[#This Row],[Payment Method Hidden]])</f>
        <v>Direct Debit</v>
      </c>
      <c r="W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18" s="2">
        <v>278</v>
      </c>
      <c r="Y218" s="2" t="s">
        <v>42</v>
      </c>
      <c r="Z218" s="2" t="s">
        <v>184</v>
      </c>
      <c r="AA218" s="2" t="s">
        <v>554</v>
      </c>
      <c r="AB218" s="3">
        <f>DATEVALUE(DatosTransformados[[#This Row],[Contact Date Hidden]])</f>
        <v>44146</v>
      </c>
      <c r="AC218" s="3">
        <v>45140</v>
      </c>
      <c r="AD218" s="2" t="s">
        <v>44</v>
      </c>
      <c r="AE218" s="2" t="str">
        <f>VLOOKUP(DatosTransformados[[#This Row],[Customer Segment Hidden]],Tabla3[#All],2,FALSE)</f>
        <v>Medium</v>
      </c>
      <c r="AF218" s="11">
        <v>35.089753308000248</v>
      </c>
      <c r="AG218" s="2">
        <v>8</v>
      </c>
      <c r="AH218" s="2" t="s">
        <v>29</v>
      </c>
      <c r="AI218" s="2" t="str">
        <f>IFERROR(VLOOKUP(DatosTransformados[[#This Row],[Preferred Contact Method Hidden]],Tabla3[#All],2,FALSE),DatosTransformados[[#This Row],[Preferred Contact Method Hidden]])</f>
        <v>Email</v>
      </c>
      <c r="AJ218" s="2" t="str">
        <f>VLOOKUP(DatosTransformados[[#This Row],[Applied Discount Hidden]],Tabla3[#All],2,FALSE)</f>
        <v>Yes</v>
      </c>
      <c r="AK218" s="2" t="b">
        <v>1</v>
      </c>
    </row>
    <row r="219" spans="1:37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">
        <v>21</v>
      </c>
      <c r="O2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" s="5" t="s">
        <v>21</v>
      </c>
      <c r="Q219" s="5">
        <v>0</v>
      </c>
      <c r="R219" s="5" t="s">
        <v>21</v>
      </c>
      <c r="S219" s="5" t="s">
        <v>24</v>
      </c>
      <c r="T219" s="5" t="s">
        <v>117</v>
      </c>
      <c r="U219" s="5">
        <v>50</v>
      </c>
      <c r="V219" s="5" t="str">
        <f>PROPER(DatosTransformados[[#This Row],[Payment Method Hidden]])</f>
        <v>Direct Debit</v>
      </c>
      <c r="W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19" s="5">
        <v>889</v>
      </c>
      <c r="Y219" s="5" t="s">
        <v>42</v>
      </c>
      <c r="Z219" s="5" t="s">
        <v>184</v>
      </c>
      <c r="AA219" s="5" t="s">
        <v>556</v>
      </c>
      <c r="AB219" s="6">
        <f>DATEVALUE(DatosTransformados[[#This Row],[Contact Date Hidden]])</f>
        <v>44321</v>
      </c>
      <c r="AC219" s="6">
        <v>44230</v>
      </c>
      <c r="AD219" s="5" t="s">
        <v>38</v>
      </c>
      <c r="AE219" s="5" t="str">
        <f>VLOOKUP(DatosTransformados[[#This Row],[Customer Segment Hidden]],Tabla3[#All],2,FALSE)</f>
        <v>Low</v>
      </c>
      <c r="AF219" s="12">
        <v>54.990731142605227</v>
      </c>
      <c r="AG219" s="5">
        <v>6</v>
      </c>
      <c r="AH219" s="5" t="s">
        <v>63</v>
      </c>
      <c r="AI219" s="5" t="str">
        <f>IFERROR(VLOOKUP(DatosTransformados[[#This Row],[Preferred Contact Method Hidden]],Tabla3[#All],2,FALSE),DatosTransformados[[#This Row],[Preferred Contact Method Hidden]])</f>
        <v>SMS</v>
      </c>
      <c r="AJ219" s="5" t="str">
        <f>VLOOKUP(DatosTransformados[[#This Row],[Applied Discount Hidden]],Tabla3[#All],2,FALSE)</f>
        <v>Yes</v>
      </c>
      <c r="AK219" s="5" t="b">
        <v>1</v>
      </c>
    </row>
    <row r="220" spans="1:37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">
        <v>21</v>
      </c>
      <c r="O2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" s="2" t="s">
        <v>21</v>
      </c>
      <c r="Q220" s="2">
        <v>0</v>
      </c>
      <c r="R220" s="2" t="s">
        <v>21</v>
      </c>
      <c r="S220" s="2" t="s">
        <v>24</v>
      </c>
      <c r="T220" s="2" t="s">
        <v>35</v>
      </c>
      <c r="U220" s="2">
        <v>43</v>
      </c>
      <c r="V220" s="2" t="str">
        <f>PROPER(DatosTransformados[[#This Row],[Payment Method Hidden]])</f>
        <v>Direct Debit</v>
      </c>
      <c r="W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20" s="2">
        <v>1306</v>
      </c>
      <c r="Y220" s="2" t="s">
        <v>42</v>
      </c>
      <c r="Z220" s="2" t="s">
        <v>279</v>
      </c>
      <c r="AA220" s="2" t="s">
        <v>558</v>
      </c>
      <c r="AB220" s="3">
        <f>DATEVALUE(DatosTransformados[[#This Row],[Contact Date Hidden]])</f>
        <v>43990</v>
      </c>
      <c r="AC220" s="3">
        <v>44378</v>
      </c>
      <c r="AD220" s="2" t="s">
        <v>38</v>
      </c>
      <c r="AE220" s="2" t="str">
        <f>VLOOKUP(DatosTransformados[[#This Row],[Customer Segment Hidden]],Tabla3[#All],2,FALSE)</f>
        <v>Low</v>
      </c>
      <c r="AF220" s="11">
        <v>42.71670183371819</v>
      </c>
      <c r="AG220" s="2">
        <v>0</v>
      </c>
      <c r="AH220" s="2" t="s">
        <v>49</v>
      </c>
      <c r="AI220" s="2" t="str">
        <f>IFERROR(VLOOKUP(DatosTransformados[[#This Row],[Preferred Contact Method Hidden]],Tabla3[#All],2,FALSE),DatosTransformados[[#This Row],[Preferred Contact Method Hidden]])</f>
        <v>Phone</v>
      </c>
      <c r="AJ220" s="2" t="str">
        <f>VLOOKUP(DatosTransformados[[#This Row],[Applied Discount Hidden]],Tabla3[#All],2,FALSE)</f>
        <v>No</v>
      </c>
      <c r="AK220" s="2" t="b">
        <v>0</v>
      </c>
    </row>
    <row r="221" spans="1:37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">
        <v>21</v>
      </c>
      <c r="O2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" s="5" t="s">
        <v>33</v>
      </c>
      <c r="Q221" s="5">
        <v>5</v>
      </c>
      <c r="R221" s="5" t="s">
        <v>21</v>
      </c>
      <c r="S221" s="5" t="s">
        <v>52</v>
      </c>
      <c r="T221" s="5" t="s">
        <v>207</v>
      </c>
      <c r="U221" s="5">
        <v>9</v>
      </c>
      <c r="V221" s="5" t="str">
        <f>PROPER(DatosTransformados[[#This Row],[Payment Method Hidden]])</f>
        <v>Paper Check</v>
      </c>
      <c r="W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21" s="5">
        <v>441</v>
      </c>
      <c r="Y221" s="5"/>
      <c r="Z221" s="5"/>
      <c r="AA221" s="5" t="s">
        <v>560</v>
      </c>
      <c r="AB221" s="6">
        <f>DATEVALUE(DatosTransformados[[#This Row],[Contact Date Hidden]])</f>
        <v>44267</v>
      </c>
      <c r="AC221" s="6">
        <v>44411</v>
      </c>
      <c r="AD221" s="5" t="s">
        <v>44</v>
      </c>
      <c r="AE221" s="5" t="str">
        <f>VLOOKUP(DatosTransformados[[#This Row],[Customer Segment Hidden]],Tabla3[#All],2,FALSE)</f>
        <v>Medium</v>
      </c>
      <c r="AF221" s="12">
        <v>7.6201769823141046</v>
      </c>
      <c r="AG221" s="5">
        <v>9</v>
      </c>
      <c r="AH221" s="5" t="s">
        <v>63</v>
      </c>
      <c r="AI221" s="5" t="str">
        <f>IFERROR(VLOOKUP(DatosTransformados[[#This Row],[Preferred Contact Method Hidden]],Tabla3[#All],2,FALSE),DatosTransformados[[#This Row],[Preferred Contact Method Hidden]])</f>
        <v>SMS</v>
      </c>
      <c r="AJ221" s="5" t="str">
        <f>VLOOKUP(DatosTransformados[[#This Row],[Applied Discount Hidden]],Tabla3[#All],2,FALSE)</f>
        <v>Yes</v>
      </c>
      <c r="AK221" s="5" t="b">
        <v>1</v>
      </c>
    </row>
    <row r="222" spans="1:37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">
        <v>21</v>
      </c>
      <c r="O2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" s="2" t="s">
        <v>21</v>
      </c>
      <c r="Q222" s="2">
        <v>0</v>
      </c>
      <c r="R222" s="2" t="s">
        <v>21</v>
      </c>
      <c r="S222" s="2" t="s">
        <v>24</v>
      </c>
      <c r="T222" s="2" t="s">
        <v>117</v>
      </c>
      <c r="U222" s="2">
        <v>34</v>
      </c>
      <c r="V222" s="2" t="str">
        <f>PROPER(DatosTransformados[[#This Row],[Payment Method Hidden]])</f>
        <v>Direct Debit</v>
      </c>
      <c r="W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22" s="2">
        <v>34</v>
      </c>
      <c r="Y222" s="2" t="s">
        <v>87</v>
      </c>
      <c r="Z222" s="2" t="s">
        <v>126</v>
      </c>
      <c r="AA222" s="2" t="s">
        <v>493</v>
      </c>
      <c r="AB222" s="3">
        <f>DATEVALUE(DatosTransformados[[#This Row],[Contact Date Hidden]])</f>
        <v>44010</v>
      </c>
      <c r="AC222" s="3">
        <v>45142</v>
      </c>
      <c r="AD222" s="2" t="s">
        <v>44</v>
      </c>
      <c r="AE222" s="2" t="str">
        <f>VLOOKUP(DatosTransformados[[#This Row],[Customer Segment Hidden]],Tabla3[#All],2,FALSE)</f>
        <v>Medium</v>
      </c>
      <c r="AF222" s="11">
        <v>33.760360891877269</v>
      </c>
      <c r="AG222" s="2">
        <v>0</v>
      </c>
      <c r="AH222" s="2" t="s">
        <v>63</v>
      </c>
      <c r="AI222" s="2" t="str">
        <f>IFERROR(VLOOKUP(DatosTransformados[[#This Row],[Preferred Contact Method Hidden]],Tabla3[#All],2,FALSE),DatosTransformados[[#This Row],[Preferred Contact Method Hidden]])</f>
        <v>SMS</v>
      </c>
      <c r="AJ222" s="2" t="str">
        <f>VLOOKUP(DatosTransformados[[#This Row],[Applied Discount Hidden]],Tabla3[#All],2,FALSE)</f>
        <v>No</v>
      </c>
      <c r="AK222" s="2" t="b">
        <v>0</v>
      </c>
    </row>
    <row r="223" spans="1:37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">
        <v>21</v>
      </c>
      <c r="O2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" s="5" t="s">
        <v>21</v>
      </c>
      <c r="Q223" s="5">
        <v>0</v>
      </c>
      <c r="R223" s="5" t="s">
        <v>21</v>
      </c>
      <c r="S223" s="5" t="s">
        <v>34</v>
      </c>
      <c r="T223" s="5" t="s">
        <v>35</v>
      </c>
      <c r="U223" s="5">
        <v>9</v>
      </c>
      <c r="V223" s="5" t="str">
        <f>PROPER(DatosTransformados[[#This Row],[Payment Method Hidden]])</f>
        <v>Direct Debit</v>
      </c>
      <c r="W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23" s="5">
        <v>110</v>
      </c>
      <c r="Y223" s="5"/>
      <c r="Z223" s="5"/>
      <c r="AA223" s="5" t="s">
        <v>563</v>
      </c>
      <c r="AB223" s="6">
        <f>DATEVALUE(DatosTransformados[[#This Row],[Contact Date Hidden]])</f>
        <v>44740</v>
      </c>
      <c r="AC223" s="6">
        <v>44698</v>
      </c>
      <c r="AD223" s="5" t="s">
        <v>38</v>
      </c>
      <c r="AE223" s="5" t="str">
        <f>VLOOKUP(DatosTransformados[[#This Row],[Customer Segment Hidden]],Tabla3[#All],2,FALSE)</f>
        <v>Low</v>
      </c>
      <c r="AF223" s="12">
        <v>7.8347882997479346</v>
      </c>
      <c r="AG223" s="5">
        <v>8</v>
      </c>
      <c r="AH223" s="5" t="s">
        <v>63</v>
      </c>
      <c r="AI223" s="5" t="str">
        <f>IFERROR(VLOOKUP(DatosTransformados[[#This Row],[Preferred Contact Method Hidden]],Tabla3[#All],2,FALSE),DatosTransformados[[#This Row],[Preferred Contact Method Hidden]])</f>
        <v>SMS</v>
      </c>
      <c r="AJ223" s="5" t="str">
        <f>VLOOKUP(DatosTransformados[[#This Row],[Applied Discount Hidden]],Tabla3[#All],2,FALSE)</f>
        <v>No</v>
      </c>
      <c r="AK223" s="5" t="b">
        <v>0</v>
      </c>
    </row>
    <row r="224" spans="1:37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">
        <v>21</v>
      </c>
      <c r="O2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" s="2" t="s">
        <v>21</v>
      </c>
      <c r="Q224" s="2">
        <v>0</v>
      </c>
      <c r="R224" s="2" t="s">
        <v>21</v>
      </c>
      <c r="S224" s="2" t="s">
        <v>52</v>
      </c>
      <c r="T224" s="2" t="s">
        <v>25</v>
      </c>
      <c r="U224" s="2">
        <v>10</v>
      </c>
      <c r="V224" s="2" t="str">
        <f>PROPER(DatosTransformados[[#This Row],[Payment Method Hidden]])</f>
        <v>Credit Card</v>
      </c>
      <c r="W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24" s="2">
        <v>538</v>
      </c>
      <c r="Y224" s="2"/>
      <c r="Z224" s="2"/>
      <c r="AA224" s="2" t="s">
        <v>565</v>
      </c>
      <c r="AB224" s="3">
        <f>DATEVALUE(DatosTransformados[[#This Row],[Contact Date Hidden]])</f>
        <v>43978</v>
      </c>
      <c r="AC224" s="3">
        <v>44807</v>
      </c>
      <c r="AD224" s="2" t="s">
        <v>28</v>
      </c>
      <c r="AE224" s="2" t="str">
        <f>VLOOKUP(DatosTransformados[[#This Row],[Customer Segment Hidden]],Tabla3[#All],2,FALSE)</f>
        <v>High</v>
      </c>
      <c r="AF224" s="11">
        <v>10.73822382027185</v>
      </c>
      <c r="AG224" s="2">
        <v>1</v>
      </c>
      <c r="AH224" s="2" t="s">
        <v>63</v>
      </c>
      <c r="AI224" s="2" t="str">
        <f>IFERROR(VLOOKUP(DatosTransformados[[#This Row],[Preferred Contact Method Hidden]],Tabla3[#All],2,FALSE),DatosTransformados[[#This Row],[Preferred Contact Method Hidden]])</f>
        <v>SMS</v>
      </c>
      <c r="AJ224" s="2" t="str">
        <f>VLOOKUP(DatosTransformados[[#This Row],[Applied Discount Hidden]],Tabla3[#All],2,FALSE)</f>
        <v>No</v>
      </c>
      <c r="AK224" s="2" t="b">
        <v>0</v>
      </c>
    </row>
    <row r="225" spans="1:37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">
        <v>21</v>
      </c>
      <c r="O2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" s="5" t="s">
        <v>21</v>
      </c>
      <c r="Q225" s="5">
        <v>0</v>
      </c>
      <c r="R225" s="5" t="s">
        <v>21</v>
      </c>
      <c r="S225" s="5" t="s">
        <v>24</v>
      </c>
      <c r="T225" s="5" t="s">
        <v>117</v>
      </c>
      <c r="U225" s="5">
        <v>17</v>
      </c>
      <c r="V225" s="5" t="str">
        <f>PROPER(DatosTransformados[[#This Row],[Payment Method Hidden]])</f>
        <v>Direct Debit</v>
      </c>
      <c r="W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25" s="5">
        <v>45</v>
      </c>
      <c r="Y225" s="5"/>
      <c r="Z225" s="5"/>
      <c r="AA225" s="5" t="s">
        <v>567</v>
      </c>
      <c r="AB225" s="6">
        <f>DATEVALUE(DatosTransformados[[#This Row],[Contact Date Hidden]])</f>
        <v>44313</v>
      </c>
      <c r="AC225" s="6">
        <v>44639</v>
      </c>
      <c r="AD225" s="5" t="s">
        <v>28</v>
      </c>
      <c r="AE225" s="5" t="str">
        <f>VLOOKUP(DatosTransformados[[#This Row],[Customer Segment Hidden]],Tabla3[#All],2,FALSE)</f>
        <v>High</v>
      </c>
      <c r="AF225" s="12">
        <v>17.40562881042532</v>
      </c>
      <c r="AG225" s="5">
        <v>7</v>
      </c>
      <c r="AH225" s="5" t="s">
        <v>63</v>
      </c>
      <c r="AI225" s="5" t="str">
        <f>IFERROR(VLOOKUP(DatosTransformados[[#This Row],[Preferred Contact Method Hidden]],Tabla3[#All],2,FALSE),DatosTransformados[[#This Row],[Preferred Contact Method Hidden]])</f>
        <v>SMS</v>
      </c>
      <c r="AJ225" s="5" t="str">
        <f>VLOOKUP(DatosTransformados[[#This Row],[Applied Discount Hidden]],Tabla3[#All],2,FALSE)</f>
        <v>Yes</v>
      </c>
      <c r="AK225" s="5" t="b">
        <v>1</v>
      </c>
    </row>
    <row r="226" spans="1:37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">
        <v>21</v>
      </c>
      <c r="O2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" s="2" t="s">
        <v>33</v>
      </c>
      <c r="Q226" s="2">
        <v>6</v>
      </c>
      <c r="R226" s="2" t="s">
        <v>33</v>
      </c>
      <c r="S226" s="2" t="s">
        <v>34</v>
      </c>
      <c r="T226" s="2" t="s">
        <v>123</v>
      </c>
      <c r="U226" s="2">
        <v>38</v>
      </c>
      <c r="V226" s="2" t="str">
        <f>PROPER(DatosTransformados[[#This Row],[Payment Method Hidden]])</f>
        <v>Credit Card</v>
      </c>
      <c r="W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26" s="2">
        <v>2342</v>
      </c>
      <c r="Y226" s="2"/>
      <c r="Z226" s="2"/>
      <c r="AA226" s="2" t="s">
        <v>569</v>
      </c>
      <c r="AB226" s="3">
        <f>DATEVALUE(DatosTransformados[[#This Row],[Contact Date Hidden]])</f>
        <v>44287</v>
      </c>
      <c r="AC226" s="3">
        <v>43909</v>
      </c>
      <c r="AD226" s="2" t="s">
        <v>38</v>
      </c>
      <c r="AE226" s="2" t="str">
        <f>VLOOKUP(DatosTransformados[[#This Row],[Customer Segment Hidden]],Tabla3[#All],2,FALSE)</f>
        <v>Low</v>
      </c>
      <c r="AF226" s="11">
        <v>30.442018370838738</v>
      </c>
      <c r="AG226" s="2">
        <v>5</v>
      </c>
      <c r="AH226" s="2" t="s">
        <v>29</v>
      </c>
      <c r="AI226" s="2" t="str">
        <f>IFERROR(VLOOKUP(DatosTransformados[[#This Row],[Preferred Contact Method Hidden]],Tabla3[#All],2,FALSE),DatosTransformados[[#This Row],[Preferred Contact Method Hidden]])</f>
        <v>Email</v>
      </c>
      <c r="AJ226" s="2" t="str">
        <f>VLOOKUP(DatosTransformados[[#This Row],[Applied Discount Hidden]],Tabla3[#All],2,FALSE)</f>
        <v>No</v>
      </c>
      <c r="AK226" s="2" t="b">
        <v>0</v>
      </c>
    </row>
    <row r="227" spans="1:37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">
        <v>21</v>
      </c>
      <c r="O2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" s="5" t="s">
        <v>33</v>
      </c>
      <c r="Q227" s="5">
        <v>6</v>
      </c>
      <c r="R227" s="5" t="s">
        <v>21</v>
      </c>
      <c r="S227" s="5" t="s">
        <v>24</v>
      </c>
      <c r="T227" s="5" t="s">
        <v>117</v>
      </c>
      <c r="U227" s="5">
        <v>30</v>
      </c>
      <c r="V227" s="5" t="str">
        <f>PROPER(DatosTransformados[[#This Row],[Payment Method Hidden]])</f>
        <v>Direct Debit</v>
      </c>
      <c r="W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27" s="5">
        <v>1620</v>
      </c>
      <c r="Y227" s="5"/>
      <c r="Z227" s="5"/>
      <c r="AA227" s="5" t="s">
        <v>571</v>
      </c>
      <c r="AB227" s="6">
        <f>DATEVALUE(DatosTransformados[[#This Row],[Contact Date Hidden]])</f>
        <v>44145</v>
      </c>
      <c r="AC227" s="6">
        <v>44412</v>
      </c>
      <c r="AD227" s="5" t="s">
        <v>44</v>
      </c>
      <c r="AE227" s="5" t="str">
        <f>VLOOKUP(DatosTransformados[[#This Row],[Customer Segment Hidden]],Tabla3[#All],2,FALSE)</f>
        <v>Medium</v>
      </c>
      <c r="AF227" s="12">
        <v>26.891993229849309</v>
      </c>
      <c r="AG227" s="5">
        <v>1</v>
      </c>
      <c r="AH227" s="5" t="s">
        <v>49</v>
      </c>
      <c r="AI227" s="5" t="str">
        <f>IFERROR(VLOOKUP(DatosTransformados[[#This Row],[Preferred Contact Method Hidden]],Tabla3[#All],2,FALSE),DatosTransformados[[#This Row],[Preferred Contact Method Hidden]])</f>
        <v>Phone</v>
      </c>
      <c r="AJ227" s="5" t="str">
        <f>VLOOKUP(DatosTransformados[[#This Row],[Applied Discount Hidden]],Tabla3[#All],2,FALSE)</f>
        <v>No</v>
      </c>
      <c r="AK227" s="5" t="b">
        <v>0</v>
      </c>
    </row>
    <row r="228" spans="1:37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">
        <v>21</v>
      </c>
      <c r="O2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" s="2" t="s">
        <v>33</v>
      </c>
      <c r="Q228" s="2">
        <v>3</v>
      </c>
      <c r="R228" s="2" t="s">
        <v>21</v>
      </c>
      <c r="S228" s="2" t="s">
        <v>52</v>
      </c>
      <c r="T228" s="2" t="s">
        <v>35</v>
      </c>
      <c r="U228" s="2">
        <v>22</v>
      </c>
      <c r="V228" s="2" t="str">
        <f>PROPER(DatosTransformados[[#This Row],[Payment Method Hidden]])</f>
        <v>Direct Debit</v>
      </c>
      <c r="W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28" s="2">
        <v>1091</v>
      </c>
      <c r="Y228" s="2"/>
      <c r="Z228" s="2"/>
      <c r="AA228" s="2" t="s">
        <v>573</v>
      </c>
      <c r="AB228" s="3">
        <f>DATEVALUE(DatosTransformados[[#This Row],[Contact Date Hidden]])</f>
        <v>43951</v>
      </c>
      <c r="AC228" s="3">
        <v>44258</v>
      </c>
      <c r="AD228" s="2" t="s">
        <v>28</v>
      </c>
      <c r="AE228" s="2" t="str">
        <f>VLOOKUP(DatosTransformados[[#This Row],[Customer Segment Hidden]],Tabla3[#All],2,FALSE)</f>
        <v>High</v>
      </c>
      <c r="AF228" s="11">
        <v>26.145862134378302</v>
      </c>
      <c r="AG228" s="2">
        <v>1</v>
      </c>
      <c r="AH228" s="2" t="s">
        <v>49</v>
      </c>
      <c r="AI228" s="2" t="str">
        <f>IFERROR(VLOOKUP(DatosTransformados[[#This Row],[Preferred Contact Method Hidden]],Tabla3[#All],2,FALSE),DatosTransformados[[#This Row],[Preferred Contact Method Hidden]])</f>
        <v>Phone</v>
      </c>
      <c r="AJ228" s="2" t="str">
        <f>VLOOKUP(DatosTransformados[[#This Row],[Applied Discount Hidden]],Tabla3[#All],2,FALSE)</f>
        <v>Yes</v>
      </c>
      <c r="AK228" s="2" t="b">
        <v>1</v>
      </c>
    </row>
    <row r="229" spans="1:37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">
        <v>21</v>
      </c>
      <c r="O2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" s="5" t="s">
        <v>21</v>
      </c>
      <c r="Q229" s="5">
        <v>0</v>
      </c>
      <c r="R229" s="5" t="s">
        <v>21</v>
      </c>
      <c r="S229" s="5" t="s">
        <v>34</v>
      </c>
      <c r="T229" s="5" t="s">
        <v>25</v>
      </c>
      <c r="U229" s="5">
        <v>14</v>
      </c>
      <c r="V229" s="5" t="str">
        <f>PROPER(DatosTransformados[[#This Row],[Payment Method Hidden]])</f>
        <v>Credit Card</v>
      </c>
      <c r="W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229" s="5">
        <v>365</v>
      </c>
      <c r="Y229" s="5"/>
      <c r="Z229" s="5"/>
      <c r="AA229" s="5" t="s">
        <v>575</v>
      </c>
      <c r="AB229" s="6">
        <f>DATEVALUE(DatosTransformados[[#This Row],[Contact Date Hidden]])</f>
        <v>44741</v>
      </c>
      <c r="AC229" s="6">
        <v>44469</v>
      </c>
      <c r="AD229" s="5" t="s">
        <v>28</v>
      </c>
      <c r="AE229" s="5" t="str">
        <f>VLOOKUP(DatosTransformados[[#This Row],[Customer Segment Hidden]],Tabla3[#All],2,FALSE)</f>
        <v>High</v>
      </c>
      <c r="AF229" s="12">
        <v>15.1265381706492</v>
      </c>
      <c r="AG229" s="5">
        <v>10</v>
      </c>
      <c r="AH229" s="5" t="s">
        <v>49</v>
      </c>
      <c r="AI229" s="5" t="str">
        <f>IFERROR(VLOOKUP(DatosTransformados[[#This Row],[Preferred Contact Method Hidden]],Tabla3[#All],2,FALSE),DatosTransformados[[#This Row],[Preferred Contact Method Hidden]])</f>
        <v>Phone</v>
      </c>
      <c r="AJ229" s="5" t="str">
        <f>VLOOKUP(DatosTransformados[[#This Row],[Applied Discount Hidden]],Tabla3[#All],2,FALSE)</f>
        <v>Yes</v>
      </c>
      <c r="AK229" s="5" t="b">
        <v>1</v>
      </c>
    </row>
    <row r="230" spans="1:37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">
        <v>33</v>
      </c>
      <c r="O2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" s="2" t="s">
        <v>21</v>
      </c>
      <c r="Q230" s="2">
        <v>0</v>
      </c>
      <c r="R230" s="2" t="s">
        <v>21</v>
      </c>
      <c r="S230" s="2" t="s">
        <v>52</v>
      </c>
      <c r="T230" s="2" t="s">
        <v>123</v>
      </c>
      <c r="U230" s="2">
        <v>13</v>
      </c>
      <c r="V230" s="2" t="str">
        <f>PROPER(DatosTransformados[[#This Row],[Payment Method Hidden]])</f>
        <v>Credit Card</v>
      </c>
      <c r="W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30" s="2">
        <v>164</v>
      </c>
      <c r="Y230" s="2"/>
      <c r="Z230" s="2"/>
      <c r="AA230" s="2" t="s">
        <v>577</v>
      </c>
      <c r="AB230" s="3">
        <f>DATEVALUE(DatosTransformados[[#This Row],[Contact Date Hidden]])</f>
        <v>44603</v>
      </c>
      <c r="AC230" s="3">
        <v>44447</v>
      </c>
      <c r="AD230" s="2" t="s">
        <v>44</v>
      </c>
      <c r="AE230" s="2" t="str">
        <f>VLOOKUP(DatosTransformados[[#This Row],[Customer Segment Hidden]],Tabla3[#All],2,FALSE)</f>
        <v>Medium</v>
      </c>
      <c r="AF230" s="11">
        <v>14.010595827278729</v>
      </c>
      <c r="AG230" s="2">
        <v>6</v>
      </c>
      <c r="AH230" s="2" t="s">
        <v>49</v>
      </c>
      <c r="AI230" s="2" t="str">
        <f>IFERROR(VLOOKUP(DatosTransformados[[#This Row],[Preferred Contact Method Hidden]],Tabla3[#All],2,FALSE),DatosTransformados[[#This Row],[Preferred Contact Method Hidden]])</f>
        <v>Phone</v>
      </c>
      <c r="AJ230" s="2" t="str">
        <f>VLOOKUP(DatosTransformados[[#This Row],[Applied Discount Hidden]],Tabla3[#All],2,FALSE)</f>
        <v>Yes</v>
      </c>
      <c r="AK230" s="2" t="b">
        <v>1</v>
      </c>
    </row>
    <row r="231" spans="1:37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">
        <v>33</v>
      </c>
      <c r="O2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" s="5" t="s">
        <v>21</v>
      </c>
      <c r="Q231" s="5">
        <v>0</v>
      </c>
      <c r="R231" s="5" t="s">
        <v>21</v>
      </c>
      <c r="S231" s="5" t="s">
        <v>52</v>
      </c>
      <c r="T231" s="5" t="s">
        <v>35</v>
      </c>
      <c r="U231" s="5">
        <v>9</v>
      </c>
      <c r="V231" s="5" t="str">
        <f>PROPER(DatosTransformados[[#This Row],[Payment Method Hidden]])</f>
        <v>Direct Debit</v>
      </c>
      <c r="W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31" s="5">
        <v>681</v>
      </c>
      <c r="Y231" s="5"/>
      <c r="Z231" s="5"/>
      <c r="AA231" s="5" t="s">
        <v>579</v>
      </c>
      <c r="AB231" s="6">
        <f>DATEVALUE(DatosTransformados[[#This Row],[Contact Date Hidden]])</f>
        <v>43871</v>
      </c>
      <c r="AC231" s="6">
        <v>45022</v>
      </c>
      <c r="AD231" s="5" t="s">
        <v>38</v>
      </c>
      <c r="AE231" s="5" t="str">
        <f>VLOOKUP(DatosTransformados[[#This Row],[Customer Segment Hidden]],Tabla3[#All],2,FALSE)</f>
        <v>Low</v>
      </c>
      <c r="AF231" s="12">
        <v>10.40657941689089</v>
      </c>
      <c r="AG231" s="5">
        <v>6</v>
      </c>
      <c r="AH231" s="5" t="s">
        <v>63</v>
      </c>
      <c r="AI231" s="5" t="str">
        <f>IFERROR(VLOOKUP(DatosTransformados[[#This Row],[Preferred Contact Method Hidden]],Tabla3[#All],2,FALSE),DatosTransformados[[#This Row],[Preferred Contact Method Hidden]])</f>
        <v>SMS</v>
      </c>
      <c r="AJ231" s="5" t="str">
        <f>VLOOKUP(DatosTransformados[[#This Row],[Applied Discount Hidden]],Tabla3[#All],2,FALSE)</f>
        <v>No</v>
      </c>
      <c r="AK231" s="5" t="b">
        <v>0</v>
      </c>
    </row>
    <row r="232" spans="1:37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">
        <v>21</v>
      </c>
      <c r="O2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" s="2" t="s">
        <v>21</v>
      </c>
      <c r="Q232" s="2">
        <v>0</v>
      </c>
      <c r="R232" s="2" t="s">
        <v>33</v>
      </c>
      <c r="S232" s="2" t="s">
        <v>34</v>
      </c>
      <c r="T232" s="2" t="s">
        <v>123</v>
      </c>
      <c r="U232" s="2">
        <v>53</v>
      </c>
      <c r="V232" s="2" t="str">
        <f>PROPER(DatosTransformados[[#This Row],[Payment Method Hidden]])</f>
        <v>Credit Card</v>
      </c>
      <c r="W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32" s="2">
        <v>2700</v>
      </c>
      <c r="Y232" s="2"/>
      <c r="Z232" s="2"/>
      <c r="AA232" s="2" t="s">
        <v>581</v>
      </c>
      <c r="AB232" s="3">
        <f>DATEVALUE(DatosTransformados[[#This Row],[Contact Date Hidden]])</f>
        <v>44180</v>
      </c>
      <c r="AC232" s="3">
        <v>44063</v>
      </c>
      <c r="AD232" s="2" t="s">
        <v>38</v>
      </c>
      <c r="AE232" s="2" t="str">
        <f>VLOOKUP(DatosTransformados[[#This Row],[Customer Segment Hidden]],Tabla3[#All],2,FALSE)</f>
        <v>Low</v>
      </c>
      <c r="AF232" s="11">
        <v>57.261048998539202</v>
      </c>
      <c r="AG232" s="2">
        <v>4</v>
      </c>
      <c r="AH232" s="2" t="s">
        <v>49</v>
      </c>
      <c r="AI232" s="2" t="str">
        <f>IFERROR(VLOOKUP(DatosTransformados[[#This Row],[Preferred Contact Method Hidden]],Tabla3[#All],2,FALSE),DatosTransformados[[#This Row],[Preferred Contact Method Hidden]])</f>
        <v>Phone</v>
      </c>
      <c r="AJ232" s="2" t="str">
        <f>VLOOKUP(DatosTransformados[[#This Row],[Applied Discount Hidden]],Tabla3[#All],2,FALSE)</f>
        <v>Yes</v>
      </c>
      <c r="AK232" s="2" t="b">
        <v>1</v>
      </c>
    </row>
    <row r="233" spans="1:37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">
        <v>33</v>
      </c>
      <c r="O2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" s="5" t="s">
        <v>33</v>
      </c>
      <c r="Q233" s="5">
        <v>3</v>
      </c>
      <c r="R233" s="5" t="s">
        <v>21</v>
      </c>
      <c r="S233" s="5" t="s">
        <v>34</v>
      </c>
      <c r="T233" s="5" t="s">
        <v>25</v>
      </c>
      <c r="U233" s="5">
        <v>37</v>
      </c>
      <c r="V233" s="5" t="str">
        <f>PROPER(DatosTransformados[[#This Row],[Payment Method Hidden]])</f>
        <v>Credit Card</v>
      </c>
      <c r="W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33" s="5">
        <v>2055</v>
      </c>
      <c r="Y233" s="5"/>
      <c r="Z233" s="5"/>
      <c r="AA233" s="5" t="s">
        <v>583</v>
      </c>
      <c r="AB233" s="6">
        <f>DATEVALUE(DatosTransformados[[#This Row],[Contact Date Hidden]])</f>
        <v>44828</v>
      </c>
      <c r="AC233" s="6">
        <v>44400</v>
      </c>
      <c r="AD233" s="5" t="s">
        <v>28</v>
      </c>
      <c r="AE233" s="5" t="str">
        <f>VLOOKUP(DatosTransformados[[#This Row],[Customer Segment Hidden]],Tabla3[#All],2,FALSE)</f>
        <v>High</v>
      </c>
      <c r="AF233" s="12">
        <v>41.366521085151398</v>
      </c>
      <c r="AG233" s="5">
        <v>8</v>
      </c>
      <c r="AH233" s="5" t="s">
        <v>29</v>
      </c>
      <c r="AI233" s="5" t="str">
        <f>IFERROR(VLOOKUP(DatosTransformados[[#This Row],[Preferred Contact Method Hidden]],Tabla3[#All],2,FALSE),DatosTransformados[[#This Row],[Preferred Contact Method Hidden]])</f>
        <v>Email</v>
      </c>
      <c r="AJ233" s="5" t="str">
        <f>VLOOKUP(DatosTransformados[[#This Row],[Applied Discount Hidden]],Tabla3[#All],2,FALSE)</f>
        <v>No</v>
      </c>
      <c r="AK233" s="5" t="b">
        <v>0</v>
      </c>
    </row>
    <row r="234" spans="1:37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">
        <v>21</v>
      </c>
      <c r="O2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" s="2" t="s">
        <v>33</v>
      </c>
      <c r="Q234" s="2">
        <v>4</v>
      </c>
      <c r="R234" s="2" t="s">
        <v>21</v>
      </c>
      <c r="S234" s="2" t="s">
        <v>24</v>
      </c>
      <c r="T234" s="2" t="s">
        <v>25</v>
      </c>
      <c r="U234" s="2">
        <v>10</v>
      </c>
      <c r="V234" s="2" t="str">
        <f>PROPER(DatosTransformados[[#This Row],[Payment Method Hidden]])</f>
        <v>Credit Card</v>
      </c>
      <c r="W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34" s="2">
        <v>44</v>
      </c>
      <c r="Y234" s="2"/>
      <c r="Z234" s="2"/>
      <c r="AA234" s="2" t="s">
        <v>585</v>
      </c>
      <c r="AB234" s="3">
        <f>DATEVALUE(DatosTransformados[[#This Row],[Contact Date Hidden]])</f>
        <v>43913</v>
      </c>
      <c r="AC234" s="3">
        <v>44723</v>
      </c>
      <c r="AD234" s="2" t="s">
        <v>38</v>
      </c>
      <c r="AE234" s="2" t="str">
        <f>VLOOKUP(DatosTransformados[[#This Row],[Customer Segment Hidden]],Tabla3[#All],2,FALSE)</f>
        <v>Low</v>
      </c>
      <c r="AF234" s="11">
        <v>10.786129429206239</v>
      </c>
      <c r="AG234" s="2">
        <v>5</v>
      </c>
      <c r="AH234" s="2" t="s">
        <v>29</v>
      </c>
      <c r="AI234" s="2" t="str">
        <f>IFERROR(VLOOKUP(DatosTransformados[[#This Row],[Preferred Contact Method Hidden]],Tabla3[#All],2,FALSE),DatosTransformados[[#This Row],[Preferred Contact Method Hidden]])</f>
        <v>Email</v>
      </c>
      <c r="AJ234" s="2" t="str">
        <f>VLOOKUP(DatosTransformados[[#This Row],[Applied Discount Hidden]],Tabla3[#All],2,FALSE)</f>
        <v>No</v>
      </c>
      <c r="AK234" s="2" t="b">
        <v>0</v>
      </c>
    </row>
    <row r="235" spans="1:37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">
        <v>21</v>
      </c>
      <c r="O2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" s="5" t="s">
        <v>21</v>
      </c>
      <c r="Q235" s="5">
        <v>0</v>
      </c>
      <c r="R235" s="5" t="s">
        <v>33</v>
      </c>
      <c r="S235" s="5" t="s">
        <v>34</v>
      </c>
      <c r="T235" s="5" t="s">
        <v>117</v>
      </c>
      <c r="U235" s="5">
        <v>76</v>
      </c>
      <c r="V235" s="5" t="str">
        <f>PROPER(DatosTransformados[[#This Row],[Payment Method Hidden]])</f>
        <v>Direct Debit</v>
      </c>
      <c r="W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X235" s="5">
        <v>4730</v>
      </c>
      <c r="Y235" s="5"/>
      <c r="Z235" s="5"/>
      <c r="AA235" s="5" t="s">
        <v>587</v>
      </c>
      <c r="AB235" s="6">
        <f>DATEVALUE(DatosTransformados[[#This Row],[Contact Date Hidden]])</f>
        <v>45076</v>
      </c>
      <c r="AC235" s="6">
        <v>44415</v>
      </c>
      <c r="AD235" s="5" t="s">
        <v>28</v>
      </c>
      <c r="AE235" s="5" t="str">
        <f>VLOOKUP(DatosTransformados[[#This Row],[Customer Segment Hidden]],Tabla3[#All],2,FALSE)</f>
        <v>High</v>
      </c>
      <c r="AF235" s="12">
        <v>75.100574587018755</v>
      </c>
      <c r="AG235" s="5">
        <v>6</v>
      </c>
      <c r="AH235" s="5" t="s">
        <v>29</v>
      </c>
      <c r="AI235" s="5" t="str">
        <f>IFERROR(VLOOKUP(DatosTransformados[[#This Row],[Preferred Contact Method Hidden]],Tabla3[#All],2,FALSE),DatosTransformados[[#This Row],[Preferred Contact Method Hidden]])</f>
        <v>Email</v>
      </c>
      <c r="AJ235" s="5" t="str">
        <f>VLOOKUP(DatosTransformados[[#This Row],[Applied Discount Hidden]],Tabla3[#All],2,FALSE)</f>
        <v>Yes</v>
      </c>
      <c r="AK235" s="5" t="b">
        <v>1</v>
      </c>
    </row>
    <row r="236" spans="1:37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">
        <v>33</v>
      </c>
      <c r="O2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" s="2" t="s">
        <v>21</v>
      </c>
      <c r="Q236" s="2">
        <v>0</v>
      </c>
      <c r="R236" s="2" t="s">
        <v>33</v>
      </c>
      <c r="S236" s="2" t="s">
        <v>52</v>
      </c>
      <c r="T236" s="2" t="s">
        <v>117</v>
      </c>
      <c r="U236" s="2">
        <v>28</v>
      </c>
      <c r="V236" s="2" t="str">
        <f>PROPER(DatosTransformados[[#This Row],[Payment Method Hidden]])</f>
        <v>Direct Debit</v>
      </c>
      <c r="W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36" s="2">
        <v>886</v>
      </c>
      <c r="Y236" s="2"/>
      <c r="Z236" s="2"/>
      <c r="AA236" s="2" t="s">
        <v>589</v>
      </c>
      <c r="AB236" s="3">
        <f>DATEVALUE(DatosTransformados[[#This Row],[Contact Date Hidden]])</f>
        <v>45016</v>
      </c>
      <c r="AC236" s="3">
        <v>45036</v>
      </c>
      <c r="AD236" s="2" t="s">
        <v>44</v>
      </c>
      <c r="AE236" s="2" t="str">
        <f>VLOOKUP(DatosTransformados[[#This Row],[Customer Segment Hidden]],Tabla3[#All],2,FALSE)</f>
        <v>Medium</v>
      </c>
      <c r="AF236" s="11">
        <v>29.490977330441481</v>
      </c>
      <c r="AG236" s="2">
        <v>5</v>
      </c>
      <c r="AH236" s="2" t="s">
        <v>29</v>
      </c>
      <c r="AI236" s="2" t="str">
        <f>IFERROR(VLOOKUP(DatosTransformados[[#This Row],[Preferred Contact Method Hidden]],Tabla3[#All],2,FALSE),DatosTransformados[[#This Row],[Preferred Contact Method Hidden]])</f>
        <v>Email</v>
      </c>
      <c r="AJ236" s="2" t="str">
        <f>VLOOKUP(DatosTransformados[[#This Row],[Applied Discount Hidden]],Tabla3[#All],2,FALSE)</f>
        <v>No</v>
      </c>
      <c r="AK236" s="2" t="b">
        <v>0</v>
      </c>
    </row>
    <row r="237" spans="1:37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">
        <v>33</v>
      </c>
      <c r="O2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" s="5" t="s">
        <v>21</v>
      </c>
      <c r="Q237" s="5">
        <v>0</v>
      </c>
      <c r="R237" s="5" t="s">
        <v>33</v>
      </c>
      <c r="S237" s="5" t="s">
        <v>52</v>
      </c>
      <c r="T237" s="5" t="s">
        <v>35</v>
      </c>
      <c r="U237" s="5">
        <v>44</v>
      </c>
      <c r="V237" s="5" t="str">
        <f>PROPER(DatosTransformados[[#This Row],[Payment Method Hidden]])</f>
        <v>Direct Debit</v>
      </c>
      <c r="W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37" s="5">
        <v>3159</v>
      </c>
      <c r="Y237" s="5"/>
      <c r="Z237" s="5"/>
      <c r="AA237" s="5" t="s">
        <v>591</v>
      </c>
      <c r="AB237" s="6">
        <f>DATEVALUE(DatosTransformados[[#This Row],[Contact Date Hidden]])</f>
        <v>43964</v>
      </c>
      <c r="AC237" s="6">
        <v>44385</v>
      </c>
      <c r="AD237" s="5" t="s">
        <v>38</v>
      </c>
      <c r="AE237" s="5" t="str">
        <f>VLOOKUP(DatosTransformados[[#This Row],[Customer Segment Hidden]],Tabla3[#All],2,FALSE)</f>
        <v>Low</v>
      </c>
      <c r="AF237" s="12">
        <v>44.521601431014133</v>
      </c>
      <c r="AG237" s="5">
        <v>5</v>
      </c>
      <c r="AH237" s="5" t="s">
        <v>29</v>
      </c>
      <c r="AI237" s="5" t="str">
        <f>IFERROR(VLOOKUP(DatosTransformados[[#This Row],[Preferred Contact Method Hidden]],Tabla3[#All],2,FALSE),DatosTransformados[[#This Row],[Preferred Contact Method Hidden]])</f>
        <v>Email</v>
      </c>
      <c r="AJ237" s="5" t="str">
        <f>VLOOKUP(DatosTransformados[[#This Row],[Applied Discount Hidden]],Tabla3[#All],2,FALSE)</f>
        <v>No</v>
      </c>
      <c r="AK237" s="5" t="b">
        <v>0</v>
      </c>
    </row>
    <row r="238" spans="1:37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">
        <v>33</v>
      </c>
      <c r="O2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" s="2" t="s">
        <v>21</v>
      </c>
      <c r="Q238" s="2">
        <v>0</v>
      </c>
      <c r="R238" s="2" t="s">
        <v>21</v>
      </c>
      <c r="S238" s="2" t="s">
        <v>52</v>
      </c>
      <c r="T238" s="2" t="s">
        <v>117</v>
      </c>
      <c r="U238" s="2">
        <v>12</v>
      </c>
      <c r="V238" s="2" t="str">
        <f>PROPER(DatosTransformados[[#This Row],[Payment Method Hidden]])</f>
        <v>Direct Debit</v>
      </c>
      <c r="W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8" s="2">
        <v>712</v>
      </c>
      <c r="Y238" s="2"/>
      <c r="Z238" s="2"/>
      <c r="AA238" s="2" t="s">
        <v>593</v>
      </c>
      <c r="AB238" s="3">
        <f>DATEVALUE(DatosTransformados[[#This Row],[Contact Date Hidden]])</f>
        <v>44771</v>
      </c>
      <c r="AC238" s="3">
        <v>44509</v>
      </c>
      <c r="AD238" s="2" t="s">
        <v>38</v>
      </c>
      <c r="AE238" s="2" t="str">
        <f>VLOOKUP(DatosTransformados[[#This Row],[Customer Segment Hidden]],Tabla3[#All],2,FALSE)</f>
        <v>Low</v>
      </c>
      <c r="AF238" s="11">
        <v>10.563240926621249</v>
      </c>
      <c r="AG238" s="2">
        <v>0</v>
      </c>
      <c r="AH238" s="2" t="s">
        <v>49</v>
      </c>
      <c r="AI238" s="2" t="str">
        <f>IFERROR(VLOOKUP(DatosTransformados[[#This Row],[Preferred Contact Method Hidden]],Tabla3[#All],2,FALSE),DatosTransformados[[#This Row],[Preferred Contact Method Hidden]])</f>
        <v>Phone</v>
      </c>
      <c r="AJ238" s="2" t="str">
        <f>VLOOKUP(DatosTransformados[[#This Row],[Applied Discount Hidden]],Tabla3[#All],2,FALSE)</f>
        <v>No</v>
      </c>
      <c r="AK238" s="2" t="b">
        <v>0</v>
      </c>
    </row>
    <row r="239" spans="1:37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">
        <v>33</v>
      </c>
      <c r="O2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" s="5" t="s">
        <v>21</v>
      </c>
      <c r="Q239" s="5">
        <v>0</v>
      </c>
      <c r="R239" s="5" t="s">
        <v>21</v>
      </c>
      <c r="S239" s="5" t="s">
        <v>34</v>
      </c>
      <c r="T239" s="5" t="s">
        <v>35</v>
      </c>
      <c r="U239" s="5">
        <v>24</v>
      </c>
      <c r="V239" s="5" t="str">
        <f>PROPER(DatosTransformados[[#This Row],[Payment Method Hidden]])</f>
        <v>Direct Debit</v>
      </c>
      <c r="W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39" s="5">
        <v>1503</v>
      </c>
      <c r="Y239" s="5"/>
      <c r="Z239" s="5"/>
      <c r="AA239" s="5" t="s">
        <v>595</v>
      </c>
      <c r="AB239" s="6">
        <f>DATEVALUE(DatosTransformados[[#This Row],[Contact Date Hidden]])</f>
        <v>45200</v>
      </c>
      <c r="AC239" s="6">
        <v>44066</v>
      </c>
      <c r="AD239" s="5" t="s">
        <v>44</v>
      </c>
      <c r="AE239" s="5" t="str">
        <f>VLOOKUP(DatosTransformados[[#This Row],[Customer Segment Hidden]],Tabla3[#All],2,FALSE)</f>
        <v>Medium</v>
      </c>
      <c r="AF239" s="12">
        <v>20.400912280560259</v>
      </c>
      <c r="AG239" s="5">
        <v>4</v>
      </c>
      <c r="AH239" s="5" t="s">
        <v>49</v>
      </c>
      <c r="AI239" s="5" t="str">
        <f>IFERROR(VLOOKUP(DatosTransformados[[#This Row],[Preferred Contact Method Hidden]],Tabla3[#All],2,FALSE),DatosTransformados[[#This Row],[Preferred Contact Method Hidden]])</f>
        <v>Phone</v>
      </c>
      <c r="AJ239" s="5" t="str">
        <f>VLOOKUP(DatosTransformados[[#This Row],[Applied Discount Hidden]],Tabla3[#All],2,FALSE)</f>
        <v>No</v>
      </c>
      <c r="AK239" s="5" t="b">
        <v>0</v>
      </c>
    </row>
    <row r="240" spans="1:37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">
        <v>21</v>
      </c>
      <c r="O2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" s="2" t="s">
        <v>21</v>
      </c>
      <c r="Q240" s="2">
        <v>0</v>
      </c>
      <c r="R240" s="2" t="s">
        <v>33</v>
      </c>
      <c r="S240" s="2" t="s">
        <v>34</v>
      </c>
      <c r="T240" s="2" t="s">
        <v>25</v>
      </c>
      <c r="U240" s="2">
        <v>46</v>
      </c>
      <c r="V240" s="2" t="str">
        <f>PROPER(DatosTransformados[[#This Row],[Payment Method Hidden]])</f>
        <v>Credit Card</v>
      </c>
      <c r="W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40" s="2">
        <v>2885</v>
      </c>
      <c r="Y240" s="2" t="s">
        <v>42</v>
      </c>
      <c r="Z240" s="2" t="s">
        <v>184</v>
      </c>
      <c r="AA240" s="2" t="s">
        <v>597</v>
      </c>
      <c r="AB240" s="3">
        <f>DATEVALUE(DatosTransformados[[#This Row],[Contact Date Hidden]])</f>
        <v>43853</v>
      </c>
      <c r="AC240" s="3">
        <v>45272</v>
      </c>
      <c r="AD240" s="2" t="s">
        <v>38</v>
      </c>
      <c r="AE240" s="2" t="str">
        <f>VLOOKUP(DatosTransformados[[#This Row],[Customer Segment Hidden]],Tabla3[#All],2,FALSE)</f>
        <v>Low</v>
      </c>
      <c r="AF240" s="11">
        <v>39.671984453368431</v>
      </c>
      <c r="AG240" s="2">
        <v>6</v>
      </c>
      <c r="AH240" s="2" t="s">
        <v>63</v>
      </c>
      <c r="AI240" s="2" t="str">
        <f>IFERROR(VLOOKUP(DatosTransformados[[#This Row],[Preferred Contact Method Hidden]],Tabla3[#All],2,FALSE),DatosTransformados[[#This Row],[Preferred Contact Method Hidden]])</f>
        <v>SMS</v>
      </c>
      <c r="AJ240" s="2" t="str">
        <f>VLOOKUP(DatosTransformados[[#This Row],[Applied Discount Hidden]],Tabla3[#All],2,FALSE)</f>
        <v>No</v>
      </c>
      <c r="AK240" s="2" t="b">
        <v>0</v>
      </c>
    </row>
    <row r="241" spans="1:37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">
        <v>21</v>
      </c>
      <c r="O2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" s="5" t="s">
        <v>33</v>
      </c>
      <c r="Q241" s="5">
        <v>2</v>
      </c>
      <c r="R241" s="5" t="s">
        <v>33</v>
      </c>
      <c r="S241" s="5" t="s">
        <v>34</v>
      </c>
      <c r="T241" s="5" t="s">
        <v>35</v>
      </c>
      <c r="U241" s="5">
        <v>44</v>
      </c>
      <c r="V241" s="5" t="str">
        <f>PROPER(DatosTransformados[[#This Row],[Payment Method Hidden]])</f>
        <v>Direct Debit</v>
      </c>
      <c r="W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41" s="5">
        <v>1286</v>
      </c>
      <c r="Y241" s="5"/>
      <c r="Z241" s="5"/>
      <c r="AA241" s="5" t="s">
        <v>599</v>
      </c>
      <c r="AB241" s="6">
        <f>DATEVALUE(DatosTransformados[[#This Row],[Contact Date Hidden]])</f>
        <v>44052</v>
      </c>
      <c r="AC241" s="6">
        <v>45040</v>
      </c>
      <c r="AD241" s="5" t="s">
        <v>28</v>
      </c>
      <c r="AE241" s="5" t="str">
        <f>VLOOKUP(DatosTransformados[[#This Row],[Customer Segment Hidden]],Tabla3[#All],2,FALSE)</f>
        <v>High</v>
      </c>
      <c r="AF241" s="12">
        <v>50.237605243351553</v>
      </c>
      <c r="AG241" s="5">
        <v>10</v>
      </c>
      <c r="AH241" s="5" t="s">
        <v>49</v>
      </c>
      <c r="AI241" s="5" t="str">
        <f>IFERROR(VLOOKUP(DatosTransformados[[#This Row],[Preferred Contact Method Hidden]],Tabla3[#All],2,FALSE),DatosTransformados[[#This Row],[Preferred Contact Method Hidden]])</f>
        <v>Phone</v>
      </c>
      <c r="AJ241" s="5" t="str">
        <f>VLOOKUP(DatosTransformados[[#This Row],[Applied Discount Hidden]],Tabla3[#All],2,FALSE)</f>
        <v>No</v>
      </c>
      <c r="AK241" s="5" t="b">
        <v>0</v>
      </c>
    </row>
    <row r="242" spans="1:37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">
        <v>21</v>
      </c>
      <c r="O2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" s="2" t="s">
        <v>21</v>
      </c>
      <c r="Q242" s="2">
        <v>0</v>
      </c>
      <c r="R242" s="2" t="s">
        <v>33</v>
      </c>
      <c r="S242" s="2" t="s">
        <v>52</v>
      </c>
      <c r="T242" s="2" t="s">
        <v>207</v>
      </c>
      <c r="U242" s="2">
        <v>32</v>
      </c>
      <c r="V242" s="2" t="str">
        <f>PROPER(DatosTransformados[[#This Row],[Payment Method Hidden]])</f>
        <v>Paper Check</v>
      </c>
      <c r="W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42" s="2">
        <v>2064</v>
      </c>
      <c r="Y242" s="2"/>
      <c r="Z242" s="2"/>
      <c r="AA242" s="2" t="s">
        <v>601</v>
      </c>
      <c r="AB242" s="3">
        <f>DATEVALUE(DatosTransformados[[#This Row],[Contact Date Hidden]])</f>
        <v>44588</v>
      </c>
      <c r="AC242" s="3">
        <v>45055</v>
      </c>
      <c r="AD242" s="2" t="s">
        <v>38</v>
      </c>
      <c r="AE242" s="2" t="str">
        <f>VLOOKUP(DatosTransformados[[#This Row],[Customer Segment Hidden]],Tabla3[#All],2,FALSE)</f>
        <v>Low</v>
      </c>
      <c r="AF242" s="11">
        <v>25.804325028161571</v>
      </c>
      <c r="AG242" s="2">
        <v>8</v>
      </c>
      <c r="AH242" s="2" t="s">
        <v>49</v>
      </c>
      <c r="AI242" s="2" t="str">
        <f>IFERROR(VLOOKUP(DatosTransformados[[#This Row],[Preferred Contact Method Hidden]],Tabla3[#All],2,FALSE),DatosTransformados[[#This Row],[Preferred Contact Method Hidden]])</f>
        <v>Phone</v>
      </c>
      <c r="AJ242" s="2" t="str">
        <f>VLOOKUP(DatosTransformados[[#This Row],[Applied Discount Hidden]],Tabla3[#All],2,FALSE)</f>
        <v>Yes</v>
      </c>
      <c r="AK242" s="2" t="b">
        <v>1</v>
      </c>
    </row>
    <row r="243" spans="1:37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">
        <v>21</v>
      </c>
      <c r="O2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" s="5" t="s">
        <v>33</v>
      </c>
      <c r="Q243" s="5">
        <v>3</v>
      </c>
      <c r="R243" s="5" t="s">
        <v>21</v>
      </c>
      <c r="S243" s="5" t="s">
        <v>24</v>
      </c>
      <c r="T243" s="5" t="s">
        <v>123</v>
      </c>
      <c r="U243" s="5">
        <v>11</v>
      </c>
      <c r="V243" s="5" t="str">
        <f>PROPER(DatosTransformados[[#This Row],[Payment Method Hidden]])</f>
        <v>Credit Card</v>
      </c>
      <c r="W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43" s="5">
        <v>70</v>
      </c>
      <c r="Y243" s="5"/>
      <c r="Z243" s="5"/>
      <c r="AA243" s="5" t="s">
        <v>603</v>
      </c>
      <c r="AB243" s="6">
        <f>DATEVALUE(DatosTransformados[[#This Row],[Contact Date Hidden]])</f>
        <v>45002</v>
      </c>
      <c r="AC243" s="6">
        <v>45190</v>
      </c>
      <c r="AD243" s="5" t="s">
        <v>44</v>
      </c>
      <c r="AE243" s="5" t="str">
        <f>VLOOKUP(DatosTransformados[[#This Row],[Customer Segment Hidden]],Tabla3[#All],2,FALSE)</f>
        <v>Medium</v>
      </c>
      <c r="AF243" s="12">
        <v>13.198274582561821</v>
      </c>
      <c r="AG243" s="5">
        <v>3</v>
      </c>
      <c r="AH243" s="5" t="s">
        <v>49</v>
      </c>
      <c r="AI243" s="5" t="str">
        <f>IFERROR(VLOOKUP(DatosTransformados[[#This Row],[Preferred Contact Method Hidden]],Tabla3[#All],2,FALSE),DatosTransformados[[#This Row],[Preferred Contact Method Hidden]])</f>
        <v>Phone</v>
      </c>
      <c r="AJ243" s="5" t="str">
        <f>VLOOKUP(DatosTransformados[[#This Row],[Applied Discount Hidden]],Tabla3[#All],2,FALSE)</f>
        <v>Yes</v>
      </c>
      <c r="AK243" s="5" t="b">
        <v>1</v>
      </c>
    </row>
    <row r="244" spans="1:37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">
        <v>21</v>
      </c>
      <c r="O2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" s="2" t="s">
        <v>21</v>
      </c>
      <c r="Q244" s="2">
        <v>0</v>
      </c>
      <c r="R244" s="2" t="s">
        <v>21</v>
      </c>
      <c r="S244" s="2" t="s">
        <v>24</v>
      </c>
      <c r="T244" s="2" t="s">
        <v>123</v>
      </c>
      <c r="U244" s="2">
        <v>34</v>
      </c>
      <c r="V244" s="2" t="str">
        <f>PROPER(DatosTransformados[[#This Row],[Payment Method Hidden]])</f>
        <v>Credit Card</v>
      </c>
      <c r="W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44" s="2">
        <v>106</v>
      </c>
      <c r="Y244" s="2" t="s">
        <v>42</v>
      </c>
      <c r="Z244" s="2" t="s">
        <v>184</v>
      </c>
      <c r="AA244" s="2" t="s">
        <v>605</v>
      </c>
      <c r="AB244" s="3">
        <f>DATEVALUE(DatosTransformados[[#This Row],[Contact Date Hidden]])</f>
        <v>43847</v>
      </c>
      <c r="AC244" s="3">
        <v>44915</v>
      </c>
      <c r="AD244" s="2" t="s">
        <v>28</v>
      </c>
      <c r="AE244" s="2" t="str">
        <f>VLOOKUP(DatosTransformados[[#This Row],[Customer Segment Hidden]],Tabla3[#All],2,FALSE)</f>
        <v>High</v>
      </c>
      <c r="AF244" s="11">
        <v>29.304456716653391</v>
      </c>
      <c r="AG244" s="2">
        <v>8</v>
      </c>
      <c r="AH244" s="2" t="s">
        <v>49</v>
      </c>
      <c r="AI244" s="2" t="str">
        <f>IFERROR(VLOOKUP(DatosTransformados[[#This Row],[Preferred Contact Method Hidden]],Tabla3[#All],2,FALSE),DatosTransformados[[#This Row],[Preferred Contact Method Hidden]])</f>
        <v>Phone</v>
      </c>
      <c r="AJ244" s="2" t="str">
        <f>VLOOKUP(DatosTransformados[[#This Row],[Applied Discount Hidden]],Tabla3[#All],2,FALSE)</f>
        <v>Yes</v>
      </c>
      <c r="AK244" s="2" t="b">
        <v>1</v>
      </c>
    </row>
    <row r="245" spans="1:37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">
        <v>33</v>
      </c>
      <c r="O2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" s="5" t="s">
        <v>21</v>
      </c>
      <c r="Q245" s="5">
        <v>0</v>
      </c>
      <c r="R245" s="5" t="s">
        <v>21</v>
      </c>
      <c r="S245" s="5" t="s">
        <v>24</v>
      </c>
      <c r="T245" s="5" t="s">
        <v>35</v>
      </c>
      <c r="U245" s="5">
        <v>67</v>
      </c>
      <c r="V245" s="5" t="str">
        <f>PROPER(DatosTransformados[[#This Row],[Payment Method Hidden]])</f>
        <v>Direct Debit</v>
      </c>
      <c r="W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245" s="5">
        <v>2423</v>
      </c>
      <c r="Y245" s="5" t="s">
        <v>103</v>
      </c>
      <c r="Z245" s="5" t="s">
        <v>197</v>
      </c>
      <c r="AA245" s="5" t="s">
        <v>607</v>
      </c>
      <c r="AB245" s="6">
        <f>DATEVALUE(DatosTransformados[[#This Row],[Contact Date Hidden]])</f>
        <v>45075</v>
      </c>
      <c r="AC245" s="6">
        <v>44280</v>
      </c>
      <c r="AD245" s="5" t="s">
        <v>28</v>
      </c>
      <c r="AE245" s="5" t="str">
        <f>VLOOKUP(DatosTransformados[[#This Row],[Customer Segment Hidden]],Tabla3[#All],2,FALSE)</f>
        <v>High</v>
      </c>
      <c r="AF245" s="12">
        <v>69.199656087411128</v>
      </c>
      <c r="AG245" s="5">
        <v>3</v>
      </c>
      <c r="AH245" s="5" t="s">
        <v>63</v>
      </c>
      <c r="AI245" s="5" t="str">
        <f>IFERROR(VLOOKUP(DatosTransformados[[#This Row],[Preferred Contact Method Hidden]],Tabla3[#All],2,FALSE),DatosTransformados[[#This Row],[Preferred Contact Method Hidden]])</f>
        <v>SMS</v>
      </c>
      <c r="AJ245" s="5" t="str">
        <f>VLOOKUP(DatosTransformados[[#This Row],[Applied Discount Hidden]],Tabla3[#All],2,FALSE)</f>
        <v>Yes</v>
      </c>
      <c r="AK245" s="5" t="b">
        <v>1</v>
      </c>
    </row>
    <row r="246" spans="1:37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">
        <v>21</v>
      </c>
      <c r="O2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" s="2" t="s">
        <v>21</v>
      </c>
      <c r="Q246" s="2">
        <v>0</v>
      </c>
      <c r="R246" s="2" t="s">
        <v>33</v>
      </c>
      <c r="S246" s="2" t="s">
        <v>24</v>
      </c>
      <c r="T246" s="2" t="s">
        <v>35</v>
      </c>
      <c r="U246" s="2">
        <v>42</v>
      </c>
      <c r="V246" s="2" t="str">
        <f>PROPER(DatosTransformados[[#This Row],[Payment Method Hidden]])</f>
        <v>Direct Debit</v>
      </c>
      <c r="W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46" s="2">
        <v>2076</v>
      </c>
      <c r="Y246" s="2"/>
      <c r="Z246" s="2"/>
      <c r="AA246" s="2" t="s">
        <v>609</v>
      </c>
      <c r="AB246" s="3">
        <f>DATEVALUE(DatosTransformados[[#This Row],[Contact Date Hidden]])</f>
        <v>44414</v>
      </c>
      <c r="AC246" s="3">
        <v>44831</v>
      </c>
      <c r="AD246" s="2" t="s">
        <v>44</v>
      </c>
      <c r="AE246" s="2" t="str">
        <f>VLOOKUP(DatosTransformados[[#This Row],[Customer Segment Hidden]],Tabla3[#All],2,FALSE)</f>
        <v>Medium</v>
      </c>
      <c r="AF246" s="11">
        <v>39.867146255906079</v>
      </c>
      <c r="AG246" s="2">
        <v>3</v>
      </c>
      <c r="AH246" s="2" t="s">
        <v>63</v>
      </c>
      <c r="AI246" s="2" t="str">
        <f>IFERROR(VLOOKUP(DatosTransformados[[#This Row],[Preferred Contact Method Hidden]],Tabla3[#All],2,FALSE),DatosTransformados[[#This Row],[Preferred Contact Method Hidden]])</f>
        <v>SMS</v>
      </c>
      <c r="AJ246" s="2" t="str">
        <f>VLOOKUP(DatosTransformados[[#This Row],[Applied Discount Hidden]],Tabla3[#All],2,FALSE)</f>
        <v>Yes</v>
      </c>
      <c r="AK246" s="2" t="b">
        <v>1</v>
      </c>
    </row>
    <row r="247" spans="1:37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">
        <v>33</v>
      </c>
      <c r="O2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" s="5" t="s">
        <v>21</v>
      </c>
      <c r="Q247" s="5">
        <v>0</v>
      </c>
      <c r="R247" s="5" t="s">
        <v>33</v>
      </c>
      <c r="S247" s="5" t="s">
        <v>52</v>
      </c>
      <c r="T247" s="5" t="s">
        <v>25</v>
      </c>
      <c r="U247" s="5">
        <v>21</v>
      </c>
      <c r="V247" s="5" t="str">
        <f>PROPER(DatosTransformados[[#This Row],[Payment Method Hidden]])</f>
        <v>Credit Card</v>
      </c>
      <c r="W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47" s="5">
        <v>1524</v>
      </c>
      <c r="Y247" s="5"/>
      <c r="Z247" s="5"/>
      <c r="AA247" s="5" t="s">
        <v>611</v>
      </c>
      <c r="AB247" s="6">
        <f>DATEVALUE(DatosTransformados[[#This Row],[Contact Date Hidden]])</f>
        <v>44786</v>
      </c>
      <c r="AC247" s="6">
        <v>45059</v>
      </c>
      <c r="AD247" s="5" t="s">
        <v>38</v>
      </c>
      <c r="AE247" s="5" t="str">
        <f>VLOOKUP(DatosTransformados[[#This Row],[Customer Segment Hidden]],Tabla3[#All],2,FALSE)</f>
        <v>Low</v>
      </c>
      <c r="AF247" s="12">
        <v>22.18634855744369</v>
      </c>
      <c r="AG247" s="5">
        <v>4</v>
      </c>
      <c r="AH247" s="5" t="s">
        <v>63</v>
      </c>
      <c r="AI247" s="5" t="str">
        <f>IFERROR(VLOOKUP(DatosTransformados[[#This Row],[Preferred Contact Method Hidden]],Tabla3[#All],2,FALSE),DatosTransformados[[#This Row],[Preferred Contact Method Hidden]])</f>
        <v>SMS</v>
      </c>
      <c r="AJ247" s="5" t="str">
        <f>VLOOKUP(DatosTransformados[[#This Row],[Applied Discount Hidden]],Tabla3[#All],2,FALSE)</f>
        <v>No</v>
      </c>
      <c r="AK247" s="5" t="b">
        <v>0</v>
      </c>
    </row>
    <row r="248" spans="1:37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">
        <v>21</v>
      </c>
      <c r="O2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" s="2" t="s">
        <v>21</v>
      </c>
      <c r="Q248" s="2">
        <v>0</v>
      </c>
      <c r="R248" s="2" t="s">
        <v>21</v>
      </c>
      <c r="S248" s="2" t="s">
        <v>24</v>
      </c>
      <c r="T248" s="2" t="s">
        <v>35</v>
      </c>
      <c r="U248" s="2">
        <v>58</v>
      </c>
      <c r="V248" s="2" t="str">
        <f>PROPER(DatosTransformados[[#This Row],[Payment Method Hidden]])</f>
        <v>Direct Debit</v>
      </c>
      <c r="W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248" s="2">
        <v>685</v>
      </c>
      <c r="Y248" s="2"/>
      <c r="Z248" s="2"/>
      <c r="AA248" s="2" t="s">
        <v>613</v>
      </c>
      <c r="AB248" s="3">
        <f>DATEVALUE(DatosTransformados[[#This Row],[Contact Date Hidden]])</f>
        <v>44386</v>
      </c>
      <c r="AC248" s="3">
        <v>45222</v>
      </c>
      <c r="AD248" s="2" t="s">
        <v>44</v>
      </c>
      <c r="AE248" s="2" t="str">
        <f>VLOOKUP(DatosTransformados[[#This Row],[Customer Segment Hidden]],Tabla3[#All],2,FALSE)</f>
        <v>Medium</v>
      </c>
      <c r="AF248" s="11">
        <v>61.873448097059722</v>
      </c>
      <c r="AG248" s="2">
        <v>5</v>
      </c>
      <c r="AH248" s="2" t="s">
        <v>49</v>
      </c>
      <c r="AI248" s="2" t="str">
        <f>IFERROR(VLOOKUP(DatosTransformados[[#This Row],[Preferred Contact Method Hidden]],Tabla3[#All],2,FALSE),DatosTransformados[[#This Row],[Preferred Contact Method Hidden]])</f>
        <v>Phone</v>
      </c>
      <c r="AJ248" s="2" t="str">
        <f>VLOOKUP(DatosTransformados[[#This Row],[Applied Discount Hidden]],Tabla3[#All],2,FALSE)</f>
        <v>Yes</v>
      </c>
      <c r="AK248" s="2" t="b">
        <v>1</v>
      </c>
    </row>
    <row r="249" spans="1:37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">
        <v>21</v>
      </c>
      <c r="O2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" s="5" t="s">
        <v>33</v>
      </c>
      <c r="Q249" s="5">
        <v>6</v>
      </c>
      <c r="R249" s="5" t="s">
        <v>21</v>
      </c>
      <c r="S249" s="5" t="s">
        <v>52</v>
      </c>
      <c r="T249" s="5" t="s">
        <v>117</v>
      </c>
      <c r="U249" s="5">
        <v>9</v>
      </c>
      <c r="V249" s="5" t="str">
        <f>PROPER(DatosTransformados[[#This Row],[Payment Method Hidden]])</f>
        <v>Direct Debit</v>
      </c>
      <c r="W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49" s="5">
        <v>606</v>
      </c>
      <c r="Y249" s="5"/>
      <c r="Z249" s="5"/>
      <c r="AA249" s="5" t="s">
        <v>615</v>
      </c>
      <c r="AB249" s="6">
        <f>DATEVALUE(DatosTransformados[[#This Row],[Contact Date Hidden]])</f>
        <v>44878</v>
      </c>
      <c r="AC249" s="6">
        <v>44068</v>
      </c>
      <c r="AD249" s="5" t="s">
        <v>38</v>
      </c>
      <c r="AE249" s="5" t="str">
        <f>VLOOKUP(DatosTransformados[[#This Row],[Customer Segment Hidden]],Tabla3[#All],2,FALSE)</f>
        <v>Low</v>
      </c>
      <c r="AF249" s="12">
        <v>10.538581480642719</v>
      </c>
      <c r="AG249" s="5">
        <v>0</v>
      </c>
      <c r="AH249" s="5" t="s">
        <v>49</v>
      </c>
      <c r="AI249" s="5" t="str">
        <f>IFERROR(VLOOKUP(DatosTransformados[[#This Row],[Preferred Contact Method Hidden]],Tabla3[#All],2,FALSE),DatosTransformados[[#This Row],[Preferred Contact Method Hidden]])</f>
        <v>Phone</v>
      </c>
      <c r="AJ249" s="5" t="str">
        <f>VLOOKUP(DatosTransformados[[#This Row],[Applied Discount Hidden]],Tabla3[#All],2,FALSE)</f>
        <v>Yes</v>
      </c>
      <c r="AK249" s="5" t="b">
        <v>1</v>
      </c>
    </row>
    <row r="250" spans="1:37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">
        <v>21</v>
      </c>
      <c r="O2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" s="2" t="s">
        <v>21</v>
      </c>
      <c r="Q250" s="2">
        <v>0</v>
      </c>
      <c r="R250" s="2" t="s">
        <v>21</v>
      </c>
      <c r="S250" s="2" t="s">
        <v>24</v>
      </c>
      <c r="T250" s="2" t="s">
        <v>117</v>
      </c>
      <c r="U250" s="2">
        <v>38</v>
      </c>
      <c r="V250" s="2" t="str">
        <f>PROPER(DatosTransformados[[#This Row],[Payment Method Hidden]])</f>
        <v>Direct Debit</v>
      </c>
      <c r="W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50" s="2">
        <v>1874</v>
      </c>
      <c r="Y250" s="2" t="s">
        <v>42</v>
      </c>
      <c r="Z250" s="2" t="s">
        <v>279</v>
      </c>
      <c r="AA250" s="2" t="s">
        <v>617</v>
      </c>
      <c r="AB250" s="3">
        <f>DATEVALUE(DatosTransformados[[#This Row],[Contact Date Hidden]])</f>
        <v>44009</v>
      </c>
      <c r="AC250" s="3">
        <v>44891</v>
      </c>
      <c r="AD250" s="2" t="s">
        <v>28</v>
      </c>
      <c r="AE250" s="2" t="str">
        <f>VLOOKUP(DatosTransformados[[#This Row],[Customer Segment Hidden]],Tabla3[#All],2,FALSE)</f>
        <v>High</v>
      </c>
      <c r="AF250" s="11">
        <v>41.380873137618181</v>
      </c>
      <c r="AG250" s="2">
        <v>7</v>
      </c>
      <c r="AH250" s="2" t="s">
        <v>29</v>
      </c>
      <c r="AI250" s="2" t="str">
        <f>IFERROR(VLOOKUP(DatosTransformados[[#This Row],[Preferred Contact Method Hidden]],Tabla3[#All],2,FALSE),DatosTransformados[[#This Row],[Preferred Contact Method Hidden]])</f>
        <v>Email</v>
      </c>
      <c r="AJ250" s="2" t="str">
        <f>VLOOKUP(DatosTransformados[[#This Row],[Applied Discount Hidden]],Tabla3[#All],2,FALSE)</f>
        <v>No</v>
      </c>
      <c r="AK250" s="2" t="b">
        <v>0</v>
      </c>
    </row>
    <row r="251" spans="1:37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">
        <v>21</v>
      </c>
      <c r="O2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" s="5" t="s">
        <v>21</v>
      </c>
      <c r="Q251" s="5">
        <v>0</v>
      </c>
      <c r="R251" s="5" t="s">
        <v>21</v>
      </c>
      <c r="S251" s="5" t="s">
        <v>24</v>
      </c>
      <c r="T251" s="5" t="s">
        <v>35</v>
      </c>
      <c r="U251" s="5">
        <v>26</v>
      </c>
      <c r="V251" s="5" t="str">
        <f>PROPER(DatosTransformados[[#This Row],[Payment Method Hidden]])</f>
        <v>Direct Debit</v>
      </c>
      <c r="W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51" s="5">
        <v>207</v>
      </c>
      <c r="Y251" s="5"/>
      <c r="Z251" s="5"/>
      <c r="AA251" s="5" t="s">
        <v>619</v>
      </c>
      <c r="AB251" s="6">
        <f>DATEVALUE(DatosTransformados[[#This Row],[Contact Date Hidden]])</f>
        <v>44154</v>
      </c>
      <c r="AC251" s="6">
        <v>44037</v>
      </c>
      <c r="AD251" s="5" t="s">
        <v>44</v>
      </c>
      <c r="AE251" s="5" t="str">
        <f>VLOOKUP(DatosTransformados[[#This Row],[Customer Segment Hidden]],Tabla3[#All],2,FALSE)</f>
        <v>Medium</v>
      </c>
      <c r="AF251" s="12">
        <v>25.0861269616226</v>
      </c>
      <c r="AG251" s="5">
        <v>3</v>
      </c>
      <c r="AH251" s="5" t="s">
        <v>49</v>
      </c>
      <c r="AI251" s="5" t="str">
        <f>IFERROR(VLOOKUP(DatosTransformados[[#This Row],[Preferred Contact Method Hidden]],Tabla3[#All],2,FALSE),DatosTransformados[[#This Row],[Preferred Contact Method Hidden]])</f>
        <v>Phone</v>
      </c>
      <c r="AJ251" s="5" t="str">
        <f>VLOOKUP(DatosTransformados[[#This Row],[Applied Discount Hidden]],Tabla3[#All],2,FALSE)</f>
        <v>Yes</v>
      </c>
      <c r="AK251" s="5" t="b">
        <v>1</v>
      </c>
    </row>
    <row r="252" spans="1:37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">
        <v>21</v>
      </c>
      <c r="O2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" s="2" t="s">
        <v>21</v>
      </c>
      <c r="Q252" s="2">
        <v>0</v>
      </c>
      <c r="R252" s="2" t="s">
        <v>21</v>
      </c>
      <c r="S252" s="2" t="s">
        <v>24</v>
      </c>
      <c r="T252" s="2" t="s">
        <v>117</v>
      </c>
      <c r="U252" s="2">
        <v>53</v>
      </c>
      <c r="V252" s="2" t="str">
        <f>PROPER(DatosTransformados[[#This Row],[Payment Method Hidden]])</f>
        <v>Direct Debit</v>
      </c>
      <c r="W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52" s="2">
        <v>462</v>
      </c>
      <c r="Y252" s="2" t="s">
        <v>134</v>
      </c>
      <c r="Z252" s="2" t="s">
        <v>135</v>
      </c>
      <c r="AA252" s="2" t="s">
        <v>621</v>
      </c>
      <c r="AB252" s="3">
        <f>DATEVALUE(DatosTransformados[[#This Row],[Contact Date Hidden]])</f>
        <v>45067</v>
      </c>
      <c r="AC252" s="3">
        <v>45227</v>
      </c>
      <c r="AD252" s="2" t="s">
        <v>38</v>
      </c>
      <c r="AE252" s="2" t="str">
        <f>VLOOKUP(DatosTransformados[[#This Row],[Customer Segment Hidden]],Tabla3[#All],2,FALSE)</f>
        <v>Low</v>
      </c>
      <c r="AF252" s="11">
        <v>45.79102613309292</v>
      </c>
      <c r="AG252" s="2">
        <v>9</v>
      </c>
      <c r="AH252" s="2" t="s">
        <v>49</v>
      </c>
      <c r="AI252" s="2" t="str">
        <f>IFERROR(VLOOKUP(DatosTransformados[[#This Row],[Preferred Contact Method Hidden]],Tabla3[#All],2,FALSE),DatosTransformados[[#This Row],[Preferred Contact Method Hidden]])</f>
        <v>Phone</v>
      </c>
      <c r="AJ252" s="2" t="str">
        <f>VLOOKUP(DatosTransformados[[#This Row],[Applied Discount Hidden]],Tabla3[#All],2,FALSE)</f>
        <v>Yes</v>
      </c>
      <c r="AK252" s="2" t="b">
        <v>1</v>
      </c>
    </row>
    <row r="253" spans="1:37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">
        <v>33</v>
      </c>
      <c r="O2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" s="5" t="s">
        <v>21</v>
      </c>
      <c r="Q253" s="5">
        <v>0</v>
      </c>
      <c r="R253" s="5" t="s">
        <v>33</v>
      </c>
      <c r="S253" s="5" t="s">
        <v>52</v>
      </c>
      <c r="T253" s="5" t="s">
        <v>25</v>
      </c>
      <c r="U253" s="5">
        <v>38</v>
      </c>
      <c r="V253" s="5" t="str">
        <f>PROPER(DatosTransformados[[#This Row],[Payment Method Hidden]])</f>
        <v>Credit Card</v>
      </c>
      <c r="W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53" s="5">
        <v>2553</v>
      </c>
      <c r="Y253" s="5"/>
      <c r="Z253" s="5"/>
      <c r="AA253" s="5" t="s">
        <v>623</v>
      </c>
      <c r="AB253" s="6">
        <f>DATEVALUE(DatosTransformados[[#This Row],[Contact Date Hidden]])</f>
        <v>44953</v>
      </c>
      <c r="AC253" s="6">
        <v>43851</v>
      </c>
      <c r="AD253" s="5" t="s">
        <v>44</v>
      </c>
      <c r="AE253" s="5" t="str">
        <f>VLOOKUP(DatosTransformados[[#This Row],[Customer Segment Hidden]],Tabla3[#All],2,FALSE)</f>
        <v>Medium</v>
      </c>
      <c r="AF253" s="12">
        <v>43.371082567817453</v>
      </c>
      <c r="AG253" s="5">
        <v>3</v>
      </c>
      <c r="AH253" s="5" t="s">
        <v>49</v>
      </c>
      <c r="AI253" s="5" t="str">
        <f>IFERROR(VLOOKUP(DatosTransformados[[#This Row],[Preferred Contact Method Hidden]],Tabla3[#All],2,FALSE),DatosTransformados[[#This Row],[Preferred Contact Method Hidden]])</f>
        <v>Phone</v>
      </c>
      <c r="AJ253" s="5" t="str">
        <f>VLOOKUP(DatosTransformados[[#This Row],[Applied Discount Hidden]],Tabla3[#All],2,FALSE)</f>
        <v>No</v>
      </c>
      <c r="AK253" s="5" t="b">
        <v>0</v>
      </c>
    </row>
    <row r="254" spans="1:37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">
        <v>33</v>
      </c>
      <c r="O2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" s="2" t="s">
        <v>21</v>
      </c>
      <c r="Q254" s="2">
        <v>0</v>
      </c>
      <c r="R254" s="2" t="s">
        <v>21</v>
      </c>
      <c r="S254" s="2" t="s">
        <v>52</v>
      </c>
      <c r="T254" s="2" t="s">
        <v>117</v>
      </c>
      <c r="U254" s="2">
        <v>31</v>
      </c>
      <c r="V254" s="2" t="str">
        <f>PROPER(DatosTransformados[[#This Row],[Payment Method Hidden]])</f>
        <v>Direct Debit</v>
      </c>
      <c r="W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54" s="2">
        <v>283</v>
      </c>
      <c r="Y254" s="2"/>
      <c r="Z254" s="2"/>
      <c r="AA254" s="2" t="s">
        <v>625</v>
      </c>
      <c r="AB254" s="3">
        <f>DATEVALUE(DatosTransformados[[#This Row],[Contact Date Hidden]])</f>
        <v>44195</v>
      </c>
      <c r="AC254" s="3">
        <v>43845</v>
      </c>
      <c r="AD254" s="2" t="s">
        <v>28</v>
      </c>
      <c r="AE254" s="2" t="str">
        <f>VLOOKUP(DatosTransformados[[#This Row],[Customer Segment Hidden]],Tabla3[#All],2,FALSE)</f>
        <v>High</v>
      </c>
      <c r="AF254" s="11">
        <v>32.273349267732137</v>
      </c>
      <c r="AG254" s="2">
        <v>0</v>
      </c>
      <c r="AH254" s="2" t="s">
        <v>63</v>
      </c>
      <c r="AI254" s="2" t="str">
        <f>IFERROR(VLOOKUP(DatosTransformados[[#This Row],[Preferred Contact Method Hidden]],Tabla3[#All],2,FALSE),DatosTransformados[[#This Row],[Preferred Contact Method Hidden]])</f>
        <v>SMS</v>
      </c>
      <c r="AJ254" s="2" t="str">
        <f>VLOOKUP(DatosTransformados[[#This Row],[Applied Discount Hidden]],Tabla3[#All],2,FALSE)</f>
        <v>Yes</v>
      </c>
      <c r="AK254" s="2" t="b">
        <v>1</v>
      </c>
    </row>
    <row r="255" spans="1:37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">
        <v>21</v>
      </c>
      <c r="O2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" s="5" t="s">
        <v>33</v>
      </c>
      <c r="Q255" s="5">
        <v>5</v>
      </c>
      <c r="R255" s="5" t="s">
        <v>21</v>
      </c>
      <c r="S255" s="5" t="s">
        <v>52</v>
      </c>
      <c r="T255" s="5" t="s">
        <v>117</v>
      </c>
      <c r="U255" s="5">
        <v>32</v>
      </c>
      <c r="V255" s="5" t="str">
        <f>PROPER(DatosTransformados[[#This Row],[Payment Method Hidden]])</f>
        <v>Direct Debit</v>
      </c>
      <c r="W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55" s="5">
        <v>2185</v>
      </c>
      <c r="Y255" s="5"/>
      <c r="Z255" s="5"/>
      <c r="AA255" s="5" t="s">
        <v>627</v>
      </c>
      <c r="AB255" s="6">
        <f>DATEVALUE(DatosTransformados[[#This Row],[Contact Date Hidden]])</f>
        <v>45254</v>
      </c>
      <c r="AC255" s="6">
        <v>44296</v>
      </c>
      <c r="AD255" s="5" t="s">
        <v>44</v>
      </c>
      <c r="AE255" s="5" t="str">
        <f>VLOOKUP(DatosTransformados[[#This Row],[Customer Segment Hidden]],Tabla3[#All],2,FALSE)</f>
        <v>Medium</v>
      </c>
      <c r="AF255" s="12">
        <v>35.581527932688893</v>
      </c>
      <c r="AG255" s="5">
        <v>6</v>
      </c>
      <c r="AH255" s="5" t="s">
        <v>29</v>
      </c>
      <c r="AI255" s="5" t="str">
        <f>IFERROR(VLOOKUP(DatosTransformados[[#This Row],[Preferred Contact Method Hidden]],Tabla3[#All],2,FALSE),DatosTransformados[[#This Row],[Preferred Contact Method Hidden]])</f>
        <v>Email</v>
      </c>
      <c r="AJ255" s="5" t="str">
        <f>VLOOKUP(DatosTransformados[[#This Row],[Applied Discount Hidden]],Tabla3[#All],2,FALSE)</f>
        <v>Yes</v>
      </c>
      <c r="AK255" s="5" t="b">
        <v>1</v>
      </c>
    </row>
    <row r="256" spans="1:37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">
        <v>21</v>
      </c>
      <c r="O2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" s="2" t="s">
        <v>33</v>
      </c>
      <c r="Q256" s="2">
        <v>2</v>
      </c>
      <c r="R256" s="2" t="s">
        <v>21</v>
      </c>
      <c r="S256" s="2" t="s">
        <v>24</v>
      </c>
      <c r="T256" s="2" t="s">
        <v>35</v>
      </c>
      <c r="U256" s="2">
        <v>6</v>
      </c>
      <c r="V256" s="2" t="str">
        <f>PROPER(DatosTransformados[[#This Row],[Payment Method Hidden]])</f>
        <v>Direct Debit</v>
      </c>
      <c r="W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256" s="2">
        <v>130</v>
      </c>
      <c r="Y256" s="2"/>
      <c r="Z256" s="2"/>
      <c r="AA256" s="2" t="s">
        <v>629</v>
      </c>
      <c r="AB256" s="3">
        <f>DATEVALUE(DatosTransformados[[#This Row],[Contact Date Hidden]])</f>
        <v>44879</v>
      </c>
      <c r="AC256" s="3">
        <v>44459</v>
      </c>
      <c r="AD256" s="2" t="s">
        <v>28</v>
      </c>
      <c r="AE256" s="2" t="str">
        <f>VLOOKUP(DatosTransformados[[#This Row],[Customer Segment Hidden]],Tabla3[#All],2,FALSE)</f>
        <v>High</v>
      </c>
      <c r="AF256" s="11">
        <v>5.2834128717683697</v>
      </c>
      <c r="AG256" s="2">
        <v>6</v>
      </c>
      <c r="AH256" s="2" t="s">
        <v>29</v>
      </c>
      <c r="AI256" s="2" t="str">
        <f>IFERROR(VLOOKUP(DatosTransformados[[#This Row],[Preferred Contact Method Hidden]],Tabla3[#All],2,FALSE),DatosTransformados[[#This Row],[Preferred Contact Method Hidden]])</f>
        <v>Email</v>
      </c>
      <c r="AJ256" s="2" t="str">
        <f>VLOOKUP(DatosTransformados[[#This Row],[Applied Discount Hidden]],Tabla3[#All],2,FALSE)</f>
        <v>Yes</v>
      </c>
      <c r="AK256" s="2" t="b">
        <v>1</v>
      </c>
    </row>
    <row r="257" spans="1:37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">
        <v>21</v>
      </c>
      <c r="O2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" s="5" t="s">
        <v>21</v>
      </c>
      <c r="Q257" s="5">
        <v>0</v>
      </c>
      <c r="R257" s="5" t="s">
        <v>21</v>
      </c>
      <c r="S257" s="5" t="s">
        <v>34</v>
      </c>
      <c r="T257" s="5" t="s">
        <v>123</v>
      </c>
      <c r="U257" s="5">
        <v>43</v>
      </c>
      <c r="V257" s="5" t="str">
        <f>PROPER(DatosTransformados[[#This Row],[Payment Method Hidden]])</f>
        <v>Credit Card</v>
      </c>
      <c r="W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57" s="5">
        <v>2064</v>
      </c>
      <c r="Y257" s="5"/>
      <c r="Z257" s="5"/>
      <c r="AA257" s="5" t="s">
        <v>631</v>
      </c>
      <c r="AB257" s="6">
        <f>DATEVALUE(DatosTransformados[[#This Row],[Contact Date Hidden]])</f>
        <v>44978</v>
      </c>
      <c r="AC257" s="6">
        <v>44780</v>
      </c>
      <c r="AD257" s="5" t="s">
        <v>28</v>
      </c>
      <c r="AE257" s="5" t="str">
        <f>VLOOKUP(DatosTransformados[[#This Row],[Customer Segment Hidden]],Tabla3[#All],2,FALSE)</f>
        <v>High</v>
      </c>
      <c r="AF257" s="12">
        <v>47.936097235488567</v>
      </c>
      <c r="AG257" s="5">
        <v>4</v>
      </c>
      <c r="AH257" s="5" t="s">
        <v>63</v>
      </c>
      <c r="AI257" s="5" t="str">
        <f>IFERROR(VLOOKUP(DatosTransformados[[#This Row],[Preferred Contact Method Hidden]],Tabla3[#All],2,FALSE),DatosTransformados[[#This Row],[Preferred Contact Method Hidden]])</f>
        <v>SMS</v>
      </c>
      <c r="AJ257" s="5" t="str">
        <f>VLOOKUP(DatosTransformados[[#This Row],[Applied Discount Hidden]],Tabla3[#All],2,FALSE)</f>
        <v>Yes</v>
      </c>
      <c r="AK257" s="5" t="b">
        <v>1</v>
      </c>
    </row>
    <row r="258" spans="1:37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">
        <v>21</v>
      </c>
      <c r="O2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" s="2" t="s">
        <v>21</v>
      </c>
      <c r="Q258" s="2">
        <v>0</v>
      </c>
      <c r="R258" s="2" t="s">
        <v>33</v>
      </c>
      <c r="S258" s="2" t="s">
        <v>34</v>
      </c>
      <c r="T258" s="2" t="s">
        <v>35</v>
      </c>
      <c r="U258" s="2">
        <v>42</v>
      </c>
      <c r="V258" s="2" t="str">
        <f>PROPER(DatosTransformados[[#This Row],[Payment Method Hidden]])</f>
        <v>Direct Debit</v>
      </c>
      <c r="W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58" s="2">
        <v>1232</v>
      </c>
      <c r="Y258" s="2" t="s">
        <v>87</v>
      </c>
      <c r="Z258" s="2" t="s">
        <v>634</v>
      </c>
      <c r="AA258" s="2" t="s">
        <v>635</v>
      </c>
      <c r="AB258" s="3">
        <f>DATEVALUE(DatosTransformados[[#This Row],[Contact Date Hidden]])</f>
        <v>44411</v>
      </c>
      <c r="AC258" s="3">
        <v>44837</v>
      </c>
      <c r="AD258" s="2" t="s">
        <v>44</v>
      </c>
      <c r="AE258" s="2" t="str">
        <f>VLOOKUP(DatosTransformados[[#This Row],[Customer Segment Hidden]],Tabla3[#All],2,FALSE)</f>
        <v>Medium</v>
      </c>
      <c r="AF258" s="11">
        <v>42.351031065126747</v>
      </c>
      <c r="AG258" s="2">
        <v>3</v>
      </c>
      <c r="AH258" s="2" t="s">
        <v>63</v>
      </c>
      <c r="AI258" s="2" t="str">
        <f>IFERROR(VLOOKUP(DatosTransformados[[#This Row],[Preferred Contact Method Hidden]],Tabla3[#All],2,FALSE),DatosTransformados[[#This Row],[Preferred Contact Method Hidden]])</f>
        <v>SMS</v>
      </c>
      <c r="AJ258" s="2" t="str">
        <f>VLOOKUP(DatosTransformados[[#This Row],[Applied Discount Hidden]],Tabla3[#All],2,FALSE)</f>
        <v>No</v>
      </c>
      <c r="AK258" s="2" t="b">
        <v>0</v>
      </c>
    </row>
    <row r="259" spans="1:37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">
        <v>21</v>
      </c>
      <c r="O2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" s="5" t="s">
        <v>33</v>
      </c>
      <c r="Q259" s="5">
        <v>3</v>
      </c>
      <c r="R259" s="5" t="s">
        <v>21</v>
      </c>
      <c r="S259" s="5" t="s">
        <v>24</v>
      </c>
      <c r="T259" s="5" t="s">
        <v>207</v>
      </c>
      <c r="U259" s="5">
        <v>29</v>
      </c>
      <c r="V259" s="5" t="str">
        <f>PROPER(DatosTransformados[[#This Row],[Payment Method Hidden]])</f>
        <v>Paper Check</v>
      </c>
      <c r="W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259" s="5">
        <v>442</v>
      </c>
      <c r="Y259" s="5"/>
      <c r="Z259" s="5"/>
      <c r="AA259" s="5" t="s">
        <v>637</v>
      </c>
      <c r="AB259" s="6">
        <f>DATEVALUE(DatosTransformados[[#This Row],[Contact Date Hidden]])</f>
        <v>44668</v>
      </c>
      <c r="AC259" s="6">
        <v>44575</v>
      </c>
      <c r="AD259" s="5" t="s">
        <v>28</v>
      </c>
      <c r="AE259" s="5" t="str">
        <f>VLOOKUP(DatosTransformados[[#This Row],[Customer Segment Hidden]],Tabla3[#All],2,FALSE)</f>
        <v>High</v>
      </c>
      <c r="AF259" s="12">
        <v>25.94039335912445</v>
      </c>
      <c r="AG259" s="5">
        <v>0</v>
      </c>
      <c r="AH259" s="5" t="s">
        <v>63</v>
      </c>
      <c r="AI259" s="5" t="str">
        <f>IFERROR(VLOOKUP(DatosTransformados[[#This Row],[Preferred Contact Method Hidden]],Tabla3[#All],2,FALSE),DatosTransformados[[#This Row],[Preferred Contact Method Hidden]])</f>
        <v>SMS</v>
      </c>
      <c r="AJ259" s="5" t="str">
        <f>VLOOKUP(DatosTransformados[[#This Row],[Applied Discount Hidden]],Tabla3[#All],2,FALSE)</f>
        <v>Yes</v>
      </c>
      <c r="AK259" s="5" t="b">
        <v>1</v>
      </c>
    </row>
    <row r="260" spans="1:37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">
        <v>21</v>
      </c>
      <c r="O2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" s="2" t="s">
        <v>21</v>
      </c>
      <c r="Q260" s="2">
        <v>0</v>
      </c>
      <c r="R260" s="2" t="s">
        <v>21</v>
      </c>
      <c r="S260" s="2" t="s">
        <v>24</v>
      </c>
      <c r="T260" s="2" t="s">
        <v>35</v>
      </c>
      <c r="U260" s="2">
        <v>34</v>
      </c>
      <c r="V260" s="2" t="str">
        <f>PROPER(DatosTransformados[[#This Row],[Payment Method Hidden]])</f>
        <v>Direct Debit</v>
      </c>
      <c r="W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60" s="2">
        <v>258</v>
      </c>
      <c r="Y260" s="2"/>
      <c r="Z260" s="2"/>
      <c r="AA260" s="2" t="s">
        <v>639</v>
      </c>
      <c r="AB260" s="3">
        <f>DATEVALUE(DatosTransformados[[#This Row],[Contact Date Hidden]])</f>
        <v>44995</v>
      </c>
      <c r="AC260" s="3">
        <v>44692</v>
      </c>
      <c r="AD260" s="2" t="s">
        <v>38</v>
      </c>
      <c r="AE260" s="2" t="str">
        <f>VLOOKUP(DatosTransformados[[#This Row],[Customer Segment Hidden]],Tabla3[#All],2,FALSE)</f>
        <v>Low</v>
      </c>
      <c r="AF260" s="11">
        <v>37.652324183455441</v>
      </c>
      <c r="AG260" s="2">
        <v>8</v>
      </c>
      <c r="AH260" s="2" t="s">
        <v>29</v>
      </c>
      <c r="AI260" s="2" t="str">
        <f>IFERROR(VLOOKUP(DatosTransformados[[#This Row],[Preferred Contact Method Hidden]],Tabla3[#All],2,FALSE),DatosTransformados[[#This Row],[Preferred Contact Method Hidden]])</f>
        <v>Email</v>
      </c>
      <c r="AJ260" s="2" t="str">
        <f>VLOOKUP(DatosTransformados[[#This Row],[Applied Discount Hidden]],Tabla3[#All],2,FALSE)</f>
        <v>No</v>
      </c>
      <c r="AK260" s="2" t="b">
        <v>0</v>
      </c>
    </row>
    <row r="261" spans="1:37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">
        <v>21</v>
      </c>
      <c r="O2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" s="5" t="s">
        <v>21</v>
      </c>
      <c r="Q261" s="5">
        <v>0</v>
      </c>
      <c r="R261" s="5" t="s">
        <v>21</v>
      </c>
      <c r="S261" s="5" t="s">
        <v>34</v>
      </c>
      <c r="T261" s="5" t="s">
        <v>117</v>
      </c>
      <c r="U261" s="5">
        <v>61</v>
      </c>
      <c r="V261" s="5" t="str">
        <f>PROPER(DatosTransformados[[#This Row],[Payment Method Hidden]])</f>
        <v>Direct Debit</v>
      </c>
      <c r="W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261" s="5">
        <v>4062</v>
      </c>
      <c r="Y261" s="5"/>
      <c r="Z261" s="5"/>
      <c r="AA261" s="5" t="s">
        <v>641</v>
      </c>
      <c r="AB261" s="6">
        <f>DATEVALUE(DatosTransformados[[#This Row],[Contact Date Hidden]])</f>
        <v>44552</v>
      </c>
      <c r="AC261" s="6">
        <v>44424</v>
      </c>
      <c r="AD261" s="5" t="s">
        <v>28</v>
      </c>
      <c r="AE261" s="5" t="str">
        <f>VLOOKUP(DatosTransformados[[#This Row],[Customer Segment Hidden]],Tabla3[#All],2,FALSE)</f>
        <v>High</v>
      </c>
      <c r="AF261" s="12">
        <v>59.601085436439341</v>
      </c>
      <c r="AG261" s="5">
        <v>3</v>
      </c>
      <c r="AH261" s="5" t="s">
        <v>29</v>
      </c>
      <c r="AI261" s="5" t="str">
        <f>IFERROR(VLOOKUP(DatosTransformados[[#This Row],[Preferred Contact Method Hidden]],Tabla3[#All],2,FALSE),DatosTransformados[[#This Row],[Preferred Contact Method Hidden]])</f>
        <v>Email</v>
      </c>
      <c r="AJ261" s="5" t="str">
        <f>VLOOKUP(DatosTransformados[[#This Row],[Applied Discount Hidden]],Tabla3[#All],2,FALSE)</f>
        <v>No</v>
      </c>
      <c r="AK261" s="5" t="b">
        <v>0</v>
      </c>
    </row>
    <row r="262" spans="1:37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">
        <v>21</v>
      </c>
      <c r="O2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" s="2" t="s">
        <v>21</v>
      </c>
      <c r="Q262" s="2">
        <v>0</v>
      </c>
      <c r="R262" s="2" t="s">
        <v>21</v>
      </c>
      <c r="S262" s="2" t="s">
        <v>24</v>
      </c>
      <c r="T262" s="2" t="s">
        <v>123</v>
      </c>
      <c r="U262" s="2">
        <v>29</v>
      </c>
      <c r="V262" s="2" t="str">
        <f>PROPER(DatosTransformados[[#This Row],[Payment Method Hidden]])</f>
        <v>Credit Card</v>
      </c>
      <c r="W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62" s="2">
        <v>547</v>
      </c>
      <c r="Y262" s="2"/>
      <c r="Z262" s="2"/>
      <c r="AA262" s="2" t="s">
        <v>643</v>
      </c>
      <c r="AB262" s="3">
        <f>DATEVALUE(DatosTransformados[[#This Row],[Contact Date Hidden]])</f>
        <v>43947</v>
      </c>
      <c r="AC262" s="3">
        <v>45139</v>
      </c>
      <c r="AD262" s="2" t="s">
        <v>28</v>
      </c>
      <c r="AE262" s="2" t="str">
        <f>VLOOKUP(DatosTransformados[[#This Row],[Customer Segment Hidden]],Tabla3[#All],2,FALSE)</f>
        <v>High</v>
      </c>
      <c r="AF262" s="11">
        <v>33.195499645089988</v>
      </c>
      <c r="AG262" s="2">
        <v>6</v>
      </c>
      <c r="AH262" s="2" t="s">
        <v>49</v>
      </c>
      <c r="AI262" s="2" t="str">
        <f>IFERROR(VLOOKUP(DatosTransformados[[#This Row],[Preferred Contact Method Hidden]],Tabla3[#All],2,FALSE),DatosTransformados[[#This Row],[Preferred Contact Method Hidden]])</f>
        <v>Phone</v>
      </c>
      <c r="AJ262" s="2" t="str">
        <f>VLOOKUP(DatosTransformados[[#This Row],[Applied Discount Hidden]],Tabla3[#All],2,FALSE)</f>
        <v>No</v>
      </c>
      <c r="AK262" s="2" t="b">
        <v>0</v>
      </c>
    </row>
    <row r="263" spans="1:37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">
        <v>21</v>
      </c>
      <c r="O2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" s="5" t="s">
        <v>21</v>
      </c>
      <c r="Q263" s="5">
        <v>0</v>
      </c>
      <c r="R263" s="5" t="s">
        <v>21</v>
      </c>
      <c r="S263" s="5" t="s">
        <v>34</v>
      </c>
      <c r="T263" s="5" t="s">
        <v>169</v>
      </c>
      <c r="U263" s="5">
        <v>9</v>
      </c>
      <c r="V263" s="5" t="str">
        <f>PROPER(DatosTransformados[[#This Row],[Payment Method Hidden]])</f>
        <v>Paper Check</v>
      </c>
      <c r="W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63" s="5">
        <v>428</v>
      </c>
      <c r="Y263" s="5"/>
      <c r="Z263" s="5"/>
      <c r="AA263" s="5" t="s">
        <v>645</v>
      </c>
      <c r="AB263" s="6">
        <f>DATEVALUE(DatosTransformados[[#This Row],[Contact Date Hidden]])</f>
        <v>44107</v>
      </c>
      <c r="AC263" s="6">
        <v>44995</v>
      </c>
      <c r="AD263" s="5" t="s">
        <v>38</v>
      </c>
      <c r="AE263" s="5" t="str">
        <f>VLOOKUP(DatosTransformados[[#This Row],[Customer Segment Hidden]],Tabla3[#All],2,FALSE)</f>
        <v>Low</v>
      </c>
      <c r="AF263" s="12">
        <v>8.4153135757827808</v>
      </c>
      <c r="AG263" s="5">
        <v>2</v>
      </c>
      <c r="AH263" s="5" t="s">
        <v>63</v>
      </c>
      <c r="AI263" s="5" t="str">
        <f>IFERROR(VLOOKUP(DatosTransformados[[#This Row],[Preferred Contact Method Hidden]],Tabla3[#All],2,FALSE),DatosTransformados[[#This Row],[Preferred Contact Method Hidden]])</f>
        <v>SMS</v>
      </c>
      <c r="AJ263" s="5" t="str">
        <f>VLOOKUP(DatosTransformados[[#This Row],[Applied Discount Hidden]],Tabla3[#All],2,FALSE)</f>
        <v>Yes</v>
      </c>
      <c r="AK263" s="5" t="b">
        <v>1</v>
      </c>
    </row>
    <row r="264" spans="1:37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">
        <v>33</v>
      </c>
      <c r="O2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" s="2" t="s">
        <v>21</v>
      </c>
      <c r="Q264" s="2">
        <v>0</v>
      </c>
      <c r="R264" s="2" t="s">
        <v>33</v>
      </c>
      <c r="S264" s="2" t="s">
        <v>34</v>
      </c>
      <c r="T264" s="2" t="s">
        <v>35</v>
      </c>
      <c r="U264" s="2">
        <v>62</v>
      </c>
      <c r="V264" s="2" t="str">
        <f>PROPER(DatosTransformados[[#This Row],[Payment Method Hidden]])</f>
        <v>Direct Debit</v>
      </c>
      <c r="W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264" s="2">
        <v>2716</v>
      </c>
      <c r="Y264" s="2"/>
      <c r="Z264" s="2"/>
      <c r="AA264" s="2" t="s">
        <v>647</v>
      </c>
      <c r="AB264" s="3">
        <f>DATEVALUE(DatosTransformados[[#This Row],[Contact Date Hidden]])</f>
        <v>44422</v>
      </c>
      <c r="AC264" s="3">
        <v>44234</v>
      </c>
      <c r="AD264" s="2" t="s">
        <v>44</v>
      </c>
      <c r="AE264" s="2" t="str">
        <f>VLOOKUP(DatosTransformados[[#This Row],[Customer Segment Hidden]],Tabla3[#All],2,FALSE)</f>
        <v>Medium</v>
      </c>
      <c r="AF264" s="11">
        <v>50.668801489547377</v>
      </c>
      <c r="AG264" s="2">
        <v>3</v>
      </c>
      <c r="AH264" s="2" t="s">
        <v>29</v>
      </c>
      <c r="AI264" s="2" t="str">
        <f>IFERROR(VLOOKUP(DatosTransformados[[#This Row],[Preferred Contact Method Hidden]],Tabla3[#All],2,FALSE),DatosTransformados[[#This Row],[Preferred Contact Method Hidden]])</f>
        <v>Email</v>
      </c>
      <c r="AJ264" s="2" t="str">
        <f>VLOOKUP(DatosTransformados[[#This Row],[Applied Discount Hidden]],Tabla3[#All],2,FALSE)</f>
        <v>No</v>
      </c>
      <c r="AK264" s="2" t="b">
        <v>0</v>
      </c>
    </row>
    <row r="265" spans="1:37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">
        <v>21</v>
      </c>
      <c r="O2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" s="5" t="s">
        <v>21</v>
      </c>
      <c r="Q265" s="5">
        <v>0</v>
      </c>
      <c r="R265" s="5" t="s">
        <v>33</v>
      </c>
      <c r="S265" s="5" t="s">
        <v>34</v>
      </c>
      <c r="T265" s="5" t="s">
        <v>117</v>
      </c>
      <c r="U265" s="5">
        <v>31</v>
      </c>
      <c r="V265" s="5" t="str">
        <f>PROPER(DatosTransformados[[#This Row],[Payment Method Hidden]])</f>
        <v>Direct Debit</v>
      </c>
      <c r="W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65" s="5">
        <v>2207</v>
      </c>
      <c r="Y265" s="5"/>
      <c r="Z265" s="5"/>
      <c r="AA265" s="5" t="s">
        <v>649</v>
      </c>
      <c r="AB265" s="6">
        <f>DATEVALUE(DatosTransformados[[#This Row],[Contact Date Hidden]])</f>
        <v>43993</v>
      </c>
      <c r="AC265" s="6">
        <v>45181</v>
      </c>
      <c r="AD265" s="5" t="s">
        <v>28</v>
      </c>
      <c r="AE265" s="5" t="str">
        <f>VLOOKUP(DatosTransformados[[#This Row],[Customer Segment Hidden]],Tabla3[#All],2,FALSE)</f>
        <v>High</v>
      </c>
      <c r="AF265" s="12">
        <v>29.927849861736419</v>
      </c>
      <c r="AG265" s="5">
        <v>9</v>
      </c>
      <c r="AH265" s="5" t="s">
        <v>49</v>
      </c>
      <c r="AI265" s="5" t="str">
        <f>IFERROR(VLOOKUP(DatosTransformados[[#This Row],[Preferred Contact Method Hidden]],Tabla3[#All],2,FALSE),DatosTransformados[[#This Row],[Preferred Contact Method Hidden]])</f>
        <v>Phone</v>
      </c>
      <c r="AJ265" s="5" t="str">
        <f>VLOOKUP(DatosTransformados[[#This Row],[Applied Discount Hidden]],Tabla3[#All],2,FALSE)</f>
        <v>Yes</v>
      </c>
      <c r="AK265" s="5" t="b">
        <v>1</v>
      </c>
    </row>
    <row r="266" spans="1:37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">
        <v>33</v>
      </c>
      <c r="O2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" s="2" t="s">
        <v>21</v>
      </c>
      <c r="Q266" s="2">
        <v>0</v>
      </c>
      <c r="R266" s="2" t="s">
        <v>21</v>
      </c>
      <c r="S266" s="2" t="s">
        <v>24</v>
      </c>
      <c r="T266" s="2" t="s">
        <v>35</v>
      </c>
      <c r="U266" s="2">
        <v>32</v>
      </c>
      <c r="V266" s="2" t="str">
        <f>PROPER(DatosTransformados[[#This Row],[Payment Method Hidden]])</f>
        <v>Direct Debit</v>
      </c>
      <c r="W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66" s="2">
        <v>137</v>
      </c>
      <c r="Y266" s="2" t="s">
        <v>134</v>
      </c>
      <c r="Z266" s="2" t="s">
        <v>232</v>
      </c>
      <c r="AA266" s="2" t="s">
        <v>651</v>
      </c>
      <c r="AB266" s="3">
        <f>DATEVALUE(DatosTransformados[[#This Row],[Contact Date Hidden]])</f>
        <v>44813</v>
      </c>
      <c r="AC266" s="3">
        <v>44865</v>
      </c>
      <c r="AD266" s="2" t="s">
        <v>28</v>
      </c>
      <c r="AE266" s="2" t="str">
        <f>VLOOKUP(DatosTransformados[[#This Row],[Customer Segment Hidden]],Tabla3[#All],2,FALSE)</f>
        <v>High</v>
      </c>
      <c r="AF266" s="11">
        <v>27.761654561148671</v>
      </c>
      <c r="AG266" s="2">
        <v>6</v>
      </c>
      <c r="AH266" s="2" t="s">
        <v>63</v>
      </c>
      <c r="AI266" s="2" t="str">
        <f>IFERROR(VLOOKUP(DatosTransformados[[#This Row],[Preferred Contact Method Hidden]],Tabla3[#All],2,FALSE),DatosTransformados[[#This Row],[Preferred Contact Method Hidden]])</f>
        <v>SMS</v>
      </c>
      <c r="AJ266" s="2" t="str">
        <f>VLOOKUP(DatosTransformados[[#This Row],[Applied Discount Hidden]],Tabla3[#All],2,FALSE)</f>
        <v>No</v>
      </c>
      <c r="AK266" s="2" t="b">
        <v>0</v>
      </c>
    </row>
    <row r="267" spans="1:37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">
        <v>33</v>
      </c>
      <c r="O2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" s="5" t="s">
        <v>21</v>
      </c>
      <c r="Q267" s="5">
        <v>0</v>
      </c>
      <c r="R267" s="5" t="s">
        <v>21</v>
      </c>
      <c r="S267" s="5" t="s">
        <v>24</v>
      </c>
      <c r="T267" s="5" t="s">
        <v>117</v>
      </c>
      <c r="U267" s="5">
        <v>34</v>
      </c>
      <c r="V267" s="5" t="str">
        <f>PROPER(DatosTransformados[[#This Row],[Payment Method Hidden]])</f>
        <v>Direct Debit</v>
      </c>
      <c r="W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67" s="5">
        <v>469</v>
      </c>
      <c r="Y267" s="5" t="s">
        <v>134</v>
      </c>
      <c r="Z267" s="5" t="s">
        <v>403</v>
      </c>
      <c r="AA267" s="5" t="s">
        <v>653</v>
      </c>
      <c r="AB267" s="6">
        <f>DATEVALUE(DatosTransformados[[#This Row],[Contact Date Hidden]])</f>
        <v>45049</v>
      </c>
      <c r="AC267" s="6">
        <v>45119</v>
      </c>
      <c r="AD267" s="5" t="s">
        <v>44</v>
      </c>
      <c r="AE267" s="5" t="str">
        <f>VLOOKUP(DatosTransformados[[#This Row],[Customer Segment Hidden]],Tabla3[#All],2,FALSE)</f>
        <v>Medium</v>
      </c>
      <c r="AF267" s="12">
        <v>36.127815559540913</v>
      </c>
      <c r="AG267" s="5">
        <v>3</v>
      </c>
      <c r="AH267" s="5" t="s">
        <v>29</v>
      </c>
      <c r="AI267" s="5" t="str">
        <f>IFERROR(VLOOKUP(DatosTransformados[[#This Row],[Preferred Contact Method Hidden]],Tabla3[#All],2,FALSE),DatosTransformados[[#This Row],[Preferred Contact Method Hidden]])</f>
        <v>Email</v>
      </c>
      <c r="AJ267" s="5" t="str">
        <f>VLOOKUP(DatosTransformados[[#This Row],[Applied Discount Hidden]],Tabla3[#All],2,FALSE)</f>
        <v>Yes</v>
      </c>
      <c r="AK267" s="5" t="b">
        <v>1</v>
      </c>
    </row>
    <row r="268" spans="1:37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">
        <v>21</v>
      </c>
      <c r="O2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" s="2" t="s">
        <v>21</v>
      </c>
      <c r="Q268" s="2">
        <v>0</v>
      </c>
      <c r="R268" s="2" t="s">
        <v>21</v>
      </c>
      <c r="S268" s="2" t="s">
        <v>24</v>
      </c>
      <c r="T268" s="2" t="s">
        <v>25</v>
      </c>
      <c r="U268" s="2">
        <v>17</v>
      </c>
      <c r="V268" s="2" t="str">
        <f>PROPER(DatosTransformados[[#This Row],[Payment Method Hidden]])</f>
        <v>Credit Card</v>
      </c>
      <c r="W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268" s="2">
        <v>108</v>
      </c>
      <c r="Y268" s="2"/>
      <c r="Z268" s="2"/>
      <c r="AA268" s="2" t="s">
        <v>655</v>
      </c>
      <c r="AB268" s="3">
        <f>DATEVALUE(DatosTransformados[[#This Row],[Contact Date Hidden]])</f>
        <v>45164</v>
      </c>
      <c r="AC268" s="3">
        <v>44801</v>
      </c>
      <c r="AD268" s="2" t="s">
        <v>38</v>
      </c>
      <c r="AE268" s="2" t="str">
        <f>VLOOKUP(DatosTransformados[[#This Row],[Customer Segment Hidden]],Tabla3[#All],2,FALSE)</f>
        <v>Low</v>
      </c>
      <c r="AF268" s="11">
        <v>14.224417001036221</v>
      </c>
      <c r="AG268" s="2">
        <v>9</v>
      </c>
      <c r="AH268" s="2" t="s">
        <v>29</v>
      </c>
      <c r="AI268" s="2" t="str">
        <f>IFERROR(VLOOKUP(DatosTransformados[[#This Row],[Preferred Contact Method Hidden]],Tabla3[#All],2,FALSE),DatosTransformados[[#This Row],[Preferred Contact Method Hidden]])</f>
        <v>Email</v>
      </c>
      <c r="AJ268" s="2" t="str">
        <f>VLOOKUP(DatosTransformados[[#This Row],[Applied Discount Hidden]],Tabla3[#All],2,FALSE)</f>
        <v>No</v>
      </c>
      <c r="AK268" s="2" t="b">
        <v>0</v>
      </c>
    </row>
    <row r="269" spans="1:37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">
        <v>21</v>
      </c>
      <c r="O2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" s="5" t="s">
        <v>33</v>
      </c>
      <c r="Q269" s="5">
        <v>6</v>
      </c>
      <c r="R269" s="5" t="s">
        <v>21</v>
      </c>
      <c r="S269" s="5" t="s">
        <v>52</v>
      </c>
      <c r="T269" s="5" t="s">
        <v>35</v>
      </c>
      <c r="U269" s="5">
        <v>6</v>
      </c>
      <c r="V269" s="5" t="str">
        <f>PROPER(DatosTransformados[[#This Row],[Payment Method Hidden]])</f>
        <v>Direct Debit</v>
      </c>
      <c r="W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69" s="5">
        <v>308</v>
      </c>
      <c r="Y269" s="5"/>
      <c r="Z269" s="5"/>
      <c r="AA269" s="5" t="s">
        <v>657</v>
      </c>
      <c r="AB269" s="6">
        <f>DATEVALUE(DatosTransformados[[#This Row],[Contact Date Hidden]])</f>
        <v>43857</v>
      </c>
      <c r="AC269" s="6">
        <v>44454</v>
      </c>
      <c r="AD269" s="5" t="s">
        <v>44</v>
      </c>
      <c r="AE269" s="5" t="str">
        <f>VLOOKUP(DatosTransformados[[#This Row],[Customer Segment Hidden]],Tabla3[#All],2,FALSE)</f>
        <v>Medium</v>
      </c>
      <c r="AF269" s="12">
        <v>6.251121513804561</v>
      </c>
      <c r="AG269" s="5">
        <v>10</v>
      </c>
      <c r="AH269" s="5" t="s">
        <v>63</v>
      </c>
      <c r="AI269" s="5" t="str">
        <f>IFERROR(VLOOKUP(DatosTransformados[[#This Row],[Preferred Contact Method Hidden]],Tabla3[#All],2,FALSE),DatosTransformados[[#This Row],[Preferred Contact Method Hidden]])</f>
        <v>SMS</v>
      </c>
      <c r="AJ269" s="5" t="str">
        <f>VLOOKUP(DatosTransformados[[#This Row],[Applied Discount Hidden]],Tabla3[#All],2,FALSE)</f>
        <v>No</v>
      </c>
      <c r="AK269" s="5" t="b">
        <v>0</v>
      </c>
    </row>
    <row r="270" spans="1:37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">
        <v>33</v>
      </c>
      <c r="O2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" s="2" t="s">
        <v>21</v>
      </c>
      <c r="Q270" s="2">
        <v>0</v>
      </c>
      <c r="R270" s="2" t="s">
        <v>21</v>
      </c>
      <c r="S270" s="2" t="s">
        <v>24</v>
      </c>
      <c r="T270" s="2" t="s">
        <v>35</v>
      </c>
      <c r="U270" s="2">
        <v>37</v>
      </c>
      <c r="V270" s="2" t="str">
        <f>PROPER(DatosTransformados[[#This Row],[Payment Method Hidden]])</f>
        <v>Direct Debit</v>
      </c>
      <c r="W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70" s="2">
        <v>184</v>
      </c>
      <c r="Y270" s="2" t="s">
        <v>87</v>
      </c>
      <c r="Z270" s="2" t="s">
        <v>535</v>
      </c>
      <c r="AA270" s="2" t="s">
        <v>659</v>
      </c>
      <c r="AB270" s="3">
        <f>DATEVALUE(DatosTransformados[[#This Row],[Contact Date Hidden]])</f>
        <v>44997</v>
      </c>
      <c r="AC270" s="3">
        <v>44433</v>
      </c>
      <c r="AD270" s="2" t="s">
        <v>38</v>
      </c>
      <c r="AE270" s="2" t="str">
        <f>VLOOKUP(DatosTransformados[[#This Row],[Customer Segment Hidden]],Tabla3[#All],2,FALSE)</f>
        <v>Low</v>
      </c>
      <c r="AF270" s="11">
        <v>40.594172341521592</v>
      </c>
      <c r="AG270" s="2">
        <v>10</v>
      </c>
      <c r="AH270" s="2" t="s">
        <v>63</v>
      </c>
      <c r="AI270" s="2" t="str">
        <f>IFERROR(VLOOKUP(DatosTransformados[[#This Row],[Preferred Contact Method Hidden]],Tabla3[#All],2,FALSE),DatosTransformados[[#This Row],[Preferred Contact Method Hidden]])</f>
        <v>SMS</v>
      </c>
      <c r="AJ270" s="2" t="str">
        <f>VLOOKUP(DatosTransformados[[#This Row],[Applied Discount Hidden]],Tabla3[#All],2,FALSE)</f>
        <v>Yes</v>
      </c>
      <c r="AK270" s="2" t="b">
        <v>1</v>
      </c>
    </row>
    <row r="271" spans="1:37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">
        <v>21</v>
      </c>
      <c r="O2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" s="5" t="s">
        <v>21</v>
      </c>
      <c r="Q271" s="5">
        <v>0</v>
      </c>
      <c r="R271" s="5" t="s">
        <v>21</v>
      </c>
      <c r="S271" s="5" t="s">
        <v>24</v>
      </c>
      <c r="T271" s="5" t="s">
        <v>117</v>
      </c>
      <c r="U271" s="5">
        <v>44</v>
      </c>
      <c r="V271" s="5" t="str">
        <f>PROPER(DatosTransformados[[#This Row],[Payment Method Hidden]])</f>
        <v>Direct Debit</v>
      </c>
      <c r="W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71" s="5">
        <v>1010</v>
      </c>
      <c r="Y271" s="5"/>
      <c r="Z271" s="5"/>
      <c r="AA271" s="5" t="s">
        <v>661</v>
      </c>
      <c r="AB271" s="6">
        <f>DATEVALUE(DatosTransformados[[#This Row],[Contact Date Hidden]])</f>
        <v>44548</v>
      </c>
      <c r="AC271" s="6">
        <v>44674</v>
      </c>
      <c r="AD271" s="5" t="s">
        <v>38</v>
      </c>
      <c r="AE271" s="5" t="str">
        <f>VLOOKUP(DatosTransformados[[#This Row],[Customer Segment Hidden]],Tabla3[#All],2,FALSE)</f>
        <v>Low</v>
      </c>
      <c r="AF271" s="12">
        <v>46.383645890701189</v>
      </c>
      <c r="AG271" s="5">
        <v>1</v>
      </c>
      <c r="AH271" s="5" t="s">
        <v>63</v>
      </c>
      <c r="AI271" s="5" t="str">
        <f>IFERROR(VLOOKUP(DatosTransformados[[#This Row],[Preferred Contact Method Hidden]],Tabla3[#All],2,FALSE),DatosTransformados[[#This Row],[Preferred Contact Method Hidden]])</f>
        <v>SMS</v>
      </c>
      <c r="AJ271" s="5" t="str">
        <f>VLOOKUP(DatosTransformados[[#This Row],[Applied Discount Hidden]],Tabla3[#All],2,FALSE)</f>
        <v>Yes</v>
      </c>
      <c r="AK271" s="5" t="b">
        <v>1</v>
      </c>
    </row>
    <row r="272" spans="1:37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">
        <v>21</v>
      </c>
      <c r="O2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" s="2" t="s">
        <v>21</v>
      </c>
      <c r="Q272" s="2">
        <v>0</v>
      </c>
      <c r="R272" s="2" t="s">
        <v>33</v>
      </c>
      <c r="S272" s="2" t="s">
        <v>52</v>
      </c>
      <c r="T272" s="2" t="s">
        <v>117</v>
      </c>
      <c r="U272" s="2">
        <v>55</v>
      </c>
      <c r="V272" s="2" t="str">
        <f>PROPER(DatosTransformados[[#This Row],[Payment Method Hidden]])</f>
        <v>Direct Debit</v>
      </c>
      <c r="W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72" s="2">
        <v>3668</v>
      </c>
      <c r="Y272" s="2"/>
      <c r="Z272" s="2"/>
      <c r="AA272" s="2" t="s">
        <v>663</v>
      </c>
      <c r="AB272" s="3">
        <f>DATEVALUE(DatosTransformados[[#This Row],[Contact Date Hidden]])</f>
        <v>44338</v>
      </c>
      <c r="AC272" s="3">
        <v>44787</v>
      </c>
      <c r="AD272" s="2" t="s">
        <v>28</v>
      </c>
      <c r="AE272" s="2" t="str">
        <f>VLOOKUP(DatosTransformados[[#This Row],[Customer Segment Hidden]],Tabla3[#All],2,FALSE)</f>
        <v>High</v>
      </c>
      <c r="AF272" s="11">
        <v>52.094114663447279</v>
      </c>
      <c r="AG272" s="2">
        <v>4</v>
      </c>
      <c r="AH272" s="2" t="s">
        <v>63</v>
      </c>
      <c r="AI272" s="2" t="str">
        <f>IFERROR(VLOOKUP(DatosTransformados[[#This Row],[Preferred Contact Method Hidden]],Tabla3[#All],2,FALSE),DatosTransformados[[#This Row],[Preferred Contact Method Hidden]])</f>
        <v>SMS</v>
      </c>
      <c r="AJ272" s="2" t="str">
        <f>VLOOKUP(DatosTransformados[[#This Row],[Applied Discount Hidden]],Tabla3[#All],2,FALSE)</f>
        <v>No</v>
      </c>
      <c r="AK272" s="2" t="b">
        <v>0</v>
      </c>
    </row>
    <row r="273" spans="1:37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">
        <v>21</v>
      </c>
      <c r="O2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" s="5" t="s">
        <v>33</v>
      </c>
      <c r="Q273" s="5">
        <v>3</v>
      </c>
      <c r="R273" s="5" t="s">
        <v>33</v>
      </c>
      <c r="S273" s="5" t="s">
        <v>24</v>
      </c>
      <c r="T273" s="5" t="s">
        <v>25</v>
      </c>
      <c r="U273" s="5">
        <v>33</v>
      </c>
      <c r="V273" s="5" t="str">
        <f>PROPER(DatosTransformados[[#This Row],[Payment Method Hidden]])</f>
        <v>Credit Card</v>
      </c>
      <c r="W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73" s="5">
        <v>1134</v>
      </c>
      <c r="Y273" s="5"/>
      <c r="Z273" s="5"/>
      <c r="AA273" s="5" t="s">
        <v>665</v>
      </c>
      <c r="AB273" s="6">
        <f>DATEVALUE(DatosTransformados[[#This Row],[Contact Date Hidden]])</f>
        <v>44426</v>
      </c>
      <c r="AC273" s="6">
        <v>44852</v>
      </c>
      <c r="AD273" s="5" t="s">
        <v>44</v>
      </c>
      <c r="AE273" s="5" t="str">
        <f>VLOOKUP(DatosTransformados[[#This Row],[Customer Segment Hidden]],Tabla3[#All],2,FALSE)</f>
        <v>Medium</v>
      </c>
      <c r="AF273" s="12">
        <v>26.656858451393742</v>
      </c>
      <c r="AG273" s="5">
        <v>10</v>
      </c>
      <c r="AH273" s="5" t="s">
        <v>29</v>
      </c>
      <c r="AI273" s="5" t="str">
        <f>IFERROR(VLOOKUP(DatosTransformados[[#This Row],[Preferred Contact Method Hidden]],Tabla3[#All],2,FALSE),DatosTransformados[[#This Row],[Preferred Contact Method Hidden]])</f>
        <v>Email</v>
      </c>
      <c r="AJ273" s="5" t="str">
        <f>VLOOKUP(DatosTransformados[[#This Row],[Applied Discount Hidden]],Tabla3[#All],2,FALSE)</f>
        <v>No</v>
      </c>
      <c r="AK273" s="5" t="b">
        <v>0</v>
      </c>
    </row>
    <row r="274" spans="1:37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">
        <v>21</v>
      </c>
      <c r="O2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" s="2" t="s">
        <v>21</v>
      </c>
      <c r="Q274" s="2">
        <v>0</v>
      </c>
      <c r="R274" s="2" t="s">
        <v>21</v>
      </c>
      <c r="S274" s="2" t="s">
        <v>24</v>
      </c>
      <c r="T274" s="2" t="s">
        <v>35</v>
      </c>
      <c r="U274" s="2">
        <v>30</v>
      </c>
      <c r="V274" s="2" t="str">
        <f>PROPER(DatosTransformados[[#This Row],[Payment Method Hidden]])</f>
        <v>Direct Debit</v>
      </c>
      <c r="W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74" s="2">
        <v>295</v>
      </c>
      <c r="Y274" s="2"/>
      <c r="Z274" s="2"/>
      <c r="AA274" s="2" t="s">
        <v>667</v>
      </c>
      <c r="AB274" s="3">
        <f>DATEVALUE(DatosTransformados[[#This Row],[Contact Date Hidden]])</f>
        <v>44033</v>
      </c>
      <c r="AC274" s="3">
        <v>44379</v>
      </c>
      <c r="AD274" s="2" t="s">
        <v>44</v>
      </c>
      <c r="AE274" s="2" t="str">
        <f>VLOOKUP(DatosTransformados[[#This Row],[Customer Segment Hidden]],Tabla3[#All],2,FALSE)</f>
        <v>Medium</v>
      </c>
      <c r="AF274" s="11">
        <v>26.619997639609441</v>
      </c>
      <c r="AG274" s="2">
        <v>10</v>
      </c>
      <c r="AH274" s="2" t="s">
        <v>63</v>
      </c>
      <c r="AI274" s="2" t="str">
        <f>IFERROR(VLOOKUP(DatosTransformados[[#This Row],[Preferred Contact Method Hidden]],Tabla3[#All],2,FALSE),DatosTransformados[[#This Row],[Preferred Contact Method Hidden]])</f>
        <v>SMS</v>
      </c>
      <c r="AJ274" s="2" t="str">
        <f>VLOOKUP(DatosTransformados[[#This Row],[Applied Discount Hidden]],Tabla3[#All],2,FALSE)</f>
        <v>Yes</v>
      </c>
      <c r="AK274" s="2" t="b">
        <v>1</v>
      </c>
    </row>
    <row r="275" spans="1:37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">
        <v>21</v>
      </c>
      <c r="O2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" s="5" t="s">
        <v>21</v>
      </c>
      <c r="Q275" s="5">
        <v>0</v>
      </c>
      <c r="R275" s="5" t="s">
        <v>21</v>
      </c>
      <c r="S275" s="5" t="s">
        <v>24</v>
      </c>
      <c r="T275" s="5" t="s">
        <v>35</v>
      </c>
      <c r="U275" s="5">
        <v>35</v>
      </c>
      <c r="V275" s="5" t="str">
        <f>PROPER(DatosTransformados[[#This Row],[Payment Method Hidden]])</f>
        <v>Direct Debit</v>
      </c>
      <c r="W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75" s="5">
        <v>282</v>
      </c>
      <c r="Y275" s="5"/>
      <c r="Z275" s="5"/>
      <c r="AA275" s="5" t="s">
        <v>669</v>
      </c>
      <c r="AB275" s="6">
        <f>DATEVALUE(DatosTransformados[[#This Row],[Contact Date Hidden]])</f>
        <v>44035</v>
      </c>
      <c r="AC275" s="6">
        <v>44895</v>
      </c>
      <c r="AD275" s="5" t="s">
        <v>38</v>
      </c>
      <c r="AE275" s="5" t="str">
        <f>VLOOKUP(DatosTransformados[[#This Row],[Customer Segment Hidden]],Tabla3[#All],2,FALSE)</f>
        <v>Low</v>
      </c>
      <c r="AF275" s="12">
        <v>32.151556088586993</v>
      </c>
      <c r="AG275" s="5">
        <v>10</v>
      </c>
      <c r="AH275" s="5" t="s">
        <v>49</v>
      </c>
      <c r="AI275" s="5" t="str">
        <f>IFERROR(VLOOKUP(DatosTransformados[[#This Row],[Preferred Contact Method Hidden]],Tabla3[#All],2,FALSE),DatosTransformados[[#This Row],[Preferred Contact Method Hidden]])</f>
        <v>Phone</v>
      </c>
      <c r="AJ275" s="5" t="str">
        <f>VLOOKUP(DatosTransformados[[#This Row],[Applied Discount Hidden]],Tabla3[#All],2,FALSE)</f>
        <v>Yes</v>
      </c>
      <c r="AK275" s="5" t="b">
        <v>1</v>
      </c>
    </row>
    <row r="276" spans="1:37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">
        <v>33</v>
      </c>
      <c r="O27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76" s="2" t="s">
        <v>21</v>
      </c>
      <c r="Q276" s="2">
        <v>0</v>
      </c>
      <c r="R276" s="2" t="s">
        <v>21</v>
      </c>
      <c r="S276" s="2" t="s">
        <v>24</v>
      </c>
      <c r="T276" s="2" t="s">
        <v>123</v>
      </c>
      <c r="U276" s="2">
        <v>27</v>
      </c>
      <c r="V276" s="2" t="str">
        <f>PROPER(DatosTransformados[[#This Row],[Payment Method Hidden]])</f>
        <v>Credit Card</v>
      </c>
      <c r="W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76" s="2">
        <v>60</v>
      </c>
      <c r="Y276" s="2"/>
      <c r="Z276" s="2"/>
      <c r="AA276" s="2" t="s">
        <v>671</v>
      </c>
      <c r="AB276" s="3">
        <f>DATEVALUE(DatosTransformados[[#This Row],[Contact Date Hidden]])</f>
        <v>45155</v>
      </c>
      <c r="AC276" s="3">
        <v>44285</v>
      </c>
      <c r="AD276" s="2" t="s">
        <v>38</v>
      </c>
      <c r="AE276" s="2" t="str">
        <f>VLOOKUP(DatosTransformados[[#This Row],[Customer Segment Hidden]],Tabla3[#All],2,FALSE)</f>
        <v>Low</v>
      </c>
      <c r="AF276" s="11">
        <v>29.635533990509149</v>
      </c>
      <c r="AG276" s="2">
        <v>0</v>
      </c>
      <c r="AH276" s="2" t="s">
        <v>63</v>
      </c>
      <c r="AI276" s="2" t="str">
        <f>IFERROR(VLOOKUP(DatosTransformados[[#This Row],[Preferred Contact Method Hidden]],Tabla3[#All],2,FALSE),DatosTransformados[[#This Row],[Preferred Contact Method Hidden]])</f>
        <v>SMS</v>
      </c>
      <c r="AJ276" s="2" t="str">
        <f>VLOOKUP(DatosTransformados[[#This Row],[Applied Discount Hidden]],Tabla3[#All],2,FALSE)</f>
        <v>Yes</v>
      </c>
      <c r="AK276" s="2" t="b">
        <v>1</v>
      </c>
    </row>
    <row r="277" spans="1:37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">
        <v>33</v>
      </c>
      <c r="O2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" s="5" t="s">
        <v>33</v>
      </c>
      <c r="Q277" s="5">
        <v>6</v>
      </c>
      <c r="R277" s="5" t="s">
        <v>33</v>
      </c>
      <c r="S277" s="5" t="s">
        <v>24</v>
      </c>
      <c r="T277" s="5" t="s">
        <v>35</v>
      </c>
      <c r="U277" s="5">
        <v>37</v>
      </c>
      <c r="V277" s="5" t="str">
        <f>PROPER(DatosTransformados[[#This Row],[Payment Method Hidden]])</f>
        <v>Direct Debit</v>
      </c>
      <c r="W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77" s="5">
        <v>1016</v>
      </c>
      <c r="Y277" s="5" t="s">
        <v>42</v>
      </c>
      <c r="Z277" s="5" t="s">
        <v>184</v>
      </c>
      <c r="AA277" s="5" t="s">
        <v>673</v>
      </c>
      <c r="AB277" s="6">
        <f>DATEVALUE(DatosTransformados[[#This Row],[Contact Date Hidden]])</f>
        <v>44781</v>
      </c>
      <c r="AC277" s="6">
        <v>44099</v>
      </c>
      <c r="AD277" s="5" t="s">
        <v>44</v>
      </c>
      <c r="AE277" s="5" t="str">
        <f>VLOOKUP(DatosTransformados[[#This Row],[Customer Segment Hidden]],Tabla3[#All],2,FALSE)</f>
        <v>Medium</v>
      </c>
      <c r="AF277" s="12">
        <v>37.780651592289857</v>
      </c>
      <c r="AG277" s="5">
        <v>5</v>
      </c>
      <c r="AH277" s="5" t="s">
        <v>29</v>
      </c>
      <c r="AI277" s="5" t="str">
        <f>IFERROR(VLOOKUP(DatosTransformados[[#This Row],[Preferred Contact Method Hidden]],Tabla3[#All],2,FALSE),DatosTransformados[[#This Row],[Preferred Contact Method Hidden]])</f>
        <v>Email</v>
      </c>
      <c r="AJ277" s="5" t="str">
        <f>VLOOKUP(DatosTransformados[[#This Row],[Applied Discount Hidden]],Tabla3[#All],2,FALSE)</f>
        <v>No</v>
      </c>
      <c r="AK277" s="5" t="b">
        <v>0</v>
      </c>
    </row>
    <row r="278" spans="1:37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">
        <v>21</v>
      </c>
      <c r="O2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" s="2" t="s">
        <v>21</v>
      </c>
      <c r="Q278" s="2">
        <v>0</v>
      </c>
      <c r="R278" s="2" t="s">
        <v>33</v>
      </c>
      <c r="S278" s="2" t="s">
        <v>34</v>
      </c>
      <c r="T278" s="2" t="s">
        <v>123</v>
      </c>
      <c r="U278" s="2">
        <v>29</v>
      </c>
      <c r="V278" s="2" t="str">
        <f>PROPER(DatosTransformados[[#This Row],[Payment Method Hidden]])</f>
        <v>Credit Card</v>
      </c>
      <c r="W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78" s="2">
        <v>1168</v>
      </c>
      <c r="Y278" s="2"/>
      <c r="Z278" s="2"/>
      <c r="AA278" s="2" t="s">
        <v>675</v>
      </c>
      <c r="AB278" s="3">
        <f>DATEVALUE(DatosTransformados[[#This Row],[Contact Date Hidden]])</f>
        <v>44833</v>
      </c>
      <c r="AC278" s="3">
        <v>44949</v>
      </c>
      <c r="AD278" s="2" t="s">
        <v>28</v>
      </c>
      <c r="AE278" s="2" t="str">
        <f>VLOOKUP(DatosTransformados[[#This Row],[Customer Segment Hidden]],Tabla3[#All],2,FALSE)</f>
        <v>High</v>
      </c>
      <c r="AF278" s="11">
        <v>24.272512605473018</v>
      </c>
      <c r="AG278" s="2">
        <v>3</v>
      </c>
      <c r="AH278" s="2" t="s">
        <v>49</v>
      </c>
      <c r="AI278" s="2" t="str">
        <f>IFERROR(VLOOKUP(DatosTransformados[[#This Row],[Preferred Contact Method Hidden]],Tabla3[#All],2,FALSE),DatosTransformados[[#This Row],[Preferred Contact Method Hidden]])</f>
        <v>Phone</v>
      </c>
      <c r="AJ278" s="2" t="str">
        <f>VLOOKUP(DatosTransformados[[#This Row],[Applied Discount Hidden]],Tabla3[#All],2,FALSE)</f>
        <v>Yes</v>
      </c>
      <c r="AK278" s="2" t="b">
        <v>1</v>
      </c>
    </row>
    <row r="279" spans="1:37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">
        <v>21</v>
      </c>
      <c r="O2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" s="5" t="s">
        <v>33</v>
      </c>
      <c r="Q279" s="5">
        <v>4</v>
      </c>
      <c r="R279" s="5" t="s">
        <v>33</v>
      </c>
      <c r="S279" s="5" t="s">
        <v>52</v>
      </c>
      <c r="T279" s="5" t="s">
        <v>123</v>
      </c>
      <c r="U279" s="5">
        <v>34</v>
      </c>
      <c r="V279" s="5" t="str">
        <f>PROPER(DatosTransformados[[#This Row],[Payment Method Hidden]])</f>
        <v>Credit Card</v>
      </c>
      <c r="W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79" s="5">
        <v>2475</v>
      </c>
      <c r="Y279" s="5"/>
      <c r="Z279" s="5"/>
      <c r="AA279" s="5" t="s">
        <v>677</v>
      </c>
      <c r="AB279" s="6">
        <f>DATEVALUE(DatosTransformados[[#This Row],[Contact Date Hidden]])</f>
        <v>45089</v>
      </c>
      <c r="AC279" s="6">
        <v>44197</v>
      </c>
      <c r="AD279" s="5" t="s">
        <v>28</v>
      </c>
      <c r="AE279" s="5" t="str">
        <f>VLOOKUP(DatosTransformados[[#This Row],[Customer Segment Hidden]],Tabla3[#All],2,FALSE)</f>
        <v>High</v>
      </c>
      <c r="AF279" s="12">
        <v>36.858591220220561</v>
      </c>
      <c r="AG279" s="5">
        <v>5</v>
      </c>
      <c r="AH279" s="5" t="s">
        <v>49</v>
      </c>
      <c r="AI279" s="5" t="str">
        <f>IFERROR(VLOOKUP(DatosTransformados[[#This Row],[Preferred Contact Method Hidden]],Tabla3[#All],2,FALSE),DatosTransformados[[#This Row],[Preferred Contact Method Hidden]])</f>
        <v>Phone</v>
      </c>
      <c r="AJ279" s="5" t="str">
        <f>VLOOKUP(DatosTransformados[[#This Row],[Applied Discount Hidden]],Tabla3[#All],2,FALSE)</f>
        <v>No</v>
      </c>
      <c r="AK279" s="5" t="b">
        <v>0</v>
      </c>
    </row>
    <row r="280" spans="1:37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">
        <v>21</v>
      </c>
      <c r="O2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" s="2" t="s">
        <v>21</v>
      </c>
      <c r="Q280" s="2">
        <v>0</v>
      </c>
      <c r="R280" s="2" t="s">
        <v>21</v>
      </c>
      <c r="S280" s="2" t="s">
        <v>34</v>
      </c>
      <c r="T280" s="2" t="s">
        <v>35</v>
      </c>
      <c r="U280" s="2">
        <v>11</v>
      </c>
      <c r="V280" s="2" t="str">
        <f>PROPER(DatosTransformados[[#This Row],[Payment Method Hidden]])</f>
        <v>Direct Debit</v>
      </c>
      <c r="W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80" s="2">
        <v>552</v>
      </c>
      <c r="Y280" s="2"/>
      <c r="Z280" s="2"/>
      <c r="AA280" s="2" t="s">
        <v>679</v>
      </c>
      <c r="AB280" s="3">
        <f>DATEVALUE(DatosTransformados[[#This Row],[Contact Date Hidden]])</f>
        <v>43969</v>
      </c>
      <c r="AC280" s="3">
        <v>44978</v>
      </c>
      <c r="AD280" s="2" t="s">
        <v>44</v>
      </c>
      <c r="AE280" s="2" t="str">
        <f>VLOOKUP(DatosTransformados[[#This Row],[Customer Segment Hidden]],Tabla3[#All],2,FALSE)</f>
        <v>Medium</v>
      </c>
      <c r="AF280" s="11">
        <v>10.362698615342961</v>
      </c>
      <c r="AG280" s="2">
        <v>9</v>
      </c>
      <c r="AH280" s="2" t="s">
        <v>49</v>
      </c>
      <c r="AI280" s="2" t="str">
        <f>IFERROR(VLOOKUP(DatosTransformados[[#This Row],[Preferred Contact Method Hidden]],Tabla3[#All],2,FALSE),DatosTransformados[[#This Row],[Preferred Contact Method Hidden]])</f>
        <v>Phone</v>
      </c>
      <c r="AJ280" s="2" t="str">
        <f>VLOOKUP(DatosTransformados[[#This Row],[Applied Discount Hidden]],Tabla3[#All],2,FALSE)</f>
        <v>Yes</v>
      </c>
      <c r="AK280" s="2" t="b">
        <v>1</v>
      </c>
    </row>
    <row r="281" spans="1:37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">
        <v>21</v>
      </c>
      <c r="O2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" s="5" t="s">
        <v>21</v>
      </c>
      <c r="Q281" s="5">
        <v>0</v>
      </c>
      <c r="R281" s="5" t="s">
        <v>21</v>
      </c>
      <c r="S281" s="5" t="s">
        <v>24</v>
      </c>
      <c r="T281" s="5" t="s">
        <v>117</v>
      </c>
      <c r="U281" s="5">
        <v>33</v>
      </c>
      <c r="V281" s="5" t="str">
        <f>PROPER(DatosTransformados[[#This Row],[Payment Method Hidden]])</f>
        <v>Direct Debit</v>
      </c>
      <c r="W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81" s="5">
        <v>137</v>
      </c>
      <c r="Y281" s="5"/>
      <c r="Z281" s="5"/>
      <c r="AA281" s="5" t="s">
        <v>681</v>
      </c>
      <c r="AB281" s="6">
        <f>DATEVALUE(DatosTransformados[[#This Row],[Contact Date Hidden]])</f>
        <v>43888</v>
      </c>
      <c r="AC281" s="6">
        <v>44125</v>
      </c>
      <c r="AD281" s="5" t="s">
        <v>44</v>
      </c>
      <c r="AE281" s="5" t="str">
        <f>VLOOKUP(DatosTransformados[[#This Row],[Customer Segment Hidden]],Tabla3[#All],2,FALSE)</f>
        <v>Medium</v>
      </c>
      <c r="AF281" s="12">
        <v>35.712523236256878</v>
      </c>
      <c r="AG281" s="5">
        <v>8</v>
      </c>
      <c r="AH281" s="5" t="s">
        <v>29</v>
      </c>
      <c r="AI281" s="5" t="str">
        <f>IFERROR(VLOOKUP(DatosTransformados[[#This Row],[Preferred Contact Method Hidden]],Tabla3[#All],2,FALSE),DatosTransformados[[#This Row],[Preferred Contact Method Hidden]])</f>
        <v>Email</v>
      </c>
      <c r="AJ281" s="5" t="str">
        <f>VLOOKUP(DatosTransformados[[#This Row],[Applied Discount Hidden]],Tabla3[#All],2,FALSE)</f>
        <v>Yes</v>
      </c>
      <c r="AK281" s="5" t="b">
        <v>1</v>
      </c>
    </row>
    <row r="282" spans="1:37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">
        <v>21</v>
      </c>
      <c r="O2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" s="2" t="s">
        <v>21</v>
      </c>
      <c r="Q282" s="2">
        <v>0</v>
      </c>
      <c r="R282" s="2" t="s">
        <v>33</v>
      </c>
      <c r="S282" s="2" t="s">
        <v>24</v>
      </c>
      <c r="T282" s="2" t="s">
        <v>169</v>
      </c>
      <c r="U282" s="2">
        <v>38</v>
      </c>
      <c r="V282" s="2" t="str">
        <f>PROPER(DatosTransformados[[#This Row],[Payment Method Hidden]])</f>
        <v>Paper Check</v>
      </c>
      <c r="W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82" s="2">
        <v>109</v>
      </c>
      <c r="Y282" s="2"/>
      <c r="Z282" s="2"/>
      <c r="AA282" s="2" t="s">
        <v>683</v>
      </c>
      <c r="AB282" s="3">
        <f>DATEVALUE(DatosTransformados[[#This Row],[Contact Date Hidden]])</f>
        <v>44311</v>
      </c>
      <c r="AC282" s="3">
        <v>44537</v>
      </c>
      <c r="AD282" s="2" t="s">
        <v>44</v>
      </c>
      <c r="AE282" s="2" t="str">
        <f>VLOOKUP(DatosTransformados[[#This Row],[Customer Segment Hidden]],Tabla3[#All],2,FALSE)</f>
        <v>Medium</v>
      </c>
      <c r="AF282" s="11">
        <v>44.662681926706377</v>
      </c>
      <c r="AG282" s="2">
        <v>6</v>
      </c>
      <c r="AH282" s="2" t="s">
        <v>63</v>
      </c>
      <c r="AI282" s="2" t="str">
        <f>IFERROR(VLOOKUP(DatosTransformados[[#This Row],[Preferred Contact Method Hidden]],Tabla3[#All],2,FALSE),DatosTransformados[[#This Row],[Preferred Contact Method Hidden]])</f>
        <v>SMS</v>
      </c>
      <c r="AJ282" s="2" t="str">
        <f>VLOOKUP(DatosTransformados[[#This Row],[Applied Discount Hidden]],Tabla3[#All],2,FALSE)</f>
        <v>No</v>
      </c>
      <c r="AK282" s="2" t="b">
        <v>0</v>
      </c>
    </row>
    <row r="283" spans="1:37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">
        <v>21</v>
      </c>
      <c r="O2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" s="5" t="s">
        <v>21</v>
      </c>
      <c r="Q283" s="5">
        <v>0</v>
      </c>
      <c r="R283" s="5" t="s">
        <v>33</v>
      </c>
      <c r="S283" s="5" t="s">
        <v>52</v>
      </c>
      <c r="T283" s="5" t="s">
        <v>123</v>
      </c>
      <c r="U283" s="5">
        <v>59</v>
      </c>
      <c r="V283" s="5" t="str">
        <f>PROPER(DatosTransformados[[#This Row],[Payment Method Hidden]])</f>
        <v>Credit Card</v>
      </c>
      <c r="W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283" s="5">
        <v>4083</v>
      </c>
      <c r="Y283" s="5"/>
      <c r="Z283" s="5"/>
      <c r="AA283" s="5" t="s">
        <v>685</v>
      </c>
      <c r="AB283" s="6">
        <f>DATEVALUE(DatosTransformados[[#This Row],[Contact Date Hidden]])</f>
        <v>44907</v>
      </c>
      <c r="AC283" s="6">
        <v>44218</v>
      </c>
      <c r="AD283" s="5" t="s">
        <v>38</v>
      </c>
      <c r="AE283" s="5" t="str">
        <f>VLOOKUP(DatosTransformados[[#This Row],[Customer Segment Hidden]],Tabla3[#All],2,FALSE)</f>
        <v>Low</v>
      </c>
      <c r="AF283" s="12">
        <v>63.868059075781282</v>
      </c>
      <c r="AG283" s="5">
        <v>8</v>
      </c>
      <c r="AH283" s="5" t="s">
        <v>49</v>
      </c>
      <c r="AI283" s="5" t="str">
        <f>IFERROR(VLOOKUP(DatosTransformados[[#This Row],[Preferred Contact Method Hidden]],Tabla3[#All],2,FALSE),DatosTransformados[[#This Row],[Preferred Contact Method Hidden]])</f>
        <v>Phone</v>
      </c>
      <c r="AJ283" s="5" t="str">
        <f>VLOOKUP(DatosTransformados[[#This Row],[Applied Discount Hidden]],Tabla3[#All],2,FALSE)</f>
        <v>Yes</v>
      </c>
      <c r="AK283" s="5" t="b">
        <v>1</v>
      </c>
    </row>
    <row r="284" spans="1:37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">
        <v>21</v>
      </c>
      <c r="O2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" s="2" t="s">
        <v>21</v>
      </c>
      <c r="Q284" s="2">
        <v>0</v>
      </c>
      <c r="R284" s="2" t="s">
        <v>21</v>
      </c>
      <c r="S284" s="2" t="s">
        <v>24</v>
      </c>
      <c r="T284" s="2" t="s">
        <v>169</v>
      </c>
      <c r="U284" s="2">
        <v>29</v>
      </c>
      <c r="V284" s="2" t="str">
        <f>PROPER(DatosTransformados[[#This Row],[Payment Method Hidden]])</f>
        <v>Paper Check</v>
      </c>
      <c r="W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84" s="2">
        <v>426</v>
      </c>
      <c r="Y284" s="2" t="s">
        <v>87</v>
      </c>
      <c r="Z284" s="2" t="s">
        <v>687</v>
      </c>
      <c r="AA284" s="2" t="s">
        <v>688</v>
      </c>
      <c r="AB284" s="3">
        <f>DATEVALUE(DatosTransformados[[#This Row],[Contact Date Hidden]])</f>
        <v>44838</v>
      </c>
      <c r="AC284" s="3">
        <v>45197</v>
      </c>
      <c r="AD284" s="2" t="s">
        <v>44</v>
      </c>
      <c r="AE284" s="2" t="str">
        <f>VLOOKUP(DatosTransformados[[#This Row],[Customer Segment Hidden]],Tabla3[#All],2,FALSE)</f>
        <v>Medium</v>
      </c>
      <c r="AF284" s="11">
        <v>30.918469707026961</v>
      </c>
      <c r="AG284" s="2">
        <v>1</v>
      </c>
      <c r="AH284" s="2" t="s">
        <v>49</v>
      </c>
      <c r="AI284" s="2" t="str">
        <f>IFERROR(VLOOKUP(DatosTransformados[[#This Row],[Preferred Contact Method Hidden]],Tabla3[#All],2,FALSE),DatosTransformados[[#This Row],[Preferred Contact Method Hidden]])</f>
        <v>Phone</v>
      </c>
      <c r="AJ284" s="2" t="str">
        <f>VLOOKUP(DatosTransformados[[#This Row],[Applied Discount Hidden]],Tabla3[#All],2,FALSE)</f>
        <v>No</v>
      </c>
      <c r="AK284" s="2" t="b">
        <v>0</v>
      </c>
    </row>
    <row r="285" spans="1:37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">
        <v>33</v>
      </c>
      <c r="O2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" s="5" t="s">
        <v>21</v>
      </c>
      <c r="Q285" s="5">
        <v>0</v>
      </c>
      <c r="R285" s="5" t="s">
        <v>21</v>
      </c>
      <c r="S285" s="5" t="s">
        <v>52</v>
      </c>
      <c r="T285" s="5" t="s">
        <v>123</v>
      </c>
      <c r="U285" s="5">
        <v>10</v>
      </c>
      <c r="V285" s="5" t="str">
        <f>PROPER(DatosTransformados[[#This Row],[Payment Method Hidden]])</f>
        <v>Credit Card</v>
      </c>
      <c r="W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85" s="5">
        <v>674</v>
      </c>
      <c r="Y285" s="5"/>
      <c r="Z285" s="5"/>
      <c r="AA285" s="5" t="s">
        <v>690</v>
      </c>
      <c r="AB285" s="6">
        <f>DATEVALUE(DatosTransformados[[#This Row],[Contact Date Hidden]])</f>
        <v>45107</v>
      </c>
      <c r="AC285" s="6">
        <v>45264</v>
      </c>
      <c r="AD285" s="5" t="s">
        <v>28</v>
      </c>
      <c r="AE285" s="5" t="str">
        <f>VLOOKUP(DatosTransformados[[#This Row],[Customer Segment Hidden]],Tabla3[#All],2,FALSE)</f>
        <v>High</v>
      </c>
      <c r="AF285" s="12">
        <v>10.00568598793404</v>
      </c>
      <c r="AG285" s="5">
        <v>10</v>
      </c>
      <c r="AH285" s="5" t="s">
        <v>63</v>
      </c>
      <c r="AI285" s="5" t="str">
        <f>IFERROR(VLOOKUP(DatosTransformados[[#This Row],[Preferred Contact Method Hidden]],Tabla3[#All],2,FALSE),DatosTransformados[[#This Row],[Preferred Contact Method Hidden]])</f>
        <v>SMS</v>
      </c>
      <c r="AJ285" s="5" t="str">
        <f>VLOOKUP(DatosTransformados[[#This Row],[Applied Discount Hidden]],Tabla3[#All],2,FALSE)</f>
        <v>No</v>
      </c>
      <c r="AK285" s="5" t="b">
        <v>0</v>
      </c>
    </row>
    <row r="286" spans="1:37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">
        <v>21</v>
      </c>
      <c r="O2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" s="2" t="s">
        <v>33</v>
      </c>
      <c r="Q286" s="2">
        <v>4</v>
      </c>
      <c r="R286" s="2" t="s">
        <v>21</v>
      </c>
      <c r="S286" s="2" t="s">
        <v>52</v>
      </c>
      <c r="T286" s="2" t="s">
        <v>117</v>
      </c>
      <c r="U286" s="2">
        <v>12</v>
      </c>
      <c r="V286" s="2" t="str">
        <f>PROPER(DatosTransformados[[#This Row],[Payment Method Hidden]])</f>
        <v>Direct Debit</v>
      </c>
      <c r="W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86" s="2">
        <v>228</v>
      </c>
      <c r="Y286" s="2"/>
      <c r="Z286" s="2"/>
      <c r="AA286" s="2" t="s">
        <v>692</v>
      </c>
      <c r="AB286" s="3">
        <f>DATEVALUE(DatosTransformados[[#This Row],[Contact Date Hidden]])</f>
        <v>44550</v>
      </c>
      <c r="AC286" s="3">
        <v>44230</v>
      </c>
      <c r="AD286" s="2" t="s">
        <v>44</v>
      </c>
      <c r="AE286" s="2" t="str">
        <f>VLOOKUP(DatosTransformados[[#This Row],[Customer Segment Hidden]],Tabla3[#All],2,FALSE)</f>
        <v>Medium</v>
      </c>
      <c r="AF286" s="11">
        <v>12.298828526738211</v>
      </c>
      <c r="AG286" s="2">
        <v>10</v>
      </c>
      <c r="AH286" s="2" t="s">
        <v>29</v>
      </c>
      <c r="AI286" s="2" t="str">
        <f>IFERROR(VLOOKUP(DatosTransformados[[#This Row],[Preferred Contact Method Hidden]],Tabla3[#All],2,FALSE),DatosTransformados[[#This Row],[Preferred Contact Method Hidden]])</f>
        <v>Email</v>
      </c>
      <c r="AJ286" s="2" t="str">
        <f>VLOOKUP(DatosTransformados[[#This Row],[Applied Discount Hidden]],Tabla3[#All],2,FALSE)</f>
        <v>Yes</v>
      </c>
      <c r="AK286" s="2" t="b">
        <v>1</v>
      </c>
    </row>
    <row r="287" spans="1:37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">
        <v>21</v>
      </c>
      <c r="O2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" s="5" t="s">
        <v>21</v>
      </c>
      <c r="Q287" s="5">
        <v>0</v>
      </c>
      <c r="R287" s="5" t="s">
        <v>21</v>
      </c>
      <c r="S287" s="5" t="s">
        <v>24</v>
      </c>
      <c r="T287" s="5" t="s">
        <v>35</v>
      </c>
      <c r="U287" s="5">
        <v>17</v>
      </c>
      <c r="V287" s="5" t="str">
        <f>PROPER(DatosTransformados[[#This Row],[Payment Method Hidden]])</f>
        <v>Direct Debit</v>
      </c>
      <c r="W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87" s="5">
        <v>633</v>
      </c>
      <c r="Y287" s="5"/>
      <c r="Z287" s="5"/>
      <c r="AA287" s="5" t="s">
        <v>694</v>
      </c>
      <c r="AB287" s="6">
        <f>DATEVALUE(DatosTransformados[[#This Row],[Contact Date Hidden]])</f>
        <v>45213</v>
      </c>
      <c r="AC287" s="6">
        <v>44674</v>
      </c>
      <c r="AD287" s="5" t="s">
        <v>44</v>
      </c>
      <c r="AE287" s="5" t="str">
        <f>VLOOKUP(DatosTransformados[[#This Row],[Customer Segment Hidden]],Tabla3[#All],2,FALSE)</f>
        <v>Medium</v>
      </c>
      <c r="AF287" s="12">
        <v>17.071088341854828</v>
      </c>
      <c r="AG287" s="5">
        <v>4</v>
      </c>
      <c r="AH287" s="5" t="s">
        <v>49</v>
      </c>
      <c r="AI287" s="5" t="str">
        <f>IFERROR(VLOOKUP(DatosTransformados[[#This Row],[Preferred Contact Method Hidden]],Tabla3[#All],2,FALSE),DatosTransformados[[#This Row],[Preferred Contact Method Hidden]])</f>
        <v>Phone</v>
      </c>
      <c r="AJ287" s="5" t="str">
        <f>VLOOKUP(DatosTransformados[[#This Row],[Applied Discount Hidden]],Tabla3[#All],2,FALSE)</f>
        <v>No</v>
      </c>
      <c r="AK287" s="5" t="b">
        <v>0</v>
      </c>
    </row>
    <row r="288" spans="1:37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">
        <v>21</v>
      </c>
      <c r="O2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" s="2" t="s">
        <v>33</v>
      </c>
      <c r="Q288" s="2">
        <v>5</v>
      </c>
      <c r="R288" s="2" t="s">
        <v>21</v>
      </c>
      <c r="S288" s="2" t="s">
        <v>24</v>
      </c>
      <c r="T288" s="2" t="s">
        <v>25</v>
      </c>
      <c r="U288" s="2">
        <v>15</v>
      </c>
      <c r="V288" s="2" t="str">
        <f>PROPER(DatosTransformados[[#This Row],[Payment Method Hidden]])</f>
        <v>Credit Card</v>
      </c>
      <c r="W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288" s="2">
        <v>195</v>
      </c>
      <c r="Y288" s="2"/>
      <c r="Z288" s="2"/>
      <c r="AA288" s="2" t="s">
        <v>696</v>
      </c>
      <c r="AB288" s="3">
        <f>DATEVALUE(DatosTransformados[[#This Row],[Contact Date Hidden]])</f>
        <v>43842</v>
      </c>
      <c r="AC288" s="3">
        <v>43907</v>
      </c>
      <c r="AD288" s="2" t="s">
        <v>38</v>
      </c>
      <c r="AE288" s="2" t="str">
        <f>VLOOKUP(DatosTransformados[[#This Row],[Customer Segment Hidden]],Tabla3[#All],2,FALSE)</f>
        <v>Low</v>
      </c>
      <c r="AF288" s="11">
        <v>13.270379974550201</v>
      </c>
      <c r="AG288" s="2">
        <v>6</v>
      </c>
      <c r="AH288" s="2" t="s">
        <v>63</v>
      </c>
      <c r="AI288" s="2" t="str">
        <f>IFERROR(VLOOKUP(DatosTransformados[[#This Row],[Preferred Contact Method Hidden]],Tabla3[#All],2,FALSE),DatosTransformados[[#This Row],[Preferred Contact Method Hidden]])</f>
        <v>SMS</v>
      </c>
      <c r="AJ288" s="2" t="str">
        <f>VLOOKUP(DatosTransformados[[#This Row],[Applied Discount Hidden]],Tabla3[#All],2,FALSE)</f>
        <v>No</v>
      </c>
      <c r="AK288" s="2" t="b">
        <v>0</v>
      </c>
    </row>
    <row r="289" spans="1:37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">
        <v>21</v>
      </c>
      <c r="O2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" s="5" t="s">
        <v>21</v>
      </c>
      <c r="Q289" s="5">
        <v>0</v>
      </c>
      <c r="R289" s="5" t="s">
        <v>33</v>
      </c>
      <c r="S289" s="5" t="s">
        <v>52</v>
      </c>
      <c r="T289" s="5" t="s">
        <v>25</v>
      </c>
      <c r="U289" s="5">
        <v>58</v>
      </c>
      <c r="V289" s="5" t="str">
        <f>PROPER(DatosTransformados[[#This Row],[Payment Method Hidden]])</f>
        <v>Credit Card</v>
      </c>
      <c r="W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89" s="5">
        <v>4048</v>
      </c>
      <c r="Y289" s="5"/>
      <c r="Z289" s="5"/>
      <c r="AA289" s="5" t="s">
        <v>698</v>
      </c>
      <c r="AB289" s="6">
        <f>DATEVALUE(DatosTransformados[[#This Row],[Contact Date Hidden]])</f>
        <v>43897</v>
      </c>
      <c r="AC289" s="6">
        <v>44052</v>
      </c>
      <c r="AD289" s="5" t="s">
        <v>28</v>
      </c>
      <c r="AE289" s="5" t="str">
        <f>VLOOKUP(DatosTransformados[[#This Row],[Customer Segment Hidden]],Tabla3[#All],2,FALSE)</f>
        <v>High</v>
      </c>
      <c r="AF289" s="12">
        <v>49.580242716642893</v>
      </c>
      <c r="AG289" s="5">
        <v>4</v>
      </c>
      <c r="AH289" s="5" t="s">
        <v>29</v>
      </c>
      <c r="AI289" s="5" t="str">
        <f>IFERROR(VLOOKUP(DatosTransformados[[#This Row],[Preferred Contact Method Hidden]],Tabla3[#All],2,FALSE),DatosTransformados[[#This Row],[Preferred Contact Method Hidden]])</f>
        <v>Email</v>
      </c>
      <c r="AJ289" s="5" t="str">
        <f>VLOOKUP(DatosTransformados[[#This Row],[Applied Discount Hidden]],Tabla3[#All],2,FALSE)</f>
        <v>No</v>
      </c>
      <c r="AK289" s="5" t="b">
        <v>0</v>
      </c>
    </row>
    <row r="290" spans="1:37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">
        <v>21</v>
      </c>
      <c r="O2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" s="2" t="s">
        <v>33</v>
      </c>
      <c r="Q290" s="2">
        <v>6</v>
      </c>
      <c r="R290" s="2" t="s">
        <v>21</v>
      </c>
      <c r="S290" s="2" t="s">
        <v>52</v>
      </c>
      <c r="T290" s="2" t="s">
        <v>25</v>
      </c>
      <c r="U290" s="2">
        <v>8</v>
      </c>
      <c r="V290" s="2" t="str">
        <f>PROPER(DatosTransformados[[#This Row],[Payment Method Hidden]])</f>
        <v>Credit Card</v>
      </c>
      <c r="W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90" s="2">
        <v>448</v>
      </c>
      <c r="Y290" s="2"/>
      <c r="Z290" s="2"/>
      <c r="AA290" s="2" t="s">
        <v>700</v>
      </c>
      <c r="AB290" s="3">
        <f>DATEVALUE(DatosTransformados[[#This Row],[Contact Date Hidden]])</f>
        <v>44725</v>
      </c>
      <c r="AC290" s="3">
        <v>44165</v>
      </c>
      <c r="AD290" s="2" t="s">
        <v>38</v>
      </c>
      <c r="AE290" s="2" t="str">
        <f>VLOOKUP(DatosTransformados[[#This Row],[Customer Segment Hidden]],Tabla3[#All],2,FALSE)</f>
        <v>Low</v>
      </c>
      <c r="AF290" s="11">
        <v>9.5560374910281709</v>
      </c>
      <c r="AG290" s="2">
        <v>8</v>
      </c>
      <c r="AH290" s="2" t="s">
        <v>49</v>
      </c>
      <c r="AI290" s="2" t="str">
        <f>IFERROR(VLOOKUP(DatosTransformados[[#This Row],[Preferred Contact Method Hidden]],Tabla3[#All],2,FALSE),DatosTransformados[[#This Row],[Preferred Contact Method Hidden]])</f>
        <v>Phone</v>
      </c>
      <c r="AJ290" s="2" t="str">
        <f>VLOOKUP(DatosTransformados[[#This Row],[Applied Discount Hidden]],Tabla3[#All],2,FALSE)</f>
        <v>Yes</v>
      </c>
      <c r="AK290" s="2" t="b">
        <v>1</v>
      </c>
    </row>
    <row r="291" spans="1:37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">
        <v>21</v>
      </c>
      <c r="O2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" s="5" t="s">
        <v>21</v>
      </c>
      <c r="Q291" s="5">
        <v>0</v>
      </c>
      <c r="R291" s="5" t="s">
        <v>21</v>
      </c>
      <c r="S291" s="5" t="s">
        <v>34</v>
      </c>
      <c r="T291" s="5" t="s">
        <v>117</v>
      </c>
      <c r="U291" s="5">
        <v>24</v>
      </c>
      <c r="V291" s="5" t="str">
        <f>PROPER(DatosTransformados[[#This Row],[Payment Method Hidden]])</f>
        <v>Direct Debit</v>
      </c>
      <c r="W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91" s="5">
        <v>1216</v>
      </c>
      <c r="Y291" s="5"/>
      <c r="Z291" s="5"/>
      <c r="AA291" s="5" t="s">
        <v>702</v>
      </c>
      <c r="AB291" s="6">
        <f>DATEVALUE(DatosTransformados[[#This Row],[Contact Date Hidden]])</f>
        <v>44994</v>
      </c>
      <c r="AC291" s="6">
        <v>45063</v>
      </c>
      <c r="AD291" s="5" t="s">
        <v>38</v>
      </c>
      <c r="AE291" s="5" t="str">
        <f>VLOOKUP(DatosTransformados[[#This Row],[Customer Segment Hidden]],Tabla3[#All],2,FALSE)</f>
        <v>Low</v>
      </c>
      <c r="AF291" s="12">
        <v>28.25920673003229</v>
      </c>
      <c r="AG291" s="5">
        <v>7</v>
      </c>
      <c r="AH291" s="5" t="s">
        <v>49</v>
      </c>
      <c r="AI291" s="5" t="str">
        <f>IFERROR(VLOOKUP(DatosTransformados[[#This Row],[Preferred Contact Method Hidden]],Tabla3[#All],2,FALSE),DatosTransformados[[#This Row],[Preferred Contact Method Hidden]])</f>
        <v>Phone</v>
      </c>
      <c r="AJ291" s="5" t="str">
        <f>VLOOKUP(DatosTransformados[[#This Row],[Applied Discount Hidden]],Tabla3[#All],2,FALSE)</f>
        <v>No</v>
      </c>
      <c r="AK291" s="5" t="b">
        <v>0</v>
      </c>
    </row>
    <row r="292" spans="1:37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">
        <v>21</v>
      </c>
      <c r="O2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" s="2" t="s">
        <v>21</v>
      </c>
      <c r="Q292" s="2">
        <v>0</v>
      </c>
      <c r="R292" s="2" t="s">
        <v>33</v>
      </c>
      <c r="S292" s="2" t="s">
        <v>34</v>
      </c>
      <c r="T292" s="2" t="s">
        <v>117</v>
      </c>
      <c r="U292" s="2">
        <v>37</v>
      </c>
      <c r="V292" s="2" t="str">
        <f>PROPER(DatosTransformados[[#This Row],[Payment Method Hidden]])</f>
        <v>Direct Debit</v>
      </c>
      <c r="W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92" s="2">
        <v>1705</v>
      </c>
      <c r="Y292" s="2"/>
      <c r="Z292" s="2"/>
      <c r="AA292" s="2" t="s">
        <v>704</v>
      </c>
      <c r="AB292" s="3">
        <f>DATEVALUE(DatosTransformados[[#This Row],[Contact Date Hidden]])</f>
        <v>43959</v>
      </c>
      <c r="AC292" s="3">
        <v>44240</v>
      </c>
      <c r="AD292" s="2" t="s">
        <v>44</v>
      </c>
      <c r="AE292" s="2" t="str">
        <f>VLOOKUP(DatosTransformados[[#This Row],[Customer Segment Hidden]],Tabla3[#All],2,FALSE)</f>
        <v>Medium</v>
      </c>
      <c r="AF292" s="11">
        <v>33.609795490355637</v>
      </c>
      <c r="AG292" s="2">
        <v>5</v>
      </c>
      <c r="AH292" s="2" t="s">
        <v>29</v>
      </c>
      <c r="AI292" s="2" t="str">
        <f>IFERROR(VLOOKUP(DatosTransformados[[#This Row],[Preferred Contact Method Hidden]],Tabla3[#All],2,FALSE),DatosTransformados[[#This Row],[Preferred Contact Method Hidden]])</f>
        <v>Email</v>
      </c>
      <c r="AJ292" s="2" t="str">
        <f>VLOOKUP(DatosTransformados[[#This Row],[Applied Discount Hidden]],Tabla3[#All],2,FALSE)</f>
        <v>No</v>
      </c>
      <c r="AK292" s="2" t="b">
        <v>0</v>
      </c>
    </row>
    <row r="293" spans="1:37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">
        <v>21</v>
      </c>
      <c r="O2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" s="5" t="s">
        <v>21</v>
      </c>
      <c r="Q293" s="5">
        <v>0</v>
      </c>
      <c r="R293" s="5" t="s">
        <v>21</v>
      </c>
      <c r="S293" s="5" t="s">
        <v>24</v>
      </c>
      <c r="T293" s="5" t="s">
        <v>25</v>
      </c>
      <c r="U293" s="5">
        <v>32</v>
      </c>
      <c r="V293" s="5" t="str">
        <f>PROPER(DatosTransformados[[#This Row],[Payment Method Hidden]])</f>
        <v>Credit Card</v>
      </c>
      <c r="W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93" s="5">
        <v>1712</v>
      </c>
      <c r="Y293" s="5"/>
      <c r="Z293" s="5"/>
      <c r="AA293" s="5" t="s">
        <v>706</v>
      </c>
      <c r="AB293" s="6">
        <f>DATEVALUE(DatosTransformados[[#This Row],[Contact Date Hidden]])</f>
        <v>44042</v>
      </c>
      <c r="AC293" s="6">
        <v>44709</v>
      </c>
      <c r="AD293" s="5" t="s">
        <v>28</v>
      </c>
      <c r="AE293" s="5" t="str">
        <f>VLOOKUP(DatosTransformados[[#This Row],[Customer Segment Hidden]],Tabla3[#All],2,FALSE)</f>
        <v>High</v>
      </c>
      <c r="AF293" s="12">
        <v>34.552987935715237</v>
      </c>
      <c r="AG293" s="5">
        <v>3</v>
      </c>
      <c r="AH293" s="5" t="s">
        <v>29</v>
      </c>
      <c r="AI293" s="5" t="str">
        <f>IFERROR(VLOOKUP(DatosTransformados[[#This Row],[Preferred Contact Method Hidden]],Tabla3[#All],2,FALSE),DatosTransformados[[#This Row],[Preferred Contact Method Hidden]])</f>
        <v>Email</v>
      </c>
      <c r="AJ293" s="5" t="str">
        <f>VLOOKUP(DatosTransformados[[#This Row],[Applied Discount Hidden]],Tabla3[#All],2,FALSE)</f>
        <v>No</v>
      </c>
      <c r="AK293" s="5" t="b">
        <v>0</v>
      </c>
    </row>
    <row r="294" spans="1:37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">
        <v>21</v>
      </c>
      <c r="O2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" s="2" t="s">
        <v>33</v>
      </c>
      <c r="Q294" s="2">
        <v>2</v>
      </c>
      <c r="R294" s="2" t="s">
        <v>21</v>
      </c>
      <c r="S294" s="2" t="s">
        <v>52</v>
      </c>
      <c r="T294" s="2" t="s">
        <v>35</v>
      </c>
      <c r="U294" s="2">
        <v>44</v>
      </c>
      <c r="V294" s="2" t="str">
        <f>PROPER(DatosTransformados[[#This Row],[Payment Method Hidden]])</f>
        <v>Direct Debit</v>
      </c>
      <c r="W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294" s="2">
        <v>3156</v>
      </c>
      <c r="Y294" s="2"/>
      <c r="Z294" s="2"/>
      <c r="AA294" s="2" t="s">
        <v>708</v>
      </c>
      <c r="AB294" s="3">
        <f>DATEVALUE(DatosTransformados[[#This Row],[Contact Date Hidden]])</f>
        <v>44932</v>
      </c>
      <c r="AC294" s="3">
        <v>43900</v>
      </c>
      <c r="AD294" s="2" t="s">
        <v>44</v>
      </c>
      <c r="AE294" s="2" t="str">
        <f>VLOOKUP(DatosTransformados[[#This Row],[Customer Segment Hidden]],Tabla3[#All],2,FALSE)</f>
        <v>Medium</v>
      </c>
      <c r="AF294" s="11">
        <v>36.011803622726283</v>
      </c>
      <c r="AG294" s="2">
        <v>1</v>
      </c>
      <c r="AH294" s="2" t="s">
        <v>29</v>
      </c>
      <c r="AI294" s="2" t="str">
        <f>IFERROR(VLOOKUP(DatosTransformados[[#This Row],[Preferred Contact Method Hidden]],Tabla3[#All],2,FALSE),DatosTransformados[[#This Row],[Preferred Contact Method Hidden]])</f>
        <v>Email</v>
      </c>
      <c r="AJ294" s="2" t="str">
        <f>VLOOKUP(DatosTransformados[[#This Row],[Applied Discount Hidden]],Tabla3[#All],2,FALSE)</f>
        <v>No</v>
      </c>
      <c r="AK294" s="2" t="b">
        <v>0</v>
      </c>
    </row>
    <row r="295" spans="1:37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">
        <v>21</v>
      </c>
      <c r="O2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" s="5" t="s">
        <v>21</v>
      </c>
      <c r="Q295" s="5">
        <v>0</v>
      </c>
      <c r="R295" s="5" t="s">
        <v>21</v>
      </c>
      <c r="S295" s="5" t="s">
        <v>24</v>
      </c>
      <c r="T295" s="5" t="s">
        <v>117</v>
      </c>
      <c r="U295" s="5">
        <v>30</v>
      </c>
      <c r="V295" s="5" t="str">
        <f>PROPER(DatosTransformados[[#This Row],[Payment Method Hidden]])</f>
        <v>Direct Debit</v>
      </c>
      <c r="W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95" s="5">
        <v>904</v>
      </c>
      <c r="Y295" s="5"/>
      <c r="Z295" s="5"/>
      <c r="AA295" s="5" t="s">
        <v>710</v>
      </c>
      <c r="AB295" s="6">
        <f>DATEVALUE(DatosTransformados[[#This Row],[Contact Date Hidden]])</f>
        <v>44697</v>
      </c>
      <c r="AC295" s="6">
        <v>44826</v>
      </c>
      <c r="AD295" s="5" t="s">
        <v>38</v>
      </c>
      <c r="AE295" s="5" t="str">
        <f>VLOOKUP(DatosTransformados[[#This Row],[Customer Segment Hidden]],Tabla3[#All],2,FALSE)</f>
        <v>Low</v>
      </c>
      <c r="AF295" s="12">
        <v>34.983527716757109</v>
      </c>
      <c r="AG295" s="5">
        <v>8</v>
      </c>
      <c r="AH295" s="5" t="s">
        <v>63</v>
      </c>
      <c r="AI295" s="5" t="str">
        <f>IFERROR(VLOOKUP(DatosTransformados[[#This Row],[Preferred Contact Method Hidden]],Tabla3[#All],2,FALSE),DatosTransformados[[#This Row],[Preferred Contact Method Hidden]])</f>
        <v>SMS</v>
      </c>
      <c r="AJ295" s="5" t="str">
        <f>VLOOKUP(DatosTransformados[[#This Row],[Applied Discount Hidden]],Tabla3[#All],2,FALSE)</f>
        <v>No</v>
      </c>
      <c r="AK295" s="5" t="b">
        <v>0</v>
      </c>
    </row>
    <row r="296" spans="1:37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">
        <v>21</v>
      </c>
      <c r="O2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" s="2" t="s">
        <v>33</v>
      </c>
      <c r="Q296" s="2">
        <v>3</v>
      </c>
      <c r="R296" s="2" t="s">
        <v>21</v>
      </c>
      <c r="S296" s="2" t="s">
        <v>52</v>
      </c>
      <c r="T296" s="2" t="s">
        <v>25</v>
      </c>
      <c r="U296" s="2">
        <v>8</v>
      </c>
      <c r="V296" s="2" t="str">
        <f>PROPER(DatosTransformados[[#This Row],[Payment Method Hidden]])</f>
        <v>Credit Card</v>
      </c>
      <c r="W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96" s="2">
        <v>287</v>
      </c>
      <c r="Y296" s="2"/>
      <c r="Z296" s="2"/>
      <c r="AA296" s="2" t="s">
        <v>712</v>
      </c>
      <c r="AB296" s="3">
        <f>DATEVALUE(DatosTransformados[[#This Row],[Contact Date Hidden]])</f>
        <v>45265</v>
      </c>
      <c r="AC296" s="3">
        <v>43867</v>
      </c>
      <c r="AD296" s="2" t="s">
        <v>38</v>
      </c>
      <c r="AE296" s="2" t="str">
        <f>VLOOKUP(DatosTransformados[[#This Row],[Customer Segment Hidden]],Tabla3[#All],2,FALSE)</f>
        <v>Low</v>
      </c>
      <c r="AF296" s="11">
        <v>9.3742893877140769</v>
      </c>
      <c r="AG296" s="2">
        <v>10</v>
      </c>
      <c r="AH296" s="2" t="s">
        <v>49</v>
      </c>
      <c r="AI296" s="2" t="str">
        <f>IFERROR(VLOOKUP(DatosTransformados[[#This Row],[Preferred Contact Method Hidden]],Tabla3[#All],2,FALSE),DatosTransformados[[#This Row],[Preferred Contact Method Hidden]])</f>
        <v>Phone</v>
      </c>
      <c r="AJ296" s="2" t="str">
        <f>VLOOKUP(DatosTransformados[[#This Row],[Applied Discount Hidden]],Tabla3[#All],2,FALSE)</f>
        <v>No</v>
      </c>
      <c r="AK296" s="2" t="b">
        <v>0</v>
      </c>
    </row>
    <row r="297" spans="1:37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">
        <v>21</v>
      </c>
      <c r="O2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" s="5" t="s">
        <v>21</v>
      </c>
      <c r="Q297" s="5">
        <v>0</v>
      </c>
      <c r="R297" s="5" t="s">
        <v>21</v>
      </c>
      <c r="S297" s="5" t="s">
        <v>24</v>
      </c>
      <c r="T297" s="5" t="s">
        <v>117</v>
      </c>
      <c r="U297" s="5">
        <v>16</v>
      </c>
      <c r="V297" s="5" t="str">
        <f>PROPER(DatosTransformados[[#This Row],[Payment Method Hidden]])</f>
        <v>Direct Debit</v>
      </c>
      <c r="W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97" s="5">
        <v>29</v>
      </c>
      <c r="Y297" s="5" t="s">
        <v>156</v>
      </c>
      <c r="Z297" s="5" t="s">
        <v>157</v>
      </c>
      <c r="AA297" s="5" t="s">
        <v>714</v>
      </c>
      <c r="AB297" s="6">
        <f>DATEVALUE(DatosTransformados[[#This Row],[Contact Date Hidden]])</f>
        <v>44164</v>
      </c>
      <c r="AC297" s="6">
        <v>43928</v>
      </c>
      <c r="AD297" s="5" t="s">
        <v>38</v>
      </c>
      <c r="AE297" s="5" t="str">
        <f>VLOOKUP(DatosTransformados[[#This Row],[Customer Segment Hidden]],Tabla3[#All],2,FALSE)</f>
        <v>Low</v>
      </c>
      <c r="AF297" s="12">
        <v>16.377381039025099</v>
      </c>
      <c r="AG297" s="5">
        <v>3</v>
      </c>
      <c r="AH297" s="5" t="s">
        <v>63</v>
      </c>
      <c r="AI297" s="5" t="str">
        <f>IFERROR(VLOOKUP(DatosTransformados[[#This Row],[Preferred Contact Method Hidden]],Tabla3[#All],2,FALSE),DatosTransformados[[#This Row],[Preferred Contact Method Hidden]])</f>
        <v>SMS</v>
      </c>
      <c r="AJ297" s="5" t="str">
        <f>VLOOKUP(DatosTransformados[[#This Row],[Applied Discount Hidden]],Tabla3[#All],2,FALSE)</f>
        <v>No</v>
      </c>
      <c r="AK297" s="5" t="b">
        <v>0</v>
      </c>
    </row>
    <row r="298" spans="1:37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">
        <v>33</v>
      </c>
      <c r="O2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" s="2" t="s">
        <v>21</v>
      </c>
      <c r="Q298" s="2">
        <v>0</v>
      </c>
      <c r="R298" s="2" t="s">
        <v>21</v>
      </c>
      <c r="S298" s="2" t="s">
        <v>24</v>
      </c>
      <c r="T298" s="2" t="s">
        <v>35</v>
      </c>
      <c r="U298" s="2">
        <v>52</v>
      </c>
      <c r="V298" s="2" t="str">
        <f>PROPER(DatosTransformados[[#This Row],[Payment Method Hidden]])</f>
        <v>Direct Debit</v>
      </c>
      <c r="W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98" s="2">
        <v>991</v>
      </c>
      <c r="Y298" s="2" t="s">
        <v>103</v>
      </c>
      <c r="Z298" s="2" t="s">
        <v>197</v>
      </c>
      <c r="AA298" s="2" t="s">
        <v>716</v>
      </c>
      <c r="AB298" s="3">
        <f>DATEVALUE(DatosTransformados[[#This Row],[Contact Date Hidden]])</f>
        <v>43942</v>
      </c>
      <c r="AC298" s="3">
        <v>44476</v>
      </c>
      <c r="AD298" s="2" t="s">
        <v>28</v>
      </c>
      <c r="AE298" s="2" t="str">
        <f>VLOOKUP(DatosTransformados[[#This Row],[Customer Segment Hidden]],Tabla3[#All],2,FALSE)</f>
        <v>High</v>
      </c>
      <c r="AF298" s="11">
        <v>56.40740547351156</v>
      </c>
      <c r="AG298" s="2">
        <v>6</v>
      </c>
      <c r="AH298" s="2" t="s">
        <v>49</v>
      </c>
      <c r="AI298" s="2" t="str">
        <f>IFERROR(VLOOKUP(DatosTransformados[[#This Row],[Preferred Contact Method Hidden]],Tabla3[#All],2,FALSE),DatosTransformados[[#This Row],[Preferred Contact Method Hidden]])</f>
        <v>Phone</v>
      </c>
      <c r="AJ298" s="2" t="str">
        <f>VLOOKUP(DatosTransformados[[#This Row],[Applied Discount Hidden]],Tabla3[#All],2,FALSE)</f>
        <v>Yes</v>
      </c>
      <c r="AK298" s="2" t="b">
        <v>1</v>
      </c>
    </row>
    <row r="299" spans="1:37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">
        <v>21</v>
      </c>
      <c r="O2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" s="5" t="s">
        <v>33</v>
      </c>
      <c r="Q299" s="5">
        <v>2</v>
      </c>
      <c r="R299" s="5" t="s">
        <v>21</v>
      </c>
      <c r="S299" s="5" t="s">
        <v>34</v>
      </c>
      <c r="T299" s="5" t="s">
        <v>35</v>
      </c>
      <c r="U299" s="5">
        <v>21</v>
      </c>
      <c r="V299" s="5" t="str">
        <f>PROPER(DatosTransformados[[#This Row],[Payment Method Hidden]])</f>
        <v>Direct Debit</v>
      </c>
      <c r="W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99" s="5">
        <v>484</v>
      </c>
      <c r="Y299" s="5"/>
      <c r="Z299" s="5"/>
      <c r="AA299" s="5" t="s">
        <v>718</v>
      </c>
      <c r="AB299" s="6">
        <f>DATEVALUE(DatosTransformados[[#This Row],[Contact Date Hidden]])</f>
        <v>44032</v>
      </c>
      <c r="AC299" s="6">
        <v>44957</v>
      </c>
      <c r="AD299" s="5" t="s">
        <v>44</v>
      </c>
      <c r="AE299" s="5" t="str">
        <f>VLOOKUP(DatosTransformados[[#This Row],[Customer Segment Hidden]],Tabla3[#All],2,FALSE)</f>
        <v>Medium</v>
      </c>
      <c r="AF299" s="12">
        <v>23.113152267248822</v>
      </c>
      <c r="AG299" s="5">
        <v>7</v>
      </c>
      <c r="AH299" s="5" t="s">
        <v>63</v>
      </c>
      <c r="AI299" s="5" t="str">
        <f>IFERROR(VLOOKUP(DatosTransformados[[#This Row],[Preferred Contact Method Hidden]],Tabla3[#All],2,FALSE),DatosTransformados[[#This Row],[Preferred Contact Method Hidden]])</f>
        <v>SMS</v>
      </c>
      <c r="AJ299" s="5" t="str">
        <f>VLOOKUP(DatosTransformados[[#This Row],[Applied Discount Hidden]],Tabla3[#All],2,FALSE)</f>
        <v>No</v>
      </c>
      <c r="AK299" s="5" t="b">
        <v>0</v>
      </c>
    </row>
    <row r="300" spans="1:37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">
        <v>21</v>
      </c>
      <c r="O3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" s="2" t="s">
        <v>21</v>
      </c>
      <c r="Q300" s="2">
        <v>0</v>
      </c>
      <c r="R300" s="2" t="s">
        <v>21</v>
      </c>
      <c r="S300" s="2" t="s">
        <v>24</v>
      </c>
      <c r="T300" s="2" t="s">
        <v>25</v>
      </c>
      <c r="U300" s="2">
        <v>23</v>
      </c>
      <c r="V300" s="2" t="str">
        <f>PROPER(DatosTransformados[[#This Row],[Payment Method Hidden]])</f>
        <v>Credit Card</v>
      </c>
      <c r="W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00" s="2">
        <v>527</v>
      </c>
      <c r="Y300" s="2"/>
      <c r="Z300" s="2"/>
      <c r="AA300" s="2" t="s">
        <v>720</v>
      </c>
      <c r="AB300" s="3">
        <f>DATEVALUE(DatosTransformados[[#This Row],[Contact Date Hidden]])</f>
        <v>45145</v>
      </c>
      <c r="AC300" s="3">
        <v>44814</v>
      </c>
      <c r="AD300" s="2" t="s">
        <v>28</v>
      </c>
      <c r="AE300" s="2" t="str">
        <f>VLOOKUP(DatosTransformados[[#This Row],[Customer Segment Hidden]],Tabla3[#All],2,FALSE)</f>
        <v>High</v>
      </c>
      <c r="AF300" s="11">
        <v>25.026947725685371</v>
      </c>
      <c r="AG300" s="2">
        <v>2</v>
      </c>
      <c r="AH300" s="2" t="s">
        <v>49</v>
      </c>
      <c r="AI300" s="2" t="str">
        <f>IFERROR(VLOOKUP(DatosTransformados[[#This Row],[Preferred Contact Method Hidden]],Tabla3[#All],2,FALSE),DatosTransformados[[#This Row],[Preferred Contact Method Hidden]])</f>
        <v>Phone</v>
      </c>
      <c r="AJ300" s="2" t="str">
        <f>VLOOKUP(DatosTransformados[[#This Row],[Applied Discount Hidden]],Tabla3[#All],2,FALSE)</f>
        <v>Yes</v>
      </c>
      <c r="AK300" s="2" t="b">
        <v>1</v>
      </c>
    </row>
    <row r="301" spans="1:37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">
        <v>21</v>
      </c>
      <c r="O3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" s="5" t="s">
        <v>33</v>
      </c>
      <c r="Q301" s="5">
        <v>2</v>
      </c>
      <c r="R301" s="5" t="s">
        <v>21</v>
      </c>
      <c r="S301" s="5" t="s">
        <v>24</v>
      </c>
      <c r="T301" s="5" t="s">
        <v>25</v>
      </c>
      <c r="U301" s="5">
        <v>9</v>
      </c>
      <c r="V301" s="5" t="str">
        <f>PROPER(DatosTransformados[[#This Row],[Payment Method Hidden]])</f>
        <v>Credit Card</v>
      </c>
      <c r="W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01" s="5">
        <v>62</v>
      </c>
      <c r="Y301" s="5"/>
      <c r="Z301" s="5"/>
      <c r="AA301" s="5" t="s">
        <v>722</v>
      </c>
      <c r="AB301" s="6">
        <f>DATEVALUE(DatosTransformados[[#This Row],[Contact Date Hidden]])</f>
        <v>43931</v>
      </c>
      <c r="AC301" s="6">
        <v>45228</v>
      </c>
      <c r="AD301" s="5" t="s">
        <v>38</v>
      </c>
      <c r="AE301" s="5" t="str">
        <f>VLOOKUP(DatosTransformados[[#This Row],[Customer Segment Hidden]],Tabla3[#All],2,FALSE)</f>
        <v>Low</v>
      </c>
      <c r="AF301" s="12">
        <v>8.6999885553690977</v>
      </c>
      <c r="AG301" s="5">
        <v>2</v>
      </c>
      <c r="AH301" s="5" t="s">
        <v>29</v>
      </c>
      <c r="AI301" s="5" t="str">
        <f>IFERROR(VLOOKUP(DatosTransformados[[#This Row],[Preferred Contact Method Hidden]],Tabla3[#All],2,FALSE),DatosTransformados[[#This Row],[Preferred Contact Method Hidden]])</f>
        <v>Email</v>
      </c>
      <c r="AJ301" s="5" t="str">
        <f>VLOOKUP(DatosTransformados[[#This Row],[Applied Discount Hidden]],Tabla3[#All],2,FALSE)</f>
        <v>Yes</v>
      </c>
      <c r="AK301" s="5" t="b">
        <v>1</v>
      </c>
    </row>
    <row r="302" spans="1:37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">
        <v>21</v>
      </c>
      <c r="O3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" s="2" t="s">
        <v>21</v>
      </c>
      <c r="Q302" s="2">
        <v>0</v>
      </c>
      <c r="R302" s="2" t="s">
        <v>21</v>
      </c>
      <c r="S302" s="2" t="s">
        <v>52</v>
      </c>
      <c r="T302" s="2" t="s">
        <v>25</v>
      </c>
      <c r="U302" s="2">
        <v>14</v>
      </c>
      <c r="V302" s="2" t="str">
        <f>PROPER(DatosTransformados[[#This Row],[Payment Method Hidden]])</f>
        <v>Credit Card</v>
      </c>
      <c r="W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302" s="2">
        <v>943</v>
      </c>
      <c r="Y302" s="2"/>
      <c r="Z302" s="2"/>
      <c r="AA302" s="2" t="s">
        <v>724</v>
      </c>
      <c r="AB302" s="3">
        <f>DATEVALUE(DatosTransformados[[#This Row],[Contact Date Hidden]])</f>
        <v>44807</v>
      </c>
      <c r="AC302" s="3">
        <v>44175</v>
      </c>
      <c r="AD302" s="2" t="s">
        <v>38</v>
      </c>
      <c r="AE302" s="2" t="str">
        <f>VLOOKUP(DatosTransformados[[#This Row],[Customer Segment Hidden]],Tabla3[#All],2,FALSE)</f>
        <v>Low</v>
      </c>
      <c r="AF302" s="11">
        <v>15.64870751833192</v>
      </c>
      <c r="AG302" s="2">
        <v>3</v>
      </c>
      <c r="AH302" s="2" t="s">
        <v>49</v>
      </c>
      <c r="AI302" s="2" t="str">
        <f>IFERROR(VLOOKUP(DatosTransformados[[#This Row],[Preferred Contact Method Hidden]],Tabla3[#All],2,FALSE),DatosTransformados[[#This Row],[Preferred Contact Method Hidden]])</f>
        <v>Phone</v>
      </c>
      <c r="AJ302" s="2" t="str">
        <f>VLOOKUP(DatosTransformados[[#This Row],[Applied Discount Hidden]],Tabla3[#All],2,FALSE)</f>
        <v>Yes</v>
      </c>
      <c r="AK302" s="2" t="b">
        <v>1</v>
      </c>
    </row>
    <row r="303" spans="1:37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">
        <v>21</v>
      </c>
      <c r="O3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" s="5" t="s">
        <v>33</v>
      </c>
      <c r="Q303" s="5">
        <v>3</v>
      </c>
      <c r="R303" s="5" t="s">
        <v>33</v>
      </c>
      <c r="S303" s="5" t="s">
        <v>52</v>
      </c>
      <c r="T303" s="5" t="s">
        <v>123</v>
      </c>
      <c r="U303" s="5">
        <v>27</v>
      </c>
      <c r="V303" s="5" t="str">
        <f>PROPER(DatosTransformados[[#This Row],[Payment Method Hidden]])</f>
        <v>Credit Card</v>
      </c>
      <c r="W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03" s="5">
        <v>1862</v>
      </c>
      <c r="Y303" s="5"/>
      <c r="Z303" s="5"/>
      <c r="AA303" s="5" t="s">
        <v>726</v>
      </c>
      <c r="AB303" s="6">
        <f>DATEVALUE(DatosTransformados[[#This Row],[Contact Date Hidden]])</f>
        <v>44080</v>
      </c>
      <c r="AC303" s="6">
        <v>44113</v>
      </c>
      <c r="AD303" s="5" t="s">
        <v>44</v>
      </c>
      <c r="AE303" s="5" t="str">
        <f>VLOOKUP(DatosTransformados[[#This Row],[Customer Segment Hidden]],Tabla3[#All],2,FALSE)</f>
        <v>Medium</v>
      </c>
      <c r="AF303" s="12">
        <v>28.69109776320505</v>
      </c>
      <c r="AG303" s="5">
        <v>0</v>
      </c>
      <c r="AH303" s="5" t="s">
        <v>63</v>
      </c>
      <c r="AI303" s="5" t="str">
        <f>IFERROR(VLOOKUP(DatosTransformados[[#This Row],[Preferred Contact Method Hidden]],Tabla3[#All],2,FALSE),DatosTransformados[[#This Row],[Preferred Contact Method Hidden]])</f>
        <v>SMS</v>
      </c>
      <c r="AJ303" s="5" t="str">
        <f>VLOOKUP(DatosTransformados[[#This Row],[Applied Discount Hidden]],Tabla3[#All],2,FALSE)</f>
        <v>No</v>
      </c>
      <c r="AK303" s="5" t="b">
        <v>0</v>
      </c>
    </row>
    <row r="304" spans="1:37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">
        <v>33</v>
      </c>
      <c r="O3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" s="2" t="s">
        <v>21</v>
      </c>
      <c r="Q304" s="2">
        <v>0</v>
      </c>
      <c r="R304" s="2" t="s">
        <v>21</v>
      </c>
      <c r="S304" s="2" t="s">
        <v>52</v>
      </c>
      <c r="T304" s="2" t="s">
        <v>123</v>
      </c>
      <c r="U304" s="2">
        <v>39</v>
      </c>
      <c r="V304" s="2" t="str">
        <f>PROPER(DatosTransformados[[#This Row],[Payment Method Hidden]])</f>
        <v>Credit Card</v>
      </c>
      <c r="W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04" s="2">
        <v>2612</v>
      </c>
      <c r="Y304" s="2"/>
      <c r="Z304" s="2"/>
      <c r="AA304" s="2" t="s">
        <v>728</v>
      </c>
      <c r="AB304" s="3">
        <f>DATEVALUE(DatosTransformados[[#This Row],[Contact Date Hidden]])</f>
        <v>43903</v>
      </c>
      <c r="AC304" s="3">
        <v>45147</v>
      </c>
      <c r="AD304" s="2" t="s">
        <v>28</v>
      </c>
      <c r="AE304" s="2" t="str">
        <f>VLOOKUP(DatosTransformados[[#This Row],[Customer Segment Hidden]],Tabla3[#All],2,FALSE)</f>
        <v>High</v>
      </c>
      <c r="AF304" s="11">
        <v>41.663233589139111</v>
      </c>
      <c r="AG304" s="2">
        <v>1</v>
      </c>
      <c r="AH304" s="2" t="s">
        <v>49</v>
      </c>
      <c r="AI304" s="2" t="str">
        <f>IFERROR(VLOOKUP(DatosTransformados[[#This Row],[Preferred Contact Method Hidden]],Tabla3[#All],2,FALSE),DatosTransformados[[#This Row],[Preferred Contact Method Hidden]])</f>
        <v>Phone</v>
      </c>
      <c r="AJ304" s="2" t="str">
        <f>VLOOKUP(DatosTransformados[[#This Row],[Applied Discount Hidden]],Tabla3[#All],2,FALSE)</f>
        <v>No</v>
      </c>
      <c r="AK304" s="2" t="b">
        <v>0</v>
      </c>
    </row>
    <row r="305" spans="1:37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">
        <v>21</v>
      </c>
      <c r="O3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" s="5" t="s">
        <v>33</v>
      </c>
      <c r="Q305" s="5">
        <v>2</v>
      </c>
      <c r="R305" s="5" t="s">
        <v>21</v>
      </c>
      <c r="S305" s="5" t="s">
        <v>24</v>
      </c>
      <c r="T305" s="5" t="s">
        <v>35</v>
      </c>
      <c r="U305" s="5">
        <v>30</v>
      </c>
      <c r="V305" s="5" t="str">
        <f>PROPER(DatosTransformados[[#This Row],[Payment Method Hidden]])</f>
        <v>Direct Debit</v>
      </c>
      <c r="W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05" s="5">
        <v>244</v>
      </c>
      <c r="Y305" s="5"/>
      <c r="Z305" s="5"/>
      <c r="AA305" s="5" t="s">
        <v>730</v>
      </c>
      <c r="AB305" s="6">
        <f>DATEVALUE(DatosTransformados[[#This Row],[Contact Date Hidden]])</f>
        <v>44686</v>
      </c>
      <c r="AC305" s="6">
        <v>45019</v>
      </c>
      <c r="AD305" s="5" t="s">
        <v>28</v>
      </c>
      <c r="AE305" s="5" t="str">
        <f>VLOOKUP(DatosTransformados[[#This Row],[Customer Segment Hidden]],Tabla3[#All],2,FALSE)</f>
        <v>High</v>
      </c>
      <c r="AF305" s="12">
        <v>32.593096589257343</v>
      </c>
      <c r="AG305" s="5">
        <v>8</v>
      </c>
      <c r="AH305" s="5" t="s">
        <v>49</v>
      </c>
      <c r="AI305" s="5" t="str">
        <f>IFERROR(VLOOKUP(DatosTransformados[[#This Row],[Preferred Contact Method Hidden]],Tabla3[#All],2,FALSE),DatosTransformados[[#This Row],[Preferred Contact Method Hidden]])</f>
        <v>Phone</v>
      </c>
      <c r="AJ305" s="5" t="str">
        <f>VLOOKUP(DatosTransformados[[#This Row],[Applied Discount Hidden]],Tabla3[#All],2,FALSE)</f>
        <v>No</v>
      </c>
      <c r="AK305" s="5" t="b">
        <v>0</v>
      </c>
    </row>
    <row r="306" spans="1:37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">
        <v>21</v>
      </c>
      <c r="O3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" s="2" t="s">
        <v>21</v>
      </c>
      <c r="Q306" s="2">
        <v>0</v>
      </c>
      <c r="R306" s="2" t="s">
        <v>21</v>
      </c>
      <c r="S306" s="2" t="s">
        <v>34</v>
      </c>
      <c r="T306" s="2" t="s">
        <v>123</v>
      </c>
      <c r="U306" s="2">
        <v>40</v>
      </c>
      <c r="V306" s="2" t="str">
        <f>PROPER(DatosTransformados[[#This Row],[Payment Method Hidden]])</f>
        <v>Credit Card</v>
      </c>
      <c r="W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06" s="2">
        <v>2535</v>
      </c>
      <c r="Y306" s="2"/>
      <c r="Z306" s="2"/>
      <c r="AA306" s="2" t="s">
        <v>732</v>
      </c>
      <c r="AB306" s="3">
        <f>DATEVALUE(DatosTransformados[[#This Row],[Contact Date Hidden]])</f>
        <v>43834</v>
      </c>
      <c r="AC306" s="3">
        <v>44927</v>
      </c>
      <c r="AD306" s="2" t="s">
        <v>38</v>
      </c>
      <c r="AE306" s="2" t="str">
        <f>VLOOKUP(DatosTransformados[[#This Row],[Customer Segment Hidden]],Tabla3[#All],2,FALSE)</f>
        <v>Low</v>
      </c>
      <c r="AF306" s="11">
        <v>35.374914010544408</v>
      </c>
      <c r="AG306" s="2">
        <v>6</v>
      </c>
      <c r="AH306" s="2" t="s">
        <v>49</v>
      </c>
      <c r="AI306" s="2" t="str">
        <f>IFERROR(VLOOKUP(DatosTransformados[[#This Row],[Preferred Contact Method Hidden]],Tabla3[#All],2,FALSE),DatosTransformados[[#This Row],[Preferred Contact Method Hidden]])</f>
        <v>Phone</v>
      </c>
      <c r="AJ306" s="2" t="str">
        <f>VLOOKUP(DatosTransformados[[#This Row],[Applied Discount Hidden]],Tabla3[#All],2,FALSE)</f>
        <v>Yes</v>
      </c>
      <c r="AK306" s="2" t="b">
        <v>1</v>
      </c>
    </row>
    <row r="307" spans="1:37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">
        <v>21</v>
      </c>
      <c r="O3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" s="5" t="s">
        <v>33</v>
      </c>
      <c r="Q307" s="5">
        <v>3</v>
      </c>
      <c r="R307" s="5" t="s">
        <v>21</v>
      </c>
      <c r="S307" s="5" t="s">
        <v>52</v>
      </c>
      <c r="T307" s="5" t="s">
        <v>25</v>
      </c>
      <c r="U307" s="5">
        <v>10</v>
      </c>
      <c r="V307" s="5" t="str">
        <f>PROPER(DatosTransformados[[#This Row],[Payment Method Hidden]])</f>
        <v>Credit Card</v>
      </c>
      <c r="W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07" s="5">
        <v>577</v>
      </c>
      <c r="Y307" s="5"/>
      <c r="Z307" s="5"/>
      <c r="AA307" s="5" t="s">
        <v>226</v>
      </c>
      <c r="AB307" s="6">
        <f>DATEVALUE(DatosTransformados[[#This Row],[Contact Date Hidden]])</f>
        <v>45195</v>
      </c>
      <c r="AC307" s="6">
        <v>43839</v>
      </c>
      <c r="AD307" s="5" t="s">
        <v>28</v>
      </c>
      <c r="AE307" s="5" t="str">
        <f>VLOOKUP(DatosTransformados[[#This Row],[Customer Segment Hidden]],Tabla3[#All],2,FALSE)</f>
        <v>High</v>
      </c>
      <c r="AF307" s="12">
        <v>8.678717781377463</v>
      </c>
      <c r="AG307" s="5">
        <v>10</v>
      </c>
      <c r="AH307" s="5" t="s">
        <v>29</v>
      </c>
      <c r="AI307" s="5" t="str">
        <f>IFERROR(VLOOKUP(DatosTransformados[[#This Row],[Preferred Contact Method Hidden]],Tabla3[#All],2,FALSE),DatosTransformados[[#This Row],[Preferred Contact Method Hidden]])</f>
        <v>Email</v>
      </c>
      <c r="AJ307" s="5" t="str">
        <f>VLOOKUP(DatosTransformados[[#This Row],[Applied Discount Hidden]],Tabla3[#All],2,FALSE)</f>
        <v>Yes</v>
      </c>
      <c r="AK307" s="5" t="b">
        <v>1</v>
      </c>
    </row>
    <row r="308" spans="1:37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">
        <v>21</v>
      </c>
      <c r="O3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" s="2" t="s">
        <v>21</v>
      </c>
      <c r="Q308" s="2">
        <v>0</v>
      </c>
      <c r="R308" s="2" t="s">
        <v>21</v>
      </c>
      <c r="S308" s="2" t="s">
        <v>52</v>
      </c>
      <c r="T308" s="2" t="s">
        <v>25</v>
      </c>
      <c r="U308" s="2">
        <v>42</v>
      </c>
      <c r="V308" s="2" t="str">
        <f>PROPER(DatosTransformados[[#This Row],[Payment Method Hidden]])</f>
        <v>Credit Card</v>
      </c>
      <c r="W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08" s="2">
        <v>3029</v>
      </c>
      <c r="Y308" s="2"/>
      <c r="Z308" s="2"/>
      <c r="AA308" s="2" t="s">
        <v>735</v>
      </c>
      <c r="AB308" s="3">
        <f>DATEVALUE(DatosTransformados[[#This Row],[Contact Date Hidden]])</f>
        <v>44408</v>
      </c>
      <c r="AC308" s="3">
        <v>45095</v>
      </c>
      <c r="AD308" s="2" t="s">
        <v>28</v>
      </c>
      <c r="AE308" s="2" t="str">
        <f>VLOOKUP(DatosTransformados[[#This Row],[Customer Segment Hidden]],Tabla3[#All],2,FALSE)</f>
        <v>High</v>
      </c>
      <c r="AF308" s="11">
        <v>47.849154146401602</v>
      </c>
      <c r="AG308" s="2">
        <v>8</v>
      </c>
      <c r="AH308" s="2" t="s">
        <v>29</v>
      </c>
      <c r="AI308" s="2" t="str">
        <f>IFERROR(VLOOKUP(DatosTransformados[[#This Row],[Preferred Contact Method Hidden]],Tabla3[#All],2,FALSE),DatosTransformados[[#This Row],[Preferred Contact Method Hidden]])</f>
        <v>Email</v>
      </c>
      <c r="AJ308" s="2" t="str">
        <f>VLOOKUP(DatosTransformados[[#This Row],[Applied Discount Hidden]],Tabla3[#All],2,FALSE)</f>
        <v>Yes</v>
      </c>
      <c r="AK308" s="2" t="b">
        <v>1</v>
      </c>
    </row>
    <row r="309" spans="1:37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">
        <v>21</v>
      </c>
      <c r="O3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" s="5" t="s">
        <v>21</v>
      </c>
      <c r="Q309" s="5">
        <v>0</v>
      </c>
      <c r="R309" s="5" t="s">
        <v>21</v>
      </c>
      <c r="S309" s="5" t="s">
        <v>34</v>
      </c>
      <c r="T309" s="5" t="s">
        <v>25</v>
      </c>
      <c r="U309" s="5">
        <v>40</v>
      </c>
      <c r="V309" s="5" t="str">
        <f>PROPER(DatosTransformados[[#This Row],[Payment Method Hidden]])</f>
        <v>Credit Card</v>
      </c>
      <c r="W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09" s="5">
        <v>2535</v>
      </c>
      <c r="Y309" s="5"/>
      <c r="Z309" s="5"/>
      <c r="AA309" s="5" t="s">
        <v>736</v>
      </c>
      <c r="AB309" s="6">
        <f>DATEVALUE(DatosTransformados[[#This Row],[Contact Date Hidden]])</f>
        <v>43834</v>
      </c>
      <c r="AC309" s="6">
        <v>44927</v>
      </c>
      <c r="AD309" s="5" t="s">
        <v>38</v>
      </c>
      <c r="AE309" s="5" t="str">
        <f>VLOOKUP(DatosTransformados[[#This Row],[Customer Segment Hidden]],Tabla3[#All],2,FALSE)</f>
        <v>Low</v>
      </c>
      <c r="AF309" s="12">
        <v>35.374914010544408</v>
      </c>
      <c r="AG309" s="5">
        <v>6</v>
      </c>
      <c r="AH309" s="5" t="s">
        <v>49</v>
      </c>
      <c r="AI309" s="5" t="str">
        <f>IFERROR(VLOOKUP(DatosTransformados[[#This Row],[Preferred Contact Method Hidden]],Tabla3[#All],2,FALSE),DatosTransformados[[#This Row],[Preferred Contact Method Hidden]])</f>
        <v>Phone</v>
      </c>
      <c r="AJ309" s="5" t="str">
        <f>VLOOKUP(DatosTransformados[[#This Row],[Applied Discount Hidden]],Tabla3[#All],2,FALSE)</f>
        <v>Yes</v>
      </c>
      <c r="AK309" s="5" t="b">
        <v>1</v>
      </c>
    </row>
    <row r="310" spans="1:37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">
        <v>21</v>
      </c>
      <c r="O3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" s="2" t="s">
        <v>21</v>
      </c>
      <c r="Q310" s="2">
        <v>0</v>
      </c>
      <c r="R310" s="2" t="s">
        <v>33</v>
      </c>
      <c r="S310" s="2" t="s">
        <v>52</v>
      </c>
      <c r="T310" s="2" t="s">
        <v>123</v>
      </c>
      <c r="U310" s="2">
        <v>35</v>
      </c>
      <c r="V310" s="2" t="str">
        <f>PROPER(DatosTransformados[[#This Row],[Payment Method Hidden]])</f>
        <v>Credit Card</v>
      </c>
      <c r="W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10" s="2">
        <v>1345</v>
      </c>
      <c r="Y310" s="2"/>
      <c r="Z310" s="2"/>
      <c r="AA310" s="2" t="s">
        <v>738</v>
      </c>
      <c r="AB310" s="3">
        <f>DATEVALUE(DatosTransformados[[#This Row],[Contact Date Hidden]])</f>
        <v>44954</v>
      </c>
      <c r="AC310" s="3">
        <v>45237</v>
      </c>
      <c r="AD310" s="2" t="s">
        <v>38</v>
      </c>
      <c r="AE310" s="2" t="str">
        <f>VLOOKUP(DatosTransformados[[#This Row],[Customer Segment Hidden]],Tabla3[#All],2,FALSE)</f>
        <v>Low</v>
      </c>
      <c r="AF310" s="11">
        <v>32.64893159702099</v>
      </c>
      <c r="AG310" s="2">
        <v>9</v>
      </c>
      <c r="AH310" s="2" t="s">
        <v>63</v>
      </c>
      <c r="AI310" s="2" t="str">
        <f>IFERROR(VLOOKUP(DatosTransformados[[#This Row],[Preferred Contact Method Hidden]],Tabla3[#All],2,FALSE),DatosTransformados[[#This Row],[Preferred Contact Method Hidden]])</f>
        <v>SMS</v>
      </c>
      <c r="AJ310" s="2" t="str">
        <f>VLOOKUP(DatosTransformados[[#This Row],[Applied Discount Hidden]],Tabla3[#All],2,FALSE)</f>
        <v>No</v>
      </c>
      <c r="AK310" s="2" t="b">
        <v>0</v>
      </c>
    </row>
    <row r="311" spans="1:37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">
        <v>21</v>
      </c>
      <c r="O3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" s="5" t="s">
        <v>33</v>
      </c>
      <c r="Q311" s="5">
        <v>4</v>
      </c>
      <c r="R311" s="5" t="s">
        <v>21</v>
      </c>
      <c r="S311" s="5" t="s">
        <v>34</v>
      </c>
      <c r="T311" s="5" t="s">
        <v>123</v>
      </c>
      <c r="U311" s="5">
        <v>7</v>
      </c>
      <c r="V311" s="5" t="str">
        <f>PROPER(DatosTransformados[[#This Row],[Payment Method Hidden]])</f>
        <v>Credit Card</v>
      </c>
      <c r="W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11" s="5">
        <v>303</v>
      </c>
      <c r="Y311" s="5"/>
      <c r="Z311" s="5"/>
      <c r="AA311" s="5" t="s">
        <v>740</v>
      </c>
      <c r="AB311" s="6">
        <f>DATEVALUE(DatosTransformados[[#This Row],[Contact Date Hidden]])</f>
        <v>43987</v>
      </c>
      <c r="AC311" s="6">
        <v>44972</v>
      </c>
      <c r="AD311" s="5" t="s">
        <v>28</v>
      </c>
      <c r="AE311" s="5" t="str">
        <f>VLOOKUP(DatosTransformados[[#This Row],[Customer Segment Hidden]],Tabla3[#All],2,FALSE)</f>
        <v>High</v>
      </c>
      <c r="AF311" s="12">
        <v>7.048027774028581</v>
      </c>
      <c r="AG311" s="5">
        <v>0</v>
      </c>
      <c r="AH311" s="5" t="s">
        <v>29</v>
      </c>
      <c r="AI311" s="5" t="str">
        <f>IFERROR(VLOOKUP(DatosTransformados[[#This Row],[Preferred Contact Method Hidden]],Tabla3[#All],2,FALSE),DatosTransformados[[#This Row],[Preferred Contact Method Hidden]])</f>
        <v>Email</v>
      </c>
      <c r="AJ311" s="5" t="str">
        <f>VLOOKUP(DatosTransformados[[#This Row],[Applied Discount Hidden]],Tabla3[#All],2,FALSE)</f>
        <v>No</v>
      </c>
      <c r="AK311" s="5" t="b">
        <v>0</v>
      </c>
    </row>
    <row r="312" spans="1:37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">
        <v>33</v>
      </c>
      <c r="O3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" s="2" t="s">
        <v>21</v>
      </c>
      <c r="Q312" s="2">
        <v>0</v>
      </c>
      <c r="R312" s="2" t="s">
        <v>33</v>
      </c>
      <c r="S312" s="2" t="s">
        <v>24</v>
      </c>
      <c r="T312" s="2" t="s">
        <v>117</v>
      </c>
      <c r="U312" s="2">
        <v>37</v>
      </c>
      <c r="V312" s="2" t="str">
        <f>PROPER(DatosTransformados[[#This Row],[Payment Method Hidden]])</f>
        <v>Direct Debit</v>
      </c>
      <c r="W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12" s="2">
        <v>1836</v>
      </c>
      <c r="Y312" s="2"/>
      <c r="Z312" s="2"/>
      <c r="AA312" s="2" t="s">
        <v>742</v>
      </c>
      <c r="AB312" s="3">
        <f>DATEVALUE(DatosTransformados[[#This Row],[Contact Date Hidden]])</f>
        <v>44353</v>
      </c>
      <c r="AC312" s="3">
        <v>45138</v>
      </c>
      <c r="AD312" s="2" t="s">
        <v>28</v>
      </c>
      <c r="AE312" s="2" t="str">
        <f>VLOOKUP(DatosTransformados[[#This Row],[Customer Segment Hidden]],Tabla3[#All],2,FALSE)</f>
        <v>High</v>
      </c>
      <c r="AF312" s="11">
        <v>40.090835837700673</v>
      </c>
      <c r="AG312" s="2">
        <v>10</v>
      </c>
      <c r="AH312" s="2" t="s">
        <v>63</v>
      </c>
      <c r="AI312" s="2" t="str">
        <f>IFERROR(VLOOKUP(DatosTransformados[[#This Row],[Preferred Contact Method Hidden]],Tabla3[#All],2,FALSE),DatosTransformados[[#This Row],[Preferred Contact Method Hidden]])</f>
        <v>SMS</v>
      </c>
      <c r="AJ312" s="2" t="str">
        <f>VLOOKUP(DatosTransformados[[#This Row],[Applied Discount Hidden]],Tabla3[#All],2,FALSE)</f>
        <v>Yes</v>
      </c>
      <c r="AK312" s="2" t="b">
        <v>1</v>
      </c>
    </row>
    <row r="313" spans="1:37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">
        <v>21</v>
      </c>
      <c r="O3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" s="5" t="s">
        <v>33</v>
      </c>
      <c r="Q313" s="5">
        <v>5</v>
      </c>
      <c r="R313" s="5" t="s">
        <v>21</v>
      </c>
      <c r="S313" s="5" t="s">
        <v>52</v>
      </c>
      <c r="T313" s="5" t="s">
        <v>117</v>
      </c>
      <c r="U313" s="5">
        <v>7</v>
      </c>
      <c r="V313" s="5" t="str">
        <f>PROPER(DatosTransformados[[#This Row],[Payment Method Hidden]])</f>
        <v>Direct Debit</v>
      </c>
      <c r="W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13" s="5">
        <v>428</v>
      </c>
      <c r="Y313" s="5"/>
      <c r="Z313" s="5"/>
      <c r="AA313" s="5" t="s">
        <v>744</v>
      </c>
      <c r="AB313" s="6">
        <f>DATEVALUE(DatosTransformados[[#This Row],[Contact Date Hidden]])</f>
        <v>44778</v>
      </c>
      <c r="AC313" s="6">
        <v>45266</v>
      </c>
      <c r="AD313" s="5" t="s">
        <v>38</v>
      </c>
      <c r="AE313" s="5" t="str">
        <f>VLOOKUP(DatosTransformados[[#This Row],[Customer Segment Hidden]],Tabla3[#All],2,FALSE)</f>
        <v>Low</v>
      </c>
      <c r="AF313" s="12">
        <v>5.7055415021803677</v>
      </c>
      <c r="AG313" s="5">
        <v>6</v>
      </c>
      <c r="AH313" s="5" t="s">
        <v>29</v>
      </c>
      <c r="AI313" s="5" t="str">
        <f>IFERROR(VLOOKUP(DatosTransformados[[#This Row],[Preferred Contact Method Hidden]],Tabla3[#All],2,FALSE),DatosTransformados[[#This Row],[Preferred Contact Method Hidden]])</f>
        <v>Email</v>
      </c>
      <c r="AJ313" s="5" t="str">
        <f>VLOOKUP(DatosTransformados[[#This Row],[Applied Discount Hidden]],Tabla3[#All],2,FALSE)</f>
        <v>No</v>
      </c>
      <c r="AK313" s="5" t="b">
        <v>0</v>
      </c>
    </row>
    <row r="314" spans="1:37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">
        <v>33</v>
      </c>
      <c r="O3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" s="2" t="s">
        <v>21</v>
      </c>
      <c r="Q314" s="2">
        <v>0</v>
      </c>
      <c r="R314" s="2" t="s">
        <v>33</v>
      </c>
      <c r="S314" s="2" t="s">
        <v>24</v>
      </c>
      <c r="T314" s="2" t="s">
        <v>35</v>
      </c>
      <c r="U314" s="2">
        <v>41</v>
      </c>
      <c r="V314" s="2" t="str">
        <f>PROPER(DatosTransformados[[#This Row],[Payment Method Hidden]])</f>
        <v>Direct Debit</v>
      </c>
      <c r="W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14" s="2">
        <v>2649</v>
      </c>
      <c r="Y314" s="2"/>
      <c r="Z314" s="2"/>
      <c r="AA314" s="2" t="s">
        <v>746</v>
      </c>
      <c r="AB314" s="3">
        <f>DATEVALUE(DatosTransformados[[#This Row],[Contact Date Hidden]])</f>
        <v>44797</v>
      </c>
      <c r="AC314" s="3">
        <v>44553</v>
      </c>
      <c r="AD314" s="2" t="s">
        <v>44</v>
      </c>
      <c r="AE314" s="2" t="str">
        <f>VLOOKUP(DatosTransformados[[#This Row],[Customer Segment Hidden]],Tabla3[#All],2,FALSE)</f>
        <v>Medium</v>
      </c>
      <c r="AF314" s="11">
        <v>48.704158446144163</v>
      </c>
      <c r="AG314" s="2">
        <v>4</v>
      </c>
      <c r="AH314" s="2" t="s">
        <v>49</v>
      </c>
      <c r="AI314" s="2" t="str">
        <f>IFERROR(VLOOKUP(DatosTransformados[[#This Row],[Preferred Contact Method Hidden]],Tabla3[#All],2,FALSE),DatosTransformados[[#This Row],[Preferred Contact Method Hidden]])</f>
        <v>Phone</v>
      </c>
      <c r="AJ314" s="2" t="str">
        <f>VLOOKUP(DatosTransformados[[#This Row],[Applied Discount Hidden]],Tabla3[#All],2,FALSE)</f>
        <v>Yes</v>
      </c>
      <c r="AK314" s="2" t="b">
        <v>1</v>
      </c>
    </row>
    <row r="315" spans="1:37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">
        <v>21</v>
      </c>
      <c r="O3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" s="5" t="s">
        <v>33</v>
      </c>
      <c r="Q315" s="5">
        <v>6</v>
      </c>
      <c r="R315" s="5" t="s">
        <v>33</v>
      </c>
      <c r="S315" s="5" t="s">
        <v>52</v>
      </c>
      <c r="T315" s="5" t="s">
        <v>123</v>
      </c>
      <c r="U315" s="5">
        <v>42</v>
      </c>
      <c r="V315" s="5" t="str">
        <f>PROPER(DatosTransformados[[#This Row],[Payment Method Hidden]])</f>
        <v>Credit Card</v>
      </c>
      <c r="W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15" s="5">
        <v>2395</v>
      </c>
      <c r="Y315" s="5"/>
      <c r="Z315" s="5"/>
      <c r="AA315" s="5" t="s">
        <v>748</v>
      </c>
      <c r="AB315" s="6">
        <f>DATEVALUE(DatosTransformados[[#This Row],[Contact Date Hidden]])</f>
        <v>44430</v>
      </c>
      <c r="AC315" s="6">
        <v>44991</v>
      </c>
      <c r="AD315" s="5" t="s">
        <v>38</v>
      </c>
      <c r="AE315" s="5" t="str">
        <f>VLOOKUP(DatosTransformados[[#This Row],[Customer Segment Hidden]],Tabla3[#All],2,FALSE)</f>
        <v>Low</v>
      </c>
      <c r="AF315" s="12">
        <v>39.868894329270553</v>
      </c>
      <c r="AG315" s="5">
        <v>0</v>
      </c>
      <c r="AH315" s="5" t="s">
        <v>49</v>
      </c>
      <c r="AI315" s="5" t="str">
        <f>IFERROR(VLOOKUP(DatosTransformados[[#This Row],[Preferred Contact Method Hidden]],Tabla3[#All],2,FALSE),DatosTransformados[[#This Row],[Preferred Contact Method Hidden]])</f>
        <v>Phone</v>
      </c>
      <c r="AJ315" s="5" t="str">
        <f>VLOOKUP(DatosTransformados[[#This Row],[Applied Discount Hidden]],Tabla3[#All],2,FALSE)</f>
        <v>No</v>
      </c>
      <c r="AK315" s="5" t="b">
        <v>0</v>
      </c>
    </row>
    <row r="316" spans="1:37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">
        <v>33</v>
      </c>
      <c r="O3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" s="2" t="s">
        <v>21</v>
      </c>
      <c r="Q316" s="2">
        <v>0</v>
      </c>
      <c r="R316" s="2" t="s">
        <v>21</v>
      </c>
      <c r="S316" s="2" t="s">
        <v>52</v>
      </c>
      <c r="T316" s="2" t="s">
        <v>123</v>
      </c>
      <c r="U316" s="2">
        <v>48</v>
      </c>
      <c r="V316" s="2" t="str">
        <f>PROPER(DatosTransformados[[#This Row],[Payment Method Hidden]])</f>
        <v>Credit Card</v>
      </c>
      <c r="W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16" s="2">
        <v>435</v>
      </c>
      <c r="Y316" s="2"/>
      <c r="Z316" s="2"/>
      <c r="AA316" s="2" t="s">
        <v>750</v>
      </c>
      <c r="AB316" s="3">
        <f>DATEVALUE(DatosTransformados[[#This Row],[Contact Date Hidden]])</f>
        <v>44912</v>
      </c>
      <c r="AC316" s="3">
        <v>44481</v>
      </c>
      <c r="AD316" s="2" t="s">
        <v>38</v>
      </c>
      <c r="AE316" s="2" t="str">
        <f>VLOOKUP(DatosTransformados[[#This Row],[Customer Segment Hidden]],Tabla3[#All],2,FALSE)</f>
        <v>Low</v>
      </c>
      <c r="AF316" s="11">
        <v>47.297627551441003</v>
      </c>
      <c r="AG316" s="2">
        <v>5</v>
      </c>
      <c r="AH316" s="2" t="s">
        <v>29</v>
      </c>
      <c r="AI316" s="2" t="str">
        <f>IFERROR(VLOOKUP(DatosTransformados[[#This Row],[Preferred Contact Method Hidden]],Tabla3[#All],2,FALSE),DatosTransformados[[#This Row],[Preferred Contact Method Hidden]])</f>
        <v>Email</v>
      </c>
      <c r="AJ316" s="2" t="str">
        <f>VLOOKUP(DatosTransformados[[#This Row],[Applied Discount Hidden]],Tabla3[#All],2,FALSE)</f>
        <v>Yes</v>
      </c>
      <c r="AK316" s="2" t="b">
        <v>1</v>
      </c>
    </row>
    <row r="317" spans="1:37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">
        <v>21</v>
      </c>
      <c r="O3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" s="5" t="s">
        <v>21</v>
      </c>
      <c r="Q317" s="5">
        <v>0</v>
      </c>
      <c r="R317" s="5" t="s">
        <v>21</v>
      </c>
      <c r="S317" s="5" t="s">
        <v>24</v>
      </c>
      <c r="T317" s="5" t="s">
        <v>35</v>
      </c>
      <c r="U317" s="5">
        <v>31</v>
      </c>
      <c r="V317" s="5" t="str">
        <f>PROPER(DatosTransformados[[#This Row],[Payment Method Hidden]])</f>
        <v>Direct Debit</v>
      </c>
      <c r="W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17" s="5">
        <v>65</v>
      </c>
      <c r="Y317" s="5" t="s">
        <v>42</v>
      </c>
      <c r="Z317" s="5" t="s">
        <v>213</v>
      </c>
      <c r="AA317" s="5" t="s">
        <v>752</v>
      </c>
      <c r="AB317" s="6">
        <f>DATEVALUE(DatosTransformados[[#This Row],[Contact Date Hidden]])</f>
        <v>44120</v>
      </c>
      <c r="AC317" s="6">
        <v>43868</v>
      </c>
      <c r="AD317" s="5" t="s">
        <v>28</v>
      </c>
      <c r="AE317" s="5" t="str">
        <f>VLOOKUP(DatosTransformados[[#This Row],[Customer Segment Hidden]],Tabla3[#All],2,FALSE)</f>
        <v>High</v>
      </c>
      <c r="AF317" s="12">
        <v>26.320556748488691</v>
      </c>
      <c r="AG317" s="5">
        <v>10</v>
      </c>
      <c r="AH317" s="5" t="s">
        <v>49</v>
      </c>
      <c r="AI317" s="5" t="str">
        <f>IFERROR(VLOOKUP(DatosTransformados[[#This Row],[Preferred Contact Method Hidden]],Tabla3[#All],2,FALSE),DatosTransformados[[#This Row],[Preferred Contact Method Hidden]])</f>
        <v>Phone</v>
      </c>
      <c r="AJ317" s="5" t="str">
        <f>VLOOKUP(DatosTransformados[[#This Row],[Applied Discount Hidden]],Tabla3[#All],2,FALSE)</f>
        <v>Yes</v>
      </c>
      <c r="AK317" s="5" t="b">
        <v>1</v>
      </c>
    </row>
    <row r="318" spans="1:37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">
        <v>21</v>
      </c>
      <c r="O3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" s="2" t="s">
        <v>33</v>
      </c>
      <c r="Q318" s="2">
        <v>2</v>
      </c>
      <c r="R318" s="2" t="s">
        <v>33</v>
      </c>
      <c r="S318" s="2" t="s">
        <v>52</v>
      </c>
      <c r="T318" s="2" t="s">
        <v>35</v>
      </c>
      <c r="U318" s="2">
        <v>37</v>
      </c>
      <c r="V318" s="2" t="str">
        <f>PROPER(DatosTransformados[[#This Row],[Payment Method Hidden]])</f>
        <v>Direct Debit</v>
      </c>
      <c r="W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18" s="2">
        <v>1599</v>
      </c>
      <c r="Y318" s="2"/>
      <c r="Z318" s="2"/>
      <c r="AA318" s="2" t="s">
        <v>754</v>
      </c>
      <c r="AB318" s="3">
        <f>DATEVALUE(DatosTransformados[[#This Row],[Contact Date Hidden]])</f>
        <v>44643</v>
      </c>
      <c r="AC318" s="3">
        <v>45146</v>
      </c>
      <c r="AD318" s="2" t="s">
        <v>38</v>
      </c>
      <c r="AE318" s="2" t="str">
        <f>VLOOKUP(DatosTransformados[[#This Row],[Customer Segment Hidden]],Tabla3[#All],2,FALSE)</f>
        <v>Low</v>
      </c>
      <c r="AF318" s="11">
        <v>29.907517676522382</v>
      </c>
      <c r="AG318" s="2">
        <v>3</v>
      </c>
      <c r="AH318" s="2" t="s">
        <v>63</v>
      </c>
      <c r="AI318" s="2" t="str">
        <f>IFERROR(VLOOKUP(DatosTransformados[[#This Row],[Preferred Contact Method Hidden]],Tabla3[#All],2,FALSE),DatosTransformados[[#This Row],[Preferred Contact Method Hidden]])</f>
        <v>SMS</v>
      </c>
      <c r="AJ318" s="2" t="str">
        <f>VLOOKUP(DatosTransformados[[#This Row],[Applied Discount Hidden]],Tabla3[#All],2,FALSE)</f>
        <v>Yes</v>
      </c>
      <c r="AK318" s="2" t="b">
        <v>1</v>
      </c>
    </row>
    <row r="319" spans="1:37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">
        <v>21</v>
      </c>
      <c r="O3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" s="5" t="s">
        <v>21</v>
      </c>
      <c r="Q319" s="5">
        <v>0</v>
      </c>
      <c r="R319" s="5" t="s">
        <v>21</v>
      </c>
      <c r="S319" s="5" t="s">
        <v>52</v>
      </c>
      <c r="T319" s="5" t="s">
        <v>25</v>
      </c>
      <c r="U319" s="5">
        <v>10</v>
      </c>
      <c r="V319" s="5" t="str">
        <f>PROPER(DatosTransformados[[#This Row],[Payment Method Hidden]])</f>
        <v>Credit Card</v>
      </c>
      <c r="W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19" s="5">
        <v>212</v>
      </c>
      <c r="Y319" s="5"/>
      <c r="Z319" s="5"/>
      <c r="AA319" s="5" t="s">
        <v>756</v>
      </c>
      <c r="AB319" s="6">
        <f>DATEVALUE(DatosTransformados[[#This Row],[Contact Date Hidden]])</f>
        <v>45094</v>
      </c>
      <c r="AC319" s="6">
        <v>44370</v>
      </c>
      <c r="AD319" s="5" t="s">
        <v>44</v>
      </c>
      <c r="AE319" s="5" t="str">
        <f>VLOOKUP(DatosTransformados[[#This Row],[Customer Segment Hidden]],Tabla3[#All],2,FALSE)</f>
        <v>Medium</v>
      </c>
      <c r="AF319" s="12">
        <v>10.925088488456341</v>
      </c>
      <c r="AG319" s="5">
        <v>7</v>
      </c>
      <c r="AH319" s="5" t="s">
        <v>63</v>
      </c>
      <c r="AI319" s="5" t="str">
        <f>IFERROR(VLOOKUP(DatosTransformados[[#This Row],[Preferred Contact Method Hidden]],Tabla3[#All],2,FALSE),DatosTransformados[[#This Row],[Preferred Contact Method Hidden]])</f>
        <v>SMS</v>
      </c>
      <c r="AJ319" s="5" t="str">
        <f>VLOOKUP(DatosTransformados[[#This Row],[Applied Discount Hidden]],Tabla3[#All],2,FALSE)</f>
        <v>No</v>
      </c>
      <c r="AK319" s="5" t="b">
        <v>0</v>
      </c>
    </row>
    <row r="320" spans="1:37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">
        <v>33</v>
      </c>
      <c r="O3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" s="2" t="s">
        <v>21</v>
      </c>
      <c r="Q320" s="2">
        <v>0</v>
      </c>
      <c r="R320" s="2" t="s">
        <v>33</v>
      </c>
      <c r="S320" s="2" t="s">
        <v>52</v>
      </c>
      <c r="T320" s="2" t="s">
        <v>25</v>
      </c>
      <c r="U320" s="2">
        <v>45</v>
      </c>
      <c r="V320" s="2" t="str">
        <f>PROPER(DatosTransformados[[#This Row],[Payment Method Hidden]])</f>
        <v>Credit Card</v>
      </c>
      <c r="W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20" s="2">
        <v>3111</v>
      </c>
      <c r="Y320" s="2" t="s">
        <v>42</v>
      </c>
      <c r="Z320" s="2" t="s">
        <v>213</v>
      </c>
      <c r="AA320" s="2" t="s">
        <v>758</v>
      </c>
      <c r="AB320" s="3">
        <f>DATEVALUE(DatosTransformados[[#This Row],[Contact Date Hidden]])</f>
        <v>45198</v>
      </c>
      <c r="AC320" s="3">
        <v>44092</v>
      </c>
      <c r="AD320" s="2" t="s">
        <v>38</v>
      </c>
      <c r="AE320" s="2" t="str">
        <f>VLOOKUP(DatosTransformados[[#This Row],[Customer Segment Hidden]],Tabla3[#All],2,FALSE)</f>
        <v>Low</v>
      </c>
      <c r="AF320" s="11">
        <v>47.350107993943297</v>
      </c>
      <c r="AG320" s="2">
        <v>0</v>
      </c>
      <c r="AH320" s="2" t="s">
        <v>29</v>
      </c>
      <c r="AI320" s="2" t="str">
        <f>IFERROR(VLOOKUP(DatosTransformados[[#This Row],[Preferred Contact Method Hidden]],Tabla3[#All],2,FALSE),DatosTransformados[[#This Row],[Preferred Contact Method Hidden]])</f>
        <v>Email</v>
      </c>
      <c r="AJ320" s="2" t="str">
        <f>VLOOKUP(DatosTransformados[[#This Row],[Applied Discount Hidden]],Tabla3[#All],2,FALSE)</f>
        <v>Yes</v>
      </c>
      <c r="AK320" s="2" t="b">
        <v>1</v>
      </c>
    </row>
    <row r="321" spans="1:37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">
        <v>21</v>
      </c>
      <c r="O3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" s="5" t="s">
        <v>33</v>
      </c>
      <c r="Q321" s="5">
        <v>5</v>
      </c>
      <c r="R321" s="5" t="s">
        <v>21</v>
      </c>
      <c r="S321" s="5" t="s">
        <v>52</v>
      </c>
      <c r="T321" s="5" t="s">
        <v>207</v>
      </c>
      <c r="U321" s="5">
        <v>7</v>
      </c>
      <c r="V321" s="5" t="str">
        <f>PROPER(DatosTransformados[[#This Row],[Payment Method Hidden]])</f>
        <v>Paper Check</v>
      </c>
      <c r="W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21" s="5">
        <v>28</v>
      </c>
      <c r="Y321" s="5"/>
      <c r="Z321" s="5"/>
      <c r="AA321" s="5" t="s">
        <v>760</v>
      </c>
      <c r="AB321" s="6">
        <f>DATEVALUE(DatosTransformados[[#This Row],[Contact Date Hidden]])</f>
        <v>45286</v>
      </c>
      <c r="AC321" s="6">
        <v>44744</v>
      </c>
      <c r="AD321" s="5" t="s">
        <v>44</v>
      </c>
      <c r="AE321" s="5" t="str">
        <f>VLOOKUP(DatosTransformados[[#This Row],[Customer Segment Hidden]],Tabla3[#All],2,FALSE)</f>
        <v>Medium</v>
      </c>
      <c r="AF321" s="12">
        <v>6.2702905424157436</v>
      </c>
      <c r="AG321" s="5">
        <v>0</v>
      </c>
      <c r="AH321" s="5" t="s">
        <v>49</v>
      </c>
      <c r="AI321" s="5" t="str">
        <f>IFERROR(VLOOKUP(DatosTransformados[[#This Row],[Preferred Contact Method Hidden]],Tabla3[#All],2,FALSE),DatosTransformados[[#This Row],[Preferred Contact Method Hidden]])</f>
        <v>Phone</v>
      </c>
      <c r="AJ321" s="5" t="str">
        <f>VLOOKUP(DatosTransformados[[#This Row],[Applied Discount Hidden]],Tabla3[#All],2,FALSE)</f>
        <v>Yes</v>
      </c>
      <c r="AK321" s="5" t="b">
        <v>1</v>
      </c>
    </row>
    <row r="322" spans="1:37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">
        <v>21</v>
      </c>
      <c r="O3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" s="2" t="s">
        <v>21</v>
      </c>
      <c r="Q322" s="2">
        <v>0</v>
      </c>
      <c r="R322" s="2" t="s">
        <v>21</v>
      </c>
      <c r="S322" s="2" t="s">
        <v>34</v>
      </c>
      <c r="T322" s="2" t="s">
        <v>25</v>
      </c>
      <c r="U322" s="2">
        <v>9</v>
      </c>
      <c r="V322" s="2" t="str">
        <f>PROPER(DatosTransformados[[#This Row],[Payment Method Hidden]])</f>
        <v>Credit Card</v>
      </c>
      <c r="W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22" s="2">
        <v>379</v>
      </c>
      <c r="Y322" s="2"/>
      <c r="Z322" s="2"/>
      <c r="AA322" s="2" t="s">
        <v>762</v>
      </c>
      <c r="AB322" s="3">
        <f>DATEVALUE(DatosTransformados[[#This Row],[Contact Date Hidden]])</f>
        <v>45205</v>
      </c>
      <c r="AC322" s="3">
        <v>45124</v>
      </c>
      <c r="AD322" s="2" t="s">
        <v>44</v>
      </c>
      <c r="AE322" s="2" t="str">
        <f>VLOOKUP(DatosTransformados[[#This Row],[Customer Segment Hidden]],Tabla3[#All],2,FALSE)</f>
        <v>Medium</v>
      </c>
      <c r="AF322" s="11">
        <v>9.3482816824061583</v>
      </c>
      <c r="AG322" s="2">
        <v>7</v>
      </c>
      <c r="AH322" s="2" t="s">
        <v>49</v>
      </c>
      <c r="AI322" s="2" t="str">
        <f>IFERROR(VLOOKUP(DatosTransformados[[#This Row],[Preferred Contact Method Hidden]],Tabla3[#All],2,FALSE),DatosTransformados[[#This Row],[Preferred Contact Method Hidden]])</f>
        <v>Phone</v>
      </c>
      <c r="AJ322" s="2" t="str">
        <f>VLOOKUP(DatosTransformados[[#This Row],[Applied Discount Hidden]],Tabla3[#All],2,FALSE)</f>
        <v>No</v>
      </c>
      <c r="AK322" s="2" t="b">
        <v>0</v>
      </c>
    </row>
    <row r="323" spans="1:37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">
        <v>21</v>
      </c>
      <c r="O3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" s="5" t="s">
        <v>33</v>
      </c>
      <c r="Q323" s="5">
        <v>4</v>
      </c>
      <c r="R323" s="5" t="s">
        <v>33</v>
      </c>
      <c r="S323" s="5" t="s">
        <v>52</v>
      </c>
      <c r="T323" s="5" t="s">
        <v>35</v>
      </c>
      <c r="U323" s="5">
        <v>34</v>
      </c>
      <c r="V323" s="5" t="str">
        <f>PROPER(DatosTransformados[[#This Row],[Payment Method Hidden]])</f>
        <v>Direct Debit</v>
      </c>
      <c r="W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23" s="5">
        <v>2281</v>
      </c>
      <c r="Y323" s="5"/>
      <c r="Z323" s="5"/>
      <c r="AA323" s="5" t="s">
        <v>764</v>
      </c>
      <c r="AB323" s="6">
        <f>DATEVALUE(DatosTransformados[[#This Row],[Contact Date Hidden]])</f>
        <v>44077</v>
      </c>
      <c r="AC323" s="6">
        <v>44284</v>
      </c>
      <c r="AD323" s="5" t="s">
        <v>28</v>
      </c>
      <c r="AE323" s="5" t="str">
        <f>VLOOKUP(DatosTransformados[[#This Row],[Customer Segment Hidden]],Tabla3[#All],2,FALSE)</f>
        <v>High</v>
      </c>
      <c r="AF323" s="12">
        <v>29.382805759388098</v>
      </c>
      <c r="AG323" s="5">
        <v>4</v>
      </c>
      <c r="AH323" s="5" t="s">
        <v>49</v>
      </c>
      <c r="AI323" s="5" t="str">
        <f>IFERROR(VLOOKUP(DatosTransformados[[#This Row],[Preferred Contact Method Hidden]],Tabla3[#All],2,FALSE),DatosTransformados[[#This Row],[Preferred Contact Method Hidden]])</f>
        <v>Phone</v>
      </c>
      <c r="AJ323" s="5" t="str">
        <f>VLOOKUP(DatosTransformados[[#This Row],[Applied Discount Hidden]],Tabla3[#All],2,FALSE)</f>
        <v>Yes</v>
      </c>
      <c r="AK323" s="5" t="b">
        <v>1</v>
      </c>
    </row>
    <row r="324" spans="1:37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">
        <v>33</v>
      </c>
      <c r="O3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" s="2" t="s">
        <v>33</v>
      </c>
      <c r="Q324" s="2">
        <v>3</v>
      </c>
      <c r="R324" s="2" t="s">
        <v>33</v>
      </c>
      <c r="S324" s="2" t="s">
        <v>34</v>
      </c>
      <c r="T324" s="2" t="s">
        <v>117</v>
      </c>
      <c r="U324" s="2">
        <v>39</v>
      </c>
      <c r="V324" s="2" t="str">
        <f>PROPER(DatosTransformados[[#This Row],[Payment Method Hidden]])</f>
        <v>Direct Debit</v>
      </c>
      <c r="W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24" s="2">
        <v>1507</v>
      </c>
      <c r="Y324" s="2"/>
      <c r="Z324" s="2"/>
      <c r="AA324" s="2" t="s">
        <v>750</v>
      </c>
      <c r="AB324" s="3">
        <f>DATEVALUE(DatosTransformados[[#This Row],[Contact Date Hidden]])</f>
        <v>44912</v>
      </c>
      <c r="AC324" s="3">
        <v>43916</v>
      </c>
      <c r="AD324" s="2" t="s">
        <v>28</v>
      </c>
      <c r="AE324" s="2" t="str">
        <f>VLOOKUP(DatosTransformados[[#This Row],[Customer Segment Hidden]],Tabla3[#All],2,FALSE)</f>
        <v>High</v>
      </c>
      <c r="AF324" s="11">
        <v>34.243184954909331</v>
      </c>
      <c r="AG324" s="2">
        <v>0</v>
      </c>
      <c r="AH324" s="2" t="s">
        <v>49</v>
      </c>
      <c r="AI324" s="2" t="str">
        <f>IFERROR(VLOOKUP(DatosTransformados[[#This Row],[Preferred Contact Method Hidden]],Tabla3[#All],2,FALSE),DatosTransformados[[#This Row],[Preferred Contact Method Hidden]])</f>
        <v>Phone</v>
      </c>
      <c r="AJ324" s="2" t="str">
        <f>VLOOKUP(DatosTransformados[[#This Row],[Applied Discount Hidden]],Tabla3[#All],2,FALSE)</f>
        <v>No</v>
      </c>
      <c r="AK324" s="2" t="b">
        <v>0</v>
      </c>
    </row>
    <row r="325" spans="1:37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">
        <v>21</v>
      </c>
      <c r="O3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" s="5" t="s">
        <v>21</v>
      </c>
      <c r="Q325" s="5">
        <v>0</v>
      </c>
      <c r="R325" s="5" t="s">
        <v>21</v>
      </c>
      <c r="S325" s="5" t="s">
        <v>24</v>
      </c>
      <c r="T325" s="5" t="s">
        <v>117</v>
      </c>
      <c r="U325" s="5">
        <v>27</v>
      </c>
      <c r="V325" s="5" t="str">
        <f>PROPER(DatosTransformados[[#This Row],[Payment Method Hidden]])</f>
        <v>Direct Debit</v>
      </c>
      <c r="W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25" s="5">
        <v>578</v>
      </c>
      <c r="Y325" s="5" t="s">
        <v>87</v>
      </c>
      <c r="Z325" s="5" t="s">
        <v>767</v>
      </c>
      <c r="AA325" s="5" t="s">
        <v>768</v>
      </c>
      <c r="AB325" s="6">
        <f>DATEVALUE(DatosTransformados[[#This Row],[Contact Date Hidden]])</f>
        <v>44852</v>
      </c>
      <c r="AC325" s="6">
        <v>45126</v>
      </c>
      <c r="AD325" s="5" t="s">
        <v>28</v>
      </c>
      <c r="AE325" s="5" t="str">
        <f>VLOOKUP(DatosTransformados[[#This Row],[Customer Segment Hidden]],Tabla3[#All],2,FALSE)</f>
        <v>High</v>
      </c>
      <c r="AF325" s="12">
        <v>26.199946798440369</v>
      </c>
      <c r="AG325" s="5">
        <v>3</v>
      </c>
      <c r="AH325" s="5" t="s">
        <v>29</v>
      </c>
      <c r="AI325" s="5" t="str">
        <f>IFERROR(VLOOKUP(DatosTransformados[[#This Row],[Preferred Contact Method Hidden]],Tabla3[#All],2,FALSE),DatosTransformados[[#This Row],[Preferred Contact Method Hidden]])</f>
        <v>Email</v>
      </c>
      <c r="AJ325" s="5" t="str">
        <f>VLOOKUP(DatosTransformados[[#This Row],[Applied Discount Hidden]],Tabla3[#All],2,FALSE)</f>
        <v>Yes</v>
      </c>
      <c r="AK325" s="5" t="b">
        <v>1</v>
      </c>
    </row>
    <row r="326" spans="1:37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">
        <v>33</v>
      </c>
      <c r="O3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" s="2" t="s">
        <v>21</v>
      </c>
      <c r="Q326" s="2">
        <v>0</v>
      </c>
      <c r="R326" s="2" t="s">
        <v>21</v>
      </c>
      <c r="S326" s="2" t="s">
        <v>52</v>
      </c>
      <c r="T326" s="2" t="s">
        <v>117</v>
      </c>
      <c r="U326" s="2">
        <v>32</v>
      </c>
      <c r="V326" s="2" t="str">
        <f>PROPER(DatosTransformados[[#This Row],[Payment Method Hidden]])</f>
        <v>Direct Debit</v>
      </c>
      <c r="W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26" s="2">
        <v>265</v>
      </c>
      <c r="Y326" s="2"/>
      <c r="Z326" s="2"/>
      <c r="AA326" s="2" t="s">
        <v>770</v>
      </c>
      <c r="AB326" s="3">
        <f>DATEVALUE(DatosTransformados[[#This Row],[Contact Date Hidden]])</f>
        <v>45033</v>
      </c>
      <c r="AC326" s="3">
        <v>44861</v>
      </c>
      <c r="AD326" s="2" t="s">
        <v>38</v>
      </c>
      <c r="AE326" s="2" t="str">
        <f>VLOOKUP(DatosTransformados[[#This Row],[Customer Segment Hidden]],Tabla3[#All],2,FALSE)</f>
        <v>Low</v>
      </c>
      <c r="AF326" s="11">
        <v>29.916870151301652</v>
      </c>
      <c r="AG326" s="2">
        <v>6</v>
      </c>
      <c r="AH326" s="2" t="s">
        <v>63</v>
      </c>
      <c r="AI326" s="2" t="str">
        <f>IFERROR(VLOOKUP(DatosTransformados[[#This Row],[Preferred Contact Method Hidden]],Tabla3[#All],2,FALSE),DatosTransformados[[#This Row],[Preferred Contact Method Hidden]])</f>
        <v>SMS</v>
      </c>
      <c r="AJ326" s="2" t="str">
        <f>VLOOKUP(DatosTransformados[[#This Row],[Applied Discount Hidden]],Tabla3[#All],2,FALSE)</f>
        <v>No</v>
      </c>
      <c r="AK326" s="2" t="b">
        <v>0</v>
      </c>
    </row>
    <row r="327" spans="1:37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">
        <v>21</v>
      </c>
      <c r="O3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" s="5" t="s">
        <v>21</v>
      </c>
      <c r="Q327" s="5">
        <v>0</v>
      </c>
      <c r="R327" s="5" t="s">
        <v>21</v>
      </c>
      <c r="S327" s="5" t="s">
        <v>52</v>
      </c>
      <c r="T327" s="5" t="s">
        <v>117</v>
      </c>
      <c r="U327" s="5">
        <v>11</v>
      </c>
      <c r="V327" s="5" t="str">
        <f>PROPER(DatosTransformados[[#This Row],[Payment Method Hidden]])</f>
        <v>Direct Debit</v>
      </c>
      <c r="W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27" s="5">
        <v>506</v>
      </c>
      <c r="Y327" s="5"/>
      <c r="Z327" s="5"/>
      <c r="AA327" s="5" t="s">
        <v>772</v>
      </c>
      <c r="AB327" s="6">
        <f>DATEVALUE(DatosTransformados[[#This Row],[Contact Date Hidden]])</f>
        <v>44319</v>
      </c>
      <c r="AC327" s="6">
        <v>44924</v>
      </c>
      <c r="AD327" s="5" t="s">
        <v>44</v>
      </c>
      <c r="AE327" s="5" t="str">
        <f>VLOOKUP(DatosTransformados[[#This Row],[Customer Segment Hidden]],Tabla3[#All],2,FALSE)</f>
        <v>Medium</v>
      </c>
      <c r="AF327" s="12">
        <v>13.15644877140398</v>
      </c>
      <c r="AG327" s="5">
        <v>10</v>
      </c>
      <c r="AH327" s="5" t="s">
        <v>49</v>
      </c>
      <c r="AI327" s="5" t="str">
        <f>IFERROR(VLOOKUP(DatosTransformados[[#This Row],[Preferred Contact Method Hidden]],Tabla3[#All],2,FALSE),DatosTransformados[[#This Row],[Preferred Contact Method Hidden]])</f>
        <v>Phone</v>
      </c>
      <c r="AJ327" s="5" t="str">
        <f>VLOOKUP(DatosTransformados[[#This Row],[Applied Discount Hidden]],Tabla3[#All],2,FALSE)</f>
        <v>No</v>
      </c>
      <c r="AK327" s="5" t="b">
        <v>0</v>
      </c>
    </row>
    <row r="328" spans="1:37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">
        <v>21</v>
      </c>
      <c r="O3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" s="2" t="s">
        <v>33</v>
      </c>
      <c r="Q328" s="2">
        <v>3</v>
      </c>
      <c r="R328" s="2" t="s">
        <v>21</v>
      </c>
      <c r="S328" s="2" t="s">
        <v>52</v>
      </c>
      <c r="T328" s="2" t="s">
        <v>123</v>
      </c>
      <c r="U328" s="2">
        <v>7</v>
      </c>
      <c r="V328" s="2" t="str">
        <f>PROPER(DatosTransformados[[#This Row],[Payment Method Hidden]])</f>
        <v>Credit Card</v>
      </c>
      <c r="W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28" s="2">
        <v>163</v>
      </c>
      <c r="Y328" s="2"/>
      <c r="Z328" s="2"/>
      <c r="AA328" s="2" t="s">
        <v>774</v>
      </c>
      <c r="AB328" s="3">
        <f>DATEVALUE(DatosTransformados[[#This Row],[Contact Date Hidden]])</f>
        <v>45162</v>
      </c>
      <c r="AC328" s="3">
        <v>44717</v>
      </c>
      <c r="AD328" s="2" t="s">
        <v>44</v>
      </c>
      <c r="AE328" s="2" t="str">
        <f>VLOOKUP(DatosTransformados[[#This Row],[Customer Segment Hidden]],Tabla3[#All],2,FALSE)</f>
        <v>Medium</v>
      </c>
      <c r="AF328" s="11">
        <v>5.7702626259047456</v>
      </c>
      <c r="AG328" s="2">
        <v>6</v>
      </c>
      <c r="AH328" s="2" t="s">
        <v>29</v>
      </c>
      <c r="AI328" s="2" t="str">
        <f>IFERROR(VLOOKUP(DatosTransformados[[#This Row],[Preferred Contact Method Hidden]],Tabla3[#All],2,FALSE),DatosTransformados[[#This Row],[Preferred Contact Method Hidden]])</f>
        <v>Email</v>
      </c>
      <c r="AJ328" s="2" t="str">
        <f>VLOOKUP(DatosTransformados[[#This Row],[Applied Discount Hidden]],Tabla3[#All],2,FALSE)</f>
        <v>Yes</v>
      </c>
      <c r="AK328" s="2" t="b">
        <v>1</v>
      </c>
    </row>
    <row r="329" spans="1:37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">
        <v>21</v>
      </c>
      <c r="O3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" s="5" t="s">
        <v>21</v>
      </c>
      <c r="Q329" s="5">
        <v>0</v>
      </c>
      <c r="R329" s="5" t="s">
        <v>33</v>
      </c>
      <c r="S329" s="5" t="s">
        <v>24</v>
      </c>
      <c r="T329" s="5" t="s">
        <v>117</v>
      </c>
      <c r="U329" s="5">
        <v>67</v>
      </c>
      <c r="V329" s="5" t="str">
        <f>PROPER(DatosTransformados[[#This Row],[Payment Method Hidden]])</f>
        <v>Direct Debit</v>
      </c>
      <c r="W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329" s="5">
        <v>1730</v>
      </c>
      <c r="Y329" s="5"/>
      <c r="Z329" s="5"/>
      <c r="AA329" s="5" t="s">
        <v>776</v>
      </c>
      <c r="AB329" s="6">
        <f>DATEVALUE(DatosTransformados[[#This Row],[Contact Date Hidden]])</f>
        <v>45110</v>
      </c>
      <c r="AC329" s="6">
        <v>44966</v>
      </c>
      <c r="AD329" s="5" t="s">
        <v>28</v>
      </c>
      <c r="AE329" s="5" t="str">
        <f>VLOOKUP(DatosTransformados[[#This Row],[Customer Segment Hidden]],Tabla3[#All],2,FALSE)</f>
        <v>High</v>
      </c>
      <c r="AF329" s="12">
        <v>62.745839856350067</v>
      </c>
      <c r="AG329" s="5">
        <v>8</v>
      </c>
      <c r="AH329" s="5" t="s">
        <v>49</v>
      </c>
      <c r="AI329" s="5" t="str">
        <f>IFERROR(VLOOKUP(DatosTransformados[[#This Row],[Preferred Contact Method Hidden]],Tabla3[#All],2,FALSE),DatosTransformados[[#This Row],[Preferred Contact Method Hidden]])</f>
        <v>Phone</v>
      </c>
      <c r="AJ329" s="5" t="str">
        <f>VLOOKUP(DatosTransformados[[#This Row],[Applied Discount Hidden]],Tabla3[#All],2,FALSE)</f>
        <v>No</v>
      </c>
      <c r="AK329" s="5" t="b">
        <v>0</v>
      </c>
    </row>
    <row r="330" spans="1:37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">
        <v>21</v>
      </c>
      <c r="O3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" s="2" t="s">
        <v>33</v>
      </c>
      <c r="Q330" s="2">
        <v>5</v>
      </c>
      <c r="R330" s="2" t="s">
        <v>21</v>
      </c>
      <c r="S330" s="2" t="s">
        <v>24</v>
      </c>
      <c r="T330" s="2" t="s">
        <v>35</v>
      </c>
      <c r="U330" s="2">
        <v>35</v>
      </c>
      <c r="V330" s="2" t="str">
        <f>PROPER(DatosTransformados[[#This Row],[Payment Method Hidden]])</f>
        <v>Direct Debit</v>
      </c>
      <c r="W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30" s="2">
        <v>316</v>
      </c>
      <c r="Y330" s="2" t="s">
        <v>134</v>
      </c>
      <c r="Z330" s="2" t="s">
        <v>135</v>
      </c>
      <c r="AA330" s="2" t="s">
        <v>778</v>
      </c>
      <c r="AB330" s="3">
        <f>DATEVALUE(DatosTransformados[[#This Row],[Contact Date Hidden]])</f>
        <v>43953</v>
      </c>
      <c r="AC330" s="3">
        <v>44765</v>
      </c>
      <c r="AD330" s="2" t="s">
        <v>28</v>
      </c>
      <c r="AE330" s="2" t="str">
        <f>VLOOKUP(DatosTransformados[[#This Row],[Customer Segment Hidden]],Tabla3[#All],2,FALSE)</f>
        <v>High</v>
      </c>
      <c r="AF330" s="11">
        <v>31.6965333443028</v>
      </c>
      <c r="AG330" s="2">
        <v>6</v>
      </c>
      <c r="AH330" s="2" t="s">
        <v>29</v>
      </c>
      <c r="AI330" s="2" t="str">
        <f>IFERROR(VLOOKUP(DatosTransformados[[#This Row],[Preferred Contact Method Hidden]],Tabla3[#All],2,FALSE),DatosTransformados[[#This Row],[Preferred Contact Method Hidden]])</f>
        <v>Email</v>
      </c>
      <c r="AJ330" s="2" t="str">
        <f>VLOOKUP(DatosTransformados[[#This Row],[Applied Discount Hidden]],Tabla3[#All],2,FALSE)</f>
        <v>No</v>
      </c>
      <c r="AK330" s="2" t="b">
        <v>0</v>
      </c>
    </row>
    <row r="331" spans="1:37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">
        <v>33</v>
      </c>
      <c r="O3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" s="5" t="s">
        <v>21</v>
      </c>
      <c r="Q331" s="5">
        <v>0</v>
      </c>
      <c r="R331" s="5" t="s">
        <v>21</v>
      </c>
      <c r="S331" s="5" t="s">
        <v>34</v>
      </c>
      <c r="T331" s="5" t="s">
        <v>117</v>
      </c>
      <c r="U331" s="5">
        <v>40</v>
      </c>
      <c r="V331" s="5" t="str">
        <f>PROPER(DatosTransformados[[#This Row],[Payment Method Hidden]])</f>
        <v>Direct Debit</v>
      </c>
      <c r="W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31" s="5">
        <v>2668</v>
      </c>
      <c r="Y331" s="5"/>
      <c r="Z331" s="5"/>
      <c r="AA331" s="5" t="s">
        <v>780</v>
      </c>
      <c r="AB331" s="6">
        <f>DATEVALUE(DatosTransformados[[#This Row],[Contact Date Hidden]])</f>
        <v>44576</v>
      </c>
      <c r="AC331" s="6">
        <v>44106</v>
      </c>
      <c r="AD331" s="5" t="s">
        <v>38</v>
      </c>
      <c r="AE331" s="5" t="str">
        <f>VLOOKUP(DatosTransformados[[#This Row],[Customer Segment Hidden]],Tabla3[#All],2,FALSE)</f>
        <v>Low</v>
      </c>
      <c r="AF331" s="12">
        <v>32.368144098919601</v>
      </c>
      <c r="AG331" s="5">
        <v>9</v>
      </c>
      <c r="AH331" s="5" t="s">
        <v>49</v>
      </c>
      <c r="AI331" s="5" t="str">
        <f>IFERROR(VLOOKUP(DatosTransformados[[#This Row],[Preferred Contact Method Hidden]],Tabla3[#All],2,FALSE),DatosTransformados[[#This Row],[Preferred Contact Method Hidden]])</f>
        <v>Phone</v>
      </c>
      <c r="AJ331" s="5" t="str">
        <f>VLOOKUP(DatosTransformados[[#This Row],[Applied Discount Hidden]],Tabla3[#All],2,FALSE)</f>
        <v>No</v>
      </c>
      <c r="AK331" s="5" t="b">
        <v>0</v>
      </c>
    </row>
    <row r="332" spans="1:37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">
        <v>21</v>
      </c>
      <c r="O3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" s="2" t="s">
        <v>21</v>
      </c>
      <c r="Q332" s="2">
        <v>0</v>
      </c>
      <c r="R332" s="2" t="s">
        <v>21</v>
      </c>
      <c r="S332" s="2" t="s">
        <v>52</v>
      </c>
      <c r="T332" s="2" t="s">
        <v>25</v>
      </c>
      <c r="U332" s="2">
        <v>10</v>
      </c>
      <c r="V332" s="2" t="str">
        <f>PROPER(DatosTransformados[[#This Row],[Payment Method Hidden]])</f>
        <v>Credit Card</v>
      </c>
      <c r="W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32" s="2">
        <v>595</v>
      </c>
      <c r="Y332" s="2"/>
      <c r="Z332" s="2"/>
      <c r="AA332" s="2" t="s">
        <v>308</v>
      </c>
      <c r="AB332" s="3">
        <f>DATEVALUE(DatosTransformados[[#This Row],[Contact Date Hidden]])</f>
        <v>44801</v>
      </c>
      <c r="AC332" s="3">
        <v>44738</v>
      </c>
      <c r="AD332" s="2" t="s">
        <v>28</v>
      </c>
      <c r="AE332" s="2" t="str">
        <f>VLOOKUP(DatosTransformados[[#This Row],[Customer Segment Hidden]],Tabla3[#All],2,FALSE)</f>
        <v>High</v>
      </c>
      <c r="AF332" s="11">
        <v>8.4589966053592658</v>
      </c>
      <c r="AG332" s="2">
        <v>3</v>
      </c>
      <c r="AH332" s="2" t="s">
        <v>63</v>
      </c>
      <c r="AI332" s="2" t="str">
        <f>IFERROR(VLOOKUP(DatosTransformados[[#This Row],[Preferred Contact Method Hidden]],Tabla3[#All],2,FALSE),DatosTransformados[[#This Row],[Preferred Contact Method Hidden]])</f>
        <v>SMS</v>
      </c>
      <c r="AJ332" s="2" t="str">
        <f>VLOOKUP(DatosTransformados[[#This Row],[Applied Discount Hidden]],Tabla3[#All],2,FALSE)</f>
        <v>No</v>
      </c>
      <c r="AK332" s="2" t="b">
        <v>0</v>
      </c>
    </row>
    <row r="333" spans="1:37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">
        <v>21</v>
      </c>
      <c r="O3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" s="5" t="s">
        <v>21</v>
      </c>
      <c r="Q333" s="5">
        <v>0</v>
      </c>
      <c r="R333" s="5" t="s">
        <v>33</v>
      </c>
      <c r="S333" s="5" t="s">
        <v>34</v>
      </c>
      <c r="T333" s="5" t="s">
        <v>117</v>
      </c>
      <c r="U333" s="5">
        <v>55</v>
      </c>
      <c r="V333" s="5" t="str">
        <f>PROPER(DatosTransformados[[#This Row],[Payment Method Hidden]])</f>
        <v>Direct Debit</v>
      </c>
      <c r="W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33" s="5">
        <v>1630</v>
      </c>
      <c r="Y333" s="5" t="s">
        <v>42</v>
      </c>
      <c r="Z333" s="5" t="s">
        <v>213</v>
      </c>
      <c r="AA333" s="5" t="s">
        <v>783</v>
      </c>
      <c r="AB333" s="6">
        <f>DATEVALUE(DatosTransformados[[#This Row],[Contact Date Hidden]])</f>
        <v>44372</v>
      </c>
      <c r="AC333" s="6">
        <v>44221</v>
      </c>
      <c r="AD333" s="5" t="s">
        <v>28</v>
      </c>
      <c r="AE333" s="5" t="str">
        <f>VLOOKUP(DatosTransformados[[#This Row],[Customer Segment Hidden]],Tabla3[#All],2,FALSE)</f>
        <v>High</v>
      </c>
      <c r="AF333" s="12">
        <v>62.574580995446041</v>
      </c>
      <c r="AG333" s="5">
        <v>7</v>
      </c>
      <c r="AH333" s="5" t="s">
        <v>29</v>
      </c>
      <c r="AI333" s="5" t="str">
        <f>IFERROR(VLOOKUP(DatosTransformados[[#This Row],[Preferred Contact Method Hidden]],Tabla3[#All],2,FALSE),DatosTransformados[[#This Row],[Preferred Contact Method Hidden]])</f>
        <v>Email</v>
      </c>
      <c r="AJ333" s="5" t="str">
        <f>VLOOKUP(DatosTransformados[[#This Row],[Applied Discount Hidden]],Tabla3[#All],2,FALSE)</f>
        <v>Yes</v>
      </c>
      <c r="AK333" s="5" t="b">
        <v>1</v>
      </c>
    </row>
    <row r="334" spans="1:37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">
        <v>21</v>
      </c>
      <c r="O3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" s="2" t="s">
        <v>21</v>
      </c>
      <c r="Q334" s="2">
        <v>0</v>
      </c>
      <c r="R334" s="2" t="s">
        <v>33</v>
      </c>
      <c r="S334" s="2" t="s">
        <v>24</v>
      </c>
      <c r="T334" s="2" t="s">
        <v>25</v>
      </c>
      <c r="U334" s="2">
        <v>23</v>
      </c>
      <c r="V334" s="2" t="str">
        <f>PROPER(DatosTransformados[[#This Row],[Payment Method Hidden]])</f>
        <v>Credit Card</v>
      </c>
      <c r="W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34" s="2">
        <v>44</v>
      </c>
      <c r="Y334" s="2" t="s">
        <v>156</v>
      </c>
      <c r="Z334" s="2" t="s">
        <v>157</v>
      </c>
      <c r="AA334" s="2" t="s">
        <v>785</v>
      </c>
      <c r="AB334" s="3">
        <f>DATEVALUE(DatosTransformados[[#This Row],[Contact Date Hidden]])</f>
        <v>44402</v>
      </c>
      <c r="AC334" s="3">
        <v>44784</v>
      </c>
      <c r="AD334" s="2" t="s">
        <v>28</v>
      </c>
      <c r="AE334" s="2" t="str">
        <f>VLOOKUP(DatosTransformados[[#This Row],[Customer Segment Hidden]],Tabla3[#All],2,FALSE)</f>
        <v>High</v>
      </c>
      <c r="AF334" s="11">
        <v>24.834759495722501</v>
      </c>
      <c r="AG334" s="2">
        <v>4</v>
      </c>
      <c r="AH334" s="2" t="s">
        <v>63</v>
      </c>
      <c r="AI334" s="2" t="str">
        <f>IFERROR(VLOOKUP(DatosTransformados[[#This Row],[Preferred Contact Method Hidden]],Tabla3[#All],2,FALSE),DatosTransformados[[#This Row],[Preferred Contact Method Hidden]])</f>
        <v>SMS</v>
      </c>
      <c r="AJ334" s="2" t="str">
        <f>VLOOKUP(DatosTransformados[[#This Row],[Applied Discount Hidden]],Tabla3[#All],2,FALSE)</f>
        <v>No</v>
      </c>
      <c r="AK334" s="2" t="b">
        <v>0</v>
      </c>
    </row>
    <row r="335" spans="1:37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">
        <v>33</v>
      </c>
      <c r="O3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" s="5" t="s">
        <v>21</v>
      </c>
      <c r="Q335" s="5">
        <v>0</v>
      </c>
      <c r="R335" s="5" t="s">
        <v>21</v>
      </c>
      <c r="S335" s="5" t="s">
        <v>52</v>
      </c>
      <c r="T335" s="5" t="s">
        <v>25</v>
      </c>
      <c r="U335" s="5">
        <v>34</v>
      </c>
      <c r="V335" s="5" t="str">
        <f>PROPER(DatosTransformados[[#This Row],[Payment Method Hidden]])</f>
        <v>Credit Card</v>
      </c>
      <c r="W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35" s="5">
        <v>1104</v>
      </c>
      <c r="Y335" s="5"/>
      <c r="Z335" s="5"/>
      <c r="AA335" s="5" t="s">
        <v>787</v>
      </c>
      <c r="AB335" s="6">
        <f>DATEVALUE(DatosTransformados[[#This Row],[Contact Date Hidden]])</f>
        <v>44957</v>
      </c>
      <c r="AC335" s="6">
        <v>45105</v>
      </c>
      <c r="AD335" s="5" t="s">
        <v>44</v>
      </c>
      <c r="AE335" s="5" t="str">
        <f>VLOOKUP(DatosTransformados[[#This Row],[Customer Segment Hidden]],Tabla3[#All],2,FALSE)</f>
        <v>Medium</v>
      </c>
      <c r="AF335" s="12">
        <v>36.578578860859849</v>
      </c>
      <c r="AG335" s="5">
        <v>8</v>
      </c>
      <c r="AH335" s="5" t="s">
        <v>63</v>
      </c>
      <c r="AI335" s="5" t="str">
        <f>IFERROR(VLOOKUP(DatosTransformados[[#This Row],[Preferred Contact Method Hidden]],Tabla3[#All],2,FALSE),DatosTransformados[[#This Row],[Preferred Contact Method Hidden]])</f>
        <v>SMS</v>
      </c>
      <c r="AJ335" s="5" t="str">
        <f>VLOOKUP(DatosTransformados[[#This Row],[Applied Discount Hidden]],Tabla3[#All],2,FALSE)</f>
        <v>Yes</v>
      </c>
      <c r="AK335" s="5" t="b">
        <v>1</v>
      </c>
    </row>
    <row r="336" spans="1:37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">
        <v>21</v>
      </c>
      <c r="O3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" s="2" t="s">
        <v>21</v>
      </c>
      <c r="Q336" s="2">
        <v>0</v>
      </c>
      <c r="R336" s="2" t="s">
        <v>33</v>
      </c>
      <c r="S336" s="2" t="s">
        <v>24</v>
      </c>
      <c r="T336" s="2" t="s">
        <v>117</v>
      </c>
      <c r="U336" s="2">
        <v>53</v>
      </c>
      <c r="V336" s="2" t="str">
        <f>PROPER(DatosTransformados[[#This Row],[Payment Method Hidden]])</f>
        <v>Direct Debit</v>
      </c>
      <c r="W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36" s="2">
        <v>554</v>
      </c>
      <c r="Y336" s="2" t="s">
        <v>87</v>
      </c>
      <c r="Z336" s="2" t="s">
        <v>634</v>
      </c>
      <c r="AA336" s="2" t="s">
        <v>789</v>
      </c>
      <c r="AB336" s="3">
        <f>DATEVALUE(DatosTransformados[[#This Row],[Contact Date Hidden]])</f>
        <v>43936</v>
      </c>
      <c r="AC336" s="3">
        <v>44671</v>
      </c>
      <c r="AD336" s="2" t="s">
        <v>28</v>
      </c>
      <c r="AE336" s="2" t="str">
        <f>VLOOKUP(DatosTransformados[[#This Row],[Customer Segment Hidden]],Tabla3[#All],2,FALSE)</f>
        <v>High</v>
      </c>
      <c r="AF336" s="11">
        <v>60.36780030670068</v>
      </c>
      <c r="AG336" s="2">
        <v>3</v>
      </c>
      <c r="AH336" s="2" t="s">
        <v>49</v>
      </c>
      <c r="AI336" s="2" t="str">
        <f>IFERROR(VLOOKUP(DatosTransformados[[#This Row],[Preferred Contact Method Hidden]],Tabla3[#All],2,FALSE),DatosTransformados[[#This Row],[Preferred Contact Method Hidden]])</f>
        <v>Phone</v>
      </c>
      <c r="AJ336" s="2" t="str">
        <f>VLOOKUP(DatosTransformados[[#This Row],[Applied Discount Hidden]],Tabla3[#All],2,FALSE)</f>
        <v>No</v>
      </c>
      <c r="AK336" s="2" t="b">
        <v>0</v>
      </c>
    </row>
    <row r="337" spans="1:37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">
        <v>21</v>
      </c>
      <c r="O3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" s="5" t="s">
        <v>33</v>
      </c>
      <c r="Q337" s="5">
        <v>2</v>
      </c>
      <c r="R337" s="5" t="s">
        <v>21</v>
      </c>
      <c r="S337" s="5" t="s">
        <v>24</v>
      </c>
      <c r="T337" s="5" t="s">
        <v>117</v>
      </c>
      <c r="U337" s="5">
        <v>23</v>
      </c>
      <c r="V337" s="5" t="str">
        <f>PROPER(DatosTransformados[[#This Row],[Payment Method Hidden]])</f>
        <v>Direct Debit</v>
      </c>
      <c r="W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37" s="5">
        <v>370</v>
      </c>
      <c r="Y337" s="5"/>
      <c r="Z337" s="5"/>
      <c r="AA337" s="5" t="s">
        <v>791</v>
      </c>
      <c r="AB337" s="6">
        <f>DATEVALUE(DatosTransformados[[#This Row],[Contact Date Hidden]])</f>
        <v>44754</v>
      </c>
      <c r="AC337" s="6">
        <v>43925</v>
      </c>
      <c r="AD337" s="5" t="s">
        <v>38</v>
      </c>
      <c r="AE337" s="5" t="str">
        <f>VLOOKUP(DatosTransformados[[#This Row],[Customer Segment Hidden]],Tabla3[#All],2,FALSE)</f>
        <v>Low</v>
      </c>
      <c r="AF337" s="12">
        <v>21.730625395326079</v>
      </c>
      <c r="AG337" s="5">
        <v>2</v>
      </c>
      <c r="AH337" s="5" t="s">
        <v>49</v>
      </c>
      <c r="AI337" s="5" t="str">
        <f>IFERROR(VLOOKUP(DatosTransformados[[#This Row],[Preferred Contact Method Hidden]],Tabla3[#All],2,FALSE),DatosTransformados[[#This Row],[Preferred Contact Method Hidden]])</f>
        <v>Phone</v>
      </c>
      <c r="AJ337" s="5" t="str">
        <f>VLOOKUP(DatosTransformados[[#This Row],[Applied Discount Hidden]],Tabla3[#All],2,FALSE)</f>
        <v>Yes</v>
      </c>
      <c r="AK337" s="5" t="b">
        <v>1</v>
      </c>
    </row>
    <row r="338" spans="1:37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">
        <v>21</v>
      </c>
      <c r="O3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" s="2" t="s">
        <v>21</v>
      </c>
      <c r="Q338" s="2">
        <v>0</v>
      </c>
      <c r="R338" s="2" t="s">
        <v>21</v>
      </c>
      <c r="S338" s="2" t="s">
        <v>24</v>
      </c>
      <c r="T338" s="2" t="s">
        <v>35</v>
      </c>
      <c r="U338" s="2">
        <v>28</v>
      </c>
      <c r="V338" s="2" t="str">
        <f>PROPER(DatosTransformados[[#This Row],[Payment Method Hidden]])</f>
        <v>Direct Debit</v>
      </c>
      <c r="W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38" s="2">
        <v>53</v>
      </c>
      <c r="Y338" s="2"/>
      <c r="Z338" s="2"/>
      <c r="AA338" s="2" t="s">
        <v>793</v>
      </c>
      <c r="AB338" s="3">
        <f>DATEVALUE(DatosTransformados[[#This Row],[Contact Date Hidden]])</f>
        <v>44152</v>
      </c>
      <c r="AC338" s="3">
        <v>45108</v>
      </c>
      <c r="AD338" s="2" t="s">
        <v>28</v>
      </c>
      <c r="AE338" s="2" t="str">
        <f>VLOOKUP(DatosTransformados[[#This Row],[Customer Segment Hidden]],Tabla3[#All],2,FALSE)</f>
        <v>High</v>
      </c>
      <c r="AF338" s="11">
        <v>23.111025972562938</v>
      </c>
      <c r="AG338" s="2">
        <v>7</v>
      </c>
      <c r="AH338" s="2" t="s">
        <v>29</v>
      </c>
      <c r="AI338" s="2" t="str">
        <f>IFERROR(VLOOKUP(DatosTransformados[[#This Row],[Preferred Contact Method Hidden]],Tabla3[#All],2,FALSE),DatosTransformados[[#This Row],[Preferred Contact Method Hidden]])</f>
        <v>Email</v>
      </c>
      <c r="AJ338" s="2" t="str">
        <f>VLOOKUP(DatosTransformados[[#This Row],[Applied Discount Hidden]],Tabla3[#All],2,FALSE)</f>
        <v>Yes</v>
      </c>
      <c r="AK338" s="2" t="b">
        <v>1</v>
      </c>
    </row>
    <row r="339" spans="1:37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">
        <v>21</v>
      </c>
      <c r="O3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" s="5" t="s">
        <v>21</v>
      </c>
      <c r="Q339" s="5">
        <v>0</v>
      </c>
      <c r="R339" s="5" t="s">
        <v>33</v>
      </c>
      <c r="S339" s="5" t="s">
        <v>34</v>
      </c>
      <c r="T339" s="5" t="s">
        <v>25</v>
      </c>
      <c r="U339" s="5">
        <v>23</v>
      </c>
      <c r="V339" s="5" t="str">
        <f>PROPER(DatosTransformados[[#This Row],[Payment Method Hidden]])</f>
        <v>Credit Card</v>
      </c>
      <c r="W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39" s="5">
        <v>1358</v>
      </c>
      <c r="Y339" s="5"/>
      <c r="Z339" s="5"/>
      <c r="AA339" s="5" t="s">
        <v>565</v>
      </c>
      <c r="AB339" s="6">
        <f>DATEVALUE(DatosTransformados[[#This Row],[Contact Date Hidden]])</f>
        <v>43978</v>
      </c>
      <c r="AC339" s="6">
        <v>43843</v>
      </c>
      <c r="AD339" s="5" t="s">
        <v>28</v>
      </c>
      <c r="AE339" s="5" t="str">
        <f>VLOOKUP(DatosTransformados[[#This Row],[Customer Segment Hidden]],Tabla3[#All],2,FALSE)</f>
        <v>High</v>
      </c>
      <c r="AF339" s="12">
        <v>19.81287314663059</v>
      </c>
      <c r="AG339" s="5">
        <v>8</v>
      </c>
      <c r="AH339" s="5" t="s">
        <v>63</v>
      </c>
      <c r="AI339" s="5" t="str">
        <f>IFERROR(VLOOKUP(DatosTransformados[[#This Row],[Preferred Contact Method Hidden]],Tabla3[#All],2,FALSE),DatosTransformados[[#This Row],[Preferred Contact Method Hidden]])</f>
        <v>SMS</v>
      </c>
      <c r="AJ339" s="5" t="str">
        <f>VLOOKUP(DatosTransformados[[#This Row],[Applied Discount Hidden]],Tabla3[#All],2,FALSE)</f>
        <v>Yes</v>
      </c>
      <c r="AK339" s="5" t="b">
        <v>1</v>
      </c>
    </row>
    <row r="340" spans="1:37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">
        <v>21</v>
      </c>
      <c r="O3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" s="2" t="s">
        <v>21</v>
      </c>
      <c r="Q340" s="2">
        <v>0</v>
      </c>
      <c r="R340" s="2" t="s">
        <v>21</v>
      </c>
      <c r="S340" s="2" t="s">
        <v>24</v>
      </c>
      <c r="T340" s="2" t="s">
        <v>25</v>
      </c>
      <c r="U340" s="2">
        <v>17</v>
      </c>
      <c r="V340" s="2" t="str">
        <f>PROPER(DatosTransformados[[#This Row],[Payment Method Hidden]])</f>
        <v>Credit Card</v>
      </c>
      <c r="W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40" s="2">
        <v>17</v>
      </c>
      <c r="Y340" s="2"/>
      <c r="Z340" s="2"/>
      <c r="AA340" s="2" t="s">
        <v>796</v>
      </c>
      <c r="AB340" s="3">
        <f>DATEVALUE(DatosTransformados[[#This Row],[Contact Date Hidden]])</f>
        <v>45189</v>
      </c>
      <c r="AC340" s="3">
        <v>43961</v>
      </c>
      <c r="AD340" s="2" t="s">
        <v>38</v>
      </c>
      <c r="AE340" s="2" t="str">
        <f>VLOOKUP(DatosTransformados[[#This Row],[Customer Segment Hidden]],Tabla3[#All],2,FALSE)</f>
        <v>Low</v>
      </c>
      <c r="AF340" s="11">
        <v>15.396144893152449</v>
      </c>
      <c r="AG340" s="2">
        <v>1</v>
      </c>
      <c r="AH340" s="2" t="s">
        <v>49</v>
      </c>
      <c r="AI340" s="2" t="str">
        <f>IFERROR(VLOOKUP(DatosTransformados[[#This Row],[Preferred Contact Method Hidden]],Tabla3[#All],2,FALSE),DatosTransformados[[#This Row],[Preferred Contact Method Hidden]])</f>
        <v>Phone</v>
      </c>
      <c r="AJ340" s="2" t="str">
        <f>VLOOKUP(DatosTransformados[[#This Row],[Applied Discount Hidden]],Tabla3[#All],2,FALSE)</f>
        <v>No</v>
      </c>
      <c r="AK340" s="2" t="b">
        <v>0</v>
      </c>
    </row>
    <row r="341" spans="1:37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">
        <v>21</v>
      </c>
      <c r="O3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" s="5" t="s">
        <v>21</v>
      </c>
      <c r="Q341" s="5">
        <v>0</v>
      </c>
      <c r="R341" s="5" t="s">
        <v>21</v>
      </c>
      <c r="S341" s="5" t="s">
        <v>24</v>
      </c>
      <c r="T341" s="5" t="s">
        <v>35</v>
      </c>
      <c r="U341" s="5">
        <v>48</v>
      </c>
      <c r="V341" s="5" t="str">
        <f>PROPER(DatosTransformados[[#This Row],[Payment Method Hidden]])</f>
        <v>Direct Debit</v>
      </c>
      <c r="W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41" s="5">
        <v>1159</v>
      </c>
      <c r="Y341" s="5" t="s">
        <v>42</v>
      </c>
      <c r="Z341" s="5" t="s">
        <v>279</v>
      </c>
      <c r="AA341" s="5" t="s">
        <v>187</v>
      </c>
      <c r="AB341" s="6">
        <f>DATEVALUE(DatosTransformados[[#This Row],[Contact Date Hidden]])</f>
        <v>43977</v>
      </c>
      <c r="AC341" s="6">
        <v>44508</v>
      </c>
      <c r="AD341" s="5" t="s">
        <v>38</v>
      </c>
      <c r="AE341" s="5" t="str">
        <f>VLOOKUP(DatosTransformados[[#This Row],[Customer Segment Hidden]],Tabla3[#All],2,FALSE)</f>
        <v>Low</v>
      </c>
      <c r="AF341" s="12">
        <v>54.996622348781663</v>
      </c>
      <c r="AG341" s="5">
        <v>1</v>
      </c>
      <c r="AH341" s="5" t="s">
        <v>49</v>
      </c>
      <c r="AI341" s="5" t="str">
        <f>IFERROR(VLOOKUP(DatosTransformados[[#This Row],[Preferred Contact Method Hidden]],Tabla3[#All],2,FALSE),DatosTransformados[[#This Row],[Preferred Contact Method Hidden]])</f>
        <v>Phone</v>
      </c>
      <c r="AJ341" s="5" t="str">
        <f>VLOOKUP(DatosTransformados[[#This Row],[Applied Discount Hidden]],Tabla3[#All],2,FALSE)</f>
        <v>No</v>
      </c>
      <c r="AK341" s="5" t="b">
        <v>0</v>
      </c>
    </row>
    <row r="342" spans="1:37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">
        <v>21</v>
      </c>
      <c r="O3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" s="2" t="s">
        <v>21</v>
      </c>
      <c r="Q342" s="2">
        <v>0</v>
      </c>
      <c r="R342" s="2" t="s">
        <v>33</v>
      </c>
      <c r="S342" s="2" t="s">
        <v>34</v>
      </c>
      <c r="T342" s="2" t="s">
        <v>117</v>
      </c>
      <c r="U342" s="2">
        <v>37</v>
      </c>
      <c r="V342" s="2" t="str">
        <f>PROPER(DatosTransformados[[#This Row],[Payment Method Hidden]])</f>
        <v>Direct Debit</v>
      </c>
      <c r="W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42" s="2">
        <v>1298</v>
      </c>
      <c r="Y342" s="2" t="s">
        <v>134</v>
      </c>
      <c r="Z342" s="2" t="s">
        <v>135</v>
      </c>
      <c r="AA342" s="2" t="s">
        <v>799</v>
      </c>
      <c r="AB342" s="3">
        <f>DATEVALUE(DatosTransformados[[#This Row],[Contact Date Hidden]])</f>
        <v>44351</v>
      </c>
      <c r="AC342" s="3">
        <v>44272</v>
      </c>
      <c r="AD342" s="2" t="s">
        <v>28</v>
      </c>
      <c r="AE342" s="2" t="str">
        <f>VLOOKUP(DatosTransformados[[#This Row],[Customer Segment Hidden]],Tabla3[#All],2,FALSE)</f>
        <v>High</v>
      </c>
      <c r="AF342" s="11">
        <v>44.052265571572683</v>
      </c>
      <c r="AG342" s="2">
        <v>8</v>
      </c>
      <c r="AH342" s="2" t="s">
        <v>29</v>
      </c>
      <c r="AI342" s="2" t="str">
        <f>IFERROR(VLOOKUP(DatosTransformados[[#This Row],[Preferred Contact Method Hidden]],Tabla3[#All],2,FALSE),DatosTransformados[[#This Row],[Preferred Contact Method Hidden]])</f>
        <v>Email</v>
      </c>
      <c r="AJ342" s="2" t="str">
        <f>VLOOKUP(DatosTransformados[[#This Row],[Applied Discount Hidden]],Tabla3[#All],2,FALSE)</f>
        <v>No</v>
      </c>
      <c r="AK342" s="2" t="b">
        <v>0</v>
      </c>
    </row>
    <row r="343" spans="1:37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">
        <v>33</v>
      </c>
      <c r="O3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" s="5" t="s">
        <v>21</v>
      </c>
      <c r="Q343" s="5">
        <v>0</v>
      </c>
      <c r="R343" s="5" t="s">
        <v>21</v>
      </c>
      <c r="S343" s="5" t="s">
        <v>34</v>
      </c>
      <c r="T343" s="5" t="s">
        <v>123</v>
      </c>
      <c r="U343" s="5">
        <v>50</v>
      </c>
      <c r="V343" s="5" t="str">
        <f>PROPER(DatosTransformados[[#This Row],[Payment Method Hidden]])</f>
        <v>Credit Card</v>
      </c>
      <c r="W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43" s="5">
        <v>2234</v>
      </c>
      <c r="Y343" s="5" t="s">
        <v>42</v>
      </c>
      <c r="Z343" s="5" t="s">
        <v>213</v>
      </c>
      <c r="AA343" s="5" t="s">
        <v>801</v>
      </c>
      <c r="AB343" s="6">
        <f>DATEVALUE(DatosTransformados[[#This Row],[Contact Date Hidden]])</f>
        <v>44392</v>
      </c>
      <c r="AC343" s="6">
        <v>45130</v>
      </c>
      <c r="AD343" s="5" t="s">
        <v>28</v>
      </c>
      <c r="AE343" s="5" t="str">
        <f>VLOOKUP(DatosTransformados[[#This Row],[Customer Segment Hidden]],Tabla3[#All],2,FALSE)</f>
        <v>High</v>
      </c>
      <c r="AF343" s="12">
        <v>42.13193917739175</v>
      </c>
      <c r="AG343" s="5">
        <v>7</v>
      </c>
      <c r="AH343" s="5" t="s">
        <v>29</v>
      </c>
      <c r="AI343" s="5" t="str">
        <f>IFERROR(VLOOKUP(DatosTransformados[[#This Row],[Preferred Contact Method Hidden]],Tabla3[#All],2,FALSE),DatosTransformados[[#This Row],[Preferred Contact Method Hidden]])</f>
        <v>Email</v>
      </c>
      <c r="AJ343" s="5" t="str">
        <f>VLOOKUP(DatosTransformados[[#This Row],[Applied Discount Hidden]],Tabla3[#All],2,FALSE)</f>
        <v>No</v>
      </c>
      <c r="AK343" s="5" t="b">
        <v>0</v>
      </c>
    </row>
    <row r="344" spans="1:37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">
        <v>21</v>
      </c>
      <c r="O3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" s="2" t="s">
        <v>21</v>
      </c>
      <c r="Q344" s="2">
        <v>0</v>
      </c>
      <c r="R344" s="2" t="s">
        <v>33</v>
      </c>
      <c r="S344" s="2" t="s">
        <v>34</v>
      </c>
      <c r="T344" s="2" t="s">
        <v>123</v>
      </c>
      <c r="U344" s="2">
        <v>25</v>
      </c>
      <c r="V344" s="2" t="str">
        <f>PROPER(DatosTransformados[[#This Row],[Payment Method Hidden]])</f>
        <v>Credit Card</v>
      </c>
      <c r="W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44" s="2">
        <v>380</v>
      </c>
      <c r="Y344" s="2"/>
      <c r="Z344" s="2"/>
      <c r="AA344" s="2" t="s">
        <v>803</v>
      </c>
      <c r="AB344" s="3">
        <f>DATEVALUE(DatosTransformados[[#This Row],[Contact Date Hidden]])</f>
        <v>44447</v>
      </c>
      <c r="AC344" s="3">
        <v>44872</v>
      </c>
      <c r="AD344" s="2" t="s">
        <v>38</v>
      </c>
      <c r="AE344" s="2" t="str">
        <f>VLOOKUP(DatosTransformados[[#This Row],[Customer Segment Hidden]],Tabla3[#All],2,FALSE)</f>
        <v>Low</v>
      </c>
      <c r="AF344" s="11">
        <v>24.695751022709199</v>
      </c>
      <c r="AG344" s="2">
        <v>7</v>
      </c>
      <c r="AH344" s="2" t="s">
        <v>29</v>
      </c>
      <c r="AI344" s="2" t="str">
        <f>IFERROR(VLOOKUP(DatosTransformados[[#This Row],[Preferred Contact Method Hidden]],Tabla3[#All],2,FALSE),DatosTransformados[[#This Row],[Preferred Contact Method Hidden]])</f>
        <v>Email</v>
      </c>
      <c r="AJ344" s="2" t="str">
        <f>VLOOKUP(DatosTransformados[[#This Row],[Applied Discount Hidden]],Tabla3[#All],2,FALSE)</f>
        <v>Yes</v>
      </c>
      <c r="AK344" s="2" t="b">
        <v>1</v>
      </c>
    </row>
    <row r="345" spans="1:37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">
        <v>21</v>
      </c>
      <c r="O3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" s="5" t="s">
        <v>21</v>
      </c>
      <c r="Q345" s="5">
        <v>0</v>
      </c>
      <c r="R345" s="5" t="s">
        <v>21</v>
      </c>
      <c r="S345" s="5" t="s">
        <v>52</v>
      </c>
      <c r="T345" s="5" t="s">
        <v>123</v>
      </c>
      <c r="U345" s="5">
        <v>19</v>
      </c>
      <c r="V345" s="5" t="str">
        <f>PROPER(DatosTransformados[[#This Row],[Payment Method Hidden]])</f>
        <v>Credit Card</v>
      </c>
      <c r="W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345" s="5">
        <v>436</v>
      </c>
      <c r="Y345" s="5"/>
      <c r="Z345" s="5"/>
      <c r="AA345" s="5" t="s">
        <v>805</v>
      </c>
      <c r="AB345" s="6">
        <f>DATEVALUE(DatosTransformados[[#This Row],[Contact Date Hidden]])</f>
        <v>44126</v>
      </c>
      <c r="AC345" s="6">
        <v>44215</v>
      </c>
      <c r="AD345" s="5" t="s">
        <v>28</v>
      </c>
      <c r="AE345" s="5" t="str">
        <f>VLOOKUP(DatosTransformados[[#This Row],[Customer Segment Hidden]],Tabla3[#All],2,FALSE)</f>
        <v>High</v>
      </c>
      <c r="AF345" s="12">
        <v>20.6575742500894</v>
      </c>
      <c r="AG345" s="5">
        <v>6</v>
      </c>
      <c r="AH345" s="5" t="s">
        <v>49</v>
      </c>
      <c r="AI345" s="5" t="str">
        <f>IFERROR(VLOOKUP(DatosTransformados[[#This Row],[Preferred Contact Method Hidden]],Tabla3[#All],2,FALSE),DatosTransformados[[#This Row],[Preferred Contact Method Hidden]])</f>
        <v>Phone</v>
      </c>
      <c r="AJ345" s="5" t="str">
        <f>VLOOKUP(DatosTransformados[[#This Row],[Applied Discount Hidden]],Tabla3[#All],2,FALSE)</f>
        <v>Yes</v>
      </c>
      <c r="AK345" s="5" t="b">
        <v>1</v>
      </c>
    </row>
    <row r="346" spans="1:37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">
        <v>33</v>
      </c>
      <c r="O3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" s="2" t="s">
        <v>21</v>
      </c>
      <c r="Q346" s="2">
        <v>0</v>
      </c>
      <c r="R346" s="2" t="s">
        <v>21</v>
      </c>
      <c r="S346" s="2" t="s">
        <v>24</v>
      </c>
      <c r="T346" s="2" t="s">
        <v>117</v>
      </c>
      <c r="U346" s="2">
        <v>51</v>
      </c>
      <c r="V346" s="2" t="str">
        <f>PROPER(DatosTransformados[[#This Row],[Payment Method Hidden]])</f>
        <v>Direct Debit</v>
      </c>
      <c r="W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346" s="2">
        <v>1017</v>
      </c>
      <c r="Y346" s="2" t="s">
        <v>42</v>
      </c>
      <c r="Z346" s="2" t="s">
        <v>184</v>
      </c>
      <c r="AA346" s="2" t="s">
        <v>807</v>
      </c>
      <c r="AB346" s="3">
        <f>DATEVALUE(DatosTransformados[[#This Row],[Contact Date Hidden]])</f>
        <v>44087</v>
      </c>
      <c r="AC346" s="3">
        <v>44970</v>
      </c>
      <c r="AD346" s="2" t="s">
        <v>44</v>
      </c>
      <c r="AE346" s="2" t="str">
        <f>VLOOKUP(DatosTransformados[[#This Row],[Customer Segment Hidden]],Tabla3[#All],2,FALSE)</f>
        <v>Medium</v>
      </c>
      <c r="AF346" s="11">
        <v>60.962072556506683</v>
      </c>
      <c r="AG346" s="2">
        <v>10</v>
      </c>
      <c r="AH346" s="2" t="s">
        <v>49</v>
      </c>
      <c r="AI346" s="2" t="str">
        <f>IFERROR(VLOOKUP(DatosTransformados[[#This Row],[Preferred Contact Method Hidden]],Tabla3[#All],2,FALSE),DatosTransformados[[#This Row],[Preferred Contact Method Hidden]])</f>
        <v>Phone</v>
      </c>
      <c r="AJ346" s="2" t="str">
        <f>VLOOKUP(DatosTransformados[[#This Row],[Applied Discount Hidden]],Tabla3[#All],2,FALSE)</f>
        <v>No</v>
      </c>
      <c r="AK346" s="2" t="b">
        <v>0</v>
      </c>
    </row>
    <row r="347" spans="1:37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">
        <v>21</v>
      </c>
      <c r="O3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" s="5" t="s">
        <v>21</v>
      </c>
      <c r="Q347" s="5">
        <v>0</v>
      </c>
      <c r="R347" s="5" t="s">
        <v>33</v>
      </c>
      <c r="S347" s="5" t="s">
        <v>34</v>
      </c>
      <c r="T347" s="5" t="s">
        <v>123</v>
      </c>
      <c r="U347" s="5">
        <v>48</v>
      </c>
      <c r="V347" s="5" t="str">
        <f>PROPER(DatosTransformados[[#This Row],[Payment Method Hidden]])</f>
        <v>Credit Card</v>
      </c>
      <c r="W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47" s="5">
        <v>1781</v>
      </c>
      <c r="Y347" s="5"/>
      <c r="Z347" s="5"/>
      <c r="AA347" s="5" t="s">
        <v>809</v>
      </c>
      <c r="AB347" s="6">
        <f>DATEVALUE(DatosTransformados[[#This Row],[Contact Date Hidden]])</f>
        <v>44760</v>
      </c>
      <c r="AC347" s="6">
        <v>44424</v>
      </c>
      <c r="AD347" s="5" t="s">
        <v>44</v>
      </c>
      <c r="AE347" s="5" t="str">
        <f>VLOOKUP(DatosTransformados[[#This Row],[Customer Segment Hidden]],Tabla3[#All],2,FALSE)</f>
        <v>Medium</v>
      </c>
      <c r="AF347" s="12">
        <v>53.892137478368468</v>
      </c>
      <c r="AG347" s="5">
        <v>8</v>
      </c>
      <c r="AH347" s="5" t="s">
        <v>29</v>
      </c>
      <c r="AI347" s="5" t="str">
        <f>IFERROR(VLOOKUP(DatosTransformados[[#This Row],[Preferred Contact Method Hidden]],Tabla3[#All],2,FALSE),DatosTransformados[[#This Row],[Preferred Contact Method Hidden]])</f>
        <v>Email</v>
      </c>
      <c r="AJ347" s="5" t="str">
        <f>VLOOKUP(DatosTransformados[[#This Row],[Applied Discount Hidden]],Tabla3[#All],2,FALSE)</f>
        <v>Yes</v>
      </c>
      <c r="AK347" s="5" t="b">
        <v>1</v>
      </c>
    </row>
    <row r="348" spans="1:37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">
        <v>21</v>
      </c>
      <c r="O3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" s="2" t="s">
        <v>21</v>
      </c>
      <c r="Q348" s="2">
        <v>0</v>
      </c>
      <c r="R348" s="2" t="s">
        <v>21</v>
      </c>
      <c r="S348" s="2" t="s">
        <v>24</v>
      </c>
      <c r="T348" s="2" t="s">
        <v>35</v>
      </c>
      <c r="U348" s="2">
        <v>18</v>
      </c>
      <c r="V348" s="2" t="str">
        <f>PROPER(DatosTransformados[[#This Row],[Payment Method Hidden]])</f>
        <v>Direct Debit</v>
      </c>
      <c r="W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348" s="2">
        <v>90</v>
      </c>
      <c r="Y348" s="2"/>
      <c r="Z348" s="2"/>
      <c r="AA348" s="2" t="s">
        <v>811</v>
      </c>
      <c r="AB348" s="3">
        <f>DATEVALUE(DatosTransformados[[#This Row],[Contact Date Hidden]])</f>
        <v>44278</v>
      </c>
      <c r="AC348" s="3">
        <v>45156</v>
      </c>
      <c r="AD348" s="2" t="s">
        <v>44</v>
      </c>
      <c r="AE348" s="2" t="str">
        <f>VLOOKUP(DatosTransformados[[#This Row],[Customer Segment Hidden]],Tabla3[#All],2,FALSE)</f>
        <v>Medium</v>
      </c>
      <c r="AF348" s="11">
        <v>17.584659901648561</v>
      </c>
      <c r="AG348" s="2">
        <v>2</v>
      </c>
      <c r="AH348" s="2" t="s">
        <v>49</v>
      </c>
      <c r="AI348" s="2" t="str">
        <f>IFERROR(VLOOKUP(DatosTransformados[[#This Row],[Preferred Contact Method Hidden]],Tabla3[#All],2,FALSE),DatosTransformados[[#This Row],[Preferred Contact Method Hidden]])</f>
        <v>Phone</v>
      </c>
      <c r="AJ348" s="2" t="str">
        <f>VLOOKUP(DatosTransformados[[#This Row],[Applied Discount Hidden]],Tabla3[#All],2,FALSE)</f>
        <v>No</v>
      </c>
      <c r="AK348" s="2" t="b">
        <v>0</v>
      </c>
    </row>
    <row r="349" spans="1:37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">
        <v>21</v>
      </c>
      <c r="O3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" s="5" t="s">
        <v>21</v>
      </c>
      <c r="Q349" s="5">
        <v>0</v>
      </c>
      <c r="R349" s="5" t="s">
        <v>33</v>
      </c>
      <c r="S349" s="5" t="s">
        <v>34</v>
      </c>
      <c r="T349" s="5" t="s">
        <v>117</v>
      </c>
      <c r="U349" s="5">
        <v>37</v>
      </c>
      <c r="V349" s="5" t="str">
        <f>PROPER(DatosTransformados[[#This Row],[Payment Method Hidden]])</f>
        <v>Direct Debit</v>
      </c>
      <c r="W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49" s="5">
        <v>2187</v>
      </c>
      <c r="Y349" s="5"/>
      <c r="Z349" s="5"/>
      <c r="AA349" s="5" t="s">
        <v>813</v>
      </c>
      <c r="AB349" s="6">
        <f>DATEVALUE(DatosTransformados[[#This Row],[Contact Date Hidden]])</f>
        <v>45183</v>
      </c>
      <c r="AC349" s="6">
        <v>44888</v>
      </c>
      <c r="AD349" s="5" t="s">
        <v>28</v>
      </c>
      <c r="AE349" s="5" t="str">
        <f>VLOOKUP(DatosTransformados[[#This Row],[Customer Segment Hidden]],Tabla3[#All],2,FALSE)</f>
        <v>High</v>
      </c>
      <c r="AF349" s="12">
        <v>36.293495961236509</v>
      </c>
      <c r="AG349" s="5">
        <v>9</v>
      </c>
      <c r="AH349" s="5" t="s">
        <v>49</v>
      </c>
      <c r="AI349" s="5" t="str">
        <f>IFERROR(VLOOKUP(DatosTransformados[[#This Row],[Preferred Contact Method Hidden]],Tabla3[#All],2,FALSE),DatosTransformados[[#This Row],[Preferred Contact Method Hidden]])</f>
        <v>Phone</v>
      </c>
      <c r="AJ349" s="5" t="str">
        <f>VLOOKUP(DatosTransformados[[#This Row],[Applied Discount Hidden]],Tabla3[#All],2,FALSE)</f>
        <v>Yes</v>
      </c>
      <c r="AK349" s="5" t="b">
        <v>1</v>
      </c>
    </row>
    <row r="350" spans="1:37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">
        <v>21</v>
      </c>
      <c r="O3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" s="2" t="s">
        <v>21</v>
      </c>
      <c r="Q350" s="2">
        <v>0</v>
      </c>
      <c r="R350" s="2" t="s">
        <v>21</v>
      </c>
      <c r="S350" s="2" t="s">
        <v>34</v>
      </c>
      <c r="T350" s="2" t="s">
        <v>169</v>
      </c>
      <c r="U350" s="2">
        <v>14</v>
      </c>
      <c r="V350" s="2" t="str">
        <f>PROPER(DatosTransformados[[#This Row],[Payment Method Hidden]])</f>
        <v>Paper Check</v>
      </c>
      <c r="W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350" s="2">
        <v>182</v>
      </c>
      <c r="Y350" s="2"/>
      <c r="Z350" s="2"/>
      <c r="AA350" s="2" t="s">
        <v>815</v>
      </c>
      <c r="AB350" s="3">
        <f>DATEVALUE(DatosTransformados[[#This Row],[Contact Date Hidden]])</f>
        <v>44209</v>
      </c>
      <c r="AC350" s="3">
        <v>44827</v>
      </c>
      <c r="AD350" s="2" t="s">
        <v>38</v>
      </c>
      <c r="AE350" s="2" t="str">
        <f>VLOOKUP(DatosTransformados[[#This Row],[Customer Segment Hidden]],Tabla3[#All],2,FALSE)</f>
        <v>Low</v>
      </c>
      <c r="AF350" s="11">
        <v>13.909753996324159</v>
      </c>
      <c r="AG350" s="2">
        <v>1</v>
      </c>
      <c r="AH350" s="2" t="s">
        <v>63</v>
      </c>
      <c r="AI350" s="2" t="str">
        <f>IFERROR(VLOOKUP(DatosTransformados[[#This Row],[Preferred Contact Method Hidden]],Tabla3[#All],2,FALSE),DatosTransformados[[#This Row],[Preferred Contact Method Hidden]])</f>
        <v>SMS</v>
      </c>
      <c r="AJ350" s="2" t="str">
        <f>VLOOKUP(DatosTransformados[[#This Row],[Applied Discount Hidden]],Tabla3[#All],2,FALSE)</f>
        <v>Yes</v>
      </c>
      <c r="AK350" s="2" t="b">
        <v>1</v>
      </c>
    </row>
    <row r="351" spans="1:37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">
        <v>21</v>
      </c>
      <c r="O3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" s="5" t="s">
        <v>33</v>
      </c>
      <c r="Q351" s="5">
        <v>2</v>
      </c>
      <c r="R351" s="5" t="s">
        <v>21</v>
      </c>
      <c r="S351" s="5" t="s">
        <v>24</v>
      </c>
      <c r="T351" s="5" t="s">
        <v>123</v>
      </c>
      <c r="U351" s="5">
        <v>23</v>
      </c>
      <c r="V351" s="5" t="str">
        <f>PROPER(DatosTransformados[[#This Row],[Payment Method Hidden]])</f>
        <v>Credit Card</v>
      </c>
      <c r="W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51" s="5">
        <v>512</v>
      </c>
      <c r="Y351" s="5"/>
      <c r="Z351" s="5"/>
      <c r="AA351" s="5" t="s">
        <v>817</v>
      </c>
      <c r="AB351" s="6">
        <f>DATEVALUE(DatosTransformados[[#This Row],[Contact Date Hidden]])</f>
        <v>44541</v>
      </c>
      <c r="AC351" s="6">
        <v>44052</v>
      </c>
      <c r="AD351" s="5" t="s">
        <v>38</v>
      </c>
      <c r="AE351" s="5" t="str">
        <f>VLOOKUP(DatosTransformados[[#This Row],[Customer Segment Hidden]],Tabla3[#All],2,FALSE)</f>
        <v>Low</v>
      </c>
      <c r="AF351" s="12">
        <v>19.738726682596891</v>
      </c>
      <c r="AG351" s="5">
        <v>1</v>
      </c>
      <c r="AH351" s="5" t="s">
        <v>49</v>
      </c>
      <c r="AI351" s="5" t="str">
        <f>IFERROR(VLOOKUP(DatosTransformados[[#This Row],[Preferred Contact Method Hidden]],Tabla3[#All],2,FALSE),DatosTransformados[[#This Row],[Preferred Contact Method Hidden]])</f>
        <v>Phone</v>
      </c>
      <c r="AJ351" s="5" t="str">
        <f>VLOOKUP(DatosTransformados[[#This Row],[Applied Discount Hidden]],Tabla3[#All],2,FALSE)</f>
        <v>No</v>
      </c>
      <c r="AK351" s="5" t="b">
        <v>0</v>
      </c>
    </row>
    <row r="352" spans="1:37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">
        <v>33</v>
      </c>
      <c r="O3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" s="2" t="s">
        <v>21</v>
      </c>
      <c r="Q352" s="2">
        <v>0</v>
      </c>
      <c r="R352" s="2" t="s">
        <v>21</v>
      </c>
      <c r="S352" s="2" t="s">
        <v>24</v>
      </c>
      <c r="T352" s="2" t="s">
        <v>207</v>
      </c>
      <c r="U352" s="2">
        <v>12</v>
      </c>
      <c r="V352" s="2" t="str">
        <f>PROPER(DatosTransformados[[#This Row],[Payment Method Hidden]])</f>
        <v>Paper Check</v>
      </c>
      <c r="W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52" s="2">
        <v>127</v>
      </c>
      <c r="Y352" s="2" t="s">
        <v>42</v>
      </c>
      <c r="Z352" s="2" t="s">
        <v>213</v>
      </c>
      <c r="AA352" s="2" t="s">
        <v>819</v>
      </c>
      <c r="AB352" s="3">
        <f>DATEVALUE(DatosTransformados[[#This Row],[Contact Date Hidden]])</f>
        <v>44516</v>
      </c>
      <c r="AC352" s="3">
        <v>44369</v>
      </c>
      <c r="AD352" s="2" t="s">
        <v>38</v>
      </c>
      <c r="AE352" s="2" t="str">
        <f>VLOOKUP(DatosTransformados[[#This Row],[Customer Segment Hidden]],Tabla3[#All],2,FALSE)</f>
        <v>Low</v>
      </c>
      <c r="AF352" s="11">
        <v>10.70255299156346</v>
      </c>
      <c r="AG352" s="2">
        <v>0</v>
      </c>
      <c r="AH352" s="2" t="s">
        <v>29</v>
      </c>
      <c r="AI352" s="2" t="str">
        <f>IFERROR(VLOOKUP(DatosTransformados[[#This Row],[Preferred Contact Method Hidden]],Tabla3[#All],2,FALSE),DatosTransformados[[#This Row],[Preferred Contact Method Hidden]])</f>
        <v>Email</v>
      </c>
      <c r="AJ352" s="2" t="str">
        <f>VLOOKUP(DatosTransformados[[#This Row],[Applied Discount Hidden]],Tabla3[#All],2,FALSE)</f>
        <v>Yes</v>
      </c>
      <c r="AK352" s="2" t="b">
        <v>1</v>
      </c>
    </row>
    <row r="353" spans="1:37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">
        <v>21</v>
      </c>
      <c r="O3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" s="5" t="s">
        <v>33</v>
      </c>
      <c r="Q353" s="5">
        <v>2</v>
      </c>
      <c r="R353" s="5" t="s">
        <v>21</v>
      </c>
      <c r="S353" s="5" t="s">
        <v>52</v>
      </c>
      <c r="T353" s="5" t="s">
        <v>123</v>
      </c>
      <c r="U353" s="5">
        <v>8</v>
      </c>
      <c r="V353" s="5" t="str">
        <f>PROPER(DatosTransformados[[#This Row],[Payment Method Hidden]])</f>
        <v>Credit Card</v>
      </c>
      <c r="W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53" s="5">
        <v>237</v>
      </c>
      <c r="Y353" s="5"/>
      <c r="Z353" s="5"/>
      <c r="AA353" s="5" t="s">
        <v>821</v>
      </c>
      <c r="AB353" s="6">
        <f>DATEVALUE(DatosTransformados[[#This Row],[Contact Date Hidden]])</f>
        <v>45173</v>
      </c>
      <c r="AC353" s="6">
        <v>44040</v>
      </c>
      <c r="AD353" s="5" t="s">
        <v>28</v>
      </c>
      <c r="AE353" s="5" t="str">
        <f>VLOOKUP(DatosTransformados[[#This Row],[Customer Segment Hidden]],Tabla3[#All],2,FALSE)</f>
        <v>High</v>
      </c>
      <c r="AF353" s="12">
        <v>9.5715550274215815</v>
      </c>
      <c r="AG353" s="5">
        <v>4</v>
      </c>
      <c r="AH353" s="5" t="s">
        <v>49</v>
      </c>
      <c r="AI353" s="5" t="str">
        <f>IFERROR(VLOOKUP(DatosTransformados[[#This Row],[Preferred Contact Method Hidden]],Tabla3[#All],2,FALSE),DatosTransformados[[#This Row],[Preferred Contact Method Hidden]])</f>
        <v>Phone</v>
      </c>
      <c r="AJ353" s="5" t="str">
        <f>VLOOKUP(DatosTransformados[[#This Row],[Applied Discount Hidden]],Tabla3[#All],2,FALSE)</f>
        <v>Yes</v>
      </c>
      <c r="AK353" s="5" t="b">
        <v>1</v>
      </c>
    </row>
    <row r="354" spans="1:37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">
        <v>21</v>
      </c>
      <c r="O3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" s="2" t="s">
        <v>21</v>
      </c>
      <c r="Q354" s="2">
        <v>0</v>
      </c>
      <c r="R354" s="2" t="s">
        <v>33</v>
      </c>
      <c r="S354" s="2" t="s">
        <v>24</v>
      </c>
      <c r="T354" s="2" t="s">
        <v>35</v>
      </c>
      <c r="U354" s="2">
        <v>56</v>
      </c>
      <c r="V354" s="2" t="str">
        <f>PROPER(DatosTransformados[[#This Row],[Payment Method Hidden]])</f>
        <v>Direct Debit</v>
      </c>
      <c r="W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54" s="2">
        <v>2155</v>
      </c>
      <c r="Y354" s="2" t="s">
        <v>156</v>
      </c>
      <c r="Z354" s="2" t="s">
        <v>157</v>
      </c>
      <c r="AA354" s="2" t="s">
        <v>823</v>
      </c>
      <c r="AB354" s="3">
        <f>DATEVALUE(DatosTransformados[[#This Row],[Contact Date Hidden]])</f>
        <v>43845</v>
      </c>
      <c r="AC354" s="3">
        <v>43882</v>
      </c>
      <c r="AD354" s="2" t="s">
        <v>44</v>
      </c>
      <c r="AE354" s="2" t="str">
        <f>VLOOKUP(DatosTransformados[[#This Row],[Customer Segment Hidden]],Tabla3[#All],2,FALSE)</f>
        <v>Medium</v>
      </c>
      <c r="AF354" s="11">
        <v>54.768939850431707</v>
      </c>
      <c r="AG354" s="2">
        <v>4</v>
      </c>
      <c r="AH354" s="2" t="s">
        <v>63</v>
      </c>
      <c r="AI354" s="2" t="str">
        <f>IFERROR(VLOOKUP(DatosTransformados[[#This Row],[Preferred Contact Method Hidden]],Tabla3[#All],2,FALSE),DatosTransformados[[#This Row],[Preferred Contact Method Hidden]])</f>
        <v>SMS</v>
      </c>
      <c r="AJ354" s="2" t="str">
        <f>VLOOKUP(DatosTransformados[[#This Row],[Applied Discount Hidden]],Tabla3[#All],2,FALSE)</f>
        <v>Yes</v>
      </c>
      <c r="AK354" s="2" t="b">
        <v>1</v>
      </c>
    </row>
    <row r="355" spans="1:37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">
        <v>21</v>
      </c>
      <c r="O3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" s="5" t="s">
        <v>21</v>
      </c>
      <c r="Q355" s="5">
        <v>0</v>
      </c>
      <c r="R355" s="5" t="s">
        <v>21</v>
      </c>
      <c r="S355" s="5" t="s">
        <v>24</v>
      </c>
      <c r="T355" s="5" t="s">
        <v>123</v>
      </c>
      <c r="U355" s="5">
        <v>10</v>
      </c>
      <c r="V355" s="5" t="str">
        <f>PROPER(DatosTransformados[[#This Row],[Payment Method Hidden]])</f>
        <v>Credit Card</v>
      </c>
      <c r="W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55" s="5">
        <v>10</v>
      </c>
      <c r="Y355" s="5" t="s">
        <v>134</v>
      </c>
      <c r="Z355" s="5" t="s">
        <v>375</v>
      </c>
      <c r="AA355" s="5" t="s">
        <v>825</v>
      </c>
      <c r="AB355" s="6">
        <f>DATEVALUE(DatosTransformados[[#This Row],[Contact Date Hidden]])</f>
        <v>45093</v>
      </c>
      <c r="AC355" s="6">
        <v>44304</v>
      </c>
      <c r="AD355" s="5" t="s">
        <v>38</v>
      </c>
      <c r="AE355" s="5" t="str">
        <f>VLOOKUP(DatosTransformados[[#This Row],[Customer Segment Hidden]],Tabla3[#All],2,FALSE)</f>
        <v>Low</v>
      </c>
      <c r="AF355" s="12">
        <v>11.844196725482179</v>
      </c>
      <c r="AG355" s="5">
        <v>6</v>
      </c>
      <c r="AH355" s="5" t="s">
        <v>63</v>
      </c>
      <c r="AI355" s="5" t="str">
        <f>IFERROR(VLOOKUP(DatosTransformados[[#This Row],[Preferred Contact Method Hidden]],Tabla3[#All],2,FALSE),DatosTransformados[[#This Row],[Preferred Contact Method Hidden]])</f>
        <v>SMS</v>
      </c>
      <c r="AJ355" s="5" t="str">
        <f>VLOOKUP(DatosTransformados[[#This Row],[Applied Discount Hidden]],Tabla3[#All],2,FALSE)</f>
        <v>Yes</v>
      </c>
      <c r="AK355" s="5" t="b">
        <v>1</v>
      </c>
    </row>
    <row r="356" spans="1:37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">
        <v>21</v>
      </c>
      <c r="O3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" s="2" t="s">
        <v>21</v>
      </c>
      <c r="Q356" s="2">
        <v>0</v>
      </c>
      <c r="R356" s="2" t="s">
        <v>21</v>
      </c>
      <c r="S356" s="2" t="s">
        <v>52</v>
      </c>
      <c r="T356" s="2" t="s">
        <v>35</v>
      </c>
      <c r="U356" s="2">
        <v>13</v>
      </c>
      <c r="V356" s="2" t="str">
        <f>PROPER(DatosTransformados[[#This Row],[Payment Method Hidden]])</f>
        <v>Direct Debit</v>
      </c>
      <c r="W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56" s="2">
        <v>859</v>
      </c>
      <c r="Y356" s="2"/>
      <c r="Z356" s="2"/>
      <c r="AA356" s="2" t="s">
        <v>827</v>
      </c>
      <c r="AB356" s="3">
        <f>DATEVALUE(DatosTransformados[[#This Row],[Contact Date Hidden]])</f>
        <v>44955</v>
      </c>
      <c r="AC356" s="3">
        <v>44252</v>
      </c>
      <c r="AD356" s="2" t="s">
        <v>38</v>
      </c>
      <c r="AE356" s="2" t="str">
        <f>VLOOKUP(DatosTransformados[[#This Row],[Customer Segment Hidden]],Tabla3[#All],2,FALSE)</f>
        <v>Low</v>
      </c>
      <c r="AF356" s="11">
        <v>10.918783157295829</v>
      </c>
      <c r="AG356" s="2">
        <v>2</v>
      </c>
      <c r="AH356" s="2" t="s">
        <v>49</v>
      </c>
      <c r="AI356" s="2" t="str">
        <f>IFERROR(VLOOKUP(DatosTransformados[[#This Row],[Preferred Contact Method Hidden]],Tabla3[#All],2,FALSE),DatosTransformados[[#This Row],[Preferred Contact Method Hidden]])</f>
        <v>Phone</v>
      </c>
      <c r="AJ356" s="2" t="str">
        <f>VLOOKUP(DatosTransformados[[#This Row],[Applied Discount Hidden]],Tabla3[#All],2,FALSE)</f>
        <v>No</v>
      </c>
      <c r="AK356" s="2" t="b">
        <v>0</v>
      </c>
    </row>
    <row r="357" spans="1:37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">
        <v>21</v>
      </c>
      <c r="O3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" s="5" t="s">
        <v>21</v>
      </c>
      <c r="Q357" s="5">
        <v>0</v>
      </c>
      <c r="R357" s="5" t="s">
        <v>33</v>
      </c>
      <c r="S357" s="5" t="s">
        <v>34</v>
      </c>
      <c r="T357" s="5" t="s">
        <v>117</v>
      </c>
      <c r="U357" s="5">
        <v>30</v>
      </c>
      <c r="V357" s="5" t="str">
        <f>PROPER(DatosTransformados[[#This Row],[Payment Method Hidden]])</f>
        <v>Direct Debit</v>
      </c>
      <c r="W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57" s="5">
        <v>1314</v>
      </c>
      <c r="Y357" s="5"/>
      <c r="Z357" s="5"/>
      <c r="AA357" s="5" t="s">
        <v>829</v>
      </c>
      <c r="AB357" s="6">
        <f>DATEVALUE(DatosTransformados[[#This Row],[Contact Date Hidden]])</f>
        <v>44060</v>
      </c>
      <c r="AC357" s="6">
        <v>44048</v>
      </c>
      <c r="AD357" s="5" t="s">
        <v>28</v>
      </c>
      <c r="AE357" s="5" t="str">
        <f>VLOOKUP(DatosTransformados[[#This Row],[Customer Segment Hidden]],Tabla3[#All],2,FALSE)</f>
        <v>High</v>
      </c>
      <c r="AF357" s="12">
        <v>30.414012448742859</v>
      </c>
      <c r="AG357" s="5">
        <v>6</v>
      </c>
      <c r="AH357" s="5" t="s">
        <v>63</v>
      </c>
      <c r="AI357" s="5" t="str">
        <f>IFERROR(VLOOKUP(DatosTransformados[[#This Row],[Preferred Contact Method Hidden]],Tabla3[#All],2,FALSE),DatosTransformados[[#This Row],[Preferred Contact Method Hidden]])</f>
        <v>SMS</v>
      </c>
      <c r="AJ357" s="5" t="str">
        <f>VLOOKUP(DatosTransformados[[#This Row],[Applied Discount Hidden]],Tabla3[#All],2,FALSE)</f>
        <v>No</v>
      </c>
      <c r="AK357" s="5" t="b">
        <v>0</v>
      </c>
    </row>
    <row r="358" spans="1:37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">
        <v>21</v>
      </c>
      <c r="O3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" s="2" t="s">
        <v>21</v>
      </c>
      <c r="Q358" s="2">
        <v>0</v>
      </c>
      <c r="R358" s="2" t="s">
        <v>21</v>
      </c>
      <c r="S358" s="2" t="s">
        <v>24</v>
      </c>
      <c r="T358" s="2" t="s">
        <v>207</v>
      </c>
      <c r="U358" s="2">
        <v>17</v>
      </c>
      <c r="V358" s="2" t="str">
        <f>PROPER(DatosTransformados[[#This Row],[Payment Method Hidden]])</f>
        <v>Paper Check</v>
      </c>
      <c r="W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58" s="2">
        <v>292</v>
      </c>
      <c r="Y358" s="2"/>
      <c r="Z358" s="2"/>
      <c r="AA358" s="2" t="s">
        <v>831</v>
      </c>
      <c r="AB358" s="3">
        <f>DATEVALUE(DatosTransformados[[#This Row],[Contact Date Hidden]])</f>
        <v>44462</v>
      </c>
      <c r="AC358" s="3">
        <v>45092</v>
      </c>
      <c r="AD358" s="2" t="s">
        <v>44</v>
      </c>
      <c r="AE358" s="2" t="str">
        <f>VLOOKUP(DatosTransformados[[#This Row],[Customer Segment Hidden]],Tabla3[#All],2,FALSE)</f>
        <v>Medium</v>
      </c>
      <c r="AF358" s="11">
        <v>15.691420353195911</v>
      </c>
      <c r="AG358" s="2">
        <v>0</v>
      </c>
      <c r="AH358" s="2" t="s">
        <v>49</v>
      </c>
      <c r="AI358" s="2" t="str">
        <f>IFERROR(VLOOKUP(DatosTransformados[[#This Row],[Preferred Contact Method Hidden]],Tabla3[#All],2,FALSE),DatosTransformados[[#This Row],[Preferred Contact Method Hidden]])</f>
        <v>Phone</v>
      </c>
      <c r="AJ358" s="2" t="str">
        <f>VLOOKUP(DatosTransformados[[#This Row],[Applied Discount Hidden]],Tabla3[#All],2,FALSE)</f>
        <v>Yes</v>
      </c>
      <c r="AK358" s="2" t="b">
        <v>1</v>
      </c>
    </row>
    <row r="359" spans="1:37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">
        <v>21</v>
      </c>
      <c r="O3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" s="5" t="s">
        <v>21</v>
      </c>
      <c r="Q359" s="5">
        <v>0</v>
      </c>
      <c r="R359" s="5" t="s">
        <v>21</v>
      </c>
      <c r="S359" s="5" t="s">
        <v>24</v>
      </c>
      <c r="T359" s="5" t="s">
        <v>123</v>
      </c>
      <c r="U359" s="5">
        <v>41</v>
      </c>
      <c r="V359" s="5" t="str">
        <f>PROPER(DatosTransformados[[#This Row],[Payment Method Hidden]])</f>
        <v>Credit Card</v>
      </c>
      <c r="W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59" s="5">
        <v>90</v>
      </c>
      <c r="Y359" s="5"/>
      <c r="Z359" s="5"/>
      <c r="AA359" s="5" t="s">
        <v>833</v>
      </c>
      <c r="AB359" s="6">
        <f>DATEVALUE(DatosTransformados[[#This Row],[Contact Date Hidden]])</f>
        <v>45021</v>
      </c>
      <c r="AC359" s="6">
        <v>43929</v>
      </c>
      <c r="AD359" s="5" t="s">
        <v>28</v>
      </c>
      <c r="AE359" s="5" t="str">
        <f>VLOOKUP(DatosTransformados[[#This Row],[Customer Segment Hidden]],Tabla3[#All],2,FALSE)</f>
        <v>High</v>
      </c>
      <c r="AF359" s="12">
        <v>45.949076270860111</v>
      </c>
      <c r="AG359" s="5">
        <v>1</v>
      </c>
      <c r="AH359" s="5" t="s">
        <v>49</v>
      </c>
      <c r="AI359" s="5" t="str">
        <f>IFERROR(VLOOKUP(DatosTransformados[[#This Row],[Preferred Contact Method Hidden]],Tabla3[#All],2,FALSE),DatosTransformados[[#This Row],[Preferred Contact Method Hidden]])</f>
        <v>Phone</v>
      </c>
      <c r="AJ359" s="5" t="str">
        <f>VLOOKUP(DatosTransformados[[#This Row],[Applied Discount Hidden]],Tabla3[#All],2,FALSE)</f>
        <v>No</v>
      </c>
      <c r="AK359" s="5" t="b">
        <v>0</v>
      </c>
    </row>
    <row r="360" spans="1:37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">
        <v>21</v>
      </c>
      <c r="O3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" s="2" t="s">
        <v>33</v>
      </c>
      <c r="Q360" s="2">
        <v>5</v>
      </c>
      <c r="R360" s="2" t="s">
        <v>21</v>
      </c>
      <c r="S360" s="2" t="s">
        <v>52</v>
      </c>
      <c r="T360" s="2" t="s">
        <v>207</v>
      </c>
      <c r="U360" s="2">
        <v>6</v>
      </c>
      <c r="V360" s="2" t="str">
        <f>PROPER(DatosTransformados[[#This Row],[Payment Method Hidden]])</f>
        <v>Paper Check</v>
      </c>
      <c r="W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60" s="2">
        <v>77</v>
      </c>
      <c r="Y360" s="2"/>
      <c r="Z360" s="2"/>
      <c r="AA360" s="2" t="s">
        <v>835</v>
      </c>
      <c r="AB360" s="3">
        <f>DATEVALUE(DatosTransformados[[#This Row],[Contact Date Hidden]])</f>
        <v>44374</v>
      </c>
      <c r="AC360" s="3">
        <v>45195</v>
      </c>
      <c r="AD360" s="2" t="s">
        <v>38</v>
      </c>
      <c r="AE360" s="2" t="str">
        <f>VLOOKUP(DatosTransformados[[#This Row],[Customer Segment Hidden]],Tabla3[#All],2,FALSE)</f>
        <v>Low</v>
      </c>
      <c r="AF360" s="11">
        <v>5.1133020101902629</v>
      </c>
      <c r="AG360" s="2">
        <v>2</v>
      </c>
      <c r="AH360" s="2" t="s">
        <v>49</v>
      </c>
      <c r="AI360" s="2" t="str">
        <f>IFERROR(VLOOKUP(DatosTransformados[[#This Row],[Preferred Contact Method Hidden]],Tabla3[#All],2,FALSE),DatosTransformados[[#This Row],[Preferred Contact Method Hidden]])</f>
        <v>Phone</v>
      </c>
      <c r="AJ360" s="2" t="str">
        <f>VLOOKUP(DatosTransformados[[#This Row],[Applied Discount Hidden]],Tabla3[#All],2,FALSE)</f>
        <v>No</v>
      </c>
      <c r="AK360" s="2" t="b">
        <v>0</v>
      </c>
    </row>
    <row r="361" spans="1:37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">
        <v>21</v>
      </c>
      <c r="O3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" s="5" t="s">
        <v>21</v>
      </c>
      <c r="Q361" s="5">
        <v>0</v>
      </c>
      <c r="R361" s="5" t="s">
        <v>33</v>
      </c>
      <c r="S361" s="5" t="s">
        <v>24</v>
      </c>
      <c r="T361" s="5" t="s">
        <v>117</v>
      </c>
      <c r="U361" s="5">
        <v>35</v>
      </c>
      <c r="V361" s="5" t="str">
        <f>PROPER(DatosTransformados[[#This Row],[Payment Method Hidden]])</f>
        <v>Direct Debit</v>
      </c>
      <c r="W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61" s="5">
        <v>1146</v>
      </c>
      <c r="Y361" s="5" t="s">
        <v>134</v>
      </c>
      <c r="Z361" s="5" t="s">
        <v>403</v>
      </c>
      <c r="AA361" s="5" t="s">
        <v>837</v>
      </c>
      <c r="AB361" s="6">
        <f>DATEVALUE(DatosTransformados[[#This Row],[Contact Date Hidden]])</f>
        <v>44349</v>
      </c>
      <c r="AC361" s="6">
        <v>44258</v>
      </c>
      <c r="AD361" s="5" t="s">
        <v>38</v>
      </c>
      <c r="AE361" s="5" t="str">
        <f>VLOOKUP(DatosTransformados[[#This Row],[Customer Segment Hidden]],Tabla3[#All],2,FALSE)</f>
        <v>Low</v>
      </c>
      <c r="AF361" s="12">
        <v>35.869014088422823</v>
      </c>
      <c r="AG361" s="5">
        <v>2</v>
      </c>
      <c r="AH361" s="5" t="s">
        <v>63</v>
      </c>
      <c r="AI361" s="5" t="str">
        <f>IFERROR(VLOOKUP(DatosTransformados[[#This Row],[Preferred Contact Method Hidden]],Tabla3[#All],2,FALSE),DatosTransformados[[#This Row],[Preferred Contact Method Hidden]])</f>
        <v>SMS</v>
      </c>
      <c r="AJ361" s="5" t="str">
        <f>VLOOKUP(DatosTransformados[[#This Row],[Applied Discount Hidden]],Tabla3[#All],2,FALSE)</f>
        <v>Yes</v>
      </c>
      <c r="AK361" s="5" t="b">
        <v>1</v>
      </c>
    </row>
    <row r="362" spans="1:37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">
        <v>21</v>
      </c>
      <c r="O3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" s="2" t="s">
        <v>21</v>
      </c>
      <c r="Q362" s="2">
        <v>0</v>
      </c>
      <c r="R362" s="2" t="s">
        <v>21</v>
      </c>
      <c r="S362" s="2" t="s">
        <v>24</v>
      </c>
      <c r="T362" s="2" t="s">
        <v>25</v>
      </c>
      <c r="U362" s="2">
        <v>33</v>
      </c>
      <c r="V362" s="2" t="str">
        <f>PROPER(DatosTransformados[[#This Row],[Payment Method Hidden]])</f>
        <v>Credit Card</v>
      </c>
      <c r="W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62" s="2">
        <v>33</v>
      </c>
      <c r="Y362" s="2" t="s">
        <v>103</v>
      </c>
      <c r="Z362" s="2" t="s">
        <v>197</v>
      </c>
      <c r="AA362" s="2" t="s">
        <v>839</v>
      </c>
      <c r="AB362" s="3">
        <f>DATEVALUE(DatosTransformados[[#This Row],[Contact Date Hidden]])</f>
        <v>44301</v>
      </c>
      <c r="AC362" s="3">
        <v>44040</v>
      </c>
      <c r="AD362" s="2" t="s">
        <v>38</v>
      </c>
      <c r="AE362" s="2" t="str">
        <f>VLOOKUP(DatosTransformados[[#This Row],[Customer Segment Hidden]],Tabla3[#All],2,FALSE)</f>
        <v>Low</v>
      </c>
      <c r="AF362" s="11">
        <v>36.989347265820562</v>
      </c>
      <c r="AG362" s="2">
        <v>1</v>
      </c>
      <c r="AH362" s="2" t="s">
        <v>49</v>
      </c>
      <c r="AI362" s="2" t="str">
        <f>IFERROR(VLOOKUP(DatosTransformados[[#This Row],[Preferred Contact Method Hidden]],Tabla3[#All],2,FALSE),DatosTransformados[[#This Row],[Preferred Contact Method Hidden]])</f>
        <v>Phone</v>
      </c>
      <c r="AJ362" s="2" t="str">
        <f>VLOOKUP(DatosTransformados[[#This Row],[Applied Discount Hidden]],Tabla3[#All],2,FALSE)</f>
        <v>Yes</v>
      </c>
      <c r="AK362" s="2" t="b">
        <v>1</v>
      </c>
    </row>
    <row r="363" spans="1:37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">
        <v>33</v>
      </c>
      <c r="O363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63" s="5" t="s">
        <v>33</v>
      </c>
      <c r="Q363" s="5">
        <v>2</v>
      </c>
      <c r="R363" s="5" t="s">
        <v>33</v>
      </c>
      <c r="S363" s="5" t="s">
        <v>24</v>
      </c>
      <c r="T363" s="5" t="s">
        <v>25</v>
      </c>
      <c r="U363" s="5">
        <v>34</v>
      </c>
      <c r="V363" s="5" t="str">
        <f>PROPER(DatosTransformados[[#This Row],[Payment Method Hidden]])</f>
        <v>Credit Card</v>
      </c>
      <c r="W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63" s="5">
        <v>1393</v>
      </c>
      <c r="Y363" s="5"/>
      <c r="Z363" s="5"/>
      <c r="AA363" s="5" t="s">
        <v>841</v>
      </c>
      <c r="AB363" s="6">
        <f>DATEVALUE(DatosTransformados[[#This Row],[Contact Date Hidden]])</f>
        <v>44278</v>
      </c>
      <c r="AC363" s="6">
        <v>44455</v>
      </c>
      <c r="AD363" s="5" t="s">
        <v>28</v>
      </c>
      <c r="AE363" s="5" t="str">
        <f>VLOOKUP(DatosTransformados[[#This Row],[Customer Segment Hidden]],Tabla3[#All],2,FALSE)</f>
        <v>High</v>
      </c>
      <c r="AF363" s="12">
        <v>34.055183365089817</v>
      </c>
      <c r="AG363" s="5">
        <v>9</v>
      </c>
      <c r="AH363" s="5" t="s">
        <v>29</v>
      </c>
      <c r="AI363" s="5" t="str">
        <f>IFERROR(VLOOKUP(DatosTransformados[[#This Row],[Preferred Contact Method Hidden]],Tabla3[#All],2,FALSE),DatosTransformados[[#This Row],[Preferred Contact Method Hidden]])</f>
        <v>Email</v>
      </c>
      <c r="AJ363" s="5" t="str">
        <f>VLOOKUP(DatosTransformados[[#This Row],[Applied Discount Hidden]],Tabla3[#All],2,FALSE)</f>
        <v>No</v>
      </c>
      <c r="AK363" s="5" t="b">
        <v>0</v>
      </c>
    </row>
    <row r="364" spans="1:37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">
        <v>21</v>
      </c>
      <c r="O3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" s="2" t="s">
        <v>21</v>
      </c>
      <c r="Q364" s="2">
        <v>0</v>
      </c>
      <c r="R364" s="2" t="s">
        <v>21</v>
      </c>
      <c r="S364" s="2" t="s">
        <v>34</v>
      </c>
      <c r="T364" s="2" t="s">
        <v>117</v>
      </c>
      <c r="U364" s="2">
        <v>38</v>
      </c>
      <c r="V364" s="2" t="str">
        <f>PROPER(DatosTransformados[[#This Row],[Payment Method Hidden]])</f>
        <v>Direct Debit</v>
      </c>
      <c r="W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64" s="2">
        <v>2372</v>
      </c>
      <c r="Y364" s="2"/>
      <c r="Z364" s="2"/>
      <c r="AA364" s="2" t="s">
        <v>843</v>
      </c>
      <c r="AB364" s="3">
        <f>DATEVALUE(DatosTransformados[[#This Row],[Contact Date Hidden]])</f>
        <v>45081</v>
      </c>
      <c r="AC364" s="3">
        <v>44203</v>
      </c>
      <c r="AD364" s="2" t="s">
        <v>28</v>
      </c>
      <c r="AE364" s="2" t="str">
        <f>VLOOKUP(DatosTransformados[[#This Row],[Customer Segment Hidden]],Tabla3[#All],2,FALSE)</f>
        <v>High</v>
      </c>
      <c r="AF364" s="11">
        <v>41.906944214680792</v>
      </c>
      <c r="AG364" s="2">
        <v>8</v>
      </c>
      <c r="AH364" s="2" t="s">
        <v>63</v>
      </c>
      <c r="AI364" s="2" t="str">
        <f>IFERROR(VLOOKUP(DatosTransformados[[#This Row],[Preferred Contact Method Hidden]],Tabla3[#All],2,FALSE),DatosTransformados[[#This Row],[Preferred Contact Method Hidden]])</f>
        <v>SMS</v>
      </c>
      <c r="AJ364" s="2" t="str">
        <f>VLOOKUP(DatosTransformados[[#This Row],[Applied Discount Hidden]],Tabla3[#All],2,FALSE)</f>
        <v>No</v>
      </c>
      <c r="AK364" s="2" t="b">
        <v>0</v>
      </c>
    </row>
    <row r="365" spans="1:37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">
        <v>21</v>
      </c>
      <c r="O3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" s="5" t="s">
        <v>21</v>
      </c>
      <c r="Q365" s="5">
        <v>0</v>
      </c>
      <c r="R365" s="5" t="s">
        <v>21</v>
      </c>
      <c r="S365" s="5" t="s">
        <v>24</v>
      </c>
      <c r="T365" s="5" t="s">
        <v>207</v>
      </c>
      <c r="U365" s="5">
        <v>18</v>
      </c>
      <c r="V365" s="5" t="str">
        <f>PROPER(DatosTransformados[[#This Row],[Payment Method Hidden]])</f>
        <v>Paper Check</v>
      </c>
      <c r="W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65" s="5">
        <v>177</v>
      </c>
      <c r="Y365" s="5" t="s">
        <v>42</v>
      </c>
      <c r="Z365" s="5" t="s">
        <v>184</v>
      </c>
      <c r="AA365" s="5" t="s">
        <v>845</v>
      </c>
      <c r="AB365" s="6">
        <f>DATEVALUE(DatosTransformados[[#This Row],[Contact Date Hidden]])</f>
        <v>45227</v>
      </c>
      <c r="AC365" s="6">
        <v>44763</v>
      </c>
      <c r="AD365" s="5" t="s">
        <v>28</v>
      </c>
      <c r="AE365" s="5" t="str">
        <f>VLOOKUP(DatosTransformados[[#This Row],[Customer Segment Hidden]],Tabla3[#All],2,FALSE)</f>
        <v>High</v>
      </c>
      <c r="AF365" s="12">
        <v>15.26628041130617</v>
      </c>
      <c r="AG365" s="5">
        <v>2</v>
      </c>
      <c r="AH365" s="5" t="s">
        <v>29</v>
      </c>
      <c r="AI365" s="5" t="str">
        <f>IFERROR(VLOOKUP(DatosTransformados[[#This Row],[Preferred Contact Method Hidden]],Tabla3[#All],2,FALSE),DatosTransformados[[#This Row],[Preferred Contact Method Hidden]])</f>
        <v>Email</v>
      </c>
      <c r="AJ365" s="5" t="str">
        <f>VLOOKUP(DatosTransformados[[#This Row],[Applied Discount Hidden]],Tabla3[#All],2,FALSE)</f>
        <v>Yes</v>
      </c>
      <c r="AK365" s="5" t="b">
        <v>1</v>
      </c>
    </row>
    <row r="366" spans="1:37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">
        <v>33</v>
      </c>
      <c r="O3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" s="2" t="s">
        <v>21</v>
      </c>
      <c r="Q366" s="2">
        <v>0</v>
      </c>
      <c r="R366" s="2" t="s">
        <v>33</v>
      </c>
      <c r="S366" s="2" t="s">
        <v>52</v>
      </c>
      <c r="T366" s="2" t="s">
        <v>117</v>
      </c>
      <c r="U366" s="2">
        <v>36</v>
      </c>
      <c r="V366" s="2" t="str">
        <f>PROPER(DatosTransformados[[#This Row],[Payment Method Hidden]])</f>
        <v>Direct Debit</v>
      </c>
      <c r="W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66" s="2">
        <v>2323</v>
      </c>
      <c r="Y366" s="2" t="s">
        <v>103</v>
      </c>
      <c r="Z366" s="2" t="s">
        <v>197</v>
      </c>
      <c r="AA366" s="2" t="s">
        <v>847</v>
      </c>
      <c r="AB366" s="3">
        <f>DATEVALUE(DatosTransformados[[#This Row],[Contact Date Hidden]])</f>
        <v>43987</v>
      </c>
      <c r="AC366" s="3">
        <v>44590</v>
      </c>
      <c r="AD366" s="2" t="s">
        <v>38</v>
      </c>
      <c r="AE366" s="2" t="str">
        <f>VLOOKUP(DatosTransformados[[#This Row],[Customer Segment Hidden]],Tabla3[#All],2,FALSE)</f>
        <v>Low</v>
      </c>
      <c r="AF366" s="11">
        <v>40.419062507310457</v>
      </c>
      <c r="AG366" s="2">
        <v>6</v>
      </c>
      <c r="AH366" s="2" t="s">
        <v>29</v>
      </c>
      <c r="AI366" s="2" t="str">
        <f>IFERROR(VLOOKUP(DatosTransformados[[#This Row],[Preferred Contact Method Hidden]],Tabla3[#All],2,FALSE),DatosTransformados[[#This Row],[Preferred Contact Method Hidden]])</f>
        <v>Email</v>
      </c>
      <c r="AJ366" s="2" t="str">
        <f>VLOOKUP(DatosTransformados[[#This Row],[Applied Discount Hidden]],Tabla3[#All],2,FALSE)</f>
        <v>No</v>
      </c>
      <c r="AK366" s="2" t="b">
        <v>0</v>
      </c>
    </row>
    <row r="367" spans="1:37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">
        <v>33</v>
      </c>
      <c r="O367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67" s="5" t="s">
        <v>21</v>
      </c>
      <c r="Q367" s="5">
        <v>0</v>
      </c>
      <c r="R367" s="5" t="s">
        <v>21</v>
      </c>
      <c r="S367" s="5" t="s">
        <v>24</v>
      </c>
      <c r="T367" s="5" t="s">
        <v>117</v>
      </c>
      <c r="U367" s="5">
        <v>39</v>
      </c>
      <c r="V367" s="5" t="str">
        <f>PROPER(DatosTransformados[[#This Row],[Payment Method Hidden]])</f>
        <v>Direct Debit</v>
      </c>
      <c r="W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67" s="5">
        <v>285</v>
      </c>
      <c r="Y367" s="5"/>
      <c r="Z367" s="5"/>
      <c r="AA367" s="5" t="s">
        <v>849</v>
      </c>
      <c r="AB367" s="6">
        <f>DATEVALUE(DatosTransformados[[#This Row],[Contact Date Hidden]])</f>
        <v>44923</v>
      </c>
      <c r="AC367" s="6">
        <v>45248</v>
      </c>
      <c r="AD367" s="5" t="s">
        <v>44</v>
      </c>
      <c r="AE367" s="5" t="str">
        <f>VLOOKUP(DatosTransformados[[#This Row],[Customer Segment Hidden]],Tabla3[#All],2,FALSE)</f>
        <v>Medium</v>
      </c>
      <c r="AF367" s="12">
        <v>31.44958991528032</v>
      </c>
      <c r="AG367" s="5">
        <v>0</v>
      </c>
      <c r="AH367" s="5" t="s">
        <v>63</v>
      </c>
      <c r="AI367" s="5" t="str">
        <f>IFERROR(VLOOKUP(DatosTransformados[[#This Row],[Preferred Contact Method Hidden]],Tabla3[#All],2,FALSE),DatosTransformados[[#This Row],[Preferred Contact Method Hidden]])</f>
        <v>SMS</v>
      </c>
      <c r="AJ367" s="5" t="str">
        <f>VLOOKUP(DatosTransformados[[#This Row],[Applied Discount Hidden]],Tabla3[#All],2,FALSE)</f>
        <v>Yes</v>
      </c>
      <c r="AK367" s="5" t="b">
        <v>1</v>
      </c>
    </row>
    <row r="368" spans="1:37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">
        <v>21</v>
      </c>
      <c r="O3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" s="2" t="s">
        <v>21</v>
      </c>
      <c r="Q368" s="2">
        <v>0</v>
      </c>
      <c r="R368" s="2" t="s">
        <v>33</v>
      </c>
      <c r="S368" s="2" t="s">
        <v>24</v>
      </c>
      <c r="T368" s="2" t="s">
        <v>123</v>
      </c>
      <c r="U368" s="2">
        <v>59</v>
      </c>
      <c r="V368" s="2" t="str">
        <f>PROPER(DatosTransformados[[#This Row],[Payment Method Hidden]])</f>
        <v>Credit Card</v>
      </c>
      <c r="W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368" s="2">
        <v>124</v>
      </c>
      <c r="Y368" s="2" t="s">
        <v>42</v>
      </c>
      <c r="Z368" s="2" t="s">
        <v>213</v>
      </c>
      <c r="AA368" s="2" t="s">
        <v>851</v>
      </c>
      <c r="AB368" s="3">
        <f>DATEVALUE(DatosTransformados[[#This Row],[Contact Date Hidden]])</f>
        <v>44039</v>
      </c>
      <c r="AC368" s="3">
        <v>44810</v>
      </c>
      <c r="AD368" s="2" t="s">
        <v>28</v>
      </c>
      <c r="AE368" s="2" t="str">
        <f>VLOOKUP(DatosTransformados[[#This Row],[Customer Segment Hidden]],Tabla3[#All],2,FALSE)</f>
        <v>High</v>
      </c>
      <c r="AF368" s="11">
        <v>69.42238208971807</v>
      </c>
      <c r="AG368" s="2">
        <v>6</v>
      </c>
      <c r="AH368" s="2" t="s">
        <v>49</v>
      </c>
      <c r="AI368" s="2" t="str">
        <f>IFERROR(VLOOKUP(DatosTransformados[[#This Row],[Preferred Contact Method Hidden]],Tabla3[#All],2,FALSE),DatosTransformados[[#This Row],[Preferred Contact Method Hidden]])</f>
        <v>Phone</v>
      </c>
      <c r="AJ368" s="2" t="str">
        <f>VLOOKUP(DatosTransformados[[#This Row],[Applied Discount Hidden]],Tabla3[#All],2,FALSE)</f>
        <v>No</v>
      </c>
      <c r="AK368" s="2" t="b">
        <v>0</v>
      </c>
    </row>
    <row r="369" spans="1:37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">
        <v>33</v>
      </c>
      <c r="O3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" s="5" t="s">
        <v>21</v>
      </c>
      <c r="Q369" s="5">
        <v>0</v>
      </c>
      <c r="R369" s="5" t="s">
        <v>21</v>
      </c>
      <c r="S369" s="5" t="s">
        <v>34</v>
      </c>
      <c r="T369" s="5" t="s">
        <v>117</v>
      </c>
      <c r="U369" s="5">
        <v>23</v>
      </c>
      <c r="V369" s="5" t="str">
        <f>PROPER(DatosTransformados[[#This Row],[Payment Method Hidden]])</f>
        <v>Direct Debit</v>
      </c>
      <c r="W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69" s="5">
        <v>377</v>
      </c>
      <c r="Y369" s="5"/>
      <c r="Z369" s="5"/>
      <c r="AA369" s="5" t="s">
        <v>853</v>
      </c>
      <c r="AB369" s="6">
        <f>DATEVALUE(DatosTransformados[[#This Row],[Contact Date Hidden]])</f>
        <v>44358</v>
      </c>
      <c r="AC369" s="6">
        <v>44439</v>
      </c>
      <c r="AD369" s="5" t="s">
        <v>38</v>
      </c>
      <c r="AE369" s="5" t="str">
        <f>VLOOKUP(DatosTransformados[[#This Row],[Customer Segment Hidden]],Tabla3[#All],2,FALSE)</f>
        <v>Low</v>
      </c>
      <c r="AF369" s="12">
        <v>26.159876405281071</v>
      </c>
      <c r="AG369" s="5">
        <v>10</v>
      </c>
      <c r="AH369" s="5" t="s">
        <v>29</v>
      </c>
      <c r="AI369" s="5" t="str">
        <f>IFERROR(VLOOKUP(DatosTransformados[[#This Row],[Preferred Contact Method Hidden]],Tabla3[#All],2,FALSE),DatosTransformados[[#This Row],[Preferred Contact Method Hidden]])</f>
        <v>Email</v>
      </c>
      <c r="AJ369" s="5" t="str">
        <f>VLOOKUP(DatosTransformados[[#This Row],[Applied Discount Hidden]],Tabla3[#All],2,FALSE)</f>
        <v>Yes</v>
      </c>
      <c r="AK369" s="5" t="b">
        <v>1</v>
      </c>
    </row>
    <row r="370" spans="1:37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">
        <v>21</v>
      </c>
      <c r="O3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" s="2" t="s">
        <v>33</v>
      </c>
      <c r="Q370" s="2">
        <v>3</v>
      </c>
      <c r="R370" s="2" t="s">
        <v>21</v>
      </c>
      <c r="S370" s="2" t="s">
        <v>34</v>
      </c>
      <c r="T370" s="2" t="s">
        <v>117</v>
      </c>
      <c r="U370" s="2">
        <v>5</v>
      </c>
      <c r="V370" s="2" t="str">
        <f>PROPER(DatosTransformados[[#This Row],[Payment Method Hidden]])</f>
        <v>Direct Debit</v>
      </c>
      <c r="W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X370" s="2">
        <v>203</v>
      </c>
      <c r="Y370" s="2"/>
      <c r="Z370" s="2"/>
      <c r="AA370" s="2" t="s">
        <v>855</v>
      </c>
      <c r="AB370" s="3">
        <f>DATEVALUE(DatosTransformados[[#This Row],[Contact Date Hidden]])</f>
        <v>44218</v>
      </c>
      <c r="AC370" s="3">
        <v>44210</v>
      </c>
      <c r="AD370" s="2" t="s">
        <v>38</v>
      </c>
      <c r="AE370" s="2" t="str">
        <f>VLOOKUP(DatosTransformados[[#This Row],[Customer Segment Hidden]],Tabla3[#All],2,FALSE)</f>
        <v>Low</v>
      </c>
      <c r="AF370" s="11">
        <v>5.9048757869544026</v>
      </c>
      <c r="AG370" s="2">
        <v>9</v>
      </c>
      <c r="AH370" s="2" t="s">
        <v>49</v>
      </c>
      <c r="AI370" s="2" t="str">
        <f>IFERROR(VLOOKUP(DatosTransformados[[#This Row],[Preferred Contact Method Hidden]],Tabla3[#All],2,FALSE),DatosTransformados[[#This Row],[Preferred Contact Method Hidden]])</f>
        <v>Phone</v>
      </c>
      <c r="AJ370" s="2" t="str">
        <f>VLOOKUP(DatosTransformados[[#This Row],[Applied Discount Hidden]],Tabla3[#All],2,FALSE)</f>
        <v>Yes</v>
      </c>
      <c r="AK370" s="2" t="b">
        <v>1</v>
      </c>
    </row>
    <row r="371" spans="1:37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">
        <v>21</v>
      </c>
      <c r="O3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" s="5" t="s">
        <v>21</v>
      </c>
      <c r="Q371" s="5">
        <v>0</v>
      </c>
      <c r="R371" s="5" t="s">
        <v>21</v>
      </c>
      <c r="S371" s="5" t="s">
        <v>24</v>
      </c>
      <c r="T371" s="5" t="s">
        <v>117</v>
      </c>
      <c r="U371" s="5">
        <v>24</v>
      </c>
      <c r="V371" s="5" t="str">
        <f>PROPER(DatosTransformados[[#This Row],[Payment Method Hidden]])</f>
        <v>Direct Debit</v>
      </c>
      <c r="W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71" s="5">
        <v>212</v>
      </c>
      <c r="Y371" s="5"/>
      <c r="Z371" s="5"/>
      <c r="AA371" s="5" t="s">
        <v>857</v>
      </c>
      <c r="AB371" s="6">
        <f>DATEVALUE(DatosTransformados[[#This Row],[Contact Date Hidden]])</f>
        <v>43928</v>
      </c>
      <c r="AC371" s="6">
        <v>43860</v>
      </c>
      <c r="AD371" s="5" t="s">
        <v>28</v>
      </c>
      <c r="AE371" s="5" t="str">
        <f>VLOOKUP(DatosTransformados[[#This Row],[Customer Segment Hidden]],Tabla3[#All],2,FALSE)</f>
        <v>High</v>
      </c>
      <c r="AF371" s="12">
        <v>26.489578396449492</v>
      </c>
      <c r="AG371" s="5">
        <v>4</v>
      </c>
      <c r="AH371" s="5" t="s">
        <v>29</v>
      </c>
      <c r="AI371" s="5" t="str">
        <f>IFERROR(VLOOKUP(DatosTransformados[[#This Row],[Preferred Contact Method Hidden]],Tabla3[#All],2,FALSE),DatosTransformados[[#This Row],[Preferred Contact Method Hidden]])</f>
        <v>Email</v>
      </c>
      <c r="AJ371" s="5" t="str">
        <f>VLOOKUP(DatosTransformados[[#This Row],[Applied Discount Hidden]],Tabla3[#All],2,FALSE)</f>
        <v>No</v>
      </c>
      <c r="AK371" s="5" t="b">
        <v>0</v>
      </c>
    </row>
    <row r="372" spans="1:37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">
        <v>21</v>
      </c>
      <c r="O3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" s="2" t="s">
        <v>33</v>
      </c>
      <c r="Q372" s="2">
        <v>6</v>
      </c>
      <c r="R372" s="2" t="s">
        <v>21</v>
      </c>
      <c r="S372" s="2" t="s">
        <v>24</v>
      </c>
      <c r="T372" s="2" t="s">
        <v>117</v>
      </c>
      <c r="U372" s="2">
        <v>34</v>
      </c>
      <c r="V372" s="2" t="str">
        <f>PROPER(DatosTransformados[[#This Row],[Payment Method Hidden]])</f>
        <v>Direct Debit</v>
      </c>
      <c r="W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72" s="2">
        <v>381</v>
      </c>
      <c r="Y372" s="2"/>
      <c r="Z372" s="2"/>
      <c r="AA372" s="2" t="s">
        <v>859</v>
      </c>
      <c r="AB372" s="3">
        <f>DATEVALUE(DatosTransformados[[#This Row],[Contact Date Hidden]])</f>
        <v>44203</v>
      </c>
      <c r="AC372" s="3">
        <v>45278</v>
      </c>
      <c r="AD372" s="2" t="s">
        <v>28</v>
      </c>
      <c r="AE372" s="2" t="str">
        <f>VLOOKUP(DatosTransformados[[#This Row],[Customer Segment Hidden]],Tabla3[#All],2,FALSE)</f>
        <v>High</v>
      </c>
      <c r="AF372" s="11">
        <v>36.378396807952548</v>
      </c>
      <c r="AG372" s="2">
        <v>8</v>
      </c>
      <c r="AH372" s="2" t="s">
        <v>29</v>
      </c>
      <c r="AI372" s="2" t="str">
        <f>IFERROR(VLOOKUP(DatosTransformados[[#This Row],[Preferred Contact Method Hidden]],Tabla3[#All],2,FALSE),DatosTransformados[[#This Row],[Preferred Contact Method Hidden]])</f>
        <v>Email</v>
      </c>
      <c r="AJ372" s="2" t="str">
        <f>VLOOKUP(DatosTransformados[[#This Row],[Applied Discount Hidden]],Tabla3[#All],2,FALSE)</f>
        <v>No</v>
      </c>
      <c r="AK372" s="2" t="b">
        <v>0</v>
      </c>
    </row>
    <row r="373" spans="1:37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">
        <v>33</v>
      </c>
      <c r="O3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" s="5" t="s">
        <v>21</v>
      </c>
      <c r="Q373" s="5">
        <v>0</v>
      </c>
      <c r="R373" s="5" t="s">
        <v>33</v>
      </c>
      <c r="S373" s="5" t="s">
        <v>52</v>
      </c>
      <c r="T373" s="5" t="s">
        <v>25</v>
      </c>
      <c r="U373" s="5">
        <v>21</v>
      </c>
      <c r="V373" s="5" t="str">
        <f>PROPER(DatosTransformados[[#This Row],[Payment Method Hidden]])</f>
        <v>Credit Card</v>
      </c>
      <c r="W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73" s="5">
        <v>964</v>
      </c>
      <c r="Y373" s="5"/>
      <c r="Z373" s="5"/>
      <c r="AA373" s="5" t="s">
        <v>861</v>
      </c>
      <c r="AB373" s="6">
        <f>DATEVALUE(DatosTransformados[[#This Row],[Contact Date Hidden]])</f>
        <v>44581</v>
      </c>
      <c r="AC373" s="6">
        <v>44135</v>
      </c>
      <c r="AD373" s="5" t="s">
        <v>38</v>
      </c>
      <c r="AE373" s="5" t="str">
        <f>VLOOKUP(DatosTransformados[[#This Row],[Customer Segment Hidden]],Tabla3[#All],2,FALSE)</f>
        <v>Low</v>
      </c>
      <c r="AF373" s="12">
        <v>19.218498780857299</v>
      </c>
      <c r="AG373" s="5">
        <v>10</v>
      </c>
      <c r="AH373" s="5" t="s">
        <v>29</v>
      </c>
      <c r="AI373" s="5" t="str">
        <f>IFERROR(VLOOKUP(DatosTransformados[[#This Row],[Preferred Contact Method Hidden]],Tabla3[#All],2,FALSE),DatosTransformados[[#This Row],[Preferred Contact Method Hidden]])</f>
        <v>Email</v>
      </c>
      <c r="AJ373" s="5" t="str">
        <f>VLOOKUP(DatosTransformados[[#This Row],[Applied Discount Hidden]],Tabla3[#All],2,FALSE)</f>
        <v>No</v>
      </c>
      <c r="AK373" s="5" t="b">
        <v>0</v>
      </c>
    </row>
    <row r="374" spans="1:37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">
        <v>21</v>
      </c>
      <c r="O3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" s="2" t="s">
        <v>33</v>
      </c>
      <c r="Q374" s="2">
        <v>5</v>
      </c>
      <c r="R374" s="2" t="s">
        <v>33</v>
      </c>
      <c r="S374" s="2" t="s">
        <v>52</v>
      </c>
      <c r="T374" s="2" t="s">
        <v>25</v>
      </c>
      <c r="U374" s="2">
        <v>62</v>
      </c>
      <c r="V374" s="2" t="str">
        <f>PROPER(DatosTransformados[[#This Row],[Payment Method Hidden]])</f>
        <v>Credit Card</v>
      </c>
      <c r="W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374" s="2">
        <v>4326</v>
      </c>
      <c r="Y374" s="2"/>
      <c r="Z374" s="2"/>
      <c r="AA374" s="2" t="s">
        <v>863</v>
      </c>
      <c r="AB374" s="3">
        <f>DATEVALUE(DatosTransformados[[#This Row],[Contact Date Hidden]])</f>
        <v>44031</v>
      </c>
      <c r="AC374" s="3">
        <v>44467</v>
      </c>
      <c r="AD374" s="2" t="s">
        <v>28</v>
      </c>
      <c r="AE374" s="2" t="str">
        <f>VLOOKUP(DatosTransformados[[#This Row],[Customer Segment Hidden]],Tabla3[#All],2,FALSE)</f>
        <v>High</v>
      </c>
      <c r="AF374" s="11">
        <v>67.182204232482405</v>
      </c>
      <c r="AG374" s="2">
        <v>4</v>
      </c>
      <c r="AH374" s="2" t="s">
        <v>29</v>
      </c>
      <c r="AI374" s="2" t="str">
        <f>IFERROR(VLOOKUP(DatosTransformados[[#This Row],[Preferred Contact Method Hidden]],Tabla3[#All],2,FALSE),DatosTransformados[[#This Row],[Preferred Contact Method Hidden]])</f>
        <v>Email</v>
      </c>
      <c r="AJ374" s="2" t="str">
        <f>VLOOKUP(DatosTransformados[[#This Row],[Applied Discount Hidden]],Tabla3[#All],2,FALSE)</f>
        <v>No</v>
      </c>
      <c r="AK374" s="2" t="b">
        <v>0</v>
      </c>
    </row>
    <row r="375" spans="1:37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">
        <v>21</v>
      </c>
      <c r="O3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" s="5" t="s">
        <v>33</v>
      </c>
      <c r="Q375" s="5">
        <v>2</v>
      </c>
      <c r="R375" s="5" t="s">
        <v>21</v>
      </c>
      <c r="S375" s="5" t="s">
        <v>52</v>
      </c>
      <c r="T375" s="5" t="s">
        <v>123</v>
      </c>
      <c r="U375" s="5">
        <v>10</v>
      </c>
      <c r="V375" s="5" t="str">
        <f>PROPER(DatosTransformados[[#This Row],[Payment Method Hidden]])</f>
        <v>Credit Card</v>
      </c>
      <c r="W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75" s="5">
        <v>728</v>
      </c>
      <c r="Y375" s="5"/>
      <c r="Z375" s="5"/>
      <c r="AA375" s="5" t="s">
        <v>865</v>
      </c>
      <c r="AB375" s="6">
        <f>DATEVALUE(DatosTransformados[[#This Row],[Contact Date Hidden]])</f>
        <v>43890</v>
      </c>
      <c r="AC375" s="6">
        <v>44989</v>
      </c>
      <c r="AD375" s="5" t="s">
        <v>44</v>
      </c>
      <c r="AE375" s="5" t="str">
        <f>VLOOKUP(DatosTransformados[[#This Row],[Customer Segment Hidden]],Tabla3[#All],2,FALSE)</f>
        <v>Medium</v>
      </c>
      <c r="AF375" s="12">
        <v>8.8716637618341476</v>
      </c>
      <c r="AG375" s="5">
        <v>6</v>
      </c>
      <c r="AH375" s="5" t="s">
        <v>49</v>
      </c>
      <c r="AI375" s="5" t="str">
        <f>IFERROR(VLOOKUP(DatosTransformados[[#This Row],[Preferred Contact Method Hidden]],Tabla3[#All],2,FALSE),DatosTransformados[[#This Row],[Preferred Contact Method Hidden]])</f>
        <v>Phone</v>
      </c>
      <c r="AJ375" s="5" t="str">
        <f>VLOOKUP(DatosTransformados[[#This Row],[Applied Discount Hidden]],Tabla3[#All],2,FALSE)</f>
        <v>No</v>
      </c>
      <c r="AK375" s="5" t="b">
        <v>0</v>
      </c>
    </row>
    <row r="376" spans="1:37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">
        <v>21</v>
      </c>
      <c r="O3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" s="2" t="s">
        <v>21</v>
      </c>
      <c r="Q376" s="2">
        <v>0</v>
      </c>
      <c r="R376" s="2" t="s">
        <v>33</v>
      </c>
      <c r="S376" s="2" t="s">
        <v>24</v>
      </c>
      <c r="T376" s="2" t="s">
        <v>35</v>
      </c>
      <c r="U376" s="2">
        <v>51</v>
      </c>
      <c r="V376" s="2" t="str">
        <f>PROPER(DatosTransformados[[#This Row],[Payment Method Hidden]])</f>
        <v>Direct Debit</v>
      </c>
      <c r="W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376" s="2">
        <v>2708</v>
      </c>
      <c r="Y376" s="2" t="s">
        <v>103</v>
      </c>
      <c r="Z376" s="2" t="s">
        <v>104</v>
      </c>
      <c r="AA376" s="2" t="s">
        <v>867</v>
      </c>
      <c r="AB376" s="3">
        <f>DATEVALUE(DatosTransformados[[#This Row],[Contact Date Hidden]])</f>
        <v>44757</v>
      </c>
      <c r="AC376" s="3">
        <v>44986</v>
      </c>
      <c r="AD376" s="2" t="s">
        <v>38</v>
      </c>
      <c r="AE376" s="2" t="str">
        <f>VLOOKUP(DatosTransformados[[#This Row],[Customer Segment Hidden]],Tabla3[#All],2,FALSE)</f>
        <v>Low</v>
      </c>
      <c r="AF376" s="11">
        <v>42.261739151695103</v>
      </c>
      <c r="AG376" s="2">
        <v>6</v>
      </c>
      <c r="AH376" s="2" t="s">
        <v>29</v>
      </c>
      <c r="AI376" s="2" t="str">
        <f>IFERROR(VLOOKUP(DatosTransformados[[#This Row],[Preferred Contact Method Hidden]],Tabla3[#All],2,FALSE),DatosTransformados[[#This Row],[Preferred Contact Method Hidden]])</f>
        <v>Email</v>
      </c>
      <c r="AJ376" s="2" t="str">
        <f>VLOOKUP(DatosTransformados[[#This Row],[Applied Discount Hidden]],Tabla3[#All],2,FALSE)</f>
        <v>No</v>
      </c>
      <c r="AK376" s="2" t="b">
        <v>0</v>
      </c>
    </row>
    <row r="377" spans="1:37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">
        <v>33</v>
      </c>
      <c r="O3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" s="5" t="s">
        <v>21</v>
      </c>
      <c r="Q377" s="5">
        <v>0</v>
      </c>
      <c r="R377" s="5" t="s">
        <v>33</v>
      </c>
      <c r="S377" s="5" t="s">
        <v>24</v>
      </c>
      <c r="T377" s="5" t="s">
        <v>117</v>
      </c>
      <c r="U377" s="5">
        <v>36</v>
      </c>
      <c r="V377" s="5" t="str">
        <f>PROPER(DatosTransformados[[#This Row],[Payment Method Hidden]])</f>
        <v>Direct Debit</v>
      </c>
      <c r="W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77" s="5">
        <v>773</v>
      </c>
      <c r="Y377" s="5"/>
      <c r="Z377" s="5"/>
      <c r="AA377" s="5" t="s">
        <v>869</v>
      </c>
      <c r="AB377" s="6">
        <f>DATEVALUE(DatosTransformados[[#This Row],[Contact Date Hidden]])</f>
        <v>44716</v>
      </c>
      <c r="AC377" s="6">
        <v>44083</v>
      </c>
      <c r="AD377" s="5" t="s">
        <v>28</v>
      </c>
      <c r="AE377" s="5" t="str">
        <f>VLOOKUP(DatosTransformados[[#This Row],[Customer Segment Hidden]],Tabla3[#All],2,FALSE)</f>
        <v>High</v>
      </c>
      <c r="AF377" s="12">
        <v>37.95318392613153</v>
      </c>
      <c r="AG377" s="5">
        <v>6</v>
      </c>
      <c r="AH377" s="5" t="s">
        <v>49</v>
      </c>
      <c r="AI377" s="5" t="str">
        <f>IFERROR(VLOOKUP(DatosTransformados[[#This Row],[Preferred Contact Method Hidden]],Tabla3[#All],2,FALSE),DatosTransformados[[#This Row],[Preferred Contact Method Hidden]])</f>
        <v>Phone</v>
      </c>
      <c r="AJ377" s="5" t="str">
        <f>VLOOKUP(DatosTransformados[[#This Row],[Applied Discount Hidden]],Tabla3[#All],2,FALSE)</f>
        <v>No</v>
      </c>
      <c r="AK377" s="5" t="b">
        <v>0</v>
      </c>
    </row>
    <row r="378" spans="1:37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">
        <v>21</v>
      </c>
      <c r="O3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" s="2" t="s">
        <v>21</v>
      </c>
      <c r="Q378" s="2">
        <v>0</v>
      </c>
      <c r="R378" s="2" t="s">
        <v>21</v>
      </c>
      <c r="S378" s="2" t="s">
        <v>24</v>
      </c>
      <c r="T378" s="2" t="s">
        <v>25</v>
      </c>
      <c r="U378" s="2">
        <v>38</v>
      </c>
      <c r="V378" s="2" t="str">
        <f>PROPER(DatosTransformados[[#This Row],[Payment Method Hidden]])</f>
        <v>Credit Card</v>
      </c>
      <c r="W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78" s="2">
        <v>990</v>
      </c>
      <c r="Y378" s="2"/>
      <c r="Z378" s="2"/>
      <c r="AA378" s="2" t="s">
        <v>871</v>
      </c>
      <c r="AB378" s="3">
        <f>DATEVALUE(DatosTransformados[[#This Row],[Contact Date Hidden]])</f>
        <v>44535</v>
      </c>
      <c r="AC378" s="3">
        <v>45106</v>
      </c>
      <c r="AD378" s="2" t="s">
        <v>28</v>
      </c>
      <c r="AE378" s="2" t="str">
        <f>VLOOKUP(DatosTransformados[[#This Row],[Customer Segment Hidden]],Tabla3[#All],2,FALSE)</f>
        <v>High</v>
      </c>
      <c r="AF378" s="11">
        <v>30.5182211493617</v>
      </c>
      <c r="AG378" s="2">
        <v>6</v>
      </c>
      <c r="AH378" s="2" t="s">
        <v>29</v>
      </c>
      <c r="AI378" s="2" t="str">
        <f>IFERROR(VLOOKUP(DatosTransformados[[#This Row],[Preferred Contact Method Hidden]],Tabla3[#All],2,FALSE),DatosTransformados[[#This Row],[Preferred Contact Method Hidden]])</f>
        <v>Email</v>
      </c>
      <c r="AJ378" s="2" t="str">
        <f>VLOOKUP(DatosTransformados[[#This Row],[Applied Discount Hidden]],Tabla3[#All],2,FALSE)</f>
        <v>Yes</v>
      </c>
      <c r="AK378" s="2" t="b">
        <v>1</v>
      </c>
    </row>
    <row r="379" spans="1:37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">
        <v>21</v>
      </c>
      <c r="O3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" s="5" t="s">
        <v>21</v>
      </c>
      <c r="Q379" s="5">
        <v>0</v>
      </c>
      <c r="R379" s="5" t="s">
        <v>33</v>
      </c>
      <c r="S379" s="5" t="s">
        <v>52</v>
      </c>
      <c r="T379" s="5" t="s">
        <v>35</v>
      </c>
      <c r="U379" s="5">
        <v>42</v>
      </c>
      <c r="V379" s="5" t="str">
        <f>PROPER(DatosTransformados[[#This Row],[Payment Method Hidden]])</f>
        <v>Direct Debit</v>
      </c>
      <c r="W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79" s="5">
        <v>2315</v>
      </c>
      <c r="Y379" s="5"/>
      <c r="Z379" s="5"/>
      <c r="AA379" s="5" t="s">
        <v>873</v>
      </c>
      <c r="AB379" s="6">
        <f>DATEVALUE(DatosTransformados[[#This Row],[Contact Date Hidden]])</f>
        <v>44469</v>
      </c>
      <c r="AC379" s="6">
        <v>44343</v>
      </c>
      <c r="AD379" s="5" t="s">
        <v>44</v>
      </c>
      <c r="AE379" s="5" t="str">
        <f>VLOOKUP(DatosTransformados[[#This Row],[Customer Segment Hidden]],Tabla3[#All],2,FALSE)</f>
        <v>Medium</v>
      </c>
      <c r="AF379" s="12">
        <v>43.827428851362029</v>
      </c>
      <c r="AG379" s="5">
        <v>7</v>
      </c>
      <c r="AH379" s="5" t="s">
        <v>63</v>
      </c>
      <c r="AI379" s="5" t="str">
        <f>IFERROR(VLOOKUP(DatosTransformados[[#This Row],[Preferred Contact Method Hidden]],Tabla3[#All],2,FALSE),DatosTransformados[[#This Row],[Preferred Contact Method Hidden]])</f>
        <v>SMS</v>
      </c>
      <c r="AJ379" s="5" t="str">
        <f>VLOOKUP(DatosTransformados[[#This Row],[Applied Discount Hidden]],Tabla3[#All],2,FALSE)</f>
        <v>No</v>
      </c>
      <c r="AK379" s="5" t="b">
        <v>0</v>
      </c>
    </row>
    <row r="380" spans="1:37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">
        <v>33</v>
      </c>
      <c r="O3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" s="2" t="s">
        <v>21</v>
      </c>
      <c r="Q380" s="2">
        <v>0</v>
      </c>
      <c r="R380" s="2" t="s">
        <v>33</v>
      </c>
      <c r="S380" s="2" t="s">
        <v>24</v>
      </c>
      <c r="T380" s="2" t="s">
        <v>35</v>
      </c>
      <c r="U380" s="2">
        <v>56</v>
      </c>
      <c r="V380" s="2" t="str">
        <f>PROPER(DatosTransformados[[#This Row],[Payment Method Hidden]])</f>
        <v>Direct Debit</v>
      </c>
      <c r="W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80" s="2">
        <v>386</v>
      </c>
      <c r="Y380" s="2" t="s">
        <v>156</v>
      </c>
      <c r="Z380" s="2" t="s">
        <v>157</v>
      </c>
      <c r="AA380" s="2" t="s">
        <v>875</v>
      </c>
      <c r="AB380" s="3">
        <f>DATEVALUE(DatosTransformados[[#This Row],[Contact Date Hidden]])</f>
        <v>45282</v>
      </c>
      <c r="AC380" s="3">
        <v>44275</v>
      </c>
      <c r="AD380" s="2" t="s">
        <v>28</v>
      </c>
      <c r="AE380" s="2" t="str">
        <f>VLOOKUP(DatosTransformados[[#This Row],[Customer Segment Hidden]],Tabla3[#All],2,FALSE)</f>
        <v>High</v>
      </c>
      <c r="AF380" s="11">
        <v>59.333750477932142</v>
      </c>
      <c r="AG380" s="2">
        <v>8</v>
      </c>
      <c r="AH380" s="2" t="s">
        <v>49</v>
      </c>
      <c r="AI380" s="2" t="str">
        <f>IFERROR(VLOOKUP(DatosTransformados[[#This Row],[Preferred Contact Method Hidden]],Tabla3[#All],2,FALSE),DatosTransformados[[#This Row],[Preferred Contact Method Hidden]])</f>
        <v>Phone</v>
      </c>
      <c r="AJ380" s="2" t="str">
        <f>VLOOKUP(DatosTransformados[[#This Row],[Applied Discount Hidden]],Tabla3[#All],2,FALSE)</f>
        <v>No</v>
      </c>
      <c r="AK380" s="2" t="b">
        <v>0</v>
      </c>
    </row>
    <row r="381" spans="1:37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">
        <v>21</v>
      </c>
      <c r="O3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" s="5" t="s">
        <v>21</v>
      </c>
      <c r="Q381" s="5">
        <v>0</v>
      </c>
      <c r="R381" s="5" t="s">
        <v>21</v>
      </c>
      <c r="S381" s="5" t="s">
        <v>24</v>
      </c>
      <c r="T381" s="5" t="s">
        <v>35</v>
      </c>
      <c r="U381" s="5">
        <v>18</v>
      </c>
      <c r="V381" s="5" t="str">
        <f>PROPER(DatosTransformados[[#This Row],[Payment Method Hidden]])</f>
        <v>Direct Debit</v>
      </c>
      <c r="W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81" s="5">
        <v>18</v>
      </c>
      <c r="Y381" s="5" t="s">
        <v>156</v>
      </c>
      <c r="Z381" s="5" t="s">
        <v>157</v>
      </c>
      <c r="AA381" s="5" t="s">
        <v>877</v>
      </c>
      <c r="AB381" s="6">
        <f>DATEVALUE(DatosTransformados[[#This Row],[Contact Date Hidden]])</f>
        <v>44650</v>
      </c>
      <c r="AC381" s="6">
        <v>44796</v>
      </c>
      <c r="AD381" s="5" t="s">
        <v>44</v>
      </c>
      <c r="AE381" s="5" t="str">
        <f>VLOOKUP(DatosTransformados[[#This Row],[Customer Segment Hidden]],Tabla3[#All],2,FALSE)</f>
        <v>Medium</v>
      </c>
      <c r="AF381" s="12">
        <v>18.971899538291279</v>
      </c>
      <c r="AG381" s="5">
        <v>2</v>
      </c>
      <c r="AH381" s="5" t="s">
        <v>49</v>
      </c>
      <c r="AI381" s="5" t="str">
        <f>IFERROR(VLOOKUP(DatosTransformados[[#This Row],[Preferred Contact Method Hidden]],Tabla3[#All],2,FALSE),DatosTransformados[[#This Row],[Preferred Contact Method Hidden]])</f>
        <v>Phone</v>
      </c>
      <c r="AJ381" s="5" t="str">
        <f>VLOOKUP(DatosTransformados[[#This Row],[Applied Discount Hidden]],Tabla3[#All],2,FALSE)</f>
        <v>Yes</v>
      </c>
      <c r="AK381" s="5" t="b">
        <v>1</v>
      </c>
    </row>
    <row r="382" spans="1:37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">
        <v>21</v>
      </c>
      <c r="O3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" s="2" t="s">
        <v>21</v>
      </c>
      <c r="Q382" s="2">
        <v>0</v>
      </c>
      <c r="R382" s="2" t="s">
        <v>21</v>
      </c>
      <c r="S382" s="2" t="s">
        <v>24</v>
      </c>
      <c r="T382" s="2" t="s">
        <v>117</v>
      </c>
      <c r="U382" s="2">
        <v>12</v>
      </c>
      <c r="V382" s="2" t="str">
        <f>PROPER(DatosTransformados[[#This Row],[Payment Method Hidden]])</f>
        <v>Direct Debit</v>
      </c>
      <c r="W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82" s="2">
        <v>12</v>
      </c>
      <c r="Y382" s="2" t="s">
        <v>134</v>
      </c>
      <c r="Z382" s="2" t="s">
        <v>135</v>
      </c>
      <c r="AA382" s="2" t="s">
        <v>879</v>
      </c>
      <c r="AB382" s="3">
        <f>DATEVALUE(DatosTransformados[[#This Row],[Contact Date Hidden]])</f>
        <v>43939</v>
      </c>
      <c r="AC382" s="3">
        <v>45153</v>
      </c>
      <c r="AD382" s="2" t="s">
        <v>28</v>
      </c>
      <c r="AE382" s="2" t="str">
        <f>VLOOKUP(DatosTransformados[[#This Row],[Customer Segment Hidden]],Tabla3[#All],2,FALSE)</f>
        <v>High</v>
      </c>
      <c r="AF382" s="11">
        <v>12.935682366187409</v>
      </c>
      <c r="AG382" s="2">
        <v>9</v>
      </c>
      <c r="AH382" s="2" t="s">
        <v>63</v>
      </c>
      <c r="AI382" s="2" t="str">
        <f>IFERROR(VLOOKUP(DatosTransformados[[#This Row],[Preferred Contact Method Hidden]],Tabla3[#All],2,FALSE),DatosTransformados[[#This Row],[Preferred Contact Method Hidden]])</f>
        <v>SMS</v>
      </c>
      <c r="AJ382" s="2" t="str">
        <f>VLOOKUP(DatosTransformados[[#This Row],[Applied Discount Hidden]],Tabla3[#All],2,FALSE)</f>
        <v>Yes</v>
      </c>
      <c r="AK382" s="2" t="b">
        <v>1</v>
      </c>
    </row>
    <row r="383" spans="1:37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">
        <v>21</v>
      </c>
      <c r="O3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" s="5" t="s">
        <v>21</v>
      </c>
      <c r="Q383" s="5">
        <v>0</v>
      </c>
      <c r="R383" s="5" t="s">
        <v>33</v>
      </c>
      <c r="S383" s="5" t="s">
        <v>52</v>
      </c>
      <c r="T383" s="5" t="s">
        <v>123</v>
      </c>
      <c r="U383" s="5">
        <v>38</v>
      </c>
      <c r="V383" s="5" t="str">
        <f>PROPER(DatosTransformados[[#This Row],[Payment Method Hidden]])</f>
        <v>Credit Card</v>
      </c>
      <c r="W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83" s="5">
        <v>2843</v>
      </c>
      <c r="Y383" s="5"/>
      <c r="Z383" s="5"/>
      <c r="AA383" s="5" t="s">
        <v>881</v>
      </c>
      <c r="AB383" s="6">
        <f>DATEVALUE(DatosTransformados[[#This Row],[Contact Date Hidden]])</f>
        <v>43902</v>
      </c>
      <c r="AC383" s="6">
        <v>43873</v>
      </c>
      <c r="AD383" s="5" t="s">
        <v>44</v>
      </c>
      <c r="AE383" s="5" t="str">
        <f>VLOOKUP(DatosTransformados[[#This Row],[Customer Segment Hidden]],Tabla3[#All],2,FALSE)</f>
        <v>Medium</v>
      </c>
      <c r="AF383" s="12">
        <v>36.831718829007457</v>
      </c>
      <c r="AG383" s="5">
        <v>6</v>
      </c>
      <c r="AH383" s="5" t="s">
        <v>63</v>
      </c>
      <c r="AI383" s="5" t="str">
        <f>IFERROR(VLOOKUP(DatosTransformados[[#This Row],[Preferred Contact Method Hidden]],Tabla3[#All],2,FALSE),DatosTransformados[[#This Row],[Preferred Contact Method Hidden]])</f>
        <v>SMS</v>
      </c>
      <c r="AJ383" s="5" t="str">
        <f>VLOOKUP(DatosTransformados[[#This Row],[Applied Discount Hidden]],Tabla3[#All],2,FALSE)</f>
        <v>No</v>
      </c>
      <c r="AK383" s="5" t="b">
        <v>0</v>
      </c>
    </row>
    <row r="384" spans="1:37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">
        <v>21</v>
      </c>
      <c r="O3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" s="2" t="s">
        <v>33</v>
      </c>
      <c r="Q384" s="2">
        <v>2</v>
      </c>
      <c r="R384" s="2" t="s">
        <v>33</v>
      </c>
      <c r="S384" s="2" t="s">
        <v>34</v>
      </c>
      <c r="T384" s="2" t="s">
        <v>117</v>
      </c>
      <c r="U384" s="2">
        <v>29</v>
      </c>
      <c r="V384" s="2" t="str">
        <f>PROPER(DatosTransformados[[#This Row],[Payment Method Hidden]])</f>
        <v>Direct Debit</v>
      </c>
      <c r="W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84" s="2">
        <v>1917</v>
      </c>
      <c r="Y384" s="2"/>
      <c r="Z384" s="2"/>
      <c r="AA384" s="2" t="s">
        <v>883</v>
      </c>
      <c r="AB384" s="3">
        <f>DATEVALUE(DatosTransformados[[#This Row],[Contact Date Hidden]])</f>
        <v>44207</v>
      </c>
      <c r="AC384" s="3">
        <v>44717</v>
      </c>
      <c r="AD384" s="2" t="s">
        <v>38</v>
      </c>
      <c r="AE384" s="2" t="str">
        <f>VLOOKUP(DatosTransformados[[#This Row],[Customer Segment Hidden]],Tabla3[#All],2,FALSE)</f>
        <v>Low</v>
      </c>
      <c r="AF384" s="11">
        <v>32.142890768061697</v>
      </c>
      <c r="AG384" s="2">
        <v>4</v>
      </c>
      <c r="AH384" s="2" t="s">
        <v>49</v>
      </c>
      <c r="AI384" s="2" t="str">
        <f>IFERROR(VLOOKUP(DatosTransformados[[#This Row],[Preferred Contact Method Hidden]],Tabla3[#All],2,FALSE),DatosTransformados[[#This Row],[Preferred Contact Method Hidden]])</f>
        <v>Phone</v>
      </c>
      <c r="AJ384" s="2" t="str">
        <f>VLOOKUP(DatosTransformados[[#This Row],[Applied Discount Hidden]],Tabla3[#All],2,FALSE)</f>
        <v>No</v>
      </c>
      <c r="AK384" s="2" t="b">
        <v>0</v>
      </c>
    </row>
    <row r="385" spans="1:37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">
        <v>21</v>
      </c>
      <c r="O3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" s="5" t="s">
        <v>21</v>
      </c>
      <c r="Q385" s="5">
        <v>0</v>
      </c>
      <c r="R385" s="5" t="s">
        <v>21</v>
      </c>
      <c r="S385" s="5" t="s">
        <v>52</v>
      </c>
      <c r="T385" s="5" t="s">
        <v>123</v>
      </c>
      <c r="U385" s="5">
        <v>7</v>
      </c>
      <c r="V385" s="5" t="str">
        <f>PROPER(DatosTransformados[[#This Row],[Payment Method Hidden]])</f>
        <v>Credit Card</v>
      </c>
      <c r="W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85" s="5">
        <v>189</v>
      </c>
      <c r="Y385" s="5"/>
      <c r="Z385" s="5"/>
      <c r="AA385" s="5" t="s">
        <v>885</v>
      </c>
      <c r="AB385" s="6">
        <f>DATEVALUE(DatosTransformados[[#This Row],[Contact Date Hidden]])</f>
        <v>44680</v>
      </c>
      <c r="AC385" s="6">
        <v>44810</v>
      </c>
      <c r="AD385" s="5" t="s">
        <v>44</v>
      </c>
      <c r="AE385" s="5" t="str">
        <f>VLOOKUP(DatosTransformados[[#This Row],[Customer Segment Hidden]],Tabla3[#All],2,FALSE)</f>
        <v>Medium</v>
      </c>
      <c r="AF385" s="12">
        <v>6.4939420856659247</v>
      </c>
      <c r="AG385" s="5">
        <v>8</v>
      </c>
      <c r="AH385" s="5" t="s">
        <v>29</v>
      </c>
      <c r="AI385" s="5" t="str">
        <f>IFERROR(VLOOKUP(DatosTransformados[[#This Row],[Preferred Contact Method Hidden]],Tabla3[#All],2,FALSE),DatosTransformados[[#This Row],[Preferred Contact Method Hidden]])</f>
        <v>Email</v>
      </c>
      <c r="AJ385" s="5" t="str">
        <f>VLOOKUP(DatosTransformados[[#This Row],[Applied Discount Hidden]],Tabla3[#All],2,FALSE)</f>
        <v>No</v>
      </c>
      <c r="AK385" s="5" t="b">
        <v>0</v>
      </c>
    </row>
    <row r="386" spans="1:37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">
        <v>33</v>
      </c>
      <c r="O3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" s="2" t="s">
        <v>21</v>
      </c>
      <c r="Q386" s="2">
        <v>0</v>
      </c>
      <c r="R386" s="2" t="s">
        <v>21</v>
      </c>
      <c r="S386" s="2" t="s">
        <v>34</v>
      </c>
      <c r="T386" s="2" t="s">
        <v>25</v>
      </c>
      <c r="U386" s="2">
        <v>7</v>
      </c>
      <c r="V386" s="2" t="str">
        <f>PROPER(DatosTransformados[[#This Row],[Payment Method Hidden]])</f>
        <v>Credit Card</v>
      </c>
      <c r="W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86" s="2">
        <v>357</v>
      </c>
      <c r="Y386" s="2"/>
      <c r="Z386" s="2"/>
      <c r="AA386" s="2" t="s">
        <v>887</v>
      </c>
      <c r="AB386" s="3">
        <f>DATEVALUE(DatosTransformados[[#This Row],[Contact Date Hidden]])</f>
        <v>44110</v>
      </c>
      <c r="AC386" s="3">
        <v>43991</v>
      </c>
      <c r="AD386" s="2" t="s">
        <v>38</v>
      </c>
      <c r="AE386" s="2" t="str">
        <f>VLOOKUP(DatosTransformados[[#This Row],[Customer Segment Hidden]],Tabla3[#All],2,FALSE)</f>
        <v>Low</v>
      </c>
      <c r="AF386" s="11">
        <v>8.3581807659167211</v>
      </c>
      <c r="AG386" s="2">
        <v>9</v>
      </c>
      <c r="AH386" s="2" t="s">
        <v>63</v>
      </c>
      <c r="AI386" s="2" t="str">
        <f>IFERROR(VLOOKUP(DatosTransformados[[#This Row],[Preferred Contact Method Hidden]],Tabla3[#All],2,FALSE),DatosTransformados[[#This Row],[Preferred Contact Method Hidden]])</f>
        <v>SMS</v>
      </c>
      <c r="AJ386" s="2" t="str">
        <f>VLOOKUP(DatosTransformados[[#This Row],[Applied Discount Hidden]],Tabla3[#All],2,FALSE)</f>
        <v>No</v>
      </c>
      <c r="AK386" s="2" t="b">
        <v>0</v>
      </c>
    </row>
    <row r="387" spans="1:37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">
        <v>21</v>
      </c>
      <c r="O3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" s="5" t="s">
        <v>21</v>
      </c>
      <c r="Q387" s="5">
        <v>0</v>
      </c>
      <c r="R387" s="5" t="s">
        <v>21</v>
      </c>
      <c r="S387" s="5" t="s">
        <v>24</v>
      </c>
      <c r="T387" s="5" t="s">
        <v>25</v>
      </c>
      <c r="U387" s="5">
        <v>42</v>
      </c>
      <c r="V387" s="5" t="str">
        <f>PROPER(DatosTransformados[[#This Row],[Payment Method Hidden]])</f>
        <v>Credit Card</v>
      </c>
      <c r="W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87" s="5">
        <v>42</v>
      </c>
      <c r="Y387" s="5" t="s">
        <v>42</v>
      </c>
      <c r="Z387" s="5" t="s">
        <v>184</v>
      </c>
      <c r="AA387" s="5" t="s">
        <v>889</v>
      </c>
      <c r="AB387" s="6">
        <f>DATEVALUE(DatosTransformados[[#This Row],[Contact Date Hidden]])</f>
        <v>44592</v>
      </c>
      <c r="AC387" s="6">
        <v>45029</v>
      </c>
      <c r="AD387" s="5" t="s">
        <v>44</v>
      </c>
      <c r="AE387" s="5" t="str">
        <f>VLOOKUP(DatosTransformados[[#This Row],[Customer Segment Hidden]],Tabla3[#All],2,FALSE)</f>
        <v>Medium</v>
      </c>
      <c r="AF387" s="12">
        <v>36.289460498714917</v>
      </c>
      <c r="AG387" s="5">
        <v>5</v>
      </c>
      <c r="AH387" s="5" t="s">
        <v>29</v>
      </c>
      <c r="AI387" s="5" t="str">
        <f>IFERROR(VLOOKUP(DatosTransformados[[#This Row],[Preferred Contact Method Hidden]],Tabla3[#All],2,FALSE),DatosTransformados[[#This Row],[Preferred Contact Method Hidden]])</f>
        <v>Email</v>
      </c>
      <c r="AJ387" s="5" t="str">
        <f>VLOOKUP(DatosTransformados[[#This Row],[Applied Discount Hidden]],Tabla3[#All],2,FALSE)</f>
        <v>No</v>
      </c>
      <c r="AK387" s="5" t="b">
        <v>0</v>
      </c>
    </row>
    <row r="388" spans="1:37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">
        <v>33</v>
      </c>
      <c r="O3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" s="2" t="s">
        <v>21</v>
      </c>
      <c r="Q388" s="2">
        <v>0</v>
      </c>
      <c r="R388" s="2" t="s">
        <v>33</v>
      </c>
      <c r="S388" s="2" t="s">
        <v>52</v>
      </c>
      <c r="T388" s="2" t="s">
        <v>123</v>
      </c>
      <c r="U388" s="2">
        <v>35</v>
      </c>
      <c r="V388" s="2" t="str">
        <f>PROPER(DatosTransformados[[#This Row],[Payment Method Hidden]])</f>
        <v>Credit Card</v>
      </c>
      <c r="W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88" s="2">
        <v>1058</v>
      </c>
      <c r="Y388" s="2"/>
      <c r="Z388" s="2"/>
      <c r="AA388" s="2" t="s">
        <v>891</v>
      </c>
      <c r="AB388" s="3">
        <f>DATEVALUE(DatosTransformados[[#This Row],[Contact Date Hidden]])</f>
        <v>45256</v>
      </c>
      <c r="AC388" s="3">
        <v>44104</v>
      </c>
      <c r="AD388" s="2" t="s">
        <v>38</v>
      </c>
      <c r="AE388" s="2" t="str">
        <f>VLOOKUP(DatosTransformados[[#This Row],[Customer Segment Hidden]],Tabla3[#All],2,FALSE)</f>
        <v>Low</v>
      </c>
      <c r="AF388" s="11">
        <v>29.204081443129681</v>
      </c>
      <c r="AG388" s="2">
        <v>7</v>
      </c>
      <c r="AH388" s="2" t="s">
        <v>49</v>
      </c>
      <c r="AI388" s="2" t="str">
        <f>IFERROR(VLOOKUP(DatosTransformados[[#This Row],[Preferred Contact Method Hidden]],Tabla3[#All],2,FALSE),DatosTransformados[[#This Row],[Preferred Contact Method Hidden]])</f>
        <v>Phone</v>
      </c>
      <c r="AJ388" s="2" t="str">
        <f>VLOOKUP(DatosTransformados[[#This Row],[Applied Discount Hidden]],Tabla3[#All],2,FALSE)</f>
        <v>No</v>
      </c>
      <c r="AK388" s="2" t="b">
        <v>0</v>
      </c>
    </row>
    <row r="389" spans="1:37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">
        <v>21</v>
      </c>
      <c r="O3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" s="5" t="s">
        <v>21</v>
      </c>
      <c r="Q389" s="5">
        <v>0</v>
      </c>
      <c r="R389" s="5" t="s">
        <v>21</v>
      </c>
      <c r="S389" s="5" t="s">
        <v>24</v>
      </c>
      <c r="T389" s="5" t="s">
        <v>117</v>
      </c>
      <c r="U389" s="5">
        <v>24</v>
      </c>
      <c r="V389" s="5" t="str">
        <f>PROPER(DatosTransformados[[#This Row],[Payment Method Hidden]])</f>
        <v>Direct Debit</v>
      </c>
      <c r="W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89" s="5">
        <v>493</v>
      </c>
      <c r="Y389" s="5"/>
      <c r="Z389" s="5"/>
      <c r="AA389" s="5" t="s">
        <v>893</v>
      </c>
      <c r="AB389" s="6">
        <f>DATEVALUE(DatosTransformados[[#This Row],[Contact Date Hidden]])</f>
        <v>45035</v>
      </c>
      <c r="AC389" s="6">
        <v>45124</v>
      </c>
      <c r="AD389" s="5" t="s">
        <v>28</v>
      </c>
      <c r="AE389" s="5" t="str">
        <f>VLOOKUP(DatosTransformados[[#This Row],[Customer Segment Hidden]],Tabla3[#All],2,FALSE)</f>
        <v>High</v>
      </c>
      <c r="AF389" s="12">
        <v>23.908989685708821</v>
      </c>
      <c r="AG389" s="5">
        <v>5</v>
      </c>
      <c r="AH389" s="5" t="s">
        <v>63</v>
      </c>
      <c r="AI389" s="5" t="str">
        <f>IFERROR(VLOOKUP(DatosTransformados[[#This Row],[Preferred Contact Method Hidden]],Tabla3[#All],2,FALSE),DatosTransformados[[#This Row],[Preferred Contact Method Hidden]])</f>
        <v>SMS</v>
      </c>
      <c r="AJ389" s="5" t="str">
        <f>VLOOKUP(DatosTransformados[[#This Row],[Applied Discount Hidden]],Tabla3[#All],2,FALSE)</f>
        <v>No</v>
      </c>
      <c r="AK389" s="5" t="b">
        <v>0</v>
      </c>
    </row>
    <row r="390" spans="1:37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">
        <v>21</v>
      </c>
      <c r="O3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" s="2" t="s">
        <v>21</v>
      </c>
      <c r="Q390" s="2">
        <v>0</v>
      </c>
      <c r="R390" s="2" t="s">
        <v>21</v>
      </c>
      <c r="S390" s="2" t="s">
        <v>34</v>
      </c>
      <c r="T390" s="2" t="s">
        <v>25</v>
      </c>
      <c r="U390" s="2">
        <v>24</v>
      </c>
      <c r="V390" s="2" t="str">
        <f>PROPER(DatosTransformados[[#This Row],[Payment Method Hidden]])</f>
        <v>Credit Card</v>
      </c>
      <c r="W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90" s="2">
        <v>1522</v>
      </c>
      <c r="Y390" s="2"/>
      <c r="Z390" s="2"/>
      <c r="AA390" s="2" t="s">
        <v>895</v>
      </c>
      <c r="AB390" s="3">
        <f>DATEVALUE(DatosTransformados[[#This Row],[Contact Date Hidden]])</f>
        <v>44168</v>
      </c>
      <c r="AC390" s="3">
        <v>45133</v>
      </c>
      <c r="AD390" s="2" t="s">
        <v>44</v>
      </c>
      <c r="AE390" s="2" t="str">
        <f>VLOOKUP(DatosTransformados[[#This Row],[Customer Segment Hidden]],Tabla3[#All],2,FALSE)</f>
        <v>Medium</v>
      </c>
      <c r="AF390" s="11">
        <v>28.62329106076767</v>
      </c>
      <c r="AG390" s="2">
        <v>8</v>
      </c>
      <c r="AH390" s="2" t="s">
        <v>49</v>
      </c>
      <c r="AI390" s="2" t="str">
        <f>IFERROR(VLOOKUP(DatosTransformados[[#This Row],[Preferred Contact Method Hidden]],Tabla3[#All],2,FALSE),DatosTransformados[[#This Row],[Preferred Contact Method Hidden]])</f>
        <v>Phone</v>
      </c>
      <c r="AJ390" s="2" t="str">
        <f>VLOOKUP(DatosTransformados[[#This Row],[Applied Discount Hidden]],Tabla3[#All],2,FALSE)</f>
        <v>Yes</v>
      </c>
      <c r="AK390" s="2" t="b">
        <v>1</v>
      </c>
    </row>
    <row r="391" spans="1:37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">
        <v>21</v>
      </c>
      <c r="O3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" s="5" t="s">
        <v>21</v>
      </c>
      <c r="Q391" s="5">
        <v>0</v>
      </c>
      <c r="R391" s="5" t="s">
        <v>21</v>
      </c>
      <c r="S391" s="5" t="s">
        <v>34</v>
      </c>
      <c r="T391" s="5" t="s">
        <v>25</v>
      </c>
      <c r="U391" s="5">
        <v>12</v>
      </c>
      <c r="V391" s="5" t="str">
        <f>PROPER(DatosTransformados[[#This Row],[Payment Method Hidden]])</f>
        <v>Credit Card</v>
      </c>
      <c r="W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91" s="5">
        <v>132</v>
      </c>
      <c r="Y391" s="5"/>
      <c r="Z391" s="5"/>
      <c r="AA391" s="5" t="s">
        <v>897</v>
      </c>
      <c r="AB391" s="6">
        <f>DATEVALUE(DatosTransformados[[#This Row],[Contact Date Hidden]])</f>
        <v>45278</v>
      </c>
      <c r="AC391" s="6">
        <v>44561</v>
      </c>
      <c r="AD391" s="5" t="s">
        <v>38</v>
      </c>
      <c r="AE391" s="5" t="str">
        <f>VLOOKUP(DatosTransformados[[#This Row],[Customer Segment Hidden]],Tabla3[#All],2,FALSE)</f>
        <v>Low</v>
      </c>
      <c r="AF391" s="12">
        <v>12.10626342293093</v>
      </c>
      <c r="AG391" s="5">
        <v>6</v>
      </c>
      <c r="AH391" s="5" t="s">
        <v>63</v>
      </c>
      <c r="AI391" s="5" t="str">
        <f>IFERROR(VLOOKUP(DatosTransformados[[#This Row],[Preferred Contact Method Hidden]],Tabla3[#All],2,FALSE),DatosTransformados[[#This Row],[Preferred Contact Method Hidden]])</f>
        <v>SMS</v>
      </c>
      <c r="AJ391" s="5" t="str">
        <f>VLOOKUP(DatosTransformados[[#This Row],[Applied Discount Hidden]],Tabla3[#All],2,FALSE)</f>
        <v>No</v>
      </c>
      <c r="AK391" s="5" t="b">
        <v>0</v>
      </c>
    </row>
    <row r="392" spans="1:37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">
        <v>21</v>
      </c>
      <c r="O3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" s="2" t="s">
        <v>21</v>
      </c>
      <c r="Q392" s="2">
        <v>0</v>
      </c>
      <c r="R392" s="2" t="s">
        <v>21</v>
      </c>
      <c r="S392" s="2" t="s">
        <v>24</v>
      </c>
      <c r="T392" s="2" t="s">
        <v>123</v>
      </c>
      <c r="U392" s="2">
        <v>47</v>
      </c>
      <c r="V392" s="2" t="str">
        <f>PROPER(DatosTransformados[[#This Row],[Payment Method Hidden]])</f>
        <v>Credit Card</v>
      </c>
      <c r="W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92" s="2">
        <v>1477</v>
      </c>
      <c r="Y392" s="2" t="s">
        <v>103</v>
      </c>
      <c r="Z392" s="2" t="s">
        <v>197</v>
      </c>
      <c r="AA392" s="2" t="s">
        <v>899</v>
      </c>
      <c r="AB392" s="3">
        <f>DATEVALUE(DatosTransformados[[#This Row],[Contact Date Hidden]])</f>
        <v>45103</v>
      </c>
      <c r="AC392" s="3">
        <v>44670</v>
      </c>
      <c r="AD392" s="2" t="s">
        <v>28</v>
      </c>
      <c r="AE392" s="2" t="str">
        <f>VLOOKUP(DatosTransformados[[#This Row],[Customer Segment Hidden]],Tabla3[#All],2,FALSE)</f>
        <v>High</v>
      </c>
      <c r="AF392" s="11">
        <v>46.947397718512789</v>
      </c>
      <c r="AG392" s="2">
        <v>10</v>
      </c>
      <c r="AH392" s="2" t="s">
        <v>49</v>
      </c>
      <c r="AI392" s="2" t="str">
        <f>IFERROR(VLOOKUP(DatosTransformados[[#This Row],[Preferred Contact Method Hidden]],Tabla3[#All],2,FALSE),DatosTransformados[[#This Row],[Preferred Contact Method Hidden]])</f>
        <v>Phone</v>
      </c>
      <c r="AJ392" s="2" t="str">
        <f>VLOOKUP(DatosTransformados[[#This Row],[Applied Discount Hidden]],Tabla3[#All],2,FALSE)</f>
        <v>No</v>
      </c>
      <c r="AK392" s="2" t="b">
        <v>0</v>
      </c>
    </row>
    <row r="393" spans="1:37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">
        <v>21</v>
      </c>
      <c r="O3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" s="5" t="s">
        <v>21</v>
      </c>
      <c r="Q393" s="5">
        <v>0</v>
      </c>
      <c r="R393" s="5" t="s">
        <v>21</v>
      </c>
      <c r="S393" s="5" t="s">
        <v>24</v>
      </c>
      <c r="T393" s="5" t="s">
        <v>117</v>
      </c>
      <c r="U393" s="5">
        <v>37</v>
      </c>
      <c r="V393" s="5" t="str">
        <f>PROPER(DatosTransformados[[#This Row],[Payment Method Hidden]])</f>
        <v>Direct Debit</v>
      </c>
      <c r="W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93" s="5">
        <v>37</v>
      </c>
      <c r="Y393" s="5"/>
      <c r="Z393" s="5"/>
      <c r="AA393" s="5" t="s">
        <v>335</v>
      </c>
      <c r="AB393" s="6">
        <f>DATEVALUE(DatosTransformados[[#This Row],[Contact Date Hidden]])</f>
        <v>43981</v>
      </c>
      <c r="AC393" s="6">
        <v>44296</v>
      </c>
      <c r="AD393" s="5" t="s">
        <v>44</v>
      </c>
      <c r="AE393" s="5" t="str">
        <f>VLOOKUP(DatosTransformados[[#This Row],[Customer Segment Hidden]],Tabla3[#All],2,FALSE)</f>
        <v>Medium</v>
      </c>
      <c r="AF393" s="12">
        <v>29.605172574621289</v>
      </c>
      <c r="AG393" s="5">
        <v>8</v>
      </c>
      <c r="AH393" s="5" t="s">
        <v>49</v>
      </c>
      <c r="AI393" s="5" t="str">
        <f>IFERROR(VLOOKUP(DatosTransformados[[#This Row],[Preferred Contact Method Hidden]],Tabla3[#All],2,FALSE),DatosTransformados[[#This Row],[Preferred Contact Method Hidden]])</f>
        <v>Phone</v>
      </c>
      <c r="AJ393" s="5" t="str">
        <f>VLOOKUP(DatosTransformados[[#This Row],[Applied Discount Hidden]],Tabla3[#All],2,FALSE)</f>
        <v>Yes</v>
      </c>
      <c r="AK393" s="5" t="b">
        <v>1</v>
      </c>
    </row>
    <row r="394" spans="1:37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">
        <v>21</v>
      </c>
      <c r="O3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" s="2" t="s">
        <v>21</v>
      </c>
      <c r="Q394" s="2">
        <v>0</v>
      </c>
      <c r="R394" s="2" t="s">
        <v>21</v>
      </c>
      <c r="S394" s="2" t="s">
        <v>24</v>
      </c>
      <c r="T394" s="2" t="s">
        <v>35</v>
      </c>
      <c r="U394" s="2">
        <v>10</v>
      </c>
      <c r="V394" s="2" t="str">
        <f>PROPER(DatosTransformados[[#This Row],[Payment Method Hidden]])</f>
        <v>Direct Debit</v>
      </c>
      <c r="W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94" s="2">
        <v>443</v>
      </c>
      <c r="Y394" s="2"/>
      <c r="Z394" s="2"/>
      <c r="AA394" s="2" t="s">
        <v>902</v>
      </c>
      <c r="AB394" s="3">
        <f>DATEVALUE(DatosTransformados[[#This Row],[Contact Date Hidden]])</f>
        <v>44403</v>
      </c>
      <c r="AC394" s="3">
        <v>44450</v>
      </c>
      <c r="AD394" s="2" t="s">
        <v>44</v>
      </c>
      <c r="AE394" s="2" t="str">
        <f>VLOOKUP(DatosTransformados[[#This Row],[Customer Segment Hidden]],Tabla3[#All],2,FALSE)</f>
        <v>Medium</v>
      </c>
      <c r="AF394" s="11">
        <v>11.635526684671261</v>
      </c>
      <c r="AG394" s="2">
        <v>1</v>
      </c>
      <c r="AH394" s="2" t="s">
        <v>29</v>
      </c>
      <c r="AI394" s="2" t="str">
        <f>IFERROR(VLOOKUP(DatosTransformados[[#This Row],[Preferred Contact Method Hidden]],Tabla3[#All],2,FALSE),DatosTransformados[[#This Row],[Preferred Contact Method Hidden]])</f>
        <v>Email</v>
      </c>
      <c r="AJ394" s="2" t="str">
        <f>VLOOKUP(DatosTransformados[[#This Row],[Applied Discount Hidden]],Tabla3[#All],2,FALSE)</f>
        <v>No</v>
      </c>
      <c r="AK394" s="2" t="b">
        <v>0</v>
      </c>
    </row>
    <row r="395" spans="1:37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">
        <v>21</v>
      </c>
      <c r="O3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" s="5" t="s">
        <v>33</v>
      </c>
      <c r="Q395" s="5">
        <v>4</v>
      </c>
      <c r="R395" s="5" t="s">
        <v>21</v>
      </c>
      <c r="S395" s="5" t="s">
        <v>24</v>
      </c>
      <c r="T395" s="5" t="s">
        <v>117</v>
      </c>
      <c r="U395" s="5">
        <v>15</v>
      </c>
      <c r="V395" s="5" t="str">
        <f>PROPER(DatosTransformados[[#This Row],[Payment Method Hidden]])</f>
        <v>Direct Debit</v>
      </c>
      <c r="W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95" s="5">
        <v>124</v>
      </c>
      <c r="Y395" s="5"/>
      <c r="Z395" s="5"/>
      <c r="AA395" s="5" t="s">
        <v>904</v>
      </c>
      <c r="AB395" s="6">
        <f>DATEVALUE(DatosTransformados[[#This Row],[Contact Date Hidden]])</f>
        <v>44773</v>
      </c>
      <c r="AC395" s="6">
        <v>44324</v>
      </c>
      <c r="AD395" s="5" t="s">
        <v>28</v>
      </c>
      <c r="AE395" s="5" t="str">
        <f>VLOOKUP(DatosTransformados[[#This Row],[Customer Segment Hidden]],Tabla3[#All],2,FALSE)</f>
        <v>High</v>
      </c>
      <c r="AF395" s="12">
        <v>12.84092520014061</v>
      </c>
      <c r="AG395" s="5">
        <v>5</v>
      </c>
      <c r="AH395" s="5" t="s">
        <v>49</v>
      </c>
      <c r="AI395" s="5" t="str">
        <f>IFERROR(VLOOKUP(DatosTransformados[[#This Row],[Preferred Contact Method Hidden]],Tabla3[#All],2,FALSE),DatosTransformados[[#This Row],[Preferred Contact Method Hidden]])</f>
        <v>Phone</v>
      </c>
      <c r="AJ395" s="5" t="str">
        <f>VLOOKUP(DatosTransformados[[#This Row],[Applied Discount Hidden]],Tabla3[#All],2,FALSE)</f>
        <v>Yes</v>
      </c>
      <c r="AK395" s="5" t="b">
        <v>1</v>
      </c>
    </row>
    <row r="396" spans="1:37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">
        <v>21</v>
      </c>
      <c r="O3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" s="2" t="s">
        <v>21</v>
      </c>
      <c r="Q396" s="2">
        <v>0</v>
      </c>
      <c r="R396" s="2" t="s">
        <v>21</v>
      </c>
      <c r="S396" s="2" t="s">
        <v>24</v>
      </c>
      <c r="T396" s="2" t="s">
        <v>169</v>
      </c>
      <c r="U396" s="2">
        <v>15</v>
      </c>
      <c r="V396" s="2" t="str">
        <f>PROPER(DatosTransformados[[#This Row],[Payment Method Hidden]])</f>
        <v>Paper Check</v>
      </c>
      <c r="W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96" s="2">
        <v>208</v>
      </c>
      <c r="Y396" s="2"/>
      <c r="Z396" s="2"/>
      <c r="AA396" s="2" t="s">
        <v>906</v>
      </c>
      <c r="AB396" s="3">
        <f>DATEVALUE(DatosTransformados[[#This Row],[Contact Date Hidden]])</f>
        <v>44456</v>
      </c>
      <c r="AC396" s="3">
        <v>44134</v>
      </c>
      <c r="AD396" s="2" t="s">
        <v>44</v>
      </c>
      <c r="AE396" s="2" t="str">
        <f>VLOOKUP(DatosTransformados[[#This Row],[Customer Segment Hidden]],Tabla3[#All],2,FALSE)</f>
        <v>Medium</v>
      </c>
      <c r="AF396" s="11">
        <v>15.73464301919406</v>
      </c>
      <c r="AG396" s="2">
        <v>8</v>
      </c>
      <c r="AH396" s="2" t="s">
        <v>29</v>
      </c>
      <c r="AI396" s="2" t="str">
        <f>IFERROR(VLOOKUP(DatosTransformados[[#This Row],[Preferred Contact Method Hidden]],Tabla3[#All],2,FALSE),DatosTransformados[[#This Row],[Preferred Contact Method Hidden]])</f>
        <v>Email</v>
      </c>
      <c r="AJ396" s="2" t="str">
        <f>VLOOKUP(DatosTransformados[[#This Row],[Applied Discount Hidden]],Tabla3[#All],2,FALSE)</f>
        <v>No</v>
      </c>
      <c r="AK396" s="2" t="b">
        <v>0</v>
      </c>
    </row>
    <row r="397" spans="1:37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">
        <v>21</v>
      </c>
      <c r="O3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" s="5" t="s">
        <v>21</v>
      </c>
      <c r="Q397" s="5">
        <v>0</v>
      </c>
      <c r="R397" s="5" t="s">
        <v>33</v>
      </c>
      <c r="S397" s="5" t="s">
        <v>24</v>
      </c>
      <c r="T397" s="5" t="s">
        <v>35</v>
      </c>
      <c r="U397" s="5">
        <v>21</v>
      </c>
      <c r="V397" s="5" t="str">
        <f>PROPER(DatosTransformados[[#This Row],[Payment Method Hidden]])</f>
        <v>Direct Debit</v>
      </c>
      <c r="W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97" s="5">
        <v>238</v>
      </c>
      <c r="Y397" s="5"/>
      <c r="Z397" s="5"/>
      <c r="AA397" s="5" t="s">
        <v>908</v>
      </c>
      <c r="AB397" s="6">
        <f>DATEVALUE(DatosTransformados[[#This Row],[Contact Date Hidden]])</f>
        <v>44376</v>
      </c>
      <c r="AC397" s="6">
        <v>44985</v>
      </c>
      <c r="AD397" s="5" t="s">
        <v>44</v>
      </c>
      <c r="AE397" s="5" t="str">
        <f>VLOOKUP(DatosTransformados[[#This Row],[Customer Segment Hidden]],Tabla3[#All],2,FALSE)</f>
        <v>Medium</v>
      </c>
      <c r="AF397" s="12">
        <v>19.182397231559271</v>
      </c>
      <c r="AG397" s="5">
        <v>1</v>
      </c>
      <c r="AH397" s="5" t="s">
        <v>49</v>
      </c>
      <c r="AI397" s="5" t="str">
        <f>IFERROR(VLOOKUP(DatosTransformados[[#This Row],[Preferred Contact Method Hidden]],Tabla3[#All],2,FALSE),DatosTransformados[[#This Row],[Preferred Contact Method Hidden]])</f>
        <v>Phone</v>
      </c>
      <c r="AJ397" s="5" t="str">
        <f>VLOOKUP(DatosTransformados[[#This Row],[Applied Discount Hidden]],Tabla3[#All],2,FALSE)</f>
        <v>No</v>
      </c>
      <c r="AK397" s="5" t="b">
        <v>0</v>
      </c>
    </row>
    <row r="398" spans="1:37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">
        <v>21</v>
      </c>
      <c r="O3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" s="2" t="s">
        <v>33</v>
      </c>
      <c r="Q398" s="2">
        <v>5</v>
      </c>
      <c r="R398" s="2" t="s">
        <v>33</v>
      </c>
      <c r="S398" s="2" t="s">
        <v>52</v>
      </c>
      <c r="T398" s="2" t="s">
        <v>117</v>
      </c>
      <c r="U398" s="2">
        <v>33</v>
      </c>
      <c r="V398" s="2" t="str">
        <f>PROPER(DatosTransformados[[#This Row],[Payment Method Hidden]])</f>
        <v>Direct Debit</v>
      </c>
      <c r="W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98" s="2">
        <v>2057</v>
      </c>
      <c r="Y398" s="2"/>
      <c r="Z398" s="2"/>
      <c r="AA398" s="2" t="s">
        <v>910</v>
      </c>
      <c r="AB398" s="3">
        <f>DATEVALUE(DatosTransformados[[#This Row],[Contact Date Hidden]])</f>
        <v>43912</v>
      </c>
      <c r="AC398" s="3">
        <v>44137</v>
      </c>
      <c r="AD398" s="2" t="s">
        <v>38</v>
      </c>
      <c r="AE398" s="2" t="str">
        <f>VLOOKUP(DatosTransformados[[#This Row],[Customer Segment Hidden]],Tabla3[#All],2,FALSE)</f>
        <v>Low</v>
      </c>
      <c r="AF398" s="11">
        <v>31.513526917575589</v>
      </c>
      <c r="AG398" s="2">
        <v>1</v>
      </c>
      <c r="AH398" s="2" t="s">
        <v>63</v>
      </c>
      <c r="AI398" s="2" t="str">
        <f>IFERROR(VLOOKUP(DatosTransformados[[#This Row],[Preferred Contact Method Hidden]],Tabla3[#All],2,FALSE),DatosTransformados[[#This Row],[Preferred Contact Method Hidden]])</f>
        <v>SMS</v>
      </c>
      <c r="AJ398" s="2" t="str">
        <f>VLOOKUP(DatosTransformados[[#This Row],[Applied Discount Hidden]],Tabla3[#All],2,FALSE)</f>
        <v>No</v>
      </c>
      <c r="AK398" s="2" t="b">
        <v>0</v>
      </c>
    </row>
    <row r="399" spans="1:37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">
        <v>21</v>
      </c>
      <c r="O3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" s="5" t="s">
        <v>21</v>
      </c>
      <c r="Q399" s="5">
        <v>0</v>
      </c>
      <c r="R399" s="5" t="s">
        <v>21</v>
      </c>
      <c r="S399" s="5" t="s">
        <v>24</v>
      </c>
      <c r="T399" s="5" t="s">
        <v>35</v>
      </c>
      <c r="U399" s="5">
        <v>26</v>
      </c>
      <c r="V399" s="5" t="str">
        <f>PROPER(DatosTransformados[[#This Row],[Payment Method Hidden]])</f>
        <v>Direct Debit</v>
      </c>
      <c r="W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99" s="5">
        <v>1160</v>
      </c>
      <c r="Y399" s="5" t="s">
        <v>42</v>
      </c>
      <c r="Z399" s="5" t="s">
        <v>359</v>
      </c>
      <c r="AA399" s="5" t="s">
        <v>189</v>
      </c>
      <c r="AB399" s="6">
        <f>DATEVALUE(DatosTransformados[[#This Row],[Contact Date Hidden]])</f>
        <v>44288</v>
      </c>
      <c r="AC399" s="6">
        <v>43920</v>
      </c>
      <c r="AD399" s="5" t="s">
        <v>44</v>
      </c>
      <c r="AE399" s="5" t="str">
        <f>VLOOKUP(DatosTransformados[[#This Row],[Customer Segment Hidden]],Tabla3[#All],2,FALSE)</f>
        <v>Medium</v>
      </c>
      <c r="AF399" s="12">
        <v>25.968788082711189</v>
      </c>
      <c r="AG399" s="5">
        <v>9</v>
      </c>
      <c r="AH399" s="5" t="s">
        <v>63</v>
      </c>
      <c r="AI399" s="5" t="str">
        <f>IFERROR(VLOOKUP(DatosTransformados[[#This Row],[Preferred Contact Method Hidden]],Tabla3[#All],2,FALSE),DatosTransformados[[#This Row],[Preferred Contact Method Hidden]])</f>
        <v>SMS</v>
      </c>
      <c r="AJ399" s="5" t="str">
        <f>VLOOKUP(DatosTransformados[[#This Row],[Applied Discount Hidden]],Tabla3[#All],2,FALSE)</f>
        <v>No</v>
      </c>
      <c r="AK399" s="5" t="b">
        <v>0</v>
      </c>
    </row>
    <row r="400" spans="1:37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">
        <v>33</v>
      </c>
      <c r="O4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" s="2" t="s">
        <v>21</v>
      </c>
      <c r="Q400" s="2">
        <v>0</v>
      </c>
      <c r="R400" s="2" t="s">
        <v>21</v>
      </c>
      <c r="S400" s="2" t="s">
        <v>24</v>
      </c>
      <c r="T400" s="2" t="s">
        <v>35</v>
      </c>
      <c r="U400" s="2">
        <v>54</v>
      </c>
      <c r="V400" s="2" t="str">
        <f>PROPER(DatosTransformados[[#This Row],[Payment Method Hidden]])</f>
        <v>Direct Debit</v>
      </c>
      <c r="W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00" s="2">
        <v>510</v>
      </c>
      <c r="Y400" s="2" t="s">
        <v>42</v>
      </c>
      <c r="Z400" s="2" t="s">
        <v>213</v>
      </c>
      <c r="AA400" s="2" t="s">
        <v>913</v>
      </c>
      <c r="AB400" s="3">
        <f>DATEVALUE(DatosTransformados[[#This Row],[Contact Date Hidden]])</f>
        <v>43835</v>
      </c>
      <c r="AC400" s="3">
        <v>44109</v>
      </c>
      <c r="AD400" s="2" t="s">
        <v>28</v>
      </c>
      <c r="AE400" s="2" t="str">
        <f>VLOOKUP(DatosTransformados[[#This Row],[Customer Segment Hidden]],Tabla3[#All],2,FALSE)</f>
        <v>High</v>
      </c>
      <c r="AF400" s="11">
        <v>53.755063424584371</v>
      </c>
      <c r="AG400" s="2">
        <v>1</v>
      </c>
      <c r="AH400" s="2" t="s">
        <v>29</v>
      </c>
      <c r="AI400" s="2" t="str">
        <f>IFERROR(VLOOKUP(DatosTransformados[[#This Row],[Preferred Contact Method Hidden]],Tabla3[#All],2,FALSE),DatosTransformados[[#This Row],[Preferred Contact Method Hidden]])</f>
        <v>Email</v>
      </c>
      <c r="AJ400" s="2" t="str">
        <f>VLOOKUP(DatosTransformados[[#This Row],[Applied Discount Hidden]],Tabla3[#All],2,FALSE)</f>
        <v>Yes</v>
      </c>
      <c r="AK400" s="2" t="b">
        <v>1</v>
      </c>
    </row>
    <row r="401" spans="1:37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">
        <v>33</v>
      </c>
      <c r="O4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" s="5" t="s">
        <v>21</v>
      </c>
      <c r="Q401" s="5">
        <v>0</v>
      </c>
      <c r="R401" s="5" t="s">
        <v>33</v>
      </c>
      <c r="S401" s="5" t="s">
        <v>24</v>
      </c>
      <c r="T401" s="5" t="s">
        <v>35</v>
      </c>
      <c r="U401" s="5">
        <v>50</v>
      </c>
      <c r="V401" s="5" t="str">
        <f>PROPER(DatosTransformados[[#This Row],[Payment Method Hidden]])</f>
        <v>Direct Debit</v>
      </c>
      <c r="W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401" s="5">
        <v>1947</v>
      </c>
      <c r="Y401" s="5" t="s">
        <v>42</v>
      </c>
      <c r="Z401" s="5" t="s">
        <v>359</v>
      </c>
      <c r="AA401" s="5" t="s">
        <v>915</v>
      </c>
      <c r="AB401" s="6">
        <f>DATEVALUE(DatosTransformados[[#This Row],[Contact Date Hidden]])</f>
        <v>44961</v>
      </c>
      <c r="AC401" s="6">
        <v>44479</v>
      </c>
      <c r="AD401" s="5" t="s">
        <v>38</v>
      </c>
      <c r="AE401" s="5" t="str">
        <f>VLOOKUP(DatosTransformados[[#This Row],[Customer Segment Hidden]],Tabla3[#All],2,FALSE)</f>
        <v>Low</v>
      </c>
      <c r="AF401" s="12">
        <v>53.544030677178817</v>
      </c>
      <c r="AG401" s="5">
        <v>10</v>
      </c>
      <c r="AH401" s="5" t="s">
        <v>29</v>
      </c>
      <c r="AI401" s="5" t="str">
        <f>IFERROR(VLOOKUP(DatosTransformados[[#This Row],[Preferred Contact Method Hidden]],Tabla3[#All],2,FALSE),DatosTransformados[[#This Row],[Preferred Contact Method Hidden]])</f>
        <v>Email</v>
      </c>
      <c r="AJ401" s="5" t="str">
        <f>VLOOKUP(DatosTransformados[[#This Row],[Applied Discount Hidden]],Tabla3[#All],2,FALSE)</f>
        <v>No</v>
      </c>
      <c r="AK401" s="5" t="b">
        <v>0</v>
      </c>
    </row>
    <row r="402" spans="1:37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">
        <v>21</v>
      </c>
      <c r="O4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" s="2" t="s">
        <v>21</v>
      </c>
      <c r="Q402" s="2">
        <v>0</v>
      </c>
      <c r="R402" s="2" t="s">
        <v>33</v>
      </c>
      <c r="S402" s="2" t="s">
        <v>34</v>
      </c>
      <c r="T402" s="2" t="s">
        <v>117</v>
      </c>
      <c r="U402" s="2">
        <v>40</v>
      </c>
      <c r="V402" s="2" t="str">
        <f>PROPER(DatosTransformados[[#This Row],[Payment Method Hidden]])</f>
        <v>Direct Debit</v>
      </c>
      <c r="W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02" s="2">
        <v>2720</v>
      </c>
      <c r="Y402" s="2"/>
      <c r="Z402" s="2"/>
      <c r="AA402" s="2" t="s">
        <v>917</v>
      </c>
      <c r="AB402" s="3">
        <f>DATEVALUE(DatosTransformados[[#This Row],[Contact Date Hidden]])</f>
        <v>44711</v>
      </c>
      <c r="AC402" s="3">
        <v>44924</v>
      </c>
      <c r="AD402" s="2" t="s">
        <v>28</v>
      </c>
      <c r="AE402" s="2" t="str">
        <f>VLOOKUP(DatosTransformados[[#This Row],[Customer Segment Hidden]],Tabla3[#All],2,FALSE)</f>
        <v>High</v>
      </c>
      <c r="AF402" s="11">
        <v>37.162182281144652</v>
      </c>
      <c r="AG402" s="2">
        <v>9</v>
      </c>
      <c r="AH402" s="2" t="s">
        <v>63</v>
      </c>
      <c r="AI402" s="2" t="str">
        <f>IFERROR(VLOOKUP(DatosTransformados[[#This Row],[Preferred Contact Method Hidden]],Tabla3[#All],2,FALSE),DatosTransformados[[#This Row],[Preferred Contact Method Hidden]])</f>
        <v>SMS</v>
      </c>
      <c r="AJ402" s="2" t="str">
        <f>VLOOKUP(DatosTransformados[[#This Row],[Applied Discount Hidden]],Tabla3[#All],2,FALSE)</f>
        <v>No</v>
      </c>
      <c r="AK402" s="2" t="b">
        <v>0</v>
      </c>
    </row>
    <row r="403" spans="1:37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">
        <v>21</v>
      </c>
      <c r="O4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" s="5" t="s">
        <v>33</v>
      </c>
      <c r="Q403" s="5">
        <v>2</v>
      </c>
      <c r="R403" s="5" t="s">
        <v>21</v>
      </c>
      <c r="S403" s="5" t="s">
        <v>34</v>
      </c>
      <c r="T403" s="5" t="s">
        <v>35</v>
      </c>
      <c r="U403" s="5">
        <v>10</v>
      </c>
      <c r="V403" s="5" t="str">
        <f>PROPER(DatosTransformados[[#This Row],[Payment Method Hidden]])</f>
        <v>Direct Debit</v>
      </c>
      <c r="W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03" s="5">
        <v>227</v>
      </c>
      <c r="Y403" s="5"/>
      <c r="Z403" s="5"/>
      <c r="AA403" s="5" t="s">
        <v>919</v>
      </c>
      <c r="AB403" s="6">
        <f>DATEVALUE(DatosTransformados[[#This Row],[Contact Date Hidden]])</f>
        <v>44355</v>
      </c>
      <c r="AC403" s="6">
        <v>45263</v>
      </c>
      <c r="AD403" s="5" t="s">
        <v>44</v>
      </c>
      <c r="AE403" s="5" t="str">
        <f>VLOOKUP(DatosTransformados[[#This Row],[Customer Segment Hidden]],Tabla3[#All],2,FALSE)</f>
        <v>Medium</v>
      </c>
      <c r="AF403" s="12">
        <v>9.6517878474191772</v>
      </c>
      <c r="AG403" s="5">
        <v>4</v>
      </c>
      <c r="AH403" s="5" t="s">
        <v>49</v>
      </c>
      <c r="AI403" s="5" t="str">
        <f>IFERROR(VLOOKUP(DatosTransformados[[#This Row],[Preferred Contact Method Hidden]],Tabla3[#All],2,FALSE),DatosTransformados[[#This Row],[Preferred Contact Method Hidden]])</f>
        <v>Phone</v>
      </c>
      <c r="AJ403" s="5" t="str">
        <f>VLOOKUP(DatosTransformados[[#This Row],[Applied Discount Hidden]],Tabla3[#All],2,FALSE)</f>
        <v>Yes</v>
      </c>
      <c r="AK403" s="5" t="b">
        <v>1</v>
      </c>
    </row>
    <row r="404" spans="1:37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">
        <v>33</v>
      </c>
      <c r="O4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" s="2" t="s">
        <v>33</v>
      </c>
      <c r="Q404" s="2">
        <v>4</v>
      </c>
      <c r="R404" s="2" t="s">
        <v>21</v>
      </c>
      <c r="S404" s="2" t="s">
        <v>24</v>
      </c>
      <c r="T404" s="2" t="s">
        <v>117</v>
      </c>
      <c r="U404" s="2">
        <v>24</v>
      </c>
      <c r="V404" s="2" t="str">
        <f>PROPER(DatosTransformados[[#This Row],[Payment Method Hidden]])</f>
        <v>Direct Debit</v>
      </c>
      <c r="W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04" s="2">
        <v>95</v>
      </c>
      <c r="Y404" s="2" t="s">
        <v>42</v>
      </c>
      <c r="Z404" s="2" t="s">
        <v>213</v>
      </c>
      <c r="AA404" s="2" t="s">
        <v>921</v>
      </c>
      <c r="AB404" s="3">
        <f>DATEVALUE(DatosTransformados[[#This Row],[Contact Date Hidden]])</f>
        <v>44320</v>
      </c>
      <c r="AC404" s="3">
        <v>43867</v>
      </c>
      <c r="AD404" s="2" t="s">
        <v>38</v>
      </c>
      <c r="AE404" s="2" t="str">
        <f>VLOOKUP(DatosTransformados[[#This Row],[Customer Segment Hidden]],Tabla3[#All],2,FALSE)</f>
        <v>Low</v>
      </c>
      <c r="AF404" s="11">
        <v>23.22502798136092</v>
      </c>
      <c r="AG404" s="2">
        <v>8</v>
      </c>
      <c r="AH404" s="2" t="s">
        <v>29</v>
      </c>
      <c r="AI404" s="2" t="str">
        <f>IFERROR(VLOOKUP(DatosTransformados[[#This Row],[Preferred Contact Method Hidden]],Tabla3[#All],2,FALSE),DatosTransformados[[#This Row],[Preferred Contact Method Hidden]])</f>
        <v>Email</v>
      </c>
      <c r="AJ404" s="2" t="str">
        <f>VLOOKUP(DatosTransformados[[#This Row],[Applied Discount Hidden]],Tabla3[#All],2,FALSE)</f>
        <v>No</v>
      </c>
      <c r="AK404" s="2" t="b">
        <v>0</v>
      </c>
    </row>
    <row r="405" spans="1:37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">
        <v>21</v>
      </c>
      <c r="O4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" s="5" t="s">
        <v>33</v>
      </c>
      <c r="Q405" s="5">
        <v>2</v>
      </c>
      <c r="R405" s="5" t="s">
        <v>33</v>
      </c>
      <c r="S405" s="5" t="s">
        <v>52</v>
      </c>
      <c r="T405" s="5" t="s">
        <v>35</v>
      </c>
      <c r="U405" s="5">
        <v>29</v>
      </c>
      <c r="V405" s="5" t="str">
        <f>PROPER(DatosTransformados[[#This Row],[Payment Method Hidden]])</f>
        <v>Direct Debit</v>
      </c>
      <c r="W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05" s="5">
        <v>2016</v>
      </c>
      <c r="Y405" s="5"/>
      <c r="Z405" s="5"/>
      <c r="AA405" s="5" t="s">
        <v>923</v>
      </c>
      <c r="AB405" s="6">
        <f>DATEVALUE(DatosTransformados[[#This Row],[Contact Date Hidden]])</f>
        <v>44575</v>
      </c>
      <c r="AC405" s="6">
        <v>44820</v>
      </c>
      <c r="AD405" s="5" t="s">
        <v>28</v>
      </c>
      <c r="AE405" s="5" t="str">
        <f>VLOOKUP(DatosTransformados[[#This Row],[Customer Segment Hidden]],Tabla3[#All],2,FALSE)</f>
        <v>High</v>
      </c>
      <c r="AF405" s="12">
        <v>28.989910180033789</v>
      </c>
      <c r="AG405" s="5">
        <v>8</v>
      </c>
      <c r="AH405" s="5" t="s">
        <v>49</v>
      </c>
      <c r="AI405" s="5" t="str">
        <f>IFERROR(VLOOKUP(DatosTransformados[[#This Row],[Preferred Contact Method Hidden]],Tabla3[#All],2,FALSE),DatosTransformados[[#This Row],[Preferred Contact Method Hidden]])</f>
        <v>Phone</v>
      </c>
      <c r="AJ405" s="5" t="str">
        <f>VLOOKUP(DatosTransformados[[#This Row],[Applied Discount Hidden]],Tabla3[#All],2,FALSE)</f>
        <v>No</v>
      </c>
      <c r="AK405" s="5" t="b">
        <v>0</v>
      </c>
    </row>
    <row r="406" spans="1:37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">
        <v>21</v>
      </c>
      <c r="O4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" s="2" t="s">
        <v>21</v>
      </c>
      <c r="Q406" s="2">
        <v>0</v>
      </c>
      <c r="R406" s="2" t="s">
        <v>21</v>
      </c>
      <c r="S406" s="2" t="s">
        <v>24</v>
      </c>
      <c r="T406" s="2" t="s">
        <v>117</v>
      </c>
      <c r="U406" s="2">
        <v>52</v>
      </c>
      <c r="V406" s="2" t="str">
        <f>PROPER(DatosTransformados[[#This Row],[Payment Method Hidden]])</f>
        <v>Direct Debit</v>
      </c>
      <c r="W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06" s="2">
        <v>925</v>
      </c>
      <c r="Y406" s="2"/>
      <c r="Z406" s="2"/>
      <c r="AA406" s="2" t="s">
        <v>925</v>
      </c>
      <c r="AB406" s="3">
        <f>DATEVALUE(DatosTransformados[[#This Row],[Contact Date Hidden]])</f>
        <v>43901</v>
      </c>
      <c r="AC406" s="3">
        <v>45248</v>
      </c>
      <c r="AD406" s="2" t="s">
        <v>38</v>
      </c>
      <c r="AE406" s="2" t="str">
        <f>VLOOKUP(DatosTransformados[[#This Row],[Customer Segment Hidden]],Tabla3[#All],2,FALSE)</f>
        <v>Low</v>
      </c>
      <c r="AF406" s="11">
        <v>57.711632621443002</v>
      </c>
      <c r="AG406" s="2">
        <v>0</v>
      </c>
      <c r="AH406" s="2" t="s">
        <v>29</v>
      </c>
      <c r="AI406" s="2" t="str">
        <f>IFERROR(VLOOKUP(DatosTransformados[[#This Row],[Preferred Contact Method Hidden]],Tabla3[#All],2,FALSE),DatosTransformados[[#This Row],[Preferred Contact Method Hidden]])</f>
        <v>Email</v>
      </c>
      <c r="AJ406" s="2" t="str">
        <f>VLOOKUP(DatosTransformados[[#This Row],[Applied Discount Hidden]],Tabla3[#All],2,FALSE)</f>
        <v>Yes</v>
      </c>
      <c r="AK406" s="2" t="b">
        <v>1</v>
      </c>
    </row>
    <row r="407" spans="1:37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">
        <v>21</v>
      </c>
      <c r="O4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" s="5" t="s">
        <v>21</v>
      </c>
      <c r="Q407" s="5">
        <v>0</v>
      </c>
      <c r="R407" s="5" t="s">
        <v>21</v>
      </c>
      <c r="S407" s="5" t="s">
        <v>24</v>
      </c>
      <c r="T407" s="5" t="s">
        <v>117</v>
      </c>
      <c r="U407" s="5">
        <v>56</v>
      </c>
      <c r="V407" s="5" t="str">
        <f>PROPER(DatosTransformados[[#This Row],[Payment Method Hidden]])</f>
        <v>Direct Debit</v>
      </c>
      <c r="W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07" s="5">
        <v>279</v>
      </c>
      <c r="Y407" s="5" t="s">
        <v>42</v>
      </c>
      <c r="Z407" s="5" t="s">
        <v>359</v>
      </c>
      <c r="AA407" s="5" t="s">
        <v>927</v>
      </c>
      <c r="AB407" s="6">
        <f>DATEVALUE(DatosTransformados[[#This Row],[Contact Date Hidden]])</f>
        <v>43831</v>
      </c>
      <c r="AC407" s="6">
        <v>44032</v>
      </c>
      <c r="AD407" s="5" t="s">
        <v>28</v>
      </c>
      <c r="AE407" s="5" t="str">
        <f>VLOOKUP(DatosTransformados[[#This Row],[Customer Segment Hidden]],Tabla3[#All],2,FALSE)</f>
        <v>High</v>
      </c>
      <c r="AF407" s="12">
        <v>64.367693781988535</v>
      </c>
      <c r="AG407" s="5">
        <v>5</v>
      </c>
      <c r="AH407" s="5" t="s">
        <v>49</v>
      </c>
      <c r="AI407" s="5" t="str">
        <f>IFERROR(VLOOKUP(DatosTransformados[[#This Row],[Preferred Contact Method Hidden]],Tabla3[#All],2,FALSE),DatosTransformados[[#This Row],[Preferred Contact Method Hidden]])</f>
        <v>Phone</v>
      </c>
      <c r="AJ407" s="5" t="str">
        <f>VLOOKUP(DatosTransformados[[#This Row],[Applied Discount Hidden]],Tabla3[#All],2,FALSE)</f>
        <v>Yes</v>
      </c>
      <c r="AK407" s="5" t="b">
        <v>1</v>
      </c>
    </row>
    <row r="408" spans="1:37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">
        <v>21</v>
      </c>
      <c r="O4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" s="2" t="s">
        <v>21</v>
      </c>
      <c r="Q408" s="2">
        <v>0</v>
      </c>
      <c r="R408" s="2" t="s">
        <v>21</v>
      </c>
      <c r="S408" s="2" t="s">
        <v>24</v>
      </c>
      <c r="T408" s="2" t="s">
        <v>35</v>
      </c>
      <c r="U408" s="2">
        <v>29</v>
      </c>
      <c r="V408" s="2" t="str">
        <f>PROPER(DatosTransformados[[#This Row],[Payment Method Hidden]])</f>
        <v>Direct Debit</v>
      </c>
      <c r="W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08" s="2">
        <v>358</v>
      </c>
      <c r="Y408" s="2"/>
      <c r="Z408" s="2"/>
      <c r="AA408" s="2" t="s">
        <v>929</v>
      </c>
      <c r="AB408" s="3">
        <f>DATEVALUE(DatosTransformados[[#This Row],[Contact Date Hidden]])</f>
        <v>44330</v>
      </c>
      <c r="AC408" s="3">
        <v>45244</v>
      </c>
      <c r="AD408" s="2" t="s">
        <v>44</v>
      </c>
      <c r="AE408" s="2" t="str">
        <f>VLOOKUP(DatosTransformados[[#This Row],[Customer Segment Hidden]],Tabla3[#All],2,FALSE)</f>
        <v>Medium</v>
      </c>
      <c r="AF408" s="11">
        <v>28.88407357471521</v>
      </c>
      <c r="AG408" s="2">
        <v>3</v>
      </c>
      <c r="AH408" s="2" t="s">
        <v>49</v>
      </c>
      <c r="AI408" s="2" t="str">
        <f>IFERROR(VLOOKUP(DatosTransformados[[#This Row],[Preferred Contact Method Hidden]],Tabla3[#All],2,FALSE),DatosTransformados[[#This Row],[Preferred Contact Method Hidden]])</f>
        <v>Phone</v>
      </c>
      <c r="AJ408" s="2" t="str">
        <f>VLOOKUP(DatosTransformados[[#This Row],[Applied Discount Hidden]],Tabla3[#All],2,FALSE)</f>
        <v>No</v>
      </c>
      <c r="AK408" s="2" t="b">
        <v>0</v>
      </c>
    </row>
    <row r="409" spans="1:37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">
        <v>21</v>
      </c>
      <c r="O4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" s="5" t="s">
        <v>21</v>
      </c>
      <c r="Q409" s="5">
        <v>0</v>
      </c>
      <c r="R409" s="5" t="s">
        <v>21</v>
      </c>
      <c r="S409" s="5" t="s">
        <v>24</v>
      </c>
      <c r="T409" s="5" t="s">
        <v>117</v>
      </c>
      <c r="U409" s="5">
        <v>40</v>
      </c>
      <c r="V409" s="5" t="str">
        <f>PROPER(DatosTransformados[[#This Row],[Payment Method Hidden]])</f>
        <v>Direct Debit</v>
      </c>
      <c r="W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09" s="5">
        <v>188</v>
      </c>
      <c r="Y409" s="5" t="s">
        <v>42</v>
      </c>
      <c r="Z409" s="5" t="s">
        <v>213</v>
      </c>
      <c r="AA409" s="5" t="s">
        <v>931</v>
      </c>
      <c r="AB409" s="6">
        <f>DATEVALUE(DatosTransformados[[#This Row],[Contact Date Hidden]])</f>
        <v>44057</v>
      </c>
      <c r="AC409" s="6">
        <v>44883</v>
      </c>
      <c r="AD409" s="5" t="s">
        <v>44</v>
      </c>
      <c r="AE409" s="5" t="str">
        <f>VLOOKUP(DatosTransformados[[#This Row],[Customer Segment Hidden]],Tabla3[#All],2,FALSE)</f>
        <v>Medium</v>
      </c>
      <c r="AF409" s="12">
        <v>35.583422780197772</v>
      </c>
      <c r="AG409" s="5">
        <v>7</v>
      </c>
      <c r="AH409" s="5" t="s">
        <v>29</v>
      </c>
      <c r="AI409" s="5" t="str">
        <f>IFERROR(VLOOKUP(DatosTransformados[[#This Row],[Preferred Contact Method Hidden]],Tabla3[#All],2,FALSE),DatosTransformados[[#This Row],[Preferred Contact Method Hidden]])</f>
        <v>Email</v>
      </c>
      <c r="AJ409" s="5" t="str">
        <f>VLOOKUP(DatosTransformados[[#This Row],[Applied Discount Hidden]],Tabla3[#All],2,FALSE)</f>
        <v>No</v>
      </c>
      <c r="AK409" s="5" t="b">
        <v>0</v>
      </c>
    </row>
    <row r="410" spans="1:37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">
        <v>21</v>
      </c>
      <c r="O4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" s="2" t="s">
        <v>21</v>
      </c>
      <c r="Q410" s="2">
        <v>0</v>
      </c>
      <c r="R410" s="2" t="s">
        <v>21</v>
      </c>
      <c r="S410" s="2" t="s">
        <v>52</v>
      </c>
      <c r="T410" s="2" t="s">
        <v>123</v>
      </c>
      <c r="U410" s="2">
        <v>7</v>
      </c>
      <c r="V410" s="2" t="str">
        <f>PROPER(DatosTransformados[[#This Row],[Payment Method Hidden]])</f>
        <v>Credit Card</v>
      </c>
      <c r="W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10" s="2">
        <v>384</v>
      </c>
      <c r="Y410" s="2"/>
      <c r="Z410" s="2"/>
      <c r="AA410" s="2" t="s">
        <v>933</v>
      </c>
      <c r="AB410" s="3">
        <f>DATEVALUE(DatosTransformados[[#This Row],[Contact Date Hidden]])</f>
        <v>44843</v>
      </c>
      <c r="AC410" s="3">
        <v>44444</v>
      </c>
      <c r="AD410" s="2" t="s">
        <v>38</v>
      </c>
      <c r="AE410" s="2" t="str">
        <f>VLOOKUP(DatosTransformados[[#This Row],[Customer Segment Hidden]],Tabla3[#All],2,FALSE)</f>
        <v>Low</v>
      </c>
      <c r="AF410" s="11">
        <v>5.8626942906202499</v>
      </c>
      <c r="AG410" s="2">
        <v>9</v>
      </c>
      <c r="AH410" s="2" t="s">
        <v>49</v>
      </c>
      <c r="AI410" s="2" t="str">
        <f>IFERROR(VLOOKUP(DatosTransformados[[#This Row],[Preferred Contact Method Hidden]],Tabla3[#All],2,FALSE),DatosTransformados[[#This Row],[Preferred Contact Method Hidden]])</f>
        <v>Phone</v>
      </c>
      <c r="AJ410" s="2" t="str">
        <f>VLOOKUP(DatosTransformados[[#This Row],[Applied Discount Hidden]],Tabla3[#All],2,FALSE)</f>
        <v>Yes</v>
      </c>
      <c r="AK410" s="2" t="b">
        <v>1</v>
      </c>
    </row>
    <row r="411" spans="1:37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">
        <v>21</v>
      </c>
      <c r="O4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" s="5" t="s">
        <v>33</v>
      </c>
      <c r="Q411" s="5">
        <v>2</v>
      </c>
      <c r="R411" s="5" t="s">
        <v>21</v>
      </c>
      <c r="S411" s="5" t="s">
        <v>24</v>
      </c>
      <c r="T411" s="5" t="s">
        <v>123</v>
      </c>
      <c r="U411" s="5">
        <v>9</v>
      </c>
      <c r="V411" s="5" t="str">
        <f>PROPER(DatosTransformados[[#This Row],[Payment Method Hidden]])</f>
        <v>Credit Card</v>
      </c>
      <c r="W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11" s="5">
        <v>67</v>
      </c>
      <c r="Y411" s="5"/>
      <c r="Z411" s="5"/>
      <c r="AA411" s="5" t="s">
        <v>935</v>
      </c>
      <c r="AB411" s="6">
        <f>DATEVALUE(DatosTransformados[[#This Row],[Contact Date Hidden]])</f>
        <v>43909</v>
      </c>
      <c r="AC411" s="6">
        <v>44312</v>
      </c>
      <c r="AD411" s="5" t="s">
        <v>38</v>
      </c>
      <c r="AE411" s="5" t="str">
        <f>VLOOKUP(DatosTransformados[[#This Row],[Customer Segment Hidden]],Tabla3[#All],2,FALSE)</f>
        <v>Low</v>
      </c>
      <c r="AF411" s="12">
        <v>9.9102895605521919</v>
      </c>
      <c r="AG411" s="5">
        <v>4</v>
      </c>
      <c r="AH411" s="5" t="s">
        <v>29</v>
      </c>
      <c r="AI411" s="5" t="str">
        <f>IFERROR(VLOOKUP(DatosTransformados[[#This Row],[Preferred Contact Method Hidden]],Tabla3[#All],2,FALSE),DatosTransformados[[#This Row],[Preferred Contact Method Hidden]])</f>
        <v>Email</v>
      </c>
      <c r="AJ411" s="5" t="str">
        <f>VLOOKUP(DatosTransformados[[#This Row],[Applied Discount Hidden]],Tabla3[#All],2,FALSE)</f>
        <v>Yes</v>
      </c>
      <c r="AK411" s="5" t="b">
        <v>1</v>
      </c>
    </row>
    <row r="412" spans="1:37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">
        <v>21</v>
      </c>
      <c r="O4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" s="2" t="s">
        <v>21</v>
      </c>
      <c r="Q412" s="2">
        <v>0</v>
      </c>
      <c r="R412" s="2" t="s">
        <v>21</v>
      </c>
      <c r="S412" s="2" t="s">
        <v>24</v>
      </c>
      <c r="T412" s="2" t="s">
        <v>25</v>
      </c>
      <c r="U412" s="2">
        <v>34</v>
      </c>
      <c r="V412" s="2" t="str">
        <f>PROPER(DatosTransformados[[#This Row],[Payment Method Hidden]])</f>
        <v>Credit Card</v>
      </c>
      <c r="W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12" s="2">
        <v>1991</v>
      </c>
      <c r="Y412" s="2"/>
      <c r="Z412" s="2"/>
      <c r="AA412" s="2" t="s">
        <v>937</v>
      </c>
      <c r="AB412" s="3">
        <f>DATEVALUE(DatosTransformados[[#This Row],[Contact Date Hidden]])</f>
        <v>43891</v>
      </c>
      <c r="AC412" s="3">
        <v>44704</v>
      </c>
      <c r="AD412" s="2" t="s">
        <v>28</v>
      </c>
      <c r="AE412" s="2" t="str">
        <f>VLOOKUP(DatosTransformados[[#This Row],[Customer Segment Hidden]],Tabla3[#All],2,FALSE)</f>
        <v>High</v>
      </c>
      <c r="AF412" s="11">
        <v>29.372964882065219</v>
      </c>
      <c r="AG412" s="2">
        <v>8</v>
      </c>
      <c r="AH412" s="2" t="s">
        <v>63</v>
      </c>
      <c r="AI412" s="2" t="str">
        <f>IFERROR(VLOOKUP(DatosTransformados[[#This Row],[Preferred Contact Method Hidden]],Tabla3[#All],2,FALSE),DatosTransformados[[#This Row],[Preferred Contact Method Hidden]])</f>
        <v>SMS</v>
      </c>
      <c r="AJ412" s="2" t="str">
        <f>VLOOKUP(DatosTransformados[[#This Row],[Applied Discount Hidden]],Tabla3[#All],2,FALSE)</f>
        <v>Yes</v>
      </c>
      <c r="AK412" s="2" t="b">
        <v>1</v>
      </c>
    </row>
    <row r="413" spans="1:37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">
        <v>33</v>
      </c>
      <c r="O4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" s="5" t="s">
        <v>21</v>
      </c>
      <c r="Q413" s="5">
        <v>0</v>
      </c>
      <c r="R413" s="5" t="s">
        <v>33</v>
      </c>
      <c r="S413" s="5" t="s">
        <v>52</v>
      </c>
      <c r="T413" s="5" t="s">
        <v>123</v>
      </c>
      <c r="U413" s="5">
        <v>69</v>
      </c>
      <c r="V413" s="5" t="str">
        <f>PROPER(DatosTransformados[[#This Row],[Payment Method Hidden]])</f>
        <v>Credit Card</v>
      </c>
      <c r="W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413" s="5">
        <v>4941</v>
      </c>
      <c r="Y413" s="5"/>
      <c r="Z413" s="5"/>
      <c r="AA413" s="5" t="s">
        <v>939</v>
      </c>
      <c r="AB413" s="6">
        <f>DATEVALUE(DatosTransformados[[#This Row],[Contact Date Hidden]])</f>
        <v>44244</v>
      </c>
      <c r="AC413" s="6">
        <v>44501</v>
      </c>
      <c r="AD413" s="5" t="s">
        <v>28</v>
      </c>
      <c r="AE413" s="5" t="str">
        <f>VLOOKUP(DatosTransformados[[#This Row],[Customer Segment Hidden]],Tabla3[#All],2,FALSE)</f>
        <v>High</v>
      </c>
      <c r="AF413" s="12">
        <v>81.601663103832195</v>
      </c>
      <c r="AG413" s="5">
        <v>0</v>
      </c>
      <c r="AH413" s="5" t="s">
        <v>63</v>
      </c>
      <c r="AI413" s="5" t="str">
        <f>IFERROR(VLOOKUP(DatosTransformados[[#This Row],[Preferred Contact Method Hidden]],Tabla3[#All],2,FALSE),DatosTransformados[[#This Row],[Preferred Contact Method Hidden]])</f>
        <v>SMS</v>
      </c>
      <c r="AJ413" s="5" t="str">
        <f>VLOOKUP(DatosTransformados[[#This Row],[Applied Discount Hidden]],Tabla3[#All],2,FALSE)</f>
        <v>Yes</v>
      </c>
      <c r="AK413" s="5" t="b">
        <v>1</v>
      </c>
    </row>
    <row r="414" spans="1:37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">
        <v>21</v>
      </c>
      <c r="O4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" s="2" t="s">
        <v>33</v>
      </c>
      <c r="Q414" s="2">
        <v>4</v>
      </c>
      <c r="R414" s="2" t="s">
        <v>21</v>
      </c>
      <c r="S414" s="2" t="s">
        <v>52</v>
      </c>
      <c r="T414" s="2" t="s">
        <v>25</v>
      </c>
      <c r="U414" s="2">
        <v>44</v>
      </c>
      <c r="V414" s="2" t="str">
        <f>PROPER(DatosTransformados[[#This Row],[Payment Method Hidden]])</f>
        <v>Credit Card</v>
      </c>
      <c r="W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14" s="2">
        <v>3176</v>
      </c>
      <c r="Y414" s="2"/>
      <c r="Z414" s="2"/>
      <c r="AA414" s="2" t="s">
        <v>941</v>
      </c>
      <c r="AB414" s="3">
        <f>DATEVALUE(DatosTransformados[[#This Row],[Contact Date Hidden]])</f>
        <v>44723</v>
      </c>
      <c r="AC414" s="3">
        <v>44968</v>
      </c>
      <c r="AD414" s="2" t="s">
        <v>38</v>
      </c>
      <c r="AE414" s="2" t="str">
        <f>VLOOKUP(DatosTransformados[[#This Row],[Customer Segment Hidden]],Tabla3[#All],2,FALSE)</f>
        <v>Low</v>
      </c>
      <c r="AF414" s="11">
        <v>48.663180681308603</v>
      </c>
      <c r="AG414" s="2">
        <v>3</v>
      </c>
      <c r="AH414" s="2" t="s">
        <v>29</v>
      </c>
      <c r="AI414" s="2" t="str">
        <f>IFERROR(VLOOKUP(DatosTransformados[[#This Row],[Preferred Contact Method Hidden]],Tabla3[#All],2,FALSE),DatosTransformados[[#This Row],[Preferred Contact Method Hidden]])</f>
        <v>Email</v>
      </c>
      <c r="AJ414" s="2" t="str">
        <f>VLOOKUP(DatosTransformados[[#This Row],[Applied Discount Hidden]],Tabla3[#All],2,FALSE)</f>
        <v>No</v>
      </c>
      <c r="AK414" s="2" t="b">
        <v>0</v>
      </c>
    </row>
    <row r="415" spans="1:37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">
        <v>33</v>
      </c>
      <c r="O4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" s="5" t="s">
        <v>21</v>
      </c>
      <c r="Q415" s="5">
        <v>0</v>
      </c>
      <c r="R415" s="5" t="s">
        <v>21</v>
      </c>
      <c r="S415" s="5" t="s">
        <v>24</v>
      </c>
      <c r="T415" s="5" t="s">
        <v>35</v>
      </c>
      <c r="U415" s="5">
        <v>9</v>
      </c>
      <c r="V415" s="5" t="str">
        <f>PROPER(DatosTransformados[[#This Row],[Payment Method Hidden]])</f>
        <v>Direct Debit</v>
      </c>
      <c r="W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15" s="5">
        <v>480</v>
      </c>
      <c r="Y415" s="5"/>
      <c r="Z415" s="5"/>
      <c r="AA415" s="5" t="s">
        <v>224</v>
      </c>
      <c r="AB415" s="6">
        <f>DATEVALUE(DatosTransformados[[#This Row],[Contact Date Hidden]])</f>
        <v>45152</v>
      </c>
      <c r="AC415" s="6">
        <v>44496</v>
      </c>
      <c r="AD415" s="5" t="s">
        <v>28</v>
      </c>
      <c r="AE415" s="5" t="str">
        <f>VLOOKUP(DatosTransformados[[#This Row],[Customer Segment Hidden]],Tabla3[#All],2,FALSE)</f>
        <v>High</v>
      </c>
      <c r="AF415" s="12">
        <v>8.0838751350498583</v>
      </c>
      <c r="AG415" s="5">
        <v>9</v>
      </c>
      <c r="AH415" s="5" t="s">
        <v>29</v>
      </c>
      <c r="AI415" s="5" t="str">
        <f>IFERROR(VLOOKUP(DatosTransformados[[#This Row],[Preferred Contact Method Hidden]],Tabla3[#All],2,FALSE),DatosTransformados[[#This Row],[Preferred Contact Method Hidden]])</f>
        <v>Email</v>
      </c>
      <c r="AJ415" s="5" t="str">
        <f>VLOOKUP(DatosTransformados[[#This Row],[Applied Discount Hidden]],Tabla3[#All],2,FALSE)</f>
        <v>No</v>
      </c>
      <c r="AK415" s="5" t="b">
        <v>0</v>
      </c>
    </row>
    <row r="416" spans="1:37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">
        <v>21</v>
      </c>
      <c r="O4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" s="2" t="s">
        <v>21</v>
      </c>
      <c r="Q416" s="2">
        <v>0</v>
      </c>
      <c r="R416" s="2" t="s">
        <v>21</v>
      </c>
      <c r="S416" s="2" t="s">
        <v>24</v>
      </c>
      <c r="T416" s="2" t="s">
        <v>117</v>
      </c>
      <c r="U416" s="2">
        <v>47</v>
      </c>
      <c r="V416" s="2" t="str">
        <f>PROPER(DatosTransformados[[#This Row],[Payment Method Hidden]])</f>
        <v>Direct Debit</v>
      </c>
      <c r="W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16" s="2">
        <v>105</v>
      </c>
      <c r="Y416" s="2" t="s">
        <v>42</v>
      </c>
      <c r="Z416" s="2" t="s">
        <v>213</v>
      </c>
      <c r="AA416" s="2" t="s">
        <v>944</v>
      </c>
      <c r="AB416" s="3">
        <f>DATEVALUE(DatosTransformados[[#This Row],[Contact Date Hidden]])</f>
        <v>43868</v>
      </c>
      <c r="AC416" s="3">
        <v>45030</v>
      </c>
      <c r="AD416" s="2" t="s">
        <v>28</v>
      </c>
      <c r="AE416" s="2" t="str">
        <f>VLOOKUP(DatosTransformados[[#This Row],[Customer Segment Hidden]],Tabla3[#All],2,FALSE)</f>
        <v>High</v>
      </c>
      <c r="AF416" s="11">
        <v>41.807466858424362</v>
      </c>
      <c r="AG416" s="2">
        <v>7</v>
      </c>
      <c r="AH416" s="2" t="s">
        <v>49</v>
      </c>
      <c r="AI416" s="2" t="str">
        <f>IFERROR(VLOOKUP(DatosTransformados[[#This Row],[Preferred Contact Method Hidden]],Tabla3[#All],2,FALSE),DatosTransformados[[#This Row],[Preferred Contact Method Hidden]])</f>
        <v>Phone</v>
      </c>
      <c r="AJ416" s="2" t="str">
        <f>VLOOKUP(DatosTransformados[[#This Row],[Applied Discount Hidden]],Tabla3[#All],2,FALSE)</f>
        <v>No</v>
      </c>
      <c r="AK416" s="2" t="b">
        <v>0</v>
      </c>
    </row>
    <row r="417" spans="1:37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">
        <v>33</v>
      </c>
      <c r="O4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" s="5" t="s">
        <v>21</v>
      </c>
      <c r="Q417" s="5">
        <v>0</v>
      </c>
      <c r="R417" s="5" t="s">
        <v>21</v>
      </c>
      <c r="S417" s="5" t="s">
        <v>24</v>
      </c>
      <c r="T417" s="5" t="s">
        <v>117</v>
      </c>
      <c r="U417" s="5">
        <v>51</v>
      </c>
      <c r="V417" s="5" t="str">
        <f>PROPER(DatosTransformados[[#This Row],[Payment Method Hidden]])</f>
        <v>Direct Debit</v>
      </c>
      <c r="W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17" s="5">
        <v>216</v>
      </c>
      <c r="Y417" s="5" t="s">
        <v>42</v>
      </c>
      <c r="Z417" s="5" t="s">
        <v>184</v>
      </c>
      <c r="AA417" s="5" t="s">
        <v>925</v>
      </c>
      <c r="AB417" s="6">
        <f>DATEVALUE(DatosTransformados[[#This Row],[Contact Date Hidden]])</f>
        <v>43901</v>
      </c>
      <c r="AC417" s="6">
        <v>44723</v>
      </c>
      <c r="AD417" s="5" t="s">
        <v>38</v>
      </c>
      <c r="AE417" s="5" t="str">
        <f>VLOOKUP(DatosTransformados[[#This Row],[Customer Segment Hidden]],Tabla3[#All],2,FALSE)</f>
        <v>Low</v>
      </c>
      <c r="AF417" s="12">
        <v>42.060471178598668</v>
      </c>
      <c r="AG417" s="5">
        <v>0</v>
      </c>
      <c r="AH417" s="5" t="s">
        <v>49</v>
      </c>
      <c r="AI417" s="5" t="str">
        <f>IFERROR(VLOOKUP(DatosTransformados[[#This Row],[Preferred Contact Method Hidden]],Tabla3[#All],2,FALSE),DatosTransformados[[#This Row],[Preferred Contact Method Hidden]])</f>
        <v>Phone</v>
      </c>
      <c r="AJ417" s="5" t="str">
        <f>VLOOKUP(DatosTransformados[[#This Row],[Applied Discount Hidden]],Tabla3[#All],2,FALSE)</f>
        <v>Yes</v>
      </c>
      <c r="AK417" s="5" t="b">
        <v>1</v>
      </c>
    </row>
    <row r="418" spans="1:37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">
        <v>21</v>
      </c>
      <c r="O4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" s="2" t="s">
        <v>21</v>
      </c>
      <c r="Q418" s="2">
        <v>0</v>
      </c>
      <c r="R418" s="2" t="s">
        <v>21</v>
      </c>
      <c r="S418" s="2" t="s">
        <v>24</v>
      </c>
      <c r="T418" s="2" t="s">
        <v>35</v>
      </c>
      <c r="U418" s="2">
        <v>7</v>
      </c>
      <c r="V418" s="2" t="str">
        <f>PROPER(DatosTransformados[[#This Row],[Payment Method Hidden]])</f>
        <v>Direct Debit</v>
      </c>
      <c r="W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18" s="2">
        <v>21</v>
      </c>
      <c r="Y418" s="2"/>
      <c r="Z418" s="2"/>
      <c r="AA418" s="2" t="s">
        <v>947</v>
      </c>
      <c r="AB418" s="3">
        <f>DATEVALUE(DatosTransformados[[#This Row],[Contact Date Hidden]])</f>
        <v>45235</v>
      </c>
      <c r="AC418" s="3">
        <v>44315</v>
      </c>
      <c r="AD418" s="2" t="s">
        <v>44</v>
      </c>
      <c r="AE418" s="2" t="str">
        <f>VLOOKUP(DatosTransformados[[#This Row],[Customer Segment Hidden]],Tabla3[#All],2,FALSE)</f>
        <v>Medium</v>
      </c>
      <c r="AF418" s="11">
        <v>7.7106164898907172</v>
      </c>
      <c r="AG418" s="2">
        <v>2</v>
      </c>
      <c r="AH418" s="2" t="s">
        <v>49</v>
      </c>
      <c r="AI418" s="2" t="str">
        <f>IFERROR(VLOOKUP(DatosTransformados[[#This Row],[Preferred Contact Method Hidden]],Tabla3[#All],2,FALSE),DatosTransformados[[#This Row],[Preferred Contact Method Hidden]])</f>
        <v>Phone</v>
      </c>
      <c r="AJ418" s="2" t="str">
        <f>VLOOKUP(DatosTransformados[[#This Row],[Applied Discount Hidden]],Tabla3[#All],2,FALSE)</f>
        <v>No</v>
      </c>
      <c r="AK418" s="2" t="b">
        <v>0</v>
      </c>
    </row>
    <row r="419" spans="1:37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">
        <v>33</v>
      </c>
      <c r="O4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" s="5" t="s">
        <v>21</v>
      </c>
      <c r="Q419" s="5">
        <v>0</v>
      </c>
      <c r="R419" s="5" t="s">
        <v>33</v>
      </c>
      <c r="S419" s="5" t="s">
        <v>52</v>
      </c>
      <c r="T419" s="5" t="s">
        <v>123</v>
      </c>
      <c r="U419" s="5">
        <v>40</v>
      </c>
      <c r="V419" s="5" t="str">
        <f>PROPER(DatosTransformados[[#This Row],[Payment Method Hidden]])</f>
        <v>Credit Card</v>
      </c>
      <c r="W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19" s="5">
        <v>1944</v>
      </c>
      <c r="Y419" s="5"/>
      <c r="Z419" s="5"/>
      <c r="AA419" s="5" t="s">
        <v>949</v>
      </c>
      <c r="AB419" s="6">
        <f>DATEVALUE(DatosTransformados[[#This Row],[Contact Date Hidden]])</f>
        <v>43865</v>
      </c>
      <c r="AC419" s="6">
        <v>44964</v>
      </c>
      <c r="AD419" s="5" t="s">
        <v>38</v>
      </c>
      <c r="AE419" s="5" t="str">
        <f>VLOOKUP(DatosTransformados[[#This Row],[Customer Segment Hidden]],Tabla3[#All],2,FALSE)</f>
        <v>Low</v>
      </c>
      <c r="AF419" s="12">
        <v>43.810898041477088</v>
      </c>
      <c r="AG419" s="5">
        <v>3</v>
      </c>
      <c r="AH419" s="5" t="s">
        <v>63</v>
      </c>
      <c r="AI419" s="5" t="str">
        <f>IFERROR(VLOOKUP(DatosTransformados[[#This Row],[Preferred Contact Method Hidden]],Tabla3[#All],2,FALSE),DatosTransformados[[#This Row],[Preferred Contact Method Hidden]])</f>
        <v>SMS</v>
      </c>
      <c r="AJ419" s="5" t="str">
        <f>VLOOKUP(DatosTransformados[[#This Row],[Applied Discount Hidden]],Tabla3[#All],2,FALSE)</f>
        <v>No</v>
      </c>
      <c r="AK419" s="5" t="b">
        <v>0</v>
      </c>
    </row>
    <row r="420" spans="1:37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">
        <v>21</v>
      </c>
      <c r="O4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" s="2" t="s">
        <v>21</v>
      </c>
      <c r="Q420" s="2">
        <v>0</v>
      </c>
      <c r="R420" s="2" t="s">
        <v>33</v>
      </c>
      <c r="S420" s="2" t="s">
        <v>34</v>
      </c>
      <c r="T420" s="2" t="s">
        <v>35</v>
      </c>
      <c r="U420" s="2">
        <v>28</v>
      </c>
      <c r="V420" s="2" t="str">
        <f>PROPER(DatosTransformados[[#This Row],[Payment Method Hidden]])</f>
        <v>Direct Debit</v>
      </c>
      <c r="W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20" s="2">
        <v>633</v>
      </c>
      <c r="Y420" s="2" t="s">
        <v>156</v>
      </c>
      <c r="Z420" s="2" t="s">
        <v>157</v>
      </c>
      <c r="AA420" s="2" t="s">
        <v>951</v>
      </c>
      <c r="AB420" s="3">
        <f>DATEVALUE(DatosTransformados[[#This Row],[Contact Date Hidden]])</f>
        <v>44916</v>
      </c>
      <c r="AC420" s="3">
        <v>45287</v>
      </c>
      <c r="AD420" s="2" t="s">
        <v>28</v>
      </c>
      <c r="AE420" s="2" t="str">
        <f>VLOOKUP(DatosTransformados[[#This Row],[Customer Segment Hidden]],Tabla3[#All],2,FALSE)</f>
        <v>High</v>
      </c>
      <c r="AF420" s="11">
        <v>24.951647641677599</v>
      </c>
      <c r="AG420" s="2">
        <v>5</v>
      </c>
      <c r="AH420" s="2" t="s">
        <v>29</v>
      </c>
      <c r="AI420" s="2" t="str">
        <f>IFERROR(VLOOKUP(DatosTransformados[[#This Row],[Preferred Contact Method Hidden]],Tabla3[#All],2,FALSE),DatosTransformados[[#This Row],[Preferred Contact Method Hidden]])</f>
        <v>Email</v>
      </c>
      <c r="AJ420" s="2" t="str">
        <f>VLOOKUP(DatosTransformados[[#This Row],[Applied Discount Hidden]],Tabla3[#All],2,FALSE)</f>
        <v>Yes</v>
      </c>
      <c r="AK420" s="2" t="b">
        <v>1</v>
      </c>
    </row>
    <row r="421" spans="1:37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">
        <v>21</v>
      </c>
      <c r="O4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" s="5" t="s">
        <v>21</v>
      </c>
      <c r="Q421" s="5">
        <v>0</v>
      </c>
      <c r="R421" s="5" t="s">
        <v>33</v>
      </c>
      <c r="S421" s="5" t="s">
        <v>24</v>
      </c>
      <c r="T421" s="5" t="s">
        <v>35</v>
      </c>
      <c r="U421" s="5">
        <v>47</v>
      </c>
      <c r="V421" s="5" t="str">
        <f>PROPER(DatosTransformados[[#This Row],[Payment Method Hidden]])</f>
        <v>Direct Debit</v>
      </c>
      <c r="W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21" s="5">
        <v>99</v>
      </c>
      <c r="Y421" s="5" t="s">
        <v>134</v>
      </c>
      <c r="Z421" s="5" t="s">
        <v>232</v>
      </c>
      <c r="AA421" s="5" t="s">
        <v>953</v>
      </c>
      <c r="AB421" s="6">
        <f>DATEVALUE(DatosTransformados[[#This Row],[Contact Date Hidden]])</f>
        <v>43984</v>
      </c>
      <c r="AC421" s="6">
        <v>45076</v>
      </c>
      <c r="AD421" s="5" t="s">
        <v>44</v>
      </c>
      <c r="AE421" s="5" t="str">
        <f>VLOOKUP(DatosTransformados[[#This Row],[Customer Segment Hidden]],Tabla3[#All],2,FALSE)</f>
        <v>Medium</v>
      </c>
      <c r="AF421" s="12">
        <v>55.275007086467539</v>
      </c>
      <c r="AG421" s="5">
        <v>9</v>
      </c>
      <c r="AH421" s="5" t="s">
        <v>29</v>
      </c>
      <c r="AI421" s="5" t="str">
        <f>IFERROR(VLOOKUP(DatosTransformados[[#This Row],[Preferred Contact Method Hidden]],Tabla3[#All],2,FALSE),DatosTransformados[[#This Row],[Preferred Contact Method Hidden]])</f>
        <v>Email</v>
      </c>
      <c r="AJ421" s="5" t="str">
        <f>VLOOKUP(DatosTransformados[[#This Row],[Applied Discount Hidden]],Tabla3[#All],2,FALSE)</f>
        <v>Yes</v>
      </c>
      <c r="AK421" s="5" t="b">
        <v>1</v>
      </c>
    </row>
    <row r="422" spans="1:37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">
        <v>33</v>
      </c>
      <c r="O4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" s="2" t="s">
        <v>21</v>
      </c>
      <c r="Q422" s="2">
        <v>0</v>
      </c>
      <c r="R422" s="2" t="s">
        <v>21</v>
      </c>
      <c r="S422" s="2" t="s">
        <v>24</v>
      </c>
      <c r="T422" s="2" t="s">
        <v>35</v>
      </c>
      <c r="U422" s="2">
        <v>25</v>
      </c>
      <c r="V422" s="2" t="str">
        <f>PROPER(DatosTransformados[[#This Row],[Payment Method Hidden]])</f>
        <v>Direct Debit</v>
      </c>
      <c r="W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22" s="2">
        <v>50</v>
      </c>
      <c r="Y422" s="2" t="s">
        <v>42</v>
      </c>
      <c r="Z422" s="2" t="s">
        <v>184</v>
      </c>
      <c r="AA422" s="2" t="s">
        <v>955</v>
      </c>
      <c r="AB422" s="3">
        <f>DATEVALUE(DatosTransformados[[#This Row],[Contact Date Hidden]])</f>
        <v>44921</v>
      </c>
      <c r="AC422" s="3">
        <v>44831</v>
      </c>
      <c r="AD422" s="2" t="s">
        <v>38</v>
      </c>
      <c r="AE422" s="2" t="str">
        <f>VLOOKUP(DatosTransformados[[#This Row],[Customer Segment Hidden]],Tabla3[#All],2,FALSE)</f>
        <v>Low</v>
      </c>
      <c r="AF422" s="11">
        <v>22.153587451469001</v>
      </c>
      <c r="AG422" s="2">
        <v>2</v>
      </c>
      <c r="AH422" s="2" t="s">
        <v>29</v>
      </c>
      <c r="AI422" s="2" t="str">
        <f>IFERROR(VLOOKUP(DatosTransformados[[#This Row],[Preferred Contact Method Hidden]],Tabla3[#All],2,FALSE),DatosTransformados[[#This Row],[Preferred Contact Method Hidden]])</f>
        <v>Email</v>
      </c>
      <c r="AJ422" s="2" t="str">
        <f>VLOOKUP(DatosTransformados[[#This Row],[Applied Discount Hidden]],Tabla3[#All],2,FALSE)</f>
        <v>No</v>
      </c>
      <c r="AK422" s="2" t="b">
        <v>0</v>
      </c>
    </row>
    <row r="423" spans="1:37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">
        <v>21</v>
      </c>
      <c r="O4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" s="5" t="s">
        <v>33</v>
      </c>
      <c r="Q423" s="5">
        <v>4</v>
      </c>
      <c r="R423" s="5" t="s">
        <v>21</v>
      </c>
      <c r="S423" s="5" t="s">
        <v>24</v>
      </c>
      <c r="T423" s="5" t="s">
        <v>169</v>
      </c>
      <c r="U423" s="5">
        <v>6</v>
      </c>
      <c r="V423" s="5" t="str">
        <f>PROPER(DatosTransformados[[#This Row],[Payment Method Hidden]])</f>
        <v>Paper Check</v>
      </c>
      <c r="W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23" s="5">
        <v>6</v>
      </c>
      <c r="Y423" s="5" t="s">
        <v>42</v>
      </c>
      <c r="Z423" s="5" t="s">
        <v>213</v>
      </c>
      <c r="AA423" s="5" t="s">
        <v>957</v>
      </c>
      <c r="AB423" s="6">
        <f>DATEVALUE(DatosTransformados[[#This Row],[Contact Date Hidden]])</f>
        <v>44919</v>
      </c>
      <c r="AC423" s="6">
        <v>44736</v>
      </c>
      <c r="AD423" s="5" t="s">
        <v>28</v>
      </c>
      <c r="AE423" s="5" t="str">
        <f>VLOOKUP(DatosTransformados[[#This Row],[Customer Segment Hidden]],Tabla3[#All],2,FALSE)</f>
        <v>High</v>
      </c>
      <c r="AF423" s="12">
        <v>5.9738930585850243</v>
      </c>
      <c r="AG423" s="5">
        <v>8</v>
      </c>
      <c r="AH423" s="5" t="s">
        <v>29</v>
      </c>
      <c r="AI423" s="5" t="str">
        <f>IFERROR(VLOOKUP(DatosTransformados[[#This Row],[Preferred Contact Method Hidden]],Tabla3[#All],2,FALSE),DatosTransformados[[#This Row],[Preferred Contact Method Hidden]])</f>
        <v>Email</v>
      </c>
      <c r="AJ423" s="5" t="str">
        <f>VLOOKUP(DatosTransformados[[#This Row],[Applied Discount Hidden]],Tabla3[#All],2,FALSE)</f>
        <v>No</v>
      </c>
      <c r="AK423" s="5" t="b">
        <v>0</v>
      </c>
    </row>
    <row r="424" spans="1:37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">
        <v>33</v>
      </c>
      <c r="O4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" s="2" t="s">
        <v>21</v>
      </c>
      <c r="Q424" s="2">
        <v>0</v>
      </c>
      <c r="R424" s="2" t="s">
        <v>33</v>
      </c>
      <c r="S424" s="2" t="s">
        <v>52</v>
      </c>
      <c r="T424" s="2" t="s">
        <v>117</v>
      </c>
      <c r="U424" s="2">
        <v>23</v>
      </c>
      <c r="V424" s="2" t="str">
        <f>PROPER(DatosTransformados[[#This Row],[Payment Method Hidden]])</f>
        <v>Direct Debit</v>
      </c>
      <c r="W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24" s="2">
        <v>1163</v>
      </c>
      <c r="Y424" s="2"/>
      <c r="Z424" s="2"/>
      <c r="AA424" s="2" t="s">
        <v>847</v>
      </c>
      <c r="AB424" s="3">
        <f>DATEVALUE(DatosTransformados[[#This Row],[Contact Date Hidden]])</f>
        <v>43987</v>
      </c>
      <c r="AC424" s="3">
        <v>45282</v>
      </c>
      <c r="AD424" s="2" t="s">
        <v>38</v>
      </c>
      <c r="AE424" s="2" t="str">
        <f>VLOOKUP(DatosTransformados[[#This Row],[Customer Segment Hidden]],Tabla3[#All],2,FALSE)</f>
        <v>Low</v>
      </c>
      <c r="AF424" s="11">
        <v>22.663553793405772</v>
      </c>
      <c r="AG424" s="2">
        <v>5</v>
      </c>
      <c r="AH424" s="2" t="s">
        <v>29</v>
      </c>
      <c r="AI424" s="2" t="str">
        <f>IFERROR(VLOOKUP(DatosTransformados[[#This Row],[Preferred Contact Method Hidden]],Tabla3[#All],2,FALSE),DatosTransformados[[#This Row],[Preferred Contact Method Hidden]])</f>
        <v>Email</v>
      </c>
      <c r="AJ424" s="2" t="str">
        <f>VLOOKUP(DatosTransformados[[#This Row],[Applied Discount Hidden]],Tabla3[#All],2,FALSE)</f>
        <v>No</v>
      </c>
      <c r="AK424" s="2" t="b">
        <v>0</v>
      </c>
    </row>
    <row r="425" spans="1:37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">
        <v>21</v>
      </c>
      <c r="O4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" s="5" t="s">
        <v>21</v>
      </c>
      <c r="Q425" s="5">
        <v>0</v>
      </c>
      <c r="R425" s="5" t="s">
        <v>21</v>
      </c>
      <c r="S425" s="5" t="s">
        <v>24</v>
      </c>
      <c r="T425" s="5" t="s">
        <v>25</v>
      </c>
      <c r="U425" s="5">
        <v>15</v>
      </c>
      <c r="V425" s="5" t="str">
        <f>PROPER(DatosTransformados[[#This Row],[Payment Method Hidden]])</f>
        <v>Credit Card</v>
      </c>
      <c r="W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25" s="5">
        <v>154</v>
      </c>
      <c r="Y425" s="5" t="s">
        <v>42</v>
      </c>
      <c r="Z425" s="5" t="s">
        <v>213</v>
      </c>
      <c r="AA425" s="5" t="s">
        <v>416</v>
      </c>
      <c r="AB425" s="6">
        <f>DATEVALUE(DatosTransformados[[#This Row],[Contact Date Hidden]])</f>
        <v>44731</v>
      </c>
      <c r="AC425" s="6">
        <v>44792</v>
      </c>
      <c r="AD425" s="5" t="s">
        <v>28</v>
      </c>
      <c r="AE425" s="5" t="str">
        <f>VLOOKUP(DatosTransformados[[#This Row],[Customer Segment Hidden]],Tabla3[#All],2,FALSE)</f>
        <v>High</v>
      </c>
      <c r="AF425" s="12">
        <v>15.209138538611301</v>
      </c>
      <c r="AG425" s="5">
        <v>5</v>
      </c>
      <c r="AH425" s="5" t="s">
        <v>63</v>
      </c>
      <c r="AI425" s="5" t="str">
        <f>IFERROR(VLOOKUP(DatosTransformados[[#This Row],[Preferred Contact Method Hidden]],Tabla3[#All],2,FALSE),DatosTransformados[[#This Row],[Preferred Contact Method Hidden]])</f>
        <v>SMS</v>
      </c>
      <c r="AJ425" s="5" t="str">
        <f>VLOOKUP(DatosTransformados[[#This Row],[Applied Discount Hidden]],Tabla3[#All],2,FALSE)</f>
        <v>Yes</v>
      </c>
      <c r="AK425" s="5" t="b">
        <v>1</v>
      </c>
    </row>
    <row r="426" spans="1:37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">
        <v>33</v>
      </c>
      <c r="O4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" s="2" t="s">
        <v>21</v>
      </c>
      <c r="Q426" s="2">
        <v>0</v>
      </c>
      <c r="R426" s="2" t="s">
        <v>21</v>
      </c>
      <c r="S426" s="2" t="s">
        <v>34</v>
      </c>
      <c r="T426" s="2" t="s">
        <v>35</v>
      </c>
      <c r="U426" s="2">
        <v>17</v>
      </c>
      <c r="V426" s="2" t="str">
        <f>PROPER(DatosTransformados[[#This Row],[Payment Method Hidden]])</f>
        <v>Direct Debit</v>
      </c>
      <c r="W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26" s="2">
        <v>700</v>
      </c>
      <c r="Y426" s="2"/>
      <c r="Z426" s="2"/>
      <c r="AA426" s="2" t="s">
        <v>961</v>
      </c>
      <c r="AB426" s="3">
        <f>DATEVALUE(DatosTransformados[[#This Row],[Contact Date Hidden]])</f>
        <v>44071</v>
      </c>
      <c r="AC426" s="3">
        <v>43922</v>
      </c>
      <c r="AD426" s="2" t="s">
        <v>38</v>
      </c>
      <c r="AE426" s="2" t="str">
        <f>VLOOKUP(DatosTransformados[[#This Row],[Customer Segment Hidden]],Tabla3[#All],2,FALSE)</f>
        <v>Low</v>
      </c>
      <c r="AF426" s="11">
        <v>15.398344901666229</v>
      </c>
      <c r="AG426" s="2">
        <v>0</v>
      </c>
      <c r="AH426" s="2" t="s">
        <v>29</v>
      </c>
      <c r="AI426" s="2" t="str">
        <f>IFERROR(VLOOKUP(DatosTransformados[[#This Row],[Preferred Contact Method Hidden]],Tabla3[#All],2,FALSE),DatosTransformados[[#This Row],[Preferred Contact Method Hidden]])</f>
        <v>Email</v>
      </c>
      <c r="AJ426" s="2" t="str">
        <f>VLOOKUP(DatosTransformados[[#This Row],[Applied Discount Hidden]],Tabla3[#All],2,FALSE)</f>
        <v>No</v>
      </c>
      <c r="AK426" s="2" t="b">
        <v>0</v>
      </c>
    </row>
    <row r="427" spans="1:37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">
        <v>21</v>
      </c>
      <c r="O4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" s="5" t="s">
        <v>21</v>
      </c>
      <c r="Q427" s="5">
        <v>0</v>
      </c>
      <c r="R427" s="5" t="s">
        <v>33</v>
      </c>
      <c r="S427" s="5" t="s">
        <v>24</v>
      </c>
      <c r="T427" s="5" t="s">
        <v>35</v>
      </c>
      <c r="U427" s="5">
        <v>67</v>
      </c>
      <c r="V427" s="5" t="str">
        <f>PROPER(DatosTransformados[[#This Row],[Payment Method Hidden]])</f>
        <v>Direct Debit</v>
      </c>
      <c r="W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427" s="5">
        <v>996</v>
      </c>
      <c r="Y427" s="5" t="s">
        <v>42</v>
      </c>
      <c r="Z427" s="5" t="s">
        <v>359</v>
      </c>
      <c r="AA427" s="5" t="s">
        <v>963</v>
      </c>
      <c r="AB427" s="6">
        <f>DATEVALUE(DatosTransformados[[#This Row],[Contact Date Hidden]])</f>
        <v>44037</v>
      </c>
      <c r="AC427" s="6">
        <v>44323</v>
      </c>
      <c r="AD427" s="5" t="s">
        <v>44</v>
      </c>
      <c r="AE427" s="5" t="str">
        <f>VLOOKUP(DatosTransformados[[#This Row],[Customer Segment Hidden]],Tabla3[#All],2,FALSE)</f>
        <v>Medium</v>
      </c>
      <c r="AF427" s="12">
        <v>66.580861078220678</v>
      </c>
      <c r="AG427" s="5">
        <v>5</v>
      </c>
      <c r="AH427" s="5" t="s">
        <v>29</v>
      </c>
      <c r="AI427" s="5" t="str">
        <f>IFERROR(VLOOKUP(DatosTransformados[[#This Row],[Preferred Contact Method Hidden]],Tabla3[#All],2,FALSE),DatosTransformados[[#This Row],[Preferred Contact Method Hidden]])</f>
        <v>Email</v>
      </c>
      <c r="AJ427" s="5" t="str">
        <f>VLOOKUP(DatosTransformados[[#This Row],[Applied Discount Hidden]],Tabla3[#All],2,FALSE)</f>
        <v>No</v>
      </c>
      <c r="AK427" s="5" t="b">
        <v>0</v>
      </c>
    </row>
    <row r="428" spans="1:37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">
        <v>21</v>
      </c>
      <c r="O4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" s="2" t="s">
        <v>21</v>
      </c>
      <c r="Q428" s="2">
        <v>0</v>
      </c>
      <c r="R428" s="2" t="s">
        <v>21</v>
      </c>
      <c r="S428" s="2" t="s">
        <v>34</v>
      </c>
      <c r="T428" s="2" t="s">
        <v>117</v>
      </c>
      <c r="U428" s="2">
        <v>47</v>
      </c>
      <c r="V428" s="2" t="str">
        <f>PROPER(DatosTransformados[[#This Row],[Payment Method Hidden]])</f>
        <v>Direct Debit</v>
      </c>
      <c r="W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28" s="2">
        <v>2148</v>
      </c>
      <c r="Y428" s="2"/>
      <c r="Z428" s="2"/>
      <c r="AA428" s="2" t="s">
        <v>965</v>
      </c>
      <c r="AB428" s="3">
        <f>DATEVALUE(DatosTransformados[[#This Row],[Contact Date Hidden]])</f>
        <v>44804</v>
      </c>
      <c r="AC428" s="3">
        <v>44490</v>
      </c>
      <c r="AD428" s="2" t="s">
        <v>38</v>
      </c>
      <c r="AE428" s="2" t="str">
        <f>VLOOKUP(DatosTransformados[[#This Row],[Customer Segment Hidden]],Tabla3[#All],2,FALSE)</f>
        <v>Low</v>
      </c>
      <c r="AF428" s="11">
        <v>46.466650532920802</v>
      </c>
      <c r="AG428" s="2">
        <v>1</v>
      </c>
      <c r="AH428" s="2" t="s">
        <v>29</v>
      </c>
      <c r="AI428" s="2" t="str">
        <f>IFERROR(VLOOKUP(DatosTransformados[[#This Row],[Preferred Contact Method Hidden]],Tabla3[#All],2,FALSE),DatosTransformados[[#This Row],[Preferred Contact Method Hidden]])</f>
        <v>Email</v>
      </c>
      <c r="AJ428" s="2" t="str">
        <f>VLOOKUP(DatosTransformados[[#This Row],[Applied Discount Hidden]],Tabla3[#All],2,FALSE)</f>
        <v>No</v>
      </c>
      <c r="AK428" s="2" t="b">
        <v>0</v>
      </c>
    </row>
    <row r="429" spans="1:37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">
        <v>21</v>
      </c>
      <c r="O4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" s="5" t="s">
        <v>33</v>
      </c>
      <c r="Q429" s="5">
        <v>2</v>
      </c>
      <c r="R429" s="5" t="s">
        <v>21</v>
      </c>
      <c r="S429" s="5" t="s">
        <v>34</v>
      </c>
      <c r="T429" s="5" t="s">
        <v>25</v>
      </c>
      <c r="U429" s="5">
        <v>9</v>
      </c>
      <c r="V429" s="5" t="str">
        <f>PROPER(DatosTransformados[[#This Row],[Payment Method Hidden]])</f>
        <v>Credit Card</v>
      </c>
      <c r="W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29" s="5">
        <v>39</v>
      </c>
      <c r="Y429" s="5"/>
      <c r="Z429" s="5"/>
      <c r="AA429" s="5" t="s">
        <v>967</v>
      </c>
      <c r="AB429" s="6">
        <f>DATEVALUE(DatosTransformados[[#This Row],[Contact Date Hidden]])</f>
        <v>44528</v>
      </c>
      <c r="AC429" s="6">
        <v>44050</v>
      </c>
      <c r="AD429" s="5" t="s">
        <v>44</v>
      </c>
      <c r="AE429" s="5" t="str">
        <f>VLOOKUP(DatosTransformados[[#This Row],[Customer Segment Hidden]],Tabla3[#All],2,FALSE)</f>
        <v>Medium</v>
      </c>
      <c r="AF429" s="12">
        <v>7.9087109420849764</v>
      </c>
      <c r="AG429" s="5">
        <v>10</v>
      </c>
      <c r="AH429" s="5" t="s">
        <v>63</v>
      </c>
      <c r="AI429" s="5" t="str">
        <f>IFERROR(VLOOKUP(DatosTransformados[[#This Row],[Preferred Contact Method Hidden]],Tabla3[#All],2,FALSE),DatosTransformados[[#This Row],[Preferred Contact Method Hidden]])</f>
        <v>SMS</v>
      </c>
      <c r="AJ429" s="5" t="str">
        <f>VLOOKUP(DatosTransformados[[#This Row],[Applied Discount Hidden]],Tabla3[#All],2,FALSE)</f>
        <v>No</v>
      </c>
      <c r="AK429" s="5" t="b">
        <v>0</v>
      </c>
    </row>
    <row r="430" spans="1:37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">
        <v>21</v>
      </c>
      <c r="O4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" s="2" t="s">
        <v>21</v>
      </c>
      <c r="Q430" s="2">
        <v>0</v>
      </c>
      <c r="R430" s="2" t="s">
        <v>21</v>
      </c>
      <c r="S430" s="2" t="s">
        <v>34</v>
      </c>
      <c r="T430" s="2" t="s">
        <v>25</v>
      </c>
      <c r="U430" s="2">
        <v>27</v>
      </c>
      <c r="V430" s="2" t="str">
        <f>PROPER(DatosTransformados[[#This Row],[Payment Method Hidden]])</f>
        <v>Credit Card</v>
      </c>
      <c r="W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30" s="2">
        <v>778</v>
      </c>
      <c r="Y430" s="2"/>
      <c r="Z430" s="2"/>
      <c r="AA430" s="2" t="s">
        <v>969</v>
      </c>
      <c r="AB430" s="3">
        <f>DATEVALUE(DatosTransformados[[#This Row],[Contact Date Hidden]])</f>
        <v>44687</v>
      </c>
      <c r="AC430" s="3">
        <v>44860</v>
      </c>
      <c r="AD430" s="2" t="s">
        <v>44</v>
      </c>
      <c r="AE430" s="2" t="str">
        <f>VLOOKUP(DatosTransformados[[#This Row],[Customer Segment Hidden]],Tabla3[#All],2,FALSE)</f>
        <v>Medium</v>
      </c>
      <c r="AF430" s="11">
        <v>25.074736125000861</v>
      </c>
      <c r="AG430" s="2">
        <v>2</v>
      </c>
      <c r="AH430" s="2" t="s">
        <v>49</v>
      </c>
      <c r="AI430" s="2" t="str">
        <f>IFERROR(VLOOKUP(DatosTransformados[[#This Row],[Preferred Contact Method Hidden]],Tabla3[#All],2,FALSE),DatosTransformados[[#This Row],[Preferred Contact Method Hidden]])</f>
        <v>Phone</v>
      </c>
      <c r="AJ430" s="2" t="str">
        <f>VLOOKUP(DatosTransformados[[#This Row],[Applied Discount Hidden]],Tabla3[#All],2,FALSE)</f>
        <v>Yes</v>
      </c>
      <c r="AK430" s="2" t="b">
        <v>1</v>
      </c>
    </row>
    <row r="431" spans="1:37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">
        <v>33</v>
      </c>
      <c r="O4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" s="5" t="s">
        <v>21</v>
      </c>
      <c r="Q431" s="5">
        <v>0</v>
      </c>
      <c r="R431" s="5" t="s">
        <v>21</v>
      </c>
      <c r="S431" s="5" t="s">
        <v>24</v>
      </c>
      <c r="T431" s="5" t="s">
        <v>117</v>
      </c>
      <c r="U431" s="5">
        <v>38</v>
      </c>
      <c r="V431" s="5" t="str">
        <f>PROPER(DatosTransformados[[#This Row],[Payment Method Hidden]])</f>
        <v>Direct Debit</v>
      </c>
      <c r="W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31" s="5">
        <v>38</v>
      </c>
      <c r="Y431" s="5" t="s">
        <v>87</v>
      </c>
      <c r="Z431" s="5" t="s">
        <v>535</v>
      </c>
      <c r="AA431" s="5" t="s">
        <v>971</v>
      </c>
      <c r="AB431" s="6">
        <f>DATEVALUE(DatosTransformados[[#This Row],[Contact Date Hidden]])</f>
        <v>44735</v>
      </c>
      <c r="AC431" s="6">
        <v>44951</v>
      </c>
      <c r="AD431" s="5" t="s">
        <v>38</v>
      </c>
      <c r="AE431" s="5" t="str">
        <f>VLOOKUP(DatosTransformados[[#This Row],[Customer Segment Hidden]],Tabla3[#All],2,FALSE)</f>
        <v>Low</v>
      </c>
      <c r="AF431" s="12">
        <v>32.615866663223578</v>
      </c>
      <c r="AG431" s="5">
        <v>9</v>
      </c>
      <c r="AH431" s="5" t="s">
        <v>29</v>
      </c>
      <c r="AI431" s="5" t="str">
        <f>IFERROR(VLOOKUP(DatosTransformados[[#This Row],[Preferred Contact Method Hidden]],Tabla3[#All],2,FALSE),DatosTransformados[[#This Row],[Preferred Contact Method Hidden]])</f>
        <v>Email</v>
      </c>
      <c r="AJ431" s="5" t="str">
        <f>VLOOKUP(DatosTransformados[[#This Row],[Applied Discount Hidden]],Tabla3[#All],2,FALSE)</f>
        <v>Yes</v>
      </c>
      <c r="AK431" s="5" t="b">
        <v>1</v>
      </c>
    </row>
    <row r="432" spans="1:37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">
        <v>33</v>
      </c>
      <c r="O4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" s="2" t="s">
        <v>21</v>
      </c>
      <c r="Q432" s="2">
        <v>0</v>
      </c>
      <c r="R432" s="2" t="s">
        <v>21</v>
      </c>
      <c r="S432" s="2" t="s">
        <v>24</v>
      </c>
      <c r="T432" s="2" t="s">
        <v>117</v>
      </c>
      <c r="U432" s="2">
        <v>34</v>
      </c>
      <c r="V432" s="2" t="str">
        <f>PROPER(DatosTransformados[[#This Row],[Payment Method Hidden]])</f>
        <v>Direct Debit</v>
      </c>
      <c r="W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32" s="2">
        <v>34</v>
      </c>
      <c r="Y432" s="2" t="s">
        <v>156</v>
      </c>
      <c r="Z432" s="2" t="s">
        <v>351</v>
      </c>
      <c r="AA432" s="2" t="s">
        <v>973</v>
      </c>
      <c r="AB432" s="3">
        <f>DATEVALUE(DatosTransformados[[#This Row],[Contact Date Hidden]])</f>
        <v>44501</v>
      </c>
      <c r="AC432" s="3">
        <v>44186</v>
      </c>
      <c r="AD432" s="2" t="s">
        <v>38</v>
      </c>
      <c r="AE432" s="2" t="str">
        <f>VLOOKUP(DatosTransformados[[#This Row],[Customer Segment Hidden]],Tabla3[#All],2,FALSE)</f>
        <v>Low</v>
      </c>
      <c r="AF432" s="11">
        <v>30.65674013769145</v>
      </c>
      <c r="AG432" s="2">
        <v>0</v>
      </c>
      <c r="AH432" s="2" t="s">
        <v>29</v>
      </c>
      <c r="AI432" s="2" t="str">
        <f>IFERROR(VLOOKUP(DatosTransformados[[#This Row],[Preferred Contact Method Hidden]],Tabla3[#All],2,FALSE),DatosTransformados[[#This Row],[Preferred Contact Method Hidden]])</f>
        <v>Email</v>
      </c>
      <c r="AJ432" s="2" t="str">
        <f>VLOOKUP(DatosTransformados[[#This Row],[Applied Discount Hidden]],Tabla3[#All],2,FALSE)</f>
        <v>No</v>
      </c>
      <c r="AK432" s="2" t="b">
        <v>0</v>
      </c>
    </row>
    <row r="433" spans="1:37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">
        <v>21</v>
      </c>
      <c r="O4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" s="5" t="s">
        <v>21</v>
      </c>
      <c r="Q433" s="5">
        <v>0</v>
      </c>
      <c r="R433" s="5" t="s">
        <v>33</v>
      </c>
      <c r="S433" s="5" t="s">
        <v>52</v>
      </c>
      <c r="T433" s="5" t="s">
        <v>123</v>
      </c>
      <c r="U433" s="5">
        <v>30</v>
      </c>
      <c r="V433" s="5" t="str">
        <f>PROPER(DatosTransformados[[#This Row],[Payment Method Hidden]])</f>
        <v>Credit Card</v>
      </c>
      <c r="W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33" s="5">
        <v>1351</v>
      </c>
      <c r="Y433" s="5"/>
      <c r="Z433" s="5"/>
      <c r="AA433" s="5" t="s">
        <v>975</v>
      </c>
      <c r="AB433" s="6">
        <f>DATEVALUE(DatosTransformados[[#This Row],[Contact Date Hidden]])</f>
        <v>44971</v>
      </c>
      <c r="AC433" s="6">
        <v>43911</v>
      </c>
      <c r="AD433" s="5" t="s">
        <v>28</v>
      </c>
      <c r="AE433" s="5" t="str">
        <f>VLOOKUP(DatosTransformados[[#This Row],[Customer Segment Hidden]],Tabla3[#All],2,FALSE)</f>
        <v>High</v>
      </c>
      <c r="AF433" s="12">
        <v>29.903223637536389</v>
      </c>
      <c r="AG433" s="5">
        <v>1</v>
      </c>
      <c r="AH433" s="5" t="s">
        <v>49</v>
      </c>
      <c r="AI433" s="5" t="str">
        <f>IFERROR(VLOOKUP(DatosTransformados[[#This Row],[Preferred Contact Method Hidden]],Tabla3[#All],2,FALSE),DatosTransformados[[#This Row],[Preferred Contact Method Hidden]])</f>
        <v>Phone</v>
      </c>
      <c r="AJ433" s="5" t="str">
        <f>VLOOKUP(DatosTransformados[[#This Row],[Applied Discount Hidden]],Tabla3[#All],2,FALSE)</f>
        <v>No</v>
      </c>
      <c r="AK433" s="5" t="b">
        <v>0</v>
      </c>
    </row>
    <row r="434" spans="1:37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">
        <v>21</v>
      </c>
      <c r="O4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" s="2" t="s">
        <v>21</v>
      </c>
      <c r="Q434" s="2">
        <v>0</v>
      </c>
      <c r="R434" s="2" t="s">
        <v>21</v>
      </c>
      <c r="S434" s="2" t="s">
        <v>24</v>
      </c>
      <c r="T434" s="2" t="s">
        <v>35</v>
      </c>
      <c r="U434" s="2">
        <v>44</v>
      </c>
      <c r="V434" s="2" t="str">
        <f>PROPER(DatosTransformados[[#This Row],[Payment Method Hidden]])</f>
        <v>Direct Debit</v>
      </c>
      <c r="W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34" s="2">
        <v>44</v>
      </c>
      <c r="Y434" s="2" t="s">
        <v>156</v>
      </c>
      <c r="Z434" s="2" t="s">
        <v>157</v>
      </c>
      <c r="AA434" s="2" t="s">
        <v>977</v>
      </c>
      <c r="AB434" s="3">
        <f>DATEVALUE(DatosTransformados[[#This Row],[Contact Date Hidden]])</f>
        <v>44328</v>
      </c>
      <c r="AC434" s="3">
        <v>45272</v>
      </c>
      <c r="AD434" s="2" t="s">
        <v>28</v>
      </c>
      <c r="AE434" s="2" t="str">
        <f>VLOOKUP(DatosTransformados[[#This Row],[Customer Segment Hidden]],Tabla3[#All],2,FALSE)</f>
        <v>High</v>
      </c>
      <c r="AF434" s="11">
        <v>42.80212845622107</v>
      </c>
      <c r="AG434" s="2">
        <v>9</v>
      </c>
      <c r="AH434" s="2" t="s">
        <v>63</v>
      </c>
      <c r="AI434" s="2" t="str">
        <f>IFERROR(VLOOKUP(DatosTransformados[[#This Row],[Preferred Contact Method Hidden]],Tabla3[#All],2,FALSE),DatosTransformados[[#This Row],[Preferred Contact Method Hidden]])</f>
        <v>SMS</v>
      </c>
      <c r="AJ434" s="2" t="str">
        <f>VLOOKUP(DatosTransformados[[#This Row],[Applied Discount Hidden]],Tabla3[#All],2,FALSE)</f>
        <v>Yes</v>
      </c>
      <c r="AK434" s="2" t="b">
        <v>1</v>
      </c>
    </row>
    <row r="435" spans="1:37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">
        <v>33</v>
      </c>
      <c r="O4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" s="5" t="s">
        <v>21</v>
      </c>
      <c r="Q435" s="5">
        <v>0</v>
      </c>
      <c r="R435" s="5" t="s">
        <v>21</v>
      </c>
      <c r="S435" s="5" t="s">
        <v>24</v>
      </c>
      <c r="T435" s="5" t="s">
        <v>117</v>
      </c>
      <c r="U435" s="5">
        <v>52</v>
      </c>
      <c r="V435" s="5" t="str">
        <f>PROPER(DatosTransformados[[#This Row],[Payment Method Hidden]])</f>
        <v>Direct Debit</v>
      </c>
      <c r="W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435" s="5">
        <v>170</v>
      </c>
      <c r="Y435" s="5" t="s">
        <v>134</v>
      </c>
      <c r="Z435" s="5" t="s">
        <v>135</v>
      </c>
      <c r="AA435" s="5" t="s">
        <v>120</v>
      </c>
      <c r="AB435" s="6">
        <f>DATEVALUE(DatosTransformados[[#This Row],[Contact Date Hidden]])</f>
        <v>44749</v>
      </c>
      <c r="AC435" s="6">
        <v>44089</v>
      </c>
      <c r="AD435" s="5" t="s">
        <v>38</v>
      </c>
      <c r="AE435" s="5" t="str">
        <f>VLOOKUP(DatosTransformados[[#This Row],[Customer Segment Hidden]],Tabla3[#All],2,FALSE)</f>
        <v>Low</v>
      </c>
      <c r="AF435" s="12">
        <v>46.844279175607653</v>
      </c>
      <c r="AG435" s="5">
        <v>8</v>
      </c>
      <c r="AH435" s="5" t="s">
        <v>29</v>
      </c>
      <c r="AI435" s="5" t="str">
        <f>IFERROR(VLOOKUP(DatosTransformados[[#This Row],[Preferred Contact Method Hidden]],Tabla3[#All],2,FALSE),DatosTransformados[[#This Row],[Preferred Contact Method Hidden]])</f>
        <v>Email</v>
      </c>
      <c r="AJ435" s="5" t="str">
        <f>VLOOKUP(DatosTransformados[[#This Row],[Applied Discount Hidden]],Tabla3[#All],2,FALSE)</f>
        <v>No</v>
      </c>
      <c r="AK435" s="5" t="b">
        <v>0</v>
      </c>
    </row>
    <row r="436" spans="1:37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">
        <v>21</v>
      </c>
      <c r="O4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" s="2" t="s">
        <v>21</v>
      </c>
      <c r="Q436" s="2">
        <v>0</v>
      </c>
      <c r="R436" s="2" t="s">
        <v>21</v>
      </c>
      <c r="S436" s="2" t="s">
        <v>24</v>
      </c>
      <c r="T436" s="2" t="s">
        <v>117</v>
      </c>
      <c r="U436" s="2">
        <v>9</v>
      </c>
      <c r="V436" s="2" t="str">
        <f>PROPER(DatosTransformados[[#This Row],[Payment Method Hidden]])</f>
        <v>Direct Debit</v>
      </c>
      <c r="W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36" s="2">
        <v>113</v>
      </c>
      <c r="Y436" s="2"/>
      <c r="Z436" s="2"/>
      <c r="AA436" s="2" t="s">
        <v>980</v>
      </c>
      <c r="AB436" s="3">
        <f>DATEVALUE(DatosTransformados[[#This Row],[Contact Date Hidden]])</f>
        <v>44043</v>
      </c>
      <c r="AC436" s="3">
        <v>44304</v>
      </c>
      <c r="AD436" s="2" t="s">
        <v>44</v>
      </c>
      <c r="AE436" s="2" t="str">
        <f>VLOOKUP(DatosTransformados[[#This Row],[Customer Segment Hidden]],Tabla3[#All],2,FALSE)</f>
        <v>Medium</v>
      </c>
      <c r="AF436" s="11">
        <v>10.01650719814203</v>
      </c>
      <c r="AG436" s="2">
        <v>5</v>
      </c>
      <c r="AH436" s="2" t="s">
        <v>63</v>
      </c>
      <c r="AI436" s="2" t="str">
        <f>IFERROR(VLOOKUP(DatosTransformados[[#This Row],[Preferred Contact Method Hidden]],Tabla3[#All],2,FALSE),DatosTransformados[[#This Row],[Preferred Contact Method Hidden]])</f>
        <v>SMS</v>
      </c>
      <c r="AJ436" s="2" t="str">
        <f>VLOOKUP(DatosTransformados[[#This Row],[Applied Discount Hidden]],Tabla3[#All],2,FALSE)</f>
        <v>No</v>
      </c>
      <c r="AK436" s="2" t="b">
        <v>0</v>
      </c>
    </row>
    <row r="437" spans="1:37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">
        <v>21</v>
      </c>
      <c r="O4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" s="5" t="s">
        <v>33</v>
      </c>
      <c r="Q437" s="5">
        <v>3</v>
      </c>
      <c r="R437" s="5" t="s">
        <v>33</v>
      </c>
      <c r="S437" s="5" t="s">
        <v>52</v>
      </c>
      <c r="T437" s="5" t="s">
        <v>123</v>
      </c>
      <c r="U437" s="5">
        <v>23</v>
      </c>
      <c r="V437" s="5" t="str">
        <f>PROPER(DatosTransformados[[#This Row],[Payment Method Hidden]])</f>
        <v>Credit Card</v>
      </c>
      <c r="W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37" s="5">
        <v>218</v>
      </c>
      <c r="Y437" s="5"/>
      <c r="Z437" s="5"/>
      <c r="AA437" s="5" t="s">
        <v>982</v>
      </c>
      <c r="AB437" s="6">
        <f>DATEVALUE(DatosTransformados[[#This Row],[Contact Date Hidden]])</f>
        <v>45008</v>
      </c>
      <c r="AC437" s="6">
        <v>44487</v>
      </c>
      <c r="AD437" s="5" t="s">
        <v>38</v>
      </c>
      <c r="AE437" s="5" t="str">
        <f>VLOOKUP(DatosTransformados[[#This Row],[Customer Segment Hidden]],Tabla3[#All],2,FALSE)</f>
        <v>Low</v>
      </c>
      <c r="AF437" s="12">
        <v>26.70428699842541</v>
      </c>
      <c r="AG437" s="5">
        <v>4</v>
      </c>
      <c r="AH437" s="5" t="s">
        <v>63</v>
      </c>
      <c r="AI437" s="5" t="str">
        <f>IFERROR(VLOOKUP(DatosTransformados[[#This Row],[Preferred Contact Method Hidden]],Tabla3[#All],2,FALSE),DatosTransformados[[#This Row],[Preferred Contact Method Hidden]])</f>
        <v>SMS</v>
      </c>
      <c r="AJ437" s="5" t="str">
        <f>VLOOKUP(DatosTransformados[[#This Row],[Applied Discount Hidden]],Tabla3[#All],2,FALSE)</f>
        <v>Yes</v>
      </c>
      <c r="AK437" s="5" t="b">
        <v>1</v>
      </c>
    </row>
    <row r="438" spans="1:37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">
        <v>21</v>
      </c>
      <c r="O4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" s="2" t="s">
        <v>21</v>
      </c>
      <c r="Q438" s="2">
        <v>0</v>
      </c>
      <c r="R438" s="2" t="s">
        <v>21</v>
      </c>
      <c r="S438" s="2" t="s">
        <v>24</v>
      </c>
      <c r="T438" s="2" t="s">
        <v>117</v>
      </c>
      <c r="U438" s="2">
        <v>23</v>
      </c>
      <c r="V438" s="2" t="str">
        <f>PROPER(DatosTransformados[[#This Row],[Payment Method Hidden]])</f>
        <v>Direct Debit</v>
      </c>
      <c r="W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38" s="2">
        <v>299</v>
      </c>
      <c r="Y438" s="2" t="s">
        <v>42</v>
      </c>
      <c r="Z438" s="2" t="s">
        <v>184</v>
      </c>
      <c r="AA438" s="2" t="s">
        <v>984</v>
      </c>
      <c r="AB438" s="3">
        <f>DATEVALUE(DatosTransformados[[#This Row],[Contact Date Hidden]])</f>
        <v>44038</v>
      </c>
      <c r="AC438" s="3">
        <v>44061</v>
      </c>
      <c r="AD438" s="2" t="s">
        <v>28</v>
      </c>
      <c r="AE438" s="2" t="str">
        <f>VLOOKUP(DatosTransformados[[#This Row],[Customer Segment Hidden]],Tabla3[#All],2,FALSE)</f>
        <v>High</v>
      </c>
      <c r="AF438" s="11">
        <v>25.56953437987595</v>
      </c>
      <c r="AG438" s="2">
        <v>1</v>
      </c>
      <c r="AH438" s="2" t="s">
        <v>29</v>
      </c>
      <c r="AI438" s="2" t="str">
        <f>IFERROR(VLOOKUP(DatosTransformados[[#This Row],[Preferred Contact Method Hidden]],Tabla3[#All],2,FALSE),DatosTransformados[[#This Row],[Preferred Contact Method Hidden]])</f>
        <v>Email</v>
      </c>
      <c r="AJ438" s="2" t="str">
        <f>VLOOKUP(DatosTransformados[[#This Row],[Applied Discount Hidden]],Tabla3[#All],2,FALSE)</f>
        <v>No</v>
      </c>
      <c r="AK438" s="2" t="b">
        <v>0</v>
      </c>
    </row>
    <row r="439" spans="1:37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">
        <v>33</v>
      </c>
      <c r="O4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" s="5" t="s">
        <v>21</v>
      </c>
      <c r="Q439" s="5">
        <v>0</v>
      </c>
      <c r="R439" s="5" t="s">
        <v>21</v>
      </c>
      <c r="S439" s="5" t="s">
        <v>34</v>
      </c>
      <c r="T439" s="5" t="s">
        <v>35</v>
      </c>
      <c r="U439" s="5">
        <v>12</v>
      </c>
      <c r="V439" s="5" t="str">
        <f>PROPER(DatosTransformados[[#This Row],[Payment Method Hidden]])</f>
        <v>Direct Debit</v>
      </c>
      <c r="W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39" s="5">
        <v>251</v>
      </c>
      <c r="Y439" s="5"/>
      <c r="Z439" s="5"/>
      <c r="AA439" s="5" t="s">
        <v>422</v>
      </c>
      <c r="AB439" s="6">
        <f>DATEVALUE(DatosTransformados[[#This Row],[Contact Date Hidden]])</f>
        <v>44078</v>
      </c>
      <c r="AC439" s="6">
        <v>44635</v>
      </c>
      <c r="AD439" s="5" t="s">
        <v>44</v>
      </c>
      <c r="AE439" s="5" t="str">
        <f>VLOOKUP(DatosTransformados[[#This Row],[Customer Segment Hidden]],Tabla3[#All],2,FALSE)</f>
        <v>Medium</v>
      </c>
      <c r="AF439" s="12">
        <v>10.65018297617935</v>
      </c>
      <c r="AG439" s="5">
        <v>5</v>
      </c>
      <c r="AH439" s="5" t="s">
        <v>49</v>
      </c>
      <c r="AI439" s="5" t="str">
        <f>IFERROR(VLOOKUP(DatosTransformados[[#This Row],[Preferred Contact Method Hidden]],Tabla3[#All],2,FALSE),DatosTransformados[[#This Row],[Preferred Contact Method Hidden]])</f>
        <v>Phone</v>
      </c>
      <c r="AJ439" s="5" t="str">
        <f>VLOOKUP(DatosTransformados[[#This Row],[Applied Discount Hidden]],Tabla3[#All],2,FALSE)</f>
        <v>No</v>
      </c>
      <c r="AK439" s="5" t="b">
        <v>0</v>
      </c>
    </row>
    <row r="440" spans="1:37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">
        <v>21</v>
      </c>
      <c r="O4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" s="2" t="s">
        <v>21</v>
      </c>
      <c r="Q440" s="2">
        <v>0</v>
      </c>
      <c r="R440" s="2" t="s">
        <v>21</v>
      </c>
      <c r="S440" s="2" t="s">
        <v>24</v>
      </c>
      <c r="T440" s="2" t="s">
        <v>35</v>
      </c>
      <c r="U440" s="2">
        <v>31</v>
      </c>
      <c r="V440" s="2" t="str">
        <f>PROPER(DatosTransformados[[#This Row],[Payment Method Hidden]])</f>
        <v>Direct Debit</v>
      </c>
      <c r="W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40" s="2">
        <v>540</v>
      </c>
      <c r="Y440" s="2"/>
      <c r="Z440" s="2"/>
      <c r="AA440" s="2" t="s">
        <v>987</v>
      </c>
      <c r="AB440" s="3">
        <f>DATEVALUE(DatosTransformados[[#This Row],[Contact Date Hidden]])</f>
        <v>44217</v>
      </c>
      <c r="AC440" s="3">
        <v>44869</v>
      </c>
      <c r="AD440" s="2" t="s">
        <v>28</v>
      </c>
      <c r="AE440" s="2" t="str">
        <f>VLOOKUP(DatosTransformados[[#This Row],[Customer Segment Hidden]],Tabla3[#All],2,FALSE)</f>
        <v>High</v>
      </c>
      <c r="AF440" s="11">
        <v>31.330193166570989</v>
      </c>
      <c r="AG440" s="2">
        <v>4</v>
      </c>
      <c r="AH440" s="2" t="s">
        <v>49</v>
      </c>
      <c r="AI440" s="2" t="str">
        <f>IFERROR(VLOOKUP(DatosTransformados[[#This Row],[Preferred Contact Method Hidden]],Tabla3[#All],2,FALSE),DatosTransformados[[#This Row],[Preferred Contact Method Hidden]])</f>
        <v>Phone</v>
      </c>
      <c r="AJ440" s="2" t="str">
        <f>VLOOKUP(DatosTransformados[[#This Row],[Applied Discount Hidden]],Tabla3[#All],2,FALSE)</f>
        <v>No</v>
      </c>
      <c r="AK440" s="2" t="b">
        <v>0</v>
      </c>
    </row>
    <row r="441" spans="1:37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">
        <v>21</v>
      </c>
      <c r="O4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" s="5" t="s">
        <v>21</v>
      </c>
      <c r="Q441" s="5">
        <v>0</v>
      </c>
      <c r="R441" s="5" t="s">
        <v>33</v>
      </c>
      <c r="S441" s="5" t="s">
        <v>52</v>
      </c>
      <c r="T441" s="5" t="s">
        <v>123</v>
      </c>
      <c r="U441" s="5">
        <v>72</v>
      </c>
      <c r="V441" s="5" t="str">
        <f>PROPER(DatosTransformados[[#This Row],[Payment Method Hidden]])</f>
        <v>Credit Card</v>
      </c>
      <c r="W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X441" s="5">
        <v>3047</v>
      </c>
      <c r="Y441" s="5"/>
      <c r="Z441" s="5"/>
      <c r="AA441" s="5" t="s">
        <v>989</v>
      </c>
      <c r="AB441" s="6">
        <f>DATEVALUE(DatosTransformados[[#This Row],[Contact Date Hidden]])</f>
        <v>45115</v>
      </c>
      <c r="AC441" s="6">
        <v>44074</v>
      </c>
      <c r="AD441" s="5" t="s">
        <v>28</v>
      </c>
      <c r="AE441" s="5" t="str">
        <f>VLOOKUP(DatosTransformados[[#This Row],[Customer Segment Hidden]],Tabla3[#All],2,FALSE)</f>
        <v>High</v>
      </c>
      <c r="AF441" s="12">
        <v>81.042113104757362</v>
      </c>
      <c r="AG441" s="5">
        <v>0</v>
      </c>
      <c r="AH441" s="5" t="s">
        <v>29</v>
      </c>
      <c r="AI441" s="5" t="str">
        <f>IFERROR(VLOOKUP(DatosTransformados[[#This Row],[Preferred Contact Method Hidden]],Tabla3[#All],2,FALSE),DatosTransformados[[#This Row],[Preferred Contact Method Hidden]])</f>
        <v>Email</v>
      </c>
      <c r="AJ441" s="5" t="str">
        <f>VLOOKUP(DatosTransformados[[#This Row],[Applied Discount Hidden]],Tabla3[#All],2,FALSE)</f>
        <v>No</v>
      </c>
      <c r="AK441" s="5" t="b">
        <v>0</v>
      </c>
    </row>
    <row r="442" spans="1:37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">
        <v>21</v>
      </c>
      <c r="O4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" s="2" t="s">
        <v>21</v>
      </c>
      <c r="Q442" s="2">
        <v>0</v>
      </c>
      <c r="R442" s="2" t="s">
        <v>21</v>
      </c>
      <c r="S442" s="2" t="s">
        <v>24</v>
      </c>
      <c r="T442" s="2" t="s">
        <v>25</v>
      </c>
      <c r="U442" s="2">
        <v>33</v>
      </c>
      <c r="V442" s="2" t="str">
        <f>PROPER(DatosTransformados[[#This Row],[Payment Method Hidden]])</f>
        <v>Credit Card</v>
      </c>
      <c r="W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42" s="2">
        <v>33</v>
      </c>
      <c r="Y442" s="2"/>
      <c r="Z442" s="2"/>
      <c r="AA442" s="2" t="s">
        <v>991</v>
      </c>
      <c r="AB442" s="3">
        <f>DATEVALUE(DatosTransformados[[#This Row],[Contact Date Hidden]])</f>
        <v>45142</v>
      </c>
      <c r="AC442" s="3">
        <v>45199</v>
      </c>
      <c r="AD442" s="2" t="s">
        <v>44</v>
      </c>
      <c r="AE442" s="2" t="str">
        <f>VLOOKUP(DatosTransformados[[#This Row],[Customer Segment Hidden]],Tabla3[#All],2,FALSE)</f>
        <v>Medium</v>
      </c>
      <c r="AF442" s="11">
        <v>34.139910018416202</v>
      </c>
      <c r="AG442" s="2">
        <v>3</v>
      </c>
      <c r="AH442" s="2" t="s">
        <v>49</v>
      </c>
      <c r="AI442" s="2" t="str">
        <f>IFERROR(VLOOKUP(DatosTransformados[[#This Row],[Preferred Contact Method Hidden]],Tabla3[#All],2,FALSE),DatosTransformados[[#This Row],[Preferred Contact Method Hidden]])</f>
        <v>Phone</v>
      </c>
      <c r="AJ442" s="2" t="str">
        <f>VLOOKUP(DatosTransformados[[#This Row],[Applied Discount Hidden]],Tabla3[#All],2,FALSE)</f>
        <v>No</v>
      </c>
      <c r="AK442" s="2" t="b">
        <v>0</v>
      </c>
    </row>
    <row r="443" spans="1:37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">
        <v>21</v>
      </c>
      <c r="O4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" s="5" t="s">
        <v>21</v>
      </c>
      <c r="Q443" s="5">
        <v>0</v>
      </c>
      <c r="R443" s="5" t="s">
        <v>21</v>
      </c>
      <c r="S443" s="5" t="s">
        <v>24</v>
      </c>
      <c r="T443" s="5" t="s">
        <v>123</v>
      </c>
      <c r="U443" s="5">
        <v>14</v>
      </c>
      <c r="V443" s="5" t="str">
        <f>PROPER(DatosTransformados[[#This Row],[Payment Method Hidden]])</f>
        <v>Credit Card</v>
      </c>
      <c r="W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43" s="5">
        <v>35</v>
      </c>
      <c r="Y443" s="5"/>
      <c r="Z443" s="5"/>
      <c r="AA443" s="5" t="s">
        <v>993</v>
      </c>
      <c r="AB443" s="6">
        <f>DATEVALUE(DatosTransformados[[#This Row],[Contact Date Hidden]])</f>
        <v>44500</v>
      </c>
      <c r="AC443" s="6">
        <v>44818</v>
      </c>
      <c r="AD443" s="5" t="s">
        <v>38</v>
      </c>
      <c r="AE443" s="5" t="str">
        <f>VLOOKUP(DatosTransformados[[#This Row],[Customer Segment Hidden]],Tabla3[#All],2,FALSE)</f>
        <v>Low</v>
      </c>
      <c r="AF443" s="12">
        <v>12.896687354395951</v>
      </c>
      <c r="AG443" s="5">
        <v>6</v>
      </c>
      <c r="AH443" s="5" t="s">
        <v>63</v>
      </c>
      <c r="AI443" s="5" t="str">
        <f>IFERROR(VLOOKUP(DatosTransformados[[#This Row],[Preferred Contact Method Hidden]],Tabla3[#All],2,FALSE),DatosTransformados[[#This Row],[Preferred Contact Method Hidden]])</f>
        <v>SMS</v>
      </c>
      <c r="AJ443" s="5" t="str">
        <f>VLOOKUP(DatosTransformados[[#This Row],[Applied Discount Hidden]],Tabla3[#All],2,FALSE)</f>
        <v>No</v>
      </c>
      <c r="AK443" s="5" t="b">
        <v>0</v>
      </c>
    </row>
    <row r="444" spans="1:37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">
        <v>33</v>
      </c>
      <c r="O4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" s="2" t="s">
        <v>21</v>
      </c>
      <c r="Q444" s="2">
        <v>0</v>
      </c>
      <c r="R444" s="2" t="s">
        <v>21</v>
      </c>
      <c r="S444" s="2" t="s">
        <v>52</v>
      </c>
      <c r="T444" s="2" t="s">
        <v>123</v>
      </c>
      <c r="U444" s="2">
        <v>37</v>
      </c>
      <c r="V444" s="2" t="str">
        <f>PROPER(DatosTransformados[[#This Row],[Payment Method Hidden]])</f>
        <v>Credit Card</v>
      </c>
      <c r="W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44" s="2">
        <v>500</v>
      </c>
      <c r="Y444" s="2"/>
      <c r="Z444" s="2"/>
      <c r="AA444" s="2" t="s">
        <v>995</v>
      </c>
      <c r="AB444" s="3">
        <f>DATEVALUE(DatosTransformados[[#This Row],[Contact Date Hidden]])</f>
        <v>44044</v>
      </c>
      <c r="AC444" s="3">
        <v>44432</v>
      </c>
      <c r="AD444" s="2" t="s">
        <v>44</v>
      </c>
      <c r="AE444" s="2" t="str">
        <f>VLOOKUP(DatosTransformados[[#This Row],[Customer Segment Hidden]],Tabla3[#All],2,FALSE)</f>
        <v>Medium</v>
      </c>
      <c r="AF444" s="11">
        <v>30.778408524318209</v>
      </c>
      <c r="AG444" s="2">
        <v>1</v>
      </c>
      <c r="AH444" s="2" t="s">
        <v>29</v>
      </c>
      <c r="AI444" s="2" t="str">
        <f>IFERROR(VLOOKUP(DatosTransformados[[#This Row],[Preferred Contact Method Hidden]],Tabla3[#All],2,FALSE),DatosTransformados[[#This Row],[Preferred Contact Method Hidden]])</f>
        <v>Email</v>
      </c>
      <c r="AJ444" s="2" t="str">
        <f>VLOOKUP(DatosTransformados[[#This Row],[Applied Discount Hidden]],Tabla3[#All],2,FALSE)</f>
        <v>No</v>
      </c>
      <c r="AK444" s="2" t="b">
        <v>0</v>
      </c>
    </row>
    <row r="445" spans="1:37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">
        <v>21</v>
      </c>
      <c r="O4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" s="5" t="s">
        <v>33</v>
      </c>
      <c r="Q445" s="5">
        <v>3</v>
      </c>
      <c r="R445" s="5" t="s">
        <v>33</v>
      </c>
      <c r="S445" s="5" t="s">
        <v>34</v>
      </c>
      <c r="T445" s="5" t="s">
        <v>117</v>
      </c>
      <c r="U445" s="5">
        <v>55</v>
      </c>
      <c r="V445" s="5" t="str">
        <f>PROPER(DatosTransformados[[#This Row],[Payment Method Hidden]])</f>
        <v>Direct Debit</v>
      </c>
      <c r="W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45" s="5">
        <v>3117</v>
      </c>
      <c r="Y445" s="5"/>
      <c r="Z445" s="5"/>
      <c r="AA445" s="5" t="s">
        <v>997</v>
      </c>
      <c r="AB445" s="6">
        <f>DATEVALUE(DatosTransformados[[#This Row],[Contact Date Hidden]])</f>
        <v>44344</v>
      </c>
      <c r="AC445" s="6">
        <v>45027</v>
      </c>
      <c r="AD445" s="5" t="s">
        <v>44</v>
      </c>
      <c r="AE445" s="5" t="str">
        <f>VLOOKUP(DatosTransformados[[#This Row],[Customer Segment Hidden]],Tabla3[#All],2,FALSE)</f>
        <v>Medium</v>
      </c>
      <c r="AF445" s="12">
        <v>50.607340796399377</v>
      </c>
      <c r="AG445" s="5">
        <v>0</v>
      </c>
      <c r="AH445" s="5" t="s">
        <v>63</v>
      </c>
      <c r="AI445" s="5" t="str">
        <f>IFERROR(VLOOKUP(DatosTransformados[[#This Row],[Preferred Contact Method Hidden]],Tabla3[#All],2,FALSE),DatosTransformados[[#This Row],[Preferred Contact Method Hidden]])</f>
        <v>SMS</v>
      </c>
      <c r="AJ445" s="5" t="str">
        <f>VLOOKUP(DatosTransformados[[#This Row],[Applied Discount Hidden]],Tabla3[#All],2,FALSE)</f>
        <v>No</v>
      </c>
      <c r="AK445" s="5" t="b">
        <v>0</v>
      </c>
    </row>
    <row r="446" spans="1:37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">
        <v>33</v>
      </c>
      <c r="O4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" s="2" t="s">
        <v>21</v>
      </c>
      <c r="Q446" s="2">
        <v>0</v>
      </c>
      <c r="R446" s="2" t="s">
        <v>33</v>
      </c>
      <c r="S446" s="2" t="s">
        <v>52</v>
      </c>
      <c r="T446" s="2" t="s">
        <v>25</v>
      </c>
      <c r="U446" s="2">
        <v>45</v>
      </c>
      <c r="V446" s="2" t="str">
        <f>PROPER(DatosTransformados[[#This Row],[Payment Method Hidden]])</f>
        <v>Credit Card</v>
      </c>
      <c r="W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46" s="2">
        <v>3170</v>
      </c>
      <c r="Y446" s="2"/>
      <c r="Z446" s="2"/>
      <c r="AA446" s="2" t="s">
        <v>999</v>
      </c>
      <c r="AB446" s="3">
        <f>DATEVALUE(DatosTransformados[[#This Row],[Contact Date Hidden]])</f>
        <v>45121</v>
      </c>
      <c r="AC446" s="3">
        <v>45210</v>
      </c>
      <c r="AD446" s="2" t="s">
        <v>28</v>
      </c>
      <c r="AE446" s="2" t="str">
        <f>VLOOKUP(DatosTransformados[[#This Row],[Customer Segment Hidden]],Tabla3[#All],2,FALSE)</f>
        <v>High</v>
      </c>
      <c r="AF446" s="11">
        <v>42.057017231857529</v>
      </c>
      <c r="AG446" s="2">
        <v>10</v>
      </c>
      <c r="AH446" s="2" t="s">
        <v>63</v>
      </c>
      <c r="AI446" s="2" t="str">
        <f>IFERROR(VLOOKUP(DatosTransformados[[#This Row],[Preferred Contact Method Hidden]],Tabla3[#All],2,FALSE),DatosTransformados[[#This Row],[Preferred Contact Method Hidden]])</f>
        <v>SMS</v>
      </c>
      <c r="AJ446" s="2" t="str">
        <f>VLOOKUP(DatosTransformados[[#This Row],[Applied Discount Hidden]],Tabla3[#All],2,FALSE)</f>
        <v>No</v>
      </c>
      <c r="AK446" s="2" t="b">
        <v>0</v>
      </c>
    </row>
    <row r="447" spans="1:37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">
        <v>21</v>
      </c>
      <c r="O4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" s="5" t="s">
        <v>21</v>
      </c>
      <c r="Q447" s="5">
        <v>0</v>
      </c>
      <c r="R447" s="5" t="s">
        <v>33</v>
      </c>
      <c r="S447" s="5" t="s">
        <v>52</v>
      </c>
      <c r="T447" s="5" t="s">
        <v>25</v>
      </c>
      <c r="U447" s="5">
        <v>64</v>
      </c>
      <c r="V447" s="5" t="str">
        <f>PROPER(DatosTransformados[[#This Row],[Payment Method Hidden]])</f>
        <v>Credit Card</v>
      </c>
      <c r="W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447" s="5">
        <v>4556</v>
      </c>
      <c r="Y447" s="5"/>
      <c r="Z447" s="5"/>
      <c r="AA447" s="5" t="s">
        <v>904</v>
      </c>
      <c r="AB447" s="6">
        <f>DATEVALUE(DatosTransformados[[#This Row],[Contact Date Hidden]])</f>
        <v>44773</v>
      </c>
      <c r="AC447" s="6">
        <v>44994</v>
      </c>
      <c r="AD447" s="5" t="s">
        <v>44</v>
      </c>
      <c r="AE447" s="5" t="str">
        <f>VLOOKUP(DatosTransformados[[#This Row],[Customer Segment Hidden]],Tabla3[#All],2,FALSE)</f>
        <v>Medium</v>
      </c>
      <c r="AF447" s="12">
        <v>55.647131362750322</v>
      </c>
      <c r="AG447" s="5">
        <v>5</v>
      </c>
      <c r="AH447" s="5" t="s">
        <v>29</v>
      </c>
      <c r="AI447" s="5" t="str">
        <f>IFERROR(VLOOKUP(DatosTransformados[[#This Row],[Preferred Contact Method Hidden]],Tabla3[#All],2,FALSE),DatosTransformados[[#This Row],[Preferred Contact Method Hidden]])</f>
        <v>Email</v>
      </c>
      <c r="AJ447" s="5" t="str">
        <f>VLOOKUP(DatosTransformados[[#This Row],[Applied Discount Hidden]],Tabla3[#All],2,FALSE)</f>
        <v>Yes</v>
      </c>
      <c r="AK447" s="5" t="b">
        <v>1</v>
      </c>
    </row>
    <row r="448" spans="1:37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">
        <v>21</v>
      </c>
      <c r="O4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" s="2" t="s">
        <v>21</v>
      </c>
      <c r="Q448" s="2">
        <v>0</v>
      </c>
      <c r="R448" s="2" t="s">
        <v>21</v>
      </c>
      <c r="S448" s="2" t="s">
        <v>24</v>
      </c>
      <c r="T448" s="2" t="s">
        <v>117</v>
      </c>
      <c r="U448" s="2">
        <v>43</v>
      </c>
      <c r="V448" s="2" t="str">
        <f>PROPER(DatosTransformados[[#This Row],[Payment Method Hidden]])</f>
        <v>Direct Debit</v>
      </c>
      <c r="W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48" s="2">
        <v>680</v>
      </c>
      <c r="Y448" s="2"/>
      <c r="Z448" s="2"/>
      <c r="AA448" s="2" t="s">
        <v>1002</v>
      </c>
      <c r="AB448" s="3">
        <f>DATEVALUE(DatosTransformados[[#This Row],[Contact Date Hidden]])</f>
        <v>45009</v>
      </c>
      <c r="AC448" s="3">
        <v>44742</v>
      </c>
      <c r="AD448" s="2" t="s">
        <v>38</v>
      </c>
      <c r="AE448" s="2" t="str">
        <f>VLOOKUP(DatosTransformados[[#This Row],[Customer Segment Hidden]],Tabla3[#All],2,FALSE)</f>
        <v>Low</v>
      </c>
      <c r="AF448" s="11">
        <v>37.120477184314773</v>
      </c>
      <c r="AG448" s="2">
        <v>8</v>
      </c>
      <c r="AH448" s="2" t="s">
        <v>63</v>
      </c>
      <c r="AI448" s="2" t="str">
        <f>IFERROR(VLOOKUP(DatosTransformados[[#This Row],[Preferred Contact Method Hidden]],Tabla3[#All],2,FALSE),DatosTransformados[[#This Row],[Preferred Contact Method Hidden]])</f>
        <v>SMS</v>
      </c>
      <c r="AJ448" s="2" t="str">
        <f>VLOOKUP(DatosTransformados[[#This Row],[Applied Discount Hidden]],Tabla3[#All],2,FALSE)</f>
        <v>No</v>
      </c>
      <c r="AK448" s="2" t="b">
        <v>0</v>
      </c>
    </row>
    <row r="449" spans="1:37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">
        <v>21</v>
      </c>
      <c r="O4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" s="5" t="s">
        <v>33</v>
      </c>
      <c r="Q449" s="5">
        <v>3</v>
      </c>
      <c r="R449" s="5" t="s">
        <v>21</v>
      </c>
      <c r="S449" s="5" t="s">
        <v>24</v>
      </c>
      <c r="T449" s="5" t="s">
        <v>25</v>
      </c>
      <c r="U449" s="5">
        <v>11</v>
      </c>
      <c r="V449" s="5" t="str">
        <f>PROPER(DatosTransformados[[#This Row],[Payment Method Hidden]])</f>
        <v>Credit Card</v>
      </c>
      <c r="W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49" s="5">
        <v>151</v>
      </c>
      <c r="Y449" s="5"/>
      <c r="Z449" s="5"/>
      <c r="AA449" s="5" t="s">
        <v>1004</v>
      </c>
      <c r="AB449" s="6">
        <f>DATEVALUE(DatosTransformados[[#This Row],[Contact Date Hidden]])</f>
        <v>45205</v>
      </c>
      <c r="AC449" s="6">
        <v>44708</v>
      </c>
      <c r="AD449" s="5" t="s">
        <v>28</v>
      </c>
      <c r="AE449" s="5" t="str">
        <f>VLOOKUP(DatosTransformados[[#This Row],[Customer Segment Hidden]],Tabla3[#All],2,FALSE)</f>
        <v>High</v>
      </c>
      <c r="AF449" s="12">
        <v>11.06308913599784</v>
      </c>
      <c r="AG449" s="5">
        <v>5</v>
      </c>
      <c r="AH449" s="5" t="s">
        <v>49</v>
      </c>
      <c r="AI449" s="5" t="str">
        <f>IFERROR(VLOOKUP(DatosTransformados[[#This Row],[Preferred Contact Method Hidden]],Tabla3[#All],2,FALSE),DatosTransformados[[#This Row],[Preferred Contact Method Hidden]])</f>
        <v>Phone</v>
      </c>
      <c r="AJ449" s="5" t="str">
        <f>VLOOKUP(DatosTransformados[[#This Row],[Applied Discount Hidden]],Tabla3[#All],2,FALSE)</f>
        <v>Yes</v>
      </c>
      <c r="AK449" s="5" t="b">
        <v>1</v>
      </c>
    </row>
    <row r="450" spans="1:37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">
        <v>33</v>
      </c>
      <c r="O4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" s="2" t="s">
        <v>21</v>
      </c>
      <c r="Q450" s="2">
        <v>0</v>
      </c>
      <c r="R450" s="2" t="s">
        <v>33</v>
      </c>
      <c r="S450" s="2" t="s">
        <v>52</v>
      </c>
      <c r="T450" s="2" t="s">
        <v>207</v>
      </c>
      <c r="U450" s="2">
        <v>50</v>
      </c>
      <c r="V450" s="2" t="str">
        <f>PROPER(DatosTransformados[[#This Row],[Payment Method Hidden]])</f>
        <v>Paper Check</v>
      </c>
      <c r="W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50" s="2">
        <v>1631</v>
      </c>
      <c r="Y450" s="2"/>
      <c r="Z450" s="2"/>
      <c r="AA450" s="2" t="s">
        <v>1006</v>
      </c>
      <c r="AB450" s="3">
        <f>DATEVALUE(DatosTransformados[[#This Row],[Contact Date Hidden]])</f>
        <v>43919</v>
      </c>
      <c r="AC450" s="3">
        <v>44383</v>
      </c>
      <c r="AD450" s="2" t="s">
        <v>44</v>
      </c>
      <c r="AE450" s="2" t="str">
        <f>VLOOKUP(DatosTransformados[[#This Row],[Customer Segment Hidden]],Tabla3[#All],2,FALSE)</f>
        <v>Medium</v>
      </c>
      <c r="AF450" s="11">
        <v>40.39180746794603</v>
      </c>
      <c r="AG450" s="2">
        <v>4</v>
      </c>
      <c r="AH450" s="2" t="s">
        <v>29</v>
      </c>
      <c r="AI450" s="2" t="str">
        <f>IFERROR(VLOOKUP(DatosTransformados[[#This Row],[Preferred Contact Method Hidden]],Tabla3[#All],2,FALSE),DatosTransformados[[#This Row],[Preferred Contact Method Hidden]])</f>
        <v>Email</v>
      </c>
      <c r="AJ450" s="2" t="str">
        <f>VLOOKUP(DatosTransformados[[#This Row],[Applied Discount Hidden]],Tabla3[#All],2,FALSE)</f>
        <v>No</v>
      </c>
      <c r="AK450" s="2" t="b">
        <v>0</v>
      </c>
    </row>
    <row r="451" spans="1:37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">
        <v>21</v>
      </c>
      <c r="O4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" s="5" t="s">
        <v>33</v>
      </c>
      <c r="Q451" s="5">
        <v>5</v>
      </c>
      <c r="R451" s="5" t="s">
        <v>33</v>
      </c>
      <c r="S451" s="5" t="s">
        <v>52</v>
      </c>
      <c r="T451" s="5" t="s">
        <v>123</v>
      </c>
      <c r="U451" s="5">
        <v>46</v>
      </c>
      <c r="V451" s="5" t="str">
        <f>PROPER(DatosTransformados[[#This Row],[Payment Method Hidden]])</f>
        <v>Credit Card</v>
      </c>
      <c r="W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51" s="5">
        <v>3303</v>
      </c>
      <c r="Y451" s="5"/>
      <c r="Z451" s="5"/>
      <c r="AA451" s="5" t="s">
        <v>1008</v>
      </c>
      <c r="AB451" s="6">
        <f>DATEVALUE(DatosTransformados[[#This Row],[Contact Date Hidden]])</f>
        <v>43930</v>
      </c>
      <c r="AC451" s="6">
        <v>44259</v>
      </c>
      <c r="AD451" s="5" t="s">
        <v>28</v>
      </c>
      <c r="AE451" s="5" t="str">
        <f>VLOOKUP(DatosTransformados[[#This Row],[Customer Segment Hidden]],Tabla3[#All],2,FALSE)</f>
        <v>High</v>
      </c>
      <c r="AF451" s="12">
        <v>48.598596320023269</v>
      </c>
      <c r="AG451" s="5">
        <v>10</v>
      </c>
      <c r="AH451" s="5" t="s">
        <v>49</v>
      </c>
      <c r="AI451" s="5" t="str">
        <f>IFERROR(VLOOKUP(DatosTransformados[[#This Row],[Preferred Contact Method Hidden]],Tabla3[#All],2,FALSE),DatosTransformados[[#This Row],[Preferred Contact Method Hidden]])</f>
        <v>Phone</v>
      </c>
      <c r="AJ451" s="5" t="str">
        <f>VLOOKUP(DatosTransformados[[#This Row],[Applied Discount Hidden]],Tabla3[#All],2,FALSE)</f>
        <v>No</v>
      </c>
      <c r="AK451" s="5" t="b">
        <v>0</v>
      </c>
    </row>
    <row r="452" spans="1:37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">
        <v>21</v>
      </c>
      <c r="O4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" s="2" t="s">
        <v>21</v>
      </c>
      <c r="Q452" s="2">
        <v>0</v>
      </c>
      <c r="R452" s="2" t="s">
        <v>21</v>
      </c>
      <c r="S452" s="2" t="s">
        <v>24</v>
      </c>
      <c r="T452" s="2" t="s">
        <v>117</v>
      </c>
      <c r="U452" s="2">
        <v>36</v>
      </c>
      <c r="V452" s="2" t="str">
        <f>PROPER(DatosTransformados[[#This Row],[Payment Method Hidden]])</f>
        <v>Direct Debit</v>
      </c>
      <c r="W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52" s="2">
        <v>106</v>
      </c>
      <c r="Y452" s="2"/>
      <c r="Z452" s="2"/>
      <c r="AA452" s="2" t="s">
        <v>1010</v>
      </c>
      <c r="AB452" s="3">
        <f>DATEVALUE(DatosTransformados[[#This Row],[Contact Date Hidden]])</f>
        <v>44790</v>
      </c>
      <c r="AC452" s="3">
        <v>44429</v>
      </c>
      <c r="AD452" s="2" t="s">
        <v>44</v>
      </c>
      <c r="AE452" s="2" t="str">
        <f>VLOOKUP(DatosTransformados[[#This Row],[Customer Segment Hidden]],Tabla3[#All],2,FALSE)</f>
        <v>Medium</v>
      </c>
      <c r="AF452" s="11">
        <v>39.215692451106797</v>
      </c>
      <c r="AG452" s="2">
        <v>10</v>
      </c>
      <c r="AH452" s="2" t="s">
        <v>29</v>
      </c>
      <c r="AI452" s="2" t="str">
        <f>IFERROR(VLOOKUP(DatosTransformados[[#This Row],[Preferred Contact Method Hidden]],Tabla3[#All],2,FALSE),DatosTransformados[[#This Row],[Preferred Contact Method Hidden]])</f>
        <v>Email</v>
      </c>
      <c r="AJ452" s="2" t="str">
        <f>VLOOKUP(DatosTransformados[[#This Row],[Applied Discount Hidden]],Tabla3[#All],2,FALSE)</f>
        <v>No</v>
      </c>
      <c r="AK452" s="2" t="b">
        <v>0</v>
      </c>
    </row>
    <row r="453" spans="1:37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">
        <v>21</v>
      </c>
      <c r="O4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" s="5" t="s">
        <v>33</v>
      </c>
      <c r="Q453" s="5">
        <v>6</v>
      </c>
      <c r="R453" s="5" t="s">
        <v>21</v>
      </c>
      <c r="S453" s="5" t="s">
        <v>52</v>
      </c>
      <c r="T453" s="5" t="s">
        <v>35</v>
      </c>
      <c r="U453" s="5">
        <v>7</v>
      </c>
      <c r="V453" s="5" t="str">
        <f>PROPER(DatosTransformados[[#This Row],[Payment Method Hidden]])</f>
        <v>Direct Debit</v>
      </c>
      <c r="W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53" s="5">
        <v>423</v>
      </c>
      <c r="Y453" s="5"/>
      <c r="Z453" s="5"/>
      <c r="AA453" s="5" t="s">
        <v>1012</v>
      </c>
      <c r="AB453" s="6">
        <f>DATEVALUE(DatosTransformados[[#This Row],[Contact Date Hidden]])</f>
        <v>45150</v>
      </c>
      <c r="AC453" s="6">
        <v>43928</v>
      </c>
      <c r="AD453" s="5" t="s">
        <v>38</v>
      </c>
      <c r="AE453" s="5" t="str">
        <f>VLOOKUP(DatosTransformados[[#This Row],[Customer Segment Hidden]],Tabla3[#All],2,FALSE)</f>
        <v>Low</v>
      </c>
      <c r="AF453" s="12">
        <v>7.5310838747914151</v>
      </c>
      <c r="AG453" s="5">
        <v>7</v>
      </c>
      <c r="AH453" s="5" t="s">
        <v>63</v>
      </c>
      <c r="AI453" s="5" t="str">
        <f>IFERROR(VLOOKUP(DatosTransformados[[#This Row],[Preferred Contact Method Hidden]],Tabla3[#All],2,FALSE),DatosTransformados[[#This Row],[Preferred Contact Method Hidden]])</f>
        <v>SMS</v>
      </c>
      <c r="AJ453" s="5" t="str">
        <f>VLOOKUP(DatosTransformados[[#This Row],[Applied Discount Hidden]],Tabla3[#All],2,FALSE)</f>
        <v>No</v>
      </c>
      <c r="AK453" s="5" t="b">
        <v>0</v>
      </c>
    </row>
    <row r="454" spans="1:37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">
        <v>21</v>
      </c>
      <c r="O4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" s="2" t="s">
        <v>21</v>
      </c>
      <c r="Q454" s="2">
        <v>0</v>
      </c>
      <c r="R454" s="2" t="s">
        <v>33</v>
      </c>
      <c r="S454" s="2" t="s">
        <v>34</v>
      </c>
      <c r="T454" s="2" t="s">
        <v>25</v>
      </c>
      <c r="U454" s="2">
        <v>40</v>
      </c>
      <c r="V454" s="2" t="str">
        <f>PROPER(DatosTransformados[[#This Row],[Payment Method Hidden]])</f>
        <v>Credit Card</v>
      </c>
      <c r="W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54" s="2">
        <v>898</v>
      </c>
      <c r="Y454" s="2"/>
      <c r="Z454" s="2"/>
      <c r="AA454" s="2" t="s">
        <v>1014</v>
      </c>
      <c r="AB454" s="3">
        <f>DATEVALUE(DatosTransformados[[#This Row],[Contact Date Hidden]])</f>
        <v>44106</v>
      </c>
      <c r="AC454" s="3">
        <v>44760</v>
      </c>
      <c r="AD454" s="2" t="s">
        <v>28</v>
      </c>
      <c r="AE454" s="2" t="str">
        <f>VLOOKUP(DatosTransformados[[#This Row],[Customer Segment Hidden]],Tabla3[#All],2,FALSE)</f>
        <v>High</v>
      </c>
      <c r="AF454" s="11">
        <v>33.991328636166571</v>
      </c>
      <c r="AG454" s="2">
        <v>2</v>
      </c>
      <c r="AH454" s="2" t="s">
        <v>29</v>
      </c>
      <c r="AI454" s="2" t="str">
        <f>IFERROR(VLOOKUP(DatosTransformados[[#This Row],[Preferred Contact Method Hidden]],Tabla3[#All],2,FALSE),DatosTransformados[[#This Row],[Preferred Contact Method Hidden]])</f>
        <v>Email</v>
      </c>
      <c r="AJ454" s="2" t="str">
        <f>VLOOKUP(DatosTransformados[[#This Row],[Applied Discount Hidden]],Tabla3[#All],2,FALSE)</f>
        <v>No</v>
      </c>
      <c r="AK454" s="2" t="b">
        <v>0</v>
      </c>
    </row>
    <row r="455" spans="1:37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">
        <v>21</v>
      </c>
      <c r="O4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" s="5" t="s">
        <v>21</v>
      </c>
      <c r="Q455" s="5">
        <v>0</v>
      </c>
      <c r="R455" s="5" t="s">
        <v>21</v>
      </c>
      <c r="S455" s="5" t="s">
        <v>24</v>
      </c>
      <c r="T455" s="5" t="s">
        <v>117</v>
      </c>
      <c r="U455" s="5">
        <v>55</v>
      </c>
      <c r="V455" s="5" t="str">
        <f>PROPER(DatosTransformados[[#This Row],[Payment Method Hidden]])</f>
        <v>Direct Debit</v>
      </c>
      <c r="W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55" s="5">
        <v>504</v>
      </c>
      <c r="Y455" s="5"/>
      <c r="Z455" s="5"/>
      <c r="AA455" s="5" t="s">
        <v>1016</v>
      </c>
      <c r="AB455" s="6">
        <f>DATEVALUE(DatosTransformados[[#This Row],[Contact Date Hidden]])</f>
        <v>44024</v>
      </c>
      <c r="AC455" s="6">
        <v>44556</v>
      </c>
      <c r="AD455" s="5" t="s">
        <v>28</v>
      </c>
      <c r="AE455" s="5" t="str">
        <f>VLOOKUP(DatosTransformados[[#This Row],[Customer Segment Hidden]],Tabla3[#All],2,FALSE)</f>
        <v>High</v>
      </c>
      <c r="AF455" s="12">
        <v>64.197482651693235</v>
      </c>
      <c r="AG455" s="5">
        <v>10</v>
      </c>
      <c r="AH455" s="5" t="s">
        <v>63</v>
      </c>
      <c r="AI455" s="5" t="str">
        <f>IFERROR(VLOOKUP(DatosTransformados[[#This Row],[Preferred Contact Method Hidden]],Tabla3[#All],2,FALSE),DatosTransformados[[#This Row],[Preferred Contact Method Hidden]])</f>
        <v>SMS</v>
      </c>
      <c r="AJ455" s="5" t="str">
        <f>VLOOKUP(DatosTransformados[[#This Row],[Applied Discount Hidden]],Tabla3[#All],2,FALSE)</f>
        <v>Yes</v>
      </c>
      <c r="AK455" s="5" t="b">
        <v>1</v>
      </c>
    </row>
    <row r="456" spans="1:37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">
        <v>21</v>
      </c>
      <c r="O4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" s="2" t="s">
        <v>21</v>
      </c>
      <c r="Q456" s="2">
        <v>0</v>
      </c>
      <c r="R456" s="2" t="s">
        <v>33</v>
      </c>
      <c r="S456" s="2" t="s">
        <v>34</v>
      </c>
      <c r="T456" s="2" t="s">
        <v>35</v>
      </c>
      <c r="U456" s="2">
        <v>63</v>
      </c>
      <c r="V456" s="2" t="str">
        <f>PROPER(DatosTransformados[[#This Row],[Payment Method Hidden]])</f>
        <v>Direct Debit</v>
      </c>
      <c r="W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456" s="2">
        <v>4162</v>
      </c>
      <c r="Y456" s="2" t="s">
        <v>42</v>
      </c>
      <c r="Z456" s="2" t="s">
        <v>184</v>
      </c>
      <c r="AA456" s="2" t="s">
        <v>406</v>
      </c>
      <c r="AB456" s="3">
        <f>DATEVALUE(DatosTransformados[[#This Row],[Contact Date Hidden]])</f>
        <v>44669</v>
      </c>
      <c r="AC456" s="3">
        <v>44470</v>
      </c>
      <c r="AD456" s="2" t="s">
        <v>38</v>
      </c>
      <c r="AE456" s="2" t="str">
        <f>VLOOKUP(DatosTransformados[[#This Row],[Customer Segment Hidden]],Tabla3[#All],2,FALSE)</f>
        <v>Low</v>
      </c>
      <c r="AF456" s="11">
        <v>52.670975686443569</v>
      </c>
      <c r="AG456" s="2">
        <v>8</v>
      </c>
      <c r="AH456" s="2" t="s">
        <v>63</v>
      </c>
      <c r="AI456" s="2" t="str">
        <f>IFERROR(VLOOKUP(DatosTransformados[[#This Row],[Preferred Contact Method Hidden]],Tabla3[#All],2,FALSE),DatosTransformados[[#This Row],[Preferred Contact Method Hidden]])</f>
        <v>SMS</v>
      </c>
      <c r="AJ456" s="2" t="str">
        <f>VLOOKUP(DatosTransformados[[#This Row],[Applied Discount Hidden]],Tabla3[#All],2,FALSE)</f>
        <v>Yes</v>
      </c>
      <c r="AK456" s="2" t="b">
        <v>1</v>
      </c>
    </row>
    <row r="457" spans="1:37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">
        <v>21</v>
      </c>
      <c r="O4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" s="5" t="s">
        <v>33</v>
      </c>
      <c r="Q457" s="5">
        <v>4</v>
      </c>
      <c r="R457" s="5" t="s">
        <v>33</v>
      </c>
      <c r="S457" s="5" t="s">
        <v>24</v>
      </c>
      <c r="T457" s="5" t="s">
        <v>117</v>
      </c>
      <c r="U457" s="5">
        <v>42</v>
      </c>
      <c r="V457" s="5" t="str">
        <f>PROPER(DatosTransformados[[#This Row],[Payment Method Hidden]])</f>
        <v>Direct Debit</v>
      </c>
      <c r="W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57" s="5">
        <v>1823</v>
      </c>
      <c r="Y457" s="5"/>
      <c r="Z457" s="5"/>
      <c r="AA457" s="5" t="s">
        <v>1019</v>
      </c>
      <c r="AB457" s="6">
        <f>DATEVALUE(DatosTransformados[[#This Row],[Contact Date Hidden]])</f>
        <v>44373</v>
      </c>
      <c r="AC457" s="6">
        <v>44850</v>
      </c>
      <c r="AD457" s="5" t="s">
        <v>28</v>
      </c>
      <c r="AE457" s="5" t="str">
        <f>VLOOKUP(DatosTransformados[[#This Row],[Customer Segment Hidden]],Tabla3[#All],2,FALSE)</f>
        <v>High</v>
      </c>
      <c r="AF457" s="12">
        <v>39.835247550769878</v>
      </c>
      <c r="AG457" s="5">
        <v>0</v>
      </c>
      <c r="AH457" s="5" t="s">
        <v>63</v>
      </c>
      <c r="AI457" s="5" t="str">
        <f>IFERROR(VLOOKUP(DatosTransformados[[#This Row],[Preferred Contact Method Hidden]],Tabla3[#All],2,FALSE),DatosTransformados[[#This Row],[Preferred Contact Method Hidden]])</f>
        <v>SMS</v>
      </c>
      <c r="AJ457" s="5" t="str">
        <f>VLOOKUP(DatosTransformados[[#This Row],[Applied Discount Hidden]],Tabla3[#All],2,FALSE)</f>
        <v>Yes</v>
      </c>
      <c r="AK457" s="5" t="b">
        <v>1</v>
      </c>
    </row>
    <row r="458" spans="1:37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">
        <v>21</v>
      </c>
      <c r="O4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" s="2" t="s">
        <v>21</v>
      </c>
      <c r="Q458" s="2">
        <v>0</v>
      </c>
      <c r="R458" s="2" t="s">
        <v>33</v>
      </c>
      <c r="S458" s="2" t="s">
        <v>24</v>
      </c>
      <c r="T458" s="2" t="s">
        <v>123</v>
      </c>
      <c r="U458" s="2">
        <v>22</v>
      </c>
      <c r="V458" s="2" t="str">
        <f>PROPER(DatosTransformados[[#This Row],[Payment Method Hidden]])</f>
        <v>Credit Card</v>
      </c>
      <c r="W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58" s="2">
        <v>397</v>
      </c>
      <c r="Y458" s="2" t="s">
        <v>87</v>
      </c>
      <c r="Z458" s="2" t="s">
        <v>180</v>
      </c>
      <c r="AA458" s="2" t="s">
        <v>704</v>
      </c>
      <c r="AB458" s="3">
        <f>DATEVALUE(DatosTransformados[[#This Row],[Contact Date Hidden]])</f>
        <v>43959</v>
      </c>
      <c r="AC458" s="3">
        <v>44587</v>
      </c>
      <c r="AD458" s="2" t="s">
        <v>38</v>
      </c>
      <c r="AE458" s="2" t="str">
        <f>VLOOKUP(DatosTransformados[[#This Row],[Customer Segment Hidden]],Tabla3[#All],2,FALSE)</f>
        <v>Low</v>
      </c>
      <c r="AF458" s="11">
        <v>18.915019704511121</v>
      </c>
      <c r="AG458" s="2">
        <v>10</v>
      </c>
      <c r="AH458" s="2" t="s">
        <v>49</v>
      </c>
      <c r="AI458" s="2" t="str">
        <f>IFERROR(VLOOKUP(DatosTransformados[[#This Row],[Preferred Contact Method Hidden]],Tabla3[#All],2,FALSE),DatosTransformados[[#This Row],[Preferred Contact Method Hidden]])</f>
        <v>Phone</v>
      </c>
      <c r="AJ458" s="2" t="str">
        <f>VLOOKUP(DatosTransformados[[#This Row],[Applied Discount Hidden]],Tabla3[#All],2,FALSE)</f>
        <v>Yes</v>
      </c>
      <c r="AK458" s="2" t="b">
        <v>1</v>
      </c>
    </row>
    <row r="459" spans="1:37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">
        <v>21</v>
      </c>
      <c r="O4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" s="5" t="s">
        <v>21</v>
      </c>
      <c r="Q459" s="5">
        <v>0</v>
      </c>
      <c r="R459" s="5" t="s">
        <v>33</v>
      </c>
      <c r="S459" s="5" t="s">
        <v>52</v>
      </c>
      <c r="T459" s="5" t="s">
        <v>25</v>
      </c>
      <c r="U459" s="5">
        <v>33</v>
      </c>
      <c r="V459" s="5" t="str">
        <f>PROPER(DatosTransformados[[#This Row],[Payment Method Hidden]])</f>
        <v>Credit Card</v>
      </c>
      <c r="W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59" s="5">
        <v>2262</v>
      </c>
      <c r="Y459" s="5"/>
      <c r="Z459" s="5"/>
      <c r="AA459" s="5" t="s">
        <v>1022</v>
      </c>
      <c r="AB459" s="6">
        <f>DATEVALUE(DatosTransformados[[#This Row],[Contact Date Hidden]])</f>
        <v>44280</v>
      </c>
      <c r="AC459" s="6">
        <v>44727</v>
      </c>
      <c r="AD459" s="5" t="s">
        <v>44</v>
      </c>
      <c r="AE459" s="5" t="str">
        <f>VLOOKUP(DatosTransformados[[#This Row],[Customer Segment Hidden]],Tabla3[#All],2,FALSE)</f>
        <v>Medium</v>
      </c>
      <c r="AF459" s="12">
        <v>26.65437365881537</v>
      </c>
      <c r="AG459" s="5">
        <v>10</v>
      </c>
      <c r="AH459" s="5" t="s">
        <v>49</v>
      </c>
      <c r="AI459" s="5" t="str">
        <f>IFERROR(VLOOKUP(DatosTransformados[[#This Row],[Preferred Contact Method Hidden]],Tabla3[#All],2,FALSE),DatosTransformados[[#This Row],[Preferred Contact Method Hidden]])</f>
        <v>Phone</v>
      </c>
      <c r="AJ459" s="5" t="str">
        <f>VLOOKUP(DatosTransformados[[#This Row],[Applied Discount Hidden]],Tabla3[#All],2,FALSE)</f>
        <v>No</v>
      </c>
      <c r="AK459" s="5" t="b">
        <v>0</v>
      </c>
    </row>
    <row r="460" spans="1:37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">
        <v>21</v>
      </c>
      <c r="O4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" s="2" t="s">
        <v>33</v>
      </c>
      <c r="Q460" s="2">
        <v>2</v>
      </c>
      <c r="R460" s="2" t="s">
        <v>33</v>
      </c>
      <c r="S460" s="2" t="s">
        <v>34</v>
      </c>
      <c r="T460" s="2" t="s">
        <v>35</v>
      </c>
      <c r="U460" s="2">
        <v>29</v>
      </c>
      <c r="V460" s="2" t="str">
        <f>PROPER(DatosTransformados[[#This Row],[Payment Method Hidden]])</f>
        <v>Direct Debit</v>
      </c>
      <c r="W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60" s="2">
        <v>2001</v>
      </c>
      <c r="Y460" s="2"/>
      <c r="Z460" s="2"/>
      <c r="AA460" s="2" t="s">
        <v>1024</v>
      </c>
      <c r="AB460" s="3">
        <f>DATEVALUE(DatosTransformados[[#This Row],[Contact Date Hidden]])</f>
        <v>44922</v>
      </c>
      <c r="AC460" s="3">
        <v>44683</v>
      </c>
      <c r="AD460" s="2" t="s">
        <v>38</v>
      </c>
      <c r="AE460" s="2" t="str">
        <f>VLOOKUP(DatosTransformados[[#This Row],[Customer Segment Hidden]],Tabla3[#All],2,FALSE)</f>
        <v>Low</v>
      </c>
      <c r="AF460" s="11">
        <v>25.85377733186575</v>
      </c>
      <c r="AG460" s="2">
        <v>6</v>
      </c>
      <c r="AH460" s="2" t="s">
        <v>49</v>
      </c>
      <c r="AI460" s="2" t="str">
        <f>IFERROR(VLOOKUP(DatosTransformados[[#This Row],[Preferred Contact Method Hidden]],Tabla3[#All],2,FALSE),DatosTransformados[[#This Row],[Preferred Contact Method Hidden]])</f>
        <v>Phone</v>
      </c>
      <c r="AJ460" s="2" t="str">
        <f>VLOOKUP(DatosTransformados[[#This Row],[Applied Discount Hidden]],Tabla3[#All],2,FALSE)</f>
        <v>No</v>
      </c>
      <c r="AK460" s="2" t="b">
        <v>0</v>
      </c>
    </row>
    <row r="461" spans="1:37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">
        <v>33</v>
      </c>
      <c r="O4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" s="5" t="s">
        <v>21</v>
      </c>
      <c r="Q461" s="5">
        <v>0</v>
      </c>
      <c r="R461" s="5" t="s">
        <v>21</v>
      </c>
      <c r="S461" s="5" t="s">
        <v>24</v>
      </c>
      <c r="T461" s="5" t="s">
        <v>35</v>
      </c>
      <c r="U461" s="5">
        <v>37</v>
      </c>
      <c r="V461" s="5" t="str">
        <f>PROPER(DatosTransformados[[#This Row],[Payment Method Hidden]])</f>
        <v>Direct Debit</v>
      </c>
      <c r="W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61" s="5">
        <v>303</v>
      </c>
      <c r="Y461" s="5" t="s">
        <v>87</v>
      </c>
      <c r="Z461" s="5" t="s">
        <v>767</v>
      </c>
      <c r="AA461" s="5" t="s">
        <v>1026</v>
      </c>
      <c r="AB461" s="6">
        <f>DATEVALUE(DatosTransformados[[#This Row],[Contact Date Hidden]])</f>
        <v>44720</v>
      </c>
      <c r="AC461" s="6">
        <v>43922</v>
      </c>
      <c r="AD461" s="5" t="s">
        <v>44</v>
      </c>
      <c r="AE461" s="5" t="str">
        <f>VLOOKUP(DatosTransformados[[#This Row],[Customer Segment Hidden]],Tabla3[#All],2,FALSE)</f>
        <v>Medium</v>
      </c>
      <c r="AF461" s="12">
        <v>43.642519906479002</v>
      </c>
      <c r="AG461" s="5">
        <v>2</v>
      </c>
      <c r="AH461" s="5" t="s">
        <v>49</v>
      </c>
      <c r="AI461" s="5" t="str">
        <f>IFERROR(VLOOKUP(DatosTransformados[[#This Row],[Preferred Contact Method Hidden]],Tabla3[#All],2,FALSE),DatosTransformados[[#This Row],[Preferred Contact Method Hidden]])</f>
        <v>Phone</v>
      </c>
      <c r="AJ461" s="5" t="str">
        <f>VLOOKUP(DatosTransformados[[#This Row],[Applied Discount Hidden]],Tabla3[#All],2,FALSE)</f>
        <v>No</v>
      </c>
      <c r="AK461" s="5" t="b">
        <v>0</v>
      </c>
    </row>
    <row r="462" spans="1:37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">
        <v>21</v>
      </c>
      <c r="O4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" s="2" t="s">
        <v>21</v>
      </c>
      <c r="Q462" s="2">
        <v>0</v>
      </c>
      <c r="R462" s="2" t="s">
        <v>33</v>
      </c>
      <c r="S462" s="2" t="s">
        <v>52</v>
      </c>
      <c r="T462" s="2" t="s">
        <v>35</v>
      </c>
      <c r="U462" s="2">
        <v>68</v>
      </c>
      <c r="V462" s="2" t="str">
        <f>PROPER(DatosTransformados[[#This Row],[Payment Method Hidden]])</f>
        <v>Direct Debit</v>
      </c>
      <c r="W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462" s="2">
        <v>4893</v>
      </c>
      <c r="Y462" s="2"/>
      <c r="Z462" s="2"/>
      <c r="AA462" s="2" t="s">
        <v>1028</v>
      </c>
      <c r="AB462" s="3">
        <f>DATEVALUE(DatosTransformados[[#This Row],[Contact Date Hidden]])</f>
        <v>43868</v>
      </c>
      <c r="AC462" s="3">
        <v>45107</v>
      </c>
      <c r="AD462" s="2" t="s">
        <v>44</v>
      </c>
      <c r="AE462" s="2" t="str">
        <f>VLOOKUP(DatosTransformados[[#This Row],[Customer Segment Hidden]],Tabla3[#All],2,FALSE)</f>
        <v>Medium</v>
      </c>
      <c r="AF462" s="11">
        <v>79.162885404381583</v>
      </c>
      <c r="AG462" s="2">
        <v>9</v>
      </c>
      <c r="AH462" s="2" t="s">
        <v>63</v>
      </c>
      <c r="AI462" s="2" t="str">
        <f>IFERROR(VLOOKUP(DatosTransformados[[#This Row],[Preferred Contact Method Hidden]],Tabla3[#All],2,FALSE),DatosTransformados[[#This Row],[Preferred Contact Method Hidden]])</f>
        <v>SMS</v>
      </c>
      <c r="AJ462" s="2" t="str">
        <f>VLOOKUP(DatosTransformados[[#This Row],[Applied Discount Hidden]],Tabla3[#All],2,FALSE)</f>
        <v>Yes</v>
      </c>
      <c r="AK462" s="2" t="b">
        <v>1</v>
      </c>
    </row>
    <row r="463" spans="1:37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">
        <v>33</v>
      </c>
      <c r="O4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" s="5" t="s">
        <v>21</v>
      </c>
      <c r="Q463" s="5">
        <v>0</v>
      </c>
      <c r="R463" s="5" t="s">
        <v>33</v>
      </c>
      <c r="S463" s="5" t="s">
        <v>52</v>
      </c>
      <c r="T463" s="5" t="s">
        <v>35</v>
      </c>
      <c r="U463" s="5">
        <v>53</v>
      </c>
      <c r="V463" s="5" t="str">
        <f>PROPER(DatosTransformados[[#This Row],[Payment Method Hidden]])</f>
        <v>Direct Debit</v>
      </c>
      <c r="W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63" s="5">
        <v>3663</v>
      </c>
      <c r="Y463" s="5"/>
      <c r="Z463" s="5"/>
      <c r="AA463" s="5" t="s">
        <v>1030</v>
      </c>
      <c r="AB463" s="6">
        <f>DATEVALUE(DatosTransformados[[#This Row],[Contact Date Hidden]])</f>
        <v>44434</v>
      </c>
      <c r="AC463" s="6">
        <v>44333</v>
      </c>
      <c r="AD463" s="5" t="s">
        <v>38</v>
      </c>
      <c r="AE463" s="5" t="str">
        <f>VLOOKUP(DatosTransformados[[#This Row],[Customer Segment Hidden]],Tabla3[#All],2,FALSE)</f>
        <v>Low</v>
      </c>
      <c r="AF463" s="12">
        <v>54.177756384249882</v>
      </c>
      <c r="AG463" s="5">
        <v>3</v>
      </c>
      <c r="AH463" s="5" t="s">
        <v>49</v>
      </c>
      <c r="AI463" s="5" t="str">
        <f>IFERROR(VLOOKUP(DatosTransformados[[#This Row],[Preferred Contact Method Hidden]],Tabla3[#All],2,FALSE),DatosTransformados[[#This Row],[Preferred Contact Method Hidden]])</f>
        <v>Phone</v>
      </c>
      <c r="AJ463" s="5" t="str">
        <f>VLOOKUP(DatosTransformados[[#This Row],[Applied Discount Hidden]],Tabla3[#All],2,FALSE)</f>
        <v>No</v>
      </c>
      <c r="AK463" s="5" t="b">
        <v>0</v>
      </c>
    </row>
    <row r="464" spans="1:37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">
        <v>21</v>
      </c>
      <c r="O4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" s="2" t="s">
        <v>33</v>
      </c>
      <c r="Q464" s="2">
        <v>6</v>
      </c>
      <c r="R464" s="2" t="s">
        <v>33</v>
      </c>
      <c r="S464" s="2" t="s">
        <v>24</v>
      </c>
      <c r="T464" s="2" t="s">
        <v>35</v>
      </c>
      <c r="U464" s="2">
        <v>51</v>
      </c>
      <c r="V464" s="2" t="str">
        <f>PROPER(DatosTransformados[[#This Row],[Payment Method Hidden]])</f>
        <v>Direct Debit</v>
      </c>
      <c r="W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64" s="2">
        <v>1548</v>
      </c>
      <c r="Y464" s="2"/>
      <c r="Z464" s="2"/>
      <c r="AA464" s="2" t="s">
        <v>1032</v>
      </c>
      <c r="AB464" s="3">
        <f>DATEVALUE(DatosTransformados[[#This Row],[Contact Date Hidden]])</f>
        <v>43896</v>
      </c>
      <c r="AC464" s="3">
        <v>44818</v>
      </c>
      <c r="AD464" s="2" t="s">
        <v>28</v>
      </c>
      <c r="AE464" s="2" t="str">
        <f>VLOOKUP(DatosTransformados[[#This Row],[Customer Segment Hidden]],Tabla3[#All],2,FALSE)</f>
        <v>High</v>
      </c>
      <c r="AF464" s="11">
        <v>51.540236334607691</v>
      </c>
      <c r="AG464" s="2">
        <v>1</v>
      </c>
      <c r="AH464" s="2" t="s">
        <v>63</v>
      </c>
      <c r="AI464" s="2" t="str">
        <f>IFERROR(VLOOKUP(DatosTransformados[[#This Row],[Preferred Contact Method Hidden]],Tabla3[#All],2,FALSE),DatosTransformados[[#This Row],[Preferred Contact Method Hidden]])</f>
        <v>SMS</v>
      </c>
      <c r="AJ464" s="2" t="str">
        <f>VLOOKUP(DatosTransformados[[#This Row],[Applied Discount Hidden]],Tabla3[#All],2,FALSE)</f>
        <v>Yes</v>
      </c>
      <c r="AK464" s="2" t="b">
        <v>1</v>
      </c>
    </row>
    <row r="465" spans="1:37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">
        <v>21</v>
      </c>
      <c r="O4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" s="5" t="s">
        <v>21</v>
      </c>
      <c r="Q465" s="5">
        <v>0</v>
      </c>
      <c r="R465" s="5" t="s">
        <v>21</v>
      </c>
      <c r="S465" s="5" t="s">
        <v>34</v>
      </c>
      <c r="T465" s="5" t="s">
        <v>117</v>
      </c>
      <c r="U465" s="5">
        <v>27</v>
      </c>
      <c r="V465" s="5" t="str">
        <f>PROPER(DatosTransformados[[#This Row],[Payment Method Hidden]])</f>
        <v>Direct Debit</v>
      </c>
      <c r="W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65" s="5">
        <v>1532</v>
      </c>
      <c r="Y465" s="5"/>
      <c r="Z465" s="5"/>
      <c r="AA465" s="5" t="s">
        <v>1034</v>
      </c>
      <c r="AB465" s="6">
        <f>DATEVALUE(DatosTransformados[[#This Row],[Contact Date Hidden]])</f>
        <v>44450</v>
      </c>
      <c r="AC465" s="6">
        <v>44827</v>
      </c>
      <c r="AD465" s="5" t="s">
        <v>28</v>
      </c>
      <c r="AE465" s="5" t="str">
        <f>VLOOKUP(DatosTransformados[[#This Row],[Customer Segment Hidden]],Tabla3[#All],2,FALSE)</f>
        <v>High</v>
      </c>
      <c r="AF465" s="12">
        <v>24.733853121884739</v>
      </c>
      <c r="AG465" s="5">
        <v>9</v>
      </c>
      <c r="AH465" s="5" t="s">
        <v>49</v>
      </c>
      <c r="AI465" s="5" t="str">
        <f>IFERROR(VLOOKUP(DatosTransformados[[#This Row],[Preferred Contact Method Hidden]],Tabla3[#All],2,FALSE),DatosTransformados[[#This Row],[Preferred Contact Method Hidden]])</f>
        <v>Phone</v>
      </c>
      <c r="AJ465" s="5" t="str">
        <f>VLOOKUP(DatosTransformados[[#This Row],[Applied Discount Hidden]],Tabla3[#All],2,FALSE)</f>
        <v>Yes</v>
      </c>
      <c r="AK465" s="5" t="b">
        <v>1</v>
      </c>
    </row>
    <row r="466" spans="1:37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">
        <v>21</v>
      </c>
      <c r="O4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" s="2" t="s">
        <v>21</v>
      </c>
      <c r="Q466" s="2">
        <v>0</v>
      </c>
      <c r="R466" s="2" t="s">
        <v>21</v>
      </c>
      <c r="S466" s="2" t="s">
        <v>34</v>
      </c>
      <c r="T466" s="2" t="s">
        <v>207</v>
      </c>
      <c r="U466" s="2">
        <v>26</v>
      </c>
      <c r="V466" s="2" t="str">
        <f>PROPER(DatosTransformados[[#This Row],[Payment Method Hidden]])</f>
        <v>Paper Check</v>
      </c>
      <c r="W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466" s="2">
        <v>551</v>
      </c>
      <c r="Y466" s="2" t="s">
        <v>156</v>
      </c>
      <c r="Z466" s="2" t="s">
        <v>157</v>
      </c>
      <c r="AA466" s="2" t="s">
        <v>1036</v>
      </c>
      <c r="AB466" s="3">
        <f>DATEVALUE(DatosTransformados[[#This Row],[Contact Date Hidden]])</f>
        <v>44736</v>
      </c>
      <c r="AC466" s="3">
        <v>44052</v>
      </c>
      <c r="AD466" s="2" t="s">
        <v>28</v>
      </c>
      <c r="AE466" s="2" t="str">
        <f>VLOOKUP(DatosTransformados[[#This Row],[Customer Segment Hidden]],Tabla3[#All],2,FALSE)</f>
        <v>High</v>
      </c>
      <c r="AF466" s="11">
        <v>23.42590520744519</v>
      </c>
      <c r="AG466" s="2">
        <v>0</v>
      </c>
      <c r="AH466" s="2" t="s">
        <v>29</v>
      </c>
      <c r="AI466" s="2" t="str">
        <f>IFERROR(VLOOKUP(DatosTransformados[[#This Row],[Preferred Contact Method Hidden]],Tabla3[#All],2,FALSE),DatosTransformados[[#This Row],[Preferred Contact Method Hidden]])</f>
        <v>Email</v>
      </c>
      <c r="AJ466" s="2" t="str">
        <f>VLOOKUP(DatosTransformados[[#This Row],[Applied Discount Hidden]],Tabla3[#All],2,FALSE)</f>
        <v>No</v>
      </c>
      <c r="AK466" s="2" t="b">
        <v>0</v>
      </c>
    </row>
    <row r="467" spans="1:37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">
        <v>33</v>
      </c>
      <c r="O4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" s="5" t="s">
        <v>21</v>
      </c>
      <c r="Q467" s="5">
        <v>0</v>
      </c>
      <c r="R467" s="5" t="s">
        <v>21</v>
      </c>
      <c r="S467" s="5" t="s">
        <v>52</v>
      </c>
      <c r="T467" s="5" t="s">
        <v>117</v>
      </c>
      <c r="U467" s="5">
        <v>10</v>
      </c>
      <c r="V467" s="5" t="str">
        <f>PROPER(DatosTransformados[[#This Row],[Payment Method Hidden]])</f>
        <v>Direct Debit</v>
      </c>
      <c r="W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67" s="5">
        <v>681</v>
      </c>
      <c r="Y467" s="5"/>
      <c r="Z467" s="5"/>
      <c r="AA467" s="5" t="s">
        <v>1038</v>
      </c>
      <c r="AB467" s="6">
        <f>DATEVALUE(DatosTransformados[[#This Row],[Contact Date Hidden]])</f>
        <v>44728</v>
      </c>
      <c r="AC467" s="6">
        <v>44683</v>
      </c>
      <c r="AD467" s="5" t="s">
        <v>38</v>
      </c>
      <c r="AE467" s="5" t="str">
        <f>VLOOKUP(DatosTransformados[[#This Row],[Customer Segment Hidden]],Tabla3[#All],2,FALSE)</f>
        <v>Low</v>
      </c>
      <c r="AF467" s="12">
        <v>8.0404432002596025</v>
      </c>
      <c r="AG467" s="5">
        <v>0</v>
      </c>
      <c r="AH467" s="5" t="s">
        <v>63</v>
      </c>
      <c r="AI467" s="5" t="str">
        <f>IFERROR(VLOOKUP(DatosTransformados[[#This Row],[Preferred Contact Method Hidden]],Tabla3[#All],2,FALSE),DatosTransformados[[#This Row],[Preferred Contact Method Hidden]])</f>
        <v>SMS</v>
      </c>
      <c r="AJ467" s="5" t="str">
        <f>VLOOKUP(DatosTransformados[[#This Row],[Applied Discount Hidden]],Tabla3[#All],2,FALSE)</f>
        <v>Yes</v>
      </c>
      <c r="AK467" s="5" t="b">
        <v>1</v>
      </c>
    </row>
    <row r="468" spans="1:37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">
        <v>21</v>
      </c>
      <c r="O4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" s="2" t="s">
        <v>21</v>
      </c>
      <c r="Q468" s="2">
        <v>0</v>
      </c>
      <c r="R468" s="2" t="s">
        <v>21</v>
      </c>
      <c r="S468" s="2" t="s">
        <v>52</v>
      </c>
      <c r="T468" s="2" t="s">
        <v>123</v>
      </c>
      <c r="U468" s="2">
        <v>14</v>
      </c>
      <c r="V468" s="2" t="str">
        <f>PROPER(DatosTransformados[[#This Row],[Payment Method Hidden]])</f>
        <v>Credit Card</v>
      </c>
      <c r="W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68" s="2">
        <v>967</v>
      </c>
      <c r="Y468" s="2"/>
      <c r="Z468" s="2"/>
      <c r="AA468" s="2" t="s">
        <v>1040</v>
      </c>
      <c r="AB468" s="3">
        <f>DATEVALUE(DatosTransformados[[#This Row],[Contact Date Hidden]])</f>
        <v>44952</v>
      </c>
      <c r="AC468" s="3">
        <v>44031</v>
      </c>
      <c r="AD468" s="2" t="s">
        <v>44</v>
      </c>
      <c r="AE468" s="2" t="str">
        <f>VLOOKUP(DatosTransformados[[#This Row],[Customer Segment Hidden]],Tabla3[#All],2,FALSE)</f>
        <v>Medium</v>
      </c>
      <c r="AF468" s="11">
        <v>13.098647430441369</v>
      </c>
      <c r="AG468" s="2">
        <v>9</v>
      </c>
      <c r="AH468" s="2" t="s">
        <v>29</v>
      </c>
      <c r="AI468" s="2" t="str">
        <f>IFERROR(VLOOKUP(DatosTransformados[[#This Row],[Preferred Contact Method Hidden]],Tabla3[#All],2,FALSE),DatosTransformados[[#This Row],[Preferred Contact Method Hidden]])</f>
        <v>Email</v>
      </c>
      <c r="AJ468" s="2" t="str">
        <f>VLOOKUP(DatosTransformados[[#This Row],[Applied Discount Hidden]],Tabla3[#All],2,FALSE)</f>
        <v>Yes</v>
      </c>
      <c r="AK468" s="2" t="b">
        <v>1</v>
      </c>
    </row>
    <row r="469" spans="1:37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">
        <v>21</v>
      </c>
      <c r="O4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" s="5" t="s">
        <v>33</v>
      </c>
      <c r="Q469" s="5">
        <v>6</v>
      </c>
      <c r="R469" s="5" t="s">
        <v>33</v>
      </c>
      <c r="S469" s="5" t="s">
        <v>52</v>
      </c>
      <c r="T469" s="5" t="s">
        <v>117</v>
      </c>
      <c r="U469" s="5">
        <v>49</v>
      </c>
      <c r="V469" s="5" t="str">
        <f>PROPER(DatosTransformados[[#This Row],[Payment Method Hidden]])</f>
        <v>Direct Debit</v>
      </c>
      <c r="W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69" s="5">
        <v>3021</v>
      </c>
      <c r="Y469" s="5"/>
      <c r="Z469" s="5"/>
      <c r="AA469" s="5" t="s">
        <v>1042</v>
      </c>
      <c r="AB469" s="6">
        <f>DATEVALUE(DatosTransformados[[#This Row],[Contact Date Hidden]])</f>
        <v>44861</v>
      </c>
      <c r="AC469" s="6">
        <v>44679</v>
      </c>
      <c r="AD469" s="5" t="s">
        <v>38</v>
      </c>
      <c r="AE469" s="5" t="str">
        <f>VLOOKUP(DatosTransformados[[#This Row],[Customer Segment Hidden]],Tabla3[#All],2,FALSE)</f>
        <v>Low</v>
      </c>
      <c r="AF469" s="12">
        <v>41.76121973186352</v>
      </c>
      <c r="AG469" s="5">
        <v>8</v>
      </c>
      <c r="AH469" s="5" t="s">
        <v>63</v>
      </c>
      <c r="AI469" s="5" t="str">
        <f>IFERROR(VLOOKUP(DatosTransformados[[#This Row],[Preferred Contact Method Hidden]],Tabla3[#All],2,FALSE),DatosTransformados[[#This Row],[Preferred Contact Method Hidden]])</f>
        <v>SMS</v>
      </c>
      <c r="AJ469" s="5" t="str">
        <f>VLOOKUP(DatosTransformados[[#This Row],[Applied Discount Hidden]],Tabla3[#All],2,FALSE)</f>
        <v>No</v>
      </c>
      <c r="AK469" s="5" t="b">
        <v>0</v>
      </c>
    </row>
    <row r="470" spans="1:37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">
        <v>21</v>
      </c>
      <c r="O4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" s="2" t="s">
        <v>21</v>
      </c>
      <c r="Q470" s="2">
        <v>0</v>
      </c>
      <c r="R470" s="2" t="s">
        <v>21</v>
      </c>
      <c r="S470" s="2" t="s">
        <v>24</v>
      </c>
      <c r="T470" s="2" t="s">
        <v>169</v>
      </c>
      <c r="U470" s="2">
        <v>13</v>
      </c>
      <c r="V470" s="2" t="str">
        <f>PROPER(DatosTransformados[[#This Row],[Payment Method Hidden]])</f>
        <v>Paper Check</v>
      </c>
      <c r="W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70" s="2">
        <v>87</v>
      </c>
      <c r="Y470" s="2"/>
      <c r="Z470" s="2"/>
      <c r="AA470" s="2" t="s">
        <v>1044</v>
      </c>
      <c r="AB470" s="3">
        <f>DATEVALUE(DatosTransformados[[#This Row],[Contact Date Hidden]])</f>
        <v>44332</v>
      </c>
      <c r="AC470" s="3">
        <v>44230</v>
      </c>
      <c r="AD470" s="2" t="s">
        <v>28</v>
      </c>
      <c r="AE470" s="2" t="str">
        <f>VLOOKUP(DatosTransformados[[#This Row],[Customer Segment Hidden]],Tabla3[#All],2,FALSE)</f>
        <v>High</v>
      </c>
      <c r="AF470" s="11">
        <v>14.526081549714529</v>
      </c>
      <c r="AG470" s="2">
        <v>8</v>
      </c>
      <c r="AH470" s="2" t="s">
        <v>63</v>
      </c>
      <c r="AI470" s="2" t="str">
        <f>IFERROR(VLOOKUP(DatosTransformados[[#This Row],[Preferred Contact Method Hidden]],Tabla3[#All],2,FALSE),DatosTransformados[[#This Row],[Preferred Contact Method Hidden]])</f>
        <v>SMS</v>
      </c>
      <c r="AJ470" s="2" t="str">
        <f>VLOOKUP(DatosTransformados[[#This Row],[Applied Discount Hidden]],Tabla3[#All],2,FALSE)</f>
        <v>Yes</v>
      </c>
      <c r="AK470" s="2" t="b">
        <v>1</v>
      </c>
    </row>
    <row r="471" spans="1:37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">
        <v>33</v>
      </c>
      <c r="O4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" s="5" t="s">
        <v>21</v>
      </c>
      <c r="Q471" s="5">
        <v>0</v>
      </c>
      <c r="R471" s="5" t="s">
        <v>21</v>
      </c>
      <c r="S471" s="5" t="s">
        <v>24</v>
      </c>
      <c r="T471" s="5" t="s">
        <v>35</v>
      </c>
      <c r="U471" s="5">
        <v>29</v>
      </c>
      <c r="V471" s="5" t="str">
        <f>PROPER(DatosTransformados[[#This Row],[Payment Method Hidden]])</f>
        <v>Direct Debit</v>
      </c>
      <c r="W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71" s="5">
        <v>446</v>
      </c>
      <c r="Y471" s="5" t="s">
        <v>42</v>
      </c>
      <c r="Z471" s="5" t="s">
        <v>279</v>
      </c>
      <c r="AA471" s="5" t="s">
        <v>1046</v>
      </c>
      <c r="AB471" s="6">
        <f>DATEVALUE(DatosTransformados[[#This Row],[Contact Date Hidden]])</f>
        <v>44258</v>
      </c>
      <c r="AC471" s="6">
        <v>44222</v>
      </c>
      <c r="AD471" s="5" t="s">
        <v>44</v>
      </c>
      <c r="AE471" s="5" t="str">
        <f>VLOOKUP(DatosTransformados[[#This Row],[Customer Segment Hidden]],Tabla3[#All],2,FALSE)</f>
        <v>Medium</v>
      </c>
      <c r="AF471" s="12">
        <v>25.483201934857771</v>
      </c>
      <c r="AG471" s="5">
        <v>6</v>
      </c>
      <c r="AH471" s="5" t="s">
        <v>29</v>
      </c>
      <c r="AI471" s="5" t="str">
        <f>IFERROR(VLOOKUP(DatosTransformados[[#This Row],[Preferred Contact Method Hidden]],Tabla3[#All],2,FALSE),DatosTransformados[[#This Row],[Preferred Contact Method Hidden]])</f>
        <v>Email</v>
      </c>
      <c r="AJ471" s="5" t="str">
        <f>VLOOKUP(DatosTransformados[[#This Row],[Applied Discount Hidden]],Tabla3[#All],2,FALSE)</f>
        <v>Yes</v>
      </c>
      <c r="AK471" s="5" t="b">
        <v>1</v>
      </c>
    </row>
    <row r="472" spans="1:37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">
        <v>21</v>
      </c>
      <c r="O4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" s="2" t="s">
        <v>21</v>
      </c>
      <c r="Q472" s="2">
        <v>0</v>
      </c>
      <c r="R472" s="2" t="s">
        <v>21</v>
      </c>
      <c r="S472" s="2" t="s">
        <v>24</v>
      </c>
      <c r="T472" s="2" t="s">
        <v>35</v>
      </c>
      <c r="U472" s="2">
        <v>19</v>
      </c>
      <c r="V472" s="2" t="str">
        <f>PROPER(DatosTransformados[[#This Row],[Payment Method Hidden]])</f>
        <v>Direct Debit</v>
      </c>
      <c r="W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72" s="2">
        <v>573</v>
      </c>
      <c r="Y472" s="2"/>
      <c r="Z472" s="2"/>
      <c r="AA472" s="2" t="s">
        <v>1048</v>
      </c>
      <c r="AB472" s="3">
        <f>DATEVALUE(DatosTransformados[[#This Row],[Contact Date Hidden]])</f>
        <v>44555</v>
      </c>
      <c r="AC472" s="3">
        <v>44825</v>
      </c>
      <c r="AD472" s="2" t="s">
        <v>28</v>
      </c>
      <c r="AE472" s="2" t="str">
        <f>VLOOKUP(DatosTransformados[[#This Row],[Customer Segment Hidden]],Tabla3[#All],2,FALSE)</f>
        <v>High</v>
      </c>
      <c r="AF472" s="11">
        <v>15.903459033237031</v>
      </c>
      <c r="AG472" s="2">
        <v>8</v>
      </c>
      <c r="AH472" s="2" t="s">
        <v>63</v>
      </c>
      <c r="AI472" s="2" t="str">
        <f>IFERROR(VLOOKUP(DatosTransformados[[#This Row],[Preferred Contact Method Hidden]],Tabla3[#All],2,FALSE),DatosTransformados[[#This Row],[Preferred Contact Method Hidden]])</f>
        <v>SMS</v>
      </c>
      <c r="AJ472" s="2" t="str">
        <f>VLOOKUP(DatosTransformados[[#This Row],[Applied Discount Hidden]],Tabla3[#All],2,FALSE)</f>
        <v>Yes</v>
      </c>
      <c r="AK472" s="2" t="b">
        <v>1</v>
      </c>
    </row>
    <row r="473" spans="1:37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">
        <v>21</v>
      </c>
      <c r="O4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" s="5" t="s">
        <v>21</v>
      </c>
      <c r="Q473" s="5">
        <v>0</v>
      </c>
      <c r="R473" s="5" t="s">
        <v>33</v>
      </c>
      <c r="S473" s="5" t="s">
        <v>24</v>
      </c>
      <c r="T473" s="5" t="s">
        <v>117</v>
      </c>
      <c r="U473" s="5">
        <v>33</v>
      </c>
      <c r="V473" s="5" t="str">
        <f>PROPER(DatosTransformados[[#This Row],[Payment Method Hidden]])</f>
        <v>Direct Debit</v>
      </c>
      <c r="W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73" s="5">
        <v>33</v>
      </c>
      <c r="Y473" s="5" t="s">
        <v>42</v>
      </c>
      <c r="Z473" s="5" t="s">
        <v>184</v>
      </c>
      <c r="AA473" s="5" t="s">
        <v>1050</v>
      </c>
      <c r="AB473" s="6">
        <f>DATEVALUE(DatosTransformados[[#This Row],[Contact Date Hidden]])</f>
        <v>44369</v>
      </c>
      <c r="AC473" s="6">
        <v>44722</v>
      </c>
      <c r="AD473" s="5" t="s">
        <v>44</v>
      </c>
      <c r="AE473" s="5" t="str">
        <f>VLOOKUP(DatosTransformados[[#This Row],[Customer Segment Hidden]],Tabla3[#All],2,FALSE)</f>
        <v>Medium</v>
      </c>
      <c r="AF473" s="12">
        <v>30.826028300186621</v>
      </c>
      <c r="AG473" s="5">
        <v>0</v>
      </c>
      <c r="AH473" s="5" t="s">
        <v>63</v>
      </c>
      <c r="AI473" s="5" t="str">
        <f>IFERROR(VLOOKUP(DatosTransformados[[#This Row],[Preferred Contact Method Hidden]],Tabla3[#All],2,FALSE),DatosTransformados[[#This Row],[Preferred Contact Method Hidden]])</f>
        <v>SMS</v>
      </c>
      <c r="AJ473" s="5" t="str">
        <f>VLOOKUP(DatosTransformados[[#This Row],[Applied Discount Hidden]],Tabla3[#All],2,FALSE)</f>
        <v>No</v>
      </c>
      <c r="AK473" s="5" t="b">
        <v>0</v>
      </c>
    </row>
    <row r="474" spans="1:37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">
        <v>21</v>
      </c>
      <c r="O4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" s="2" t="s">
        <v>21</v>
      </c>
      <c r="Q474" s="2">
        <v>0</v>
      </c>
      <c r="R474" s="2" t="s">
        <v>21</v>
      </c>
      <c r="S474" s="2" t="s">
        <v>34</v>
      </c>
      <c r="T474" s="2" t="s">
        <v>117</v>
      </c>
      <c r="U474" s="2">
        <v>43</v>
      </c>
      <c r="V474" s="2" t="str">
        <f>PROPER(DatosTransformados[[#This Row],[Payment Method Hidden]])</f>
        <v>Direct Debit</v>
      </c>
      <c r="W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74" s="2">
        <v>2575</v>
      </c>
      <c r="Y474" s="2"/>
      <c r="Z474" s="2"/>
      <c r="AA474" s="2" t="s">
        <v>1052</v>
      </c>
      <c r="AB474" s="3">
        <f>DATEVALUE(DatosTransformados[[#This Row],[Contact Date Hidden]])</f>
        <v>44070</v>
      </c>
      <c r="AC474" s="3">
        <v>44124</v>
      </c>
      <c r="AD474" s="2" t="s">
        <v>44</v>
      </c>
      <c r="AE474" s="2" t="str">
        <f>VLOOKUP(DatosTransformados[[#This Row],[Customer Segment Hidden]],Tabla3[#All],2,FALSE)</f>
        <v>Medium</v>
      </c>
      <c r="AF474" s="11">
        <v>50.752417029128253</v>
      </c>
      <c r="AG474" s="2">
        <v>4</v>
      </c>
      <c r="AH474" s="2" t="s">
        <v>63</v>
      </c>
      <c r="AI474" s="2" t="str">
        <f>IFERROR(VLOOKUP(DatosTransformados[[#This Row],[Preferred Contact Method Hidden]],Tabla3[#All],2,FALSE),DatosTransformados[[#This Row],[Preferred Contact Method Hidden]])</f>
        <v>SMS</v>
      </c>
      <c r="AJ474" s="2" t="str">
        <f>VLOOKUP(DatosTransformados[[#This Row],[Applied Discount Hidden]],Tabla3[#All],2,FALSE)</f>
        <v>No</v>
      </c>
      <c r="AK474" s="2" t="b">
        <v>0</v>
      </c>
    </row>
    <row r="475" spans="1:37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">
        <v>33</v>
      </c>
      <c r="O4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" s="5" t="s">
        <v>21</v>
      </c>
      <c r="Q475" s="5">
        <v>0</v>
      </c>
      <c r="R475" s="5" t="s">
        <v>33</v>
      </c>
      <c r="S475" s="5" t="s">
        <v>52</v>
      </c>
      <c r="T475" s="5" t="s">
        <v>117</v>
      </c>
      <c r="U475" s="5">
        <v>49</v>
      </c>
      <c r="V475" s="5" t="str">
        <f>PROPER(DatosTransformados[[#This Row],[Payment Method Hidden]])</f>
        <v>Direct Debit</v>
      </c>
      <c r="W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75" s="5">
        <v>3510</v>
      </c>
      <c r="Y475" s="5"/>
      <c r="Z475" s="5"/>
      <c r="AA475" s="5" t="s">
        <v>1054</v>
      </c>
      <c r="AB475" s="6">
        <f>DATEVALUE(DatosTransformados[[#This Row],[Contact Date Hidden]])</f>
        <v>44438</v>
      </c>
      <c r="AC475" s="6">
        <v>43963</v>
      </c>
      <c r="AD475" s="5" t="s">
        <v>38</v>
      </c>
      <c r="AE475" s="5" t="str">
        <f>VLOOKUP(DatosTransformados[[#This Row],[Customer Segment Hidden]],Tabla3[#All],2,FALSE)</f>
        <v>Low</v>
      </c>
      <c r="AF475" s="12">
        <v>56.929973689265879</v>
      </c>
      <c r="AG475" s="5">
        <v>2</v>
      </c>
      <c r="AH475" s="5" t="s">
        <v>63</v>
      </c>
      <c r="AI475" s="5" t="str">
        <f>IFERROR(VLOOKUP(DatosTransformados[[#This Row],[Preferred Contact Method Hidden]],Tabla3[#All],2,FALSE),DatosTransformados[[#This Row],[Preferred Contact Method Hidden]])</f>
        <v>SMS</v>
      </c>
      <c r="AJ475" s="5" t="str">
        <f>VLOOKUP(DatosTransformados[[#This Row],[Applied Discount Hidden]],Tabla3[#All],2,FALSE)</f>
        <v>No</v>
      </c>
      <c r="AK475" s="5" t="b">
        <v>0</v>
      </c>
    </row>
    <row r="476" spans="1:37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">
        <v>21</v>
      </c>
      <c r="O4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" s="2" t="s">
        <v>33</v>
      </c>
      <c r="Q476" s="2">
        <v>2</v>
      </c>
      <c r="R476" s="2" t="s">
        <v>21</v>
      </c>
      <c r="S476" s="2" t="s">
        <v>24</v>
      </c>
      <c r="T476" s="2" t="s">
        <v>25</v>
      </c>
      <c r="U476" s="2">
        <v>10</v>
      </c>
      <c r="V476" s="2" t="str">
        <f>PROPER(DatosTransformados[[#This Row],[Payment Method Hidden]])</f>
        <v>Credit Card</v>
      </c>
      <c r="W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76" s="2">
        <v>208</v>
      </c>
      <c r="Y476" s="2"/>
      <c r="Z476" s="2"/>
      <c r="AA476" s="2" t="s">
        <v>1056</v>
      </c>
      <c r="AB476" s="3">
        <f>DATEVALUE(DatosTransformados[[#This Row],[Contact Date Hidden]])</f>
        <v>44399</v>
      </c>
      <c r="AC476" s="3">
        <v>44700</v>
      </c>
      <c r="AD476" s="2" t="s">
        <v>38</v>
      </c>
      <c r="AE476" s="2" t="str">
        <f>VLOOKUP(DatosTransformados[[#This Row],[Customer Segment Hidden]],Tabla3[#All],2,FALSE)</f>
        <v>Low</v>
      </c>
      <c r="AF476" s="11">
        <v>10.212605725102939</v>
      </c>
      <c r="AG476" s="2">
        <v>2</v>
      </c>
      <c r="AH476" s="2" t="s">
        <v>29</v>
      </c>
      <c r="AI476" s="2" t="str">
        <f>IFERROR(VLOOKUP(DatosTransformados[[#This Row],[Preferred Contact Method Hidden]],Tabla3[#All],2,FALSE),DatosTransformados[[#This Row],[Preferred Contact Method Hidden]])</f>
        <v>Email</v>
      </c>
      <c r="AJ476" s="2" t="str">
        <f>VLOOKUP(DatosTransformados[[#This Row],[Applied Discount Hidden]],Tabla3[#All],2,FALSE)</f>
        <v>No</v>
      </c>
      <c r="AK476" s="2" t="b">
        <v>0</v>
      </c>
    </row>
    <row r="477" spans="1:37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">
        <v>21</v>
      </c>
      <c r="O4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" s="5" t="s">
        <v>21</v>
      </c>
      <c r="Q477" s="5">
        <v>0</v>
      </c>
      <c r="R477" s="5" t="s">
        <v>21</v>
      </c>
      <c r="S477" s="5" t="s">
        <v>34</v>
      </c>
      <c r="T477" s="5" t="s">
        <v>117</v>
      </c>
      <c r="U477" s="5">
        <v>28</v>
      </c>
      <c r="V477" s="5" t="str">
        <f>PROPER(DatosTransformados[[#This Row],[Payment Method Hidden]])</f>
        <v>Direct Debit</v>
      </c>
      <c r="W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77" s="5">
        <v>1655</v>
      </c>
      <c r="Y477" s="5"/>
      <c r="Z477" s="5"/>
      <c r="AA477" s="5" t="s">
        <v>1058</v>
      </c>
      <c r="AB477" s="6">
        <f>DATEVALUE(DatosTransformados[[#This Row],[Contact Date Hidden]])</f>
        <v>44137</v>
      </c>
      <c r="AC477" s="6">
        <v>44136</v>
      </c>
      <c r="AD477" s="5" t="s">
        <v>28</v>
      </c>
      <c r="AE477" s="5" t="str">
        <f>VLOOKUP(DatosTransformados[[#This Row],[Customer Segment Hidden]],Tabla3[#All],2,FALSE)</f>
        <v>High</v>
      </c>
      <c r="AF477" s="12">
        <v>23.766397277874042</v>
      </c>
      <c r="AG477" s="5">
        <v>1</v>
      </c>
      <c r="AH477" s="5" t="s">
        <v>49</v>
      </c>
      <c r="AI477" s="5" t="str">
        <f>IFERROR(VLOOKUP(DatosTransformados[[#This Row],[Preferred Contact Method Hidden]],Tabla3[#All],2,FALSE),DatosTransformados[[#This Row],[Preferred Contact Method Hidden]])</f>
        <v>Phone</v>
      </c>
      <c r="AJ477" s="5" t="str">
        <f>VLOOKUP(DatosTransformados[[#This Row],[Applied Discount Hidden]],Tabla3[#All],2,FALSE)</f>
        <v>No</v>
      </c>
      <c r="AK477" s="5" t="b">
        <v>0</v>
      </c>
    </row>
    <row r="478" spans="1:37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">
        <v>21</v>
      </c>
      <c r="O4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" s="2" t="s">
        <v>21</v>
      </c>
      <c r="Q478" s="2">
        <v>0</v>
      </c>
      <c r="R478" s="2" t="s">
        <v>21</v>
      </c>
      <c r="S478" s="2" t="s">
        <v>34</v>
      </c>
      <c r="T478" s="2" t="s">
        <v>117</v>
      </c>
      <c r="U478" s="2">
        <v>11</v>
      </c>
      <c r="V478" s="2" t="str">
        <f>PROPER(DatosTransformados[[#This Row],[Payment Method Hidden]])</f>
        <v>Direct Debit</v>
      </c>
      <c r="W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78" s="2">
        <v>76</v>
      </c>
      <c r="Y478" s="2"/>
      <c r="Z478" s="2"/>
      <c r="AA478" s="2" t="s">
        <v>1060</v>
      </c>
      <c r="AB478" s="3">
        <f>DATEVALUE(DatosTransformados[[#This Row],[Contact Date Hidden]])</f>
        <v>44361</v>
      </c>
      <c r="AC478" s="3">
        <v>44810</v>
      </c>
      <c r="AD478" s="2" t="s">
        <v>38</v>
      </c>
      <c r="AE478" s="2" t="str">
        <f>VLOOKUP(DatosTransformados[[#This Row],[Customer Segment Hidden]],Tabla3[#All],2,FALSE)</f>
        <v>Low</v>
      </c>
      <c r="AF478" s="11">
        <v>12.75786796030066</v>
      </c>
      <c r="AG478" s="2">
        <v>1</v>
      </c>
      <c r="AH478" s="2" t="s">
        <v>63</v>
      </c>
      <c r="AI478" s="2" t="str">
        <f>IFERROR(VLOOKUP(DatosTransformados[[#This Row],[Preferred Contact Method Hidden]],Tabla3[#All],2,FALSE),DatosTransformados[[#This Row],[Preferred Contact Method Hidden]])</f>
        <v>SMS</v>
      </c>
      <c r="AJ478" s="2" t="str">
        <f>VLOOKUP(DatosTransformados[[#This Row],[Applied Discount Hidden]],Tabla3[#All],2,FALSE)</f>
        <v>Yes</v>
      </c>
      <c r="AK478" s="2" t="b">
        <v>1</v>
      </c>
    </row>
    <row r="479" spans="1:37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">
        <v>21</v>
      </c>
      <c r="O4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" s="5" t="s">
        <v>21</v>
      </c>
      <c r="Q479" s="5">
        <v>0</v>
      </c>
      <c r="R479" s="5" t="s">
        <v>21</v>
      </c>
      <c r="S479" s="5" t="s">
        <v>24</v>
      </c>
      <c r="T479" s="5" t="s">
        <v>123</v>
      </c>
      <c r="U479" s="5">
        <v>34</v>
      </c>
      <c r="V479" s="5" t="str">
        <f>PROPER(DatosTransformados[[#This Row],[Payment Method Hidden]])</f>
        <v>Credit Card</v>
      </c>
      <c r="W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79" s="5">
        <v>55</v>
      </c>
      <c r="Y479" s="5"/>
      <c r="Z479" s="5"/>
      <c r="AA479" s="5" t="s">
        <v>1062</v>
      </c>
      <c r="AB479" s="6">
        <f>DATEVALUE(DatosTransformados[[#This Row],[Contact Date Hidden]])</f>
        <v>44745</v>
      </c>
      <c r="AC479" s="6">
        <v>45280</v>
      </c>
      <c r="AD479" s="5" t="s">
        <v>28</v>
      </c>
      <c r="AE479" s="5" t="str">
        <f>VLOOKUP(DatosTransformados[[#This Row],[Customer Segment Hidden]],Tabla3[#All],2,FALSE)</f>
        <v>High</v>
      </c>
      <c r="AF479" s="12">
        <v>27.637022036449711</v>
      </c>
      <c r="AG479" s="5">
        <v>1</v>
      </c>
      <c r="AH479" s="5" t="s">
        <v>49</v>
      </c>
      <c r="AI479" s="5" t="str">
        <f>IFERROR(VLOOKUP(DatosTransformados[[#This Row],[Preferred Contact Method Hidden]],Tabla3[#All],2,FALSE),DatosTransformados[[#This Row],[Preferred Contact Method Hidden]])</f>
        <v>Phone</v>
      </c>
      <c r="AJ479" s="5" t="str">
        <f>VLOOKUP(DatosTransformados[[#This Row],[Applied Discount Hidden]],Tabla3[#All],2,FALSE)</f>
        <v>Yes</v>
      </c>
      <c r="AK479" s="5" t="b">
        <v>1</v>
      </c>
    </row>
    <row r="480" spans="1:37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">
        <v>21</v>
      </c>
      <c r="O4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" s="2" t="s">
        <v>21</v>
      </c>
      <c r="Q480" s="2">
        <v>0</v>
      </c>
      <c r="R480" s="2" t="s">
        <v>21</v>
      </c>
      <c r="S480" s="2" t="s">
        <v>24</v>
      </c>
      <c r="T480" s="2" t="s">
        <v>35</v>
      </c>
      <c r="U480" s="2">
        <v>52</v>
      </c>
      <c r="V480" s="2" t="str">
        <f>PROPER(DatosTransformados[[#This Row],[Payment Method Hidden]])</f>
        <v>Direct Debit</v>
      </c>
      <c r="W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80" s="2">
        <v>168</v>
      </c>
      <c r="Y480" s="2" t="s">
        <v>42</v>
      </c>
      <c r="Z480" s="2" t="s">
        <v>184</v>
      </c>
      <c r="AA480" s="2" t="s">
        <v>1064</v>
      </c>
      <c r="AB480" s="3">
        <f>DATEVALUE(DatosTransformados[[#This Row],[Contact Date Hidden]])</f>
        <v>44362</v>
      </c>
      <c r="AC480" s="3">
        <v>44914</v>
      </c>
      <c r="AD480" s="2" t="s">
        <v>28</v>
      </c>
      <c r="AE480" s="2" t="str">
        <f>VLOOKUP(DatosTransformados[[#This Row],[Customer Segment Hidden]],Tabla3[#All],2,FALSE)</f>
        <v>High</v>
      </c>
      <c r="AF480" s="11">
        <v>48.83854008091555</v>
      </c>
      <c r="AG480" s="2">
        <v>6</v>
      </c>
      <c r="AH480" s="2" t="s">
        <v>49</v>
      </c>
      <c r="AI480" s="2" t="str">
        <f>IFERROR(VLOOKUP(DatosTransformados[[#This Row],[Preferred Contact Method Hidden]],Tabla3[#All],2,FALSE),DatosTransformados[[#This Row],[Preferred Contact Method Hidden]])</f>
        <v>Phone</v>
      </c>
      <c r="AJ480" s="2" t="str">
        <f>VLOOKUP(DatosTransformados[[#This Row],[Applied Discount Hidden]],Tabla3[#All],2,FALSE)</f>
        <v>No</v>
      </c>
      <c r="AK480" s="2" t="b">
        <v>0</v>
      </c>
    </row>
    <row r="481" spans="1:37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">
        <v>21</v>
      </c>
      <c r="O4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" s="5" t="s">
        <v>33</v>
      </c>
      <c r="Q481" s="5">
        <v>6</v>
      </c>
      <c r="R481" s="5" t="s">
        <v>21</v>
      </c>
      <c r="S481" s="5" t="s">
        <v>24</v>
      </c>
      <c r="T481" s="5" t="s">
        <v>123</v>
      </c>
      <c r="U481" s="5">
        <v>10</v>
      </c>
      <c r="V481" s="5" t="str">
        <f>PROPER(DatosTransformados[[#This Row],[Payment Method Hidden]])</f>
        <v>Credit Card</v>
      </c>
      <c r="W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81" s="5">
        <v>10</v>
      </c>
      <c r="Y481" s="5"/>
      <c r="Z481" s="5"/>
      <c r="AA481" s="5" t="s">
        <v>1066</v>
      </c>
      <c r="AB481" s="6">
        <f>DATEVALUE(DatosTransformados[[#This Row],[Contact Date Hidden]])</f>
        <v>44933</v>
      </c>
      <c r="AC481" s="6">
        <v>44022</v>
      </c>
      <c r="AD481" s="5" t="s">
        <v>28</v>
      </c>
      <c r="AE481" s="5" t="str">
        <f>VLOOKUP(DatosTransformados[[#This Row],[Customer Segment Hidden]],Tabla3[#All],2,FALSE)</f>
        <v>High</v>
      </c>
      <c r="AF481" s="12">
        <v>9.3451967457613794</v>
      </c>
      <c r="AG481" s="5">
        <v>0</v>
      </c>
      <c r="AH481" s="5" t="s">
        <v>63</v>
      </c>
      <c r="AI481" s="5" t="str">
        <f>IFERROR(VLOOKUP(DatosTransformados[[#This Row],[Preferred Contact Method Hidden]],Tabla3[#All],2,FALSE),DatosTransformados[[#This Row],[Preferred Contact Method Hidden]])</f>
        <v>SMS</v>
      </c>
      <c r="AJ481" s="5" t="str">
        <f>VLOOKUP(DatosTransformados[[#This Row],[Applied Discount Hidden]],Tabla3[#All],2,FALSE)</f>
        <v>No</v>
      </c>
      <c r="AK481" s="5" t="b">
        <v>0</v>
      </c>
    </row>
    <row r="482" spans="1:37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">
        <v>21</v>
      </c>
      <c r="O4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" s="2" t="s">
        <v>21</v>
      </c>
      <c r="Q482" s="2">
        <v>0</v>
      </c>
      <c r="R482" s="2" t="s">
        <v>21</v>
      </c>
      <c r="S482" s="2" t="s">
        <v>24</v>
      </c>
      <c r="T482" s="2" t="s">
        <v>117</v>
      </c>
      <c r="U482" s="2">
        <v>29</v>
      </c>
      <c r="V482" s="2" t="str">
        <f>PROPER(DatosTransformados[[#This Row],[Payment Method Hidden]])</f>
        <v>Direct Debit</v>
      </c>
      <c r="W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82" s="2">
        <v>166</v>
      </c>
      <c r="Y482" s="2" t="s">
        <v>42</v>
      </c>
      <c r="Z482" s="2" t="s">
        <v>279</v>
      </c>
      <c r="AA482" s="2" t="s">
        <v>226</v>
      </c>
      <c r="AB482" s="3">
        <f>DATEVALUE(DatosTransformados[[#This Row],[Contact Date Hidden]])</f>
        <v>45195</v>
      </c>
      <c r="AC482" s="3">
        <v>44181</v>
      </c>
      <c r="AD482" s="2" t="s">
        <v>28</v>
      </c>
      <c r="AE482" s="2" t="str">
        <f>VLOOKUP(DatosTransformados[[#This Row],[Customer Segment Hidden]],Tabla3[#All],2,FALSE)</f>
        <v>High</v>
      </c>
      <c r="AF482" s="11">
        <v>33.307573424151521</v>
      </c>
      <c r="AG482" s="2">
        <v>4</v>
      </c>
      <c r="AH482" s="2" t="s">
        <v>63</v>
      </c>
      <c r="AI482" s="2" t="str">
        <f>IFERROR(VLOOKUP(DatosTransformados[[#This Row],[Preferred Contact Method Hidden]],Tabla3[#All],2,FALSE),DatosTransformados[[#This Row],[Preferred Contact Method Hidden]])</f>
        <v>SMS</v>
      </c>
      <c r="AJ482" s="2" t="str">
        <f>VLOOKUP(DatosTransformados[[#This Row],[Applied Discount Hidden]],Tabla3[#All],2,FALSE)</f>
        <v>No</v>
      </c>
      <c r="AK482" s="2" t="b">
        <v>0</v>
      </c>
    </row>
    <row r="483" spans="1:37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">
        <v>33</v>
      </c>
      <c r="O4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" s="5" t="s">
        <v>21</v>
      </c>
      <c r="Q483" s="5">
        <v>0</v>
      </c>
      <c r="R483" s="5" t="s">
        <v>21</v>
      </c>
      <c r="S483" s="5" t="s">
        <v>24</v>
      </c>
      <c r="T483" s="5" t="s">
        <v>35</v>
      </c>
      <c r="U483" s="5">
        <v>49</v>
      </c>
      <c r="V483" s="5" t="str">
        <f>PROPER(DatosTransformados[[#This Row],[Payment Method Hidden]])</f>
        <v>Direct Debit</v>
      </c>
      <c r="W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83" s="5">
        <v>1954</v>
      </c>
      <c r="Y483" s="5" t="s">
        <v>156</v>
      </c>
      <c r="Z483" s="5" t="s">
        <v>157</v>
      </c>
      <c r="AA483" s="5" t="s">
        <v>1069</v>
      </c>
      <c r="AB483" s="6">
        <f>DATEVALUE(DatosTransformados[[#This Row],[Contact Date Hidden]])</f>
        <v>44306</v>
      </c>
      <c r="AC483" s="6">
        <v>44708</v>
      </c>
      <c r="AD483" s="5" t="s">
        <v>28</v>
      </c>
      <c r="AE483" s="5" t="str">
        <f>VLOOKUP(DatosTransformados[[#This Row],[Customer Segment Hidden]],Tabla3[#All],2,FALSE)</f>
        <v>High</v>
      </c>
      <c r="AF483" s="12">
        <v>43.763526642232051</v>
      </c>
      <c r="AG483" s="5">
        <v>3</v>
      </c>
      <c r="AH483" s="5" t="s">
        <v>29</v>
      </c>
      <c r="AI483" s="5" t="str">
        <f>IFERROR(VLOOKUP(DatosTransformados[[#This Row],[Preferred Contact Method Hidden]],Tabla3[#All],2,FALSE),DatosTransformados[[#This Row],[Preferred Contact Method Hidden]])</f>
        <v>Email</v>
      </c>
      <c r="AJ483" s="5" t="str">
        <f>VLOOKUP(DatosTransformados[[#This Row],[Applied Discount Hidden]],Tabla3[#All],2,FALSE)</f>
        <v>Yes</v>
      </c>
      <c r="AK483" s="5" t="b">
        <v>1</v>
      </c>
    </row>
    <row r="484" spans="1:37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">
        <v>21</v>
      </c>
      <c r="O4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" s="2" t="s">
        <v>21</v>
      </c>
      <c r="Q484" s="2">
        <v>0</v>
      </c>
      <c r="R484" s="2" t="s">
        <v>21</v>
      </c>
      <c r="S484" s="2" t="s">
        <v>52</v>
      </c>
      <c r="T484" s="2" t="s">
        <v>35</v>
      </c>
      <c r="U484" s="2">
        <v>9</v>
      </c>
      <c r="V484" s="2" t="str">
        <f>PROPER(DatosTransformados[[#This Row],[Payment Method Hidden]])</f>
        <v>Direct Debit</v>
      </c>
      <c r="W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84" s="2">
        <v>480</v>
      </c>
      <c r="Y484" s="2"/>
      <c r="Z484" s="2"/>
      <c r="AA484" s="2" t="s">
        <v>1071</v>
      </c>
      <c r="AB484" s="3">
        <f>DATEVALUE(DatosTransformados[[#This Row],[Contact Date Hidden]])</f>
        <v>43903</v>
      </c>
      <c r="AC484" s="3">
        <v>43947</v>
      </c>
      <c r="AD484" s="2" t="s">
        <v>38</v>
      </c>
      <c r="AE484" s="2" t="str">
        <f>VLOOKUP(DatosTransformados[[#This Row],[Customer Segment Hidden]],Tabla3[#All],2,FALSE)</f>
        <v>Low</v>
      </c>
      <c r="AF484" s="11">
        <v>7.7900062594913786</v>
      </c>
      <c r="AG484" s="2">
        <v>6</v>
      </c>
      <c r="AH484" s="2" t="s">
        <v>63</v>
      </c>
      <c r="AI484" s="2" t="str">
        <f>IFERROR(VLOOKUP(DatosTransformados[[#This Row],[Preferred Contact Method Hidden]],Tabla3[#All],2,FALSE),DatosTransformados[[#This Row],[Preferred Contact Method Hidden]])</f>
        <v>SMS</v>
      </c>
      <c r="AJ484" s="2" t="str">
        <f>VLOOKUP(DatosTransformados[[#This Row],[Applied Discount Hidden]],Tabla3[#All],2,FALSE)</f>
        <v>No</v>
      </c>
      <c r="AK484" s="2" t="b">
        <v>0</v>
      </c>
    </row>
    <row r="485" spans="1:37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">
        <v>21</v>
      </c>
      <c r="O4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" s="5" t="s">
        <v>21</v>
      </c>
      <c r="Q485" s="5">
        <v>0</v>
      </c>
      <c r="R485" s="5" t="s">
        <v>33</v>
      </c>
      <c r="S485" s="5" t="s">
        <v>24</v>
      </c>
      <c r="T485" s="5" t="s">
        <v>117</v>
      </c>
      <c r="U485" s="5">
        <v>32</v>
      </c>
      <c r="V485" s="5" t="str">
        <f>PROPER(DatosTransformados[[#This Row],[Payment Method Hidden]])</f>
        <v>Direct Debit</v>
      </c>
      <c r="W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85" s="5">
        <v>1540</v>
      </c>
      <c r="Y485" s="5" t="s">
        <v>156</v>
      </c>
      <c r="Z485" s="5" t="s">
        <v>157</v>
      </c>
      <c r="AA485" s="5" t="s">
        <v>1060</v>
      </c>
      <c r="AB485" s="6">
        <f>DATEVALUE(DatosTransformados[[#This Row],[Contact Date Hidden]])</f>
        <v>44361</v>
      </c>
      <c r="AC485" s="6">
        <v>45249</v>
      </c>
      <c r="AD485" s="5" t="s">
        <v>38</v>
      </c>
      <c r="AE485" s="5" t="str">
        <f>VLOOKUP(DatosTransformados[[#This Row],[Customer Segment Hidden]],Tabla3[#All],2,FALSE)</f>
        <v>Low</v>
      </c>
      <c r="AF485" s="12">
        <v>26.268160234179621</v>
      </c>
      <c r="AG485" s="5">
        <v>10</v>
      </c>
      <c r="AH485" s="5" t="s">
        <v>63</v>
      </c>
      <c r="AI485" s="5" t="str">
        <f>IFERROR(VLOOKUP(DatosTransformados[[#This Row],[Preferred Contact Method Hidden]],Tabla3[#All],2,FALSE),DatosTransformados[[#This Row],[Preferred Contact Method Hidden]])</f>
        <v>SMS</v>
      </c>
      <c r="AJ485" s="5" t="str">
        <f>VLOOKUP(DatosTransformados[[#This Row],[Applied Discount Hidden]],Tabla3[#All],2,FALSE)</f>
        <v>Yes</v>
      </c>
      <c r="AK485" s="5" t="b">
        <v>1</v>
      </c>
    </row>
    <row r="486" spans="1:37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">
        <v>21</v>
      </c>
      <c r="O4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" s="2" t="s">
        <v>21</v>
      </c>
      <c r="Q486" s="2">
        <v>0</v>
      </c>
      <c r="R486" s="2" t="s">
        <v>21</v>
      </c>
      <c r="S486" s="2" t="s">
        <v>24</v>
      </c>
      <c r="T486" s="2" t="s">
        <v>117</v>
      </c>
      <c r="U486" s="2">
        <v>13</v>
      </c>
      <c r="V486" s="2" t="str">
        <f>PROPER(DatosTransformados[[#This Row],[Payment Method Hidden]])</f>
        <v>Direct Debit</v>
      </c>
      <c r="W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86" s="2">
        <v>149</v>
      </c>
      <c r="Y486" s="2"/>
      <c r="Z486" s="2"/>
      <c r="AA486" s="2" t="s">
        <v>1074</v>
      </c>
      <c r="AB486" s="3">
        <f>DATEVALUE(DatosTransformados[[#This Row],[Contact Date Hidden]])</f>
        <v>44959</v>
      </c>
      <c r="AC486" s="3">
        <v>44930</v>
      </c>
      <c r="AD486" s="2" t="s">
        <v>38</v>
      </c>
      <c r="AE486" s="2" t="str">
        <f>VLOOKUP(DatosTransformados[[#This Row],[Customer Segment Hidden]],Tabla3[#All],2,FALSE)</f>
        <v>Low</v>
      </c>
      <c r="AF486" s="11">
        <v>13.017764004021309</v>
      </c>
      <c r="AG486" s="2">
        <v>4</v>
      </c>
      <c r="AH486" s="2" t="s">
        <v>29</v>
      </c>
      <c r="AI486" s="2" t="str">
        <f>IFERROR(VLOOKUP(DatosTransformados[[#This Row],[Preferred Contact Method Hidden]],Tabla3[#All],2,FALSE),DatosTransformados[[#This Row],[Preferred Contact Method Hidden]])</f>
        <v>Email</v>
      </c>
      <c r="AJ486" s="2" t="str">
        <f>VLOOKUP(DatosTransformados[[#This Row],[Applied Discount Hidden]],Tabla3[#All],2,FALSE)</f>
        <v>No</v>
      </c>
      <c r="AK486" s="2" t="b">
        <v>0</v>
      </c>
    </row>
    <row r="487" spans="1:37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">
        <v>21</v>
      </c>
      <c r="O4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" s="5" t="s">
        <v>21</v>
      </c>
      <c r="Q487" s="5">
        <v>0</v>
      </c>
      <c r="R487" s="5" t="s">
        <v>21</v>
      </c>
      <c r="S487" s="5" t="s">
        <v>24</v>
      </c>
      <c r="T487" s="5" t="s">
        <v>25</v>
      </c>
      <c r="U487" s="5">
        <v>9</v>
      </c>
      <c r="V487" s="5" t="str">
        <f>PROPER(DatosTransformados[[#This Row],[Payment Method Hidden]])</f>
        <v>Credit Card</v>
      </c>
      <c r="W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87" s="5">
        <v>65</v>
      </c>
      <c r="Y487" s="5"/>
      <c r="Z487" s="5"/>
      <c r="AA487" s="5" t="s">
        <v>1076</v>
      </c>
      <c r="AB487" s="6">
        <f>DATEVALUE(DatosTransformados[[#This Row],[Contact Date Hidden]])</f>
        <v>43902</v>
      </c>
      <c r="AC487" s="6">
        <v>44343</v>
      </c>
      <c r="AD487" s="5" t="s">
        <v>28</v>
      </c>
      <c r="AE487" s="5" t="str">
        <f>VLOOKUP(DatosTransformados[[#This Row],[Customer Segment Hidden]],Tabla3[#All],2,FALSE)</f>
        <v>High</v>
      </c>
      <c r="AF487" s="12">
        <v>10.47709974484501</v>
      </c>
      <c r="AG487" s="5">
        <v>6</v>
      </c>
      <c r="AH487" s="5" t="s">
        <v>29</v>
      </c>
      <c r="AI487" s="5" t="str">
        <f>IFERROR(VLOOKUP(DatosTransformados[[#This Row],[Preferred Contact Method Hidden]],Tabla3[#All],2,FALSE),DatosTransformados[[#This Row],[Preferred Contact Method Hidden]])</f>
        <v>Email</v>
      </c>
      <c r="AJ487" s="5" t="str">
        <f>VLOOKUP(DatosTransformados[[#This Row],[Applied Discount Hidden]],Tabla3[#All],2,FALSE)</f>
        <v>Yes</v>
      </c>
      <c r="AK487" s="5" t="b">
        <v>1</v>
      </c>
    </row>
    <row r="488" spans="1:37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">
        <v>33</v>
      </c>
      <c r="O4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" s="2" t="s">
        <v>21</v>
      </c>
      <c r="Q488" s="2">
        <v>0</v>
      </c>
      <c r="R488" s="2" t="s">
        <v>21</v>
      </c>
      <c r="S488" s="2" t="s">
        <v>24</v>
      </c>
      <c r="T488" s="2" t="s">
        <v>35</v>
      </c>
      <c r="U488" s="2">
        <v>40</v>
      </c>
      <c r="V488" s="2" t="str">
        <f>PROPER(DatosTransformados[[#This Row],[Payment Method Hidden]])</f>
        <v>Direct Debit</v>
      </c>
      <c r="W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88" s="2">
        <v>797</v>
      </c>
      <c r="Y488" s="2" t="s">
        <v>42</v>
      </c>
      <c r="Z488" s="2" t="s">
        <v>184</v>
      </c>
      <c r="AA488" s="2" t="s">
        <v>1078</v>
      </c>
      <c r="AB488" s="3">
        <f>DATEVALUE(DatosTransformados[[#This Row],[Contact Date Hidden]])</f>
        <v>44914</v>
      </c>
      <c r="AC488" s="3">
        <v>44053</v>
      </c>
      <c r="AD488" s="2" t="s">
        <v>44</v>
      </c>
      <c r="AE488" s="2" t="str">
        <f>VLOOKUP(DatosTransformados[[#This Row],[Customer Segment Hidden]],Tabla3[#All],2,FALSE)</f>
        <v>Medium</v>
      </c>
      <c r="AF488" s="11">
        <v>42.448533759834191</v>
      </c>
      <c r="AG488" s="2">
        <v>0</v>
      </c>
      <c r="AH488" s="2" t="s">
        <v>49</v>
      </c>
      <c r="AI488" s="2" t="str">
        <f>IFERROR(VLOOKUP(DatosTransformados[[#This Row],[Preferred Contact Method Hidden]],Tabla3[#All],2,FALSE),DatosTransformados[[#This Row],[Preferred Contact Method Hidden]])</f>
        <v>Phone</v>
      </c>
      <c r="AJ488" s="2" t="str">
        <f>VLOOKUP(DatosTransformados[[#This Row],[Applied Discount Hidden]],Tabla3[#All],2,FALSE)</f>
        <v>No</v>
      </c>
      <c r="AK488" s="2" t="b">
        <v>0</v>
      </c>
    </row>
    <row r="489" spans="1:37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">
        <v>21</v>
      </c>
      <c r="O4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" s="5" t="s">
        <v>33</v>
      </c>
      <c r="Q489" s="5">
        <v>5</v>
      </c>
      <c r="R489" s="5" t="s">
        <v>21</v>
      </c>
      <c r="S489" s="5" t="s">
        <v>34</v>
      </c>
      <c r="T489" s="5" t="s">
        <v>117</v>
      </c>
      <c r="U489" s="5">
        <v>32</v>
      </c>
      <c r="V489" s="5" t="str">
        <f>PROPER(DatosTransformados[[#This Row],[Payment Method Hidden]])</f>
        <v>Direct Debit</v>
      </c>
      <c r="W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89" s="5">
        <v>886</v>
      </c>
      <c r="Y489" s="5"/>
      <c r="Z489" s="5"/>
      <c r="AA489" s="5" t="s">
        <v>1080</v>
      </c>
      <c r="AB489" s="6">
        <f>DATEVALUE(DatosTransformados[[#This Row],[Contact Date Hidden]])</f>
        <v>44758</v>
      </c>
      <c r="AC489" s="6">
        <v>44853</v>
      </c>
      <c r="AD489" s="5" t="s">
        <v>28</v>
      </c>
      <c r="AE489" s="5" t="str">
        <f>VLOOKUP(DatosTransformados[[#This Row],[Customer Segment Hidden]],Tabla3[#All],2,FALSE)</f>
        <v>High</v>
      </c>
      <c r="AF489" s="12">
        <v>32.142531610873156</v>
      </c>
      <c r="AG489" s="5">
        <v>3</v>
      </c>
      <c r="AH489" s="5" t="s">
        <v>63</v>
      </c>
      <c r="AI489" s="5" t="str">
        <f>IFERROR(VLOOKUP(DatosTransformados[[#This Row],[Preferred Contact Method Hidden]],Tabla3[#All],2,FALSE),DatosTransformados[[#This Row],[Preferred Contact Method Hidden]])</f>
        <v>SMS</v>
      </c>
      <c r="AJ489" s="5" t="str">
        <f>VLOOKUP(DatosTransformados[[#This Row],[Applied Discount Hidden]],Tabla3[#All],2,FALSE)</f>
        <v>Yes</v>
      </c>
      <c r="AK489" s="5" t="b">
        <v>1</v>
      </c>
    </row>
    <row r="490" spans="1:37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">
        <v>21</v>
      </c>
      <c r="O4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" s="2" t="s">
        <v>21</v>
      </c>
      <c r="Q490" s="2">
        <v>0</v>
      </c>
      <c r="R490" s="2" t="s">
        <v>33</v>
      </c>
      <c r="S490" s="2" t="s">
        <v>24</v>
      </c>
      <c r="T490" s="2" t="s">
        <v>117</v>
      </c>
      <c r="U490" s="2">
        <v>41</v>
      </c>
      <c r="V490" s="2" t="str">
        <f>PROPER(DatosTransformados[[#This Row],[Payment Method Hidden]])</f>
        <v>Direct Debit</v>
      </c>
      <c r="W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90" s="2">
        <v>181</v>
      </c>
      <c r="Y490" s="2" t="s">
        <v>87</v>
      </c>
      <c r="Z490" s="2" t="s">
        <v>126</v>
      </c>
      <c r="AA490" s="2" t="s">
        <v>1082</v>
      </c>
      <c r="AB490" s="3">
        <f>DATEVALUE(DatosTransformados[[#This Row],[Contact Date Hidden]])</f>
        <v>44030</v>
      </c>
      <c r="AC490" s="3">
        <v>44714</v>
      </c>
      <c r="AD490" s="2" t="s">
        <v>38</v>
      </c>
      <c r="AE490" s="2" t="str">
        <f>VLOOKUP(DatosTransformados[[#This Row],[Customer Segment Hidden]],Tabla3[#All],2,FALSE)</f>
        <v>Low</v>
      </c>
      <c r="AF490" s="11">
        <v>41.146444023578127</v>
      </c>
      <c r="AG490" s="2">
        <v>3</v>
      </c>
      <c r="AH490" s="2" t="s">
        <v>29</v>
      </c>
      <c r="AI490" s="2" t="str">
        <f>IFERROR(VLOOKUP(DatosTransformados[[#This Row],[Preferred Contact Method Hidden]],Tabla3[#All],2,FALSE),DatosTransformados[[#This Row],[Preferred Contact Method Hidden]])</f>
        <v>Email</v>
      </c>
      <c r="AJ490" s="2" t="str">
        <f>VLOOKUP(DatosTransformados[[#This Row],[Applied Discount Hidden]],Tabla3[#All],2,FALSE)</f>
        <v>No</v>
      </c>
      <c r="AK490" s="2" t="b">
        <v>0</v>
      </c>
    </row>
    <row r="491" spans="1:37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">
        <v>21</v>
      </c>
      <c r="O4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" s="5" t="s">
        <v>21</v>
      </c>
      <c r="Q491" s="5">
        <v>0</v>
      </c>
      <c r="R491" s="5" t="s">
        <v>33</v>
      </c>
      <c r="S491" s="5" t="s">
        <v>24</v>
      </c>
      <c r="T491" s="5" t="s">
        <v>35</v>
      </c>
      <c r="U491" s="5">
        <v>26</v>
      </c>
      <c r="V491" s="5" t="str">
        <f>PROPER(DatosTransformados[[#This Row],[Payment Method Hidden]])</f>
        <v>Direct Debit</v>
      </c>
      <c r="W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91" s="5">
        <v>111</v>
      </c>
      <c r="Y491" s="5"/>
      <c r="Z491" s="5"/>
      <c r="AA491" s="5" t="s">
        <v>819</v>
      </c>
      <c r="AB491" s="6">
        <f>DATEVALUE(DatosTransformados[[#This Row],[Contact Date Hidden]])</f>
        <v>44516</v>
      </c>
      <c r="AC491" s="6">
        <v>44374</v>
      </c>
      <c r="AD491" s="5" t="s">
        <v>44</v>
      </c>
      <c r="AE491" s="5" t="str">
        <f>VLOOKUP(DatosTransformados[[#This Row],[Customer Segment Hidden]],Tabla3[#All],2,FALSE)</f>
        <v>Medium</v>
      </c>
      <c r="AF491" s="12">
        <v>23.281276399848259</v>
      </c>
      <c r="AG491" s="5">
        <v>10</v>
      </c>
      <c r="AH491" s="5" t="s">
        <v>29</v>
      </c>
      <c r="AI491" s="5" t="str">
        <f>IFERROR(VLOOKUP(DatosTransformados[[#This Row],[Preferred Contact Method Hidden]],Tabla3[#All],2,FALSE),DatosTransformados[[#This Row],[Preferred Contact Method Hidden]])</f>
        <v>Email</v>
      </c>
      <c r="AJ491" s="5" t="str">
        <f>VLOOKUP(DatosTransformados[[#This Row],[Applied Discount Hidden]],Tabla3[#All],2,FALSE)</f>
        <v>Yes</v>
      </c>
      <c r="AK491" s="5" t="b">
        <v>1</v>
      </c>
    </row>
    <row r="492" spans="1:37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">
        <v>21</v>
      </c>
      <c r="O4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" s="2" t="s">
        <v>21</v>
      </c>
      <c r="Q492" s="2">
        <v>0</v>
      </c>
      <c r="R492" s="2" t="s">
        <v>33</v>
      </c>
      <c r="S492" s="2" t="s">
        <v>52</v>
      </c>
      <c r="T492" s="2" t="s">
        <v>35</v>
      </c>
      <c r="U492" s="2">
        <v>75</v>
      </c>
      <c r="V492" s="2" t="str">
        <f>PROPER(DatosTransformados[[#This Row],[Payment Method Hidden]])</f>
        <v>Direct Debit</v>
      </c>
      <c r="W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X492" s="2">
        <v>5347</v>
      </c>
      <c r="Y492" s="2"/>
      <c r="Z492" s="2"/>
      <c r="AA492" s="2" t="s">
        <v>1085</v>
      </c>
      <c r="AB492" s="3">
        <f>DATEVALUE(DatosTransformados[[#This Row],[Contact Date Hidden]])</f>
        <v>44623</v>
      </c>
      <c r="AC492" s="3">
        <v>43999</v>
      </c>
      <c r="AD492" s="2" t="s">
        <v>38</v>
      </c>
      <c r="AE492" s="2" t="str">
        <f>VLOOKUP(DatosTransformados[[#This Row],[Customer Segment Hidden]],Tabla3[#All],2,FALSE)</f>
        <v>Low</v>
      </c>
      <c r="AF492" s="11">
        <v>73.906621142454057</v>
      </c>
      <c r="AG492" s="2">
        <v>5</v>
      </c>
      <c r="AH492" s="2" t="s">
        <v>63</v>
      </c>
      <c r="AI492" s="2" t="str">
        <f>IFERROR(VLOOKUP(DatosTransformados[[#This Row],[Preferred Contact Method Hidden]],Tabla3[#All],2,FALSE),DatosTransformados[[#This Row],[Preferred Contact Method Hidden]])</f>
        <v>SMS</v>
      </c>
      <c r="AJ492" s="2" t="str">
        <f>VLOOKUP(DatosTransformados[[#This Row],[Applied Discount Hidden]],Tabla3[#All],2,FALSE)</f>
        <v>Yes</v>
      </c>
      <c r="AK492" s="2" t="b">
        <v>1</v>
      </c>
    </row>
    <row r="493" spans="1:37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">
        <v>21</v>
      </c>
      <c r="O4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" s="5" t="s">
        <v>21</v>
      </c>
      <c r="Q493" s="5">
        <v>0</v>
      </c>
      <c r="R493" s="5" t="s">
        <v>21</v>
      </c>
      <c r="S493" s="5" t="s">
        <v>24</v>
      </c>
      <c r="T493" s="5" t="s">
        <v>123</v>
      </c>
      <c r="U493" s="5">
        <v>43</v>
      </c>
      <c r="V493" s="5" t="str">
        <f>PROPER(DatosTransformados[[#This Row],[Payment Method Hidden]])</f>
        <v>Credit Card</v>
      </c>
      <c r="W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93" s="5">
        <v>174</v>
      </c>
      <c r="Y493" s="5"/>
      <c r="Z493" s="5"/>
      <c r="AA493" s="5" t="s">
        <v>1087</v>
      </c>
      <c r="AB493" s="6">
        <f>DATEVALUE(DatosTransformados[[#This Row],[Contact Date Hidden]])</f>
        <v>44824</v>
      </c>
      <c r="AC493" s="6">
        <v>44067</v>
      </c>
      <c r="AD493" s="5" t="s">
        <v>44</v>
      </c>
      <c r="AE493" s="5" t="str">
        <f>VLOOKUP(DatosTransformados[[#This Row],[Customer Segment Hidden]],Tabla3[#All],2,FALSE)</f>
        <v>Medium</v>
      </c>
      <c r="AF493" s="12">
        <v>35.620456278586822</v>
      </c>
      <c r="AG493" s="5">
        <v>9</v>
      </c>
      <c r="AH493" s="5" t="s">
        <v>29</v>
      </c>
      <c r="AI493" s="5" t="str">
        <f>IFERROR(VLOOKUP(DatosTransformados[[#This Row],[Preferred Contact Method Hidden]],Tabla3[#All],2,FALSE),DatosTransformados[[#This Row],[Preferred Contact Method Hidden]])</f>
        <v>Email</v>
      </c>
      <c r="AJ493" s="5" t="str">
        <f>VLOOKUP(DatosTransformados[[#This Row],[Applied Discount Hidden]],Tabla3[#All],2,FALSE)</f>
        <v>Yes</v>
      </c>
      <c r="AK493" s="5" t="b">
        <v>1</v>
      </c>
    </row>
    <row r="494" spans="1:37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">
        <v>21</v>
      </c>
      <c r="O4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" s="2" t="s">
        <v>21</v>
      </c>
      <c r="Q494" s="2">
        <v>0</v>
      </c>
      <c r="R494" s="2" t="s">
        <v>21</v>
      </c>
      <c r="S494" s="2" t="s">
        <v>24</v>
      </c>
      <c r="T494" s="2" t="s">
        <v>117</v>
      </c>
      <c r="U494" s="2">
        <v>14</v>
      </c>
      <c r="V494" s="2" t="str">
        <f>PROPER(DatosTransformados[[#This Row],[Payment Method Hidden]])</f>
        <v>Direct Debit</v>
      </c>
      <c r="W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94" s="2">
        <v>57</v>
      </c>
      <c r="Y494" s="2" t="s">
        <v>42</v>
      </c>
      <c r="Z494" s="2" t="s">
        <v>213</v>
      </c>
      <c r="AA494" s="2" t="s">
        <v>1089</v>
      </c>
      <c r="AB494" s="3">
        <f>DATEVALUE(DatosTransformados[[#This Row],[Contact Date Hidden]])</f>
        <v>45072</v>
      </c>
      <c r="AC494" s="3">
        <v>44531</v>
      </c>
      <c r="AD494" s="2" t="s">
        <v>28</v>
      </c>
      <c r="AE494" s="2" t="str">
        <f>VLOOKUP(DatosTransformados[[#This Row],[Customer Segment Hidden]],Tabla3[#All],2,FALSE)</f>
        <v>High</v>
      </c>
      <c r="AF494" s="11">
        <v>12.938775135093319</v>
      </c>
      <c r="AG494" s="2">
        <v>10</v>
      </c>
      <c r="AH494" s="2" t="s">
        <v>49</v>
      </c>
      <c r="AI494" s="2" t="str">
        <f>IFERROR(VLOOKUP(DatosTransformados[[#This Row],[Preferred Contact Method Hidden]],Tabla3[#All],2,FALSE),DatosTransformados[[#This Row],[Preferred Contact Method Hidden]])</f>
        <v>Phone</v>
      </c>
      <c r="AJ494" s="2" t="str">
        <f>VLOOKUP(DatosTransformados[[#This Row],[Applied Discount Hidden]],Tabla3[#All],2,FALSE)</f>
        <v>Yes</v>
      </c>
      <c r="AK494" s="2" t="b">
        <v>1</v>
      </c>
    </row>
    <row r="495" spans="1:37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">
        <v>33</v>
      </c>
      <c r="O4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" s="5" t="s">
        <v>21</v>
      </c>
      <c r="Q495" s="5">
        <v>0</v>
      </c>
      <c r="R495" s="5" t="s">
        <v>33</v>
      </c>
      <c r="S495" s="5" t="s">
        <v>34</v>
      </c>
      <c r="T495" s="5" t="s">
        <v>35</v>
      </c>
      <c r="U495" s="5">
        <v>30</v>
      </c>
      <c r="V495" s="5" t="str">
        <f>PROPER(DatosTransformados[[#This Row],[Payment Method Hidden]])</f>
        <v>Direct Debit</v>
      </c>
      <c r="W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95" s="5">
        <v>214</v>
      </c>
      <c r="Y495" s="5"/>
      <c r="Z495" s="5"/>
      <c r="AA495" s="5" t="s">
        <v>1091</v>
      </c>
      <c r="AB495" s="6">
        <f>DATEVALUE(DatosTransformados[[#This Row],[Contact Date Hidden]])</f>
        <v>44551</v>
      </c>
      <c r="AC495" s="6">
        <v>44771</v>
      </c>
      <c r="AD495" s="5" t="s">
        <v>44</v>
      </c>
      <c r="AE495" s="5" t="str">
        <f>VLOOKUP(DatosTransformados[[#This Row],[Customer Segment Hidden]],Tabla3[#All],2,FALSE)</f>
        <v>Medium</v>
      </c>
      <c r="AF495" s="12">
        <v>31.711715722105389</v>
      </c>
      <c r="AG495" s="5">
        <v>5</v>
      </c>
      <c r="AH495" s="5" t="s">
        <v>49</v>
      </c>
      <c r="AI495" s="5" t="str">
        <f>IFERROR(VLOOKUP(DatosTransformados[[#This Row],[Preferred Contact Method Hidden]],Tabla3[#All],2,FALSE),DatosTransformados[[#This Row],[Preferred Contact Method Hidden]])</f>
        <v>Phone</v>
      </c>
      <c r="AJ495" s="5" t="str">
        <f>VLOOKUP(DatosTransformados[[#This Row],[Applied Discount Hidden]],Tabla3[#All],2,FALSE)</f>
        <v>Yes</v>
      </c>
      <c r="AK495" s="5" t="b">
        <v>1</v>
      </c>
    </row>
    <row r="496" spans="1:37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">
        <v>21</v>
      </c>
      <c r="O4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" s="2" t="s">
        <v>21</v>
      </c>
      <c r="Q496" s="2">
        <v>0</v>
      </c>
      <c r="R496" s="2" t="s">
        <v>21</v>
      </c>
      <c r="S496" s="2" t="s">
        <v>52</v>
      </c>
      <c r="T496" s="2" t="s">
        <v>25</v>
      </c>
      <c r="U496" s="2">
        <v>17</v>
      </c>
      <c r="V496" s="2" t="str">
        <f>PROPER(DatosTransformados[[#This Row],[Payment Method Hidden]])</f>
        <v>Credit Card</v>
      </c>
      <c r="W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96" s="2">
        <v>1116</v>
      </c>
      <c r="Y496" s="2"/>
      <c r="Z496" s="2"/>
      <c r="AA496" s="2" t="s">
        <v>1093</v>
      </c>
      <c r="AB496" s="3">
        <f>DATEVALUE(DatosTransformados[[#This Row],[Contact Date Hidden]])</f>
        <v>44028</v>
      </c>
      <c r="AC496" s="3">
        <v>44529</v>
      </c>
      <c r="AD496" s="2" t="s">
        <v>38</v>
      </c>
      <c r="AE496" s="2" t="str">
        <f>VLOOKUP(DatosTransformados[[#This Row],[Customer Segment Hidden]],Tabla3[#All],2,FALSE)</f>
        <v>Low</v>
      </c>
      <c r="AF496" s="11">
        <v>14.66485590568881</v>
      </c>
      <c r="AG496" s="2">
        <v>7</v>
      </c>
      <c r="AH496" s="2" t="s">
        <v>63</v>
      </c>
      <c r="AI496" s="2" t="str">
        <f>IFERROR(VLOOKUP(DatosTransformados[[#This Row],[Preferred Contact Method Hidden]],Tabla3[#All],2,FALSE),DatosTransformados[[#This Row],[Preferred Contact Method Hidden]])</f>
        <v>SMS</v>
      </c>
      <c r="AJ496" s="2" t="str">
        <f>VLOOKUP(DatosTransformados[[#This Row],[Applied Discount Hidden]],Tabla3[#All],2,FALSE)</f>
        <v>Yes</v>
      </c>
      <c r="AK496" s="2" t="b">
        <v>1</v>
      </c>
    </row>
    <row r="497" spans="1:37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">
        <v>21</v>
      </c>
      <c r="O4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" s="5" t="s">
        <v>33</v>
      </c>
      <c r="Q497" s="5">
        <v>2</v>
      </c>
      <c r="R497" s="5" t="s">
        <v>21</v>
      </c>
      <c r="S497" s="5" t="s">
        <v>24</v>
      </c>
      <c r="T497" s="5" t="s">
        <v>117</v>
      </c>
      <c r="U497" s="5">
        <v>20</v>
      </c>
      <c r="V497" s="5" t="str">
        <f>PROPER(DatosTransformados[[#This Row],[Payment Method Hidden]])</f>
        <v>Direct Debit</v>
      </c>
      <c r="W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497" s="5">
        <v>812</v>
      </c>
      <c r="Y497" s="5"/>
      <c r="Z497" s="5"/>
      <c r="AA497" s="5" t="s">
        <v>1095</v>
      </c>
      <c r="AB497" s="6">
        <f>DATEVALUE(DatosTransformados[[#This Row],[Contact Date Hidden]])</f>
        <v>43997</v>
      </c>
      <c r="AC497" s="6">
        <v>43924</v>
      </c>
      <c r="AD497" s="5" t="s">
        <v>28</v>
      </c>
      <c r="AE497" s="5" t="str">
        <f>VLOOKUP(DatosTransformados[[#This Row],[Customer Segment Hidden]],Tabla3[#All],2,FALSE)</f>
        <v>High</v>
      </c>
      <c r="AF497" s="12">
        <v>21.658479653346721</v>
      </c>
      <c r="AG497" s="5">
        <v>8</v>
      </c>
      <c r="AH497" s="5" t="s">
        <v>29</v>
      </c>
      <c r="AI497" s="5" t="str">
        <f>IFERROR(VLOOKUP(DatosTransformados[[#This Row],[Preferred Contact Method Hidden]],Tabla3[#All],2,FALSE),DatosTransformados[[#This Row],[Preferred Contact Method Hidden]])</f>
        <v>Email</v>
      </c>
      <c r="AJ497" s="5" t="str">
        <f>VLOOKUP(DatosTransformados[[#This Row],[Applied Discount Hidden]],Tabla3[#All],2,FALSE)</f>
        <v>Yes</v>
      </c>
      <c r="AK497" s="5" t="b">
        <v>1</v>
      </c>
    </row>
    <row r="498" spans="1:37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">
        <v>21</v>
      </c>
      <c r="O4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" s="2" t="s">
        <v>21</v>
      </c>
      <c r="Q498" s="2">
        <v>0</v>
      </c>
      <c r="R498" s="2" t="s">
        <v>21</v>
      </c>
      <c r="S498" s="2" t="s">
        <v>52</v>
      </c>
      <c r="T498" s="2" t="s">
        <v>35</v>
      </c>
      <c r="U498" s="2">
        <v>9</v>
      </c>
      <c r="V498" s="2" t="str">
        <f>PROPER(DatosTransformados[[#This Row],[Payment Method Hidden]])</f>
        <v>Direct Debit</v>
      </c>
      <c r="W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98" s="2">
        <v>650</v>
      </c>
      <c r="Y498" s="2"/>
      <c r="Z498" s="2"/>
      <c r="AA498" s="2" t="s">
        <v>1097</v>
      </c>
      <c r="AB498" s="3">
        <f>DATEVALUE(DatosTransformados[[#This Row],[Contact Date Hidden]])</f>
        <v>45194</v>
      </c>
      <c r="AC498" s="3">
        <v>45250</v>
      </c>
      <c r="AD498" s="2" t="s">
        <v>28</v>
      </c>
      <c r="AE498" s="2" t="str">
        <f>VLOOKUP(DatosTransformados[[#This Row],[Customer Segment Hidden]],Tabla3[#All],2,FALSE)</f>
        <v>High</v>
      </c>
      <c r="AF498" s="11">
        <v>7.7396022688821313</v>
      </c>
      <c r="AG498" s="2">
        <v>7</v>
      </c>
      <c r="AH498" s="2" t="s">
        <v>49</v>
      </c>
      <c r="AI498" s="2" t="str">
        <f>IFERROR(VLOOKUP(DatosTransformados[[#This Row],[Preferred Contact Method Hidden]],Tabla3[#All],2,FALSE),DatosTransformados[[#This Row],[Preferred Contact Method Hidden]])</f>
        <v>Phone</v>
      </c>
      <c r="AJ498" s="2" t="str">
        <f>VLOOKUP(DatosTransformados[[#This Row],[Applied Discount Hidden]],Tabla3[#All],2,FALSE)</f>
        <v>No</v>
      </c>
      <c r="AK498" s="2" t="b">
        <v>0</v>
      </c>
    </row>
    <row r="499" spans="1:37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">
        <v>33</v>
      </c>
      <c r="O4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" s="5" t="s">
        <v>21</v>
      </c>
      <c r="Q499" s="5">
        <v>0</v>
      </c>
      <c r="R499" s="5" t="s">
        <v>21</v>
      </c>
      <c r="S499" s="5" t="s">
        <v>52</v>
      </c>
      <c r="T499" s="5" t="s">
        <v>25</v>
      </c>
      <c r="U499" s="5">
        <v>13</v>
      </c>
      <c r="V499" s="5" t="str">
        <f>PROPER(DatosTransformados[[#This Row],[Payment Method Hidden]])</f>
        <v>Credit Card</v>
      </c>
      <c r="W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99" s="5">
        <v>918</v>
      </c>
      <c r="Y499" s="5"/>
      <c r="Z499" s="5"/>
      <c r="AA499" s="5" t="s">
        <v>1099</v>
      </c>
      <c r="AB499" s="6">
        <f>DATEVALUE(DatosTransformados[[#This Row],[Contact Date Hidden]])</f>
        <v>44014</v>
      </c>
      <c r="AC499" s="6">
        <v>45226</v>
      </c>
      <c r="AD499" s="5" t="s">
        <v>38</v>
      </c>
      <c r="AE499" s="5" t="str">
        <f>VLOOKUP(DatosTransformados[[#This Row],[Customer Segment Hidden]],Tabla3[#All],2,FALSE)</f>
        <v>Low</v>
      </c>
      <c r="AF499" s="12">
        <v>11.932042695390921</v>
      </c>
      <c r="AG499" s="5">
        <v>5</v>
      </c>
      <c r="AH499" s="5" t="s">
        <v>63</v>
      </c>
      <c r="AI499" s="5" t="str">
        <f>IFERROR(VLOOKUP(DatosTransformados[[#This Row],[Preferred Contact Method Hidden]],Tabla3[#All],2,FALSE),DatosTransformados[[#This Row],[Preferred Contact Method Hidden]])</f>
        <v>SMS</v>
      </c>
      <c r="AJ499" s="5" t="str">
        <f>VLOOKUP(DatosTransformados[[#This Row],[Applied Discount Hidden]],Tabla3[#All],2,FALSE)</f>
        <v>No</v>
      </c>
      <c r="AK499" s="5" t="b">
        <v>0</v>
      </c>
    </row>
    <row r="500" spans="1:37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">
        <v>21</v>
      </c>
      <c r="O5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" s="2" t="s">
        <v>33</v>
      </c>
      <c r="Q500" s="2">
        <v>6</v>
      </c>
      <c r="R500" s="2" t="s">
        <v>21</v>
      </c>
      <c r="S500" s="2" t="s">
        <v>24</v>
      </c>
      <c r="T500" s="2" t="s">
        <v>35</v>
      </c>
      <c r="U500" s="2">
        <v>40</v>
      </c>
      <c r="V500" s="2" t="str">
        <f>PROPER(DatosTransformados[[#This Row],[Payment Method Hidden]])</f>
        <v>Direct Debit</v>
      </c>
      <c r="W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00" s="2">
        <v>849</v>
      </c>
      <c r="Y500" s="2"/>
      <c r="Z500" s="2"/>
      <c r="AA500" s="2" t="s">
        <v>1101</v>
      </c>
      <c r="AB500" s="3">
        <f>DATEVALUE(DatosTransformados[[#This Row],[Contact Date Hidden]])</f>
        <v>44214</v>
      </c>
      <c r="AC500" s="3">
        <v>45005</v>
      </c>
      <c r="AD500" s="2" t="s">
        <v>38</v>
      </c>
      <c r="AE500" s="2" t="str">
        <f>VLOOKUP(DatosTransformados[[#This Row],[Customer Segment Hidden]],Tabla3[#All],2,FALSE)</f>
        <v>Low</v>
      </c>
      <c r="AF500" s="11">
        <v>37.409856420849067</v>
      </c>
      <c r="AG500" s="2">
        <v>9</v>
      </c>
      <c r="AH500" s="2" t="s">
        <v>29</v>
      </c>
      <c r="AI500" s="2" t="str">
        <f>IFERROR(VLOOKUP(DatosTransformados[[#This Row],[Preferred Contact Method Hidden]],Tabla3[#All],2,FALSE),DatosTransformados[[#This Row],[Preferred Contact Method Hidden]])</f>
        <v>Email</v>
      </c>
      <c r="AJ500" s="2" t="str">
        <f>VLOOKUP(DatosTransformados[[#This Row],[Applied Discount Hidden]],Tabla3[#All],2,FALSE)</f>
        <v>Yes</v>
      </c>
      <c r="AK500" s="2" t="b">
        <v>1</v>
      </c>
    </row>
    <row r="501" spans="1:37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">
        <v>21</v>
      </c>
      <c r="O5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" s="5" t="s">
        <v>33</v>
      </c>
      <c r="Q501" s="5">
        <v>4</v>
      </c>
      <c r="R501" s="5" t="s">
        <v>21</v>
      </c>
      <c r="S501" s="5" t="s">
        <v>24</v>
      </c>
      <c r="T501" s="5" t="s">
        <v>207</v>
      </c>
      <c r="U501" s="5">
        <v>26</v>
      </c>
      <c r="V501" s="5" t="str">
        <f>PROPER(DatosTransformados[[#This Row],[Payment Method Hidden]])</f>
        <v>Paper Check</v>
      </c>
      <c r="W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01" s="5">
        <v>302</v>
      </c>
      <c r="Y501" s="5"/>
      <c r="Z501" s="5"/>
      <c r="AA501" s="5" t="s">
        <v>1103</v>
      </c>
      <c r="AB501" s="6">
        <f>DATEVALUE(DatosTransformados[[#This Row],[Contact Date Hidden]])</f>
        <v>44253</v>
      </c>
      <c r="AC501" s="6">
        <v>44675</v>
      </c>
      <c r="AD501" s="5" t="s">
        <v>38</v>
      </c>
      <c r="AE501" s="5" t="str">
        <f>VLOOKUP(DatosTransformados[[#This Row],[Customer Segment Hidden]],Tabla3[#All],2,FALSE)</f>
        <v>Low</v>
      </c>
      <c r="AF501" s="12">
        <v>23.656224852857381</v>
      </c>
      <c r="AG501" s="5">
        <v>7</v>
      </c>
      <c r="AH501" s="5" t="s">
        <v>63</v>
      </c>
      <c r="AI501" s="5" t="str">
        <f>IFERROR(VLOOKUP(DatosTransformados[[#This Row],[Preferred Contact Method Hidden]],Tabla3[#All],2,FALSE),DatosTransformados[[#This Row],[Preferred Contact Method Hidden]])</f>
        <v>SMS</v>
      </c>
      <c r="AJ501" s="5" t="str">
        <f>VLOOKUP(DatosTransformados[[#This Row],[Applied Discount Hidden]],Tabla3[#All],2,FALSE)</f>
        <v>No</v>
      </c>
      <c r="AK501" s="5" t="b">
        <v>0</v>
      </c>
    </row>
    <row r="502" spans="1:37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">
        <v>33</v>
      </c>
      <c r="O5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" s="2" t="s">
        <v>21</v>
      </c>
      <c r="Q502" s="2">
        <v>0</v>
      </c>
      <c r="R502" s="2" t="s">
        <v>21</v>
      </c>
      <c r="S502" s="2" t="s">
        <v>34</v>
      </c>
      <c r="T502" s="2" t="s">
        <v>123</v>
      </c>
      <c r="U502" s="2">
        <v>13</v>
      </c>
      <c r="V502" s="2" t="str">
        <f>PROPER(DatosTransformados[[#This Row],[Payment Method Hidden]])</f>
        <v>Credit Card</v>
      </c>
      <c r="W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02" s="2">
        <v>381</v>
      </c>
      <c r="Y502" s="2"/>
      <c r="Z502" s="2"/>
      <c r="AA502" s="2" t="s">
        <v>1105</v>
      </c>
      <c r="AB502" s="3">
        <f>DATEVALUE(DatosTransformados[[#This Row],[Contact Date Hidden]])</f>
        <v>44107</v>
      </c>
      <c r="AC502" s="3">
        <v>44725</v>
      </c>
      <c r="AD502" s="2" t="s">
        <v>28</v>
      </c>
      <c r="AE502" s="2" t="str">
        <f>VLOOKUP(DatosTransformados[[#This Row],[Customer Segment Hidden]],Tabla3[#All],2,FALSE)</f>
        <v>High</v>
      </c>
      <c r="AF502" s="11">
        <v>11.90104378247152</v>
      </c>
      <c r="AG502" s="2">
        <v>0</v>
      </c>
      <c r="AH502" s="2" t="s">
        <v>49</v>
      </c>
      <c r="AI502" s="2" t="str">
        <f>IFERROR(VLOOKUP(DatosTransformados[[#This Row],[Preferred Contact Method Hidden]],Tabla3[#All],2,FALSE),DatosTransformados[[#This Row],[Preferred Contact Method Hidden]])</f>
        <v>Phone</v>
      </c>
      <c r="AJ502" s="2" t="str">
        <f>VLOOKUP(DatosTransformados[[#This Row],[Applied Discount Hidden]],Tabla3[#All],2,FALSE)</f>
        <v>No</v>
      </c>
      <c r="AK502" s="2" t="b">
        <v>0</v>
      </c>
    </row>
    <row r="503" spans="1:37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">
        <v>21</v>
      </c>
      <c r="O5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" s="5" t="s">
        <v>21</v>
      </c>
      <c r="Q503" s="5">
        <v>0</v>
      </c>
      <c r="R503" s="5" t="s">
        <v>21</v>
      </c>
      <c r="S503" s="5" t="s">
        <v>24</v>
      </c>
      <c r="T503" s="5" t="s">
        <v>117</v>
      </c>
      <c r="U503" s="5">
        <v>13</v>
      </c>
      <c r="V503" s="5" t="str">
        <f>PROPER(DatosTransformados[[#This Row],[Payment Method Hidden]])</f>
        <v>Direct Debit</v>
      </c>
      <c r="W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03" s="5">
        <v>370</v>
      </c>
      <c r="Y503" s="5"/>
      <c r="Z503" s="5"/>
      <c r="AA503" s="5" t="s">
        <v>1107</v>
      </c>
      <c r="AB503" s="6">
        <f>DATEVALUE(DatosTransformados[[#This Row],[Contact Date Hidden]])</f>
        <v>44312</v>
      </c>
      <c r="AC503" s="6">
        <v>44963</v>
      </c>
      <c r="AD503" s="5" t="s">
        <v>28</v>
      </c>
      <c r="AE503" s="5" t="str">
        <f>VLOOKUP(DatosTransformados[[#This Row],[Customer Segment Hidden]],Tabla3[#All],2,FALSE)</f>
        <v>High</v>
      </c>
      <c r="AF503" s="12">
        <v>11.94393822264708</v>
      </c>
      <c r="AG503" s="5">
        <v>7</v>
      </c>
      <c r="AH503" s="5" t="s">
        <v>29</v>
      </c>
      <c r="AI503" s="5" t="str">
        <f>IFERROR(VLOOKUP(DatosTransformados[[#This Row],[Preferred Contact Method Hidden]],Tabla3[#All],2,FALSE),DatosTransformados[[#This Row],[Preferred Contact Method Hidden]])</f>
        <v>Email</v>
      </c>
      <c r="AJ503" s="5" t="str">
        <f>VLOOKUP(DatosTransformados[[#This Row],[Applied Discount Hidden]],Tabla3[#All],2,FALSE)</f>
        <v>Yes</v>
      </c>
      <c r="AK503" s="5" t="b">
        <v>1</v>
      </c>
    </row>
    <row r="504" spans="1:37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">
        <v>21</v>
      </c>
      <c r="O5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" s="2" t="s">
        <v>21</v>
      </c>
      <c r="Q504" s="2">
        <v>0</v>
      </c>
      <c r="R504" s="2" t="s">
        <v>33</v>
      </c>
      <c r="S504" s="2" t="s">
        <v>24</v>
      </c>
      <c r="T504" s="2" t="s">
        <v>117</v>
      </c>
      <c r="U504" s="2">
        <v>23</v>
      </c>
      <c r="V504" s="2" t="str">
        <f>PROPER(DatosTransformados[[#This Row],[Payment Method Hidden]])</f>
        <v>Direct Debit</v>
      </c>
      <c r="W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04" s="2">
        <v>1352</v>
      </c>
      <c r="Y504" s="2"/>
      <c r="Z504" s="2"/>
      <c r="AA504" s="2" t="s">
        <v>1109</v>
      </c>
      <c r="AB504" s="3">
        <f>DATEVALUE(DatosTransformados[[#This Row],[Contact Date Hidden]])</f>
        <v>43888</v>
      </c>
      <c r="AC504" s="3">
        <v>44105</v>
      </c>
      <c r="AD504" s="2" t="s">
        <v>44</v>
      </c>
      <c r="AE504" s="2" t="str">
        <f>VLOOKUP(DatosTransformados[[#This Row],[Customer Segment Hidden]],Tabla3[#All],2,FALSE)</f>
        <v>Medium</v>
      </c>
      <c r="AF504" s="11">
        <v>24.90117592932933</v>
      </c>
      <c r="AG504" s="2">
        <v>2</v>
      </c>
      <c r="AH504" s="2" t="s">
        <v>63</v>
      </c>
      <c r="AI504" s="2" t="str">
        <f>IFERROR(VLOOKUP(DatosTransformados[[#This Row],[Preferred Contact Method Hidden]],Tabla3[#All],2,FALSE),DatosTransformados[[#This Row],[Preferred Contact Method Hidden]])</f>
        <v>SMS</v>
      </c>
      <c r="AJ504" s="2" t="str">
        <f>VLOOKUP(DatosTransformados[[#This Row],[Applied Discount Hidden]],Tabla3[#All],2,FALSE)</f>
        <v>Yes</v>
      </c>
      <c r="AK504" s="2" t="b">
        <v>1</v>
      </c>
    </row>
    <row r="505" spans="1:37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">
        <v>21</v>
      </c>
      <c r="O5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" s="5" t="s">
        <v>21</v>
      </c>
      <c r="Q505" s="5">
        <v>0</v>
      </c>
      <c r="R505" s="5" t="s">
        <v>21</v>
      </c>
      <c r="S505" s="5" t="s">
        <v>34</v>
      </c>
      <c r="T505" s="5" t="s">
        <v>35</v>
      </c>
      <c r="U505" s="5">
        <v>11</v>
      </c>
      <c r="V505" s="5" t="str">
        <f>PROPER(DatosTransformados[[#This Row],[Payment Method Hidden]])</f>
        <v>Direct Debit</v>
      </c>
      <c r="W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05" s="5">
        <v>576</v>
      </c>
      <c r="Y505" s="5"/>
      <c r="Z505" s="5"/>
      <c r="AA505" s="5" t="s">
        <v>1111</v>
      </c>
      <c r="AB505" s="6">
        <f>DATEVALUE(DatosTransformados[[#This Row],[Contact Date Hidden]])</f>
        <v>44978</v>
      </c>
      <c r="AC505" s="6">
        <v>44321</v>
      </c>
      <c r="AD505" s="5" t="s">
        <v>28</v>
      </c>
      <c r="AE505" s="5" t="str">
        <f>VLOOKUP(DatosTransformados[[#This Row],[Customer Segment Hidden]],Tabla3[#All],2,FALSE)</f>
        <v>High</v>
      </c>
      <c r="AF505" s="12">
        <v>11.617558736913351</v>
      </c>
      <c r="AG505" s="5">
        <v>9</v>
      </c>
      <c r="AH505" s="5" t="s">
        <v>63</v>
      </c>
      <c r="AI505" s="5" t="str">
        <f>IFERROR(VLOOKUP(DatosTransformados[[#This Row],[Preferred Contact Method Hidden]],Tabla3[#All],2,FALSE),DatosTransformados[[#This Row],[Preferred Contact Method Hidden]])</f>
        <v>SMS</v>
      </c>
      <c r="AJ505" s="5" t="str">
        <f>VLOOKUP(DatosTransformados[[#This Row],[Applied Discount Hidden]],Tabla3[#All],2,FALSE)</f>
        <v>Yes</v>
      </c>
      <c r="AK505" s="5" t="b">
        <v>1</v>
      </c>
    </row>
    <row r="506" spans="1:37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">
        <v>21</v>
      </c>
      <c r="O5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" s="2" t="s">
        <v>21</v>
      </c>
      <c r="Q506" s="2">
        <v>0</v>
      </c>
      <c r="R506" s="2" t="s">
        <v>21</v>
      </c>
      <c r="S506" s="2" t="s">
        <v>24</v>
      </c>
      <c r="T506" s="2" t="s">
        <v>35</v>
      </c>
      <c r="U506" s="2">
        <v>33</v>
      </c>
      <c r="V506" s="2" t="str">
        <f>PROPER(DatosTransformados[[#This Row],[Payment Method Hidden]])</f>
        <v>Direct Debit</v>
      </c>
      <c r="W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06" s="2">
        <v>1651</v>
      </c>
      <c r="Y506" s="2" t="s">
        <v>87</v>
      </c>
      <c r="Z506" s="2" t="s">
        <v>535</v>
      </c>
      <c r="AA506" s="2" t="s">
        <v>1113</v>
      </c>
      <c r="AB506" s="3">
        <f>DATEVALUE(DatosTransformados[[#This Row],[Contact Date Hidden]])</f>
        <v>44473</v>
      </c>
      <c r="AC506" s="3">
        <v>44910</v>
      </c>
      <c r="AD506" s="2" t="s">
        <v>44</v>
      </c>
      <c r="AE506" s="2" t="str">
        <f>VLOOKUP(DatosTransformados[[#This Row],[Customer Segment Hidden]],Tabla3[#All],2,FALSE)</f>
        <v>Medium</v>
      </c>
      <c r="AF506" s="11">
        <v>33.297674649200978</v>
      </c>
      <c r="AG506" s="2">
        <v>8</v>
      </c>
      <c r="AH506" s="2" t="s">
        <v>63</v>
      </c>
      <c r="AI506" s="2" t="str">
        <f>IFERROR(VLOOKUP(DatosTransformados[[#This Row],[Preferred Contact Method Hidden]],Tabla3[#All],2,FALSE),DatosTransformados[[#This Row],[Preferred Contact Method Hidden]])</f>
        <v>SMS</v>
      </c>
      <c r="AJ506" s="2" t="str">
        <f>VLOOKUP(DatosTransformados[[#This Row],[Applied Discount Hidden]],Tabla3[#All],2,FALSE)</f>
        <v>No</v>
      </c>
      <c r="AK506" s="2" t="b">
        <v>0</v>
      </c>
    </row>
    <row r="507" spans="1:37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">
        <v>21</v>
      </c>
      <c r="O5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" s="5" t="s">
        <v>21</v>
      </c>
      <c r="Q507" s="5">
        <v>0</v>
      </c>
      <c r="R507" s="5" t="s">
        <v>33</v>
      </c>
      <c r="S507" s="5" t="s">
        <v>24</v>
      </c>
      <c r="T507" s="5" t="s">
        <v>117</v>
      </c>
      <c r="U507" s="5">
        <v>59</v>
      </c>
      <c r="V507" s="5" t="str">
        <f>PROPER(DatosTransformados[[#This Row],[Payment Method Hidden]])</f>
        <v>Direct Debit</v>
      </c>
      <c r="W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07" s="5">
        <v>420</v>
      </c>
      <c r="Y507" s="5"/>
      <c r="Z507" s="5"/>
      <c r="AA507" s="5" t="s">
        <v>1115</v>
      </c>
      <c r="AB507" s="6">
        <f>DATEVALUE(DatosTransformados[[#This Row],[Contact Date Hidden]])</f>
        <v>45056</v>
      </c>
      <c r="AC507" s="6">
        <v>44224</v>
      </c>
      <c r="AD507" s="5" t="s">
        <v>28</v>
      </c>
      <c r="AE507" s="5" t="str">
        <f>VLOOKUP(DatosTransformados[[#This Row],[Customer Segment Hidden]],Tabla3[#All],2,FALSE)</f>
        <v>High</v>
      </c>
      <c r="AF507" s="12">
        <v>55.976738197122494</v>
      </c>
      <c r="AG507" s="5">
        <v>3</v>
      </c>
      <c r="AH507" s="5" t="s">
        <v>63</v>
      </c>
      <c r="AI507" s="5" t="str">
        <f>IFERROR(VLOOKUP(DatosTransformados[[#This Row],[Preferred Contact Method Hidden]],Tabla3[#All],2,FALSE),DatosTransformados[[#This Row],[Preferred Contact Method Hidden]])</f>
        <v>SMS</v>
      </c>
      <c r="AJ507" s="5" t="str">
        <f>VLOOKUP(DatosTransformados[[#This Row],[Applied Discount Hidden]],Tabla3[#All],2,FALSE)</f>
        <v>No</v>
      </c>
      <c r="AK507" s="5" t="b">
        <v>0</v>
      </c>
    </row>
    <row r="508" spans="1:37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">
        <v>33</v>
      </c>
      <c r="O5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" s="2" t="s">
        <v>21</v>
      </c>
      <c r="Q508" s="2">
        <v>0</v>
      </c>
      <c r="R508" s="2" t="s">
        <v>33</v>
      </c>
      <c r="S508" s="2" t="s">
        <v>52</v>
      </c>
      <c r="T508" s="2" t="s">
        <v>35</v>
      </c>
      <c r="U508" s="2">
        <v>35</v>
      </c>
      <c r="V508" s="2" t="str">
        <f>PROPER(DatosTransformados[[#This Row],[Payment Method Hidden]])</f>
        <v>Direct Debit</v>
      </c>
      <c r="W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08" s="2">
        <v>1096</v>
      </c>
      <c r="Y508" s="2"/>
      <c r="Z508" s="2"/>
      <c r="AA508" s="2" t="s">
        <v>344</v>
      </c>
      <c r="AB508" s="3">
        <f>DATEVALUE(DatosTransformados[[#This Row],[Contact Date Hidden]])</f>
        <v>44007</v>
      </c>
      <c r="AC508" s="3">
        <v>44123</v>
      </c>
      <c r="AD508" s="2" t="s">
        <v>44</v>
      </c>
      <c r="AE508" s="2" t="str">
        <f>VLOOKUP(DatosTransformados[[#This Row],[Customer Segment Hidden]],Tabla3[#All],2,FALSE)</f>
        <v>Medium</v>
      </c>
      <c r="AF508" s="11">
        <v>38.898611188037982</v>
      </c>
      <c r="AG508" s="2">
        <v>2</v>
      </c>
      <c r="AH508" s="2" t="s">
        <v>29</v>
      </c>
      <c r="AI508" s="2" t="str">
        <f>IFERROR(VLOOKUP(DatosTransformados[[#This Row],[Preferred Contact Method Hidden]],Tabla3[#All],2,FALSE),DatosTransformados[[#This Row],[Preferred Contact Method Hidden]])</f>
        <v>Email</v>
      </c>
      <c r="AJ508" s="2" t="str">
        <f>VLOOKUP(DatosTransformados[[#This Row],[Applied Discount Hidden]],Tabla3[#All],2,FALSE)</f>
        <v>No</v>
      </c>
      <c r="AK508" s="2" t="b">
        <v>0</v>
      </c>
    </row>
    <row r="509" spans="1:37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">
        <v>33</v>
      </c>
      <c r="O5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" s="5" t="s">
        <v>21</v>
      </c>
      <c r="Q509" s="5">
        <v>0</v>
      </c>
      <c r="R509" s="5" t="s">
        <v>33</v>
      </c>
      <c r="S509" s="5" t="s">
        <v>24</v>
      </c>
      <c r="T509" s="5" t="s">
        <v>35</v>
      </c>
      <c r="U509" s="5">
        <v>56</v>
      </c>
      <c r="V509" s="5" t="str">
        <f>PROPER(DatosTransformados[[#This Row],[Payment Method Hidden]])</f>
        <v>Direct Debit</v>
      </c>
      <c r="W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09" s="5">
        <v>2219</v>
      </c>
      <c r="Y509" s="5"/>
      <c r="Z509" s="5"/>
      <c r="AA509" s="5" t="s">
        <v>1118</v>
      </c>
      <c r="AB509" s="6">
        <f>DATEVALUE(DatosTransformados[[#This Row],[Contact Date Hidden]])</f>
        <v>44318</v>
      </c>
      <c r="AC509" s="6">
        <v>44304</v>
      </c>
      <c r="AD509" s="5" t="s">
        <v>44</v>
      </c>
      <c r="AE509" s="5" t="str">
        <f>VLOOKUP(DatosTransformados[[#This Row],[Customer Segment Hidden]],Tabla3[#All],2,FALSE)</f>
        <v>Medium</v>
      </c>
      <c r="AF509" s="12">
        <v>53.727848324178403</v>
      </c>
      <c r="AG509" s="5">
        <v>5</v>
      </c>
      <c r="AH509" s="5" t="s">
        <v>63</v>
      </c>
      <c r="AI509" s="5" t="str">
        <f>IFERROR(VLOOKUP(DatosTransformados[[#This Row],[Preferred Contact Method Hidden]],Tabla3[#All],2,FALSE),DatosTransformados[[#This Row],[Preferred Contact Method Hidden]])</f>
        <v>SMS</v>
      </c>
      <c r="AJ509" s="5" t="str">
        <f>VLOOKUP(DatosTransformados[[#This Row],[Applied Discount Hidden]],Tabla3[#All],2,FALSE)</f>
        <v>No</v>
      </c>
      <c r="AK509" s="5" t="b">
        <v>0</v>
      </c>
    </row>
    <row r="510" spans="1:37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">
        <v>21</v>
      </c>
      <c r="O5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" s="2" t="s">
        <v>21</v>
      </c>
      <c r="Q510" s="2">
        <v>0</v>
      </c>
      <c r="R510" s="2" t="s">
        <v>33</v>
      </c>
      <c r="S510" s="2" t="s">
        <v>34</v>
      </c>
      <c r="T510" s="2" t="s">
        <v>25</v>
      </c>
      <c r="U510" s="2">
        <v>40</v>
      </c>
      <c r="V510" s="2" t="str">
        <f>PROPER(DatosTransformados[[#This Row],[Payment Method Hidden]])</f>
        <v>Credit Card</v>
      </c>
      <c r="W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10" s="2">
        <v>2402</v>
      </c>
      <c r="Y510" s="2"/>
      <c r="Z510" s="2"/>
      <c r="AA510" s="2" t="s">
        <v>1120</v>
      </c>
      <c r="AB510" s="3">
        <f>DATEVALUE(DatosTransformados[[#This Row],[Contact Date Hidden]])</f>
        <v>44975</v>
      </c>
      <c r="AC510" s="3">
        <v>44527</v>
      </c>
      <c r="AD510" s="2" t="s">
        <v>44</v>
      </c>
      <c r="AE510" s="2" t="str">
        <f>VLOOKUP(DatosTransformados[[#This Row],[Customer Segment Hidden]],Tabla3[#All],2,FALSE)</f>
        <v>Medium</v>
      </c>
      <c r="AF510" s="11">
        <v>36.226363406888566</v>
      </c>
      <c r="AG510" s="2">
        <v>10</v>
      </c>
      <c r="AH510" s="2" t="s">
        <v>29</v>
      </c>
      <c r="AI510" s="2" t="str">
        <f>IFERROR(VLOOKUP(DatosTransformados[[#This Row],[Preferred Contact Method Hidden]],Tabla3[#All],2,FALSE),DatosTransformados[[#This Row],[Preferred Contact Method Hidden]])</f>
        <v>Email</v>
      </c>
      <c r="AJ510" s="2" t="str">
        <f>VLOOKUP(DatosTransformados[[#This Row],[Applied Discount Hidden]],Tabla3[#All],2,FALSE)</f>
        <v>No</v>
      </c>
      <c r="AK510" s="2" t="b">
        <v>0</v>
      </c>
    </row>
    <row r="511" spans="1:37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">
        <v>21</v>
      </c>
      <c r="O5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" s="5" t="s">
        <v>21</v>
      </c>
      <c r="Q511" s="5">
        <v>0</v>
      </c>
      <c r="R511" s="5" t="s">
        <v>21</v>
      </c>
      <c r="S511" s="5" t="s">
        <v>24</v>
      </c>
      <c r="T511" s="5" t="s">
        <v>117</v>
      </c>
      <c r="U511" s="5">
        <v>8</v>
      </c>
      <c r="V511" s="5" t="str">
        <f>PROPER(DatosTransformados[[#This Row],[Payment Method Hidden]])</f>
        <v>Direct Debit</v>
      </c>
      <c r="W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11" s="5">
        <v>113</v>
      </c>
      <c r="Y511" s="5" t="s">
        <v>134</v>
      </c>
      <c r="Z511" s="5" t="s">
        <v>375</v>
      </c>
      <c r="AA511" s="5" t="s">
        <v>1122</v>
      </c>
      <c r="AB511" s="6">
        <f>DATEVALUE(DatosTransformados[[#This Row],[Contact Date Hidden]])</f>
        <v>45018</v>
      </c>
      <c r="AC511" s="6">
        <v>43996</v>
      </c>
      <c r="AD511" s="5" t="s">
        <v>38</v>
      </c>
      <c r="AE511" s="5" t="str">
        <f>VLOOKUP(DatosTransformados[[#This Row],[Customer Segment Hidden]],Tabla3[#All],2,FALSE)</f>
        <v>Low</v>
      </c>
      <c r="AF511" s="12">
        <v>7.5133565777786933</v>
      </c>
      <c r="AG511" s="5">
        <v>1</v>
      </c>
      <c r="AH511" s="5" t="s">
        <v>49</v>
      </c>
      <c r="AI511" s="5" t="str">
        <f>IFERROR(VLOOKUP(DatosTransformados[[#This Row],[Preferred Contact Method Hidden]],Tabla3[#All],2,FALSE),DatosTransformados[[#This Row],[Preferred Contact Method Hidden]])</f>
        <v>Phone</v>
      </c>
      <c r="AJ511" s="5" t="str">
        <f>VLOOKUP(DatosTransformados[[#This Row],[Applied Discount Hidden]],Tabla3[#All],2,FALSE)</f>
        <v>No</v>
      </c>
      <c r="AK511" s="5" t="b">
        <v>0</v>
      </c>
    </row>
    <row r="512" spans="1:37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">
        <v>33</v>
      </c>
      <c r="O5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" s="2" t="s">
        <v>21</v>
      </c>
      <c r="Q512" s="2">
        <v>0</v>
      </c>
      <c r="R512" s="2" t="s">
        <v>21</v>
      </c>
      <c r="S512" s="2" t="s">
        <v>24</v>
      </c>
      <c r="T512" s="2" t="s">
        <v>169</v>
      </c>
      <c r="U512" s="2">
        <v>33</v>
      </c>
      <c r="V512" s="2" t="str">
        <f>PROPER(DatosTransformados[[#This Row],[Payment Method Hidden]])</f>
        <v>Paper Check</v>
      </c>
      <c r="W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12" s="2">
        <v>68</v>
      </c>
      <c r="Y512" s="2" t="s">
        <v>42</v>
      </c>
      <c r="Z512" s="2" t="s">
        <v>213</v>
      </c>
      <c r="AA512" s="2" t="s">
        <v>1124</v>
      </c>
      <c r="AB512" s="3">
        <f>DATEVALUE(DatosTransformados[[#This Row],[Contact Date Hidden]])</f>
        <v>44157</v>
      </c>
      <c r="AC512" s="3">
        <v>45193</v>
      </c>
      <c r="AD512" s="2" t="s">
        <v>38</v>
      </c>
      <c r="AE512" s="2" t="str">
        <f>VLOOKUP(DatosTransformados[[#This Row],[Customer Segment Hidden]],Tabla3[#All],2,FALSE)</f>
        <v>Low</v>
      </c>
      <c r="AF512" s="11">
        <v>34.142465606284972</v>
      </c>
      <c r="AG512" s="2">
        <v>0</v>
      </c>
      <c r="AH512" s="2" t="s">
        <v>49</v>
      </c>
      <c r="AI512" s="2" t="str">
        <f>IFERROR(VLOOKUP(DatosTransformados[[#This Row],[Preferred Contact Method Hidden]],Tabla3[#All],2,FALSE),DatosTransformados[[#This Row],[Preferred Contact Method Hidden]])</f>
        <v>Phone</v>
      </c>
      <c r="AJ512" s="2" t="str">
        <f>VLOOKUP(DatosTransformados[[#This Row],[Applied Discount Hidden]],Tabla3[#All],2,FALSE)</f>
        <v>No</v>
      </c>
      <c r="AK512" s="2" t="b">
        <v>0</v>
      </c>
    </row>
    <row r="513" spans="1:37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">
        <v>21</v>
      </c>
      <c r="O5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" s="5" t="s">
        <v>21</v>
      </c>
      <c r="Q513" s="5">
        <v>0</v>
      </c>
      <c r="R513" s="5" t="s">
        <v>21</v>
      </c>
      <c r="S513" s="5" t="s">
        <v>24</v>
      </c>
      <c r="T513" s="5" t="s">
        <v>35</v>
      </c>
      <c r="U513" s="5">
        <v>50</v>
      </c>
      <c r="V513" s="5" t="str">
        <f>PROPER(DatosTransformados[[#This Row],[Payment Method Hidden]])</f>
        <v>Direct Debit</v>
      </c>
      <c r="W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13" s="5">
        <v>244</v>
      </c>
      <c r="Y513" s="5" t="s">
        <v>103</v>
      </c>
      <c r="Z513" s="5" t="s">
        <v>104</v>
      </c>
      <c r="AA513" s="5" t="s">
        <v>1126</v>
      </c>
      <c r="AB513" s="6">
        <f>DATEVALUE(DatosTransformados[[#This Row],[Contact Date Hidden]])</f>
        <v>45231</v>
      </c>
      <c r="AC513" s="6">
        <v>45134</v>
      </c>
      <c r="AD513" s="5" t="s">
        <v>28</v>
      </c>
      <c r="AE513" s="5" t="str">
        <f>VLOOKUP(DatosTransformados[[#This Row],[Customer Segment Hidden]],Tabla3[#All],2,FALSE)</f>
        <v>High</v>
      </c>
      <c r="AF513" s="12">
        <v>48.926951464944217</v>
      </c>
      <c r="AG513" s="5">
        <v>9</v>
      </c>
      <c r="AH513" s="5" t="s">
        <v>49</v>
      </c>
      <c r="AI513" s="5" t="str">
        <f>IFERROR(VLOOKUP(DatosTransformados[[#This Row],[Preferred Contact Method Hidden]],Tabla3[#All],2,FALSE),DatosTransformados[[#This Row],[Preferred Contact Method Hidden]])</f>
        <v>Phone</v>
      </c>
      <c r="AJ513" s="5" t="str">
        <f>VLOOKUP(DatosTransformados[[#This Row],[Applied Discount Hidden]],Tabla3[#All],2,FALSE)</f>
        <v>No</v>
      </c>
      <c r="AK513" s="5" t="b">
        <v>0</v>
      </c>
    </row>
    <row r="514" spans="1:37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">
        <v>21</v>
      </c>
      <c r="O5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" s="2" t="s">
        <v>33</v>
      </c>
      <c r="Q514" s="2">
        <v>2</v>
      </c>
      <c r="R514" s="2" t="s">
        <v>33</v>
      </c>
      <c r="S514" s="2" t="s">
        <v>34</v>
      </c>
      <c r="T514" s="2" t="s">
        <v>117</v>
      </c>
      <c r="U514" s="2">
        <v>31</v>
      </c>
      <c r="V514" s="2" t="str">
        <f>PROPER(DatosTransformados[[#This Row],[Payment Method Hidden]])</f>
        <v>Direct Debit</v>
      </c>
      <c r="W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14" s="2">
        <v>2100</v>
      </c>
      <c r="Y514" s="2"/>
      <c r="Z514" s="2"/>
      <c r="AA514" s="2" t="s">
        <v>933</v>
      </c>
      <c r="AB514" s="3">
        <f>DATEVALUE(DatosTransformados[[#This Row],[Contact Date Hidden]])</f>
        <v>44843</v>
      </c>
      <c r="AC514" s="3">
        <v>43910</v>
      </c>
      <c r="AD514" s="2" t="s">
        <v>44</v>
      </c>
      <c r="AE514" s="2" t="str">
        <f>VLOOKUP(DatosTransformados[[#This Row],[Customer Segment Hidden]],Tabla3[#All],2,FALSE)</f>
        <v>Medium</v>
      </c>
      <c r="AF514" s="11">
        <v>30.43598522094921</v>
      </c>
      <c r="AG514" s="2">
        <v>1</v>
      </c>
      <c r="AH514" s="2" t="s">
        <v>49</v>
      </c>
      <c r="AI514" s="2" t="str">
        <f>IFERROR(VLOOKUP(DatosTransformados[[#This Row],[Preferred Contact Method Hidden]],Tabla3[#All],2,FALSE),DatosTransformados[[#This Row],[Preferred Contact Method Hidden]])</f>
        <v>Phone</v>
      </c>
      <c r="AJ514" s="2" t="str">
        <f>VLOOKUP(DatosTransformados[[#This Row],[Applied Discount Hidden]],Tabla3[#All],2,FALSE)</f>
        <v>Yes</v>
      </c>
      <c r="AK514" s="2" t="b">
        <v>1</v>
      </c>
    </row>
    <row r="515" spans="1:37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">
        <v>21</v>
      </c>
      <c r="O5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" s="5" t="s">
        <v>21</v>
      </c>
      <c r="Q515" s="5">
        <v>0</v>
      </c>
      <c r="R515" s="5" t="s">
        <v>21</v>
      </c>
      <c r="S515" s="5" t="s">
        <v>52</v>
      </c>
      <c r="T515" s="5" t="s">
        <v>25</v>
      </c>
      <c r="U515" s="5">
        <v>10</v>
      </c>
      <c r="V515" s="5" t="str">
        <f>PROPER(DatosTransformados[[#This Row],[Payment Method Hidden]])</f>
        <v>Credit Card</v>
      </c>
      <c r="W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15" s="5">
        <v>369</v>
      </c>
      <c r="Y515" s="5"/>
      <c r="Z515" s="5"/>
      <c r="AA515" s="5" t="s">
        <v>1129</v>
      </c>
      <c r="AB515" s="6">
        <f>DATEVALUE(DatosTransformados[[#This Row],[Contact Date Hidden]])</f>
        <v>44153</v>
      </c>
      <c r="AC515" s="6">
        <v>44457</v>
      </c>
      <c r="AD515" s="5" t="s">
        <v>38</v>
      </c>
      <c r="AE515" s="5" t="str">
        <f>VLOOKUP(DatosTransformados[[#This Row],[Customer Segment Hidden]],Tabla3[#All],2,FALSE)</f>
        <v>Low</v>
      </c>
      <c r="AF515" s="12">
        <v>9.527184758328783</v>
      </c>
      <c r="AG515" s="5">
        <v>2</v>
      </c>
      <c r="AH515" s="5" t="s">
        <v>63</v>
      </c>
      <c r="AI515" s="5" t="str">
        <f>IFERROR(VLOOKUP(DatosTransformados[[#This Row],[Preferred Contact Method Hidden]],Tabla3[#All],2,FALSE),DatosTransformados[[#This Row],[Preferred Contact Method Hidden]])</f>
        <v>SMS</v>
      </c>
      <c r="AJ515" s="5" t="str">
        <f>VLOOKUP(DatosTransformados[[#This Row],[Applied Discount Hidden]],Tabla3[#All],2,FALSE)</f>
        <v>No</v>
      </c>
      <c r="AK515" s="5" t="b">
        <v>0</v>
      </c>
    </row>
    <row r="516" spans="1:37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">
        <v>21</v>
      </c>
      <c r="O5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" s="2" t="s">
        <v>33</v>
      </c>
      <c r="Q516" s="2">
        <v>6</v>
      </c>
      <c r="R516" s="2" t="s">
        <v>21</v>
      </c>
      <c r="S516" s="2" t="s">
        <v>52</v>
      </c>
      <c r="T516" s="2" t="s">
        <v>123</v>
      </c>
      <c r="U516" s="2">
        <v>8</v>
      </c>
      <c r="V516" s="2" t="str">
        <f>PROPER(DatosTransformados[[#This Row],[Payment Method Hidden]])</f>
        <v>Credit Card</v>
      </c>
      <c r="W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16" s="2">
        <v>504</v>
      </c>
      <c r="Y516" s="2"/>
      <c r="Z516" s="2"/>
      <c r="AA516" s="2" t="s">
        <v>1131</v>
      </c>
      <c r="AB516" s="3">
        <f>DATEVALUE(DatosTransformados[[#This Row],[Contact Date Hidden]])</f>
        <v>45233</v>
      </c>
      <c r="AC516" s="3">
        <v>44521</v>
      </c>
      <c r="AD516" s="2" t="s">
        <v>44</v>
      </c>
      <c r="AE516" s="2" t="str">
        <f>VLOOKUP(DatosTransformados[[#This Row],[Customer Segment Hidden]],Tabla3[#All],2,FALSE)</f>
        <v>Medium</v>
      </c>
      <c r="AF516" s="11">
        <v>8.2364249517851604</v>
      </c>
      <c r="AG516" s="2">
        <v>7</v>
      </c>
      <c r="AH516" s="2" t="s">
        <v>63</v>
      </c>
      <c r="AI516" s="2" t="str">
        <f>IFERROR(VLOOKUP(DatosTransformados[[#This Row],[Preferred Contact Method Hidden]],Tabla3[#All],2,FALSE),DatosTransformados[[#This Row],[Preferred Contact Method Hidden]])</f>
        <v>SMS</v>
      </c>
      <c r="AJ516" s="2" t="str">
        <f>VLOOKUP(DatosTransformados[[#This Row],[Applied Discount Hidden]],Tabla3[#All],2,FALSE)</f>
        <v>Yes</v>
      </c>
      <c r="AK516" s="2" t="b">
        <v>1</v>
      </c>
    </row>
    <row r="517" spans="1:37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">
        <v>21</v>
      </c>
      <c r="O5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" s="5" t="s">
        <v>21</v>
      </c>
      <c r="Q517" s="5">
        <v>0</v>
      </c>
      <c r="R517" s="5" t="s">
        <v>21</v>
      </c>
      <c r="S517" s="5" t="s">
        <v>24</v>
      </c>
      <c r="T517" s="5" t="s">
        <v>35</v>
      </c>
      <c r="U517" s="5">
        <v>16</v>
      </c>
      <c r="V517" s="5" t="str">
        <f>PROPER(DatosTransformados[[#This Row],[Payment Method Hidden]])</f>
        <v>Direct Debit</v>
      </c>
      <c r="W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17" s="5">
        <v>16</v>
      </c>
      <c r="Y517" s="5" t="s">
        <v>134</v>
      </c>
      <c r="Z517" s="5" t="s">
        <v>232</v>
      </c>
      <c r="AA517" s="5" t="s">
        <v>1133</v>
      </c>
      <c r="AB517" s="6">
        <f>DATEVALUE(DatosTransformados[[#This Row],[Contact Date Hidden]])</f>
        <v>44590</v>
      </c>
      <c r="AC517" s="6">
        <v>45011</v>
      </c>
      <c r="AD517" s="5" t="s">
        <v>44</v>
      </c>
      <c r="AE517" s="5" t="str">
        <f>VLOOKUP(DatosTransformados[[#This Row],[Customer Segment Hidden]],Tabla3[#All],2,FALSE)</f>
        <v>Medium</v>
      </c>
      <c r="AF517" s="12">
        <v>16.030132027418041</v>
      </c>
      <c r="AG517" s="5">
        <v>7</v>
      </c>
      <c r="AH517" s="5" t="s">
        <v>29</v>
      </c>
      <c r="AI517" s="5" t="str">
        <f>IFERROR(VLOOKUP(DatosTransformados[[#This Row],[Preferred Contact Method Hidden]],Tabla3[#All],2,FALSE),DatosTransformados[[#This Row],[Preferred Contact Method Hidden]])</f>
        <v>Email</v>
      </c>
      <c r="AJ517" s="5" t="str">
        <f>VLOOKUP(DatosTransformados[[#This Row],[Applied Discount Hidden]],Tabla3[#All],2,FALSE)</f>
        <v>Yes</v>
      </c>
      <c r="AK517" s="5" t="b">
        <v>1</v>
      </c>
    </row>
    <row r="518" spans="1:37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">
        <v>33</v>
      </c>
      <c r="O5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" s="2" t="s">
        <v>21</v>
      </c>
      <c r="Q518" s="2">
        <v>0</v>
      </c>
      <c r="R518" s="2" t="s">
        <v>21</v>
      </c>
      <c r="S518" s="2" t="s">
        <v>34</v>
      </c>
      <c r="T518" s="2" t="s">
        <v>35</v>
      </c>
      <c r="U518" s="2">
        <v>13</v>
      </c>
      <c r="V518" s="2" t="str">
        <f>PROPER(DatosTransformados[[#This Row],[Payment Method Hidden]])</f>
        <v>Direct Debit</v>
      </c>
      <c r="W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18" s="2">
        <v>279</v>
      </c>
      <c r="Y518" s="2"/>
      <c r="Z518" s="2"/>
      <c r="AA518" s="2" t="s">
        <v>1135</v>
      </c>
      <c r="AB518" s="3">
        <f>DATEVALUE(DatosTransformados[[#This Row],[Contact Date Hidden]])</f>
        <v>44565</v>
      </c>
      <c r="AC518" s="3">
        <v>44860</v>
      </c>
      <c r="AD518" s="2" t="s">
        <v>38</v>
      </c>
      <c r="AE518" s="2" t="str">
        <f>VLOOKUP(DatosTransformados[[#This Row],[Customer Segment Hidden]],Tabla3[#All],2,FALSE)</f>
        <v>Low</v>
      </c>
      <c r="AF518" s="11">
        <v>14.59540527598501</v>
      </c>
      <c r="AG518" s="2">
        <v>9</v>
      </c>
      <c r="AH518" s="2" t="s">
        <v>29</v>
      </c>
      <c r="AI518" s="2" t="str">
        <f>IFERROR(VLOOKUP(DatosTransformados[[#This Row],[Preferred Contact Method Hidden]],Tabla3[#All],2,FALSE),DatosTransformados[[#This Row],[Preferred Contact Method Hidden]])</f>
        <v>Email</v>
      </c>
      <c r="AJ518" s="2" t="str">
        <f>VLOOKUP(DatosTransformados[[#This Row],[Applied Discount Hidden]],Tabla3[#All],2,FALSE)</f>
        <v>Yes</v>
      </c>
      <c r="AK518" s="2" t="b">
        <v>1</v>
      </c>
    </row>
    <row r="519" spans="1:37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">
        <v>21</v>
      </c>
      <c r="O5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" s="5" t="s">
        <v>21</v>
      </c>
      <c r="Q519" s="5">
        <v>0</v>
      </c>
      <c r="R519" s="5" t="s">
        <v>33</v>
      </c>
      <c r="S519" s="5" t="s">
        <v>34</v>
      </c>
      <c r="T519" s="5" t="s">
        <v>123</v>
      </c>
      <c r="U519" s="5">
        <v>33</v>
      </c>
      <c r="V519" s="5" t="str">
        <f>PROPER(DatosTransformados[[#This Row],[Payment Method Hidden]])</f>
        <v>Credit Card</v>
      </c>
      <c r="W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19" s="5">
        <v>921</v>
      </c>
      <c r="Y519" s="5"/>
      <c r="Z519" s="5"/>
      <c r="AA519" s="5" t="s">
        <v>1137</v>
      </c>
      <c r="AB519" s="6">
        <f>DATEVALUE(DatosTransformados[[#This Row],[Contact Date Hidden]])</f>
        <v>44903</v>
      </c>
      <c r="AC519" s="6">
        <v>44099</v>
      </c>
      <c r="AD519" s="5" t="s">
        <v>38</v>
      </c>
      <c r="AE519" s="5" t="str">
        <f>VLOOKUP(DatosTransformados[[#This Row],[Customer Segment Hidden]],Tabla3[#All],2,FALSE)</f>
        <v>Low</v>
      </c>
      <c r="AF519" s="12">
        <v>39.529345898911558</v>
      </c>
      <c r="AG519" s="5">
        <v>4</v>
      </c>
      <c r="AH519" s="5" t="s">
        <v>49</v>
      </c>
      <c r="AI519" s="5" t="str">
        <f>IFERROR(VLOOKUP(DatosTransformados[[#This Row],[Preferred Contact Method Hidden]],Tabla3[#All],2,FALSE),DatosTransformados[[#This Row],[Preferred Contact Method Hidden]])</f>
        <v>Phone</v>
      </c>
      <c r="AJ519" s="5" t="str">
        <f>VLOOKUP(DatosTransformados[[#This Row],[Applied Discount Hidden]],Tabla3[#All],2,FALSE)</f>
        <v>No</v>
      </c>
      <c r="AK519" s="5" t="b">
        <v>0</v>
      </c>
    </row>
    <row r="520" spans="1:37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">
        <v>33</v>
      </c>
      <c r="O5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" s="2" t="s">
        <v>21</v>
      </c>
      <c r="Q520" s="2">
        <v>0</v>
      </c>
      <c r="R520" s="2" t="s">
        <v>33</v>
      </c>
      <c r="S520" s="2" t="s">
        <v>34</v>
      </c>
      <c r="T520" s="2" t="s">
        <v>117</v>
      </c>
      <c r="U520" s="2">
        <v>42</v>
      </c>
      <c r="V520" s="2" t="str">
        <f>PROPER(DatosTransformados[[#This Row],[Payment Method Hidden]])</f>
        <v>Direct Debit</v>
      </c>
      <c r="W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20" s="2">
        <v>2978</v>
      </c>
      <c r="Y520" s="2"/>
      <c r="Z520" s="2"/>
      <c r="AA520" s="2" t="s">
        <v>829</v>
      </c>
      <c r="AB520" s="3">
        <f>DATEVALUE(DatosTransformados[[#This Row],[Contact Date Hidden]])</f>
        <v>44060</v>
      </c>
      <c r="AC520" s="3">
        <v>45161</v>
      </c>
      <c r="AD520" s="2" t="s">
        <v>28</v>
      </c>
      <c r="AE520" s="2" t="str">
        <f>VLOOKUP(DatosTransformados[[#This Row],[Customer Segment Hidden]],Tabla3[#All],2,FALSE)</f>
        <v>High</v>
      </c>
      <c r="AF520" s="11">
        <v>35.478935640730732</v>
      </c>
      <c r="AG520" s="2">
        <v>8</v>
      </c>
      <c r="AH520" s="2" t="s">
        <v>29</v>
      </c>
      <c r="AI520" s="2" t="str">
        <f>IFERROR(VLOOKUP(DatosTransformados[[#This Row],[Preferred Contact Method Hidden]],Tabla3[#All],2,FALSE),DatosTransformados[[#This Row],[Preferred Contact Method Hidden]])</f>
        <v>Email</v>
      </c>
      <c r="AJ520" s="2" t="str">
        <f>VLOOKUP(DatosTransformados[[#This Row],[Applied Discount Hidden]],Tabla3[#All],2,FALSE)</f>
        <v>No</v>
      </c>
      <c r="AK520" s="2" t="b">
        <v>0</v>
      </c>
    </row>
    <row r="521" spans="1:37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">
        <v>33</v>
      </c>
      <c r="O5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" s="5" t="s">
        <v>21</v>
      </c>
      <c r="Q521" s="5">
        <v>0</v>
      </c>
      <c r="R521" s="5" t="s">
        <v>21</v>
      </c>
      <c r="S521" s="5" t="s">
        <v>24</v>
      </c>
      <c r="T521" s="5" t="s">
        <v>35</v>
      </c>
      <c r="U521" s="5">
        <v>45</v>
      </c>
      <c r="V521" s="5" t="str">
        <f>PROPER(DatosTransformados[[#This Row],[Payment Method Hidden]])</f>
        <v>Direct Debit</v>
      </c>
      <c r="W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21" s="5">
        <v>619</v>
      </c>
      <c r="Y521" s="5" t="s">
        <v>87</v>
      </c>
      <c r="Z521" s="5" t="s">
        <v>126</v>
      </c>
      <c r="AA521" s="5" t="s">
        <v>1140</v>
      </c>
      <c r="AB521" s="6">
        <f>DATEVALUE(DatosTransformados[[#This Row],[Contact Date Hidden]])</f>
        <v>44233</v>
      </c>
      <c r="AC521" s="6">
        <v>45105</v>
      </c>
      <c r="AD521" s="5" t="s">
        <v>28</v>
      </c>
      <c r="AE521" s="5" t="str">
        <f>VLOOKUP(DatosTransformados[[#This Row],[Customer Segment Hidden]],Tabla3[#All],2,FALSE)</f>
        <v>High</v>
      </c>
      <c r="AF521" s="12">
        <v>38.62168097612463</v>
      </c>
      <c r="AG521" s="5">
        <v>9</v>
      </c>
      <c r="AH521" s="5" t="s">
        <v>63</v>
      </c>
      <c r="AI521" s="5" t="str">
        <f>IFERROR(VLOOKUP(DatosTransformados[[#This Row],[Preferred Contact Method Hidden]],Tabla3[#All],2,FALSE),DatosTransformados[[#This Row],[Preferred Contact Method Hidden]])</f>
        <v>SMS</v>
      </c>
      <c r="AJ521" s="5" t="str">
        <f>VLOOKUP(DatosTransformados[[#This Row],[Applied Discount Hidden]],Tabla3[#All],2,FALSE)</f>
        <v>No</v>
      </c>
      <c r="AK521" s="5" t="b">
        <v>0</v>
      </c>
    </row>
    <row r="522" spans="1:37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">
        <v>21</v>
      </c>
      <c r="O5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" s="2" t="s">
        <v>21</v>
      </c>
      <c r="Q522" s="2">
        <v>0</v>
      </c>
      <c r="R522" s="2" t="s">
        <v>21</v>
      </c>
      <c r="S522" s="2" t="s">
        <v>24</v>
      </c>
      <c r="T522" s="2" t="s">
        <v>35</v>
      </c>
      <c r="U522" s="2">
        <v>26</v>
      </c>
      <c r="V522" s="2" t="str">
        <f>PROPER(DatosTransformados[[#This Row],[Payment Method Hidden]])</f>
        <v>Direct Debit</v>
      </c>
      <c r="W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22" s="2">
        <v>26</v>
      </c>
      <c r="Y522" s="2"/>
      <c r="Z522" s="2"/>
      <c r="AA522" s="2" t="s">
        <v>1142</v>
      </c>
      <c r="AB522" s="3">
        <f>DATEVALUE(DatosTransformados[[#This Row],[Contact Date Hidden]])</f>
        <v>45197</v>
      </c>
      <c r="AC522" s="3">
        <v>44214</v>
      </c>
      <c r="AD522" s="2" t="s">
        <v>38</v>
      </c>
      <c r="AE522" s="2" t="str">
        <f>VLOOKUP(DatosTransformados[[#This Row],[Customer Segment Hidden]],Tabla3[#All],2,FALSE)</f>
        <v>Low</v>
      </c>
      <c r="AF522" s="11">
        <v>23.55909374223252</v>
      </c>
      <c r="AG522" s="2">
        <v>7</v>
      </c>
      <c r="AH522" s="2" t="s">
        <v>29</v>
      </c>
      <c r="AI522" s="2" t="str">
        <f>IFERROR(VLOOKUP(DatosTransformados[[#This Row],[Preferred Contact Method Hidden]],Tabla3[#All],2,FALSE),DatosTransformados[[#This Row],[Preferred Contact Method Hidden]])</f>
        <v>Email</v>
      </c>
      <c r="AJ522" s="2" t="str">
        <f>VLOOKUP(DatosTransformados[[#This Row],[Applied Discount Hidden]],Tabla3[#All],2,FALSE)</f>
        <v>Yes</v>
      </c>
      <c r="AK522" s="2" t="b">
        <v>1</v>
      </c>
    </row>
    <row r="523" spans="1:37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">
        <v>33</v>
      </c>
      <c r="O5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" s="5" t="s">
        <v>21</v>
      </c>
      <c r="Q523" s="5">
        <v>0</v>
      </c>
      <c r="R523" s="5" t="s">
        <v>21</v>
      </c>
      <c r="S523" s="5" t="s">
        <v>24</v>
      </c>
      <c r="T523" s="5" t="s">
        <v>117</v>
      </c>
      <c r="U523" s="5">
        <v>17</v>
      </c>
      <c r="V523" s="5" t="str">
        <f>PROPER(DatosTransformados[[#This Row],[Payment Method Hidden]])</f>
        <v>Direct Debit</v>
      </c>
      <c r="W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523" s="5">
        <v>43</v>
      </c>
      <c r="Y523" s="5" t="s">
        <v>156</v>
      </c>
      <c r="Z523" s="5" t="s">
        <v>157</v>
      </c>
      <c r="AA523" s="5" t="s">
        <v>1144</v>
      </c>
      <c r="AB523" s="6">
        <f>DATEVALUE(DatosTransformados[[#This Row],[Contact Date Hidden]])</f>
        <v>44179</v>
      </c>
      <c r="AC523" s="6">
        <v>44413</v>
      </c>
      <c r="AD523" s="5" t="s">
        <v>44</v>
      </c>
      <c r="AE523" s="5" t="str">
        <f>VLOOKUP(DatosTransformados[[#This Row],[Customer Segment Hidden]],Tabla3[#All],2,FALSE)</f>
        <v>Medium</v>
      </c>
      <c r="AF523" s="12">
        <v>16.919546984682469</v>
      </c>
      <c r="AG523" s="5">
        <v>4</v>
      </c>
      <c r="AH523" s="5" t="s">
        <v>49</v>
      </c>
      <c r="AI523" s="5" t="str">
        <f>IFERROR(VLOOKUP(DatosTransformados[[#This Row],[Preferred Contact Method Hidden]],Tabla3[#All],2,FALSE),DatosTransformados[[#This Row],[Preferred Contact Method Hidden]])</f>
        <v>Phone</v>
      </c>
      <c r="AJ523" s="5" t="str">
        <f>VLOOKUP(DatosTransformados[[#This Row],[Applied Discount Hidden]],Tabla3[#All],2,FALSE)</f>
        <v>No</v>
      </c>
      <c r="AK523" s="5" t="b">
        <v>0</v>
      </c>
    </row>
    <row r="524" spans="1:37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">
        <v>21</v>
      </c>
      <c r="O5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" s="2" t="s">
        <v>21</v>
      </c>
      <c r="Q524" s="2">
        <v>0</v>
      </c>
      <c r="R524" s="2" t="s">
        <v>21</v>
      </c>
      <c r="S524" s="2" t="s">
        <v>24</v>
      </c>
      <c r="T524" s="2" t="s">
        <v>117</v>
      </c>
      <c r="U524" s="2">
        <v>12</v>
      </c>
      <c r="V524" s="2" t="str">
        <f>PROPER(DatosTransformados[[#This Row],[Payment Method Hidden]])</f>
        <v>Direct Debit</v>
      </c>
      <c r="W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24" s="2">
        <v>411</v>
      </c>
      <c r="Y524" s="2"/>
      <c r="Z524" s="2"/>
      <c r="AA524" s="2" t="s">
        <v>1146</v>
      </c>
      <c r="AB524" s="3">
        <f>DATEVALUE(DatosTransformados[[#This Row],[Contact Date Hidden]])</f>
        <v>44125</v>
      </c>
      <c r="AC524" s="3">
        <v>43944</v>
      </c>
      <c r="AD524" s="2" t="s">
        <v>38</v>
      </c>
      <c r="AE524" s="2" t="str">
        <f>VLOOKUP(DatosTransformados[[#This Row],[Customer Segment Hidden]],Tabla3[#All],2,FALSE)</f>
        <v>Low</v>
      </c>
      <c r="AF524" s="11">
        <v>10.22188808991273</v>
      </c>
      <c r="AG524" s="2">
        <v>8</v>
      </c>
      <c r="AH524" s="2" t="s">
        <v>63</v>
      </c>
      <c r="AI524" s="2" t="str">
        <f>IFERROR(VLOOKUP(DatosTransformados[[#This Row],[Preferred Contact Method Hidden]],Tabla3[#All],2,FALSE),DatosTransformados[[#This Row],[Preferred Contact Method Hidden]])</f>
        <v>SMS</v>
      </c>
      <c r="AJ524" s="2" t="str">
        <f>VLOOKUP(DatosTransformados[[#This Row],[Applied Discount Hidden]],Tabla3[#All],2,FALSE)</f>
        <v>Yes</v>
      </c>
      <c r="AK524" s="2" t="b">
        <v>1</v>
      </c>
    </row>
    <row r="525" spans="1:37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">
        <v>21</v>
      </c>
      <c r="O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" s="5" t="s">
        <v>21</v>
      </c>
      <c r="Q525" s="5">
        <v>0</v>
      </c>
      <c r="R525" s="5" t="s">
        <v>33</v>
      </c>
      <c r="S525" s="5" t="s">
        <v>34</v>
      </c>
      <c r="T525" s="5" t="s">
        <v>25</v>
      </c>
      <c r="U525" s="5">
        <v>37</v>
      </c>
      <c r="V525" s="5" t="str">
        <f>PROPER(DatosTransformados[[#This Row],[Payment Method Hidden]])</f>
        <v>Credit Card</v>
      </c>
      <c r="W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25" s="5">
        <v>956</v>
      </c>
      <c r="Y525" s="5"/>
      <c r="Z525" s="5"/>
      <c r="AA525" s="5" t="s">
        <v>865</v>
      </c>
      <c r="AB525" s="6">
        <f>DATEVALUE(DatosTransformados[[#This Row],[Contact Date Hidden]])</f>
        <v>43890</v>
      </c>
      <c r="AC525" s="6">
        <v>44541</v>
      </c>
      <c r="AD525" s="5" t="s">
        <v>44</v>
      </c>
      <c r="AE525" s="5" t="str">
        <f>VLOOKUP(DatosTransformados[[#This Row],[Customer Segment Hidden]],Tabla3[#All],2,FALSE)</f>
        <v>Medium</v>
      </c>
      <c r="AF525" s="12">
        <v>43.334169351067366</v>
      </c>
      <c r="AG525" s="5">
        <v>10</v>
      </c>
      <c r="AH525" s="5" t="s">
        <v>49</v>
      </c>
      <c r="AI525" s="5" t="str">
        <f>IFERROR(VLOOKUP(DatosTransformados[[#This Row],[Preferred Contact Method Hidden]],Tabla3[#All],2,FALSE),DatosTransformados[[#This Row],[Preferred Contact Method Hidden]])</f>
        <v>Phone</v>
      </c>
      <c r="AJ525" s="5" t="str">
        <f>VLOOKUP(DatosTransformados[[#This Row],[Applied Discount Hidden]],Tabla3[#All],2,FALSE)</f>
        <v>No</v>
      </c>
      <c r="AK525" s="5" t="b">
        <v>0</v>
      </c>
    </row>
    <row r="526" spans="1:37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">
        <v>21</v>
      </c>
      <c r="O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" s="2" t="s">
        <v>21</v>
      </c>
      <c r="Q526" s="2">
        <v>0</v>
      </c>
      <c r="R526" s="2" t="s">
        <v>21</v>
      </c>
      <c r="S526" s="2" t="s">
        <v>24</v>
      </c>
      <c r="T526" s="2" t="s">
        <v>25</v>
      </c>
      <c r="U526" s="2">
        <v>23</v>
      </c>
      <c r="V526" s="2" t="str">
        <f>PROPER(DatosTransformados[[#This Row],[Payment Method Hidden]])</f>
        <v>Credit Card</v>
      </c>
      <c r="W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26" s="2">
        <v>23</v>
      </c>
      <c r="Y526" s="2"/>
      <c r="Z526" s="2"/>
      <c r="AA526" s="2" t="s">
        <v>611</v>
      </c>
      <c r="AB526" s="3">
        <f>DATEVALUE(DatosTransformados[[#This Row],[Contact Date Hidden]])</f>
        <v>44786</v>
      </c>
      <c r="AC526" s="3">
        <v>44817</v>
      </c>
      <c r="AD526" s="2" t="s">
        <v>38</v>
      </c>
      <c r="AE526" s="2" t="str">
        <f>VLOOKUP(DatosTransformados[[#This Row],[Customer Segment Hidden]],Tabla3[#All],2,FALSE)</f>
        <v>Low</v>
      </c>
      <c r="AF526" s="11">
        <v>25.427577874270241</v>
      </c>
      <c r="AG526" s="2">
        <v>9</v>
      </c>
      <c r="AH526" s="2" t="s">
        <v>29</v>
      </c>
      <c r="AI526" s="2" t="str">
        <f>IFERROR(VLOOKUP(DatosTransformados[[#This Row],[Preferred Contact Method Hidden]],Tabla3[#All],2,FALSE),DatosTransformados[[#This Row],[Preferred Contact Method Hidden]])</f>
        <v>Email</v>
      </c>
      <c r="AJ526" s="2" t="str">
        <f>VLOOKUP(DatosTransformados[[#This Row],[Applied Discount Hidden]],Tabla3[#All],2,FALSE)</f>
        <v>Yes</v>
      </c>
      <c r="AK526" s="2" t="b">
        <v>1</v>
      </c>
    </row>
    <row r="527" spans="1:37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">
        <v>33</v>
      </c>
      <c r="O5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" s="5" t="s">
        <v>33</v>
      </c>
      <c r="Q527" s="5">
        <v>2</v>
      </c>
      <c r="R527" s="5" t="s">
        <v>21</v>
      </c>
      <c r="S527" s="5" t="s">
        <v>34</v>
      </c>
      <c r="T527" s="5" t="s">
        <v>123</v>
      </c>
      <c r="U527" s="5">
        <v>34</v>
      </c>
      <c r="V527" s="5" t="str">
        <f>PROPER(DatosTransformados[[#This Row],[Payment Method Hidden]])</f>
        <v>Credit Card</v>
      </c>
      <c r="W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27" s="5">
        <v>2185</v>
      </c>
      <c r="Y527" s="5"/>
      <c r="Z527" s="5"/>
      <c r="AA527" s="5" t="s">
        <v>1150</v>
      </c>
      <c r="AB527" s="6">
        <f>DATEVALUE(DatosTransformados[[#This Row],[Contact Date Hidden]])</f>
        <v>45214</v>
      </c>
      <c r="AC527" s="6">
        <v>44392</v>
      </c>
      <c r="AD527" s="5" t="s">
        <v>44</v>
      </c>
      <c r="AE527" s="5" t="str">
        <f>VLOOKUP(DatosTransformados[[#This Row],[Customer Segment Hidden]],Tabla3[#All],2,FALSE)</f>
        <v>Medium</v>
      </c>
      <c r="AF527" s="12">
        <v>31.84058721828756</v>
      </c>
      <c r="AG527" s="5">
        <v>1</v>
      </c>
      <c r="AH527" s="5" t="s">
        <v>29</v>
      </c>
      <c r="AI527" s="5" t="str">
        <f>IFERROR(VLOOKUP(DatosTransformados[[#This Row],[Preferred Contact Method Hidden]],Tabla3[#All],2,FALSE),DatosTransformados[[#This Row],[Preferred Contact Method Hidden]])</f>
        <v>Email</v>
      </c>
      <c r="AJ527" s="5" t="str">
        <f>VLOOKUP(DatosTransformados[[#This Row],[Applied Discount Hidden]],Tabla3[#All],2,FALSE)</f>
        <v>No</v>
      </c>
      <c r="AK527" s="5" t="b">
        <v>0</v>
      </c>
    </row>
    <row r="528" spans="1:37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">
        <v>21</v>
      </c>
      <c r="O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" s="2" t="s">
        <v>21</v>
      </c>
      <c r="Q528" s="2">
        <v>0</v>
      </c>
      <c r="R528" s="2" t="s">
        <v>21</v>
      </c>
      <c r="S528" s="2" t="s">
        <v>24</v>
      </c>
      <c r="T528" s="2" t="s">
        <v>117</v>
      </c>
      <c r="U528" s="2">
        <v>37</v>
      </c>
      <c r="V528" s="2" t="str">
        <f>PROPER(DatosTransformados[[#This Row],[Payment Method Hidden]])</f>
        <v>Direct Debit</v>
      </c>
      <c r="W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28" s="2">
        <v>593</v>
      </c>
      <c r="Y528" s="2" t="s">
        <v>103</v>
      </c>
      <c r="Z528" s="2" t="s">
        <v>197</v>
      </c>
      <c r="AA528" s="2" t="s">
        <v>76</v>
      </c>
      <c r="AB528" s="3">
        <f>DATEVALUE(DatosTransformados[[#This Row],[Contact Date Hidden]])</f>
        <v>44806</v>
      </c>
      <c r="AC528" s="3">
        <v>45057</v>
      </c>
      <c r="AD528" s="2" t="s">
        <v>38</v>
      </c>
      <c r="AE528" s="2" t="str">
        <f>VLOOKUP(DatosTransformados[[#This Row],[Customer Segment Hidden]],Tabla3[#All],2,FALSE)</f>
        <v>Low</v>
      </c>
      <c r="AF528" s="11">
        <v>30.15751480818761</v>
      </c>
      <c r="AG528" s="2">
        <v>8</v>
      </c>
      <c r="AH528" s="2" t="s">
        <v>49</v>
      </c>
      <c r="AI528" s="2" t="str">
        <f>IFERROR(VLOOKUP(DatosTransformados[[#This Row],[Preferred Contact Method Hidden]],Tabla3[#All],2,FALSE),DatosTransformados[[#This Row],[Preferred Contact Method Hidden]])</f>
        <v>Phone</v>
      </c>
      <c r="AJ528" s="2" t="str">
        <f>VLOOKUP(DatosTransformados[[#This Row],[Applied Discount Hidden]],Tabla3[#All],2,FALSE)</f>
        <v>No</v>
      </c>
      <c r="AK528" s="2" t="b">
        <v>0</v>
      </c>
    </row>
    <row r="529" spans="1:37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">
        <v>21</v>
      </c>
      <c r="O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" s="5" t="s">
        <v>21</v>
      </c>
      <c r="Q529" s="5">
        <v>0</v>
      </c>
      <c r="R529" s="5" t="s">
        <v>21</v>
      </c>
      <c r="S529" s="5" t="s">
        <v>24</v>
      </c>
      <c r="T529" s="5" t="s">
        <v>117</v>
      </c>
      <c r="U529" s="5">
        <v>44</v>
      </c>
      <c r="V529" s="5" t="str">
        <f>PROPER(DatosTransformados[[#This Row],[Payment Method Hidden]])</f>
        <v>Direct Debit</v>
      </c>
      <c r="W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29" s="5">
        <v>44</v>
      </c>
      <c r="Y529" s="5" t="s">
        <v>42</v>
      </c>
      <c r="Z529" s="5" t="s">
        <v>359</v>
      </c>
      <c r="AA529" s="5" t="s">
        <v>1153</v>
      </c>
      <c r="AB529" s="6">
        <f>DATEVALUE(DatosTransformados[[#This Row],[Contact Date Hidden]])</f>
        <v>45079</v>
      </c>
      <c r="AC529" s="6">
        <v>44770</v>
      </c>
      <c r="AD529" s="5" t="s">
        <v>38</v>
      </c>
      <c r="AE529" s="5" t="str">
        <f>VLOOKUP(DatosTransformados[[#This Row],[Customer Segment Hidden]],Tabla3[#All],2,FALSE)</f>
        <v>Low</v>
      </c>
      <c r="AF529" s="12">
        <v>38.332434440658581</v>
      </c>
      <c r="AG529" s="5">
        <v>8</v>
      </c>
      <c r="AH529" s="5" t="s">
        <v>63</v>
      </c>
      <c r="AI529" s="5" t="str">
        <f>IFERROR(VLOOKUP(DatosTransformados[[#This Row],[Preferred Contact Method Hidden]],Tabla3[#All],2,FALSE),DatosTransformados[[#This Row],[Preferred Contact Method Hidden]])</f>
        <v>SMS</v>
      </c>
      <c r="AJ529" s="5" t="str">
        <f>VLOOKUP(DatosTransformados[[#This Row],[Applied Discount Hidden]],Tabla3[#All],2,FALSE)</f>
        <v>Yes</v>
      </c>
      <c r="AK529" s="5" t="b">
        <v>1</v>
      </c>
    </row>
    <row r="530" spans="1:37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">
        <v>21</v>
      </c>
      <c r="O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" s="2" t="s">
        <v>21</v>
      </c>
      <c r="Q530" s="2">
        <v>0</v>
      </c>
      <c r="R530" s="2" t="s">
        <v>21</v>
      </c>
      <c r="S530" s="2" t="s">
        <v>24</v>
      </c>
      <c r="T530" s="2" t="s">
        <v>35</v>
      </c>
      <c r="U530" s="2">
        <v>28</v>
      </c>
      <c r="V530" s="2" t="str">
        <f>PROPER(DatosTransformados[[#This Row],[Payment Method Hidden]])</f>
        <v>Direct Debit</v>
      </c>
      <c r="W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530" s="2">
        <v>86</v>
      </c>
      <c r="Y530" s="2" t="s">
        <v>87</v>
      </c>
      <c r="Z530" s="2" t="s">
        <v>767</v>
      </c>
      <c r="AA530" s="2" t="s">
        <v>1155</v>
      </c>
      <c r="AB530" s="3">
        <f>DATEVALUE(DatosTransformados[[#This Row],[Contact Date Hidden]])</f>
        <v>44765</v>
      </c>
      <c r="AC530" s="3">
        <v>44504</v>
      </c>
      <c r="AD530" s="2" t="s">
        <v>38</v>
      </c>
      <c r="AE530" s="2" t="str">
        <f>VLOOKUP(DatosTransformados[[#This Row],[Customer Segment Hidden]],Tabla3[#All],2,FALSE)</f>
        <v>Low</v>
      </c>
      <c r="AF530" s="11">
        <v>27.619270840994272</v>
      </c>
      <c r="AG530" s="2">
        <v>3</v>
      </c>
      <c r="AH530" s="2" t="s">
        <v>29</v>
      </c>
      <c r="AI530" s="2" t="str">
        <f>IFERROR(VLOOKUP(DatosTransformados[[#This Row],[Preferred Contact Method Hidden]],Tabla3[#All],2,FALSE),DatosTransformados[[#This Row],[Preferred Contact Method Hidden]])</f>
        <v>Email</v>
      </c>
      <c r="AJ530" s="2" t="str">
        <f>VLOOKUP(DatosTransformados[[#This Row],[Applied Discount Hidden]],Tabla3[#All],2,FALSE)</f>
        <v>Yes</v>
      </c>
      <c r="AK530" s="2" t="b">
        <v>1</v>
      </c>
    </row>
    <row r="531" spans="1:37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">
        <v>33</v>
      </c>
      <c r="O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" s="5" t="s">
        <v>21</v>
      </c>
      <c r="Q531" s="5">
        <v>0</v>
      </c>
      <c r="R531" s="5" t="s">
        <v>21</v>
      </c>
      <c r="S531" s="5" t="s">
        <v>24</v>
      </c>
      <c r="T531" s="5" t="s">
        <v>35</v>
      </c>
      <c r="U531" s="5">
        <v>50</v>
      </c>
      <c r="V531" s="5" t="str">
        <f>PROPER(DatosTransformados[[#This Row],[Payment Method Hidden]])</f>
        <v>Direct Debit</v>
      </c>
      <c r="W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31" s="5">
        <v>2760</v>
      </c>
      <c r="Y531" s="5"/>
      <c r="Z531" s="5"/>
      <c r="AA531" s="5" t="s">
        <v>1157</v>
      </c>
      <c r="AB531" s="6">
        <f>DATEVALUE(DatosTransformados[[#This Row],[Contact Date Hidden]])</f>
        <v>44624</v>
      </c>
      <c r="AC531" s="6">
        <v>44432</v>
      </c>
      <c r="AD531" s="5" t="s">
        <v>28</v>
      </c>
      <c r="AE531" s="5" t="str">
        <f>VLOOKUP(DatosTransformados[[#This Row],[Customer Segment Hidden]],Tabla3[#All],2,FALSE)</f>
        <v>High</v>
      </c>
      <c r="AF531" s="12">
        <v>55.884905924533768</v>
      </c>
      <c r="AG531" s="5">
        <v>6</v>
      </c>
      <c r="AH531" s="5" t="s">
        <v>29</v>
      </c>
      <c r="AI531" s="5" t="str">
        <f>IFERROR(VLOOKUP(DatosTransformados[[#This Row],[Preferred Contact Method Hidden]],Tabla3[#All],2,FALSE),DatosTransformados[[#This Row],[Preferred Contact Method Hidden]])</f>
        <v>Email</v>
      </c>
      <c r="AJ531" s="5" t="str">
        <f>VLOOKUP(DatosTransformados[[#This Row],[Applied Discount Hidden]],Tabla3[#All],2,FALSE)</f>
        <v>No</v>
      </c>
      <c r="AK531" s="5" t="b">
        <v>0</v>
      </c>
    </row>
    <row r="532" spans="1:37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">
        <v>21</v>
      </c>
      <c r="O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" s="2" t="s">
        <v>21</v>
      </c>
      <c r="Q532" s="2">
        <v>0</v>
      </c>
      <c r="R532" s="2" t="s">
        <v>33</v>
      </c>
      <c r="S532" s="2" t="s">
        <v>34</v>
      </c>
      <c r="T532" s="2" t="s">
        <v>35</v>
      </c>
      <c r="U532" s="2">
        <v>22</v>
      </c>
      <c r="V532" s="2" t="str">
        <f>PROPER(DatosTransformados[[#This Row],[Payment Method Hidden]])</f>
        <v>Direct Debit</v>
      </c>
      <c r="W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532" s="2">
        <v>446</v>
      </c>
      <c r="Y532" s="2" t="s">
        <v>87</v>
      </c>
      <c r="Z532" s="2" t="s">
        <v>535</v>
      </c>
      <c r="AA532" s="2" t="s">
        <v>1159</v>
      </c>
      <c r="AB532" s="3">
        <f>DATEVALUE(DatosTransformados[[#This Row],[Contact Date Hidden]])</f>
        <v>43921</v>
      </c>
      <c r="AC532" s="3">
        <v>45203</v>
      </c>
      <c r="AD532" s="2" t="s">
        <v>28</v>
      </c>
      <c r="AE532" s="2" t="str">
        <f>VLOOKUP(DatosTransformados[[#This Row],[Customer Segment Hidden]],Tabla3[#All],2,FALSE)</f>
        <v>High</v>
      </c>
      <c r="AF532" s="11">
        <v>23.034630974371659</v>
      </c>
      <c r="AG532" s="2">
        <v>6</v>
      </c>
      <c r="AH532" s="2" t="s">
        <v>63</v>
      </c>
      <c r="AI532" s="2" t="str">
        <f>IFERROR(VLOOKUP(DatosTransformados[[#This Row],[Preferred Contact Method Hidden]],Tabla3[#All],2,FALSE),DatosTransformados[[#This Row],[Preferred Contact Method Hidden]])</f>
        <v>SMS</v>
      </c>
      <c r="AJ532" s="2" t="str">
        <f>VLOOKUP(DatosTransformados[[#This Row],[Applied Discount Hidden]],Tabla3[#All],2,FALSE)</f>
        <v>No</v>
      </c>
      <c r="AK532" s="2" t="b">
        <v>0</v>
      </c>
    </row>
    <row r="533" spans="1:37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">
        <v>21</v>
      </c>
      <c r="O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" s="5" t="s">
        <v>21</v>
      </c>
      <c r="Q533" s="5">
        <v>0</v>
      </c>
      <c r="R533" s="5" t="s">
        <v>21</v>
      </c>
      <c r="S533" s="5" t="s">
        <v>34</v>
      </c>
      <c r="T533" s="5" t="s">
        <v>117</v>
      </c>
      <c r="U533" s="5">
        <v>49</v>
      </c>
      <c r="V533" s="5" t="str">
        <f>PROPER(DatosTransformados[[#This Row],[Payment Method Hidden]])</f>
        <v>Direct Debit</v>
      </c>
      <c r="W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33" s="5">
        <v>3074</v>
      </c>
      <c r="Y533" s="5"/>
      <c r="Z533" s="5"/>
      <c r="AA533" s="5" t="s">
        <v>1161</v>
      </c>
      <c r="AB533" s="6">
        <f>DATEVALUE(DatosTransformados[[#This Row],[Contact Date Hidden]])</f>
        <v>43941</v>
      </c>
      <c r="AC533" s="6">
        <v>45075</v>
      </c>
      <c r="AD533" s="5" t="s">
        <v>28</v>
      </c>
      <c r="AE533" s="5" t="str">
        <f>VLOOKUP(DatosTransformados[[#This Row],[Customer Segment Hidden]],Tabla3[#All],2,FALSE)</f>
        <v>High</v>
      </c>
      <c r="AF533" s="12">
        <v>45.438005773065171</v>
      </c>
      <c r="AG533" s="5">
        <v>4</v>
      </c>
      <c r="AH533" s="5" t="s">
        <v>29</v>
      </c>
      <c r="AI533" s="5" t="str">
        <f>IFERROR(VLOOKUP(DatosTransformados[[#This Row],[Preferred Contact Method Hidden]],Tabla3[#All],2,FALSE),DatosTransformados[[#This Row],[Preferred Contact Method Hidden]])</f>
        <v>Email</v>
      </c>
      <c r="AJ533" s="5" t="str">
        <f>VLOOKUP(DatosTransformados[[#This Row],[Applied Discount Hidden]],Tabla3[#All],2,FALSE)</f>
        <v>Yes</v>
      </c>
      <c r="AK533" s="5" t="b">
        <v>1</v>
      </c>
    </row>
    <row r="534" spans="1:37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">
        <v>21</v>
      </c>
      <c r="O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" s="2" t="s">
        <v>33</v>
      </c>
      <c r="Q534" s="2">
        <v>6</v>
      </c>
      <c r="R534" s="2" t="s">
        <v>33</v>
      </c>
      <c r="S534" s="2" t="s">
        <v>24</v>
      </c>
      <c r="T534" s="2" t="s">
        <v>35</v>
      </c>
      <c r="U534" s="2">
        <v>45</v>
      </c>
      <c r="V534" s="2" t="str">
        <f>PROPER(DatosTransformados[[#This Row],[Payment Method Hidden]])</f>
        <v>Direct Debit</v>
      </c>
      <c r="W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34" s="2">
        <v>2349</v>
      </c>
      <c r="Y534" s="2"/>
      <c r="Z534" s="2"/>
      <c r="AA534" s="2" t="s">
        <v>1163</v>
      </c>
      <c r="AB534" s="3">
        <f>DATEVALUE(DatosTransformados[[#This Row],[Contact Date Hidden]])</f>
        <v>44835</v>
      </c>
      <c r="AC534" s="3">
        <v>44115</v>
      </c>
      <c r="AD534" s="2" t="s">
        <v>38</v>
      </c>
      <c r="AE534" s="2" t="str">
        <f>VLOOKUP(DatosTransformados[[#This Row],[Customer Segment Hidden]],Tabla3[#All],2,FALSE)</f>
        <v>Low</v>
      </c>
      <c r="AF534" s="11">
        <v>53.600361090812648</v>
      </c>
      <c r="AG534" s="2">
        <v>2</v>
      </c>
      <c r="AH534" s="2" t="s">
        <v>29</v>
      </c>
      <c r="AI534" s="2" t="str">
        <f>IFERROR(VLOOKUP(DatosTransformados[[#This Row],[Preferred Contact Method Hidden]],Tabla3[#All],2,FALSE),DatosTransformados[[#This Row],[Preferred Contact Method Hidden]])</f>
        <v>Email</v>
      </c>
      <c r="AJ534" s="2" t="str">
        <f>VLOOKUP(DatosTransformados[[#This Row],[Applied Discount Hidden]],Tabla3[#All],2,FALSE)</f>
        <v>Yes</v>
      </c>
      <c r="AK534" s="2" t="b">
        <v>1</v>
      </c>
    </row>
    <row r="535" spans="1:37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">
        <v>21</v>
      </c>
      <c r="O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" s="5" t="s">
        <v>33</v>
      </c>
      <c r="Q535" s="5">
        <v>2</v>
      </c>
      <c r="R535" s="5" t="s">
        <v>33</v>
      </c>
      <c r="S535" s="5" t="s">
        <v>34</v>
      </c>
      <c r="T535" s="5" t="s">
        <v>35</v>
      </c>
      <c r="U535" s="5">
        <v>19</v>
      </c>
      <c r="V535" s="5" t="str">
        <f>PROPER(DatosTransformados[[#This Row],[Payment Method Hidden]])</f>
        <v>Direct Debit</v>
      </c>
      <c r="W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35" s="5">
        <v>1319</v>
      </c>
      <c r="Y535" s="5"/>
      <c r="Z535" s="5"/>
      <c r="AA535" s="5" t="s">
        <v>1165</v>
      </c>
      <c r="AB535" s="6">
        <f>DATEVALUE(DatosTransformados[[#This Row],[Contact Date Hidden]])</f>
        <v>43839</v>
      </c>
      <c r="AC535" s="6">
        <v>43979</v>
      </c>
      <c r="AD535" s="5" t="s">
        <v>38</v>
      </c>
      <c r="AE535" s="5" t="str">
        <f>VLOOKUP(DatosTransformados[[#This Row],[Customer Segment Hidden]],Tabla3[#All],2,FALSE)</f>
        <v>Low</v>
      </c>
      <c r="AF535" s="12">
        <v>16.291989139922141</v>
      </c>
      <c r="AG535" s="5">
        <v>3</v>
      </c>
      <c r="AH535" s="5" t="s">
        <v>29</v>
      </c>
      <c r="AI535" s="5" t="str">
        <f>IFERROR(VLOOKUP(DatosTransformados[[#This Row],[Preferred Contact Method Hidden]],Tabla3[#All],2,FALSE),DatosTransformados[[#This Row],[Preferred Contact Method Hidden]])</f>
        <v>Email</v>
      </c>
      <c r="AJ535" s="5" t="str">
        <f>VLOOKUP(DatosTransformados[[#This Row],[Applied Discount Hidden]],Tabla3[#All],2,FALSE)</f>
        <v>Yes</v>
      </c>
      <c r="AK535" s="5" t="b">
        <v>1</v>
      </c>
    </row>
    <row r="536" spans="1:37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">
        <v>21</v>
      </c>
      <c r="O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" s="2" t="s">
        <v>21</v>
      </c>
      <c r="Q536" s="2">
        <v>0</v>
      </c>
      <c r="R536" s="2" t="s">
        <v>21</v>
      </c>
      <c r="S536" s="2" t="s">
        <v>24</v>
      </c>
      <c r="T536" s="2" t="s">
        <v>117</v>
      </c>
      <c r="U536" s="2">
        <v>39</v>
      </c>
      <c r="V536" s="2" t="str">
        <f>PROPER(DatosTransformados[[#This Row],[Payment Method Hidden]])</f>
        <v>Direct Debit</v>
      </c>
      <c r="W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36" s="2">
        <v>268</v>
      </c>
      <c r="Y536" s="2"/>
      <c r="Z536" s="2"/>
      <c r="AA536" s="2" t="s">
        <v>661</v>
      </c>
      <c r="AB536" s="3">
        <f>DATEVALUE(DatosTransformados[[#This Row],[Contact Date Hidden]])</f>
        <v>44548</v>
      </c>
      <c r="AC536" s="3">
        <v>44820</v>
      </c>
      <c r="AD536" s="2" t="s">
        <v>44</v>
      </c>
      <c r="AE536" s="2" t="str">
        <f>VLOOKUP(DatosTransformados[[#This Row],[Customer Segment Hidden]],Tabla3[#All],2,FALSE)</f>
        <v>Medium</v>
      </c>
      <c r="AF536" s="11">
        <v>45.982463692286977</v>
      </c>
      <c r="AG536" s="2">
        <v>2</v>
      </c>
      <c r="AH536" s="2" t="s">
        <v>63</v>
      </c>
      <c r="AI536" s="2" t="str">
        <f>IFERROR(VLOOKUP(DatosTransformados[[#This Row],[Preferred Contact Method Hidden]],Tabla3[#All],2,FALSE),DatosTransformados[[#This Row],[Preferred Contact Method Hidden]])</f>
        <v>SMS</v>
      </c>
      <c r="AJ536" s="2" t="str">
        <f>VLOOKUP(DatosTransformados[[#This Row],[Applied Discount Hidden]],Tabla3[#All],2,FALSE)</f>
        <v>No</v>
      </c>
      <c r="AK536" s="2" t="b">
        <v>0</v>
      </c>
    </row>
    <row r="537" spans="1:37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">
        <v>21</v>
      </c>
      <c r="O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" s="5" t="s">
        <v>21</v>
      </c>
      <c r="Q537" s="5">
        <v>0</v>
      </c>
      <c r="R537" s="5" t="s">
        <v>21</v>
      </c>
      <c r="S537" s="5" t="s">
        <v>34</v>
      </c>
      <c r="T537" s="5" t="s">
        <v>123</v>
      </c>
      <c r="U537" s="5">
        <v>34</v>
      </c>
      <c r="V537" s="5" t="str">
        <f>PROPER(DatosTransformados[[#This Row],[Payment Method Hidden]])</f>
        <v>Credit Card</v>
      </c>
      <c r="W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37" s="5">
        <v>1514</v>
      </c>
      <c r="Y537" s="5"/>
      <c r="Z537" s="5"/>
      <c r="AA537" s="5" t="s">
        <v>1168</v>
      </c>
      <c r="AB537" s="6">
        <f>DATEVALUE(DatosTransformados[[#This Row],[Contact Date Hidden]])</f>
        <v>44226</v>
      </c>
      <c r="AC537" s="6">
        <v>43963</v>
      </c>
      <c r="AD537" s="5" t="s">
        <v>38</v>
      </c>
      <c r="AE537" s="5" t="str">
        <f>VLOOKUP(DatosTransformados[[#This Row],[Customer Segment Hidden]],Tabla3[#All],2,FALSE)</f>
        <v>Low</v>
      </c>
      <c r="AF537" s="12">
        <v>32.203931075427732</v>
      </c>
      <c r="AG537" s="5">
        <v>7</v>
      </c>
      <c r="AH537" s="5" t="s">
        <v>29</v>
      </c>
      <c r="AI537" s="5" t="str">
        <f>IFERROR(VLOOKUP(DatosTransformados[[#This Row],[Preferred Contact Method Hidden]],Tabla3[#All],2,FALSE),DatosTransformados[[#This Row],[Preferred Contact Method Hidden]])</f>
        <v>Email</v>
      </c>
      <c r="AJ537" s="5" t="str">
        <f>VLOOKUP(DatosTransformados[[#This Row],[Applied Discount Hidden]],Tabla3[#All],2,FALSE)</f>
        <v>Yes</v>
      </c>
      <c r="AK537" s="5" t="b">
        <v>1</v>
      </c>
    </row>
    <row r="538" spans="1:37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">
        <v>21</v>
      </c>
      <c r="O5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" s="2" t="s">
        <v>21</v>
      </c>
      <c r="Q538" s="2">
        <v>0</v>
      </c>
      <c r="R538" s="2" t="s">
        <v>21</v>
      </c>
      <c r="S538" s="2" t="s">
        <v>24</v>
      </c>
      <c r="T538" s="2" t="s">
        <v>25</v>
      </c>
      <c r="U538" s="2">
        <v>62</v>
      </c>
      <c r="V538" s="2" t="str">
        <f>PROPER(DatosTransformados[[#This Row],[Payment Method Hidden]])</f>
        <v>Credit Card</v>
      </c>
      <c r="W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538" s="2">
        <v>2895</v>
      </c>
      <c r="Y538" s="2" t="s">
        <v>42</v>
      </c>
      <c r="Z538" s="2" t="s">
        <v>359</v>
      </c>
      <c r="AA538" s="2" t="s">
        <v>1170</v>
      </c>
      <c r="AB538" s="3">
        <f>DATEVALUE(DatosTransformados[[#This Row],[Contact Date Hidden]])</f>
        <v>44011</v>
      </c>
      <c r="AC538" s="3">
        <v>44070</v>
      </c>
      <c r="AD538" s="2" t="s">
        <v>28</v>
      </c>
      <c r="AE538" s="2" t="str">
        <f>VLOOKUP(DatosTransformados[[#This Row],[Customer Segment Hidden]],Tabla3[#All],2,FALSE)</f>
        <v>High</v>
      </c>
      <c r="AF538" s="11">
        <v>72.723301990680099</v>
      </c>
      <c r="AG538" s="2">
        <v>8</v>
      </c>
      <c r="AH538" s="2" t="s">
        <v>29</v>
      </c>
      <c r="AI538" s="2" t="str">
        <f>IFERROR(VLOOKUP(DatosTransformados[[#This Row],[Preferred Contact Method Hidden]],Tabla3[#All],2,FALSE),DatosTransformados[[#This Row],[Preferred Contact Method Hidden]])</f>
        <v>Email</v>
      </c>
      <c r="AJ538" s="2" t="str">
        <f>VLOOKUP(DatosTransformados[[#This Row],[Applied Discount Hidden]],Tabla3[#All],2,FALSE)</f>
        <v>No</v>
      </c>
      <c r="AK538" s="2" t="b">
        <v>0</v>
      </c>
    </row>
    <row r="539" spans="1:37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">
        <v>21</v>
      </c>
      <c r="O5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" s="5" t="s">
        <v>21</v>
      </c>
      <c r="Q539" s="5">
        <v>0</v>
      </c>
      <c r="R539" s="5" t="s">
        <v>33</v>
      </c>
      <c r="S539" s="5" t="s">
        <v>52</v>
      </c>
      <c r="T539" s="5" t="s">
        <v>117</v>
      </c>
      <c r="U539" s="5">
        <v>52</v>
      </c>
      <c r="V539" s="5" t="str">
        <f>PROPER(DatosTransformados[[#This Row],[Payment Method Hidden]])</f>
        <v>Direct Debit</v>
      </c>
      <c r="W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39" s="5">
        <v>3170</v>
      </c>
      <c r="Y539" s="5"/>
      <c r="Z539" s="5"/>
      <c r="AA539" s="5" t="s">
        <v>1172</v>
      </c>
      <c r="AB539" s="6">
        <f>DATEVALUE(DatosTransformados[[#This Row],[Contact Date Hidden]])</f>
        <v>43879</v>
      </c>
      <c r="AC539" s="6">
        <v>44569</v>
      </c>
      <c r="AD539" s="5" t="s">
        <v>44</v>
      </c>
      <c r="AE539" s="5" t="str">
        <f>VLOOKUP(DatosTransformados[[#This Row],[Customer Segment Hidden]],Tabla3[#All],2,FALSE)</f>
        <v>Medium</v>
      </c>
      <c r="AF539" s="12">
        <v>41.792354729792443</v>
      </c>
      <c r="AG539" s="5">
        <v>3</v>
      </c>
      <c r="AH539" s="5" t="s">
        <v>63</v>
      </c>
      <c r="AI539" s="5" t="str">
        <f>IFERROR(VLOOKUP(DatosTransformados[[#This Row],[Preferred Contact Method Hidden]],Tabla3[#All],2,FALSE),DatosTransformados[[#This Row],[Preferred Contact Method Hidden]])</f>
        <v>SMS</v>
      </c>
      <c r="AJ539" s="5" t="str">
        <f>VLOOKUP(DatosTransformados[[#This Row],[Applied Discount Hidden]],Tabla3[#All],2,FALSE)</f>
        <v>Yes</v>
      </c>
      <c r="AK539" s="5" t="b">
        <v>1</v>
      </c>
    </row>
    <row r="540" spans="1:37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">
        <v>21</v>
      </c>
      <c r="O5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" s="2" t="s">
        <v>21</v>
      </c>
      <c r="Q540" s="2">
        <v>0</v>
      </c>
      <c r="R540" s="2" t="s">
        <v>21</v>
      </c>
      <c r="S540" s="2" t="s">
        <v>24</v>
      </c>
      <c r="T540" s="2" t="s">
        <v>35</v>
      </c>
      <c r="U540" s="2">
        <v>41</v>
      </c>
      <c r="V540" s="2" t="str">
        <f>PROPER(DatosTransformados[[#This Row],[Payment Method Hidden]])</f>
        <v>Direct Debit</v>
      </c>
      <c r="W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40" s="2">
        <v>1028</v>
      </c>
      <c r="Y540" s="2"/>
      <c r="Z540" s="2"/>
      <c r="AA540" s="2" t="s">
        <v>1174</v>
      </c>
      <c r="AB540" s="3">
        <f>DATEVALUE(DatosTransformados[[#This Row],[Contact Date Hidden]])</f>
        <v>44938</v>
      </c>
      <c r="AC540" s="3">
        <v>43935</v>
      </c>
      <c r="AD540" s="2" t="s">
        <v>28</v>
      </c>
      <c r="AE540" s="2" t="str">
        <f>VLOOKUP(DatosTransformados[[#This Row],[Customer Segment Hidden]],Tabla3[#All],2,FALSE)</f>
        <v>High</v>
      </c>
      <c r="AF540" s="11">
        <v>44.758010919083411</v>
      </c>
      <c r="AG540" s="2">
        <v>3</v>
      </c>
      <c r="AH540" s="2" t="s">
        <v>63</v>
      </c>
      <c r="AI540" s="2" t="str">
        <f>IFERROR(VLOOKUP(DatosTransformados[[#This Row],[Preferred Contact Method Hidden]],Tabla3[#All],2,FALSE),DatosTransformados[[#This Row],[Preferred Contact Method Hidden]])</f>
        <v>SMS</v>
      </c>
      <c r="AJ540" s="2" t="str">
        <f>VLOOKUP(DatosTransformados[[#This Row],[Applied Discount Hidden]],Tabla3[#All],2,FALSE)</f>
        <v>Yes</v>
      </c>
      <c r="AK540" s="2" t="b">
        <v>1</v>
      </c>
    </row>
    <row r="541" spans="1:37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">
        <v>33</v>
      </c>
      <c r="O5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" s="5" t="s">
        <v>21</v>
      </c>
      <c r="Q541" s="5">
        <v>0</v>
      </c>
      <c r="R541" s="5" t="s">
        <v>21</v>
      </c>
      <c r="S541" s="5" t="s">
        <v>34</v>
      </c>
      <c r="T541" s="5" t="s">
        <v>35</v>
      </c>
      <c r="U541" s="5">
        <v>36</v>
      </c>
      <c r="V541" s="5" t="str">
        <f>PROPER(DatosTransformados[[#This Row],[Payment Method Hidden]])</f>
        <v>Direct Debit</v>
      </c>
      <c r="W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41" s="5">
        <v>2485</v>
      </c>
      <c r="Y541" s="5"/>
      <c r="Z541" s="5"/>
      <c r="AA541" s="5" t="s">
        <v>1176</v>
      </c>
      <c r="AB541" s="6">
        <f>DATEVALUE(DatosTransformados[[#This Row],[Contact Date Hidden]])</f>
        <v>45099</v>
      </c>
      <c r="AC541" s="6">
        <v>44233</v>
      </c>
      <c r="AD541" s="5" t="s">
        <v>28</v>
      </c>
      <c r="AE541" s="5" t="str">
        <f>VLOOKUP(DatosTransformados[[#This Row],[Customer Segment Hidden]],Tabla3[#All],2,FALSE)</f>
        <v>High</v>
      </c>
      <c r="AF541" s="12">
        <v>38.299860584927401</v>
      </c>
      <c r="AG541" s="5">
        <v>6</v>
      </c>
      <c r="AH541" s="5" t="s">
        <v>49</v>
      </c>
      <c r="AI541" s="5" t="str">
        <f>IFERROR(VLOOKUP(DatosTransformados[[#This Row],[Preferred Contact Method Hidden]],Tabla3[#All],2,FALSE),DatosTransformados[[#This Row],[Preferred Contact Method Hidden]])</f>
        <v>Phone</v>
      </c>
      <c r="AJ541" s="5" t="str">
        <f>VLOOKUP(DatosTransformados[[#This Row],[Applied Discount Hidden]],Tabla3[#All],2,FALSE)</f>
        <v>Yes</v>
      </c>
      <c r="AK541" s="5" t="b">
        <v>1</v>
      </c>
    </row>
    <row r="542" spans="1:37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">
        <v>21</v>
      </c>
      <c r="O5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" s="2" t="s">
        <v>21</v>
      </c>
      <c r="Q542" s="2">
        <v>0</v>
      </c>
      <c r="R542" s="2" t="s">
        <v>21</v>
      </c>
      <c r="S542" s="2" t="s">
        <v>24</v>
      </c>
      <c r="T542" s="2" t="s">
        <v>117</v>
      </c>
      <c r="U542" s="2">
        <v>24</v>
      </c>
      <c r="V542" s="2" t="str">
        <f>PROPER(DatosTransformados[[#This Row],[Payment Method Hidden]])</f>
        <v>Direct Debit</v>
      </c>
      <c r="W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42" s="2">
        <v>53</v>
      </c>
      <c r="Y542" s="2" t="s">
        <v>42</v>
      </c>
      <c r="Z542" s="2" t="s">
        <v>279</v>
      </c>
      <c r="AA542" s="2" t="s">
        <v>1178</v>
      </c>
      <c r="AB542" s="3">
        <f>DATEVALUE(DatosTransformados[[#This Row],[Contact Date Hidden]])</f>
        <v>44344</v>
      </c>
      <c r="AC542" s="3">
        <v>43945</v>
      </c>
      <c r="AD542" s="2" t="s">
        <v>38</v>
      </c>
      <c r="AE542" s="2" t="str">
        <f>VLOOKUP(DatosTransformados[[#This Row],[Customer Segment Hidden]],Tabla3[#All],2,FALSE)</f>
        <v>Low</v>
      </c>
      <c r="AF542" s="11">
        <v>23.68029988452593</v>
      </c>
      <c r="AG542" s="2">
        <v>5</v>
      </c>
      <c r="AH542" s="2" t="s">
        <v>63</v>
      </c>
      <c r="AI542" s="2" t="str">
        <f>IFERROR(VLOOKUP(DatosTransformados[[#This Row],[Preferred Contact Method Hidden]],Tabla3[#All],2,FALSE),DatosTransformados[[#This Row],[Preferred Contact Method Hidden]])</f>
        <v>SMS</v>
      </c>
      <c r="AJ542" s="2" t="str">
        <f>VLOOKUP(DatosTransformados[[#This Row],[Applied Discount Hidden]],Tabla3[#All],2,FALSE)</f>
        <v>No</v>
      </c>
      <c r="AK542" s="2" t="b">
        <v>0</v>
      </c>
    </row>
    <row r="543" spans="1:37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">
        <v>21</v>
      </c>
      <c r="O5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" s="5" t="s">
        <v>21</v>
      </c>
      <c r="Q543" s="5">
        <v>0</v>
      </c>
      <c r="R543" s="5" t="s">
        <v>21</v>
      </c>
      <c r="S543" s="5" t="s">
        <v>24</v>
      </c>
      <c r="T543" s="5" t="s">
        <v>207</v>
      </c>
      <c r="U543" s="5">
        <v>10</v>
      </c>
      <c r="V543" s="5" t="str">
        <f>PROPER(DatosTransformados[[#This Row],[Payment Method Hidden]])</f>
        <v>Paper Check</v>
      </c>
      <c r="W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43" s="5">
        <v>10</v>
      </c>
      <c r="Y543" s="5" t="s">
        <v>42</v>
      </c>
      <c r="Z543" s="5" t="s">
        <v>213</v>
      </c>
      <c r="AA543" s="5" t="s">
        <v>1180</v>
      </c>
      <c r="AB543" s="6">
        <f>DATEVALUE(DatosTransformados[[#This Row],[Contact Date Hidden]])</f>
        <v>44358</v>
      </c>
      <c r="AC543" s="6">
        <v>45008</v>
      </c>
      <c r="AD543" s="5" t="s">
        <v>28</v>
      </c>
      <c r="AE543" s="5" t="str">
        <f>VLOOKUP(DatosTransformados[[#This Row],[Customer Segment Hidden]],Tabla3[#All],2,FALSE)</f>
        <v>High</v>
      </c>
      <c r="AF543" s="12">
        <v>9.3297683335741421</v>
      </c>
      <c r="AG543" s="5">
        <v>10</v>
      </c>
      <c r="AH543" s="5" t="s">
        <v>63</v>
      </c>
      <c r="AI543" s="5" t="str">
        <f>IFERROR(VLOOKUP(DatosTransformados[[#This Row],[Preferred Contact Method Hidden]],Tabla3[#All],2,FALSE),DatosTransformados[[#This Row],[Preferred Contact Method Hidden]])</f>
        <v>SMS</v>
      </c>
      <c r="AJ543" s="5" t="str">
        <f>VLOOKUP(DatosTransformados[[#This Row],[Applied Discount Hidden]],Tabla3[#All],2,FALSE)</f>
        <v>No</v>
      </c>
      <c r="AK543" s="5" t="b">
        <v>0</v>
      </c>
    </row>
    <row r="544" spans="1:37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">
        <v>21</v>
      </c>
      <c r="O5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" s="2" t="s">
        <v>33</v>
      </c>
      <c r="Q544" s="2">
        <v>5</v>
      </c>
      <c r="R544" s="2" t="s">
        <v>21</v>
      </c>
      <c r="S544" s="2" t="s">
        <v>24</v>
      </c>
      <c r="T544" s="2" t="s">
        <v>123</v>
      </c>
      <c r="U544" s="2">
        <v>26</v>
      </c>
      <c r="V544" s="2" t="str">
        <f>PROPER(DatosTransformados[[#This Row],[Payment Method Hidden]])</f>
        <v>Credit Card</v>
      </c>
      <c r="W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44" s="2">
        <v>125</v>
      </c>
      <c r="Y544" s="2" t="s">
        <v>87</v>
      </c>
      <c r="Z544" s="2" t="s">
        <v>180</v>
      </c>
      <c r="AA544" s="2" t="s">
        <v>1182</v>
      </c>
      <c r="AB544" s="3">
        <f>DATEVALUE(DatosTransformados[[#This Row],[Contact Date Hidden]])</f>
        <v>44793</v>
      </c>
      <c r="AC544" s="3">
        <v>45058</v>
      </c>
      <c r="AD544" s="2" t="s">
        <v>44</v>
      </c>
      <c r="AE544" s="2" t="str">
        <f>VLOOKUP(DatosTransformados[[#This Row],[Customer Segment Hidden]],Tabla3[#All],2,FALSE)</f>
        <v>Medium</v>
      </c>
      <c r="AF544" s="11">
        <v>27.285114408599291</v>
      </c>
      <c r="AG544" s="2">
        <v>8</v>
      </c>
      <c r="AH544" s="2" t="s">
        <v>49</v>
      </c>
      <c r="AI544" s="2" t="str">
        <f>IFERROR(VLOOKUP(DatosTransformados[[#This Row],[Preferred Contact Method Hidden]],Tabla3[#All],2,FALSE),DatosTransformados[[#This Row],[Preferred Contact Method Hidden]])</f>
        <v>Phone</v>
      </c>
      <c r="AJ544" s="2" t="str">
        <f>VLOOKUP(DatosTransformados[[#This Row],[Applied Discount Hidden]],Tabla3[#All],2,FALSE)</f>
        <v>Yes</v>
      </c>
      <c r="AK544" s="2" t="b">
        <v>1</v>
      </c>
    </row>
    <row r="545" spans="1:37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">
        <v>21</v>
      </c>
      <c r="O5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" s="5" t="s">
        <v>33</v>
      </c>
      <c r="Q545" s="5">
        <v>4</v>
      </c>
      <c r="R545" s="5" t="s">
        <v>21</v>
      </c>
      <c r="S545" s="5" t="s">
        <v>34</v>
      </c>
      <c r="T545" s="5" t="s">
        <v>123</v>
      </c>
      <c r="U545" s="5">
        <v>8</v>
      </c>
      <c r="V545" s="5" t="str">
        <f>PROPER(DatosTransformados[[#This Row],[Payment Method Hidden]])</f>
        <v>Credit Card</v>
      </c>
      <c r="W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45" s="5">
        <v>419</v>
      </c>
      <c r="Y545" s="5"/>
      <c r="Z545" s="5"/>
      <c r="AA545" s="5" t="s">
        <v>1184</v>
      </c>
      <c r="AB545" s="6">
        <f>DATEVALUE(DatosTransformados[[#This Row],[Contact Date Hidden]])</f>
        <v>44741</v>
      </c>
      <c r="AC545" s="6">
        <v>43957</v>
      </c>
      <c r="AD545" s="5" t="s">
        <v>38</v>
      </c>
      <c r="AE545" s="5" t="str">
        <f>VLOOKUP(DatosTransformados[[#This Row],[Customer Segment Hidden]],Tabla3[#All],2,FALSE)</f>
        <v>Low</v>
      </c>
      <c r="AF545" s="12">
        <v>9.3146232138006919</v>
      </c>
      <c r="AG545" s="5">
        <v>4</v>
      </c>
      <c r="AH545" s="5" t="s">
        <v>29</v>
      </c>
      <c r="AI545" s="5" t="str">
        <f>IFERROR(VLOOKUP(DatosTransformados[[#This Row],[Preferred Contact Method Hidden]],Tabla3[#All],2,FALSE),DatosTransformados[[#This Row],[Preferred Contact Method Hidden]])</f>
        <v>Email</v>
      </c>
      <c r="AJ545" s="5" t="str">
        <f>VLOOKUP(DatosTransformados[[#This Row],[Applied Discount Hidden]],Tabla3[#All],2,FALSE)</f>
        <v>Yes</v>
      </c>
      <c r="AK545" s="5" t="b">
        <v>1</v>
      </c>
    </row>
    <row r="546" spans="1:37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">
        <v>21</v>
      </c>
      <c r="O5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" s="2" t="s">
        <v>21</v>
      </c>
      <c r="Q546" s="2">
        <v>0</v>
      </c>
      <c r="R546" s="2" t="s">
        <v>33</v>
      </c>
      <c r="S546" s="2" t="s">
        <v>52</v>
      </c>
      <c r="T546" s="2" t="s">
        <v>35</v>
      </c>
      <c r="U546" s="2">
        <v>31</v>
      </c>
      <c r="V546" s="2" t="str">
        <f>PROPER(DatosTransformados[[#This Row],[Payment Method Hidden]])</f>
        <v>Direct Debit</v>
      </c>
      <c r="W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46" s="2">
        <v>1585</v>
      </c>
      <c r="Y546" s="2"/>
      <c r="Z546" s="2"/>
      <c r="AA546" s="2" t="s">
        <v>1186</v>
      </c>
      <c r="AB546" s="3">
        <f>DATEVALUE(DatosTransformados[[#This Row],[Contact Date Hidden]])</f>
        <v>44512</v>
      </c>
      <c r="AC546" s="3">
        <v>44059</v>
      </c>
      <c r="AD546" s="2" t="s">
        <v>38</v>
      </c>
      <c r="AE546" s="2" t="str">
        <f>VLOOKUP(DatosTransformados[[#This Row],[Customer Segment Hidden]],Tabla3[#All],2,FALSE)</f>
        <v>Low</v>
      </c>
      <c r="AF546" s="11">
        <v>29.515666564324309</v>
      </c>
      <c r="AG546" s="2">
        <v>6</v>
      </c>
      <c r="AH546" s="2" t="s">
        <v>63</v>
      </c>
      <c r="AI546" s="2" t="str">
        <f>IFERROR(VLOOKUP(DatosTransformados[[#This Row],[Preferred Contact Method Hidden]],Tabla3[#All],2,FALSE),DatosTransformados[[#This Row],[Preferred Contact Method Hidden]])</f>
        <v>SMS</v>
      </c>
      <c r="AJ546" s="2" t="str">
        <f>VLOOKUP(DatosTransformados[[#This Row],[Applied Discount Hidden]],Tabla3[#All],2,FALSE)</f>
        <v>No</v>
      </c>
      <c r="AK546" s="2" t="b">
        <v>0</v>
      </c>
    </row>
    <row r="547" spans="1:37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">
        <v>21</v>
      </c>
      <c r="O5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" s="5" t="s">
        <v>21</v>
      </c>
      <c r="Q547" s="5">
        <v>0</v>
      </c>
      <c r="R547" s="5" t="s">
        <v>33</v>
      </c>
      <c r="S547" s="5" t="s">
        <v>52</v>
      </c>
      <c r="T547" s="5" t="s">
        <v>35</v>
      </c>
      <c r="U547" s="5">
        <v>40</v>
      </c>
      <c r="V547" s="5" t="str">
        <f>PROPER(DatosTransformados[[#This Row],[Payment Method Hidden]])</f>
        <v>Direct Debit</v>
      </c>
      <c r="W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47" s="5">
        <v>1896</v>
      </c>
      <c r="Y547" s="5"/>
      <c r="Z547" s="5"/>
      <c r="AA547" s="5" t="s">
        <v>1188</v>
      </c>
      <c r="AB547" s="6">
        <f>DATEVALUE(DatosTransformados[[#This Row],[Contact Date Hidden]])</f>
        <v>44766</v>
      </c>
      <c r="AC547" s="6">
        <v>44251</v>
      </c>
      <c r="AD547" s="5" t="s">
        <v>28</v>
      </c>
      <c r="AE547" s="5" t="str">
        <f>VLOOKUP(DatosTransformados[[#This Row],[Customer Segment Hidden]],Tabla3[#All],2,FALSE)</f>
        <v>High</v>
      </c>
      <c r="AF547" s="12">
        <v>37.75631669937431</v>
      </c>
      <c r="AG547" s="5">
        <v>5</v>
      </c>
      <c r="AH547" s="5" t="s">
        <v>29</v>
      </c>
      <c r="AI547" s="5" t="str">
        <f>IFERROR(VLOOKUP(DatosTransformados[[#This Row],[Preferred Contact Method Hidden]],Tabla3[#All],2,FALSE),DatosTransformados[[#This Row],[Preferred Contact Method Hidden]])</f>
        <v>Email</v>
      </c>
      <c r="AJ547" s="5" t="str">
        <f>VLOOKUP(DatosTransformados[[#This Row],[Applied Discount Hidden]],Tabla3[#All],2,FALSE)</f>
        <v>No</v>
      </c>
      <c r="AK547" s="5" t="b">
        <v>0</v>
      </c>
    </row>
    <row r="548" spans="1:37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">
        <v>33</v>
      </c>
      <c r="O5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" s="2" t="s">
        <v>21</v>
      </c>
      <c r="Q548" s="2">
        <v>0</v>
      </c>
      <c r="R548" s="2" t="s">
        <v>21</v>
      </c>
      <c r="S548" s="2" t="s">
        <v>24</v>
      </c>
      <c r="T548" s="2" t="s">
        <v>117</v>
      </c>
      <c r="U548" s="2">
        <v>51</v>
      </c>
      <c r="V548" s="2" t="str">
        <f>PROPER(DatosTransformados[[#This Row],[Payment Method Hidden]])</f>
        <v>Direct Debit</v>
      </c>
      <c r="W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48" s="2">
        <v>1310</v>
      </c>
      <c r="Y548" s="2" t="s">
        <v>156</v>
      </c>
      <c r="Z548" s="2" t="s">
        <v>157</v>
      </c>
      <c r="AA548" s="2" t="s">
        <v>1190</v>
      </c>
      <c r="AB548" s="3">
        <f>DATEVALUE(DatosTransformados[[#This Row],[Contact Date Hidden]])</f>
        <v>44337</v>
      </c>
      <c r="AC548" s="3">
        <v>45161</v>
      </c>
      <c r="AD548" s="2" t="s">
        <v>28</v>
      </c>
      <c r="AE548" s="2" t="str">
        <f>VLOOKUP(DatosTransformados[[#This Row],[Customer Segment Hidden]],Tabla3[#All],2,FALSE)</f>
        <v>High</v>
      </c>
      <c r="AF548" s="11">
        <v>54.227177665190382</v>
      </c>
      <c r="AG548" s="2">
        <v>6</v>
      </c>
      <c r="AH548" s="2" t="s">
        <v>63</v>
      </c>
      <c r="AI548" s="2" t="str">
        <f>IFERROR(VLOOKUP(DatosTransformados[[#This Row],[Preferred Contact Method Hidden]],Tabla3[#All],2,FALSE),DatosTransformados[[#This Row],[Preferred Contact Method Hidden]])</f>
        <v>SMS</v>
      </c>
      <c r="AJ548" s="2" t="str">
        <f>VLOOKUP(DatosTransformados[[#This Row],[Applied Discount Hidden]],Tabla3[#All],2,FALSE)</f>
        <v>No</v>
      </c>
      <c r="AK548" s="2" t="b">
        <v>0</v>
      </c>
    </row>
    <row r="549" spans="1:37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">
        <v>21</v>
      </c>
      <c r="O5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" s="5" t="s">
        <v>33</v>
      </c>
      <c r="Q549" s="5">
        <v>5</v>
      </c>
      <c r="R549" s="5" t="s">
        <v>21</v>
      </c>
      <c r="S549" s="5" t="s">
        <v>24</v>
      </c>
      <c r="T549" s="5" t="s">
        <v>169</v>
      </c>
      <c r="U549" s="5">
        <v>27</v>
      </c>
      <c r="V549" s="5" t="str">
        <f>PROPER(DatosTransformados[[#This Row],[Payment Method Hidden]])</f>
        <v>Paper Check</v>
      </c>
      <c r="W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49" s="5">
        <v>1046</v>
      </c>
      <c r="Y549" s="5" t="s">
        <v>42</v>
      </c>
      <c r="Z549" s="5" t="s">
        <v>213</v>
      </c>
      <c r="AA549" s="5" t="s">
        <v>1192</v>
      </c>
      <c r="AB549" s="6">
        <f>DATEVALUE(DatosTransformados[[#This Row],[Contact Date Hidden]])</f>
        <v>44932</v>
      </c>
      <c r="AC549" s="6">
        <v>45283</v>
      </c>
      <c r="AD549" s="5" t="s">
        <v>44</v>
      </c>
      <c r="AE549" s="5" t="str">
        <f>VLOOKUP(DatosTransformados[[#This Row],[Customer Segment Hidden]],Tabla3[#All],2,FALSE)</f>
        <v>Medium</v>
      </c>
      <c r="AF549" s="12">
        <v>23.661172910728229</v>
      </c>
      <c r="AG549" s="5">
        <v>1</v>
      </c>
      <c r="AH549" s="5" t="s">
        <v>63</v>
      </c>
      <c r="AI549" s="5" t="str">
        <f>IFERROR(VLOOKUP(DatosTransformados[[#This Row],[Preferred Contact Method Hidden]],Tabla3[#All],2,FALSE),DatosTransformados[[#This Row],[Preferred Contact Method Hidden]])</f>
        <v>SMS</v>
      </c>
      <c r="AJ549" s="5" t="str">
        <f>VLOOKUP(DatosTransformados[[#This Row],[Applied Discount Hidden]],Tabla3[#All],2,FALSE)</f>
        <v>No</v>
      </c>
      <c r="AK549" s="5" t="b">
        <v>0</v>
      </c>
    </row>
    <row r="550" spans="1:37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">
        <v>21</v>
      </c>
      <c r="O5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" s="2" t="s">
        <v>21</v>
      </c>
      <c r="Q550" s="2">
        <v>0</v>
      </c>
      <c r="R550" s="2" t="s">
        <v>21</v>
      </c>
      <c r="S550" s="2" t="s">
        <v>24</v>
      </c>
      <c r="T550" s="2" t="s">
        <v>25</v>
      </c>
      <c r="U550" s="2">
        <v>26</v>
      </c>
      <c r="V550" s="2" t="str">
        <f>PROPER(DatosTransformados[[#This Row],[Payment Method Hidden]])</f>
        <v>Credit Card</v>
      </c>
      <c r="W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50" s="2">
        <v>1000</v>
      </c>
      <c r="Y550" s="2" t="s">
        <v>134</v>
      </c>
      <c r="Z550" s="2" t="s">
        <v>135</v>
      </c>
      <c r="AA550" s="2" t="s">
        <v>1194</v>
      </c>
      <c r="AB550" s="3">
        <f>DATEVALUE(DatosTransformados[[#This Row],[Contact Date Hidden]])</f>
        <v>44408</v>
      </c>
      <c r="AC550" s="3">
        <v>44260</v>
      </c>
      <c r="AD550" s="2" t="s">
        <v>38</v>
      </c>
      <c r="AE550" s="2" t="str">
        <f>VLOOKUP(DatosTransformados[[#This Row],[Customer Segment Hidden]],Tabla3[#All],2,FALSE)</f>
        <v>Low</v>
      </c>
      <c r="AF550" s="11">
        <v>24.112105993934559</v>
      </c>
      <c r="AG550" s="2">
        <v>5</v>
      </c>
      <c r="AH550" s="2" t="s">
        <v>49</v>
      </c>
      <c r="AI550" s="2" t="str">
        <f>IFERROR(VLOOKUP(DatosTransformados[[#This Row],[Preferred Contact Method Hidden]],Tabla3[#All],2,FALSE),DatosTransformados[[#This Row],[Preferred Contact Method Hidden]])</f>
        <v>Phone</v>
      </c>
      <c r="AJ550" s="2" t="str">
        <f>VLOOKUP(DatosTransformados[[#This Row],[Applied Discount Hidden]],Tabla3[#All],2,FALSE)</f>
        <v>Yes</v>
      </c>
      <c r="AK550" s="2" t="b">
        <v>1</v>
      </c>
    </row>
    <row r="551" spans="1:37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">
        <v>21</v>
      </c>
      <c r="O5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" s="5" t="s">
        <v>21</v>
      </c>
      <c r="Q551" s="5">
        <v>0</v>
      </c>
      <c r="R551" s="5" t="s">
        <v>33</v>
      </c>
      <c r="S551" s="5" t="s">
        <v>52</v>
      </c>
      <c r="T551" s="5" t="s">
        <v>35</v>
      </c>
      <c r="U551" s="5">
        <v>53</v>
      </c>
      <c r="V551" s="5" t="str">
        <f>PROPER(DatosTransformados[[#This Row],[Payment Method Hidden]])</f>
        <v>Direct Debit</v>
      </c>
      <c r="W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551" s="5">
        <v>3913</v>
      </c>
      <c r="Y551" s="5"/>
      <c r="Z551" s="5"/>
      <c r="AA551" s="5" t="s">
        <v>1196</v>
      </c>
      <c r="AB551" s="6">
        <f>DATEVALUE(DatosTransformados[[#This Row],[Contact Date Hidden]])</f>
        <v>45000</v>
      </c>
      <c r="AC551" s="6">
        <v>44380</v>
      </c>
      <c r="AD551" s="5" t="s">
        <v>28</v>
      </c>
      <c r="AE551" s="5" t="str">
        <f>VLOOKUP(DatosTransformados[[#This Row],[Customer Segment Hidden]],Tabla3[#All],2,FALSE)</f>
        <v>High</v>
      </c>
      <c r="AF551" s="12">
        <v>55.569241129723707</v>
      </c>
      <c r="AG551" s="5">
        <v>6</v>
      </c>
      <c r="AH551" s="5" t="s">
        <v>29</v>
      </c>
      <c r="AI551" s="5" t="str">
        <f>IFERROR(VLOOKUP(DatosTransformados[[#This Row],[Preferred Contact Method Hidden]],Tabla3[#All],2,FALSE),DatosTransformados[[#This Row],[Preferred Contact Method Hidden]])</f>
        <v>Email</v>
      </c>
      <c r="AJ551" s="5" t="str">
        <f>VLOOKUP(DatosTransformados[[#This Row],[Applied Discount Hidden]],Tabla3[#All],2,FALSE)</f>
        <v>No</v>
      </c>
      <c r="AK551" s="5" t="b">
        <v>0</v>
      </c>
    </row>
    <row r="552" spans="1:37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">
        <v>21</v>
      </c>
      <c r="O5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" s="2" t="s">
        <v>21</v>
      </c>
      <c r="Q552" s="2">
        <v>0</v>
      </c>
      <c r="R552" s="2" t="s">
        <v>21</v>
      </c>
      <c r="S552" s="2" t="s">
        <v>24</v>
      </c>
      <c r="T552" s="2" t="s">
        <v>123</v>
      </c>
      <c r="U552" s="2">
        <v>65</v>
      </c>
      <c r="V552" s="2" t="str">
        <f>PROPER(DatosTransformados[[#This Row],[Payment Method Hidden]])</f>
        <v>Credit Card</v>
      </c>
      <c r="W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552" s="2">
        <v>2096</v>
      </c>
      <c r="Y552" s="2" t="s">
        <v>42</v>
      </c>
      <c r="Z552" s="2" t="s">
        <v>213</v>
      </c>
      <c r="AA552" s="2" t="s">
        <v>1198</v>
      </c>
      <c r="AB552" s="3">
        <f>DATEVALUE(DatosTransformados[[#This Row],[Contact Date Hidden]])</f>
        <v>44745</v>
      </c>
      <c r="AC552" s="3">
        <v>44926</v>
      </c>
      <c r="AD552" s="2" t="s">
        <v>38</v>
      </c>
      <c r="AE552" s="2" t="str">
        <f>VLOOKUP(DatosTransformados[[#This Row],[Customer Segment Hidden]],Tabla3[#All],2,FALSE)</f>
        <v>Low</v>
      </c>
      <c r="AF552" s="11">
        <v>77.685005167356209</v>
      </c>
      <c r="AG552" s="2">
        <v>9</v>
      </c>
      <c r="AH552" s="2" t="s">
        <v>29</v>
      </c>
      <c r="AI552" s="2" t="str">
        <f>IFERROR(VLOOKUP(DatosTransformados[[#This Row],[Preferred Contact Method Hidden]],Tabla3[#All],2,FALSE),DatosTransformados[[#This Row],[Preferred Contact Method Hidden]])</f>
        <v>Email</v>
      </c>
      <c r="AJ552" s="2" t="str">
        <f>VLOOKUP(DatosTransformados[[#This Row],[Applied Discount Hidden]],Tabla3[#All],2,FALSE)</f>
        <v>No</v>
      </c>
      <c r="AK552" s="2" t="b">
        <v>0</v>
      </c>
    </row>
    <row r="553" spans="1:37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">
        <v>21</v>
      </c>
      <c r="O5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" s="5" t="s">
        <v>21</v>
      </c>
      <c r="Q553" s="5">
        <v>0</v>
      </c>
      <c r="R553" s="5" t="s">
        <v>21</v>
      </c>
      <c r="S553" s="5" t="s">
        <v>52</v>
      </c>
      <c r="T553" s="5" t="s">
        <v>35</v>
      </c>
      <c r="U553" s="5">
        <v>12</v>
      </c>
      <c r="V553" s="5" t="str">
        <f>PROPER(DatosTransformados[[#This Row],[Payment Method Hidden]])</f>
        <v>Direct Debit</v>
      </c>
      <c r="W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53" s="5">
        <v>481</v>
      </c>
      <c r="Y553" s="5"/>
      <c r="Z553" s="5"/>
      <c r="AA553" s="5" t="s">
        <v>1200</v>
      </c>
      <c r="AB553" s="6">
        <f>DATEVALUE(DatosTransformados[[#This Row],[Contact Date Hidden]])</f>
        <v>44388</v>
      </c>
      <c r="AC553" s="6">
        <v>45105</v>
      </c>
      <c r="AD553" s="5" t="s">
        <v>44</v>
      </c>
      <c r="AE553" s="5" t="str">
        <f>VLOOKUP(DatosTransformados[[#This Row],[Customer Segment Hidden]],Tabla3[#All],2,FALSE)</f>
        <v>Medium</v>
      </c>
      <c r="AF553" s="12">
        <v>13.48341819954598</v>
      </c>
      <c r="AG553" s="5">
        <v>9</v>
      </c>
      <c r="AH553" s="5" t="s">
        <v>63</v>
      </c>
      <c r="AI553" s="5" t="str">
        <f>IFERROR(VLOOKUP(DatosTransformados[[#This Row],[Preferred Contact Method Hidden]],Tabla3[#All],2,FALSE),DatosTransformados[[#This Row],[Preferred Contact Method Hidden]])</f>
        <v>SMS</v>
      </c>
      <c r="AJ553" s="5" t="str">
        <f>VLOOKUP(DatosTransformados[[#This Row],[Applied Discount Hidden]],Tabla3[#All],2,FALSE)</f>
        <v>Yes</v>
      </c>
      <c r="AK553" s="5" t="b">
        <v>1</v>
      </c>
    </row>
    <row r="554" spans="1:37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">
        <v>21</v>
      </c>
      <c r="O5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" s="2" t="s">
        <v>21</v>
      </c>
      <c r="Q554" s="2">
        <v>0</v>
      </c>
      <c r="R554" s="2" t="s">
        <v>33</v>
      </c>
      <c r="S554" s="2" t="s">
        <v>52</v>
      </c>
      <c r="T554" s="2" t="s">
        <v>25</v>
      </c>
      <c r="U554" s="2">
        <v>36</v>
      </c>
      <c r="V554" s="2" t="str">
        <f>PROPER(DatosTransformados[[#This Row],[Payment Method Hidden]])</f>
        <v>Credit Card</v>
      </c>
      <c r="W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54" s="2">
        <v>2243</v>
      </c>
      <c r="Y554" s="2"/>
      <c r="Z554" s="2"/>
      <c r="AA554" s="2" t="s">
        <v>1202</v>
      </c>
      <c r="AB554" s="3">
        <f>DATEVALUE(DatosTransformados[[#This Row],[Contact Date Hidden]])</f>
        <v>44377</v>
      </c>
      <c r="AC554" s="3">
        <v>45036</v>
      </c>
      <c r="AD554" s="2" t="s">
        <v>38</v>
      </c>
      <c r="AE554" s="2" t="str">
        <f>VLOOKUP(DatosTransformados[[#This Row],[Customer Segment Hidden]],Tabla3[#All],2,FALSE)</f>
        <v>Low</v>
      </c>
      <c r="AF554" s="11">
        <v>38.399586012279812</v>
      </c>
      <c r="AG554" s="2">
        <v>10</v>
      </c>
      <c r="AH554" s="2" t="s">
        <v>63</v>
      </c>
      <c r="AI554" s="2" t="str">
        <f>IFERROR(VLOOKUP(DatosTransformados[[#This Row],[Preferred Contact Method Hidden]],Tabla3[#All],2,FALSE),DatosTransformados[[#This Row],[Preferred Contact Method Hidden]])</f>
        <v>SMS</v>
      </c>
      <c r="AJ554" s="2" t="str">
        <f>VLOOKUP(DatosTransformados[[#This Row],[Applied Discount Hidden]],Tabla3[#All],2,FALSE)</f>
        <v>No</v>
      </c>
      <c r="AK554" s="2" t="b">
        <v>0</v>
      </c>
    </row>
    <row r="555" spans="1:37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">
        <v>21</v>
      </c>
      <c r="O5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" s="5" t="s">
        <v>21</v>
      </c>
      <c r="Q555" s="5">
        <v>0</v>
      </c>
      <c r="R555" s="5" t="s">
        <v>21</v>
      </c>
      <c r="S555" s="5" t="s">
        <v>24</v>
      </c>
      <c r="T555" s="5" t="s">
        <v>25</v>
      </c>
      <c r="U555" s="5">
        <v>9</v>
      </c>
      <c r="V555" s="5" t="str">
        <f>PROPER(DatosTransformados[[#This Row],[Payment Method Hidden]])</f>
        <v>Credit Card</v>
      </c>
      <c r="W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55" s="5">
        <v>92</v>
      </c>
      <c r="Y555" s="5"/>
      <c r="Z555" s="5"/>
      <c r="AA555" s="5" t="s">
        <v>1204</v>
      </c>
      <c r="AB555" s="6">
        <f>DATEVALUE(DatosTransformados[[#This Row],[Contact Date Hidden]])</f>
        <v>44426</v>
      </c>
      <c r="AC555" s="6">
        <v>44483</v>
      </c>
      <c r="AD555" s="5" t="s">
        <v>38</v>
      </c>
      <c r="AE555" s="5" t="str">
        <f>VLOOKUP(DatosTransformados[[#This Row],[Customer Segment Hidden]],Tabla3[#All],2,FALSE)</f>
        <v>Low</v>
      </c>
      <c r="AF555" s="12">
        <v>9.5737757907953274</v>
      </c>
      <c r="AG555" s="5">
        <v>10</v>
      </c>
      <c r="AH555" s="5" t="s">
        <v>63</v>
      </c>
      <c r="AI555" s="5" t="str">
        <f>IFERROR(VLOOKUP(DatosTransformados[[#This Row],[Preferred Contact Method Hidden]],Tabla3[#All],2,FALSE),DatosTransformados[[#This Row],[Preferred Contact Method Hidden]])</f>
        <v>SMS</v>
      </c>
      <c r="AJ555" s="5" t="str">
        <f>VLOOKUP(DatosTransformados[[#This Row],[Applied Discount Hidden]],Tabla3[#All],2,FALSE)</f>
        <v>Yes</v>
      </c>
      <c r="AK555" s="5" t="b">
        <v>1</v>
      </c>
    </row>
    <row r="556" spans="1:37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">
        <v>21</v>
      </c>
      <c r="O5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" s="2" t="s">
        <v>21</v>
      </c>
      <c r="Q556" s="2">
        <v>0</v>
      </c>
      <c r="R556" s="2" t="s">
        <v>21</v>
      </c>
      <c r="S556" s="2" t="s">
        <v>34</v>
      </c>
      <c r="T556" s="2" t="s">
        <v>123</v>
      </c>
      <c r="U556" s="2">
        <v>17</v>
      </c>
      <c r="V556" s="2" t="str">
        <f>PROPER(DatosTransformados[[#This Row],[Payment Method Hidden]])</f>
        <v>Credit Card</v>
      </c>
      <c r="W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56" s="2">
        <v>295</v>
      </c>
      <c r="Y556" s="2"/>
      <c r="Z556" s="2"/>
      <c r="AA556" s="2" t="s">
        <v>1206</v>
      </c>
      <c r="AB556" s="3">
        <f>DATEVALUE(DatosTransformados[[#This Row],[Contact Date Hidden]])</f>
        <v>44375</v>
      </c>
      <c r="AC556" s="3">
        <v>45010</v>
      </c>
      <c r="AD556" s="2" t="s">
        <v>44</v>
      </c>
      <c r="AE556" s="2" t="str">
        <f>VLOOKUP(DatosTransformados[[#This Row],[Customer Segment Hidden]],Tabla3[#All],2,FALSE)</f>
        <v>Medium</v>
      </c>
      <c r="AF556" s="11">
        <v>16.378215324584659</v>
      </c>
      <c r="AG556" s="2">
        <v>8</v>
      </c>
      <c r="AH556" s="2" t="s">
        <v>49</v>
      </c>
      <c r="AI556" s="2" t="str">
        <f>IFERROR(VLOOKUP(DatosTransformados[[#This Row],[Preferred Contact Method Hidden]],Tabla3[#All],2,FALSE),DatosTransformados[[#This Row],[Preferred Contact Method Hidden]])</f>
        <v>Phone</v>
      </c>
      <c r="AJ556" s="2" t="str">
        <f>VLOOKUP(DatosTransformados[[#This Row],[Applied Discount Hidden]],Tabla3[#All],2,FALSE)</f>
        <v>No</v>
      </c>
      <c r="AK556" s="2" t="b">
        <v>0</v>
      </c>
    </row>
    <row r="557" spans="1:37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">
        <v>21</v>
      </c>
      <c r="O5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" s="5" t="s">
        <v>21</v>
      </c>
      <c r="Q557" s="5">
        <v>0</v>
      </c>
      <c r="R557" s="5" t="s">
        <v>21</v>
      </c>
      <c r="S557" s="5" t="s">
        <v>34</v>
      </c>
      <c r="T557" s="5" t="s">
        <v>169</v>
      </c>
      <c r="U557" s="5">
        <v>7</v>
      </c>
      <c r="V557" s="5" t="str">
        <f>PROPER(DatosTransformados[[#This Row],[Payment Method Hidden]])</f>
        <v>Paper Check</v>
      </c>
      <c r="W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57" s="5">
        <v>60</v>
      </c>
      <c r="Y557" s="5"/>
      <c r="Z557" s="5"/>
      <c r="AA557" s="5" t="s">
        <v>1208</v>
      </c>
      <c r="AB557" s="6">
        <f>DATEVALUE(DatosTransformados[[#This Row],[Contact Date Hidden]])</f>
        <v>44156</v>
      </c>
      <c r="AC557" s="6">
        <v>44402</v>
      </c>
      <c r="AD557" s="5" t="s">
        <v>44</v>
      </c>
      <c r="AE557" s="5" t="str">
        <f>VLOOKUP(DatosTransformados[[#This Row],[Customer Segment Hidden]],Tabla3[#All],2,FALSE)</f>
        <v>Medium</v>
      </c>
      <c r="AF557" s="12">
        <v>6.7586669225415221</v>
      </c>
      <c r="AG557" s="5">
        <v>1</v>
      </c>
      <c r="AH557" s="5" t="s">
        <v>49</v>
      </c>
      <c r="AI557" s="5" t="str">
        <f>IFERROR(VLOOKUP(DatosTransformados[[#This Row],[Preferred Contact Method Hidden]],Tabla3[#All],2,FALSE),DatosTransformados[[#This Row],[Preferred Contact Method Hidden]])</f>
        <v>Phone</v>
      </c>
      <c r="AJ557" s="5" t="str">
        <f>VLOOKUP(DatosTransformados[[#This Row],[Applied Discount Hidden]],Tabla3[#All],2,FALSE)</f>
        <v>No</v>
      </c>
      <c r="AK557" s="5" t="b">
        <v>0</v>
      </c>
    </row>
    <row r="558" spans="1:37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">
        <v>21</v>
      </c>
      <c r="O5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" s="2" t="s">
        <v>21</v>
      </c>
      <c r="Q558" s="2">
        <v>0</v>
      </c>
      <c r="R558" s="2" t="s">
        <v>33</v>
      </c>
      <c r="S558" s="2" t="s">
        <v>34</v>
      </c>
      <c r="T558" s="2" t="s">
        <v>123</v>
      </c>
      <c r="U558" s="2">
        <v>30</v>
      </c>
      <c r="V558" s="2" t="str">
        <f>PROPER(DatosTransformados[[#This Row],[Payment Method Hidden]])</f>
        <v>Credit Card</v>
      </c>
      <c r="W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58" s="2">
        <v>1799</v>
      </c>
      <c r="Y558" s="2"/>
      <c r="Z558" s="2"/>
      <c r="AA558" s="2" t="s">
        <v>875</v>
      </c>
      <c r="AB558" s="3">
        <f>DATEVALUE(DatosTransformados[[#This Row],[Contact Date Hidden]])</f>
        <v>45282</v>
      </c>
      <c r="AC558" s="3">
        <v>43944</v>
      </c>
      <c r="AD558" s="2" t="s">
        <v>44</v>
      </c>
      <c r="AE558" s="2" t="str">
        <f>VLOOKUP(DatosTransformados[[#This Row],[Customer Segment Hidden]],Tabla3[#All],2,FALSE)</f>
        <v>Medium</v>
      </c>
      <c r="AF558" s="11">
        <v>27.964902009977479</v>
      </c>
      <c r="AG558" s="2">
        <v>8</v>
      </c>
      <c r="AH558" s="2" t="s">
        <v>63</v>
      </c>
      <c r="AI558" s="2" t="str">
        <f>IFERROR(VLOOKUP(DatosTransformados[[#This Row],[Preferred Contact Method Hidden]],Tabla3[#All],2,FALSE),DatosTransformados[[#This Row],[Preferred Contact Method Hidden]])</f>
        <v>SMS</v>
      </c>
      <c r="AJ558" s="2" t="str">
        <f>VLOOKUP(DatosTransformados[[#This Row],[Applied Discount Hidden]],Tabla3[#All],2,FALSE)</f>
        <v>Yes</v>
      </c>
      <c r="AK558" s="2" t="b">
        <v>1</v>
      </c>
    </row>
    <row r="559" spans="1:37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">
        <v>21</v>
      </c>
      <c r="O5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" s="5" t="s">
        <v>33</v>
      </c>
      <c r="Q559" s="5">
        <v>2</v>
      </c>
      <c r="R559" s="5" t="s">
        <v>33</v>
      </c>
      <c r="S559" s="5" t="s">
        <v>52</v>
      </c>
      <c r="T559" s="5" t="s">
        <v>123</v>
      </c>
      <c r="U559" s="5">
        <v>17</v>
      </c>
      <c r="V559" s="5" t="str">
        <f>PROPER(DatosTransformados[[#This Row],[Payment Method Hidden]])</f>
        <v>Credit Card</v>
      </c>
      <c r="W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559" s="5">
        <v>91</v>
      </c>
      <c r="Y559" s="5"/>
      <c r="Z559" s="5"/>
      <c r="AA559" s="5" t="s">
        <v>1211</v>
      </c>
      <c r="AB559" s="6">
        <f>DATEVALUE(DatosTransformados[[#This Row],[Contact Date Hidden]])</f>
        <v>44323</v>
      </c>
      <c r="AC559" s="6">
        <v>44311</v>
      </c>
      <c r="AD559" s="5" t="s">
        <v>28</v>
      </c>
      <c r="AE559" s="5" t="str">
        <f>VLOOKUP(DatosTransformados[[#This Row],[Customer Segment Hidden]],Tabla3[#All],2,FALSE)</f>
        <v>High</v>
      </c>
      <c r="AF559" s="12">
        <v>16.75040169695038</v>
      </c>
      <c r="AG559" s="5">
        <v>6</v>
      </c>
      <c r="AH559" s="5" t="s">
        <v>29</v>
      </c>
      <c r="AI559" s="5" t="str">
        <f>IFERROR(VLOOKUP(DatosTransformados[[#This Row],[Preferred Contact Method Hidden]],Tabla3[#All],2,FALSE),DatosTransformados[[#This Row],[Preferred Contact Method Hidden]])</f>
        <v>Email</v>
      </c>
      <c r="AJ559" s="5" t="str">
        <f>VLOOKUP(DatosTransformados[[#This Row],[Applied Discount Hidden]],Tabla3[#All],2,FALSE)</f>
        <v>Yes</v>
      </c>
      <c r="AK559" s="5" t="b">
        <v>1</v>
      </c>
    </row>
    <row r="560" spans="1:37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">
        <v>21</v>
      </c>
      <c r="O5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" s="2" t="s">
        <v>33</v>
      </c>
      <c r="Q560" s="2">
        <v>3</v>
      </c>
      <c r="R560" s="2" t="s">
        <v>33</v>
      </c>
      <c r="S560" s="2" t="s">
        <v>52</v>
      </c>
      <c r="T560" s="2" t="s">
        <v>207</v>
      </c>
      <c r="U560" s="2">
        <v>40</v>
      </c>
      <c r="V560" s="2" t="str">
        <f>PROPER(DatosTransformados[[#This Row],[Payment Method Hidden]])</f>
        <v>Paper Check</v>
      </c>
      <c r="W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60" s="2">
        <v>1915</v>
      </c>
      <c r="Y560" s="2"/>
      <c r="Z560" s="2"/>
      <c r="AA560" s="2" t="s">
        <v>1213</v>
      </c>
      <c r="AB560" s="3">
        <f>DATEVALUE(DatosTransformados[[#This Row],[Contact Date Hidden]])</f>
        <v>44480</v>
      </c>
      <c r="AC560" s="3">
        <v>45188</v>
      </c>
      <c r="AD560" s="2" t="s">
        <v>44</v>
      </c>
      <c r="AE560" s="2" t="str">
        <f>VLOOKUP(DatosTransformados[[#This Row],[Customer Segment Hidden]],Tabla3[#All],2,FALSE)</f>
        <v>Medium</v>
      </c>
      <c r="AF560" s="11">
        <v>35.842053663570979</v>
      </c>
      <c r="AG560" s="2">
        <v>2</v>
      </c>
      <c r="AH560" s="2" t="s">
        <v>63</v>
      </c>
      <c r="AI560" s="2" t="str">
        <f>IFERROR(VLOOKUP(DatosTransformados[[#This Row],[Preferred Contact Method Hidden]],Tabla3[#All],2,FALSE),DatosTransformados[[#This Row],[Preferred Contact Method Hidden]])</f>
        <v>SMS</v>
      </c>
      <c r="AJ560" s="2" t="str">
        <f>VLOOKUP(DatosTransformados[[#This Row],[Applied Discount Hidden]],Tabla3[#All],2,FALSE)</f>
        <v>No</v>
      </c>
      <c r="AK560" s="2" t="b">
        <v>0</v>
      </c>
    </row>
    <row r="561" spans="1:37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">
        <v>33</v>
      </c>
      <c r="O5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" s="5" t="s">
        <v>21</v>
      </c>
      <c r="Q561" s="5">
        <v>0</v>
      </c>
      <c r="R561" s="5" t="s">
        <v>21</v>
      </c>
      <c r="S561" s="5" t="s">
        <v>34</v>
      </c>
      <c r="T561" s="5" t="s">
        <v>25</v>
      </c>
      <c r="U561" s="5">
        <v>60</v>
      </c>
      <c r="V561" s="5" t="str">
        <f>PROPER(DatosTransformados[[#This Row],[Payment Method Hidden]])</f>
        <v>Credit Card</v>
      </c>
      <c r="W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561" s="5">
        <v>2805</v>
      </c>
      <c r="Y561" s="5" t="s">
        <v>42</v>
      </c>
      <c r="Z561" s="5" t="s">
        <v>184</v>
      </c>
      <c r="AA561" s="5" t="s">
        <v>1215</v>
      </c>
      <c r="AB561" s="6">
        <f>DATEVALUE(DatosTransformados[[#This Row],[Contact Date Hidden]])</f>
        <v>44420</v>
      </c>
      <c r="AC561" s="6">
        <v>44795</v>
      </c>
      <c r="AD561" s="5" t="s">
        <v>38</v>
      </c>
      <c r="AE561" s="5" t="str">
        <f>VLOOKUP(DatosTransformados[[#This Row],[Customer Segment Hidden]],Tabla3[#All],2,FALSE)</f>
        <v>Low</v>
      </c>
      <c r="AF561" s="12">
        <v>57.903201450936251</v>
      </c>
      <c r="AG561" s="5">
        <v>10</v>
      </c>
      <c r="AH561" s="5" t="s">
        <v>29</v>
      </c>
      <c r="AI561" s="5" t="str">
        <f>IFERROR(VLOOKUP(DatosTransformados[[#This Row],[Preferred Contact Method Hidden]],Tabla3[#All],2,FALSE),DatosTransformados[[#This Row],[Preferred Contact Method Hidden]])</f>
        <v>Email</v>
      </c>
      <c r="AJ561" s="5" t="str">
        <f>VLOOKUP(DatosTransformados[[#This Row],[Applied Discount Hidden]],Tabla3[#All],2,FALSE)</f>
        <v>No</v>
      </c>
      <c r="AK561" s="5" t="b">
        <v>0</v>
      </c>
    </row>
    <row r="562" spans="1:37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">
        <v>21</v>
      </c>
      <c r="O5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" s="2" t="s">
        <v>21</v>
      </c>
      <c r="Q562" s="2">
        <v>0</v>
      </c>
      <c r="R562" s="2" t="s">
        <v>33</v>
      </c>
      <c r="S562" s="2" t="s">
        <v>34</v>
      </c>
      <c r="T562" s="2" t="s">
        <v>25</v>
      </c>
      <c r="U562" s="2">
        <v>38</v>
      </c>
      <c r="V562" s="2" t="str">
        <f>PROPER(DatosTransformados[[#This Row],[Payment Method Hidden]])</f>
        <v>Credit Card</v>
      </c>
      <c r="W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62" s="2">
        <v>1841</v>
      </c>
      <c r="Y562" s="2"/>
      <c r="Z562" s="2"/>
      <c r="AA562" s="2" t="s">
        <v>1217</v>
      </c>
      <c r="AB562" s="3">
        <f>DATEVALUE(DatosTransformados[[#This Row],[Contact Date Hidden]])</f>
        <v>44117</v>
      </c>
      <c r="AC562" s="3">
        <v>44018</v>
      </c>
      <c r="AD562" s="2" t="s">
        <v>44</v>
      </c>
      <c r="AE562" s="2" t="str">
        <f>VLOOKUP(DatosTransformados[[#This Row],[Customer Segment Hidden]],Tabla3[#All],2,FALSE)</f>
        <v>Medium</v>
      </c>
      <c r="AF562" s="11">
        <v>36.703090014786191</v>
      </c>
      <c r="AG562" s="2">
        <v>7</v>
      </c>
      <c r="AH562" s="2" t="s">
        <v>49</v>
      </c>
      <c r="AI562" s="2" t="str">
        <f>IFERROR(VLOOKUP(DatosTransformados[[#This Row],[Preferred Contact Method Hidden]],Tabla3[#All],2,FALSE),DatosTransformados[[#This Row],[Preferred Contact Method Hidden]])</f>
        <v>Phone</v>
      </c>
      <c r="AJ562" s="2" t="str">
        <f>VLOOKUP(DatosTransformados[[#This Row],[Applied Discount Hidden]],Tabla3[#All],2,FALSE)</f>
        <v>Yes</v>
      </c>
      <c r="AK562" s="2" t="b">
        <v>1</v>
      </c>
    </row>
    <row r="563" spans="1:37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">
        <v>21</v>
      </c>
      <c r="O5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" s="5" t="s">
        <v>21</v>
      </c>
      <c r="Q563" s="5">
        <v>0</v>
      </c>
      <c r="R563" s="5" t="s">
        <v>21</v>
      </c>
      <c r="S563" s="5" t="s">
        <v>24</v>
      </c>
      <c r="T563" s="5" t="s">
        <v>25</v>
      </c>
      <c r="U563" s="5">
        <v>14</v>
      </c>
      <c r="V563" s="5" t="str">
        <f>PROPER(DatosTransformados[[#This Row],[Payment Method Hidden]])</f>
        <v>Credit Card</v>
      </c>
      <c r="W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563" s="5">
        <v>30</v>
      </c>
      <c r="Y563" s="5"/>
      <c r="Z563" s="5"/>
      <c r="AA563" s="5" t="s">
        <v>1219</v>
      </c>
      <c r="AB563" s="6">
        <f>DATEVALUE(DatosTransformados[[#This Row],[Contact Date Hidden]])</f>
        <v>44154</v>
      </c>
      <c r="AC563" s="6">
        <v>44128</v>
      </c>
      <c r="AD563" s="5" t="s">
        <v>44</v>
      </c>
      <c r="AE563" s="5" t="str">
        <f>VLOOKUP(DatosTransformados[[#This Row],[Customer Segment Hidden]],Tabla3[#All],2,FALSE)</f>
        <v>Medium</v>
      </c>
      <c r="AF563" s="12">
        <v>16.503641261152168</v>
      </c>
      <c r="AG563" s="5">
        <v>8</v>
      </c>
      <c r="AH563" s="5" t="s">
        <v>29</v>
      </c>
      <c r="AI563" s="5" t="str">
        <f>IFERROR(VLOOKUP(DatosTransformados[[#This Row],[Preferred Contact Method Hidden]],Tabla3[#All],2,FALSE),DatosTransformados[[#This Row],[Preferred Contact Method Hidden]])</f>
        <v>Email</v>
      </c>
      <c r="AJ563" s="5" t="str">
        <f>VLOOKUP(DatosTransformados[[#This Row],[Applied Discount Hidden]],Tabla3[#All],2,FALSE)</f>
        <v>Yes</v>
      </c>
      <c r="AK563" s="5" t="b">
        <v>1</v>
      </c>
    </row>
    <row r="564" spans="1:37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">
        <v>21</v>
      </c>
      <c r="O5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" s="2" t="s">
        <v>21</v>
      </c>
      <c r="Q564" s="2">
        <v>0</v>
      </c>
      <c r="R564" s="2" t="s">
        <v>21</v>
      </c>
      <c r="S564" s="2" t="s">
        <v>24</v>
      </c>
      <c r="T564" s="2" t="s">
        <v>35</v>
      </c>
      <c r="U564" s="2">
        <v>38</v>
      </c>
      <c r="V564" s="2" t="str">
        <f>PROPER(DatosTransformados[[#This Row],[Payment Method Hidden]])</f>
        <v>Direct Debit</v>
      </c>
      <c r="W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64" s="2">
        <v>66</v>
      </c>
      <c r="Y564" s="2" t="s">
        <v>42</v>
      </c>
      <c r="Z564" s="2" t="s">
        <v>184</v>
      </c>
      <c r="AA564" s="2" t="s">
        <v>1221</v>
      </c>
      <c r="AB564" s="3">
        <f>DATEVALUE(DatosTransformados[[#This Row],[Contact Date Hidden]])</f>
        <v>44166</v>
      </c>
      <c r="AC564" s="3">
        <v>44000</v>
      </c>
      <c r="AD564" s="2" t="s">
        <v>44</v>
      </c>
      <c r="AE564" s="2" t="str">
        <f>VLOOKUP(DatosTransformados[[#This Row],[Customer Segment Hidden]],Tabla3[#All],2,FALSE)</f>
        <v>Medium</v>
      </c>
      <c r="AF564" s="11">
        <v>32.664253072806737</v>
      </c>
      <c r="AG564" s="2">
        <v>3</v>
      </c>
      <c r="AH564" s="2" t="s">
        <v>49</v>
      </c>
      <c r="AI564" s="2" t="str">
        <f>IFERROR(VLOOKUP(DatosTransformados[[#This Row],[Preferred Contact Method Hidden]],Tabla3[#All],2,FALSE),DatosTransformados[[#This Row],[Preferred Contact Method Hidden]])</f>
        <v>Phone</v>
      </c>
      <c r="AJ564" s="2" t="str">
        <f>VLOOKUP(DatosTransformados[[#This Row],[Applied Discount Hidden]],Tabla3[#All],2,FALSE)</f>
        <v>Yes</v>
      </c>
      <c r="AK564" s="2" t="b">
        <v>1</v>
      </c>
    </row>
    <row r="565" spans="1:37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">
        <v>21</v>
      </c>
      <c r="O5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" s="5" t="s">
        <v>21</v>
      </c>
      <c r="Q565" s="5">
        <v>0</v>
      </c>
      <c r="R565" s="5" t="s">
        <v>33</v>
      </c>
      <c r="S565" s="5" t="s">
        <v>52</v>
      </c>
      <c r="T565" s="5" t="s">
        <v>117</v>
      </c>
      <c r="U565" s="5">
        <v>22</v>
      </c>
      <c r="V565" s="5" t="str">
        <f>PROPER(DatosTransformados[[#This Row],[Payment Method Hidden]])</f>
        <v>Direct Debit</v>
      </c>
      <c r="W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65" s="5">
        <v>1306</v>
      </c>
      <c r="Y565" s="5"/>
      <c r="Z565" s="5"/>
      <c r="AA565" s="5" t="s">
        <v>1223</v>
      </c>
      <c r="AB565" s="6">
        <f>DATEVALUE(DatosTransformados[[#This Row],[Contact Date Hidden]])</f>
        <v>44884</v>
      </c>
      <c r="AC565" s="6">
        <v>44319</v>
      </c>
      <c r="AD565" s="5" t="s">
        <v>38</v>
      </c>
      <c r="AE565" s="5" t="str">
        <f>VLOOKUP(DatosTransformados[[#This Row],[Customer Segment Hidden]],Tabla3[#All],2,FALSE)</f>
        <v>Low</v>
      </c>
      <c r="AF565" s="12">
        <v>22.187452648513631</v>
      </c>
      <c r="AG565" s="5">
        <v>9</v>
      </c>
      <c r="AH565" s="5" t="s">
        <v>49</v>
      </c>
      <c r="AI565" s="5" t="str">
        <f>IFERROR(VLOOKUP(DatosTransformados[[#This Row],[Preferred Contact Method Hidden]],Tabla3[#All],2,FALSE),DatosTransformados[[#This Row],[Preferred Contact Method Hidden]])</f>
        <v>Phone</v>
      </c>
      <c r="AJ565" s="5" t="str">
        <f>VLOOKUP(DatosTransformados[[#This Row],[Applied Discount Hidden]],Tabla3[#All],2,FALSE)</f>
        <v>Yes</v>
      </c>
      <c r="AK565" s="5" t="b">
        <v>1</v>
      </c>
    </row>
    <row r="566" spans="1:37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">
        <v>21</v>
      </c>
      <c r="O5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" s="2" t="s">
        <v>33</v>
      </c>
      <c r="Q566" s="2">
        <v>2</v>
      </c>
      <c r="R566" s="2" t="s">
        <v>21</v>
      </c>
      <c r="S566" s="2" t="s">
        <v>24</v>
      </c>
      <c r="T566" s="2" t="s">
        <v>117</v>
      </c>
      <c r="U566" s="2">
        <v>10</v>
      </c>
      <c r="V566" s="2" t="str">
        <f>PROPER(DatosTransformados[[#This Row],[Payment Method Hidden]])</f>
        <v>Direct Debit</v>
      </c>
      <c r="W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66" s="2">
        <v>10</v>
      </c>
      <c r="Y566" s="2"/>
      <c r="Z566" s="2"/>
      <c r="AA566" s="2" t="s">
        <v>1225</v>
      </c>
      <c r="AB566" s="3">
        <f>DATEVALUE(DatosTransformados[[#This Row],[Contact Date Hidden]])</f>
        <v>44783</v>
      </c>
      <c r="AC566" s="3">
        <v>44133</v>
      </c>
      <c r="AD566" s="2" t="s">
        <v>44</v>
      </c>
      <c r="AE566" s="2" t="str">
        <f>VLOOKUP(DatosTransformados[[#This Row],[Customer Segment Hidden]],Tabla3[#All],2,FALSE)</f>
        <v>Medium</v>
      </c>
      <c r="AF566" s="11">
        <v>10.729649622706351</v>
      </c>
      <c r="AG566" s="2">
        <v>7</v>
      </c>
      <c r="AH566" s="2" t="s">
        <v>63</v>
      </c>
      <c r="AI566" s="2" t="str">
        <f>IFERROR(VLOOKUP(DatosTransformados[[#This Row],[Preferred Contact Method Hidden]],Tabla3[#All],2,FALSE),DatosTransformados[[#This Row],[Preferred Contact Method Hidden]])</f>
        <v>SMS</v>
      </c>
      <c r="AJ566" s="2" t="str">
        <f>VLOOKUP(DatosTransformados[[#This Row],[Applied Discount Hidden]],Tabla3[#All],2,FALSE)</f>
        <v>No</v>
      </c>
      <c r="AK566" s="2" t="b">
        <v>0</v>
      </c>
    </row>
    <row r="567" spans="1:37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">
        <v>21</v>
      </c>
      <c r="O5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" s="5" t="s">
        <v>21</v>
      </c>
      <c r="Q567" s="5">
        <v>0</v>
      </c>
      <c r="R567" s="5" t="s">
        <v>21</v>
      </c>
      <c r="S567" s="5" t="s">
        <v>24</v>
      </c>
      <c r="T567" s="5" t="s">
        <v>123</v>
      </c>
      <c r="U567" s="5">
        <v>10</v>
      </c>
      <c r="V567" s="5" t="str">
        <f>PROPER(DatosTransformados[[#This Row],[Payment Method Hidden]])</f>
        <v>Credit Card</v>
      </c>
      <c r="W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67" s="5">
        <v>10</v>
      </c>
      <c r="Y567" s="5"/>
      <c r="Z567" s="5"/>
      <c r="AA567" s="5" t="s">
        <v>1227</v>
      </c>
      <c r="AB567" s="6">
        <f>DATEVALUE(DatosTransformados[[#This Row],[Contact Date Hidden]])</f>
        <v>45165</v>
      </c>
      <c r="AC567" s="6">
        <v>44142</v>
      </c>
      <c r="AD567" s="5" t="s">
        <v>38</v>
      </c>
      <c r="AE567" s="5" t="str">
        <f>VLOOKUP(DatosTransformados[[#This Row],[Customer Segment Hidden]],Tabla3[#All],2,FALSE)</f>
        <v>Low</v>
      </c>
      <c r="AF567" s="12">
        <v>11.783177918138019</v>
      </c>
      <c r="AG567" s="5">
        <v>8</v>
      </c>
      <c r="AH567" s="5" t="s">
        <v>63</v>
      </c>
      <c r="AI567" s="5" t="str">
        <f>IFERROR(VLOOKUP(DatosTransformados[[#This Row],[Preferred Contact Method Hidden]],Tabla3[#All],2,FALSE),DatosTransformados[[#This Row],[Preferred Contact Method Hidden]])</f>
        <v>SMS</v>
      </c>
      <c r="AJ567" s="5" t="str">
        <f>VLOOKUP(DatosTransformados[[#This Row],[Applied Discount Hidden]],Tabla3[#All],2,FALSE)</f>
        <v>No</v>
      </c>
      <c r="AK567" s="5" t="b">
        <v>0</v>
      </c>
    </row>
    <row r="568" spans="1:37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">
        <v>21</v>
      </c>
      <c r="O5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" s="2" t="s">
        <v>21</v>
      </c>
      <c r="Q568" s="2">
        <v>0</v>
      </c>
      <c r="R568" s="2" t="s">
        <v>33</v>
      </c>
      <c r="S568" s="2" t="s">
        <v>34</v>
      </c>
      <c r="T568" s="2" t="s">
        <v>35</v>
      </c>
      <c r="U568" s="2">
        <v>38</v>
      </c>
      <c r="V568" s="2" t="str">
        <f>PROPER(DatosTransformados[[#This Row],[Payment Method Hidden]])</f>
        <v>Direct Debit</v>
      </c>
      <c r="W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68" s="2">
        <v>1203</v>
      </c>
      <c r="Y568" s="2"/>
      <c r="Z568" s="2"/>
      <c r="AA568" s="2" t="s">
        <v>1229</v>
      </c>
      <c r="AB568" s="3">
        <f>DATEVALUE(DatosTransformados[[#This Row],[Contact Date Hidden]])</f>
        <v>44725</v>
      </c>
      <c r="AC568" s="3">
        <v>45024</v>
      </c>
      <c r="AD568" s="2" t="s">
        <v>28</v>
      </c>
      <c r="AE568" s="2" t="str">
        <f>VLOOKUP(DatosTransformados[[#This Row],[Customer Segment Hidden]],Tabla3[#All],2,FALSE)</f>
        <v>High</v>
      </c>
      <c r="AF568" s="11">
        <v>39.083073429941628</v>
      </c>
      <c r="AG568" s="2">
        <v>6</v>
      </c>
      <c r="AH568" s="2" t="s">
        <v>63</v>
      </c>
      <c r="AI568" s="2" t="str">
        <f>IFERROR(VLOOKUP(DatosTransformados[[#This Row],[Preferred Contact Method Hidden]],Tabla3[#All],2,FALSE),DatosTransformados[[#This Row],[Preferred Contact Method Hidden]])</f>
        <v>SMS</v>
      </c>
      <c r="AJ568" s="2" t="str">
        <f>VLOOKUP(DatosTransformados[[#This Row],[Applied Discount Hidden]],Tabla3[#All],2,FALSE)</f>
        <v>Yes</v>
      </c>
      <c r="AK568" s="2" t="b">
        <v>1</v>
      </c>
    </row>
    <row r="569" spans="1:37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">
        <v>21</v>
      </c>
      <c r="O5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" s="5" t="s">
        <v>21</v>
      </c>
      <c r="Q569" s="5">
        <v>0</v>
      </c>
      <c r="R569" s="5" t="s">
        <v>21</v>
      </c>
      <c r="S569" s="5" t="s">
        <v>24</v>
      </c>
      <c r="T569" s="5" t="s">
        <v>123</v>
      </c>
      <c r="U569" s="5">
        <v>13</v>
      </c>
      <c r="V569" s="5" t="str">
        <f>PROPER(DatosTransformados[[#This Row],[Payment Method Hidden]])</f>
        <v>Credit Card</v>
      </c>
      <c r="W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69" s="5">
        <v>771</v>
      </c>
      <c r="Y569" s="5" t="s">
        <v>134</v>
      </c>
      <c r="Z569" s="5" t="s">
        <v>375</v>
      </c>
      <c r="AA569" s="5" t="s">
        <v>746</v>
      </c>
      <c r="AB569" s="6">
        <f>DATEVALUE(DatosTransformados[[#This Row],[Contact Date Hidden]])</f>
        <v>44797</v>
      </c>
      <c r="AC569" s="6">
        <v>44153</v>
      </c>
      <c r="AD569" s="5" t="s">
        <v>28</v>
      </c>
      <c r="AE569" s="5" t="str">
        <f>VLOOKUP(DatosTransformados[[#This Row],[Customer Segment Hidden]],Tabla3[#All],2,FALSE)</f>
        <v>High</v>
      </c>
      <c r="AF569" s="12">
        <v>13.27818578880213</v>
      </c>
      <c r="AG569" s="5">
        <v>1</v>
      </c>
      <c r="AH569" s="5" t="s">
        <v>63</v>
      </c>
      <c r="AI569" s="5" t="str">
        <f>IFERROR(VLOOKUP(DatosTransformados[[#This Row],[Preferred Contact Method Hidden]],Tabla3[#All],2,FALSE),DatosTransformados[[#This Row],[Preferred Contact Method Hidden]])</f>
        <v>SMS</v>
      </c>
      <c r="AJ569" s="5" t="str">
        <f>VLOOKUP(DatosTransformados[[#This Row],[Applied Discount Hidden]],Tabla3[#All],2,FALSE)</f>
        <v>No</v>
      </c>
      <c r="AK569" s="5" t="b">
        <v>0</v>
      </c>
    </row>
    <row r="570" spans="1:37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">
        <v>33</v>
      </c>
      <c r="O5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" s="2" t="s">
        <v>21</v>
      </c>
      <c r="Q570" s="2">
        <v>0</v>
      </c>
      <c r="R570" s="2" t="s">
        <v>33</v>
      </c>
      <c r="S570" s="2" t="s">
        <v>52</v>
      </c>
      <c r="T570" s="2" t="s">
        <v>25</v>
      </c>
      <c r="U570" s="2">
        <v>43</v>
      </c>
      <c r="V570" s="2" t="str">
        <f>PROPER(DatosTransformados[[#This Row],[Payment Method Hidden]])</f>
        <v>Credit Card</v>
      </c>
      <c r="W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70" s="2">
        <v>3072</v>
      </c>
      <c r="Y570" s="2"/>
      <c r="Z570" s="2"/>
      <c r="AA570" s="2" t="s">
        <v>716</v>
      </c>
      <c r="AB570" s="3">
        <f>DATEVALUE(DatosTransformados[[#This Row],[Contact Date Hidden]])</f>
        <v>43942</v>
      </c>
      <c r="AC570" s="3">
        <v>44649</v>
      </c>
      <c r="AD570" s="2" t="s">
        <v>44</v>
      </c>
      <c r="AE570" s="2" t="str">
        <f>VLOOKUP(DatosTransformados[[#This Row],[Customer Segment Hidden]],Tabla3[#All],2,FALSE)</f>
        <v>Medium</v>
      </c>
      <c r="AF570" s="11">
        <v>39.059951996032389</v>
      </c>
      <c r="AG570" s="2">
        <v>3</v>
      </c>
      <c r="AH570" s="2" t="s">
        <v>29</v>
      </c>
      <c r="AI570" s="2" t="str">
        <f>IFERROR(VLOOKUP(DatosTransformados[[#This Row],[Preferred Contact Method Hidden]],Tabla3[#All],2,FALSE),DatosTransformados[[#This Row],[Preferred Contact Method Hidden]])</f>
        <v>Email</v>
      </c>
      <c r="AJ570" s="2" t="str">
        <f>VLOOKUP(DatosTransformados[[#This Row],[Applied Discount Hidden]],Tabla3[#All],2,FALSE)</f>
        <v>Yes</v>
      </c>
      <c r="AK570" s="2" t="b">
        <v>1</v>
      </c>
    </row>
    <row r="571" spans="1:37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">
        <v>21</v>
      </c>
      <c r="O5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" s="5" t="s">
        <v>21</v>
      </c>
      <c r="Q571" s="5">
        <v>0</v>
      </c>
      <c r="R571" s="5" t="s">
        <v>21</v>
      </c>
      <c r="S571" s="5" t="s">
        <v>24</v>
      </c>
      <c r="T571" s="5" t="s">
        <v>117</v>
      </c>
      <c r="U571" s="5">
        <v>25</v>
      </c>
      <c r="V571" s="5" t="str">
        <f>PROPER(DatosTransformados[[#This Row],[Payment Method Hidden]])</f>
        <v>Direct Debit</v>
      </c>
      <c r="W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71" s="5">
        <v>1166</v>
      </c>
      <c r="Y571" s="5"/>
      <c r="Z571" s="5"/>
      <c r="AA571" s="5" t="s">
        <v>1233</v>
      </c>
      <c r="AB571" s="6">
        <f>DATEVALUE(DatosTransformados[[#This Row],[Contact Date Hidden]])</f>
        <v>44526</v>
      </c>
      <c r="AC571" s="6">
        <v>43966</v>
      </c>
      <c r="AD571" s="5" t="s">
        <v>44</v>
      </c>
      <c r="AE571" s="5" t="str">
        <f>VLOOKUP(DatosTransformados[[#This Row],[Customer Segment Hidden]],Tabla3[#All],2,FALSE)</f>
        <v>Medium</v>
      </c>
      <c r="AF571" s="12">
        <v>22.72375477783233</v>
      </c>
      <c r="AG571" s="5">
        <v>10</v>
      </c>
      <c r="AH571" s="5" t="s">
        <v>63</v>
      </c>
      <c r="AI571" s="5" t="str">
        <f>IFERROR(VLOOKUP(DatosTransformados[[#This Row],[Preferred Contact Method Hidden]],Tabla3[#All],2,FALSE),DatosTransformados[[#This Row],[Preferred Contact Method Hidden]])</f>
        <v>SMS</v>
      </c>
      <c r="AJ571" s="5" t="str">
        <f>VLOOKUP(DatosTransformados[[#This Row],[Applied Discount Hidden]],Tabla3[#All],2,FALSE)</f>
        <v>Yes</v>
      </c>
      <c r="AK571" s="5" t="b">
        <v>1</v>
      </c>
    </row>
    <row r="572" spans="1:37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">
        <v>21</v>
      </c>
      <c r="O5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" s="2" t="s">
        <v>21</v>
      </c>
      <c r="Q572" s="2">
        <v>0</v>
      </c>
      <c r="R572" s="2" t="s">
        <v>21</v>
      </c>
      <c r="S572" s="2" t="s">
        <v>52</v>
      </c>
      <c r="T572" s="2" t="s">
        <v>35</v>
      </c>
      <c r="U572" s="2">
        <v>52</v>
      </c>
      <c r="V572" s="2" t="str">
        <f>PROPER(DatosTransformados[[#This Row],[Payment Method Hidden]])</f>
        <v>Direct Debit</v>
      </c>
      <c r="W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572" s="2">
        <v>3809</v>
      </c>
      <c r="Y572" s="2"/>
      <c r="Z572" s="2"/>
      <c r="AA572" s="2" t="s">
        <v>1235</v>
      </c>
      <c r="AB572" s="3">
        <f>DATEVALUE(DatosTransformados[[#This Row],[Contact Date Hidden]])</f>
        <v>45070</v>
      </c>
      <c r="AC572" s="3">
        <v>44038</v>
      </c>
      <c r="AD572" s="2" t="s">
        <v>44</v>
      </c>
      <c r="AE572" s="2" t="str">
        <f>VLOOKUP(DatosTransformados[[#This Row],[Customer Segment Hidden]],Tabla3[#All],2,FALSE)</f>
        <v>Medium</v>
      </c>
      <c r="AF572" s="11">
        <v>61.481193806538379</v>
      </c>
      <c r="AG572" s="2">
        <v>4</v>
      </c>
      <c r="AH572" s="2" t="s">
        <v>63</v>
      </c>
      <c r="AI572" s="2" t="str">
        <f>IFERROR(VLOOKUP(DatosTransformados[[#This Row],[Preferred Contact Method Hidden]],Tabla3[#All],2,FALSE),DatosTransformados[[#This Row],[Preferred Contact Method Hidden]])</f>
        <v>SMS</v>
      </c>
      <c r="AJ572" s="2" t="str">
        <f>VLOOKUP(DatosTransformados[[#This Row],[Applied Discount Hidden]],Tabla3[#All],2,FALSE)</f>
        <v>Yes</v>
      </c>
      <c r="AK572" s="2" t="b">
        <v>1</v>
      </c>
    </row>
    <row r="573" spans="1:37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">
        <v>21</v>
      </c>
      <c r="O5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" s="5" t="s">
        <v>21</v>
      </c>
      <c r="Q573" s="5">
        <v>0</v>
      </c>
      <c r="R573" s="5" t="s">
        <v>21</v>
      </c>
      <c r="S573" s="5" t="s">
        <v>24</v>
      </c>
      <c r="T573" s="5" t="s">
        <v>35</v>
      </c>
      <c r="U573" s="5">
        <v>22</v>
      </c>
      <c r="V573" s="5" t="str">
        <f>PROPER(DatosTransformados[[#This Row],[Payment Method Hidden]])</f>
        <v>Direct Debit</v>
      </c>
      <c r="W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73" s="5">
        <v>405</v>
      </c>
      <c r="Y573" s="5"/>
      <c r="Z573" s="5"/>
      <c r="AA573" s="5" t="s">
        <v>1237</v>
      </c>
      <c r="AB573" s="6">
        <f>DATEVALUE(DatosTransformados[[#This Row],[Contact Date Hidden]])</f>
        <v>44897</v>
      </c>
      <c r="AC573" s="6">
        <v>43960</v>
      </c>
      <c r="AD573" s="5" t="s">
        <v>28</v>
      </c>
      <c r="AE573" s="5" t="str">
        <f>VLOOKUP(DatosTransformados[[#This Row],[Customer Segment Hidden]],Tabla3[#All],2,FALSE)</f>
        <v>High</v>
      </c>
      <c r="AF573" s="12">
        <v>17.959875271100959</v>
      </c>
      <c r="AG573" s="5">
        <v>2</v>
      </c>
      <c r="AH573" s="5" t="s">
        <v>63</v>
      </c>
      <c r="AI573" s="5" t="str">
        <f>IFERROR(VLOOKUP(DatosTransformados[[#This Row],[Preferred Contact Method Hidden]],Tabla3[#All],2,FALSE),DatosTransformados[[#This Row],[Preferred Contact Method Hidden]])</f>
        <v>SMS</v>
      </c>
      <c r="AJ573" s="5" t="str">
        <f>VLOOKUP(DatosTransformados[[#This Row],[Applied Discount Hidden]],Tabla3[#All],2,FALSE)</f>
        <v>No</v>
      </c>
      <c r="AK573" s="5" t="b">
        <v>0</v>
      </c>
    </row>
    <row r="574" spans="1:37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">
        <v>33</v>
      </c>
      <c r="O5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" s="2" t="s">
        <v>21</v>
      </c>
      <c r="Q574" s="2">
        <v>0</v>
      </c>
      <c r="R574" s="2" t="s">
        <v>21</v>
      </c>
      <c r="S574" s="2" t="s">
        <v>34</v>
      </c>
      <c r="T574" s="2" t="s">
        <v>117</v>
      </c>
      <c r="U574" s="2">
        <v>50</v>
      </c>
      <c r="V574" s="2" t="str">
        <f>PROPER(DatosTransformados[[#This Row],[Payment Method Hidden]])</f>
        <v>Direct Debit</v>
      </c>
      <c r="W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74" s="2">
        <v>1107</v>
      </c>
      <c r="Y574" s="2"/>
      <c r="Z574" s="2"/>
      <c r="AA574" s="2" t="s">
        <v>1239</v>
      </c>
      <c r="AB574" s="3">
        <f>DATEVALUE(DatosTransformados[[#This Row],[Contact Date Hidden]])</f>
        <v>44659</v>
      </c>
      <c r="AC574" s="3">
        <v>44114</v>
      </c>
      <c r="AD574" s="2" t="s">
        <v>38</v>
      </c>
      <c r="AE574" s="2" t="str">
        <f>VLOOKUP(DatosTransformados[[#This Row],[Customer Segment Hidden]],Tabla3[#All],2,FALSE)</f>
        <v>Low</v>
      </c>
      <c r="AF574" s="11">
        <v>59.561820671855934</v>
      </c>
      <c r="AG574" s="2">
        <v>10</v>
      </c>
      <c r="AH574" s="2" t="s">
        <v>49</v>
      </c>
      <c r="AI574" s="2" t="str">
        <f>IFERROR(VLOOKUP(DatosTransformados[[#This Row],[Preferred Contact Method Hidden]],Tabla3[#All],2,FALSE),DatosTransformados[[#This Row],[Preferred Contact Method Hidden]])</f>
        <v>Phone</v>
      </c>
      <c r="AJ574" s="2" t="str">
        <f>VLOOKUP(DatosTransformados[[#This Row],[Applied Discount Hidden]],Tabla3[#All],2,FALSE)</f>
        <v>Yes</v>
      </c>
      <c r="AK574" s="2" t="b">
        <v>1</v>
      </c>
    </row>
    <row r="575" spans="1:37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">
        <v>21</v>
      </c>
      <c r="O5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" s="5" t="s">
        <v>21</v>
      </c>
      <c r="Q575" s="5">
        <v>0</v>
      </c>
      <c r="R575" s="5" t="s">
        <v>21</v>
      </c>
      <c r="S575" s="5" t="s">
        <v>34</v>
      </c>
      <c r="T575" s="5" t="s">
        <v>117</v>
      </c>
      <c r="U575" s="5">
        <v>10</v>
      </c>
      <c r="V575" s="5" t="str">
        <f>PROPER(DatosTransformados[[#This Row],[Payment Method Hidden]])</f>
        <v>Direct Debit</v>
      </c>
      <c r="W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75" s="5">
        <v>556</v>
      </c>
      <c r="Y575" s="5"/>
      <c r="Z575" s="5"/>
      <c r="AA575" s="5" t="s">
        <v>1241</v>
      </c>
      <c r="AB575" s="6">
        <f>DATEVALUE(DatosTransformados[[#This Row],[Contact Date Hidden]])</f>
        <v>45075</v>
      </c>
      <c r="AC575" s="6">
        <v>44503</v>
      </c>
      <c r="AD575" s="5" t="s">
        <v>44</v>
      </c>
      <c r="AE575" s="5" t="str">
        <f>VLOOKUP(DatosTransformados[[#This Row],[Customer Segment Hidden]],Tabla3[#All],2,FALSE)</f>
        <v>Medium</v>
      </c>
      <c r="AF575" s="12">
        <v>11.88987058582282</v>
      </c>
      <c r="AG575" s="5">
        <v>8</v>
      </c>
      <c r="AH575" s="5" t="s">
        <v>63</v>
      </c>
      <c r="AI575" s="5" t="str">
        <f>IFERROR(VLOOKUP(DatosTransformados[[#This Row],[Preferred Contact Method Hidden]],Tabla3[#All],2,FALSE),DatosTransformados[[#This Row],[Preferred Contact Method Hidden]])</f>
        <v>SMS</v>
      </c>
      <c r="AJ575" s="5" t="str">
        <f>VLOOKUP(DatosTransformados[[#This Row],[Applied Discount Hidden]],Tabla3[#All],2,FALSE)</f>
        <v>No</v>
      </c>
      <c r="AK575" s="5" t="b">
        <v>0</v>
      </c>
    </row>
    <row r="576" spans="1:37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">
        <v>21</v>
      </c>
      <c r="O5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" s="2" t="s">
        <v>33</v>
      </c>
      <c r="Q576" s="2">
        <v>3</v>
      </c>
      <c r="R576" s="2" t="s">
        <v>21</v>
      </c>
      <c r="S576" s="2" t="s">
        <v>52</v>
      </c>
      <c r="T576" s="2" t="s">
        <v>117</v>
      </c>
      <c r="U576" s="2">
        <v>7</v>
      </c>
      <c r="V576" s="2" t="str">
        <f>PROPER(DatosTransformados[[#This Row],[Payment Method Hidden]])</f>
        <v>Direct Debit</v>
      </c>
      <c r="W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76" s="2">
        <v>490</v>
      </c>
      <c r="Y576" s="2"/>
      <c r="Z576" s="2"/>
      <c r="AA576" s="2" t="s">
        <v>1243</v>
      </c>
      <c r="AB576" s="3">
        <f>DATEVALUE(DatosTransformados[[#This Row],[Contact Date Hidden]])</f>
        <v>44897</v>
      </c>
      <c r="AC576" s="3">
        <v>43970</v>
      </c>
      <c r="AD576" s="2" t="s">
        <v>28</v>
      </c>
      <c r="AE576" s="2" t="str">
        <f>VLOOKUP(DatosTransformados[[#This Row],[Customer Segment Hidden]],Tabla3[#All],2,FALSE)</f>
        <v>High</v>
      </c>
      <c r="AF576" s="11">
        <v>5.6500728187752944</v>
      </c>
      <c r="AG576" s="2">
        <v>10</v>
      </c>
      <c r="AH576" s="2" t="s">
        <v>63</v>
      </c>
      <c r="AI576" s="2" t="str">
        <f>IFERROR(VLOOKUP(DatosTransformados[[#This Row],[Preferred Contact Method Hidden]],Tabla3[#All],2,FALSE),DatosTransformados[[#This Row],[Preferred Contact Method Hidden]])</f>
        <v>SMS</v>
      </c>
      <c r="AJ576" s="2" t="str">
        <f>VLOOKUP(DatosTransformados[[#This Row],[Applied Discount Hidden]],Tabla3[#All],2,FALSE)</f>
        <v>Yes</v>
      </c>
      <c r="AK576" s="2" t="b">
        <v>1</v>
      </c>
    </row>
    <row r="577" spans="1:37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">
        <v>21</v>
      </c>
      <c r="O5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" s="5" t="s">
        <v>21</v>
      </c>
      <c r="Q577" s="5">
        <v>0</v>
      </c>
      <c r="R577" s="5" t="s">
        <v>21</v>
      </c>
      <c r="S577" s="5" t="s">
        <v>24</v>
      </c>
      <c r="T577" s="5" t="s">
        <v>35</v>
      </c>
      <c r="U577" s="5">
        <v>27</v>
      </c>
      <c r="V577" s="5" t="str">
        <f>PROPER(DatosTransformados[[#This Row],[Payment Method Hidden]])</f>
        <v>Direct Debit</v>
      </c>
      <c r="W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77" s="5">
        <v>778</v>
      </c>
      <c r="Y577" s="5"/>
      <c r="Z577" s="5"/>
      <c r="AA577" s="5" t="s">
        <v>1245</v>
      </c>
      <c r="AB577" s="6">
        <f>DATEVALUE(DatosTransformados[[#This Row],[Contact Date Hidden]])</f>
        <v>44248</v>
      </c>
      <c r="AC577" s="6">
        <v>44627</v>
      </c>
      <c r="AD577" s="5" t="s">
        <v>38</v>
      </c>
      <c r="AE577" s="5" t="str">
        <f>VLOOKUP(DatosTransformados[[#This Row],[Customer Segment Hidden]],Tabla3[#All],2,FALSE)</f>
        <v>Low</v>
      </c>
      <c r="AF577" s="12">
        <v>25.225978114124079</v>
      </c>
      <c r="AG577" s="5">
        <v>5</v>
      </c>
      <c r="AH577" s="5" t="s">
        <v>49</v>
      </c>
      <c r="AI577" s="5" t="str">
        <f>IFERROR(VLOOKUP(DatosTransformados[[#This Row],[Preferred Contact Method Hidden]],Tabla3[#All],2,FALSE),DatosTransformados[[#This Row],[Preferred Contact Method Hidden]])</f>
        <v>Phone</v>
      </c>
      <c r="AJ577" s="5" t="str">
        <f>VLOOKUP(DatosTransformados[[#This Row],[Applied Discount Hidden]],Tabla3[#All],2,FALSE)</f>
        <v>No</v>
      </c>
      <c r="AK577" s="5" t="b">
        <v>0</v>
      </c>
    </row>
    <row r="578" spans="1:37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">
        <v>21</v>
      </c>
      <c r="O5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" s="2" t="s">
        <v>21</v>
      </c>
      <c r="Q578" s="2">
        <v>0</v>
      </c>
      <c r="R578" s="2" t="s">
        <v>21</v>
      </c>
      <c r="S578" s="2" t="s">
        <v>34</v>
      </c>
      <c r="T578" s="2" t="s">
        <v>123</v>
      </c>
      <c r="U578" s="2">
        <v>11</v>
      </c>
      <c r="V578" s="2" t="str">
        <f>PROPER(DatosTransformados[[#This Row],[Payment Method Hidden]])</f>
        <v>Credit Card</v>
      </c>
      <c r="W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78" s="2">
        <v>256</v>
      </c>
      <c r="Y578" s="2"/>
      <c r="Z578" s="2"/>
      <c r="AA578" s="2" t="s">
        <v>1247</v>
      </c>
      <c r="AB578" s="3">
        <f>DATEVALUE(DatosTransformados[[#This Row],[Contact Date Hidden]])</f>
        <v>45269</v>
      </c>
      <c r="AC578" s="3">
        <v>44646</v>
      </c>
      <c r="AD578" s="2" t="s">
        <v>38</v>
      </c>
      <c r="AE578" s="2" t="str">
        <f>VLOOKUP(DatosTransformados[[#This Row],[Customer Segment Hidden]],Tabla3[#All],2,FALSE)</f>
        <v>Low</v>
      </c>
      <c r="AF578" s="11">
        <v>11.475032810807789</v>
      </c>
      <c r="AG578" s="2">
        <v>8</v>
      </c>
      <c r="AH578" s="2" t="s">
        <v>63</v>
      </c>
      <c r="AI578" s="2" t="str">
        <f>IFERROR(VLOOKUP(DatosTransformados[[#This Row],[Preferred Contact Method Hidden]],Tabla3[#All],2,FALSE),DatosTransformados[[#This Row],[Preferred Contact Method Hidden]])</f>
        <v>SMS</v>
      </c>
      <c r="AJ578" s="2" t="str">
        <f>VLOOKUP(DatosTransformados[[#This Row],[Applied Discount Hidden]],Tabla3[#All],2,FALSE)</f>
        <v>No</v>
      </c>
      <c r="AK578" s="2" t="b">
        <v>0</v>
      </c>
    </row>
    <row r="579" spans="1:37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">
        <v>21</v>
      </c>
      <c r="O5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" s="5" t="s">
        <v>33</v>
      </c>
      <c r="Q579" s="5">
        <v>6</v>
      </c>
      <c r="R579" s="5" t="s">
        <v>21</v>
      </c>
      <c r="S579" s="5" t="s">
        <v>24</v>
      </c>
      <c r="T579" s="5" t="s">
        <v>35</v>
      </c>
      <c r="U579" s="5">
        <v>11</v>
      </c>
      <c r="V579" s="5" t="str">
        <f>PROPER(DatosTransformados[[#This Row],[Payment Method Hidden]])</f>
        <v>Direct Debit</v>
      </c>
      <c r="W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79" s="5">
        <v>144</v>
      </c>
      <c r="Y579" s="5"/>
      <c r="Z579" s="5"/>
      <c r="AA579" s="5" t="s">
        <v>1249</v>
      </c>
      <c r="AB579" s="6">
        <f>DATEVALUE(DatosTransformados[[#This Row],[Contact Date Hidden]])</f>
        <v>45070</v>
      </c>
      <c r="AC579" s="6">
        <v>44010</v>
      </c>
      <c r="AD579" s="5" t="s">
        <v>38</v>
      </c>
      <c r="AE579" s="5" t="str">
        <f>VLOOKUP(DatosTransformados[[#This Row],[Customer Segment Hidden]],Tabla3[#All],2,FALSE)</f>
        <v>Low</v>
      </c>
      <c r="AF579" s="12">
        <v>10.32726962265234</v>
      </c>
      <c r="AG579" s="5">
        <v>5</v>
      </c>
      <c r="AH579" s="5" t="s">
        <v>63</v>
      </c>
      <c r="AI579" s="5" t="str">
        <f>IFERROR(VLOOKUP(DatosTransformados[[#This Row],[Preferred Contact Method Hidden]],Tabla3[#All],2,FALSE),DatosTransformados[[#This Row],[Preferred Contact Method Hidden]])</f>
        <v>SMS</v>
      </c>
      <c r="AJ579" s="5" t="str">
        <f>VLOOKUP(DatosTransformados[[#This Row],[Applied Discount Hidden]],Tabla3[#All],2,FALSE)</f>
        <v>Yes</v>
      </c>
      <c r="AK579" s="5" t="b">
        <v>1</v>
      </c>
    </row>
    <row r="580" spans="1:37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">
        <v>33</v>
      </c>
      <c r="O5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" s="2" t="s">
        <v>21</v>
      </c>
      <c r="Q580" s="2">
        <v>0</v>
      </c>
      <c r="R580" s="2" t="s">
        <v>21</v>
      </c>
      <c r="S580" s="2" t="s">
        <v>24</v>
      </c>
      <c r="T580" s="2" t="s">
        <v>207</v>
      </c>
      <c r="U580" s="2">
        <v>35</v>
      </c>
      <c r="V580" s="2" t="str">
        <f>PROPER(DatosTransformados[[#This Row],[Payment Method Hidden]])</f>
        <v>Paper Check</v>
      </c>
      <c r="W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80" s="2">
        <v>1042</v>
      </c>
      <c r="Y580" s="2"/>
      <c r="Z580" s="2"/>
      <c r="AA580" s="2" t="s">
        <v>1251</v>
      </c>
      <c r="AB580" s="3">
        <f>DATEVALUE(DatosTransformados[[#This Row],[Contact Date Hidden]])</f>
        <v>43890</v>
      </c>
      <c r="AC580" s="3">
        <v>44363</v>
      </c>
      <c r="AD580" s="2" t="s">
        <v>44</v>
      </c>
      <c r="AE580" s="2" t="str">
        <f>VLOOKUP(DatosTransformados[[#This Row],[Customer Segment Hidden]],Tabla3[#All],2,FALSE)</f>
        <v>Medium</v>
      </c>
      <c r="AF580" s="11">
        <v>41.055138976316393</v>
      </c>
      <c r="AG580" s="2">
        <v>4</v>
      </c>
      <c r="AH580" s="2" t="s">
        <v>63</v>
      </c>
      <c r="AI580" s="2" t="str">
        <f>IFERROR(VLOOKUP(DatosTransformados[[#This Row],[Preferred Contact Method Hidden]],Tabla3[#All],2,FALSE),DatosTransformados[[#This Row],[Preferred Contact Method Hidden]])</f>
        <v>SMS</v>
      </c>
      <c r="AJ580" s="2" t="str">
        <f>VLOOKUP(DatosTransformados[[#This Row],[Applied Discount Hidden]],Tabla3[#All],2,FALSE)</f>
        <v>Yes</v>
      </c>
      <c r="AK580" s="2" t="b">
        <v>1</v>
      </c>
    </row>
    <row r="581" spans="1:37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">
        <v>33</v>
      </c>
      <c r="O5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" s="5" t="s">
        <v>21</v>
      </c>
      <c r="Q581" s="5">
        <v>0</v>
      </c>
      <c r="R581" s="5" t="s">
        <v>21</v>
      </c>
      <c r="S581" s="5" t="s">
        <v>24</v>
      </c>
      <c r="T581" s="5" t="s">
        <v>25</v>
      </c>
      <c r="U581" s="5">
        <v>32</v>
      </c>
      <c r="V581" s="5" t="str">
        <f>PROPER(DatosTransformados[[#This Row],[Payment Method Hidden]])</f>
        <v>Credit Card</v>
      </c>
      <c r="W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81" s="5">
        <v>238</v>
      </c>
      <c r="Y581" s="5" t="s">
        <v>103</v>
      </c>
      <c r="Z581" s="5" t="s">
        <v>197</v>
      </c>
      <c r="AA581" s="5" t="s">
        <v>1052</v>
      </c>
      <c r="AB581" s="6">
        <f>DATEVALUE(DatosTransformados[[#This Row],[Contact Date Hidden]])</f>
        <v>44070</v>
      </c>
      <c r="AC581" s="6">
        <v>44195</v>
      </c>
      <c r="AD581" s="5" t="s">
        <v>44</v>
      </c>
      <c r="AE581" s="5" t="str">
        <f>VLOOKUP(DatosTransformados[[#This Row],[Customer Segment Hidden]],Tabla3[#All],2,FALSE)</f>
        <v>Medium</v>
      </c>
      <c r="AF581" s="12">
        <v>26.467626801070921</v>
      </c>
      <c r="AG581" s="5">
        <v>1</v>
      </c>
      <c r="AH581" s="5" t="s">
        <v>49</v>
      </c>
      <c r="AI581" s="5" t="str">
        <f>IFERROR(VLOOKUP(DatosTransformados[[#This Row],[Preferred Contact Method Hidden]],Tabla3[#All],2,FALSE),DatosTransformados[[#This Row],[Preferred Contact Method Hidden]])</f>
        <v>Phone</v>
      </c>
      <c r="AJ581" s="5" t="str">
        <f>VLOOKUP(DatosTransformados[[#This Row],[Applied Discount Hidden]],Tabla3[#All],2,FALSE)</f>
        <v>Yes</v>
      </c>
      <c r="AK581" s="5" t="b">
        <v>1</v>
      </c>
    </row>
    <row r="582" spans="1:37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">
        <v>21</v>
      </c>
      <c r="O5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" s="2" t="s">
        <v>33</v>
      </c>
      <c r="Q582" s="2">
        <v>3</v>
      </c>
      <c r="R582" s="2" t="s">
        <v>33</v>
      </c>
      <c r="S582" s="2" t="s">
        <v>34</v>
      </c>
      <c r="T582" s="2" t="s">
        <v>117</v>
      </c>
      <c r="U582" s="2">
        <v>51</v>
      </c>
      <c r="V582" s="2" t="str">
        <f>PROPER(DatosTransformados[[#This Row],[Payment Method Hidden]])</f>
        <v>Direct Debit</v>
      </c>
      <c r="W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82" s="2">
        <v>2687</v>
      </c>
      <c r="Y582" s="2"/>
      <c r="Z582" s="2"/>
      <c r="AA582" s="2" t="s">
        <v>1254</v>
      </c>
      <c r="AB582" s="3">
        <f>DATEVALUE(DatosTransformados[[#This Row],[Contact Date Hidden]])</f>
        <v>45179</v>
      </c>
      <c r="AC582" s="3">
        <v>44604</v>
      </c>
      <c r="AD582" s="2" t="s">
        <v>44</v>
      </c>
      <c r="AE582" s="2" t="str">
        <f>VLOOKUP(DatosTransformados[[#This Row],[Customer Segment Hidden]],Tabla3[#All],2,FALSE)</f>
        <v>Medium</v>
      </c>
      <c r="AF582" s="11">
        <v>58.540345109270071</v>
      </c>
      <c r="AG582" s="2">
        <v>3</v>
      </c>
      <c r="AH582" s="2" t="s">
        <v>29</v>
      </c>
      <c r="AI582" s="2" t="str">
        <f>IFERROR(VLOOKUP(DatosTransformados[[#This Row],[Preferred Contact Method Hidden]],Tabla3[#All],2,FALSE),DatosTransformados[[#This Row],[Preferred Contact Method Hidden]])</f>
        <v>Email</v>
      </c>
      <c r="AJ582" s="2" t="str">
        <f>VLOOKUP(DatosTransformados[[#This Row],[Applied Discount Hidden]],Tabla3[#All],2,FALSE)</f>
        <v>Yes</v>
      </c>
      <c r="AK582" s="2" t="b">
        <v>1</v>
      </c>
    </row>
    <row r="583" spans="1:37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">
        <v>21</v>
      </c>
      <c r="O5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" s="5" t="s">
        <v>21</v>
      </c>
      <c r="Q583" s="5">
        <v>0</v>
      </c>
      <c r="R583" s="5" t="s">
        <v>21</v>
      </c>
      <c r="S583" s="5" t="s">
        <v>34</v>
      </c>
      <c r="T583" s="5" t="s">
        <v>117</v>
      </c>
      <c r="U583" s="5">
        <v>34</v>
      </c>
      <c r="V583" s="5" t="str">
        <f>PROPER(DatosTransformados[[#This Row],[Payment Method Hidden]])</f>
        <v>Direct Debit</v>
      </c>
      <c r="W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83" s="5">
        <v>1798</v>
      </c>
      <c r="Y583" s="5"/>
      <c r="Z583" s="5"/>
      <c r="AA583" s="5" t="s">
        <v>1256</v>
      </c>
      <c r="AB583" s="6">
        <f>DATEVALUE(DatosTransformados[[#This Row],[Contact Date Hidden]])</f>
        <v>44613</v>
      </c>
      <c r="AC583" s="6">
        <v>44248</v>
      </c>
      <c r="AD583" s="5" t="s">
        <v>38</v>
      </c>
      <c r="AE583" s="5" t="str">
        <f>VLOOKUP(DatosTransformados[[#This Row],[Customer Segment Hidden]],Tabla3[#All],2,FALSE)</f>
        <v>Low</v>
      </c>
      <c r="AF583" s="12">
        <v>30.057429374725871</v>
      </c>
      <c r="AG583" s="5">
        <v>3</v>
      </c>
      <c r="AH583" s="5" t="s">
        <v>49</v>
      </c>
      <c r="AI583" s="5" t="str">
        <f>IFERROR(VLOOKUP(DatosTransformados[[#This Row],[Preferred Contact Method Hidden]],Tabla3[#All],2,FALSE),DatosTransformados[[#This Row],[Preferred Contact Method Hidden]])</f>
        <v>Phone</v>
      </c>
      <c r="AJ583" s="5" t="str">
        <f>VLOOKUP(DatosTransformados[[#This Row],[Applied Discount Hidden]],Tabla3[#All],2,FALSE)</f>
        <v>No</v>
      </c>
      <c r="AK583" s="5" t="b">
        <v>0</v>
      </c>
    </row>
    <row r="584" spans="1:37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">
        <v>21</v>
      </c>
      <c r="O5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" s="2" t="s">
        <v>21</v>
      </c>
      <c r="Q584" s="2">
        <v>0</v>
      </c>
      <c r="R584" s="2" t="s">
        <v>33</v>
      </c>
      <c r="S584" s="2" t="s">
        <v>24</v>
      </c>
      <c r="T584" s="2" t="s">
        <v>117</v>
      </c>
      <c r="U584" s="2">
        <v>30</v>
      </c>
      <c r="V584" s="2" t="str">
        <f>PROPER(DatosTransformados[[#This Row],[Payment Method Hidden]])</f>
        <v>Direct Debit</v>
      </c>
      <c r="W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84" s="2">
        <v>732</v>
      </c>
      <c r="Y584" s="2"/>
      <c r="Z584" s="2"/>
      <c r="AA584" s="2" t="s">
        <v>1258</v>
      </c>
      <c r="AB584" s="3">
        <f>DATEVALUE(DatosTransformados[[#This Row],[Contact Date Hidden]])</f>
        <v>44113</v>
      </c>
      <c r="AC584" s="3">
        <v>45217</v>
      </c>
      <c r="AD584" s="2" t="s">
        <v>28</v>
      </c>
      <c r="AE584" s="2" t="str">
        <f>VLOOKUP(DatosTransformados[[#This Row],[Customer Segment Hidden]],Tabla3[#All],2,FALSE)</f>
        <v>High</v>
      </c>
      <c r="AF584" s="11">
        <v>34.985976023429338</v>
      </c>
      <c r="AG584" s="2">
        <v>3</v>
      </c>
      <c r="AH584" s="2" t="s">
        <v>63</v>
      </c>
      <c r="AI584" s="2" t="str">
        <f>IFERROR(VLOOKUP(DatosTransformados[[#This Row],[Preferred Contact Method Hidden]],Tabla3[#All],2,FALSE),DatosTransformados[[#This Row],[Preferred Contact Method Hidden]])</f>
        <v>SMS</v>
      </c>
      <c r="AJ584" s="2" t="str">
        <f>VLOOKUP(DatosTransformados[[#This Row],[Applied Discount Hidden]],Tabla3[#All],2,FALSE)</f>
        <v>No</v>
      </c>
      <c r="AK584" s="2" t="b">
        <v>0</v>
      </c>
    </row>
    <row r="585" spans="1:37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">
        <v>21</v>
      </c>
      <c r="O5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" s="5" t="s">
        <v>21</v>
      </c>
      <c r="Q585" s="5">
        <v>0</v>
      </c>
      <c r="R585" s="5" t="s">
        <v>21</v>
      </c>
      <c r="S585" s="5" t="s">
        <v>24</v>
      </c>
      <c r="T585" s="5" t="s">
        <v>117</v>
      </c>
      <c r="U585" s="5">
        <v>49</v>
      </c>
      <c r="V585" s="5" t="str">
        <f>PROPER(DatosTransformados[[#This Row],[Payment Method Hidden]])</f>
        <v>Direct Debit</v>
      </c>
      <c r="W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85" s="5">
        <v>282</v>
      </c>
      <c r="Y585" s="5" t="s">
        <v>156</v>
      </c>
      <c r="Z585" s="5" t="s">
        <v>351</v>
      </c>
      <c r="AA585" s="5" t="s">
        <v>408</v>
      </c>
      <c r="AB585" s="6">
        <f>DATEVALUE(DatosTransformados[[#This Row],[Contact Date Hidden]])</f>
        <v>44265</v>
      </c>
      <c r="AC585" s="6">
        <v>44427</v>
      </c>
      <c r="AD585" s="5" t="s">
        <v>38</v>
      </c>
      <c r="AE585" s="5" t="str">
        <f>VLOOKUP(DatosTransformados[[#This Row],[Customer Segment Hidden]],Tabla3[#All],2,FALSE)</f>
        <v>Low</v>
      </c>
      <c r="AF585" s="12">
        <v>50.116546290823159</v>
      </c>
      <c r="AG585" s="5">
        <v>10</v>
      </c>
      <c r="AH585" s="5" t="s">
        <v>29</v>
      </c>
      <c r="AI585" s="5" t="str">
        <f>IFERROR(VLOOKUP(DatosTransformados[[#This Row],[Preferred Contact Method Hidden]],Tabla3[#All],2,FALSE),DatosTransformados[[#This Row],[Preferred Contact Method Hidden]])</f>
        <v>Email</v>
      </c>
      <c r="AJ585" s="5" t="str">
        <f>VLOOKUP(DatosTransformados[[#This Row],[Applied Discount Hidden]],Tabla3[#All],2,FALSE)</f>
        <v>Yes</v>
      </c>
      <c r="AK585" s="5" t="b">
        <v>1</v>
      </c>
    </row>
    <row r="586" spans="1:37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">
        <v>21</v>
      </c>
      <c r="O5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" s="2" t="s">
        <v>21</v>
      </c>
      <c r="Q586" s="2">
        <v>0</v>
      </c>
      <c r="R586" s="2" t="s">
        <v>33</v>
      </c>
      <c r="S586" s="2" t="s">
        <v>24</v>
      </c>
      <c r="T586" s="2" t="s">
        <v>117</v>
      </c>
      <c r="U586" s="2">
        <v>32</v>
      </c>
      <c r="V586" s="2" t="str">
        <f>PROPER(DatosTransformados[[#This Row],[Payment Method Hidden]])</f>
        <v>Direct Debit</v>
      </c>
      <c r="W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86" s="2">
        <v>462</v>
      </c>
      <c r="Y586" s="2"/>
      <c r="Z586" s="2"/>
      <c r="AA586" s="2" t="s">
        <v>601</v>
      </c>
      <c r="AB586" s="3">
        <f>DATEVALUE(DatosTransformados[[#This Row],[Contact Date Hidden]])</f>
        <v>44588</v>
      </c>
      <c r="AC586" s="3">
        <v>45067</v>
      </c>
      <c r="AD586" s="2" t="s">
        <v>44</v>
      </c>
      <c r="AE586" s="2" t="str">
        <f>VLOOKUP(DatosTransformados[[#This Row],[Customer Segment Hidden]],Tabla3[#All],2,FALSE)</f>
        <v>Medium</v>
      </c>
      <c r="AF586" s="11">
        <v>33.442638824430098</v>
      </c>
      <c r="AG586" s="2">
        <v>2</v>
      </c>
      <c r="AH586" s="2" t="s">
        <v>29</v>
      </c>
      <c r="AI586" s="2" t="str">
        <f>IFERROR(VLOOKUP(DatosTransformados[[#This Row],[Preferred Contact Method Hidden]],Tabla3[#All],2,FALSE),DatosTransformados[[#This Row],[Preferred Contact Method Hidden]])</f>
        <v>Email</v>
      </c>
      <c r="AJ586" s="2" t="str">
        <f>VLOOKUP(DatosTransformados[[#This Row],[Applied Discount Hidden]],Tabla3[#All],2,FALSE)</f>
        <v>Yes</v>
      </c>
      <c r="AK586" s="2" t="b">
        <v>1</v>
      </c>
    </row>
    <row r="587" spans="1:37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">
        <v>21</v>
      </c>
      <c r="O5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" s="5" t="s">
        <v>33</v>
      </c>
      <c r="Q587" s="5">
        <v>3</v>
      </c>
      <c r="R587" s="5" t="s">
        <v>21</v>
      </c>
      <c r="S587" s="5" t="s">
        <v>34</v>
      </c>
      <c r="T587" s="5" t="s">
        <v>123</v>
      </c>
      <c r="U587" s="5">
        <v>19</v>
      </c>
      <c r="V587" s="5" t="str">
        <f>PROPER(DatosTransformados[[#This Row],[Payment Method Hidden]])</f>
        <v>Credit Card</v>
      </c>
      <c r="W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87" s="5">
        <v>677</v>
      </c>
      <c r="Y587" s="5"/>
      <c r="Z587" s="5"/>
      <c r="AA587" s="5" t="s">
        <v>1262</v>
      </c>
      <c r="AB587" s="6">
        <f>DATEVALUE(DatosTransformados[[#This Row],[Contact Date Hidden]])</f>
        <v>44808</v>
      </c>
      <c r="AC587" s="6">
        <v>44192</v>
      </c>
      <c r="AD587" s="5" t="s">
        <v>38</v>
      </c>
      <c r="AE587" s="5" t="str">
        <f>VLOOKUP(DatosTransformados[[#This Row],[Customer Segment Hidden]],Tabla3[#All],2,FALSE)</f>
        <v>Low</v>
      </c>
      <c r="AF587" s="12">
        <v>17.495000081843759</v>
      </c>
      <c r="AG587" s="5">
        <v>10</v>
      </c>
      <c r="AH587" s="5" t="s">
        <v>63</v>
      </c>
      <c r="AI587" s="5" t="str">
        <f>IFERROR(VLOOKUP(DatosTransformados[[#This Row],[Preferred Contact Method Hidden]],Tabla3[#All],2,FALSE),DatosTransformados[[#This Row],[Preferred Contact Method Hidden]])</f>
        <v>SMS</v>
      </c>
      <c r="AJ587" s="5" t="str">
        <f>VLOOKUP(DatosTransformados[[#This Row],[Applied Discount Hidden]],Tabla3[#All],2,FALSE)</f>
        <v>No</v>
      </c>
      <c r="AK587" s="5" t="b">
        <v>0</v>
      </c>
    </row>
    <row r="588" spans="1:37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">
        <v>21</v>
      </c>
      <c r="O5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" s="2" t="s">
        <v>21</v>
      </c>
      <c r="Q588" s="2">
        <v>0</v>
      </c>
      <c r="R588" s="2" t="s">
        <v>33</v>
      </c>
      <c r="S588" s="2" t="s">
        <v>52</v>
      </c>
      <c r="T588" s="2" t="s">
        <v>123</v>
      </c>
      <c r="U588" s="2">
        <v>33</v>
      </c>
      <c r="V588" s="2" t="str">
        <f>PROPER(DatosTransformados[[#This Row],[Payment Method Hidden]])</f>
        <v>Credit Card</v>
      </c>
      <c r="W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88" s="2">
        <v>1195</v>
      </c>
      <c r="Y588" s="2"/>
      <c r="Z588" s="2"/>
      <c r="AA588" s="2" t="s">
        <v>1052</v>
      </c>
      <c r="AB588" s="3">
        <f>DATEVALUE(DatosTransformados[[#This Row],[Contact Date Hidden]])</f>
        <v>44070</v>
      </c>
      <c r="AC588" s="3">
        <v>44965</v>
      </c>
      <c r="AD588" s="2" t="s">
        <v>38</v>
      </c>
      <c r="AE588" s="2" t="str">
        <f>VLOOKUP(DatosTransformados[[#This Row],[Customer Segment Hidden]],Tabla3[#All],2,FALSE)</f>
        <v>Low</v>
      </c>
      <c r="AF588" s="11">
        <v>31.39958468584453</v>
      </c>
      <c r="AG588" s="2">
        <v>0</v>
      </c>
      <c r="AH588" s="2" t="s">
        <v>63</v>
      </c>
      <c r="AI588" s="2" t="str">
        <f>IFERROR(VLOOKUP(DatosTransformados[[#This Row],[Preferred Contact Method Hidden]],Tabla3[#All],2,FALSE),DatosTransformados[[#This Row],[Preferred Contact Method Hidden]])</f>
        <v>SMS</v>
      </c>
      <c r="AJ588" s="2" t="str">
        <f>VLOOKUP(DatosTransformados[[#This Row],[Applied Discount Hidden]],Tabla3[#All],2,FALSE)</f>
        <v>No</v>
      </c>
      <c r="AK588" s="2" t="b">
        <v>0</v>
      </c>
    </row>
    <row r="589" spans="1:37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">
        <v>21</v>
      </c>
      <c r="O5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" s="5" t="s">
        <v>33</v>
      </c>
      <c r="Q589" s="5">
        <v>3</v>
      </c>
      <c r="R589" s="5" t="s">
        <v>21</v>
      </c>
      <c r="S589" s="5" t="s">
        <v>24</v>
      </c>
      <c r="T589" s="5" t="s">
        <v>35</v>
      </c>
      <c r="U589" s="5">
        <v>52</v>
      </c>
      <c r="V589" s="5" t="str">
        <f>PROPER(DatosTransformados[[#This Row],[Payment Method Hidden]])</f>
        <v>Direct Debit</v>
      </c>
      <c r="W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89" s="5">
        <v>462</v>
      </c>
      <c r="Y589" s="5"/>
      <c r="Z589" s="5"/>
      <c r="AA589" s="5" t="s">
        <v>1265</v>
      </c>
      <c r="AB589" s="6">
        <f>DATEVALUE(DatosTransformados[[#This Row],[Contact Date Hidden]])</f>
        <v>44835</v>
      </c>
      <c r="AC589" s="6">
        <v>44759</v>
      </c>
      <c r="AD589" s="5" t="s">
        <v>28</v>
      </c>
      <c r="AE589" s="5" t="str">
        <f>VLOOKUP(DatosTransformados[[#This Row],[Customer Segment Hidden]],Tabla3[#All],2,FALSE)</f>
        <v>High</v>
      </c>
      <c r="AF589" s="12">
        <v>52.541803870549948</v>
      </c>
      <c r="AG589" s="5">
        <v>10</v>
      </c>
      <c r="AH589" s="5" t="s">
        <v>29</v>
      </c>
      <c r="AI589" s="5" t="str">
        <f>IFERROR(VLOOKUP(DatosTransformados[[#This Row],[Preferred Contact Method Hidden]],Tabla3[#All],2,FALSE),DatosTransformados[[#This Row],[Preferred Contact Method Hidden]])</f>
        <v>Email</v>
      </c>
      <c r="AJ589" s="5" t="str">
        <f>VLOOKUP(DatosTransformados[[#This Row],[Applied Discount Hidden]],Tabla3[#All],2,FALSE)</f>
        <v>Yes</v>
      </c>
      <c r="AK589" s="5" t="b">
        <v>1</v>
      </c>
    </row>
    <row r="590" spans="1:37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">
        <v>21</v>
      </c>
      <c r="O5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" s="2" t="s">
        <v>21</v>
      </c>
      <c r="Q590" s="2">
        <v>0</v>
      </c>
      <c r="R590" s="2" t="s">
        <v>33</v>
      </c>
      <c r="S590" s="2" t="s">
        <v>24</v>
      </c>
      <c r="T590" s="2" t="s">
        <v>123</v>
      </c>
      <c r="U590" s="2">
        <v>50</v>
      </c>
      <c r="V590" s="2" t="str">
        <f>PROPER(DatosTransformados[[#This Row],[Payment Method Hidden]])</f>
        <v>Credit Card</v>
      </c>
      <c r="W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90" s="2">
        <v>807</v>
      </c>
      <c r="Y590" s="2"/>
      <c r="Z590" s="2"/>
      <c r="AA590" s="2" t="s">
        <v>1267</v>
      </c>
      <c r="AB590" s="3">
        <f>DATEVALUE(DatosTransformados[[#This Row],[Contact Date Hidden]])</f>
        <v>44691</v>
      </c>
      <c r="AC590" s="3">
        <v>44411</v>
      </c>
      <c r="AD590" s="2" t="s">
        <v>28</v>
      </c>
      <c r="AE590" s="2" t="str">
        <f>VLOOKUP(DatosTransformados[[#This Row],[Customer Segment Hidden]],Tabla3[#All],2,FALSE)</f>
        <v>High</v>
      </c>
      <c r="AF590" s="11">
        <v>59.049424059657021</v>
      </c>
      <c r="AG590" s="2">
        <v>2</v>
      </c>
      <c r="AH590" s="2" t="s">
        <v>49</v>
      </c>
      <c r="AI590" s="2" t="str">
        <f>IFERROR(VLOOKUP(DatosTransformados[[#This Row],[Preferred Contact Method Hidden]],Tabla3[#All],2,FALSE),DatosTransformados[[#This Row],[Preferred Contact Method Hidden]])</f>
        <v>Phone</v>
      </c>
      <c r="AJ590" s="2" t="str">
        <f>VLOOKUP(DatosTransformados[[#This Row],[Applied Discount Hidden]],Tabla3[#All],2,FALSE)</f>
        <v>Yes</v>
      </c>
      <c r="AK590" s="2" t="b">
        <v>1</v>
      </c>
    </row>
    <row r="591" spans="1:37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">
        <v>21</v>
      </c>
      <c r="O5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" s="5" t="s">
        <v>21</v>
      </c>
      <c r="Q591" s="5">
        <v>0</v>
      </c>
      <c r="R591" s="5" t="s">
        <v>21</v>
      </c>
      <c r="S591" s="5" t="s">
        <v>24</v>
      </c>
      <c r="T591" s="5" t="s">
        <v>117</v>
      </c>
      <c r="U591" s="5">
        <v>15</v>
      </c>
      <c r="V591" s="5" t="str">
        <f>PROPER(DatosTransformados[[#This Row],[Payment Method Hidden]])</f>
        <v>Direct Debit</v>
      </c>
      <c r="W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91" s="5">
        <v>264</v>
      </c>
      <c r="Y591" s="5"/>
      <c r="Z591" s="5"/>
      <c r="AA591" s="5" t="s">
        <v>1269</v>
      </c>
      <c r="AB591" s="6">
        <f>DATEVALUE(DatosTransformados[[#This Row],[Contact Date Hidden]])</f>
        <v>44805</v>
      </c>
      <c r="AC591" s="6">
        <v>45260</v>
      </c>
      <c r="AD591" s="5" t="s">
        <v>44</v>
      </c>
      <c r="AE591" s="5" t="str">
        <f>VLOOKUP(DatosTransformados[[#This Row],[Customer Segment Hidden]],Tabla3[#All],2,FALSE)</f>
        <v>Medium</v>
      </c>
      <c r="AF591" s="12">
        <v>15.72293457738497</v>
      </c>
      <c r="AG591" s="5">
        <v>1</v>
      </c>
      <c r="AH591" s="5" t="s">
        <v>63</v>
      </c>
      <c r="AI591" s="5" t="str">
        <f>IFERROR(VLOOKUP(DatosTransformados[[#This Row],[Preferred Contact Method Hidden]],Tabla3[#All],2,FALSE),DatosTransformados[[#This Row],[Preferred Contact Method Hidden]])</f>
        <v>SMS</v>
      </c>
      <c r="AJ591" s="5" t="str">
        <f>VLOOKUP(DatosTransformados[[#This Row],[Applied Discount Hidden]],Tabla3[#All],2,FALSE)</f>
        <v>Yes</v>
      </c>
      <c r="AK591" s="5" t="b">
        <v>1</v>
      </c>
    </row>
    <row r="592" spans="1:37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">
        <v>21</v>
      </c>
      <c r="O5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" s="2" t="s">
        <v>21</v>
      </c>
      <c r="Q592" s="2">
        <v>0</v>
      </c>
      <c r="R592" s="2" t="s">
        <v>33</v>
      </c>
      <c r="S592" s="2" t="s">
        <v>34</v>
      </c>
      <c r="T592" s="2" t="s">
        <v>25</v>
      </c>
      <c r="U592" s="2">
        <v>24</v>
      </c>
      <c r="V592" s="2" t="str">
        <f>PROPER(DatosTransformados[[#This Row],[Payment Method Hidden]])</f>
        <v>Credit Card</v>
      </c>
      <c r="W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92" s="2">
        <v>603</v>
      </c>
      <c r="Y592" s="2"/>
      <c r="Z592" s="2"/>
      <c r="AA592" s="2" t="s">
        <v>867</v>
      </c>
      <c r="AB592" s="3">
        <f>DATEVALUE(DatosTransformados[[#This Row],[Contact Date Hidden]])</f>
        <v>44757</v>
      </c>
      <c r="AC592" s="3">
        <v>45207</v>
      </c>
      <c r="AD592" s="2" t="s">
        <v>38</v>
      </c>
      <c r="AE592" s="2" t="str">
        <f>VLOOKUP(DatosTransformados[[#This Row],[Customer Segment Hidden]],Tabla3[#All],2,FALSE)</f>
        <v>Low</v>
      </c>
      <c r="AF592" s="11">
        <v>21.712214511104438</v>
      </c>
      <c r="AG592" s="2">
        <v>8</v>
      </c>
      <c r="AH592" s="2" t="s">
        <v>29</v>
      </c>
      <c r="AI592" s="2" t="str">
        <f>IFERROR(VLOOKUP(DatosTransformados[[#This Row],[Preferred Contact Method Hidden]],Tabla3[#All],2,FALSE),DatosTransformados[[#This Row],[Preferred Contact Method Hidden]])</f>
        <v>Email</v>
      </c>
      <c r="AJ592" s="2" t="str">
        <f>VLOOKUP(DatosTransformados[[#This Row],[Applied Discount Hidden]],Tabla3[#All],2,FALSE)</f>
        <v>Yes</v>
      </c>
      <c r="AK592" s="2" t="b">
        <v>1</v>
      </c>
    </row>
    <row r="593" spans="1:37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">
        <v>21</v>
      </c>
      <c r="O5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" s="5" t="s">
        <v>21</v>
      </c>
      <c r="Q593" s="5">
        <v>0</v>
      </c>
      <c r="R593" s="5" t="s">
        <v>21</v>
      </c>
      <c r="S593" s="5" t="s">
        <v>24</v>
      </c>
      <c r="T593" s="5" t="s">
        <v>117</v>
      </c>
      <c r="U593" s="5">
        <v>19</v>
      </c>
      <c r="V593" s="5" t="str">
        <f>PROPER(DatosTransformados[[#This Row],[Payment Method Hidden]])</f>
        <v>Direct Debit</v>
      </c>
      <c r="W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93" s="5">
        <v>238</v>
      </c>
      <c r="Y593" s="5"/>
      <c r="Z593" s="5"/>
      <c r="AA593" s="5" t="s">
        <v>1272</v>
      </c>
      <c r="AB593" s="6">
        <f>DATEVALUE(DatosTransformados[[#This Row],[Contact Date Hidden]])</f>
        <v>45223</v>
      </c>
      <c r="AC593" s="6">
        <v>45283</v>
      </c>
      <c r="AD593" s="5" t="s">
        <v>38</v>
      </c>
      <c r="AE593" s="5" t="str">
        <f>VLOOKUP(DatosTransformados[[#This Row],[Customer Segment Hidden]],Tabla3[#All],2,FALSE)</f>
        <v>Low</v>
      </c>
      <c r="AF593" s="12">
        <v>19.687558062080988</v>
      </c>
      <c r="AG593" s="5">
        <v>0</v>
      </c>
      <c r="AH593" s="5" t="s">
        <v>49</v>
      </c>
      <c r="AI593" s="5" t="str">
        <f>IFERROR(VLOOKUP(DatosTransformados[[#This Row],[Preferred Contact Method Hidden]],Tabla3[#All],2,FALSE),DatosTransformados[[#This Row],[Preferred Contact Method Hidden]])</f>
        <v>Phone</v>
      </c>
      <c r="AJ593" s="5" t="str">
        <f>VLOOKUP(DatosTransformados[[#This Row],[Applied Discount Hidden]],Tabla3[#All],2,FALSE)</f>
        <v>No</v>
      </c>
      <c r="AK593" s="5" t="b">
        <v>0</v>
      </c>
    </row>
    <row r="594" spans="1:37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">
        <v>21</v>
      </c>
      <c r="O5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" s="2" t="s">
        <v>21</v>
      </c>
      <c r="Q594" s="2">
        <v>0</v>
      </c>
      <c r="R594" s="2" t="s">
        <v>21</v>
      </c>
      <c r="S594" s="2" t="s">
        <v>24</v>
      </c>
      <c r="T594" s="2" t="s">
        <v>35</v>
      </c>
      <c r="U594" s="2">
        <v>7</v>
      </c>
      <c r="V594" s="2" t="str">
        <f>PROPER(DatosTransformados[[#This Row],[Payment Method Hidden]])</f>
        <v>Direct Debit</v>
      </c>
      <c r="W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94" s="2">
        <v>18</v>
      </c>
      <c r="Y594" s="2"/>
      <c r="Z594" s="2"/>
      <c r="AA594" s="2" t="s">
        <v>1274</v>
      </c>
      <c r="AB594" s="3">
        <f>DATEVALUE(DatosTransformados[[#This Row],[Contact Date Hidden]])</f>
        <v>45053</v>
      </c>
      <c r="AC594" s="3">
        <v>45180</v>
      </c>
      <c r="AD594" s="2" t="s">
        <v>38</v>
      </c>
      <c r="AE594" s="2" t="str">
        <f>VLOOKUP(DatosTransformados[[#This Row],[Customer Segment Hidden]],Tabla3[#All],2,FALSE)</f>
        <v>Low</v>
      </c>
      <c r="AF594" s="11">
        <v>7.548689766105813</v>
      </c>
      <c r="AG594" s="2">
        <v>7</v>
      </c>
      <c r="AH594" s="2" t="s">
        <v>29</v>
      </c>
      <c r="AI594" s="2" t="str">
        <f>IFERROR(VLOOKUP(DatosTransformados[[#This Row],[Preferred Contact Method Hidden]],Tabla3[#All],2,FALSE),DatosTransformados[[#This Row],[Preferred Contact Method Hidden]])</f>
        <v>Email</v>
      </c>
      <c r="AJ594" s="2" t="str">
        <f>VLOOKUP(DatosTransformados[[#This Row],[Applied Discount Hidden]],Tabla3[#All],2,FALSE)</f>
        <v>No</v>
      </c>
      <c r="AK594" s="2" t="b">
        <v>0</v>
      </c>
    </row>
    <row r="595" spans="1:37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">
        <v>21</v>
      </c>
      <c r="O5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" s="5" t="s">
        <v>21</v>
      </c>
      <c r="Q595" s="5">
        <v>0</v>
      </c>
      <c r="R595" s="5" t="s">
        <v>33</v>
      </c>
      <c r="S595" s="5" t="s">
        <v>34</v>
      </c>
      <c r="T595" s="5" t="s">
        <v>117</v>
      </c>
      <c r="U595" s="5">
        <v>32</v>
      </c>
      <c r="V595" s="5" t="str">
        <f>PROPER(DatosTransformados[[#This Row],[Payment Method Hidden]])</f>
        <v>Direct Debit</v>
      </c>
      <c r="W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95" s="5">
        <v>788</v>
      </c>
      <c r="Y595" s="5"/>
      <c r="Z595" s="5"/>
      <c r="AA595" s="5" t="s">
        <v>1276</v>
      </c>
      <c r="AB595" s="6">
        <f>DATEVALUE(DatosTransformados[[#This Row],[Contact Date Hidden]])</f>
        <v>43907</v>
      </c>
      <c r="AC595" s="6">
        <v>44195</v>
      </c>
      <c r="AD595" s="5" t="s">
        <v>28</v>
      </c>
      <c r="AE595" s="5" t="str">
        <f>VLOOKUP(DatosTransformados[[#This Row],[Customer Segment Hidden]],Tabla3[#All],2,FALSE)</f>
        <v>High</v>
      </c>
      <c r="AF595" s="12">
        <v>28.314359055590309</v>
      </c>
      <c r="AG595" s="5">
        <v>1</v>
      </c>
      <c r="AH595" s="5" t="s">
        <v>29</v>
      </c>
      <c r="AI595" s="5" t="str">
        <f>IFERROR(VLOOKUP(DatosTransformados[[#This Row],[Preferred Contact Method Hidden]],Tabla3[#All],2,FALSE),DatosTransformados[[#This Row],[Preferred Contact Method Hidden]])</f>
        <v>Email</v>
      </c>
      <c r="AJ595" s="5" t="str">
        <f>VLOOKUP(DatosTransformados[[#This Row],[Applied Discount Hidden]],Tabla3[#All],2,FALSE)</f>
        <v>No</v>
      </c>
      <c r="AK595" s="5" t="b">
        <v>0</v>
      </c>
    </row>
    <row r="596" spans="1:37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">
        <v>21</v>
      </c>
      <c r="O5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" s="2" t="s">
        <v>21</v>
      </c>
      <c r="Q596" s="2">
        <v>0</v>
      </c>
      <c r="R596" s="2" t="s">
        <v>21</v>
      </c>
      <c r="S596" s="2" t="s">
        <v>24</v>
      </c>
      <c r="T596" s="2" t="s">
        <v>25</v>
      </c>
      <c r="U596" s="2">
        <v>8</v>
      </c>
      <c r="V596" s="2" t="str">
        <f>PROPER(DatosTransformados[[#This Row],[Payment Method Hidden]])</f>
        <v>Credit Card</v>
      </c>
      <c r="W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96" s="2">
        <v>8</v>
      </c>
      <c r="Y596" s="2"/>
      <c r="Z596" s="2"/>
      <c r="AA596" s="2" t="s">
        <v>550</v>
      </c>
      <c r="AB596" s="3">
        <f>DATEVALUE(DatosTransformados[[#This Row],[Contact Date Hidden]])</f>
        <v>44883</v>
      </c>
      <c r="AC596" s="3">
        <v>44331</v>
      </c>
      <c r="AD596" s="2" t="s">
        <v>44</v>
      </c>
      <c r="AE596" s="2" t="str">
        <f>VLOOKUP(DatosTransformados[[#This Row],[Customer Segment Hidden]],Tabla3[#All],2,FALSE)</f>
        <v>Medium</v>
      </c>
      <c r="AF596" s="11">
        <v>6.645357535214619</v>
      </c>
      <c r="AG596" s="2">
        <v>0</v>
      </c>
      <c r="AH596" s="2" t="s">
        <v>63</v>
      </c>
      <c r="AI596" s="2" t="str">
        <f>IFERROR(VLOOKUP(DatosTransformados[[#This Row],[Preferred Contact Method Hidden]],Tabla3[#All],2,FALSE),DatosTransformados[[#This Row],[Preferred Contact Method Hidden]])</f>
        <v>SMS</v>
      </c>
      <c r="AJ596" s="2" t="str">
        <f>VLOOKUP(DatosTransformados[[#This Row],[Applied Discount Hidden]],Tabla3[#All],2,FALSE)</f>
        <v>No</v>
      </c>
      <c r="AK596" s="2" t="b">
        <v>0</v>
      </c>
    </row>
    <row r="597" spans="1:37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">
        <v>21</v>
      </c>
      <c r="O5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" s="5" t="s">
        <v>21</v>
      </c>
      <c r="Q597" s="5">
        <v>0</v>
      </c>
      <c r="R597" s="5" t="s">
        <v>33</v>
      </c>
      <c r="S597" s="5" t="s">
        <v>24</v>
      </c>
      <c r="T597" s="5" t="s">
        <v>123</v>
      </c>
      <c r="U597" s="5">
        <v>47</v>
      </c>
      <c r="V597" s="5" t="str">
        <f>PROPER(DatosTransformados[[#This Row],[Payment Method Hidden]])</f>
        <v>Credit Card</v>
      </c>
      <c r="W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97" s="5">
        <v>1009</v>
      </c>
      <c r="Y597" s="5"/>
      <c r="Z597" s="5"/>
      <c r="AA597" s="5" t="s">
        <v>1217</v>
      </c>
      <c r="AB597" s="6">
        <f>DATEVALUE(DatosTransformados[[#This Row],[Contact Date Hidden]])</f>
        <v>44117</v>
      </c>
      <c r="AC597" s="6">
        <v>44789</v>
      </c>
      <c r="AD597" s="5" t="s">
        <v>44</v>
      </c>
      <c r="AE597" s="5" t="str">
        <f>VLOOKUP(DatosTransformados[[#This Row],[Customer Segment Hidden]],Tabla3[#All],2,FALSE)</f>
        <v>Medium</v>
      </c>
      <c r="AF597" s="12">
        <v>37.622643967684773</v>
      </c>
      <c r="AG597" s="5">
        <v>6</v>
      </c>
      <c r="AH597" s="5" t="s">
        <v>63</v>
      </c>
      <c r="AI597" s="5" t="str">
        <f>IFERROR(VLOOKUP(DatosTransformados[[#This Row],[Preferred Contact Method Hidden]],Tabla3[#All],2,FALSE),DatosTransformados[[#This Row],[Preferred Contact Method Hidden]])</f>
        <v>SMS</v>
      </c>
      <c r="AJ597" s="5" t="str">
        <f>VLOOKUP(DatosTransformados[[#This Row],[Applied Discount Hidden]],Tabla3[#All],2,FALSE)</f>
        <v>Yes</v>
      </c>
      <c r="AK597" s="5" t="b">
        <v>1</v>
      </c>
    </row>
    <row r="598" spans="1:37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">
        <v>21</v>
      </c>
      <c r="O5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" s="2" t="s">
        <v>21</v>
      </c>
      <c r="Q598" s="2">
        <v>0</v>
      </c>
      <c r="R598" s="2" t="s">
        <v>21</v>
      </c>
      <c r="S598" s="2" t="s">
        <v>24</v>
      </c>
      <c r="T598" s="2" t="s">
        <v>35</v>
      </c>
      <c r="U598" s="2">
        <v>35</v>
      </c>
      <c r="V598" s="2" t="str">
        <f>PROPER(DatosTransformados[[#This Row],[Payment Method Hidden]])</f>
        <v>Direct Debit</v>
      </c>
      <c r="W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98" s="2">
        <v>1319</v>
      </c>
      <c r="Y598" s="2"/>
      <c r="Z598" s="2"/>
      <c r="AA598" s="2" t="s">
        <v>803</v>
      </c>
      <c r="AB598" s="3">
        <f>DATEVALUE(DatosTransformados[[#This Row],[Contact Date Hidden]])</f>
        <v>44447</v>
      </c>
      <c r="AC598" s="3">
        <v>44598</v>
      </c>
      <c r="AD598" s="2" t="s">
        <v>38</v>
      </c>
      <c r="AE598" s="2" t="str">
        <f>VLOOKUP(DatosTransformados[[#This Row],[Customer Segment Hidden]],Tabla3[#All],2,FALSE)</f>
        <v>Low</v>
      </c>
      <c r="AF598" s="11">
        <v>30.47865426810225</v>
      </c>
      <c r="AG598" s="2">
        <v>4</v>
      </c>
      <c r="AH598" s="2" t="s">
        <v>63</v>
      </c>
      <c r="AI598" s="2" t="str">
        <f>IFERROR(VLOOKUP(DatosTransformados[[#This Row],[Preferred Contact Method Hidden]],Tabla3[#All],2,FALSE),DatosTransformados[[#This Row],[Preferred Contact Method Hidden]])</f>
        <v>SMS</v>
      </c>
      <c r="AJ598" s="2" t="str">
        <f>VLOOKUP(DatosTransformados[[#This Row],[Applied Discount Hidden]],Tabla3[#All],2,FALSE)</f>
        <v>No</v>
      </c>
      <c r="AK598" s="2" t="b">
        <v>0</v>
      </c>
    </row>
    <row r="599" spans="1:37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">
        <v>21</v>
      </c>
      <c r="O5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" s="5" t="s">
        <v>33</v>
      </c>
      <c r="Q599" s="5">
        <v>3</v>
      </c>
      <c r="R599" s="5" t="s">
        <v>33</v>
      </c>
      <c r="S599" s="5" t="s">
        <v>52</v>
      </c>
      <c r="T599" s="5" t="s">
        <v>117</v>
      </c>
      <c r="U599" s="5">
        <v>23</v>
      </c>
      <c r="V599" s="5" t="str">
        <f>PROPER(DatosTransformados[[#This Row],[Payment Method Hidden]])</f>
        <v>Direct Debit</v>
      </c>
      <c r="W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99" s="5">
        <v>1672</v>
      </c>
      <c r="Y599" s="5"/>
      <c r="Z599" s="5"/>
      <c r="AA599" s="5" t="s">
        <v>1281</v>
      </c>
      <c r="AB599" s="6">
        <f>DATEVALUE(DatosTransformados[[#This Row],[Contact Date Hidden]])</f>
        <v>43973</v>
      </c>
      <c r="AC599" s="6">
        <v>44076</v>
      </c>
      <c r="AD599" s="5" t="s">
        <v>38</v>
      </c>
      <c r="AE599" s="5" t="str">
        <f>VLOOKUP(DatosTransformados[[#This Row],[Customer Segment Hidden]],Tabla3[#All],2,FALSE)</f>
        <v>Low</v>
      </c>
      <c r="AF599" s="12">
        <v>18.819284919625119</v>
      </c>
      <c r="AG599" s="5">
        <v>8</v>
      </c>
      <c r="AH599" s="5" t="s">
        <v>63</v>
      </c>
      <c r="AI599" s="5" t="str">
        <f>IFERROR(VLOOKUP(DatosTransformados[[#This Row],[Preferred Contact Method Hidden]],Tabla3[#All],2,FALSE),DatosTransformados[[#This Row],[Preferred Contact Method Hidden]])</f>
        <v>SMS</v>
      </c>
      <c r="AJ599" s="5" t="str">
        <f>VLOOKUP(DatosTransformados[[#This Row],[Applied Discount Hidden]],Tabla3[#All],2,FALSE)</f>
        <v>Yes</v>
      </c>
      <c r="AK599" s="5" t="b">
        <v>1</v>
      </c>
    </row>
    <row r="600" spans="1:37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">
        <v>33</v>
      </c>
      <c r="O6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" s="2" t="s">
        <v>21</v>
      </c>
      <c r="Q600" s="2">
        <v>0</v>
      </c>
      <c r="R600" s="2" t="s">
        <v>21</v>
      </c>
      <c r="S600" s="2" t="s">
        <v>24</v>
      </c>
      <c r="T600" s="2" t="s">
        <v>117</v>
      </c>
      <c r="U600" s="2">
        <v>50</v>
      </c>
      <c r="V600" s="2" t="str">
        <f>PROPER(DatosTransformados[[#This Row],[Payment Method Hidden]])</f>
        <v>Direct Debit</v>
      </c>
      <c r="W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00" s="2">
        <v>140</v>
      </c>
      <c r="Y600" s="2" t="s">
        <v>103</v>
      </c>
      <c r="Z600" s="2" t="s">
        <v>104</v>
      </c>
      <c r="AA600" s="2" t="s">
        <v>1283</v>
      </c>
      <c r="AB600" s="3">
        <f>DATEVALUE(DatosTransformados[[#This Row],[Contact Date Hidden]])</f>
        <v>44556</v>
      </c>
      <c r="AC600" s="3">
        <v>44797</v>
      </c>
      <c r="AD600" s="2" t="s">
        <v>38</v>
      </c>
      <c r="AE600" s="2" t="str">
        <f>VLOOKUP(DatosTransformados[[#This Row],[Customer Segment Hidden]],Tabla3[#All],2,FALSE)</f>
        <v>Low</v>
      </c>
      <c r="AF600" s="11">
        <v>43.668931910322762</v>
      </c>
      <c r="AG600" s="2">
        <v>8</v>
      </c>
      <c r="AH600" s="2" t="s">
        <v>29</v>
      </c>
      <c r="AI600" s="2" t="str">
        <f>IFERROR(VLOOKUP(DatosTransformados[[#This Row],[Preferred Contact Method Hidden]],Tabla3[#All],2,FALSE),DatosTransformados[[#This Row],[Preferred Contact Method Hidden]])</f>
        <v>Email</v>
      </c>
      <c r="AJ600" s="2" t="str">
        <f>VLOOKUP(DatosTransformados[[#This Row],[Applied Discount Hidden]],Tabla3[#All],2,FALSE)</f>
        <v>Yes</v>
      </c>
      <c r="AK600" s="2" t="b">
        <v>1</v>
      </c>
    </row>
    <row r="601" spans="1:37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">
        <v>21</v>
      </c>
      <c r="O6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" s="5" t="s">
        <v>33</v>
      </c>
      <c r="Q601" s="5">
        <v>2</v>
      </c>
      <c r="R601" s="5" t="s">
        <v>21</v>
      </c>
      <c r="S601" s="5" t="s">
        <v>52</v>
      </c>
      <c r="T601" s="5" t="s">
        <v>123</v>
      </c>
      <c r="U601" s="5">
        <v>10</v>
      </c>
      <c r="V601" s="5" t="str">
        <f>PROPER(DatosTransformados[[#This Row],[Payment Method Hidden]])</f>
        <v>Credit Card</v>
      </c>
      <c r="W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01" s="5">
        <v>76</v>
      </c>
      <c r="Y601" s="5"/>
      <c r="Z601" s="5"/>
      <c r="AA601" s="5" t="s">
        <v>1285</v>
      </c>
      <c r="AB601" s="6">
        <f>DATEVALUE(DatosTransformados[[#This Row],[Contact Date Hidden]])</f>
        <v>43954</v>
      </c>
      <c r="AC601" s="6">
        <v>43971</v>
      </c>
      <c r="AD601" s="5" t="s">
        <v>44</v>
      </c>
      <c r="AE601" s="5" t="str">
        <f>VLOOKUP(DatosTransformados[[#This Row],[Customer Segment Hidden]],Tabla3[#All],2,FALSE)</f>
        <v>Medium</v>
      </c>
      <c r="AF601" s="12">
        <v>8.1656399801525108</v>
      </c>
      <c r="AG601" s="5">
        <v>8</v>
      </c>
      <c r="AH601" s="5" t="s">
        <v>29</v>
      </c>
      <c r="AI601" s="5" t="str">
        <f>IFERROR(VLOOKUP(DatosTransformados[[#This Row],[Preferred Contact Method Hidden]],Tabla3[#All],2,FALSE),DatosTransformados[[#This Row],[Preferred Contact Method Hidden]])</f>
        <v>Email</v>
      </c>
      <c r="AJ601" s="5" t="str">
        <f>VLOOKUP(DatosTransformados[[#This Row],[Applied Discount Hidden]],Tabla3[#All],2,FALSE)</f>
        <v>Yes</v>
      </c>
      <c r="AK601" s="5" t="b">
        <v>1</v>
      </c>
    </row>
    <row r="602" spans="1:37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">
        <v>21</v>
      </c>
      <c r="O6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" s="2" t="s">
        <v>21</v>
      </c>
      <c r="Q602" s="2">
        <v>0</v>
      </c>
      <c r="R602" s="2" t="s">
        <v>21</v>
      </c>
      <c r="S602" s="2" t="s">
        <v>34</v>
      </c>
      <c r="T602" s="2" t="s">
        <v>35</v>
      </c>
      <c r="U602" s="2">
        <v>37</v>
      </c>
      <c r="V602" s="2" t="str">
        <f>PROPER(DatosTransformados[[#This Row],[Payment Method Hidden]])</f>
        <v>Direct Debit</v>
      </c>
      <c r="W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02" s="2">
        <v>2521</v>
      </c>
      <c r="Y602" s="2"/>
      <c r="Z602" s="2"/>
      <c r="AA602" s="2" t="s">
        <v>1287</v>
      </c>
      <c r="AB602" s="3">
        <f>DATEVALUE(DatosTransformados[[#This Row],[Contact Date Hidden]])</f>
        <v>44778</v>
      </c>
      <c r="AC602" s="3">
        <v>44916</v>
      </c>
      <c r="AD602" s="2" t="s">
        <v>38</v>
      </c>
      <c r="AE602" s="2" t="str">
        <f>VLOOKUP(DatosTransformados[[#This Row],[Customer Segment Hidden]],Tabla3[#All],2,FALSE)</f>
        <v>Low</v>
      </c>
      <c r="AF602" s="11">
        <v>30.516901103697119</v>
      </c>
      <c r="AG602" s="2">
        <v>7</v>
      </c>
      <c r="AH602" s="2" t="s">
        <v>29</v>
      </c>
      <c r="AI602" s="2" t="str">
        <f>IFERROR(VLOOKUP(DatosTransformados[[#This Row],[Preferred Contact Method Hidden]],Tabla3[#All],2,FALSE),DatosTransformados[[#This Row],[Preferred Contact Method Hidden]])</f>
        <v>Email</v>
      </c>
      <c r="AJ602" s="2" t="str">
        <f>VLOOKUP(DatosTransformados[[#This Row],[Applied Discount Hidden]],Tabla3[#All],2,FALSE)</f>
        <v>Yes</v>
      </c>
      <c r="AK602" s="2" t="b">
        <v>1</v>
      </c>
    </row>
    <row r="603" spans="1:37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">
        <v>21</v>
      </c>
      <c r="O6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" s="5" t="s">
        <v>21</v>
      </c>
      <c r="Q603" s="5">
        <v>0</v>
      </c>
      <c r="R603" s="5" t="s">
        <v>33</v>
      </c>
      <c r="S603" s="5" t="s">
        <v>52</v>
      </c>
      <c r="T603" s="5" t="s">
        <v>35</v>
      </c>
      <c r="U603" s="5">
        <v>25</v>
      </c>
      <c r="V603" s="5" t="str">
        <f>PROPER(DatosTransformados[[#This Row],[Payment Method Hidden]])</f>
        <v>Direct Debit</v>
      </c>
      <c r="W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03" s="5">
        <v>1754</v>
      </c>
      <c r="Y603" s="5"/>
      <c r="Z603" s="5"/>
      <c r="AA603" s="5" t="s">
        <v>1289</v>
      </c>
      <c r="AB603" s="6">
        <f>DATEVALUE(DatosTransformados[[#This Row],[Contact Date Hidden]])</f>
        <v>44776</v>
      </c>
      <c r="AC603" s="6">
        <v>44456</v>
      </c>
      <c r="AD603" s="5" t="s">
        <v>28</v>
      </c>
      <c r="AE603" s="5" t="str">
        <f>VLOOKUP(DatosTransformados[[#This Row],[Customer Segment Hidden]],Tabla3[#All],2,FALSE)</f>
        <v>High</v>
      </c>
      <c r="AF603" s="12">
        <v>24.049017101897341</v>
      </c>
      <c r="AG603" s="5">
        <v>6</v>
      </c>
      <c r="AH603" s="5" t="s">
        <v>29</v>
      </c>
      <c r="AI603" s="5" t="str">
        <f>IFERROR(VLOOKUP(DatosTransformados[[#This Row],[Preferred Contact Method Hidden]],Tabla3[#All],2,FALSE),DatosTransformados[[#This Row],[Preferred Contact Method Hidden]])</f>
        <v>Email</v>
      </c>
      <c r="AJ603" s="5" t="str">
        <f>VLOOKUP(DatosTransformados[[#This Row],[Applied Discount Hidden]],Tabla3[#All],2,FALSE)</f>
        <v>No</v>
      </c>
      <c r="AK603" s="5" t="b">
        <v>0</v>
      </c>
    </row>
    <row r="604" spans="1:37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">
        <v>21</v>
      </c>
      <c r="O6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" s="2" t="s">
        <v>33</v>
      </c>
      <c r="Q604" s="2">
        <v>3</v>
      </c>
      <c r="R604" s="2" t="s">
        <v>21</v>
      </c>
      <c r="S604" s="2" t="s">
        <v>52</v>
      </c>
      <c r="T604" s="2" t="s">
        <v>35</v>
      </c>
      <c r="U604" s="2">
        <v>6</v>
      </c>
      <c r="V604" s="2" t="str">
        <f>PROPER(DatosTransformados[[#This Row],[Payment Method Hidden]])</f>
        <v>Direct Debit</v>
      </c>
      <c r="W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04" s="2">
        <v>215</v>
      </c>
      <c r="Y604" s="2"/>
      <c r="Z604" s="2"/>
      <c r="AA604" s="2" t="s">
        <v>1291</v>
      </c>
      <c r="AB604" s="3">
        <f>DATEVALUE(DatosTransformados[[#This Row],[Contact Date Hidden]])</f>
        <v>44304</v>
      </c>
      <c r="AC604" s="3">
        <v>44717</v>
      </c>
      <c r="AD604" s="2" t="s">
        <v>44</v>
      </c>
      <c r="AE604" s="2" t="str">
        <f>VLOOKUP(DatosTransformados[[#This Row],[Customer Segment Hidden]],Tabla3[#All],2,FALSE)</f>
        <v>Medium</v>
      </c>
      <c r="AF604" s="11">
        <v>6.12424606446264</v>
      </c>
      <c r="AG604" s="2">
        <v>1</v>
      </c>
      <c r="AH604" s="2" t="s">
        <v>49</v>
      </c>
      <c r="AI604" s="2" t="str">
        <f>IFERROR(VLOOKUP(DatosTransformados[[#This Row],[Preferred Contact Method Hidden]],Tabla3[#All],2,FALSE),DatosTransformados[[#This Row],[Preferred Contact Method Hidden]])</f>
        <v>Phone</v>
      </c>
      <c r="AJ604" s="2" t="str">
        <f>VLOOKUP(DatosTransformados[[#This Row],[Applied Discount Hidden]],Tabla3[#All],2,FALSE)</f>
        <v>Yes</v>
      </c>
      <c r="AK604" s="2" t="b">
        <v>1</v>
      </c>
    </row>
    <row r="605" spans="1:37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">
        <v>33</v>
      </c>
      <c r="O6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" s="5" t="s">
        <v>21</v>
      </c>
      <c r="Q605" s="5">
        <v>0</v>
      </c>
      <c r="R605" s="5" t="s">
        <v>21</v>
      </c>
      <c r="S605" s="5" t="s">
        <v>34</v>
      </c>
      <c r="T605" s="5" t="s">
        <v>35</v>
      </c>
      <c r="U605" s="5">
        <v>23</v>
      </c>
      <c r="V605" s="5" t="str">
        <f>PROPER(DatosTransformados[[#This Row],[Payment Method Hidden]])</f>
        <v>Direct Debit</v>
      </c>
      <c r="W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05" s="5">
        <v>211</v>
      </c>
      <c r="Y605" s="5"/>
      <c r="Z605" s="5"/>
      <c r="AA605" s="5" t="s">
        <v>1293</v>
      </c>
      <c r="AB605" s="6">
        <f>DATEVALUE(DatosTransformados[[#This Row],[Contact Date Hidden]])</f>
        <v>45158</v>
      </c>
      <c r="AC605" s="6">
        <v>44965</v>
      </c>
      <c r="AD605" s="5" t="s">
        <v>38</v>
      </c>
      <c r="AE605" s="5" t="str">
        <f>VLOOKUP(DatosTransformados[[#This Row],[Customer Segment Hidden]],Tabla3[#All],2,FALSE)</f>
        <v>Low</v>
      </c>
      <c r="AF605" s="12">
        <v>22.233294120495081</v>
      </c>
      <c r="AG605" s="5">
        <v>1</v>
      </c>
      <c r="AH605" s="5" t="s">
        <v>49</v>
      </c>
      <c r="AI605" s="5" t="str">
        <f>IFERROR(VLOOKUP(DatosTransformados[[#This Row],[Preferred Contact Method Hidden]],Tabla3[#All],2,FALSE),DatosTransformados[[#This Row],[Preferred Contact Method Hidden]])</f>
        <v>Phone</v>
      </c>
      <c r="AJ605" s="5" t="str">
        <f>VLOOKUP(DatosTransformados[[#This Row],[Applied Discount Hidden]],Tabla3[#All],2,FALSE)</f>
        <v>No</v>
      </c>
      <c r="AK605" s="5" t="b">
        <v>0</v>
      </c>
    </row>
    <row r="606" spans="1:37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">
        <v>21</v>
      </c>
      <c r="O6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" s="2" t="s">
        <v>21</v>
      </c>
      <c r="Q606" s="2">
        <v>0</v>
      </c>
      <c r="R606" s="2" t="s">
        <v>21</v>
      </c>
      <c r="S606" s="2" t="s">
        <v>24</v>
      </c>
      <c r="T606" s="2" t="s">
        <v>35</v>
      </c>
      <c r="U606" s="2">
        <v>54</v>
      </c>
      <c r="V606" s="2" t="str">
        <f>PROPER(DatosTransformados[[#This Row],[Payment Method Hidden]])</f>
        <v>Direct Debit</v>
      </c>
      <c r="W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06" s="2">
        <v>2346</v>
      </c>
      <c r="Y606" s="2" t="s">
        <v>87</v>
      </c>
      <c r="Z606" s="2" t="s">
        <v>535</v>
      </c>
      <c r="AA606" s="2" t="s">
        <v>1295</v>
      </c>
      <c r="AB606" s="3">
        <f>DATEVALUE(DatosTransformados[[#This Row],[Contact Date Hidden]])</f>
        <v>44861</v>
      </c>
      <c r="AC606" s="3">
        <v>44606</v>
      </c>
      <c r="AD606" s="2" t="s">
        <v>38</v>
      </c>
      <c r="AE606" s="2" t="str">
        <f>VLOOKUP(DatosTransformados[[#This Row],[Customer Segment Hidden]],Tabla3[#All],2,FALSE)</f>
        <v>Low</v>
      </c>
      <c r="AF606" s="11">
        <v>63.74316676790535</v>
      </c>
      <c r="AG606" s="2">
        <v>0</v>
      </c>
      <c r="AH606" s="2" t="s">
        <v>49</v>
      </c>
      <c r="AI606" s="2" t="str">
        <f>IFERROR(VLOOKUP(DatosTransformados[[#This Row],[Preferred Contact Method Hidden]],Tabla3[#All],2,FALSE),DatosTransformados[[#This Row],[Preferred Contact Method Hidden]])</f>
        <v>Phone</v>
      </c>
      <c r="AJ606" s="2" t="str">
        <f>VLOOKUP(DatosTransformados[[#This Row],[Applied Discount Hidden]],Tabla3[#All],2,FALSE)</f>
        <v>Yes</v>
      </c>
      <c r="AK606" s="2" t="b">
        <v>1</v>
      </c>
    </row>
    <row r="607" spans="1:37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">
        <v>21</v>
      </c>
      <c r="O6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" s="5" t="s">
        <v>21</v>
      </c>
      <c r="Q607" s="5">
        <v>0</v>
      </c>
      <c r="R607" s="5" t="s">
        <v>21</v>
      </c>
      <c r="S607" s="5" t="s">
        <v>24</v>
      </c>
      <c r="T607" s="5" t="s">
        <v>117</v>
      </c>
      <c r="U607" s="5">
        <v>8</v>
      </c>
      <c r="V607" s="5" t="str">
        <f>PROPER(DatosTransformados[[#This Row],[Payment Method Hidden]])</f>
        <v>Direct Debit</v>
      </c>
      <c r="W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7" s="5">
        <v>92</v>
      </c>
      <c r="Y607" s="5"/>
      <c r="Z607" s="5"/>
      <c r="AA607" s="5" t="s">
        <v>1297</v>
      </c>
      <c r="AB607" s="6">
        <f>DATEVALUE(DatosTransformados[[#This Row],[Contact Date Hidden]])</f>
        <v>44192</v>
      </c>
      <c r="AC607" s="6">
        <v>44313</v>
      </c>
      <c r="AD607" s="5" t="s">
        <v>44</v>
      </c>
      <c r="AE607" s="5" t="str">
        <f>VLOOKUP(DatosTransformados[[#This Row],[Customer Segment Hidden]],Tabla3[#All],2,FALSE)</f>
        <v>Medium</v>
      </c>
      <c r="AF607" s="12">
        <v>9.0047950860126207</v>
      </c>
      <c r="AG607" s="5">
        <v>7</v>
      </c>
      <c r="AH607" s="5" t="s">
        <v>29</v>
      </c>
      <c r="AI607" s="5" t="str">
        <f>IFERROR(VLOOKUP(DatosTransformados[[#This Row],[Preferred Contact Method Hidden]],Tabla3[#All],2,FALSE),DatosTransformados[[#This Row],[Preferred Contact Method Hidden]])</f>
        <v>Email</v>
      </c>
      <c r="AJ607" s="5" t="str">
        <f>VLOOKUP(DatosTransformados[[#This Row],[Applied Discount Hidden]],Tabla3[#All],2,FALSE)</f>
        <v>Yes</v>
      </c>
      <c r="AK607" s="5" t="b">
        <v>1</v>
      </c>
    </row>
    <row r="608" spans="1:37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">
        <v>21</v>
      </c>
      <c r="O6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" s="2" t="s">
        <v>33</v>
      </c>
      <c r="Q608" s="2">
        <v>2</v>
      </c>
      <c r="R608" s="2" t="s">
        <v>21</v>
      </c>
      <c r="S608" s="2" t="s">
        <v>24</v>
      </c>
      <c r="T608" s="2" t="s">
        <v>35</v>
      </c>
      <c r="U608" s="2">
        <v>12</v>
      </c>
      <c r="V608" s="2" t="str">
        <f>PROPER(DatosTransformados[[#This Row],[Payment Method Hidden]])</f>
        <v>Direct Debit</v>
      </c>
      <c r="W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08" s="2">
        <v>12</v>
      </c>
      <c r="Y608" s="2"/>
      <c r="Z608" s="2"/>
      <c r="AA608" s="2" t="s">
        <v>1299</v>
      </c>
      <c r="AB608" s="3">
        <f>DATEVALUE(DatosTransformados[[#This Row],[Contact Date Hidden]])</f>
        <v>44579</v>
      </c>
      <c r="AC608" s="3">
        <v>44375</v>
      </c>
      <c r="AD608" s="2" t="s">
        <v>38</v>
      </c>
      <c r="AE608" s="2" t="str">
        <f>VLOOKUP(DatosTransformados[[#This Row],[Customer Segment Hidden]],Tabla3[#All],2,FALSE)</f>
        <v>Low</v>
      </c>
      <c r="AF608" s="11">
        <v>13.140510775508689</v>
      </c>
      <c r="AG608" s="2">
        <v>3</v>
      </c>
      <c r="AH608" s="2" t="s">
        <v>49</v>
      </c>
      <c r="AI608" s="2" t="str">
        <f>IFERROR(VLOOKUP(DatosTransformados[[#This Row],[Preferred Contact Method Hidden]],Tabla3[#All],2,FALSE),DatosTransformados[[#This Row],[Preferred Contact Method Hidden]])</f>
        <v>Phone</v>
      </c>
      <c r="AJ608" s="2" t="str">
        <f>VLOOKUP(DatosTransformados[[#This Row],[Applied Discount Hidden]],Tabla3[#All],2,FALSE)</f>
        <v>Yes</v>
      </c>
      <c r="AK608" s="2" t="b">
        <v>1</v>
      </c>
    </row>
    <row r="609" spans="1:37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">
        <v>21</v>
      </c>
      <c r="O6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" s="5" t="s">
        <v>33</v>
      </c>
      <c r="Q609" s="5">
        <v>6</v>
      </c>
      <c r="R609" s="5" t="s">
        <v>21</v>
      </c>
      <c r="S609" s="5" t="s">
        <v>24</v>
      </c>
      <c r="T609" s="5" t="s">
        <v>207</v>
      </c>
      <c r="U609" s="5">
        <v>21</v>
      </c>
      <c r="V609" s="5" t="str">
        <f>PROPER(DatosTransformados[[#This Row],[Payment Method Hidden]])</f>
        <v>Paper Check</v>
      </c>
      <c r="W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09" s="5">
        <v>21</v>
      </c>
      <c r="Y609" s="5" t="s">
        <v>42</v>
      </c>
      <c r="Z609" s="5" t="s">
        <v>184</v>
      </c>
      <c r="AA609" s="5" t="s">
        <v>1301</v>
      </c>
      <c r="AB609" s="6">
        <f>DATEVALUE(DatosTransformados[[#This Row],[Contact Date Hidden]])</f>
        <v>44800</v>
      </c>
      <c r="AC609" s="6">
        <v>44160</v>
      </c>
      <c r="AD609" s="5" t="s">
        <v>44</v>
      </c>
      <c r="AE609" s="5" t="str">
        <f>VLOOKUP(DatosTransformados[[#This Row],[Customer Segment Hidden]],Tabla3[#All],2,FALSE)</f>
        <v>Medium</v>
      </c>
      <c r="AF609" s="12">
        <v>17.36938844871835</v>
      </c>
      <c r="AG609" s="5">
        <v>10</v>
      </c>
      <c r="AH609" s="5" t="s">
        <v>63</v>
      </c>
      <c r="AI609" s="5" t="str">
        <f>IFERROR(VLOOKUP(DatosTransformados[[#This Row],[Preferred Contact Method Hidden]],Tabla3[#All],2,FALSE),DatosTransformados[[#This Row],[Preferred Contact Method Hidden]])</f>
        <v>SMS</v>
      </c>
      <c r="AJ609" s="5" t="str">
        <f>VLOOKUP(DatosTransformados[[#This Row],[Applied Discount Hidden]],Tabla3[#All],2,FALSE)</f>
        <v>No</v>
      </c>
      <c r="AK609" s="5" t="b">
        <v>0</v>
      </c>
    </row>
    <row r="610" spans="1:37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">
        <v>21</v>
      </c>
      <c r="O6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" s="2" t="s">
        <v>21</v>
      </c>
      <c r="Q610" s="2">
        <v>0</v>
      </c>
      <c r="R610" s="2" t="s">
        <v>21</v>
      </c>
      <c r="S610" s="2" t="s">
        <v>34</v>
      </c>
      <c r="T610" s="2" t="s">
        <v>25</v>
      </c>
      <c r="U610" s="2">
        <v>37</v>
      </c>
      <c r="V610" s="2" t="str">
        <f>PROPER(DatosTransformados[[#This Row],[Payment Method Hidden]])</f>
        <v>Credit Card</v>
      </c>
      <c r="W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10" s="2">
        <v>1590</v>
      </c>
      <c r="Y610" s="2"/>
      <c r="Z610" s="2"/>
      <c r="AA610" s="2" t="s">
        <v>1303</v>
      </c>
      <c r="AB610" s="3">
        <f>DATEVALUE(DatosTransformados[[#This Row],[Contact Date Hidden]])</f>
        <v>44316</v>
      </c>
      <c r="AC610" s="3">
        <v>43953</v>
      </c>
      <c r="AD610" s="2" t="s">
        <v>28</v>
      </c>
      <c r="AE610" s="2" t="str">
        <f>VLOOKUP(DatosTransformados[[#This Row],[Customer Segment Hidden]],Tabla3[#All],2,FALSE)</f>
        <v>High</v>
      </c>
      <c r="AF610" s="11">
        <v>36.819914038619807</v>
      </c>
      <c r="AG610" s="2">
        <v>6</v>
      </c>
      <c r="AH610" s="2" t="s">
        <v>49</v>
      </c>
      <c r="AI610" s="2" t="str">
        <f>IFERROR(VLOOKUP(DatosTransformados[[#This Row],[Preferred Contact Method Hidden]],Tabla3[#All],2,FALSE),DatosTransformados[[#This Row],[Preferred Contact Method Hidden]])</f>
        <v>Phone</v>
      </c>
      <c r="AJ610" s="2" t="str">
        <f>VLOOKUP(DatosTransformados[[#This Row],[Applied Discount Hidden]],Tabla3[#All],2,FALSE)</f>
        <v>Yes</v>
      </c>
      <c r="AK610" s="2" t="b">
        <v>1</v>
      </c>
    </row>
    <row r="611" spans="1:37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">
        <v>21</v>
      </c>
      <c r="O6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" s="5" t="s">
        <v>21</v>
      </c>
      <c r="Q611" s="5">
        <v>0</v>
      </c>
      <c r="R611" s="5" t="s">
        <v>21</v>
      </c>
      <c r="S611" s="5" t="s">
        <v>52</v>
      </c>
      <c r="T611" s="5" t="s">
        <v>117</v>
      </c>
      <c r="U611" s="5">
        <v>48</v>
      </c>
      <c r="V611" s="5" t="str">
        <f>PROPER(DatosTransformados[[#This Row],[Payment Method Hidden]])</f>
        <v>Direct Debit</v>
      </c>
      <c r="W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611" s="5">
        <v>3288</v>
      </c>
      <c r="Y611" s="5"/>
      <c r="Z611" s="5"/>
      <c r="AA611" s="5" t="s">
        <v>1305</v>
      </c>
      <c r="AB611" s="6">
        <f>DATEVALUE(DatosTransformados[[#This Row],[Contact Date Hidden]])</f>
        <v>44151</v>
      </c>
      <c r="AC611" s="6">
        <v>43908</v>
      </c>
      <c r="AD611" s="5" t="s">
        <v>28</v>
      </c>
      <c r="AE611" s="5" t="str">
        <f>VLOOKUP(DatosTransformados[[#This Row],[Customer Segment Hidden]],Tabla3[#All],2,FALSE)</f>
        <v>High</v>
      </c>
      <c r="AF611" s="12">
        <v>52.429104297464029</v>
      </c>
      <c r="AG611" s="5">
        <v>10</v>
      </c>
      <c r="AH611" s="5" t="s">
        <v>29</v>
      </c>
      <c r="AI611" s="5" t="str">
        <f>IFERROR(VLOOKUP(DatosTransformados[[#This Row],[Preferred Contact Method Hidden]],Tabla3[#All],2,FALSE),DatosTransformados[[#This Row],[Preferred Contact Method Hidden]])</f>
        <v>Email</v>
      </c>
      <c r="AJ611" s="5" t="str">
        <f>VLOOKUP(DatosTransformados[[#This Row],[Applied Discount Hidden]],Tabla3[#All],2,FALSE)</f>
        <v>No</v>
      </c>
      <c r="AK611" s="5" t="b">
        <v>0</v>
      </c>
    </row>
    <row r="612" spans="1:37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">
        <v>21</v>
      </c>
      <c r="O6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" s="2" t="s">
        <v>21</v>
      </c>
      <c r="Q612" s="2">
        <v>0</v>
      </c>
      <c r="R612" s="2" t="s">
        <v>33</v>
      </c>
      <c r="S612" s="2" t="s">
        <v>24</v>
      </c>
      <c r="T612" s="2" t="s">
        <v>117</v>
      </c>
      <c r="U612" s="2">
        <v>35</v>
      </c>
      <c r="V612" s="2" t="str">
        <f>PROPER(DatosTransformados[[#This Row],[Payment Method Hidden]])</f>
        <v>Direct Debit</v>
      </c>
      <c r="W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12" s="2">
        <v>284</v>
      </c>
      <c r="Y612" s="2" t="s">
        <v>87</v>
      </c>
      <c r="Z612" s="2" t="s">
        <v>180</v>
      </c>
      <c r="AA612" s="2" t="s">
        <v>793</v>
      </c>
      <c r="AB612" s="3">
        <f>DATEVALUE(DatosTransformados[[#This Row],[Contact Date Hidden]])</f>
        <v>44152</v>
      </c>
      <c r="AC612" s="3">
        <v>44822</v>
      </c>
      <c r="AD612" s="2" t="s">
        <v>44</v>
      </c>
      <c r="AE612" s="2" t="str">
        <f>VLOOKUP(DatosTransformados[[#This Row],[Customer Segment Hidden]],Tabla3[#All],2,FALSE)</f>
        <v>Medium</v>
      </c>
      <c r="AF612" s="11">
        <v>28.38697239447189</v>
      </c>
      <c r="AG612" s="2">
        <v>10</v>
      </c>
      <c r="AH612" s="2" t="s">
        <v>29</v>
      </c>
      <c r="AI612" s="2" t="str">
        <f>IFERROR(VLOOKUP(DatosTransformados[[#This Row],[Preferred Contact Method Hidden]],Tabla3[#All],2,FALSE),DatosTransformados[[#This Row],[Preferred Contact Method Hidden]])</f>
        <v>Email</v>
      </c>
      <c r="AJ612" s="2" t="str">
        <f>VLOOKUP(DatosTransformados[[#This Row],[Applied Discount Hidden]],Tabla3[#All],2,FALSE)</f>
        <v>No</v>
      </c>
      <c r="AK612" s="2" t="b">
        <v>0</v>
      </c>
    </row>
    <row r="613" spans="1:37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">
        <v>21</v>
      </c>
      <c r="O6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" s="5" t="s">
        <v>33</v>
      </c>
      <c r="Q613" s="5">
        <v>2</v>
      </c>
      <c r="R613" s="5" t="s">
        <v>21</v>
      </c>
      <c r="S613" s="5" t="s">
        <v>24</v>
      </c>
      <c r="T613" s="5" t="s">
        <v>35</v>
      </c>
      <c r="U613" s="5">
        <v>6</v>
      </c>
      <c r="V613" s="5" t="str">
        <f>PROPER(DatosTransformados[[#This Row],[Payment Method Hidden]])</f>
        <v>Direct Debit</v>
      </c>
      <c r="W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13" s="5">
        <v>6</v>
      </c>
      <c r="Y613" s="5" t="s">
        <v>103</v>
      </c>
      <c r="Z613" s="5" t="s">
        <v>104</v>
      </c>
      <c r="AA613" s="5" t="s">
        <v>1101</v>
      </c>
      <c r="AB613" s="6">
        <f>DATEVALUE(DatosTransformados[[#This Row],[Contact Date Hidden]])</f>
        <v>44214</v>
      </c>
      <c r="AC613" s="6">
        <v>43859</v>
      </c>
      <c r="AD613" s="5" t="s">
        <v>28</v>
      </c>
      <c r="AE613" s="5" t="str">
        <f>VLOOKUP(DatosTransformados[[#This Row],[Customer Segment Hidden]],Tabla3[#All],2,FALSE)</f>
        <v>High</v>
      </c>
      <c r="AF613" s="12">
        <v>7.0844824967911428</v>
      </c>
      <c r="AG613" s="5">
        <v>3</v>
      </c>
      <c r="AH613" s="5" t="s">
        <v>63</v>
      </c>
      <c r="AI613" s="5" t="str">
        <f>IFERROR(VLOOKUP(DatosTransformados[[#This Row],[Preferred Contact Method Hidden]],Tabla3[#All],2,FALSE),DatosTransformados[[#This Row],[Preferred Contact Method Hidden]])</f>
        <v>SMS</v>
      </c>
      <c r="AJ613" s="5" t="str">
        <f>VLOOKUP(DatosTransformados[[#This Row],[Applied Discount Hidden]],Tabla3[#All],2,FALSE)</f>
        <v>Yes</v>
      </c>
      <c r="AK613" s="5" t="b">
        <v>1</v>
      </c>
    </row>
    <row r="614" spans="1:37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">
        <v>21</v>
      </c>
      <c r="O6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" s="2" t="s">
        <v>21</v>
      </c>
      <c r="Q614" s="2">
        <v>0</v>
      </c>
      <c r="R614" s="2" t="s">
        <v>33</v>
      </c>
      <c r="S614" s="2" t="s">
        <v>52</v>
      </c>
      <c r="T614" s="2" t="s">
        <v>117</v>
      </c>
      <c r="U614" s="2">
        <v>38</v>
      </c>
      <c r="V614" s="2" t="str">
        <f>PROPER(DatosTransformados[[#This Row],[Payment Method Hidden]])</f>
        <v>Direct Debit</v>
      </c>
      <c r="W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14" s="2">
        <v>2834</v>
      </c>
      <c r="Y614" s="2"/>
      <c r="Z614" s="2"/>
      <c r="AA614" s="2" t="s">
        <v>1309</v>
      </c>
      <c r="AB614" s="3">
        <f>DATEVALUE(DatosTransformados[[#This Row],[Contact Date Hidden]])</f>
        <v>45136</v>
      </c>
      <c r="AC614" s="3">
        <v>44422</v>
      </c>
      <c r="AD614" s="2" t="s">
        <v>44</v>
      </c>
      <c r="AE614" s="2" t="str">
        <f>VLOOKUP(DatosTransformados[[#This Row],[Customer Segment Hidden]],Tabla3[#All],2,FALSE)</f>
        <v>Medium</v>
      </c>
      <c r="AF614" s="11">
        <v>43.245480555375018</v>
      </c>
      <c r="AG614" s="2">
        <v>1</v>
      </c>
      <c r="AH614" s="2" t="s">
        <v>63</v>
      </c>
      <c r="AI614" s="2" t="str">
        <f>IFERROR(VLOOKUP(DatosTransformados[[#This Row],[Preferred Contact Method Hidden]],Tabla3[#All],2,FALSE),DatosTransformados[[#This Row],[Preferred Contact Method Hidden]])</f>
        <v>SMS</v>
      </c>
      <c r="AJ614" s="2" t="str">
        <f>VLOOKUP(DatosTransformados[[#This Row],[Applied Discount Hidden]],Tabla3[#All],2,FALSE)</f>
        <v>Yes</v>
      </c>
      <c r="AK614" s="2" t="b">
        <v>1</v>
      </c>
    </row>
    <row r="615" spans="1:37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">
        <v>21</v>
      </c>
      <c r="O6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" s="5" t="s">
        <v>21</v>
      </c>
      <c r="Q615" s="5">
        <v>0</v>
      </c>
      <c r="R615" s="5" t="s">
        <v>21</v>
      </c>
      <c r="S615" s="5" t="s">
        <v>24</v>
      </c>
      <c r="T615" s="5" t="s">
        <v>35</v>
      </c>
      <c r="U615" s="5">
        <v>13</v>
      </c>
      <c r="V615" s="5" t="str">
        <f>PROPER(DatosTransformados[[#This Row],[Payment Method Hidden]])</f>
        <v>Direct Debit</v>
      </c>
      <c r="W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15" s="5">
        <v>203</v>
      </c>
      <c r="Y615" s="5" t="s">
        <v>134</v>
      </c>
      <c r="Z615" s="5" t="s">
        <v>375</v>
      </c>
      <c r="AA615" s="5" t="s">
        <v>1311</v>
      </c>
      <c r="AB615" s="6">
        <f>DATEVALUE(DatosTransformados[[#This Row],[Contact Date Hidden]])</f>
        <v>45246</v>
      </c>
      <c r="AC615" s="6">
        <v>44598</v>
      </c>
      <c r="AD615" s="5" t="s">
        <v>44</v>
      </c>
      <c r="AE615" s="5" t="str">
        <f>VLOOKUP(DatosTransformados[[#This Row],[Customer Segment Hidden]],Tabla3[#All],2,FALSE)</f>
        <v>Medium</v>
      </c>
      <c r="AF615" s="12">
        <v>13.668357604469209</v>
      </c>
      <c r="AG615" s="5">
        <v>5</v>
      </c>
      <c r="AH615" s="5" t="s">
        <v>63</v>
      </c>
      <c r="AI615" s="5" t="str">
        <f>IFERROR(VLOOKUP(DatosTransformados[[#This Row],[Preferred Contact Method Hidden]],Tabla3[#All],2,FALSE),DatosTransformados[[#This Row],[Preferred Contact Method Hidden]])</f>
        <v>SMS</v>
      </c>
      <c r="AJ615" s="5" t="str">
        <f>VLOOKUP(DatosTransformados[[#This Row],[Applied Discount Hidden]],Tabla3[#All],2,FALSE)</f>
        <v>Yes</v>
      </c>
      <c r="AK615" s="5" t="b">
        <v>1</v>
      </c>
    </row>
    <row r="616" spans="1:37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">
        <v>21</v>
      </c>
      <c r="O6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" s="2" t="s">
        <v>21</v>
      </c>
      <c r="Q616" s="2">
        <v>0</v>
      </c>
      <c r="R616" s="2" t="s">
        <v>33</v>
      </c>
      <c r="S616" s="2" t="s">
        <v>24</v>
      </c>
      <c r="T616" s="2" t="s">
        <v>25</v>
      </c>
      <c r="U616" s="2">
        <v>41</v>
      </c>
      <c r="V616" s="2" t="str">
        <f>PROPER(DatosTransformados[[#This Row],[Payment Method Hidden]])</f>
        <v>Credit Card</v>
      </c>
      <c r="W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16" s="2">
        <v>1251</v>
      </c>
      <c r="Y616" s="2"/>
      <c r="Z616" s="2"/>
      <c r="AA616" s="2" t="s">
        <v>1313</v>
      </c>
      <c r="AB616" s="3">
        <f>DATEVALUE(DatosTransformados[[#This Row],[Contact Date Hidden]])</f>
        <v>45071</v>
      </c>
      <c r="AC616" s="3">
        <v>44386</v>
      </c>
      <c r="AD616" s="2" t="s">
        <v>44</v>
      </c>
      <c r="AE616" s="2" t="str">
        <f>VLOOKUP(DatosTransformados[[#This Row],[Customer Segment Hidden]],Tabla3[#All],2,FALSE)</f>
        <v>Medium</v>
      </c>
      <c r="AF616" s="11">
        <v>37.21245669074235</v>
      </c>
      <c r="AG616" s="2">
        <v>9</v>
      </c>
      <c r="AH616" s="2" t="s">
        <v>49</v>
      </c>
      <c r="AI616" s="2" t="str">
        <f>IFERROR(VLOOKUP(DatosTransformados[[#This Row],[Preferred Contact Method Hidden]],Tabla3[#All],2,FALSE),DatosTransformados[[#This Row],[Preferred Contact Method Hidden]])</f>
        <v>Phone</v>
      </c>
      <c r="AJ616" s="2" t="str">
        <f>VLOOKUP(DatosTransformados[[#This Row],[Applied Discount Hidden]],Tabla3[#All],2,FALSE)</f>
        <v>Yes</v>
      </c>
      <c r="AK616" s="2" t="b">
        <v>1</v>
      </c>
    </row>
    <row r="617" spans="1:37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">
        <v>21</v>
      </c>
      <c r="O6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" s="5" t="s">
        <v>33</v>
      </c>
      <c r="Q617" s="5">
        <v>4</v>
      </c>
      <c r="R617" s="5" t="s">
        <v>33</v>
      </c>
      <c r="S617" s="5" t="s">
        <v>24</v>
      </c>
      <c r="T617" s="5" t="s">
        <v>25</v>
      </c>
      <c r="U617" s="5">
        <v>31</v>
      </c>
      <c r="V617" s="5" t="str">
        <f>PROPER(DatosTransformados[[#This Row],[Payment Method Hidden]])</f>
        <v>Credit Card</v>
      </c>
      <c r="W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17" s="5">
        <v>397</v>
      </c>
      <c r="Y617" s="5"/>
      <c r="Z617" s="5"/>
      <c r="AA617" s="5" t="s">
        <v>1315</v>
      </c>
      <c r="AB617" s="6">
        <f>DATEVALUE(DatosTransformados[[#This Row],[Contact Date Hidden]])</f>
        <v>44390</v>
      </c>
      <c r="AC617" s="6">
        <v>44047</v>
      </c>
      <c r="AD617" s="5" t="s">
        <v>44</v>
      </c>
      <c r="AE617" s="5" t="str">
        <f>VLOOKUP(DatosTransformados[[#This Row],[Customer Segment Hidden]],Tabla3[#All],2,FALSE)</f>
        <v>Medium</v>
      </c>
      <c r="AF617" s="12">
        <v>29.863238961927131</v>
      </c>
      <c r="AG617" s="5">
        <v>7</v>
      </c>
      <c r="AH617" s="5" t="s">
        <v>49</v>
      </c>
      <c r="AI617" s="5" t="str">
        <f>IFERROR(VLOOKUP(DatosTransformados[[#This Row],[Preferred Contact Method Hidden]],Tabla3[#All],2,FALSE),DatosTransformados[[#This Row],[Preferred Contact Method Hidden]])</f>
        <v>Phone</v>
      </c>
      <c r="AJ617" s="5" t="str">
        <f>VLOOKUP(DatosTransformados[[#This Row],[Applied Discount Hidden]],Tabla3[#All],2,FALSE)</f>
        <v>No</v>
      </c>
      <c r="AK617" s="5" t="b">
        <v>0</v>
      </c>
    </row>
    <row r="618" spans="1:37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">
        <v>21</v>
      </c>
      <c r="O6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" s="2" t="s">
        <v>21</v>
      </c>
      <c r="Q618" s="2">
        <v>0</v>
      </c>
      <c r="R618" s="2" t="s">
        <v>21</v>
      </c>
      <c r="S618" s="2" t="s">
        <v>24</v>
      </c>
      <c r="T618" s="2" t="s">
        <v>207</v>
      </c>
      <c r="U618" s="2">
        <v>18</v>
      </c>
      <c r="V618" s="2" t="str">
        <f>PROPER(DatosTransformados[[#This Row],[Payment Method Hidden]])</f>
        <v>Paper Check</v>
      </c>
      <c r="W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18" s="2">
        <v>55</v>
      </c>
      <c r="Y618" s="2" t="s">
        <v>87</v>
      </c>
      <c r="Z618" s="2" t="s">
        <v>687</v>
      </c>
      <c r="AA618" s="2" t="s">
        <v>1317</v>
      </c>
      <c r="AB618" s="3">
        <f>DATEVALUE(DatosTransformados[[#This Row],[Contact Date Hidden]])</f>
        <v>44425</v>
      </c>
      <c r="AC618" s="3">
        <v>44851</v>
      </c>
      <c r="AD618" s="2" t="s">
        <v>44</v>
      </c>
      <c r="AE618" s="2" t="str">
        <f>VLOOKUP(DatosTransformados[[#This Row],[Customer Segment Hidden]],Tabla3[#All],2,FALSE)</f>
        <v>Medium</v>
      </c>
      <c r="AF618" s="11">
        <v>18.969599311707249</v>
      </c>
      <c r="AG618" s="2">
        <v>1</v>
      </c>
      <c r="AH618" s="2" t="s">
        <v>49</v>
      </c>
      <c r="AI618" s="2" t="str">
        <f>IFERROR(VLOOKUP(DatosTransformados[[#This Row],[Preferred Contact Method Hidden]],Tabla3[#All],2,FALSE),DatosTransformados[[#This Row],[Preferred Contact Method Hidden]])</f>
        <v>Phone</v>
      </c>
      <c r="AJ618" s="2" t="str">
        <f>VLOOKUP(DatosTransformados[[#This Row],[Applied Discount Hidden]],Tabla3[#All],2,FALSE)</f>
        <v>No</v>
      </c>
      <c r="AK618" s="2" t="b">
        <v>0</v>
      </c>
    </row>
    <row r="619" spans="1:37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">
        <v>21</v>
      </c>
      <c r="O6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" s="5" t="s">
        <v>21</v>
      </c>
      <c r="Q619" s="5">
        <v>0</v>
      </c>
      <c r="R619" s="5" t="s">
        <v>21</v>
      </c>
      <c r="S619" s="5" t="s">
        <v>24</v>
      </c>
      <c r="T619" s="5" t="s">
        <v>117</v>
      </c>
      <c r="U619" s="5">
        <v>28</v>
      </c>
      <c r="V619" s="5" t="str">
        <f>PROPER(DatosTransformados[[#This Row],[Payment Method Hidden]])</f>
        <v>Direct Debit</v>
      </c>
      <c r="W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19" s="5">
        <v>401</v>
      </c>
      <c r="Y619" s="5"/>
      <c r="Z619" s="5"/>
      <c r="AA619" s="5" t="s">
        <v>1319</v>
      </c>
      <c r="AB619" s="6">
        <f>DATEVALUE(DatosTransformados[[#This Row],[Contact Date Hidden]])</f>
        <v>45045</v>
      </c>
      <c r="AC619" s="6">
        <v>44230</v>
      </c>
      <c r="AD619" s="5" t="s">
        <v>44</v>
      </c>
      <c r="AE619" s="5" t="str">
        <f>VLOOKUP(DatosTransformados[[#This Row],[Customer Segment Hidden]],Tabla3[#All],2,FALSE)</f>
        <v>Medium</v>
      </c>
      <c r="AF619" s="12">
        <v>24.403039302042629</v>
      </c>
      <c r="AG619" s="5">
        <v>10</v>
      </c>
      <c r="AH619" s="5" t="s">
        <v>63</v>
      </c>
      <c r="AI619" s="5" t="str">
        <f>IFERROR(VLOOKUP(DatosTransformados[[#This Row],[Preferred Contact Method Hidden]],Tabla3[#All],2,FALSE),DatosTransformados[[#This Row],[Preferred Contact Method Hidden]])</f>
        <v>SMS</v>
      </c>
      <c r="AJ619" s="5" t="str">
        <f>VLOOKUP(DatosTransformados[[#This Row],[Applied Discount Hidden]],Tabla3[#All],2,FALSE)</f>
        <v>No</v>
      </c>
      <c r="AK619" s="5" t="b">
        <v>0</v>
      </c>
    </row>
    <row r="620" spans="1:37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">
        <v>33</v>
      </c>
      <c r="O6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" s="2" t="s">
        <v>21</v>
      </c>
      <c r="Q620" s="2">
        <v>0</v>
      </c>
      <c r="R620" s="2" t="s">
        <v>21</v>
      </c>
      <c r="S620" s="2" t="s">
        <v>52</v>
      </c>
      <c r="T620" s="2" t="s">
        <v>123</v>
      </c>
      <c r="U620" s="2">
        <v>19</v>
      </c>
      <c r="V620" s="2" t="str">
        <f>PROPER(DatosTransformados[[#This Row],[Payment Method Hidden]])</f>
        <v>Credit Card</v>
      </c>
      <c r="W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20" s="2">
        <v>443</v>
      </c>
      <c r="Y620" s="2"/>
      <c r="Z620" s="2"/>
      <c r="AA620" s="2" t="s">
        <v>1321</v>
      </c>
      <c r="AB620" s="3">
        <f>DATEVALUE(DatosTransformados[[#This Row],[Contact Date Hidden]])</f>
        <v>44796</v>
      </c>
      <c r="AC620" s="3">
        <v>44827</v>
      </c>
      <c r="AD620" s="2" t="s">
        <v>44</v>
      </c>
      <c r="AE620" s="2" t="str">
        <f>VLOOKUP(DatosTransformados[[#This Row],[Customer Segment Hidden]],Tabla3[#All],2,FALSE)</f>
        <v>Medium</v>
      </c>
      <c r="AF620" s="11">
        <v>16.994361898857619</v>
      </c>
      <c r="AG620" s="2">
        <v>8</v>
      </c>
      <c r="AH620" s="2" t="s">
        <v>49</v>
      </c>
      <c r="AI620" s="2" t="str">
        <f>IFERROR(VLOOKUP(DatosTransformados[[#This Row],[Preferred Contact Method Hidden]],Tabla3[#All],2,FALSE),DatosTransformados[[#This Row],[Preferred Contact Method Hidden]])</f>
        <v>Phone</v>
      </c>
      <c r="AJ620" s="2" t="str">
        <f>VLOOKUP(DatosTransformados[[#This Row],[Applied Discount Hidden]],Tabla3[#All],2,FALSE)</f>
        <v>No</v>
      </c>
      <c r="AK620" s="2" t="b">
        <v>0</v>
      </c>
    </row>
    <row r="621" spans="1:37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">
        <v>21</v>
      </c>
      <c r="O6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" s="5" t="s">
        <v>33</v>
      </c>
      <c r="Q621" s="5">
        <v>2</v>
      </c>
      <c r="R621" s="5" t="s">
        <v>33</v>
      </c>
      <c r="S621" s="5" t="s">
        <v>34</v>
      </c>
      <c r="T621" s="5" t="s">
        <v>117</v>
      </c>
      <c r="U621" s="5">
        <v>43</v>
      </c>
      <c r="V621" s="5" t="str">
        <f>PROPER(DatosTransformados[[#This Row],[Payment Method Hidden]])</f>
        <v>Direct Debit</v>
      </c>
      <c r="W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21" s="5">
        <v>1665</v>
      </c>
      <c r="Y621" s="5"/>
      <c r="Z621" s="5"/>
      <c r="AA621" s="5" t="s">
        <v>1323</v>
      </c>
      <c r="AB621" s="6">
        <f>DATEVALUE(DatosTransformados[[#This Row],[Contact Date Hidden]])</f>
        <v>44423</v>
      </c>
      <c r="AC621" s="6">
        <v>45097</v>
      </c>
      <c r="AD621" s="5" t="s">
        <v>44</v>
      </c>
      <c r="AE621" s="5" t="str">
        <f>VLOOKUP(DatosTransformados[[#This Row],[Customer Segment Hidden]],Tabla3[#All],2,FALSE)</f>
        <v>Medium</v>
      </c>
      <c r="AF621" s="12">
        <v>47.22803978431098</v>
      </c>
      <c r="AG621" s="5">
        <v>8</v>
      </c>
      <c r="AH621" s="5" t="s">
        <v>29</v>
      </c>
      <c r="AI621" s="5" t="str">
        <f>IFERROR(VLOOKUP(DatosTransformados[[#This Row],[Preferred Contact Method Hidden]],Tabla3[#All],2,FALSE),DatosTransformados[[#This Row],[Preferred Contact Method Hidden]])</f>
        <v>Email</v>
      </c>
      <c r="AJ621" s="5" t="str">
        <f>VLOOKUP(DatosTransformados[[#This Row],[Applied Discount Hidden]],Tabla3[#All],2,FALSE)</f>
        <v>No</v>
      </c>
      <c r="AK621" s="5" t="b">
        <v>0</v>
      </c>
    </row>
    <row r="622" spans="1:37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">
        <v>21</v>
      </c>
      <c r="O6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" s="2" t="s">
        <v>21</v>
      </c>
      <c r="Q622" s="2">
        <v>0</v>
      </c>
      <c r="R622" s="2" t="s">
        <v>33</v>
      </c>
      <c r="S622" s="2" t="s">
        <v>24</v>
      </c>
      <c r="T622" s="2" t="s">
        <v>35</v>
      </c>
      <c r="U622" s="2">
        <v>61</v>
      </c>
      <c r="V622" s="2" t="str">
        <f>PROPER(DatosTransformados[[#This Row],[Payment Method Hidden]])</f>
        <v>Direct Debit</v>
      </c>
      <c r="W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622" s="2">
        <v>2097</v>
      </c>
      <c r="Y622" s="2"/>
      <c r="Z622" s="2"/>
      <c r="AA622" s="2" t="s">
        <v>659</v>
      </c>
      <c r="AB622" s="3">
        <f>DATEVALUE(DatosTransformados[[#This Row],[Contact Date Hidden]])</f>
        <v>44997</v>
      </c>
      <c r="AC622" s="3">
        <v>45234</v>
      </c>
      <c r="AD622" s="2" t="s">
        <v>44</v>
      </c>
      <c r="AE622" s="2" t="str">
        <f>VLOOKUP(DatosTransformados[[#This Row],[Customer Segment Hidden]],Tabla3[#All],2,FALSE)</f>
        <v>Medium</v>
      </c>
      <c r="AF622" s="11">
        <v>69.735675462994678</v>
      </c>
      <c r="AG622" s="2">
        <v>7</v>
      </c>
      <c r="AH622" s="2" t="s">
        <v>29</v>
      </c>
      <c r="AI622" s="2" t="str">
        <f>IFERROR(VLOOKUP(DatosTransformados[[#This Row],[Preferred Contact Method Hidden]],Tabla3[#All],2,FALSE),DatosTransformados[[#This Row],[Preferred Contact Method Hidden]])</f>
        <v>Email</v>
      </c>
      <c r="AJ622" s="2" t="str">
        <f>VLOOKUP(DatosTransformados[[#This Row],[Applied Discount Hidden]],Tabla3[#All],2,FALSE)</f>
        <v>No</v>
      </c>
      <c r="AK622" s="2" t="b">
        <v>0</v>
      </c>
    </row>
    <row r="623" spans="1:37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">
        <v>21</v>
      </c>
      <c r="O6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" s="5" t="s">
        <v>21</v>
      </c>
      <c r="Q623" s="5">
        <v>0</v>
      </c>
      <c r="R623" s="5" t="s">
        <v>21</v>
      </c>
      <c r="S623" s="5" t="s">
        <v>24</v>
      </c>
      <c r="T623" s="5" t="s">
        <v>123</v>
      </c>
      <c r="U623" s="5">
        <v>10</v>
      </c>
      <c r="V623" s="5" t="str">
        <f>PROPER(DatosTransformados[[#This Row],[Payment Method Hidden]])</f>
        <v>Credit Card</v>
      </c>
      <c r="W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23" s="5">
        <v>24</v>
      </c>
      <c r="Y623" s="5"/>
      <c r="Z623" s="5"/>
      <c r="AA623" s="5" t="s">
        <v>1326</v>
      </c>
      <c r="AB623" s="6">
        <f>DATEVALUE(DatosTransformados[[#This Row],[Contact Date Hidden]])</f>
        <v>44595</v>
      </c>
      <c r="AC623" s="6">
        <v>43937</v>
      </c>
      <c r="AD623" s="5" t="s">
        <v>38</v>
      </c>
      <c r="AE623" s="5" t="str">
        <f>VLOOKUP(DatosTransformados[[#This Row],[Customer Segment Hidden]],Tabla3[#All],2,FALSE)</f>
        <v>Low</v>
      </c>
      <c r="AF623" s="12">
        <v>10.962559059195939</v>
      </c>
      <c r="AG623" s="5">
        <v>6</v>
      </c>
      <c r="AH623" s="5" t="s">
        <v>29</v>
      </c>
      <c r="AI623" s="5" t="str">
        <f>IFERROR(VLOOKUP(DatosTransformados[[#This Row],[Preferred Contact Method Hidden]],Tabla3[#All],2,FALSE),DatosTransformados[[#This Row],[Preferred Contact Method Hidden]])</f>
        <v>Email</v>
      </c>
      <c r="AJ623" s="5" t="str">
        <f>VLOOKUP(DatosTransformados[[#This Row],[Applied Discount Hidden]],Tabla3[#All],2,FALSE)</f>
        <v>Yes</v>
      </c>
      <c r="AK623" s="5" t="b">
        <v>1</v>
      </c>
    </row>
    <row r="624" spans="1:37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">
        <v>33</v>
      </c>
      <c r="O6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" s="2" t="s">
        <v>21</v>
      </c>
      <c r="Q624" s="2">
        <v>0</v>
      </c>
      <c r="R624" s="2" t="s">
        <v>21</v>
      </c>
      <c r="S624" s="2" t="s">
        <v>24</v>
      </c>
      <c r="T624" s="2" t="s">
        <v>117</v>
      </c>
      <c r="U624" s="2">
        <v>51</v>
      </c>
      <c r="V624" s="2" t="str">
        <f>PROPER(DatosTransformados[[#This Row],[Payment Method Hidden]])</f>
        <v>Direct Debit</v>
      </c>
      <c r="W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624" s="2">
        <v>51</v>
      </c>
      <c r="Y624" s="2" t="s">
        <v>42</v>
      </c>
      <c r="Z624" s="2" t="s">
        <v>213</v>
      </c>
      <c r="AA624" s="2" t="s">
        <v>204</v>
      </c>
      <c r="AB624" s="3">
        <f>DATEVALUE(DatosTransformados[[#This Row],[Contact Date Hidden]])</f>
        <v>44458</v>
      </c>
      <c r="AC624" s="3">
        <v>45069</v>
      </c>
      <c r="AD624" s="2" t="s">
        <v>38</v>
      </c>
      <c r="AE624" s="2" t="str">
        <f>VLOOKUP(DatosTransformados[[#This Row],[Customer Segment Hidden]],Tabla3[#All],2,FALSE)</f>
        <v>Low</v>
      </c>
      <c r="AF624" s="11">
        <v>55.906755523531061</v>
      </c>
      <c r="AG624" s="2">
        <v>3</v>
      </c>
      <c r="AH624" s="2" t="s">
        <v>29</v>
      </c>
      <c r="AI624" s="2" t="str">
        <f>IFERROR(VLOOKUP(DatosTransformados[[#This Row],[Preferred Contact Method Hidden]],Tabla3[#All],2,FALSE),DatosTransformados[[#This Row],[Preferred Contact Method Hidden]])</f>
        <v>Email</v>
      </c>
      <c r="AJ624" s="2" t="str">
        <f>VLOOKUP(DatosTransformados[[#This Row],[Applied Discount Hidden]],Tabla3[#All],2,FALSE)</f>
        <v>No</v>
      </c>
      <c r="AK624" s="2" t="b">
        <v>0</v>
      </c>
    </row>
    <row r="625" spans="1:37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">
        <v>21</v>
      </c>
      <c r="O6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" s="5" t="s">
        <v>21</v>
      </c>
      <c r="Q625" s="5">
        <v>0</v>
      </c>
      <c r="R625" s="5" t="s">
        <v>33</v>
      </c>
      <c r="S625" s="5" t="s">
        <v>24</v>
      </c>
      <c r="T625" s="5" t="s">
        <v>25</v>
      </c>
      <c r="U625" s="5">
        <v>17</v>
      </c>
      <c r="V625" s="5" t="str">
        <f>PROPER(DatosTransformados[[#This Row],[Payment Method Hidden]])</f>
        <v>Credit Card</v>
      </c>
      <c r="W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25" s="5">
        <v>431</v>
      </c>
      <c r="Y625" s="5"/>
      <c r="Z625" s="5"/>
      <c r="AA625" s="5" t="s">
        <v>764</v>
      </c>
      <c r="AB625" s="6">
        <f>DATEVALUE(DatosTransformados[[#This Row],[Contact Date Hidden]])</f>
        <v>44077</v>
      </c>
      <c r="AC625" s="6">
        <v>45240</v>
      </c>
      <c r="AD625" s="5" t="s">
        <v>28</v>
      </c>
      <c r="AE625" s="5" t="str">
        <f>VLOOKUP(DatosTransformados[[#This Row],[Customer Segment Hidden]],Tabla3[#All],2,FALSE)</f>
        <v>High</v>
      </c>
      <c r="AF625" s="12">
        <v>15.369137932409799</v>
      </c>
      <c r="AG625" s="5">
        <v>3</v>
      </c>
      <c r="AH625" s="5" t="s">
        <v>49</v>
      </c>
      <c r="AI625" s="5" t="str">
        <f>IFERROR(VLOOKUP(DatosTransformados[[#This Row],[Preferred Contact Method Hidden]],Tabla3[#All],2,FALSE),DatosTransformados[[#This Row],[Preferred Contact Method Hidden]])</f>
        <v>Phone</v>
      </c>
      <c r="AJ625" s="5" t="str">
        <f>VLOOKUP(DatosTransformados[[#This Row],[Applied Discount Hidden]],Tabla3[#All],2,FALSE)</f>
        <v>Yes</v>
      </c>
      <c r="AK625" s="5" t="b">
        <v>1</v>
      </c>
    </row>
    <row r="626" spans="1:37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">
        <v>33</v>
      </c>
      <c r="O6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" s="2" t="s">
        <v>33</v>
      </c>
      <c r="Q626" s="2">
        <v>4</v>
      </c>
      <c r="R626" s="2" t="s">
        <v>33</v>
      </c>
      <c r="S626" s="2" t="s">
        <v>34</v>
      </c>
      <c r="T626" s="2" t="s">
        <v>117</v>
      </c>
      <c r="U626" s="2">
        <v>53</v>
      </c>
      <c r="V626" s="2" t="str">
        <f>PROPER(DatosTransformados[[#This Row],[Payment Method Hidden]])</f>
        <v>Direct Debit</v>
      </c>
      <c r="W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626" s="2">
        <v>3477</v>
      </c>
      <c r="Y626" s="2"/>
      <c r="Z626" s="2"/>
      <c r="AA626" s="2" t="s">
        <v>913</v>
      </c>
      <c r="AB626" s="3">
        <f>DATEVALUE(DatosTransformados[[#This Row],[Contact Date Hidden]])</f>
        <v>43835</v>
      </c>
      <c r="AC626" s="3">
        <v>45264</v>
      </c>
      <c r="AD626" s="2" t="s">
        <v>28</v>
      </c>
      <c r="AE626" s="2" t="str">
        <f>VLOOKUP(DatosTransformados[[#This Row],[Customer Segment Hidden]],Tabla3[#All],2,FALSE)</f>
        <v>High</v>
      </c>
      <c r="AF626" s="11">
        <v>48.461294286934709</v>
      </c>
      <c r="AG626" s="2">
        <v>3</v>
      </c>
      <c r="AH626" s="2" t="s">
        <v>49</v>
      </c>
      <c r="AI626" s="2" t="str">
        <f>IFERROR(VLOOKUP(DatosTransformados[[#This Row],[Preferred Contact Method Hidden]],Tabla3[#All],2,FALSE),DatosTransformados[[#This Row],[Preferred Contact Method Hidden]])</f>
        <v>Phone</v>
      </c>
      <c r="AJ626" s="2" t="str">
        <f>VLOOKUP(DatosTransformados[[#This Row],[Applied Discount Hidden]],Tabla3[#All],2,FALSE)</f>
        <v>Yes</v>
      </c>
      <c r="AK626" s="2" t="b">
        <v>1</v>
      </c>
    </row>
    <row r="627" spans="1:37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">
        <v>21</v>
      </c>
      <c r="O6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" s="5" t="s">
        <v>21</v>
      </c>
      <c r="Q627" s="5">
        <v>0</v>
      </c>
      <c r="R627" s="5" t="s">
        <v>21</v>
      </c>
      <c r="S627" s="5" t="s">
        <v>24</v>
      </c>
      <c r="T627" s="5" t="s">
        <v>123</v>
      </c>
      <c r="U627" s="5">
        <v>19</v>
      </c>
      <c r="V627" s="5" t="str">
        <f>PROPER(DatosTransformados[[#This Row],[Payment Method Hidden]])</f>
        <v>Credit Card</v>
      </c>
      <c r="W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27" s="5">
        <v>63</v>
      </c>
      <c r="Y627" s="5"/>
      <c r="Z627" s="5"/>
      <c r="AA627" s="5" t="s">
        <v>1331</v>
      </c>
      <c r="AB627" s="6">
        <f>DATEVALUE(DatosTransformados[[#This Row],[Contact Date Hidden]])</f>
        <v>43920</v>
      </c>
      <c r="AC627" s="6">
        <v>44287</v>
      </c>
      <c r="AD627" s="5" t="s">
        <v>44</v>
      </c>
      <c r="AE627" s="5" t="str">
        <f>VLOOKUP(DatosTransformados[[#This Row],[Customer Segment Hidden]],Tabla3[#All],2,FALSE)</f>
        <v>Medium</v>
      </c>
      <c r="AF627" s="12">
        <v>20.700264563983911</v>
      </c>
      <c r="AG627" s="5">
        <v>3</v>
      </c>
      <c r="AH627" s="5" t="s">
        <v>49</v>
      </c>
      <c r="AI627" s="5" t="str">
        <f>IFERROR(VLOOKUP(DatosTransformados[[#This Row],[Preferred Contact Method Hidden]],Tabla3[#All],2,FALSE),DatosTransformados[[#This Row],[Preferred Contact Method Hidden]])</f>
        <v>Phone</v>
      </c>
      <c r="AJ627" s="5" t="str">
        <f>VLOOKUP(DatosTransformados[[#This Row],[Applied Discount Hidden]],Tabla3[#All],2,FALSE)</f>
        <v>No</v>
      </c>
      <c r="AK627" s="5" t="b">
        <v>0</v>
      </c>
    </row>
    <row r="628" spans="1:37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">
        <v>21</v>
      </c>
      <c r="O6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" s="2" t="s">
        <v>21</v>
      </c>
      <c r="Q628" s="2">
        <v>0</v>
      </c>
      <c r="R628" s="2" t="s">
        <v>21</v>
      </c>
      <c r="S628" s="2" t="s">
        <v>34</v>
      </c>
      <c r="T628" s="2" t="s">
        <v>123</v>
      </c>
      <c r="U628" s="2">
        <v>12</v>
      </c>
      <c r="V628" s="2" t="str">
        <f>PROPER(DatosTransformados[[#This Row],[Payment Method Hidden]])</f>
        <v>Credit Card</v>
      </c>
      <c r="W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28" s="2">
        <v>138</v>
      </c>
      <c r="Y628" s="2"/>
      <c r="Z628" s="2"/>
      <c r="AA628" s="2" t="s">
        <v>1333</v>
      </c>
      <c r="AB628" s="3">
        <f>DATEVALUE(DatosTransformados[[#This Row],[Contact Date Hidden]])</f>
        <v>44002</v>
      </c>
      <c r="AC628" s="3">
        <v>44191</v>
      </c>
      <c r="AD628" s="2" t="s">
        <v>38</v>
      </c>
      <c r="AE628" s="2" t="str">
        <f>VLOOKUP(DatosTransformados[[#This Row],[Customer Segment Hidden]],Tabla3[#All],2,FALSE)</f>
        <v>Low</v>
      </c>
      <c r="AF628" s="11">
        <v>11.029601172527929</v>
      </c>
      <c r="AG628" s="2">
        <v>0</v>
      </c>
      <c r="AH628" s="2" t="s">
        <v>49</v>
      </c>
      <c r="AI628" s="2" t="str">
        <f>IFERROR(VLOOKUP(DatosTransformados[[#This Row],[Preferred Contact Method Hidden]],Tabla3[#All],2,FALSE),DatosTransformados[[#This Row],[Preferred Contact Method Hidden]])</f>
        <v>Phone</v>
      </c>
      <c r="AJ628" s="2" t="str">
        <f>VLOOKUP(DatosTransformados[[#This Row],[Applied Discount Hidden]],Tabla3[#All],2,FALSE)</f>
        <v>No</v>
      </c>
      <c r="AK628" s="2" t="b">
        <v>0</v>
      </c>
    </row>
    <row r="629" spans="1:37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">
        <v>21</v>
      </c>
      <c r="O6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" s="5" t="s">
        <v>33</v>
      </c>
      <c r="Q629" s="5">
        <v>2</v>
      </c>
      <c r="R629" s="5" t="s">
        <v>21</v>
      </c>
      <c r="S629" s="5" t="s">
        <v>52</v>
      </c>
      <c r="T629" s="5" t="s">
        <v>123</v>
      </c>
      <c r="U629" s="5">
        <v>6</v>
      </c>
      <c r="V629" s="5" t="str">
        <f>PROPER(DatosTransformados[[#This Row],[Payment Method Hidden]])</f>
        <v>Credit Card</v>
      </c>
      <c r="W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29" s="5">
        <v>80</v>
      </c>
      <c r="Y629" s="5"/>
      <c r="Z629" s="5"/>
      <c r="AA629" s="5" t="s">
        <v>1335</v>
      </c>
      <c r="AB629" s="6">
        <f>DATEVALUE(DatosTransformados[[#This Row],[Contact Date Hidden]])</f>
        <v>44434</v>
      </c>
      <c r="AC629" s="6">
        <v>44120</v>
      </c>
      <c r="AD629" s="5" t="s">
        <v>28</v>
      </c>
      <c r="AE629" s="5" t="str">
        <f>VLOOKUP(DatosTransformados[[#This Row],[Customer Segment Hidden]],Tabla3[#All],2,FALSE)</f>
        <v>High</v>
      </c>
      <c r="AF629" s="12">
        <v>5.0702977468625043</v>
      </c>
      <c r="AG629" s="5">
        <v>0</v>
      </c>
      <c r="AH629" s="5" t="s">
        <v>63</v>
      </c>
      <c r="AI629" s="5" t="str">
        <f>IFERROR(VLOOKUP(DatosTransformados[[#This Row],[Preferred Contact Method Hidden]],Tabla3[#All],2,FALSE),DatosTransformados[[#This Row],[Preferred Contact Method Hidden]])</f>
        <v>SMS</v>
      </c>
      <c r="AJ629" s="5" t="str">
        <f>VLOOKUP(DatosTransformados[[#This Row],[Applied Discount Hidden]],Tabla3[#All],2,FALSE)</f>
        <v>No</v>
      </c>
      <c r="AK629" s="5" t="b">
        <v>0</v>
      </c>
    </row>
    <row r="630" spans="1:37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">
        <v>21</v>
      </c>
      <c r="O6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" s="2" t="s">
        <v>21</v>
      </c>
      <c r="Q630" s="2">
        <v>0</v>
      </c>
      <c r="R630" s="2" t="s">
        <v>21</v>
      </c>
      <c r="S630" s="2" t="s">
        <v>34</v>
      </c>
      <c r="T630" s="2" t="s">
        <v>117</v>
      </c>
      <c r="U630" s="2">
        <v>62</v>
      </c>
      <c r="V630" s="2" t="str">
        <f>PROPER(DatosTransformados[[#This Row],[Payment Method Hidden]])</f>
        <v>Direct Debit</v>
      </c>
      <c r="W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630" s="2">
        <v>1655</v>
      </c>
      <c r="Y630" s="2" t="s">
        <v>87</v>
      </c>
      <c r="Z630" s="2" t="s">
        <v>126</v>
      </c>
      <c r="AA630" s="2" t="s">
        <v>1337</v>
      </c>
      <c r="AB630" s="3">
        <f>DATEVALUE(DatosTransformados[[#This Row],[Contact Date Hidden]])</f>
        <v>44074</v>
      </c>
      <c r="AC630" s="3">
        <v>43932</v>
      </c>
      <c r="AD630" s="2" t="s">
        <v>44</v>
      </c>
      <c r="AE630" s="2" t="str">
        <f>VLOOKUP(DatosTransformados[[#This Row],[Customer Segment Hidden]],Tabla3[#All],2,FALSE)</f>
        <v>Medium</v>
      </c>
      <c r="AF630" s="11">
        <v>56.893718866042782</v>
      </c>
      <c r="AG630" s="2">
        <v>4</v>
      </c>
      <c r="AH630" s="2" t="s">
        <v>49</v>
      </c>
      <c r="AI630" s="2" t="str">
        <f>IFERROR(VLOOKUP(DatosTransformados[[#This Row],[Preferred Contact Method Hidden]],Tabla3[#All],2,FALSE),DatosTransformados[[#This Row],[Preferred Contact Method Hidden]])</f>
        <v>Phone</v>
      </c>
      <c r="AJ630" s="2" t="str">
        <f>VLOOKUP(DatosTransformados[[#This Row],[Applied Discount Hidden]],Tabla3[#All],2,FALSE)</f>
        <v>Yes</v>
      </c>
      <c r="AK630" s="2" t="b">
        <v>1</v>
      </c>
    </row>
    <row r="631" spans="1:37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">
        <v>21</v>
      </c>
      <c r="O6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" s="5" t="s">
        <v>21</v>
      </c>
      <c r="Q631" s="5">
        <v>0</v>
      </c>
      <c r="R631" s="5" t="s">
        <v>33</v>
      </c>
      <c r="S631" s="5" t="s">
        <v>52</v>
      </c>
      <c r="T631" s="5" t="s">
        <v>117</v>
      </c>
      <c r="U631" s="5">
        <v>39</v>
      </c>
      <c r="V631" s="5" t="str">
        <f>PROPER(DatosTransformados[[#This Row],[Payment Method Hidden]])</f>
        <v>Direct Debit</v>
      </c>
      <c r="W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31" s="5">
        <v>2415</v>
      </c>
      <c r="Y631" s="5"/>
      <c r="Z631" s="5"/>
      <c r="AA631" s="5" t="s">
        <v>505</v>
      </c>
      <c r="AB631" s="6">
        <f>DATEVALUE(DatosTransformados[[#This Row],[Contact Date Hidden]])</f>
        <v>43998</v>
      </c>
      <c r="AC631" s="6">
        <v>44818</v>
      </c>
      <c r="AD631" s="5" t="s">
        <v>38</v>
      </c>
      <c r="AE631" s="5" t="str">
        <f>VLOOKUP(DatosTransformados[[#This Row],[Customer Segment Hidden]],Tabla3[#All],2,FALSE)</f>
        <v>Low</v>
      </c>
      <c r="AF631" s="12">
        <v>41.564671668904523</v>
      </c>
      <c r="AG631" s="5">
        <v>2</v>
      </c>
      <c r="AH631" s="5" t="s">
        <v>63</v>
      </c>
      <c r="AI631" s="5" t="str">
        <f>IFERROR(VLOOKUP(DatosTransformados[[#This Row],[Preferred Contact Method Hidden]],Tabla3[#All],2,FALSE),DatosTransformados[[#This Row],[Preferred Contact Method Hidden]])</f>
        <v>SMS</v>
      </c>
      <c r="AJ631" s="5" t="str">
        <f>VLOOKUP(DatosTransformados[[#This Row],[Applied Discount Hidden]],Tabla3[#All],2,FALSE)</f>
        <v>No</v>
      </c>
      <c r="AK631" s="5" t="b">
        <v>0</v>
      </c>
    </row>
    <row r="632" spans="1:37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">
        <v>21</v>
      </c>
      <c r="O6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" s="2" t="s">
        <v>21</v>
      </c>
      <c r="Q632" s="2">
        <v>0</v>
      </c>
      <c r="R632" s="2" t="s">
        <v>21</v>
      </c>
      <c r="S632" s="2" t="s">
        <v>24</v>
      </c>
      <c r="T632" s="2" t="s">
        <v>117</v>
      </c>
      <c r="U632" s="2">
        <v>12</v>
      </c>
      <c r="V632" s="2" t="str">
        <f>PROPER(DatosTransformados[[#This Row],[Payment Method Hidden]])</f>
        <v>Direct Debit</v>
      </c>
      <c r="W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32" s="2">
        <v>12</v>
      </c>
      <c r="Y632" s="2" t="s">
        <v>87</v>
      </c>
      <c r="Z632" s="2" t="s">
        <v>126</v>
      </c>
      <c r="AA632" s="2" t="s">
        <v>1340</v>
      </c>
      <c r="AB632" s="3">
        <f>DATEVALUE(DatosTransformados[[#This Row],[Contact Date Hidden]])</f>
        <v>44696</v>
      </c>
      <c r="AC632" s="3">
        <v>44911</v>
      </c>
      <c r="AD632" s="2" t="s">
        <v>38</v>
      </c>
      <c r="AE632" s="2" t="str">
        <f>VLOOKUP(DatosTransformados[[#This Row],[Customer Segment Hidden]],Tabla3[#All],2,FALSE)</f>
        <v>Low</v>
      </c>
      <c r="AF632" s="11">
        <v>13.713003033430811</v>
      </c>
      <c r="AG632" s="2">
        <v>1</v>
      </c>
      <c r="AH632" s="2" t="s">
        <v>63</v>
      </c>
      <c r="AI632" s="2" t="str">
        <f>IFERROR(VLOOKUP(DatosTransformados[[#This Row],[Preferred Contact Method Hidden]],Tabla3[#All],2,FALSE),DatosTransformados[[#This Row],[Preferred Contact Method Hidden]])</f>
        <v>SMS</v>
      </c>
      <c r="AJ632" s="2" t="str">
        <f>VLOOKUP(DatosTransformados[[#This Row],[Applied Discount Hidden]],Tabla3[#All],2,FALSE)</f>
        <v>No</v>
      </c>
      <c r="AK632" s="2" t="b">
        <v>0</v>
      </c>
    </row>
    <row r="633" spans="1:37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">
        <v>21</v>
      </c>
      <c r="O6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" s="5" t="s">
        <v>21</v>
      </c>
      <c r="Q633" s="5">
        <v>0</v>
      </c>
      <c r="R633" s="5" t="s">
        <v>21</v>
      </c>
      <c r="S633" s="5" t="s">
        <v>24</v>
      </c>
      <c r="T633" s="5" t="s">
        <v>35</v>
      </c>
      <c r="U633" s="5">
        <v>8</v>
      </c>
      <c r="V633" s="5" t="str">
        <f>PROPER(DatosTransformados[[#This Row],[Payment Method Hidden]])</f>
        <v>Direct Debit</v>
      </c>
      <c r="W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33" s="5">
        <v>178</v>
      </c>
      <c r="Y633" s="5"/>
      <c r="Z633" s="5"/>
      <c r="AA633" s="5" t="s">
        <v>1340</v>
      </c>
      <c r="AB633" s="6">
        <f>DATEVALUE(DatosTransformados[[#This Row],[Contact Date Hidden]])</f>
        <v>44696</v>
      </c>
      <c r="AC633" s="6">
        <v>44147</v>
      </c>
      <c r="AD633" s="5" t="s">
        <v>44</v>
      </c>
      <c r="AE633" s="5" t="str">
        <f>VLOOKUP(DatosTransformados[[#This Row],[Customer Segment Hidden]],Tabla3[#All],2,FALSE)</f>
        <v>Medium</v>
      </c>
      <c r="AF633" s="12">
        <v>7.6010934403442727</v>
      </c>
      <c r="AG633" s="5">
        <v>6</v>
      </c>
      <c r="AH633" s="5" t="s">
        <v>63</v>
      </c>
      <c r="AI633" s="5" t="str">
        <f>IFERROR(VLOOKUP(DatosTransformados[[#This Row],[Preferred Contact Method Hidden]],Tabla3[#All],2,FALSE),DatosTransformados[[#This Row],[Preferred Contact Method Hidden]])</f>
        <v>SMS</v>
      </c>
      <c r="AJ633" s="5" t="str">
        <f>VLOOKUP(DatosTransformados[[#This Row],[Applied Discount Hidden]],Tabla3[#All],2,FALSE)</f>
        <v>No</v>
      </c>
      <c r="AK633" s="5" t="b">
        <v>0</v>
      </c>
    </row>
    <row r="634" spans="1:37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">
        <v>21</v>
      </c>
      <c r="O6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" s="2" t="s">
        <v>21</v>
      </c>
      <c r="Q634" s="2">
        <v>0</v>
      </c>
      <c r="R634" s="2" t="s">
        <v>21</v>
      </c>
      <c r="S634" s="2" t="s">
        <v>34</v>
      </c>
      <c r="T634" s="2" t="s">
        <v>123</v>
      </c>
      <c r="U634" s="2">
        <v>48</v>
      </c>
      <c r="V634" s="2" t="str">
        <f>PROPER(DatosTransformados[[#This Row],[Payment Method Hidden]])</f>
        <v>Credit Card</v>
      </c>
      <c r="W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34" s="2">
        <v>1878</v>
      </c>
      <c r="Y634" s="2"/>
      <c r="Z634" s="2"/>
      <c r="AA634" s="2" t="s">
        <v>1343</v>
      </c>
      <c r="AB634" s="3">
        <f>DATEVALUE(DatosTransformados[[#This Row],[Contact Date Hidden]])</f>
        <v>44438</v>
      </c>
      <c r="AC634" s="3">
        <v>45070</v>
      </c>
      <c r="AD634" s="2" t="s">
        <v>28</v>
      </c>
      <c r="AE634" s="2" t="str">
        <f>VLOOKUP(DatosTransformados[[#This Row],[Customer Segment Hidden]],Tabla3[#All],2,FALSE)</f>
        <v>High</v>
      </c>
      <c r="AF634" s="11">
        <v>53.674464989208332</v>
      </c>
      <c r="AG634" s="2">
        <v>6</v>
      </c>
      <c r="AH634" s="2" t="s">
        <v>63</v>
      </c>
      <c r="AI634" s="2" t="str">
        <f>IFERROR(VLOOKUP(DatosTransformados[[#This Row],[Preferred Contact Method Hidden]],Tabla3[#All],2,FALSE),DatosTransformados[[#This Row],[Preferred Contact Method Hidden]])</f>
        <v>SMS</v>
      </c>
      <c r="AJ634" s="2" t="str">
        <f>VLOOKUP(DatosTransformados[[#This Row],[Applied Discount Hidden]],Tabla3[#All],2,FALSE)</f>
        <v>Yes</v>
      </c>
      <c r="AK634" s="2" t="b">
        <v>1</v>
      </c>
    </row>
    <row r="635" spans="1:37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">
        <v>21</v>
      </c>
      <c r="O6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" s="5" t="s">
        <v>21</v>
      </c>
      <c r="Q635" s="5">
        <v>0</v>
      </c>
      <c r="R635" s="5" t="s">
        <v>21</v>
      </c>
      <c r="S635" s="5" t="s">
        <v>24</v>
      </c>
      <c r="T635" s="5" t="s">
        <v>117</v>
      </c>
      <c r="U635" s="5">
        <v>39</v>
      </c>
      <c r="V635" s="5" t="str">
        <f>PROPER(DatosTransformados[[#This Row],[Payment Method Hidden]])</f>
        <v>Direct Debit</v>
      </c>
      <c r="W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35" s="5">
        <v>1997</v>
      </c>
      <c r="Y635" s="5"/>
      <c r="Z635" s="5"/>
      <c r="AA635" s="5" t="s">
        <v>1345</v>
      </c>
      <c r="AB635" s="6">
        <f>DATEVALUE(DatosTransformados[[#This Row],[Contact Date Hidden]])</f>
        <v>43854</v>
      </c>
      <c r="AC635" s="6">
        <v>45063</v>
      </c>
      <c r="AD635" s="5" t="s">
        <v>38</v>
      </c>
      <c r="AE635" s="5" t="str">
        <f>VLOOKUP(DatosTransformados[[#This Row],[Customer Segment Hidden]],Tabla3[#All],2,FALSE)</f>
        <v>Low</v>
      </c>
      <c r="AF635" s="12">
        <v>34.051741317083689</v>
      </c>
      <c r="AG635" s="5">
        <v>10</v>
      </c>
      <c r="AH635" s="5" t="s">
        <v>63</v>
      </c>
      <c r="AI635" s="5" t="str">
        <f>IFERROR(VLOOKUP(DatosTransformados[[#This Row],[Preferred Contact Method Hidden]],Tabla3[#All],2,FALSE),DatosTransformados[[#This Row],[Preferred Contact Method Hidden]])</f>
        <v>SMS</v>
      </c>
      <c r="AJ635" s="5" t="str">
        <f>VLOOKUP(DatosTransformados[[#This Row],[Applied Discount Hidden]],Tabla3[#All],2,FALSE)</f>
        <v>Yes</v>
      </c>
      <c r="AK635" s="5" t="b">
        <v>1</v>
      </c>
    </row>
    <row r="636" spans="1:37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">
        <v>21</v>
      </c>
      <c r="O6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" s="2" t="s">
        <v>33</v>
      </c>
      <c r="Q636" s="2">
        <v>2</v>
      </c>
      <c r="R636" s="2" t="s">
        <v>21</v>
      </c>
      <c r="S636" s="2" t="s">
        <v>24</v>
      </c>
      <c r="T636" s="2" t="s">
        <v>117</v>
      </c>
      <c r="U636" s="2">
        <v>26</v>
      </c>
      <c r="V636" s="2" t="str">
        <f>PROPER(DatosTransformados[[#This Row],[Payment Method Hidden]])</f>
        <v>Direct Debit</v>
      </c>
      <c r="W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36" s="2">
        <v>798</v>
      </c>
      <c r="Y636" s="2"/>
      <c r="Z636" s="2"/>
      <c r="AA636" s="2" t="s">
        <v>1347</v>
      </c>
      <c r="AB636" s="3">
        <f>DATEVALUE(DatosTransformados[[#This Row],[Contact Date Hidden]])</f>
        <v>44708</v>
      </c>
      <c r="AC636" s="3">
        <v>45068</v>
      </c>
      <c r="AD636" s="2" t="s">
        <v>28</v>
      </c>
      <c r="AE636" s="2" t="str">
        <f>VLOOKUP(DatosTransformados[[#This Row],[Customer Segment Hidden]],Tabla3[#All],2,FALSE)</f>
        <v>High</v>
      </c>
      <c r="AF636" s="11">
        <v>31.078722966481479</v>
      </c>
      <c r="AG636" s="2">
        <v>9</v>
      </c>
      <c r="AH636" s="2" t="s">
        <v>63</v>
      </c>
      <c r="AI636" s="2" t="str">
        <f>IFERROR(VLOOKUP(DatosTransformados[[#This Row],[Preferred Contact Method Hidden]],Tabla3[#All],2,FALSE),DatosTransformados[[#This Row],[Preferred Contact Method Hidden]])</f>
        <v>SMS</v>
      </c>
      <c r="AJ636" s="2" t="str">
        <f>VLOOKUP(DatosTransformados[[#This Row],[Applied Discount Hidden]],Tabla3[#All],2,FALSE)</f>
        <v>No</v>
      </c>
      <c r="AK636" s="2" t="b">
        <v>0</v>
      </c>
    </row>
    <row r="637" spans="1:37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">
        <v>21</v>
      </c>
      <c r="O6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" s="5" t="s">
        <v>21</v>
      </c>
      <c r="Q637" s="5">
        <v>0</v>
      </c>
      <c r="R637" s="5" t="s">
        <v>21</v>
      </c>
      <c r="S637" s="5" t="s">
        <v>52</v>
      </c>
      <c r="T637" s="5" t="s">
        <v>35</v>
      </c>
      <c r="U637" s="5">
        <v>44</v>
      </c>
      <c r="V637" s="5" t="str">
        <f>PROPER(DatosTransformados[[#This Row],[Payment Method Hidden]])</f>
        <v>Direct Debit</v>
      </c>
      <c r="W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37" s="5">
        <v>3110</v>
      </c>
      <c r="Y637" s="5"/>
      <c r="Z637" s="5"/>
      <c r="AA637" s="5" t="s">
        <v>1349</v>
      </c>
      <c r="AB637" s="6">
        <f>DATEVALUE(DatosTransformados[[#This Row],[Contact Date Hidden]])</f>
        <v>44899</v>
      </c>
      <c r="AC637" s="6">
        <v>45276</v>
      </c>
      <c r="AD637" s="5" t="s">
        <v>44</v>
      </c>
      <c r="AE637" s="5" t="str">
        <f>VLOOKUP(DatosTransformados[[#This Row],[Customer Segment Hidden]],Tabla3[#All],2,FALSE)</f>
        <v>Medium</v>
      </c>
      <c r="AF637" s="12">
        <v>49.708828152513313</v>
      </c>
      <c r="AG637" s="5">
        <v>7</v>
      </c>
      <c r="AH637" s="5" t="s">
        <v>49</v>
      </c>
      <c r="AI637" s="5" t="str">
        <f>IFERROR(VLOOKUP(DatosTransformados[[#This Row],[Preferred Contact Method Hidden]],Tabla3[#All],2,FALSE),DatosTransformados[[#This Row],[Preferred Contact Method Hidden]])</f>
        <v>Phone</v>
      </c>
      <c r="AJ637" s="5" t="str">
        <f>VLOOKUP(DatosTransformados[[#This Row],[Applied Discount Hidden]],Tabla3[#All],2,FALSE)</f>
        <v>No</v>
      </c>
      <c r="AK637" s="5" t="b">
        <v>0</v>
      </c>
    </row>
    <row r="638" spans="1:37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">
        <v>21</v>
      </c>
      <c r="O6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" s="2" t="s">
        <v>33</v>
      </c>
      <c r="Q638" s="2">
        <v>2</v>
      </c>
      <c r="R638" s="2" t="s">
        <v>21</v>
      </c>
      <c r="S638" s="2" t="s">
        <v>24</v>
      </c>
      <c r="T638" s="2" t="s">
        <v>169</v>
      </c>
      <c r="U638" s="2">
        <v>7</v>
      </c>
      <c r="V638" s="2" t="str">
        <f>PROPER(DatosTransformados[[#This Row],[Payment Method Hidden]])</f>
        <v>Paper Check</v>
      </c>
      <c r="W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38" s="2">
        <v>7</v>
      </c>
      <c r="Y638" s="2"/>
      <c r="Z638" s="2"/>
      <c r="AA638" s="2" t="s">
        <v>1052</v>
      </c>
      <c r="AB638" s="3">
        <f>DATEVALUE(DatosTransformados[[#This Row],[Contact Date Hidden]])</f>
        <v>44070</v>
      </c>
      <c r="AC638" s="3">
        <v>45088</v>
      </c>
      <c r="AD638" s="2" t="s">
        <v>44</v>
      </c>
      <c r="AE638" s="2" t="str">
        <f>VLOOKUP(DatosTransformados[[#This Row],[Customer Segment Hidden]],Tabla3[#All],2,FALSE)</f>
        <v>Medium</v>
      </c>
      <c r="AF638" s="11">
        <v>7.4420625533618514</v>
      </c>
      <c r="AG638" s="2">
        <v>1</v>
      </c>
      <c r="AH638" s="2" t="s">
        <v>29</v>
      </c>
      <c r="AI638" s="2" t="str">
        <f>IFERROR(VLOOKUP(DatosTransformados[[#This Row],[Preferred Contact Method Hidden]],Tabla3[#All],2,FALSE),DatosTransformados[[#This Row],[Preferred Contact Method Hidden]])</f>
        <v>Email</v>
      </c>
      <c r="AJ638" s="2" t="str">
        <f>VLOOKUP(DatosTransformados[[#This Row],[Applied Discount Hidden]],Tabla3[#All],2,FALSE)</f>
        <v>No</v>
      </c>
      <c r="AK638" s="2" t="b">
        <v>0</v>
      </c>
    </row>
    <row r="639" spans="1:37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">
        <v>21</v>
      </c>
      <c r="O6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" s="5" t="s">
        <v>21</v>
      </c>
      <c r="Q639" s="5">
        <v>0</v>
      </c>
      <c r="R639" s="5" t="s">
        <v>21</v>
      </c>
      <c r="S639" s="5" t="s">
        <v>24</v>
      </c>
      <c r="T639" s="5" t="s">
        <v>25</v>
      </c>
      <c r="U639" s="5">
        <v>33</v>
      </c>
      <c r="V639" s="5" t="str">
        <f>PROPER(DatosTransformados[[#This Row],[Payment Method Hidden]])</f>
        <v>Credit Card</v>
      </c>
      <c r="W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39" s="5">
        <v>288</v>
      </c>
      <c r="Y639" s="5" t="s">
        <v>103</v>
      </c>
      <c r="Z639" s="5" t="s">
        <v>197</v>
      </c>
      <c r="AA639" s="5" t="s">
        <v>1352</v>
      </c>
      <c r="AB639" s="6">
        <f>DATEVALUE(DatosTransformados[[#This Row],[Contact Date Hidden]])</f>
        <v>44751</v>
      </c>
      <c r="AC639" s="6">
        <v>44858</v>
      </c>
      <c r="AD639" s="5" t="s">
        <v>38</v>
      </c>
      <c r="AE639" s="5" t="str">
        <f>VLOOKUP(DatosTransformados[[#This Row],[Customer Segment Hidden]],Tabla3[#All],2,FALSE)</f>
        <v>Low</v>
      </c>
      <c r="AF639" s="12">
        <v>26.844924053393171</v>
      </c>
      <c r="AG639" s="5">
        <v>4</v>
      </c>
      <c r="AH639" s="5" t="s">
        <v>63</v>
      </c>
      <c r="AI639" s="5" t="str">
        <f>IFERROR(VLOOKUP(DatosTransformados[[#This Row],[Preferred Contact Method Hidden]],Tabla3[#All],2,FALSE),DatosTransformados[[#This Row],[Preferred Contact Method Hidden]])</f>
        <v>SMS</v>
      </c>
      <c r="AJ639" s="5" t="str">
        <f>VLOOKUP(DatosTransformados[[#This Row],[Applied Discount Hidden]],Tabla3[#All],2,FALSE)</f>
        <v>Yes</v>
      </c>
      <c r="AK639" s="5" t="b">
        <v>1</v>
      </c>
    </row>
    <row r="640" spans="1:37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">
        <v>21</v>
      </c>
      <c r="O6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" s="2" t="s">
        <v>21</v>
      </c>
      <c r="Q640" s="2">
        <v>0</v>
      </c>
      <c r="R640" s="2" t="s">
        <v>33</v>
      </c>
      <c r="S640" s="2" t="s">
        <v>52</v>
      </c>
      <c r="T640" s="2" t="s">
        <v>35</v>
      </c>
      <c r="U640" s="2">
        <v>19</v>
      </c>
      <c r="V640" s="2" t="str">
        <f>PROPER(DatosTransformados[[#This Row],[Payment Method Hidden]])</f>
        <v>Direct Debit</v>
      </c>
      <c r="W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40" s="2">
        <v>1121</v>
      </c>
      <c r="Y640" s="2"/>
      <c r="Z640" s="2"/>
      <c r="AA640" s="2" t="s">
        <v>1354</v>
      </c>
      <c r="AB640" s="3">
        <f>DATEVALUE(DatosTransformados[[#This Row],[Contact Date Hidden]])</f>
        <v>43869</v>
      </c>
      <c r="AC640" s="3">
        <v>44125</v>
      </c>
      <c r="AD640" s="2" t="s">
        <v>44</v>
      </c>
      <c r="AE640" s="2" t="str">
        <f>VLOOKUP(DatosTransformados[[#This Row],[Customer Segment Hidden]],Tabla3[#All],2,FALSE)</f>
        <v>Medium</v>
      </c>
      <c r="AF640" s="11">
        <v>19.01159756781826</v>
      </c>
      <c r="AG640" s="2">
        <v>3</v>
      </c>
      <c r="AH640" s="2" t="s">
        <v>29</v>
      </c>
      <c r="AI640" s="2" t="str">
        <f>IFERROR(VLOOKUP(DatosTransformados[[#This Row],[Preferred Contact Method Hidden]],Tabla3[#All],2,FALSE),DatosTransformados[[#This Row],[Preferred Contact Method Hidden]])</f>
        <v>Email</v>
      </c>
      <c r="AJ640" s="2" t="str">
        <f>VLOOKUP(DatosTransformados[[#This Row],[Applied Discount Hidden]],Tabla3[#All],2,FALSE)</f>
        <v>Yes</v>
      </c>
      <c r="AK640" s="2" t="b">
        <v>1</v>
      </c>
    </row>
    <row r="641" spans="1:37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">
        <v>21</v>
      </c>
      <c r="O6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" s="5" t="s">
        <v>21</v>
      </c>
      <c r="Q641" s="5">
        <v>0</v>
      </c>
      <c r="R641" s="5" t="s">
        <v>33</v>
      </c>
      <c r="S641" s="5" t="s">
        <v>52</v>
      </c>
      <c r="T641" s="5" t="s">
        <v>25</v>
      </c>
      <c r="U641" s="5">
        <v>32</v>
      </c>
      <c r="V641" s="5" t="str">
        <f>PROPER(DatosTransformados[[#This Row],[Payment Method Hidden]])</f>
        <v>Credit Card</v>
      </c>
      <c r="W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41" s="5">
        <v>1648</v>
      </c>
      <c r="Y641" s="5"/>
      <c r="Z641" s="5"/>
      <c r="AA641" s="5" t="s">
        <v>120</v>
      </c>
      <c r="AB641" s="6">
        <f>DATEVALUE(DatosTransformados[[#This Row],[Contact Date Hidden]])</f>
        <v>44749</v>
      </c>
      <c r="AC641" s="6">
        <v>44745</v>
      </c>
      <c r="AD641" s="5" t="s">
        <v>28</v>
      </c>
      <c r="AE641" s="5" t="str">
        <f>VLOOKUP(DatosTransformados[[#This Row],[Customer Segment Hidden]],Tabla3[#All],2,FALSE)</f>
        <v>High</v>
      </c>
      <c r="AF641" s="12">
        <v>37.603362506310539</v>
      </c>
      <c r="AG641" s="5">
        <v>5</v>
      </c>
      <c r="AH641" s="5" t="s">
        <v>63</v>
      </c>
      <c r="AI641" s="5" t="str">
        <f>IFERROR(VLOOKUP(DatosTransformados[[#This Row],[Preferred Contact Method Hidden]],Tabla3[#All],2,FALSE),DatosTransformados[[#This Row],[Preferred Contact Method Hidden]])</f>
        <v>SMS</v>
      </c>
      <c r="AJ641" s="5" t="str">
        <f>VLOOKUP(DatosTransformados[[#This Row],[Applied Discount Hidden]],Tabla3[#All],2,FALSE)</f>
        <v>No</v>
      </c>
      <c r="AK641" s="5" t="b">
        <v>0</v>
      </c>
    </row>
    <row r="642" spans="1:37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">
        <v>21</v>
      </c>
      <c r="O6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" s="2" t="s">
        <v>21</v>
      </c>
      <c r="Q642" s="2">
        <v>0</v>
      </c>
      <c r="R642" s="2" t="s">
        <v>21</v>
      </c>
      <c r="S642" s="2" t="s">
        <v>24</v>
      </c>
      <c r="T642" s="2" t="s">
        <v>35</v>
      </c>
      <c r="U642" s="2">
        <v>19</v>
      </c>
      <c r="V642" s="2" t="str">
        <f>PROPER(DatosTransformados[[#This Row],[Payment Method Hidden]])</f>
        <v>Direct Debit</v>
      </c>
      <c r="W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42" s="2">
        <v>961</v>
      </c>
      <c r="Y642" s="2"/>
      <c r="Z642" s="2"/>
      <c r="AA642" s="2" t="s">
        <v>1357</v>
      </c>
      <c r="AB642" s="3">
        <f>DATEVALUE(DatosTransformados[[#This Row],[Contact Date Hidden]])</f>
        <v>45148</v>
      </c>
      <c r="AC642" s="3">
        <v>44500</v>
      </c>
      <c r="AD642" s="2" t="s">
        <v>44</v>
      </c>
      <c r="AE642" s="2" t="str">
        <f>VLOOKUP(DatosTransformados[[#This Row],[Customer Segment Hidden]],Tabla3[#All],2,FALSE)</f>
        <v>Medium</v>
      </c>
      <c r="AF642" s="11">
        <v>18.877188354692429</v>
      </c>
      <c r="AG642" s="2">
        <v>1</v>
      </c>
      <c r="AH642" s="2" t="s">
        <v>29</v>
      </c>
      <c r="AI642" s="2" t="str">
        <f>IFERROR(VLOOKUP(DatosTransformados[[#This Row],[Preferred Contact Method Hidden]],Tabla3[#All],2,FALSE),DatosTransformados[[#This Row],[Preferred Contact Method Hidden]])</f>
        <v>Email</v>
      </c>
      <c r="AJ642" s="2" t="str">
        <f>VLOOKUP(DatosTransformados[[#This Row],[Applied Discount Hidden]],Tabla3[#All],2,FALSE)</f>
        <v>Yes</v>
      </c>
      <c r="AK642" s="2" t="b">
        <v>1</v>
      </c>
    </row>
    <row r="643" spans="1:37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">
        <v>21</v>
      </c>
      <c r="O6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" s="5" t="s">
        <v>21</v>
      </c>
      <c r="Q643" s="5">
        <v>0</v>
      </c>
      <c r="R643" s="5" t="s">
        <v>21</v>
      </c>
      <c r="S643" s="5" t="s">
        <v>24</v>
      </c>
      <c r="T643" s="5" t="s">
        <v>25</v>
      </c>
      <c r="U643" s="5">
        <v>44</v>
      </c>
      <c r="V643" s="5" t="str">
        <f>PROPER(DatosTransformados[[#This Row],[Payment Method Hidden]])</f>
        <v>Credit Card</v>
      </c>
      <c r="W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43" s="5">
        <v>158</v>
      </c>
      <c r="Y643" s="5" t="s">
        <v>42</v>
      </c>
      <c r="Z643" s="5" t="s">
        <v>213</v>
      </c>
      <c r="AA643" s="5" t="s">
        <v>1281</v>
      </c>
      <c r="AB643" s="6">
        <f>DATEVALUE(DatosTransformados[[#This Row],[Contact Date Hidden]])</f>
        <v>43973</v>
      </c>
      <c r="AC643" s="6">
        <v>44999</v>
      </c>
      <c r="AD643" s="5" t="s">
        <v>38</v>
      </c>
      <c r="AE643" s="5" t="str">
        <f>VLOOKUP(DatosTransformados[[#This Row],[Customer Segment Hidden]],Tabla3[#All],2,FALSE)</f>
        <v>Low</v>
      </c>
      <c r="AF643" s="12">
        <v>45.424786562050279</v>
      </c>
      <c r="AG643" s="5">
        <v>4</v>
      </c>
      <c r="AH643" s="5" t="s">
        <v>63</v>
      </c>
      <c r="AI643" s="5" t="str">
        <f>IFERROR(VLOOKUP(DatosTransformados[[#This Row],[Preferred Contact Method Hidden]],Tabla3[#All],2,FALSE),DatosTransformados[[#This Row],[Preferred Contact Method Hidden]])</f>
        <v>SMS</v>
      </c>
      <c r="AJ643" s="5" t="str">
        <f>VLOOKUP(DatosTransformados[[#This Row],[Applied Discount Hidden]],Tabla3[#All],2,FALSE)</f>
        <v>Yes</v>
      </c>
      <c r="AK643" s="5" t="b">
        <v>1</v>
      </c>
    </row>
    <row r="644" spans="1:37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">
        <v>21</v>
      </c>
      <c r="O6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" s="2" t="s">
        <v>21</v>
      </c>
      <c r="Q644" s="2">
        <v>0</v>
      </c>
      <c r="R644" s="2" t="s">
        <v>33</v>
      </c>
      <c r="S644" s="2" t="s">
        <v>34</v>
      </c>
      <c r="T644" s="2" t="s">
        <v>117</v>
      </c>
      <c r="U644" s="2">
        <v>39</v>
      </c>
      <c r="V644" s="2" t="str">
        <f>PROPER(DatosTransformados[[#This Row],[Payment Method Hidden]])</f>
        <v>Direct Debit</v>
      </c>
      <c r="W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44" s="2">
        <v>1450</v>
      </c>
      <c r="Y644" s="2"/>
      <c r="Z644" s="2"/>
      <c r="AA644" s="2" t="s">
        <v>1360</v>
      </c>
      <c r="AB644" s="3">
        <f>DATEVALUE(DatosTransformados[[#This Row],[Contact Date Hidden]])</f>
        <v>44138</v>
      </c>
      <c r="AC644" s="3">
        <v>45094</v>
      </c>
      <c r="AD644" s="2" t="s">
        <v>28</v>
      </c>
      <c r="AE644" s="2" t="str">
        <f>VLOOKUP(DatosTransformados[[#This Row],[Customer Segment Hidden]],Tabla3[#All],2,FALSE)</f>
        <v>High</v>
      </c>
      <c r="AF644" s="11">
        <v>45.379699486715978</v>
      </c>
      <c r="AG644" s="2">
        <v>0</v>
      </c>
      <c r="AH644" s="2" t="s">
        <v>29</v>
      </c>
      <c r="AI644" s="2" t="str">
        <f>IFERROR(VLOOKUP(DatosTransformados[[#This Row],[Preferred Contact Method Hidden]],Tabla3[#All],2,FALSE),DatosTransformados[[#This Row],[Preferred Contact Method Hidden]])</f>
        <v>Email</v>
      </c>
      <c r="AJ644" s="2" t="str">
        <f>VLOOKUP(DatosTransformados[[#This Row],[Applied Discount Hidden]],Tabla3[#All],2,FALSE)</f>
        <v>Yes</v>
      </c>
      <c r="AK644" s="2" t="b">
        <v>1</v>
      </c>
    </row>
    <row r="645" spans="1:37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">
        <v>21</v>
      </c>
      <c r="O6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" s="5" t="s">
        <v>33</v>
      </c>
      <c r="Q645" s="5">
        <v>5</v>
      </c>
      <c r="R645" s="5" t="s">
        <v>21</v>
      </c>
      <c r="S645" s="5" t="s">
        <v>52</v>
      </c>
      <c r="T645" s="5" t="s">
        <v>35</v>
      </c>
      <c r="U645" s="5">
        <v>7</v>
      </c>
      <c r="V645" s="5" t="str">
        <f>PROPER(DatosTransformados[[#This Row],[Payment Method Hidden]])</f>
        <v>Direct Debit</v>
      </c>
      <c r="W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45" s="5">
        <v>86</v>
      </c>
      <c r="Y645" s="5"/>
      <c r="Z645" s="5"/>
      <c r="AA645" s="5" t="s">
        <v>1362</v>
      </c>
      <c r="AB645" s="6">
        <f>DATEVALUE(DatosTransformados[[#This Row],[Contact Date Hidden]])</f>
        <v>45250</v>
      </c>
      <c r="AC645" s="6">
        <v>44926</v>
      </c>
      <c r="AD645" s="5" t="s">
        <v>44</v>
      </c>
      <c r="AE645" s="5" t="str">
        <f>VLOOKUP(DatosTransformados[[#This Row],[Customer Segment Hidden]],Tabla3[#All],2,FALSE)</f>
        <v>Medium</v>
      </c>
      <c r="AF645" s="12">
        <v>6.5240263711791684</v>
      </c>
      <c r="AG645" s="5">
        <v>4</v>
      </c>
      <c r="AH645" s="5" t="s">
        <v>49</v>
      </c>
      <c r="AI645" s="5" t="str">
        <f>IFERROR(VLOOKUP(DatosTransformados[[#This Row],[Preferred Contact Method Hidden]],Tabla3[#All],2,FALSE),DatosTransformados[[#This Row],[Preferred Contact Method Hidden]])</f>
        <v>Phone</v>
      </c>
      <c r="AJ645" s="5" t="str">
        <f>VLOOKUP(DatosTransformados[[#This Row],[Applied Discount Hidden]],Tabla3[#All],2,FALSE)</f>
        <v>No</v>
      </c>
      <c r="AK645" s="5" t="b">
        <v>0</v>
      </c>
    </row>
    <row r="646" spans="1:37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">
        <v>21</v>
      </c>
      <c r="O6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" s="2" t="s">
        <v>21</v>
      </c>
      <c r="Q646" s="2">
        <v>0</v>
      </c>
      <c r="R646" s="2" t="s">
        <v>33</v>
      </c>
      <c r="S646" s="2" t="s">
        <v>24</v>
      </c>
      <c r="T646" s="2" t="s">
        <v>117</v>
      </c>
      <c r="U646" s="2">
        <v>72</v>
      </c>
      <c r="V646" s="2" t="str">
        <f>PROPER(DatosTransformados[[#This Row],[Payment Method Hidden]])</f>
        <v>Direct Debit</v>
      </c>
      <c r="W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X646" s="2">
        <v>1462</v>
      </c>
      <c r="Y646" s="2"/>
      <c r="Z646" s="2"/>
      <c r="AA646" s="2" t="s">
        <v>369</v>
      </c>
      <c r="AB646" s="3">
        <f>DATEVALUE(DatosTransformados[[#This Row],[Contact Date Hidden]])</f>
        <v>44639</v>
      </c>
      <c r="AC646" s="3">
        <v>44316</v>
      </c>
      <c r="AD646" s="2" t="s">
        <v>28</v>
      </c>
      <c r="AE646" s="2" t="str">
        <f>VLOOKUP(DatosTransformados[[#This Row],[Customer Segment Hidden]],Tabla3[#All],2,FALSE)</f>
        <v>High</v>
      </c>
      <c r="AF646" s="11">
        <v>75.438979671173527</v>
      </c>
      <c r="AG646" s="2">
        <v>1</v>
      </c>
      <c r="AH646" s="2" t="s">
        <v>63</v>
      </c>
      <c r="AI646" s="2" t="str">
        <f>IFERROR(VLOOKUP(DatosTransformados[[#This Row],[Preferred Contact Method Hidden]],Tabla3[#All],2,FALSE),DatosTransformados[[#This Row],[Preferred Contact Method Hidden]])</f>
        <v>SMS</v>
      </c>
      <c r="AJ646" s="2" t="str">
        <f>VLOOKUP(DatosTransformados[[#This Row],[Applied Discount Hidden]],Tabla3[#All],2,FALSE)</f>
        <v>Yes</v>
      </c>
      <c r="AK646" s="2" t="b">
        <v>1</v>
      </c>
    </row>
    <row r="647" spans="1:37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">
        <v>21</v>
      </c>
      <c r="O6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" s="5" t="s">
        <v>33</v>
      </c>
      <c r="Q647" s="5">
        <v>5</v>
      </c>
      <c r="R647" s="5" t="s">
        <v>21</v>
      </c>
      <c r="S647" s="5" t="s">
        <v>52</v>
      </c>
      <c r="T647" s="5" t="s">
        <v>117</v>
      </c>
      <c r="U647" s="5">
        <v>8</v>
      </c>
      <c r="V647" s="5" t="str">
        <f>PROPER(DatosTransformados[[#This Row],[Payment Method Hidden]])</f>
        <v>Direct Debit</v>
      </c>
      <c r="W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7" s="5">
        <v>376</v>
      </c>
      <c r="Y647" s="5"/>
      <c r="Z647" s="5"/>
      <c r="AA647" s="5" t="s">
        <v>1365</v>
      </c>
      <c r="AB647" s="6">
        <f>DATEVALUE(DatosTransformados[[#This Row],[Contact Date Hidden]])</f>
        <v>44902</v>
      </c>
      <c r="AC647" s="6">
        <v>44998</v>
      </c>
      <c r="AD647" s="5" t="s">
        <v>38</v>
      </c>
      <c r="AE647" s="5" t="str">
        <f>VLOOKUP(DatosTransformados[[#This Row],[Customer Segment Hidden]],Tabla3[#All],2,FALSE)</f>
        <v>Low</v>
      </c>
      <c r="AF647" s="12">
        <v>8.8350231435499182</v>
      </c>
      <c r="AG647" s="5">
        <v>6</v>
      </c>
      <c r="AH647" s="5" t="s">
        <v>63</v>
      </c>
      <c r="AI647" s="5" t="str">
        <f>IFERROR(VLOOKUP(DatosTransformados[[#This Row],[Preferred Contact Method Hidden]],Tabla3[#All],2,FALSE),DatosTransformados[[#This Row],[Preferred Contact Method Hidden]])</f>
        <v>SMS</v>
      </c>
      <c r="AJ647" s="5" t="str">
        <f>VLOOKUP(DatosTransformados[[#This Row],[Applied Discount Hidden]],Tabla3[#All],2,FALSE)</f>
        <v>Yes</v>
      </c>
      <c r="AK647" s="5" t="b">
        <v>1</v>
      </c>
    </row>
    <row r="648" spans="1:37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">
        <v>21</v>
      </c>
      <c r="O6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" s="2" t="s">
        <v>33</v>
      </c>
      <c r="Q648" s="2">
        <v>3</v>
      </c>
      <c r="R648" s="2" t="s">
        <v>21</v>
      </c>
      <c r="S648" s="2" t="s">
        <v>52</v>
      </c>
      <c r="T648" s="2" t="s">
        <v>35</v>
      </c>
      <c r="U648" s="2">
        <v>7</v>
      </c>
      <c r="V648" s="2" t="str">
        <f>PROPER(DatosTransformados[[#This Row],[Payment Method Hidden]])</f>
        <v>Direct Debit</v>
      </c>
      <c r="W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48" s="2">
        <v>483</v>
      </c>
      <c r="Y648" s="2"/>
      <c r="Z648" s="2"/>
      <c r="AA648" s="2" t="s">
        <v>1367</v>
      </c>
      <c r="AB648" s="3">
        <f>DATEVALUE(DatosTransformados[[#This Row],[Contact Date Hidden]])</f>
        <v>44728</v>
      </c>
      <c r="AC648" s="3">
        <v>44779</v>
      </c>
      <c r="AD648" s="2" t="s">
        <v>44</v>
      </c>
      <c r="AE648" s="2" t="str">
        <f>VLOOKUP(DatosTransformados[[#This Row],[Customer Segment Hidden]],Tabla3[#All],2,FALSE)</f>
        <v>Medium</v>
      </c>
      <c r="AF648" s="11">
        <v>6.6183836578939772</v>
      </c>
      <c r="AG648" s="2">
        <v>7</v>
      </c>
      <c r="AH648" s="2" t="s">
        <v>49</v>
      </c>
      <c r="AI648" s="2" t="str">
        <f>IFERROR(VLOOKUP(DatosTransformados[[#This Row],[Preferred Contact Method Hidden]],Tabla3[#All],2,FALSE),DatosTransformados[[#This Row],[Preferred Contact Method Hidden]])</f>
        <v>Phone</v>
      </c>
      <c r="AJ648" s="2" t="str">
        <f>VLOOKUP(DatosTransformados[[#This Row],[Applied Discount Hidden]],Tabla3[#All],2,FALSE)</f>
        <v>Yes</v>
      </c>
      <c r="AK648" s="2" t="b">
        <v>1</v>
      </c>
    </row>
    <row r="649" spans="1:37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">
        <v>21</v>
      </c>
      <c r="O6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" s="5" t="s">
        <v>21</v>
      </c>
      <c r="Q649" s="5">
        <v>0</v>
      </c>
      <c r="R649" s="5" t="s">
        <v>21</v>
      </c>
      <c r="S649" s="5" t="s">
        <v>24</v>
      </c>
      <c r="T649" s="5" t="s">
        <v>123</v>
      </c>
      <c r="U649" s="5">
        <v>34</v>
      </c>
      <c r="V649" s="5" t="str">
        <f>PROPER(DatosTransformados[[#This Row],[Payment Method Hidden]])</f>
        <v>Credit Card</v>
      </c>
      <c r="W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49" s="5">
        <v>518</v>
      </c>
      <c r="Y649" s="5"/>
      <c r="Z649" s="5"/>
      <c r="AA649" s="5" t="s">
        <v>639</v>
      </c>
      <c r="AB649" s="6">
        <f>DATEVALUE(DatosTransformados[[#This Row],[Contact Date Hidden]])</f>
        <v>44995</v>
      </c>
      <c r="AC649" s="6">
        <v>44226</v>
      </c>
      <c r="AD649" s="5" t="s">
        <v>44</v>
      </c>
      <c r="AE649" s="5" t="str">
        <f>VLOOKUP(DatosTransformados[[#This Row],[Customer Segment Hidden]],Tabla3[#All],2,FALSE)</f>
        <v>Medium</v>
      </c>
      <c r="AF649" s="12">
        <v>33.073166416444018</v>
      </c>
      <c r="AG649" s="5">
        <v>4</v>
      </c>
      <c r="AH649" s="5" t="s">
        <v>49</v>
      </c>
      <c r="AI649" s="5" t="str">
        <f>IFERROR(VLOOKUP(DatosTransformados[[#This Row],[Preferred Contact Method Hidden]],Tabla3[#All],2,FALSE),DatosTransformados[[#This Row],[Preferred Contact Method Hidden]])</f>
        <v>Phone</v>
      </c>
      <c r="AJ649" s="5" t="str">
        <f>VLOOKUP(DatosTransformados[[#This Row],[Applied Discount Hidden]],Tabla3[#All],2,FALSE)</f>
        <v>Yes</v>
      </c>
      <c r="AK649" s="5" t="b">
        <v>1</v>
      </c>
    </row>
    <row r="650" spans="1:37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">
        <v>21</v>
      </c>
      <c r="O6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" s="2" t="s">
        <v>21</v>
      </c>
      <c r="Q650" s="2">
        <v>0</v>
      </c>
      <c r="R650" s="2" t="s">
        <v>21</v>
      </c>
      <c r="S650" s="2" t="s">
        <v>24</v>
      </c>
      <c r="T650" s="2" t="s">
        <v>123</v>
      </c>
      <c r="U650" s="2">
        <v>9</v>
      </c>
      <c r="V650" s="2" t="str">
        <f>PROPER(DatosTransformados[[#This Row],[Payment Method Hidden]])</f>
        <v>Credit Card</v>
      </c>
      <c r="W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50" s="2">
        <v>18</v>
      </c>
      <c r="Y650" s="2"/>
      <c r="Z650" s="2"/>
      <c r="AA650" s="2" t="s">
        <v>1370</v>
      </c>
      <c r="AB650" s="3">
        <f>DATEVALUE(DatosTransformados[[#This Row],[Contact Date Hidden]])</f>
        <v>44882</v>
      </c>
      <c r="AC650" s="3">
        <v>44746</v>
      </c>
      <c r="AD650" s="2" t="s">
        <v>44</v>
      </c>
      <c r="AE650" s="2" t="str">
        <f>VLOOKUP(DatosTransformados[[#This Row],[Customer Segment Hidden]],Tabla3[#All],2,FALSE)</f>
        <v>Medium</v>
      </c>
      <c r="AF650" s="11">
        <v>8.471555227650498</v>
      </c>
      <c r="AG650" s="2">
        <v>3</v>
      </c>
      <c r="AH650" s="2" t="s">
        <v>49</v>
      </c>
      <c r="AI650" s="2" t="str">
        <f>IFERROR(VLOOKUP(DatosTransformados[[#This Row],[Preferred Contact Method Hidden]],Tabla3[#All],2,FALSE),DatosTransformados[[#This Row],[Preferred Contact Method Hidden]])</f>
        <v>Phone</v>
      </c>
      <c r="AJ650" s="2" t="str">
        <f>VLOOKUP(DatosTransformados[[#This Row],[Applied Discount Hidden]],Tabla3[#All],2,FALSE)</f>
        <v>No</v>
      </c>
      <c r="AK650" s="2" t="b">
        <v>0</v>
      </c>
    </row>
    <row r="651" spans="1:37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">
        <v>33</v>
      </c>
      <c r="O6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" s="5" t="s">
        <v>21</v>
      </c>
      <c r="Q651" s="5">
        <v>0</v>
      </c>
      <c r="R651" s="5" t="s">
        <v>33</v>
      </c>
      <c r="S651" s="5" t="s">
        <v>24</v>
      </c>
      <c r="T651" s="5" t="s">
        <v>117</v>
      </c>
      <c r="U651" s="5">
        <v>56</v>
      </c>
      <c r="V651" s="5" t="str">
        <f>PROPER(DatosTransformados[[#This Row],[Payment Method Hidden]])</f>
        <v>Direct Debit</v>
      </c>
      <c r="W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51" s="5">
        <v>2288</v>
      </c>
      <c r="Y651" s="5" t="s">
        <v>103</v>
      </c>
      <c r="Z651" s="5" t="s">
        <v>197</v>
      </c>
      <c r="AA651" s="5" t="s">
        <v>1372</v>
      </c>
      <c r="AB651" s="6">
        <f>DATEVALUE(DatosTransformados[[#This Row],[Contact Date Hidden]])</f>
        <v>44567</v>
      </c>
      <c r="AC651" s="6">
        <v>44357</v>
      </c>
      <c r="AD651" s="5" t="s">
        <v>28</v>
      </c>
      <c r="AE651" s="5" t="str">
        <f>VLOOKUP(DatosTransformados[[#This Row],[Customer Segment Hidden]],Tabla3[#All],2,FALSE)</f>
        <v>High</v>
      </c>
      <c r="AF651" s="12">
        <v>46.799796728714981</v>
      </c>
      <c r="AG651" s="5">
        <v>2</v>
      </c>
      <c r="AH651" s="5" t="s">
        <v>29</v>
      </c>
      <c r="AI651" s="5" t="str">
        <f>IFERROR(VLOOKUP(DatosTransformados[[#This Row],[Preferred Contact Method Hidden]],Tabla3[#All],2,FALSE),DatosTransformados[[#This Row],[Preferred Contact Method Hidden]])</f>
        <v>Email</v>
      </c>
      <c r="AJ651" s="5" t="str">
        <f>VLOOKUP(DatosTransformados[[#This Row],[Applied Discount Hidden]],Tabla3[#All],2,FALSE)</f>
        <v>No</v>
      </c>
      <c r="AK651" s="5" t="b">
        <v>0</v>
      </c>
    </row>
    <row r="652" spans="1:37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">
        <v>33</v>
      </c>
      <c r="O6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" s="2" t="s">
        <v>21</v>
      </c>
      <c r="Q652" s="2">
        <v>0</v>
      </c>
      <c r="R652" s="2" t="s">
        <v>33</v>
      </c>
      <c r="S652" s="2" t="s">
        <v>34</v>
      </c>
      <c r="T652" s="2" t="s">
        <v>117</v>
      </c>
      <c r="U652" s="2">
        <v>39</v>
      </c>
      <c r="V652" s="2" t="str">
        <f>PROPER(DatosTransformados[[#This Row],[Payment Method Hidden]])</f>
        <v>Direct Debit</v>
      </c>
      <c r="W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52" s="2">
        <v>1305</v>
      </c>
      <c r="Y652" s="2"/>
      <c r="Z652" s="2"/>
      <c r="AA652" s="2" t="s">
        <v>941</v>
      </c>
      <c r="AB652" s="3">
        <f>DATEVALUE(DatosTransformados[[#This Row],[Contact Date Hidden]])</f>
        <v>44723</v>
      </c>
      <c r="AC652" s="3">
        <v>44299</v>
      </c>
      <c r="AD652" s="2" t="s">
        <v>28</v>
      </c>
      <c r="AE652" s="2" t="str">
        <f>VLOOKUP(DatosTransformados[[#This Row],[Customer Segment Hidden]],Tabla3[#All],2,FALSE)</f>
        <v>High</v>
      </c>
      <c r="AF652" s="11">
        <v>43.892109584585597</v>
      </c>
      <c r="AG652" s="2">
        <v>0</v>
      </c>
      <c r="AH652" s="2" t="s">
        <v>49</v>
      </c>
      <c r="AI652" s="2" t="str">
        <f>IFERROR(VLOOKUP(DatosTransformados[[#This Row],[Preferred Contact Method Hidden]],Tabla3[#All],2,FALSE),DatosTransformados[[#This Row],[Preferred Contact Method Hidden]])</f>
        <v>Phone</v>
      </c>
      <c r="AJ652" s="2" t="str">
        <f>VLOOKUP(DatosTransformados[[#This Row],[Applied Discount Hidden]],Tabla3[#All],2,FALSE)</f>
        <v>No</v>
      </c>
      <c r="AK652" s="2" t="b">
        <v>0</v>
      </c>
    </row>
    <row r="653" spans="1:37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">
        <v>21</v>
      </c>
      <c r="O6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" s="5" t="s">
        <v>21</v>
      </c>
      <c r="Q653" s="5">
        <v>0</v>
      </c>
      <c r="R653" s="5" t="s">
        <v>21</v>
      </c>
      <c r="S653" s="5" t="s">
        <v>24</v>
      </c>
      <c r="T653" s="5" t="s">
        <v>25</v>
      </c>
      <c r="U653" s="5">
        <v>12</v>
      </c>
      <c r="V653" s="5" t="str">
        <f>PROPER(DatosTransformados[[#This Row],[Payment Method Hidden]])</f>
        <v>Credit Card</v>
      </c>
      <c r="W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53" s="5">
        <v>290</v>
      </c>
      <c r="Y653" s="5"/>
      <c r="Z653" s="5"/>
      <c r="AA653" s="5" t="s">
        <v>1375</v>
      </c>
      <c r="AB653" s="6">
        <f>DATEVALUE(DatosTransformados[[#This Row],[Contact Date Hidden]])</f>
        <v>44223</v>
      </c>
      <c r="AC653" s="6">
        <v>44003</v>
      </c>
      <c r="AD653" s="5" t="s">
        <v>38</v>
      </c>
      <c r="AE653" s="5" t="str">
        <f>VLOOKUP(DatosTransformados[[#This Row],[Customer Segment Hidden]],Tabla3[#All],2,FALSE)</f>
        <v>Low</v>
      </c>
      <c r="AF653" s="12">
        <v>13.83273965992224</v>
      </c>
      <c r="AG653" s="5">
        <v>6</v>
      </c>
      <c r="AH653" s="5" t="s">
        <v>49</v>
      </c>
      <c r="AI653" s="5" t="str">
        <f>IFERROR(VLOOKUP(DatosTransformados[[#This Row],[Preferred Contact Method Hidden]],Tabla3[#All],2,FALSE),DatosTransformados[[#This Row],[Preferred Contact Method Hidden]])</f>
        <v>Phone</v>
      </c>
      <c r="AJ653" s="5" t="str">
        <f>VLOOKUP(DatosTransformados[[#This Row],[Applied Discount Hidden]],Tabla3[#All],2,FALSE)</f>
        <v>No</v>
      </c>
      <c r="AK653" s="5" t="b">
        <v>0</v>
      </c>
    </row>
    <row r="654" spans="1:37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">
        <v>21</v>
      </c>
      <c r="O6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" s="2" t="s">
        <v>21</v>
      </c>
      <c r="Q654" s="2">
        <v>0</v>
      </c>
      <c r="R654" s="2" t="s">
        <v>21</v>
      </c>
      <c r="S654" s="2" t="s">
        <v>24</v>
      </c>
      <c r="T654" s="2" t="s">
        <v>123</v>
      </c>
      <c r="U654" s="2">
        <v>31</v>
      </c>
      <c r="V654" s="2" t="str">
        <f>PROPER(DatosTransformados[[#This Row],[Payment Method Hidden]])</f>
        <v>Credit Card</v>
      </c>
      <c r="W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54" s="2">
        <v>585</v>
      </c>
      <c r="Y654" s="2" t="s">
        <v>134</v>
      </c>
      <c r="Z654" s="2" t="s">
        <v>375</v>
      </c>
      <c r="AA654" s="2" t="s">
        <v>1377</v>
      </c>
      <c r="AB654" s="3">
        <f>DATEVALUE(DatosTransformados[[#This Row],[Contact Date Hidden]])</f>
        <v>44497</v>
      </c>
      <c r="AC654" s="3">
        <v>45010</v>
      </c>
      <c r="AD654" s="2" t="s">
        <v>28</v>
      </c>
      <c r="AE654" s="2" t="str">
        <f>VLOOKUP(DatosTransformados[[#This Row],[Customer Segment Hidden]],Tabla3[#All],2,FALSE)</f>
        <v>High</v>
      </c>
      <c r="AF654" s="11">
        <v>27.058300011235769</v>
      </c>
      <c r="AG654" s="2">
        <v>2</v>
      </c>
      <c r="AH654" s="2" t="s">
        <v>29</v>
      </c>
      <c r="AI654" s="2" t="str">
        <f>IFERROR(VLOOKUP(DatosTransformados[[#This Row],[Preferred Contact Method Hidden]],Tabla3[#All],2,FALSE),DatosTransformados[[#This Row],[Preferred Contact Method Hidden]])</f>
        <v>Email</v>
      </c>
      <c r="AJ654" s="2" t="str">
        <f>VLOOKUP(DatosTransformados[[#This Row],[Applied Discount Hidden]],Tabla3[#All],2,FALSE)</f>
        <v>No</v>
      </c>
      <c r="AK654" s="2" t="b">
        <v>0</v>
      </c>
    </row>
    <row r="655" spans="1:37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">
        <v>21</v>
      </c>
      <c r="O6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" s="5" t="s">
        <v>21</v>
      </c>
      <c r="Q655" s="5">
        <v>0</v>
      </c>
      <c r="R655" s="5" t="s">
        <v>21</v>
      </c>
      <c r="S655" s="5" t="s">
        <v>24</v>
      </c>
      <c r="T655" s="5" t="s">
        <v>207</v>
      </c>
      <c r="U655" s="5">
        <v>13</v>
      </c>
      <c r="V655" s="5" t="str">
        <f>PROPER(DatosTransformados[[#This Row],[Payment Method Hidden]])</f>
        <v>Paper Check</v>
      </c>
      <c r="W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55" s="5">
        <v>83</v>
      </c>
      <c r="Y655" s="5" t="s">
        <v>42</v>
      </c>
      <c r="Z655" s="5" t="s">
        <v>213</v>
      </c>
      <c r="AA655" s="5" t="s">
        <v>1379</v>
      </c>
      <c r="AB655" s="6">
        <f>DATEVALUE(DatosTransformados[[#This Row],[Contact Date Hidden]])</f>
        <v>45140</v>
      </c>
      <c r="AC655" s="6">
        <v>43879</v>
      </c>
      <c r="AD655" s="5" t="s">
        <v>28</v>
      </c>
      <c r="AE655" s="5" t="str">
        <f>VLOOKUP(DatosTransformados[[#This Row],[Customer Segment Hidden]],Tabla3[#All],2,FALSE)</f>
        <v>High</v>
      </c>
      <c r="AF655" s="12">
        <v>13.69140594109064</v>
      </c>
      <c r="AG655" s="5">
        <v>2</v>
      </c>
      <c r="AH655" s="5" t="s">
        <v>63</v>
      </c>
      <c r="AI655" s="5" t="str">
        <f>IFERROR(VLOOKUP(DatosTransformados[[#This Row],[Preferred Contact Method Hidden]],Tabla3[#All],2,FALSE),DatosTransformados[[#This Row],[Preferred Contact Method Hidden]])</f>
        <v>SMS</v>
      </c>
      <c r="AJ655" s="5" t="str">
        <f>VLOOKUP(DatosTransformados[[#This Row],[Applied Discount Hidden]],Tabla3[#All],2,FALSE)</f>
        <v>No</v>
      </c>
      <c r="AK655" s="5" t="b">
        <v>0</v>
      </c>
    </row>
    <row r="656" spans="1:37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">
        <v>21</v>
      </c>
      <c r="O6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" s="2" t="s">
        <v>21</v>
      </c>
      <c r="Q656" s="2">
        <v>0</v>
      </c>
      <c r="R656" s="2" t="s">
        <v>33</v>
      </c>
      <c r="S656" s="2" t="s">
        <v>34</v>
      </c>
      <c r="T656" s="2" t="s">
        <v>35</v>
      </c>
      <c r="U656" s="2">
        <v>44</v>
      </c>
      <c r="V656" s="2" t="str">
        <f>PROPER(DatosTransformados[[#This Row],[Payment Method Hidden]])</f>
        <v>Direct Debit</v>
      </c>
      <c r="W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56" s="2">
        <v>2380</v>
      </c>
      <c r="Y656" s="2" t="s">
        <v>103</v>
      </c>
      <c r="Z656" s="2" t="s">
        <v>197</v>
      </c>
      <c r="AA656" s="2" t="s">
        <v>1381</v>
      </c>
      <c r="AB656" s="3">
        <f>DATEVALUE(DatosTransformados[[#This Row],[Contact Date Hidden]])</f>
        <v>44091</v>
      </c>
      <c r="AC656" s="3">
        <v>44409</v>
      </c>
      <c r="AD656" s="2" t="s">
        <v>44</v>
      </c>
      <c r="AE656" s="2" t="str">
        <f>VLOOKUP(DatosTransformados[[#This Row],[Customer Segment Hidden]],Tabla3[#All],2,FALSE)</f>
        <v>Medium</v>
      </c>
      <c r="AF656" s="11">
        <v>49.349223680238119</v>
      </c>
      <c r="AG656" s="2">
        <v>5</v>
      </c>
      <c r="AH656" s="2" t="s">
        <v>63</v>
      </c>
      <c r="AI656" s="2" t="str">
        <f>IFERROR(VLOOKUP(DatosTransformados[[#This Row],[Preferred Contact Method Hidden]],Tabla3[#All],2,FALSE),DatosTransformados[[#This Row],[Preferred Contact Method Hidden]])</f>
        <v>SMS</v>
      </c>
      <c r="AJ656" s="2" t="str">
        <f>VLOOKUP(DatosTransformados[[#This Row],[Applied Discount Hidden]],Tabla3[#All],2,FALSE)</f>
        <v>No</v>
      </c>
      <c r="AK656" s="2" t="b">
        <v>0</v>
      </c>
    </row>
    <row r="657" spans="1:37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">
        <v>21</v>
      </c>
      <c r="O6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" s="5" t="s">
        <v>21</v>
      </c>
      <c r="Q657" s="5">
        <v>0</v>
      </c>
      <c r="R657" s="5" t="s">
        <v>21</v>
      </c>
      <c r="S657" s="5" t="s">
        <v>24</v>
      </c>
      <c r="T657" s="5" t="s">
        <v>207</v>
      </c>
      <c r="U657" s="5">
        <v>9</v>
      </c>
      <c r="V657" s="5" t="str">
        <f>PROPER(DatosTransformados[[#This Row],[Payment Method Hidden]])</f>
        <v>Paper Check</v>
      </c>
      <c r="W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57" s="5">
        <v>9</v>
      </c>
      <c r="Y657" s="5" t="s">
        <v>42</v>
      </c>
      <c r="Z657" s="5" t="s">
        <v>213</v>
      </c>
      <c r="AA657" s="5" t="s">
        <v>1383</v>
      </c>
      <c r="AB657" s="6">
        <f>DATEVALUE(DatosTransformados[[#This Row],[Contact Date Hidden]])</f>
        <v>44363</v>
      </c>
      <c r="AC657" s="6">
        <v>44827</v>
      </c>
      <c r="AD657" s="5" t="s">
        <v>38</v>
      </c>
      <c r="AE657" s="5" t="str">
        <f>VLOOKUP(DatosTransformados[[#This Row],[Customer Segment Hidden]],Tabla3[#All],2,FALSE)</f>
        <v>Low</v>
      </c>
      <c r="AF657" s="12">
        <v>9.4810315760668065</v>
      </c>
      <c r="AG657" s="5">
        <v>4</v>
      </c>
      <c r="AH657" s="5" t="s">
        <v>63</v>
      </c>
      <c r="AI657" s="5" t="str">
        <f>IFERROR(VLOOKUP(DatosTransformados[[#This Row],[Preferred Contact Method Hidden]],Tabla3[#All],2,FALSE),DatosTransformados[[#This Row],[Preferred Contact Method Hidden]])</f>
        <v>SMS</v>
      </c>
      <c r="AJ657" s="5" t="str">
        <f>VLOOKUP(DatosTransformados[[#This Row],[Applied Discount Hidden]],Tabla3[#All],2,FALSE)</f>
        <v>No</v>
      </c>
      <c r="AK657" s="5" t="b">
        <v>0</v>
      </c>
    </row>
    <row r="658" spans="1:37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">
        <v>21</v>
      </c>
      <c r="O6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" s="2" t="s">
        <v>21</v>
      </c>
      <c r="Q658" s="2">
        <v>0</v>
      </c>
      <c r="R658" s="2" t="s">
        <v>21</v>
      </c>
      <c r="S658" s="2" t="s">
        <v>24</v>
      </c>
      <c r="T658" s="2" t="s">
        <v>117</v>
      </c>
      <c r="U658" s="2">
        <v>32</v>
      </c>
      <c r="V658" s="2" t="str">
        <f>PROPER(DatosTransformados[[#This Row],[Payment Method Hidden]])</f>
        <v>Direct Debit</v>
      </c>
      <c r="W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58" s="2">
        <v>472</v>
      </c>
      <c r="Y658" s="2" t="s">
        <v>87</v>
      </c>
      <c r="Z658" s="2" t="s">
        <v>687</v>
      </c>
      <c r="AA658" s="2" t="s">
        <v>1385</v>
      </c>
      <c r="AB658" s="3">
        <f>DATEVALUE(DatosTransformados[[#This Row],[Contact Date Hidden]])</f>
        <v>44008</v>
      </c>
      <c r="AC658" s="3">
        <v>44169</v>
      </c>
      <c r="AD658" s="2" t="s">
        <v>38</v>
      </c>
      <c r="AE658" s="2" t="str">
        <f>VLOOKUP(DatosTransformados[[#This Row],[Customer Segment Hidden]],Tabla3[#All],2,FALSE)</f>
        <v>Low</v>
      </c>
      <c r="AF658" s="11">
        <v>28.433039345656809</v>
      </c>
      <c r="AG658" s="2">
        <v>7</v>
      </c>
      <c r="AH658" s="2" t="s">
        <v>63</v>
      </c>
      <c r="AI658" s="2" t="str">
        <f>IFERROR(VLOOKUP(DatosTransformados[[#This Row],[Preferred Contact Method Hidden]],Tabla3[#All],2,FALSE),DatosTransformados[[#This Row],[Preferred Contact Method Hidden]])</f>
        <v>SMS</v>
      </c>
      <c r="AJ658" s="2" t="str">
        <f>VLOOKUP(DatosTransformados[[#This Row],[Applied Discount Hidden]],Tabla3[#All],2,FALSE)</f>
        <v>Yes</v>
      </c>
      <c r="AK658" s="2" t="b">
        <v>1</v>
      </c>
    </row>
    <row r="659" spans="1:37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">
        <v>21</v>
      </c>
      <c r="O6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" s="5" t="s">
        <v>21</v>
      </c>
      <c r="Q659" s="5">
        <v>0</v>
      </c>
      <c r="R659" s="5" t="s">
        <v>21</v>
      </c>
      <c r="S659" s="5" t="s">
        <v>52</v>
      </c>
      <c r="T659" s="5" t="s">
        <v>25</v>
      </c>
      <c r="U659" s="5">
        <v>10</v>
      </c>
      <c r="V659" s="5" t="str">
        <f>PROPER(DatosTransformados[[#This Row],[Payment Method Hidden]])</f>
        <v>Credit Card</v>
      </c>
      <c r="W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59" s="5">
        <v>360</v>
      </c>
      <c r="Y659" s="5"/>
      <c r="Z659" s="5"/>
      <c r="AA659" s="5" t="s">
        <v>1387</v>
      </c>
      <c r="AB659" s="6">
        <f>DATEVALUE(DatosTransformados[[#This Row],[Contact Date Hidden]])</f>
        <v>45074</v>
      </c>
      <c r="AC659" s="6">
        <v>44395</v>
      </c>
      <c r="AD659" s="5" t="s">
        <v>28</v>
      </c>
      <c r="AE659" s="5" t="str">
        <f>VLOOKUP(DatosTransformados[[#This Row],[Customer Segment Hidden]],Tabla3[#All],2,FALSE)</f>
        <v>High</v>
      </c>
      <c r="AF659" s="12">
        <v>11.911008831597441</v>
      </c>
      <c r="AG659" s="5">
        <v>8</v>
      </c>
      <c r="AH659" s="5" t="s">
        <v>49</v>
      </c>
      <c r="AI659" s="5" t="str">
        <f>IFERROR(VLOOKUP(DatosTransformados[[#This Row],[Preferred Contact Method Hidden]],Tabla3[#All],2,FALSE),DatosTransformados[[#This Row],[Preferred Contact Method Hidden]])</f>
        <v>Phone</v>
      </c>
      <c r="AJ659" s="5" t="str">
        <f>VLOOKUP(DatosTransformados[[#This Row],[Applied Discount Hidden]],Tabla3[#All],2,FALSE)</f>
        <v>No</v>
      </c>
      <c r="AK659" s="5" t="b">
        <v>0</v>
      </c>
    </row>
    <row r="660" spans="1:37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">
        <v>21</v>
      </c>
      <c r="O6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" s="2" t="s">
        <v>21</v>
      </c>
      <c r="Q660" s="2">
        <v>0</v>
      </c>
      <c r="R660" s="2" t="s">
        <v>21</v>
      </c>
      <c r="S660" s="2" t="s">
        <v>24</v>
      </c>
      <c r="T660" s="2" t="s">
        <v>117</v>
      </c>
      <c r="U660" s="2">
        <v>14</v>
      </c>
      <c r="V660" s="2" t="str">
        <f>PROPER(DatosTransformados[[#This Row],[Payment Method Hidden]])</f>
        <v>Direct Debit</v>
      </c>
      <c r="W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60" s="2">
        <v>147</v>
      </c>
      <c r="Y660" s="2"/>
      <c r="Z660" s="2"/>
      <c r="AA660" s="2" t="s">
        <v>1389</v>
      </c>
      <c r="AB660" s="3">
        <f>DATEVALUE(DatosTransformados[[#This Row],[Contact Date Hidden]])</f>
        <v>45159</v>
      </c>
      <c r="AC660" s="3">
        <v>45008</v>
      </c>
      <c r="AD660" s="2" t="s">
        <v>38</v>
      </c>
      <c r="AE660" s="2" t="str">
        <f>VLOOKUP(DatosTransformados[[#This Row],[Customer Segment Hidden]],Tabla3[#All],2,FALSE)</f>
        <v>Low</v>
      </c>
      <c r="AF660" s="11">
        <v>12.42086133917725</v>
      </c>
      <c r="AG660" s="2">
        <v>6</v>
      </c>
      <c r="AH660" s="2" t="s">
        <v>49</v>
      </c>
      <c r="AI660" s="2" t="str">
        <f>IFERROR(VLOOKUP(DatosTransformados[[#This Row],[Preferred Contact Method Hidden]],Tabla3[#All],2,FALSE),DatosTransformados[[#This Row],[Preferred Contact Method Hidden]])</f>
        <v>Phone</v>
      </c>
      <c r="AJ660" s="2" t="str">
        <f>VLOOKUP(DatosTransformados[[#This Row],[Applied Discount Hidden]],Tabla3[#All],2,FALSE)</f>
        <v>No</v>
      </c>
      <c r="AK660" s="2" t="b">
        <v>0</v>
      </c>
    </row>
    <row r="661" spans="1:37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">
        <v>21</v>
      </c>
      <c r="O6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" s="5" t="s">
        <v>21</v>
      </c>
      <c r="Q661" s="5">
        <v>0</v>
      </c>
      <c r="R661" s="5" t="s">
        <v>33</v>
      </c>
      <c r="S661" s="5" t="s">
        <v>24</v>
      </c>
      <c r="T661" s="5" t="s">
        <v>117</v>
      </c>
      <c r="U661" s="5">
        <v>36</v>
      </c>
      <c r="V661" s="5" t="str">
        <f>PROPER(DatosTransformados[[#This Row],[Payment Method Hidden]])</f>
        <v>Direct Debit</v>
      </c>
      <c r="W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61" s="5">
        <v>346</v>
      </c>
      <c r="Y661" s="5"/>
      <c r="Z661" s="5"/>
      <c r="AA661" s="5" t="s">
        <v>1391</v>
      </c>
      <c r="AB661" s="6">
        <f>DATEVALUE(DatosTransformados[[#This Row],[Contact Date Hidden]])</f>
        <v>44116</v>
      </c>
      <c r="AC661" s="6">
        <v>44295</v>
      </c>
      <c r="AD661" s="5" t="s">
        <v>38</v>
      </c>
      <c r="AE661" s="5" t="str">
        <f>VLOOKUP(DatosTransformados[[#This Row],[Customer Segment Hidden]],Tabla3[#All],2,FALSE)</f>
        <v>Low</v>
      </c>
      <c r="AF661" s="12">
        <v>29.249511900368631</v>
      </c>
      <c r="AG661" s="5">
        <v>10</v>
      </c>
      <c r="AH661" s="5" t="s">
        <v>63</v>
      </c>
      <c r="AI661" s="5" t="str">
        <f>IFERROR(VLOOKUP(DatosTransformados[[#This Row],[Preferred Contact Method Hidden]],Tabla3[#All],2,FALSE),DatosTransformados[[#This Row],[Preferred Contact Method Hidden]])</f>
        <v>SMS</v>
      </c>
      <c r="AJ661" s="5" t="str">
        <f>VLOOKUP(DatosTransformados[[#This Row],[Applied Discount Hidden]],Tabla3[#All],2,FALSE)</f>
        <v>Yes</v>
      </c>
      <c r="AK661" s="5" t="b">
        <v>1</v>
      </c>
    </row>
    <row r="662" spans="1:37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">
        <v>33</v>
      </c>
      <c r="O6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" s="2" t="s">
        <v>21</v>
      </c>
      <c r="Q662" s="2">
        <v>0</v>
      </c>
      <c r="R662" s="2" t="s">
        <v>21</v>
      </c>
      <c r="S662" s="2" t="s">
        <v>34</v>
      </c>
      <c r="T662" s="2" t="s">
        <v>169</v>
      </c>
      <c r="U662" s="2">
        <v>34</v>
      </c>
      <c r="V662" s="2" t="str">
        <f>PROPER(DatosTransformados[[#This Row],[Payment Method Hidden]])</f>
        <v>Paper Check</v>
      </c>
      <c r="W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62" s="2">
        <v>1317</v>
      </c>
      <c r="Y662" s="2"/>
      <c r="Z662" s="2"/>
      <c r="AA662" s="2" t="s">
        <v>1393</v>
      </c>
      <c r="AB662" s="3">
        <f>DATEVALUE(DatosTransformados[[#This Row],[Contact Date Hidden]])</f>
        <v>43850</v>
      </c>
      <c r="AC662" s="3">
        <v>44698</v>
      </c>
      <c r="AD662" s="2" t="s">
        <v>38</v>
      </c>
      <c r="AE662" s="2" t="str">
        <f>VLOOKUP(DatosTransformados[[#This Row],[Customer Segment Hidden]],Tabla3[#All],2,FALSE)</f>
        <v>Low</v>
      </c>
      <c r="AF662" s="11">
        <v>31.744934099734071</v>
      </c>
      <c r="AG662" s="2">
        <v>0</v>
      </c>
      <c r="AH662" s="2" t="s">
        <v>29</v>
      </c>
      <c r="AI662" s="2" t="str">
        <f>IFERROR(VLOOKUP(DatosTransformados[[#This Row],[Preferred Contact Method Hidden]],Tabla3[#All],2,FALSE),DatosTransformados[[#This Row],[Preferred Contact Method Hidden]])</f>
        <v>Email</v>
      </c>
      <c r="AJ662" s="2" t="str">
        <f>VLOOKUP(DatosTransformados[[#This Row],[Applied Discount Hidden]],Tabla3[#All],2,FALSE)</f>
        <v>No</v>
      </c>
      <c r="AK662" s="2" t="b">
        <v>0</v>
      </c>
    </row>
    <row r="663" spans="1:37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">
        <v>21</v>
      </c>
      <c r="O6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" s="5" t="s">
        <v>33</v>
      </c>
      <c r="Q663" s="5">
        <v>4</v>
      </c>
      <c r="R663" s="5" t="s">
        <v>33</v>
      </c>
      <c r="S663" s="5" t="s">
        <v>52</v>
      </c>
      <c r="T663" s="5" t="s">
        <v>123</v>
      </c>
      <c r="U663" s="5">
        <v>25</v>
      </c>
      <c r="V663" s="5" t="str">
        <f>PROPER(DatosTransformados[[#This Row],[Payment Method Hidden]])</f>
        <v>Credit Card</v>
      </c>
      <c r="W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63" s="5">
        <v>587</v>
      </c>
      <c r="Y663" s="5"/>
      <c r="Z663" s="5"/>
      <c r="AA663" s="5" t="s">
        <v>1395</v>
      </c>
      <c r="AB663" s="6">
        <f>DATEVALUE(DatosTransformados[[#This Row],[Contact Date Hidden]])</f>
        <v>44560</v>
      </c>
      <c r="AC663" s="6">
        <v>44040</v>
      </c>
      <c r="AD663" s="5" t="s">
        <v>44</v>
      </c>
      <c r="AE663" s="5" t="str">
        <f>VLOOKUP(DatosTransformados[[#This Row],[Customer Segment Hidden]],Tabla3[#All],2,FALSE)</f>
        <v>Medium</v>
      </c>
      <c r="AF663" s="12">
        <v>26.267353959469009</v>
      </c>
      <c r="AG663" s="5">
        <v>2</v>
      </c>
      <c r="AH663" s="5" t="s">
        <v>29</v>
      </c>
      <c r="AI663" s="5" t="str">
        <f>IFERROR(VLOOKUP(DatosTransformados[[#This Row],[Preferred Contact Method Hidden]],Tabla3[#All],2,FALSE),DatosTransformados[[#This Row],[Preferred Contact Method Hidden]])</f>
        <v>Email</v>
      </c>
      <c r="AJ663" s="5" t="str">
        <f>VLOOKUP(DatosTransformados[[#This Row],[Applied Discount Hidden]],Tabla3[#All],2,FALSE)</f>
        <v>Yes</v>
      </c>
      <c r="AK663" s="5" t="b">
        <v>1</v>
      </c>
    </row>
    <row r="664" spans="1:37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">
        <v>21</v>
      </c>
      <c r="O6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" s="2" t="s">
        <v>21</v>
      </c>
      <c r="Q664" s="2">
        <v>0</v>
      </c>
      <c r="R664" s="2" t="s">
        <v>21</v>
      </c>
      <c r="S664" s="2" t="s">
        <v>52</v>
      </c>
      <c r="T664" s="2" t="s">
        <v>123</v>
      </c>
      <c r="U664" s="2">
        <v>23</v>
      </c>
      <c r="V664" s="2" t="str">
        <f>PROPER(DatosTransformados[[#This Row],[Payment Method Hidden]])</f>
        <v>Credit Card</v>
      </c>
      <c r="W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64" s="2">
        <v>837</v>
      </c>
      <c r="Y664" s="2"/>
      <c r="Z664" s="2"/>
      <c r="AA664" s="2" t="s">
        <v>698</v>
      </c>
      <c r="AB664" s="3">
        <f>DATEVALUE(DatosTransformados[[#This Row],[Contact Date Hidden]])</f>
        <v>43897</v>
      </c>
      <c r="AC664" s="3">
        <v>45128</v>
      </c>
      <c r="AD664" s="2" t="s">
        <v>28</v>
      </c>
      <c r="AE664" s="2" t="str">
        <f>VLOOKUP(DatosTransformados[[#This Row],[Customer Segment Hidden]],Tabla3[#All],2,FALSE)</f>
        <v>High</v>
      </c>
      <c r="AF664" s="11">
        <v>22.686125410194439</v>
      </c>
      <c r="AG664" s="2">
        <v>8</v>
      </c>
      <c r="AH664" s="2" t="s">
        <v>63</v>
      </c>
      <c r="AI664" s="2" t="str">
        <f>IFERROR(VLOOKUP(DatosTransformados[[#This Row],[Preferred Contact Method Hidden]],Tabla3[#All],2,FALSE),DatosTransformados[[#This Row],[Preferred Contact Method Hidden]])</f>
        <v>SMS</v>
      </c>
      <c r="AJ664" s="2" t="str">
        <f>VLOOKUP(DatosTransformados[[#This Row],[Applied Discount Hidden]],Tabla3[#All],2,FALSE)</f>
        <v>No</v>
      </c>
      <c r="AK664" s="2" t="b">
        <v>0</v>
      </c>
    </row>
    <row r="665" spans="1:37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">
        <v>21</v>
      </c>
      <c r="O6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" s="5" t="s">
        <v>21</v>
      </c>
      <c r="Q665" s="5">
        <v>0</v>
      </c>
      <c r="R665" s="5" t="s">
        <v>21</v>
      </c>
      <c r="S665" s="5" t="s">
        <v>24</v>
      </c>
      <c r="T665" s="5" t="s">
        <v>117</v>
      </c>
      <c r="U665" s="5">
        <v>11</v>
      </c>
      <c r="V665" s="5" t="str">
        <f>PROPER(DatosTransformados[[#This Row],[Payment Method Hidden]])</f>
        <v>Direct Debit</v>
      </c>
      <c r="W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65" s="5">
        <v>284</v>
      </c>
      <c r="Y665" s="5"/>
      <c r="Z665" s="5"/>
      <c r="AA665" s="5" t="s">
        <v>1398</v>
      </c>
      <c r="AB665" s="6">
        <f>DATEVALUE(DatosTransformados[[#This Row],[Contact Date Hidden]])</f>
        <v>45040</v>
      </c>
      <c r="AC665" s="6">
        <v>43860</v>
      </c>
      <c r="AD665" s="5" t="s">
        <v>28</v>
      </c>
      <c r="AE665" s="5" t="str">
        <f>VLOOKUP(DatosTransformados[[#This Row],[Customer Segment Hidden]],Tabla3[#All],2,FALSE)</f>
        <v>High</v>
      </c>
      <c r="AF665" s="12">
        <v>12.40953588033021</v>
      </c>
      <c r="AG665" s="5">
        <v>7</v>
      </c>
      <c r="AH665" s="5" t="s">
        <v>29</v>
      </c>
      <c r="AI665" s="5" t="str">
        <f>IFERROR(VLOOKUP(DatosTransformados[[#This Row],[Preferred Contact Method Hidden]],Tabla3[#All],2,FALSE),DatosTransformados[[#This Row],[Preferred Contact Method Hidden]])</f>
        <v>Email</v>
      </c>
      <c r="AJ665" s="5" t="str">
        <f>VLOOKUP(DatosTransformados[[#This Row],[Applied Discount Hidden]],Tabla3[#All],2,FALSE)</f>
        <v>Yes</v>
      </c>
      <c r="AK665" s="5" t="b">
        <v>1</v>
      </c>
    </row>
    <row r="666" spans="1:37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">
        <v>21</v>
      </c>
      <c r="O6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" s="2" t="s">
        <v>21</v>
      </c>
      <c r="Q666" s="2">
        <v>0</v>
      </c>
      <c r="R666" s="2" t="s">
        <v>21</v>
      </c>
      <c r="S666" s="2" t="s">
        <v>24</v>
      </c>
      <c r="T666" s="2" t="s">
        <v>117</v>
      </c>
      <c r="U666" s="2">
        <v>47</v>
      </c>
      <c r="V666" s="2" t="str">
        <f>PROPER(DatosTransformados[[#This Row],[Payment Method Hidden]])</f>
        <v>Direct Debit</v>
      </c>
      <c r="W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66" s="2">
        <v>405</v>
      </c>
      <c r="Y666" s="2" t="s">
        <v>87</v>
      </c>
      <c r="Z666" s="2" t="s">
        <v>1400</v>
      </c>
      <c r="AA666" s="2" t="s">
        <v>1401</v>
      </c>
      <c r="AB666" s="3">
        <f>DATEVALUE(DatosTransformados[[#This Row],[Contact Date Hidden]])</f>
        <v>44760</v>
      </c>
      <c r="AC666" s="3">
        <v>44563</v>
      </c>
      <c r="AD666" s="2" t="s">
        <v>28</v>
      </c>
      <c r="AE666" s="2" t="str">
        <f>VLOOKUP(DatosTransformados[[#This Row],[Customer Segment Hidden]],Tabla3[#All],2,FALSE)</f>
        <v>High</v>
      </c>
      <c r="AF666" s="11">
        <v>45.478272320645509</v>
      </c>
      <c r="AG666" s="2">
        <v>3</v>
      </c>
      <c r="AH666" s="2" t="s">
        <v>49</v>
      </c>
      <c r="AI666" s="2" t="str">
        <f>IFERROR(VLOOKUP(DatosTransformados[[#This Row],[Preferred Contact Method Hidden]],Tabla3[#All],2,FALSE),DatosTransformados[[#This Row],[Preferred Contact Method Hidden]])</f>
        <v>Phone</v>
      </c>
      <c r="AJ666" s="2" t="str">
        <f>VLOOKUP(DatosTransformados[[#This Row],[Applied Discount Hidden]],Tabla3[#All],2,FALSE)</f>
        <v>Yes</v>
      </c>
      <c r="AK666" s="2" t="b">
        <v>1</v>
      </c>
    </row>
    <row r="667" spans="1:37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">
        <v>21</v>
      </c>
      <c r="O6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" s="5" t="s">
        <v>21</v>
      </c>
      <c r="Q667" s="5">
        <v>0</v>
      </c>
      <c r="R667" s="5" t="s">
        <v>21</v>
      </c>
      <c r="S667" s="5" t="s">
        <v>24</v>
      </c>
      <c r="T667" s="5" t="s">
        <v>117</v>
      </c>
      <c r="U667" s="5">
        <v>40</v>
      </c>
      <c r="V667" s="5" t="str">
        <f>PROPER(DatosTransformados[[#This Row],[Payment Method Hidden]])</f>
        <v>Direct Debit</v>
      </c>
      <c r="W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667" s="5">
        <v>983</v>
      </c>
      <c r="Y667" s="5"/>
      <c r="Z667" s="5"/>
      <c r="AA667" s="5" t="s">
        <v>1403</v>
      </c>
      <c r="AB667" s="6">
        <f>DATEVALUE(DatosTransformados[[#This Row],[Contact Date Hidden]])</f>
        <v>44671</v>
      </c>
      <c r="AC667" s="6">
        <v>44057</v>
      </c>
      <c r="AD667" s="5" t="s">
        <v>28</v>
      </c>
      <c r="AE667" s="5" t="str">
        <f>VLOOKUP(DatosTransformados[[#This Row],[Customer Segment Hidden]],Tabla3[#All],2,FALSE)</f>
        <v>High</v>
      </c>
      <c r="AF667" s="12">
        <v>45.756591757320628</v>
      </c>
      <c r="AG667" s="5">
        <v>9</v>
      </c>
      <c r="AH667" s="5" t="s">
        <v>29</v>
      </c>
      <c r="AI667" s="5" t="str">
        <f>IFERROR(VLOOKUP(DatosTransformados[[#This Row],[Preferred Contact Method Hidden]],Tabla3[#All],2,FALSE),DatosTransformados[[#This Row],[Preferred Contact Method Hidden]])</f>
        <v>Email</v>
      </c>
      <c r="AJ667" s="5" t="str">
        <f>VLOOKUP(DatosTransformados[[#This Row],[Applied Discount Hidden]],Tabla3[#All],2,FALSE)</f>
        <v>No</v>
      </c>
      <c r="AK667" s="5" t="b">
        <v>0</v>
      </c>
    </row>
    <row r="668" spans="1:37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">
        <v>21</v>
      </c>
      <c r="O6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" s="2" t="s">
        <v>21</v>
      </c>
      <c r="Q668" s="2">
        <v>0</v>
      </c>
      <c r="R668" s="2" t="s">
        <v>21</v>
      </c>
      <c r="S668" s="2" t="s">
        <v>24</v>
      </c>
      <c r="T668" s="2" t="s">
        <v>25</v>
      </c>
      <c r="U668" s="2">
        <v>15</v>
      </c>
      <c r="V668" s="2" t="str">
        <f>PROPER(DatosTransformados[[#This Row],[Payment Method Hidden]])</f>
        <v>Credit Card</v>
      </c>
      <c r="W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668" s="2">
        <v>15</v>
      </c>
      <c r="Y668" s="2"/>
      <c r="Z668" s="2"/>
      <c r="AA668" s="2" t="s">
        <v>1405</v>
      </c>
      <c r="AB668" s="3">
        <f>DATEVALUE(DatosTransformados[[#This Row],[Contact Date Hidden]])</f>
        <v>44996</v>
      </c>
      <c r="AC668" s="3">
        <v>44926</v>
      </c>
      <c r="AD668" s="2" t="s">
        <v>28</v>
      </c>
      <c r="AE668" s="2" t="str">
        <f>VLOOKUP(DatosTransformados[[#This Row],[Customer Segment Hidden]],Tabla3[#All],2,FALSE)</f>
        <v>High</v>
      </c>
      <c r="AF668" s="11">
        <v>15.592818977582001</v>
      </c>
      <c r="AG668" s="2">
        <v>1</v>
      </c>
      <c r="AH668" s="2" t="s">
        <v>29</v>
      </c>
      <c r="AI668" s="2" t="str">
        <f>IFERROR(VLOOKUP(DatosTransformados[[#This Row],[Preferred Contact Method Hidden]],Tabla3[#All],2,FALSE),DatosTransformados[[#This Row],[Preferred Contact Method Hidden]])</f>
        <v>Email</v>
      </c>
      <c r="AJ668" s="2" t="str">
        <f>VLOOKUP(DatosTransformados[[#This Row],[Applied Discount Hidden]],Tabla3[#All],2,FALSE)</f>
        <v>No</v>
      </c>
      <c r="AK668" s="2" t="b">
        <v>0</v>
      </c>
    </row>
    <row r="669" spans="1:37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">
        <v>33</v>
      </c>
      <c r="O6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" s="5" t="s">
        <v>21</v>
      </c>
      <c r="Q669" s="5">
        <v>0</v>
      </c>
      <c r="R669" s="5" t="s">
        <v>21</v>
      </c>
      <c r="S669" s="5" t="s">
        <v>52</v>
      </c>
      <c r="T669" s="5" t="s">
        <v>25</v>
      </c>
      <c r="U669" s="5">
        <v>11</v>
      </c>
      <c r="V669" s="5" t="str">
        <f>PROPER(DatosTransformados[[#This Row],[Payment Method Hidden]])</f>
        <v>Credit Card</v>
      </c>
      <c r="W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69" s="5">
        <v>208</v>
      </c>
      <c r="Y669" s="5"/>
      <c r="Z669" s="5"/>
      <c r="AA669" s="5" t="s">
        <v>1407</v>
      </c>
      <c r="AB669" s="6">
        <f>DATEVALUE(DatosTransformados[[#This Row],[Contact Date Hidden]])</f>
        <v>44133</v>
      </c>
      <c r="AC669" s="6">
        <v>45077</v>
      </c>
      <c r="AD669" s="5" t="s">
        <v>28</v>
      </c>
      <c r="AE669" s="5" t="str">
        <f>VLOOKUP(DatosTransformados[[#This Row],[Customer Segment Hidden]],Tabla3[#All],2,FALSE)</f>
        <v>High</v>
      </c>
      <c r="AF669" s="12">
        <v>12.29031212269339</v>
      </c>
      <c r="AG669" s="5">
        <v>10</v>
      </c>
      <c r="AH669" s="5" t="s">
        <v>63</v>
      </c>
      <c r="AI669" s="5" t="str">
        <f>IFERROR(VLOOKUP(DatosTransformados[[#This Row],[Preferred Contact Method Hidden]],Tabla3[#All],2,FALSE),DatosTransformados[[#This Row],[Preferred Contact Method Hidden]])</f>
        <v>SMS</v>
      </c>
      <c r="AJ669" s="5" t="str">
        <f>VLOOKUP(DatosTransformados[[#This Row],[Applied Discount Hidden]],Tabla3[#All],2,FALSE)</f>
        <v>Yes</v>
      </c>
      <c r="AK669" s="5" t="b">
        <v>1</v>
      </c>
    </row>
    <row r="670" spans="1:37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">
        <v>21</v>
      </c>
      <c r="O6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" s="2" t="s">
        <v>21</v>
      </c>
      <c r="Q670" s="2">
        <v>0</v>
      </c>
      <c r="R670" s="2" t="s">
        <v>21</v>
      </c>
      <c r="S670" s="2" t="s">
        <v>24</v>
      </c>
      <c r="T670" s="2" t="s">
        <v>35</v>
      </c>
      <c r="U670" s="2">
        <v>39</v>
      </c>
      <c r="V670" s="2" t="str">
        <f>PROPER(DatosTransformados[[#This Row],[Payment Method Hidden]])</f>
        <v>Direct Debit</v>
      </c>
      <c r="W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70" s="2">
        <v>182</v>
      </c>
      <c r="Y670" s="2" t="s">
        <v>42</v>
      </c>
      <c r="Z670" s="2" t="s">
        <v>184</v>
      </c>
      <c r="AA670" s="2" t="s">
        <v>1409</v>
      </c>
      <c r="AB670" s="3">
        <f>DATEVALUE(DatosTransformados[[#This Row],[Contact Date Hidden]])</f>
        <v>44251</v>
      </c>
      <c r="AC670" s="3">
        <v>44873</v>
      </c>
      <c r="AD670" s="2" t="s">
        <v>28</v>
      </c>
      <c r="AE670" s="2" t="str">
        <f>VLOOKUP(DatosTransformados[[#This Row],[Customer Segment Hidden]],Tabla3[#All],2,FALSE)</f>
        <v>High</v>
      </c>
      <c r="AF670" s="11">
        <v>33.041478490612533</v>
      </c>
      <c r="AG670" s="2">
        <v>8</v>
      </c>
      <c r="AH670" s="2" t="s">
        <v>63</v>
      </c>
      <c r="AI670" s="2" t="str">
        <f>IFERROR(VLOOKUP(DatosTransformados[[#This Row],[Preferred Contact Method Hidden]],Tabla3[#All],2,FALSE),DatosTransformados[[#This Row],[Preferred Contact Method Hidden]])</f>
        <v>SMS</v>
      </c>
      <c r="AJ670" s="2" t="str">
        <f>VLOOKUP(DatosTransformados[[#This Row],[Applied Discount Hidden]],Tabla3[#All],2,FALSE)</f>
        <v>No</v>
      </c>
      <c r="AK670" s="2" t="b">
        <v>0</v>
      </c>
    </row>
    <row r="671" spans="1:37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">
        <v>21</v>
      </c>
      <c r="O6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" s="5" t="s">
        <v>21</v>
      </c>
      <c r="Q671" s="5">
        <v>0</v>
      </c>
      <c r="R671" s="5" t="s">
        <v>21</v>
      </c>
      <c r="S671" s="5" t="s">
        <v>24</v>
      </c>
      <c r="T671" s="5" t="s">
        <v>35</v>
      </c>
      <c r="U671" s="5">
        <v>58</v>
      </c>
      <c r="V671" s="5" t="str">
        <f>PROPER(DatosTransformados[[#This Row],[Payment Method Hidden]])</f>
        <v>Direct Debit</v>
      </c>
      <c r="W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671" s="5">
        <v>58</v>
      </c>
      <c r="Y671" s="5" t="s">
        <v>42</v>
      </c>
      <c r="Z671" s="5" t="s">
        <v>279</v>
      </c>
      <c r="AA671" s="5" t="s">
        <v>1411</v>
      </c>
      <c r="AB671" s="6">
        <f>DATEVALUE(DatosTransformados[[#This Row],[Contact Date Hidden]])</f>
        <v>44999</v>
      </c>
      <c r="AC671" s="6">
        <v>44850</v>
      </c>
      <c r="AD671" s="5" t="s">
        <v>44</v>
      </c>
      <c r="AE671" s="5" t="str">
        <f>VLOOKUP(DatosTransformados[[#This Row],[Customer Segment Hidden]],Tabla3[#All],2,FALSE)</f>
        <v>Medium</v>
      </c>
      <c r="AF671" s="12">
        <v>66.626894212265498</v>
      </c>
      <c r="AG671" s="5">
        <v>4</v>
      </c>
      <c r="AH671" s="5" t="s">
        <v>49</v>
      </c>
      <c r="AI671" s="5" t="str">
        <f>IFERROR(VLOOKUP(DatosTransformados[[#This Row],[Preferred Contact Method Hidden]],Tabla3[#All],2,FALSE),DatosTransformados[[#This Row],[Preferred Contact Method Hidden]])</f>
        <v>Phone</v>
      </c>
      <c r="AJ671" s="5" t="str">
        <f>VLOOKUP(DatosTransformados[[#This Row],[Applied Discount Hidden]],Tabla3[#All],2,FALSE)</f>
        <v>No</v>
      </c>
      <c r="AK671" s="5" t="b">
        <v>0</v>
      </c>
    </row>
    <row r="672" spans="1:37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">
        <v>21</v>
      </c>
      <c r="O6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" s="2" t="s">
        <v>33</v>
      </c>
      <c r="Q672" s="2">
        <v>2</v>
      </c>
      <c r="R672" s="2" t="s">
        <v>21</v>
      </c>
      <c r="S672" s="2" t="s">
        <v>52</v>
      </c>
      <c r="T672" s="2" t="s">
        <v>117</v>
      </c>
      <c r="U672" s="2">
        <v>8</v>
      </c>
      <c r="V672" s="2" t="str">
        <f>PROPER(DatosTransformados[[#This Row],[Payment Method Hidden]])</f>
        <v>Direct Debit</v>
      </c>
      <c r="W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72" s="2">
        <v>251</v>
      </c>
      <c r="Y672" s="2"/>
      <c r="Z672" s="2"/>
      <c r="AA672" s="2" t="s">
        <v>1413</v>
      </c>
      <c r="AB672" s="3">
        <f>DATEVALUE(DatosTransformados[[#This Row],[Contact Date Hidden]])</f>
        <v>45233</v>
      </c>
      <c r="AC672" s="3">
        <v>44362</v>
      </c>
      <c r="AD672" s="2" t="s">
        <v>28</v>
      </c>
      <c r="AE672" s="2" t="str">
        <f>VLOOKUP(DatosTransformados[[#This Row],[Customer Segment Hidden]],Tabla3[#All],2,FALSE)</f>
        <v>High</v>
      </c>
      <c r="AF672" s="11">
        <v>8.0922856938220988</v>
      </c>
      <c r="AG672" s="2">
        <v>5</v>
      </c>
      <c r="AH672" s="2" t="s">
        <v>49</v>
      </c>
      <c r="AI672" s="2" t="str">
        <f>IFERROR(VLOOKUP(DatosTransformados[[#This Row],[Preferred Contact Method Hidden]],Tabla3[#All],2,FALSE),DatosTransformados[[#This Row],[Preferred Contact Method Hidden]])</f>
        <v>Phone</v>
      </c>
      <c r="AJ672" s="2" t="str">
        <f>VLOOKUP(DatosTransformados[[#This Row],[Applied Discount Hidden]],Tabla3[#All],2,FALSE)</f>
        <v>Yes</v>
      </c>
      <c r="AK672" s="2" t="b">
        <v>1</v>
      </c>
    </row>
    <row r="673" spans="1:37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">
        <v>21</v>
      </c>
      <c r="O6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" s="5" t="s">
        <v>21</v>
      </c>
      <c r="Q673" s="5">
        <v>0</v>
      </c>
      <c r="R673" s="5" t="s">
        <v>21</v>
      </c>
      <c r="S673" s="5" t="s">
        <v>24</v>
      </c>
      <c r="T673" s="5" t="s">
        <v>169</v>
      </c>
      <c r="U673" s="5">
        <v>19</v>
      </c>
      <c r="V673" s="5" t="str">
        <f>PROPER(DatosTransformados[[#This Row],[Payment Method Hidden]])</f>
        <v>Paper Check</v>
      </c>
      <c r="W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73" s="5">
        <v>19</v>
      </c>
      <c r="Y673" s="5" t="s">
        <v>87</v>
      </c>
      <c r="Z673" s="5" t="s">
        <v>180</v>
      </c>
      <c r="AA673" s="5" t="s">
        <v>661</v>
      </c>
      <c r="AB673" s="6">
        <f>DATEVALUE(DatosTransformados[[#This Row],[Contact Date Hidden]])</f>
        <v>44548</v>
      </c>
      <c r="AC673" s="6">
        <v>45067</v>
      </c>
      <c r="AD673" s="5" t="s">
        <v>28</v>
      </c>
      <c r="AE673" s="5" t="str">
        <f>VLOOKUP(DatosTransformados[[#This Row],[Customer Segment Hidden]],Tabla3[#All],2,FALSE)</f>
        <v>High</v>
      </c>
      <c r="AF673" s="12">
        <v>21.419039726015821</v>
      </c>
      <c r="AG673" s="5">
        <v>1</v>
      </c>
      <c r="AH673" s="5" t="s">
        <v>63</v>
      </c>
      <c r="AI673" s="5" t="str">
        <f>IFERROR(VLOOKUP(DatosTransformados[[#This Row],[Preferred Contact Method Hidden]],Tabla3[#All],2,FALSE),DatosTransformados[[#This Row],[Preferred Contact Method Hidden]])</f>
        <v>SMS</v>
      </c>
      <c r="AJ673" s="5" t="str">
        <f>VLOOKUP(DatosTransformados[[#This Row],[Applied Discount Hidden]],Tabla3[#All],2,FALSE)</f>
        <v>Yes</v>
      </c>
      <c r="AK673" s="5" t="b">
        <v>1</v>
      </c>
    </row>
    <row r="674" spans="1:37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">
        <v>21</v>
      </c>
      <c r="O6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" s="2" t="s">
        <v>21</v>
      </c>
      <c r="Q674" s="2">
        <v>0</v>
      </c>
      <c r="R674" s="2" t="s">
        <v>21</v>
      </c>
      <c r="S674" s="2" t="s">
        <v>24</v>
      </c>
      <c r="T674" s="2" t="s">
        <v>25</v>
      </c>
      <c r="U674" s="2">
        <v>10</v>
      </c>
      <c r="V674" s="2" t="str">
        <f>PROPER(DatosTransformados[[#This Row],[Payment Method Hidden]])</f>
        <v>Credit Card</v>
      </c>
      <c r="W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74" s="2">
        <v>10</v>
      </c>
      <c r="Y674" s="2"/>
      <c r="Z674" s="2"/>
      <c r="AA674" s="2" t="s">
        <v>1416</v>
      </c>
      <c r="AB674" s="3">
        <f>DATEVALUE(DatosTransformados[[#This Row],[Contact Date Hidden]])</f>
        <v>44390</v>
      </c>
      <c r="AC674" s="3">
        <v>45254</v>
      </c>
      <c r="AD674" s="2" t="s">
        <v>28</v>
      </c>
      <c r="AE674" s="2" t="str">
        <f>VLOOKUP(DatosTransformados[[#This Row],[Customer Segment Hidden]],Tabla3[#All],2,FALSE)</f>
        <v>High</v>
      </c>
      <c r="AF674" s="11">
        <v>9.4764387602773787</v>
      </c>
      <c r="AG674" s="2">
        <v>0</v>
      </c>
      <c r="AH674" s="2" t="s">
        <v>63</v>
      </c>
      <c r="AI674" s="2" t="str">
        <f>IFERROR(VLOOKUP(DatosTransformados[[#This Row],[Preferred Contact Method Hidden]],Tabla3[#All],2,FALSE),DatosTransformados[[#This Row],[Preferred Contact Method Hidden]])</f>
        <v>SMS</v>
      </c>
      <c r="AJ674" s="2" t="str">
        <f>VLOOKUP(DatosTransformados[[#This Row],[Applied Discount Hidden]],Tabla3[#All],2,FALSE)</f>
        <v>No</v>
      </c>
      <c r="AK674" s="2" t="b">
        <v>0</v>
      </c>
    </row>
    <row r="675" spans="1:37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">
        <v>33</v>
      </c>
      <c r="O6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" s="5" t="s">
        <v>21</v>
      </c>
      <c r="Q675" s="5">
        <v>0</v>
      </c>
      <c r="R675" s="5" t="s">
        <v>21</v>
      </c>
      <c r="S675" s="5" t="s">
        <v>52</v>
      </c>
      <c r="T675" s="5" t="s">
        <v>207</v>
      </c>
      <c r="U675" s="5">
        <v>21</v>
      </c>
      <c r="V675" s="5" t="str">
        <f>PROPER(DatosTransformados[[#This Row],[Payment Method Hidden]])</f>
        <v>Paper Check</v>
      </c>
      <c r="W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75" s="5">
        <v>191</v>
      </c>
      <c r="Y675" s="5"/>
      <c r="Z675" s="5"/>
      <c r="AA675" s="5" t="s">
        <v>1418</v>
      </c>
      <c r="AB675" s="6">
        <f>DATEVALUE(DatosTransformados[[#This Row],[Contact Date Hidden]])</f>
        <v>44464</v>
      </c>
      <c r="AC675" s="6">
        <v>44165</v>
      </c>
      <c r="AD675" s="5" t="s">
        <v>38</v>
      </c>
      <c r="AE675" s="5" t="str">
        <f>VLOOKUP(DatosTransformados[[#This Row],[Customer Segment Hidden]],Tabla3[#All],2,FALSE)</f>
        <v>Low</v>
      </c>
      <c r="AF675" s="12">
        <v>18.969585679019779</v>
      </c>
      <c r="AG675" s="5">
        <v>4</v>
      </c>
      <c r="AH675" s="5" t="s">
        <v>63</v>
      </c>
      <c r="AI675" s="5" t="str">
        <f>IFERROR(VLOOKUP(DatosTransformados[[#This Row],[Preferred Contact Method Hidden]],Tabla3[#All],2,FALSE),DatosTransformados[[#This Row],[Preferred Contact Method Hidden]])</f>
        <v>SMS</v>
      </c>
      <c r="AJ675" s="5" t="str">
        <f>VLOOKUP(DatosTransformados[[#This Row],[Applied Discount Hidden]],Tabla3[#All],2,FALSE)</f>
        <v>No</v>
      </c>
      <c r="AK675" s="5" t="b">
        <v>0</v>
      </c>
    </row>
    <row r="676" spans="1:37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">
        <v>21</v>
      </c>
      <c r="O6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" s="2" t="s">
        <v>21</v>
      </c>
      <c r="Q676" s="2">
        <v>0</v>
      </c>
      <c r="R676" s="2" t="s">
        <v>33</v>
      </c>
      <c r="S676" s="2" t="s">
        <v>52</v>
      </c>
      <c r="T676" s="2" t="s">
        <v>117</v>
      </c>
      <c r="U676" s="2">
        <v>57</v>
      </c>
      <c r="V676" s="2" t="str">
        <f>PROPER(DatosTransformados[[#This Row],[Payment Method Hidden]])</f>
        <v>Direct Debit</v>
      </c>
      <c r="W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76" s="2">
        <v>3641</v>
      </c>
      <c r="Y676" s="2" t="s">
        <v>103</v>
      </c>
      <c r="Z676" s="2" t="s">
        <v>197</v>
      </c>
      <c r="AA676" s="2" t="s">
        <v>1420</v>
      </c>
      <c r="AB676" s="3">
        <f>DATEVALUE(DatosTransformados[[#This Row],[Contact Date Hidden]])</f>
        <v>45037</v>
      </c>
      <c r="AC676" s="3">
        <v>45139</v>
      </c>
      <c r="AD676" s="2" t="s">
        <v>44</v>
      </c>
      <c r="AE676" s="2" t="str">
        <f>VLOOKUP(DatosTransformados[[#This Row],[Customer Segment Hidden]],Tabla3[#All],2,FALSE)</f>
        <v>Medium</v>
      </c>
      <c r="AF676" s="11">
        <v>59.962903925472119</v>
      </c>
      <c r="AG676" s="2">
        <v>10</v>
      </c>
      <c r="AH676" s="2" t="s">
        <v>63</v>
      </c>
      <c r="AI676" s="2" t="str">
        <f>IFERROR(VLOOKUP(DatosTransformados[[#This Row],[Preferred Contact Method Hidden]],Tabla3[#All],2,FALSE),DatosTransformados[[#This Row],[Preferred Contact Method Hidden]])</f>
        <v>SMS</v>
      </c>
      <c r="AJ676" s="2" t="str">
        <f>VLOOKUP(DatosTransformados[[#This Row],[Applied Discount Hidden]],Tabla3[#All],2,FALSE)</f>
        <v>No</v>
      </c>
      <c r="AK676" s="2" t="b">
        <v>0</v>
      </c>
    </row>
    <row r="677" spans="1:37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">
        <v>21</v>
      </c>
      <c r="O6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" s="5" t="s">
        <v>21</v>
      </c>
      <c r="Q677" s="5">
        <v>0</v>
      </c>
      <c r="R677" s="5" t="s">
        <v>33</v>
      </c>
      <c r="S677" s="5" t="s">
        <v>52</v>
      </c>
      <c r="T677" s="5" t="s">
        <v>123</v>
      </c>
      <c r="U677" s="5">
        <v>67</v>
      </c>
      <c r="V677" s="5" t="str">
        <f>PROPER(DatosTransformados[[#This Row],[Payment Method Hidden]])</f>
        <v>Credit Card</v>
      </c>
      <c r="W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677" s="5">
        <v>4856</v>
      </c>
      <c r="Y677" s="5"/>
      <c r="Z677" s="5"/>
      <c r="AA677" s="5" t="s">
        <v>1146</v>
      </c>
      <c r="AB677" s="6">
        <f>DATEVALUE(DatosTransformados[[#This Row],[Contact Date Hidden]])</f>
        <v>44125</v>
      </c>
      <c r="AC677" s="6">
        <v>45254</v>
      </c>
      <c r="AD677" s="5" t="s">
        <v>44</v>
      </c>
      <c r="AE677" s="5" t="str">
        <f>VLOOKUP(DatosTransformados[[#This Row],[Customer Segment Hidden]],Tabla3[#All],2,FALSE)</f>
        <v>Medium</v>
      </c>
      <c r="AF677" s="12">
        <v>67.457787005188763</v>
      </c>
      <c r="AG677" s="5">
        <v>6</v>
      </c>
      <c r="AH677" s="5" t="s">
        <v>29</v>
      </c>
      <c r="AI677" s="5" t="str">
        <f>IFERROR(VLOOKUP(DatosTransformados[[#This Row],[Preferred Contact Method Hidden]],Tabla3[#All],2,FALSE),DatosTransformados[[#This Row],[Preferred Contact Method Hidden]])</f>
        <v>Email</v>
      </c>
      <c r="AJ677" s="5" t="str">
        <f>VLOOKUP(DatosTransformados[[#This Row],[Applied Discount Hidden]],Tabla3[#All],2,FALSE)</f>
        <v>Yes</v>
      </c>
      <c r="AK677" s="5" t="b">
        <v>1</v>
      </c>
    </row>
    <row r="678" spans="1:37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">
        <v>33</v>
      </c>
      <c r="O678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678" s="2" t="s">
        <v>33</v>
      </c>
      <c r="Q678" s="2">
        <v>3</v>
      </c>
      <c r="R678" s="2" t="s">
        <v>21</v>
      </c>
      <c r="S678" s="2" t="s">
        <v>52</v>
      </c>
      <c r="T678" s="2" t="s">
        <v>123</v>
      </c>
      <c r="U678" s="2">
        <v>30</v>
      </c>
      <c r="V678" s="2" t="str">
        <f>PROPER(DatosTransformados[[#This Row],[Payment Method Hidden]])</f>
        <v>Credit Card</v>
      </c>
      <c r="W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78" s="2">
        <v>2178</v>
      </c>
      <c r="Y678" s="2"/>
      <c r="Z678" s="2"/>
      <c r="AA678" s="2" t="s">
        <v>1423</v>
      </c>
      <c r="AB678" s="3">
        <f>DATEVALUE(DatosTransformados[[#This Row],[Contact Date Hidden]])</f>
        <v>45218</v>
      </c>
      <c r="AC678" s="3">
        <v>44179</v>
      </c>
      <c r="AD678" s="2" t="s">
        <v>28</v>
      </c>
      <c r="AE678" s="2" t="str">
        <f>VLOOKUP(DatosTransformados[[#This Row],[Customer Segment Hidden]],Tabla3[#All],2,FALSE)</f>
        <v>High</v>
      </c>
      <c r="AF678" s="11">
        <v>35.88659202338151</v>
      </c>
      <c r="AG678" s="2">
        <v>10</v>
      </c>
      <c r="AH678" s="2" t="s">
        <v>63</v>
      </c>
      <c r="AI678" s="2" t="str">
        <f>IFERROR(VLOOKUP(DatosTransformados[[#This Row],[Preferred Contact Method Hidden]],Tabla3[#All],2,FALSE),DatosTransformados[[#This Row],[Preferred Contact Method Hidden]])</f>
        <v>SMS</v>
      </c>
      <c r="AJ678" s="2" t="str">
        <f>VLOOKUP(DatosTransformados[[#This Row],[Applied Discount Hidden]],Tabla3[#All],2,FALSE)</f>
        <v>No</v>
      </c>
      <c r="AK678" s="2" t="b">
        <v>0</v>
      </c>
    </row>
    <row r="679" spans="1:37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">
        <v>33</v>
      </c>
      <c r="O6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" s="5" t="s">
        <v>21</v>
      </c>
      <c r="Q679" s="5">
        <v>0</v>
      </c>
      <c r="R679" s="5" t="s">
        <v>21</v>
      </c>
      <c r="S679" s="5" t="s">
        <v>52</v>
      </c>
      <c r="T679" s="5" t="s">
        <v>25</v>
      </c>
      <c r="U679" s="5">
        <v>19</v>
      </c>
      <c r="V679" s="5" t="str">
        <f>PROPER(DatosTransformados[[#This Row],[Payment Method Hidden]])</f>
        <v>Credit Card</v>
      </c>
      <c r="W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79" s="5">
        <v>649</v>
      </c>
      <c r="Y679" s="5"/>
      <c r="Z679" s="5"/>
      <c r="AA679" s="5" t="s">
        <v>621</v>
      </c>
      <c r="AB679" s="6">
        <f>DATEVALUE(DatosTransformados[[#This Row],[Contact Date Hidden]])</f>
        <v>45067</v>
      </c>
      <c r="AC679" s="6">
        <v>45232</v>
      </c>
      <c r="AD679" s="5" t="s">
        <v>38</v>
      </c>
      <c r="AE679" s="5" t="str">
        <f>VLOOKUP(DatosTransformados[[#This Row],[Customer Segment Hidden]],Tabla3[#All],2,FALSE)</f>
        <v>Low</v>
      </c>
      <c r="AF679" s="12">
        <v>22.74668461310668</v>
      </c>
      <c r="AG679" s="5">
        <v>10</v>
      </c>
      <c r="AH679" s="5" t="s">
        <v>63</v>
      </c>
      <c r="AI679" s="5" t="str">
        <f>IFERROR(VLOOKUP(DatosTransformados[[#This Row],[Preferred Contact Method Hidden]],Tabla3[#All],2,FALSE),DatosTransformados[[#This Row],[Preferred Contact Method Hidden]])</f>
        <v>SMS</v>
      </c>
      <c r="AJ679" s="5" t="str">
        <f>VLOOKUP(DatosTransformados[[#This Row],[Applied Discount Hidden]],Tabla3[#All],2,FALSE)</f>
        <v>No</v>
      </c>
      <c r="AK679" s="5" t="b">
        <v>0</v>
      </c>
    </row>
    <row r="680" spans="1:37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">
        <v>21</v>
      </c>
      <c r="O6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" s="2" t="s">
        <v>21</v>
      </c>
      <c r="Q680" s="2">
        <v>0</v>
      </c>
      <c r="R680" s="2" t="s">
        <v>21</v>
      </c>
      <c r="S680" s="2" t="s">
        <v>34</v>
      </c>
      <c r="T680" s="2" t="s">
        <v>123</v>
      </c>
      <c r="U680" s="2">
        <v>7</v>
      </c>
      <c r="V680" s="2" t="str">
        <f>PROPER(DatosTransformados[[#This Row],[Payment Method Hidden]])</f>
        <v>Credit Card</v>
      </c>
      <c r="W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80" s="2">
        <v>72</v>
      </c>
      <c r="Y680" s="2"/>
      <c r="Z680" s="2"/>
      <c r="AA680" s="2" t="s">
        <v>1426</v>
      </c>
      <c r="AB680" s="3">
        <f>DATEVALUE(DatosTransformados[[#This Row],[Contact Date Hidden]])</f>
        <v>44871</v>
      </c>
      <c r="AC680" s="3">
        <v>45193</v>
      </c>
      <c r="AD680" s="2" t="s">
        <v>44</v>
      </c>
      <c r="AE680" s="2" t="str">
        <f>VLOOKUP(DatosTransformados[[#This Row],[Customer Segment Hidden]],Tabla3[#All],2,FALSE)</f>
        <v>Medium</v>
      </c>
      <c r="AF680" s="11">
        <v>6.528467525789309</v>
      </c>
      <c r="AG680" s="2">
        <v>4</v>
      </c>
      <c r="AH680" s="2" t="s">
        <v>63</v>
      </c>
      <c r="AI680" s="2" t="str">
        <f>IFERROR(VLOOKUP(DatosTransformados[[#This Row],[Preferred Contact Method Hidden]],Tabla3[#All],2,FALSE),DatosTransformados[[#This Row],[Preferred Contact Method Hidden]])</f>
        <v>SMS</v>
      </c>
      <c r="AJ680" s="2" t="str">
        <f>VLOOKUP(DatosTransformados[[#This Row],[Applied Discount Hidden]],Tabla3[#All],2,FALSE)</f>
        <v>No</v>
      </c>
      <c r="AK680" s="2" t="b">
        <v>0</v>
      </c>
    </row>
    <row r="681" spans="1:37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">
        <v>21</v>
      </c>
      <c r="O6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" s="5" t="s">
        <v>21</v>
      </c>
      <c r="Q681" s="5">
        <v>0</v>
      </c>
      <c r="R681" s="5" t="s">
        <v>33</v>
      </c>
      <c r="S681" s="5" t="s">
        <v>24</v>
      </c>
      <c r="T681" s="5" t="s">
        <v>35</v>
      </c>
      <c r="U681" s="5">
        <v>49</v>
      </c>
      <c r="V681" s="5" t="str">
        <f>PROPER(DatosTransformados[[#This Row],[Payment Method Hidden]])</f>
        <v>Direct Debit</v>
      </c>
      <c r="W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81" s="5">
        <v>211</v>
      </c>
      <c r="Y681" s="5" t="s">
        <v>87</v>
      </c>
      <c r="Z681" s="5" t="s">
        <v>535</v>
      </c>
      <c r="AA681" s="5" t="s">
        <v>1428</v>
      </c>
      <c r="AB681" s="6">
        <f>DATEVALUE(DatosTransformados[[#This Row],[Contact Date Hidden]])</f>
        <v>45288</v>
      </c>
      <c r="AC681" s="6">
        <v>45100</v>
      </c>
      <c r="AD681" s="5" t="s">
        <v>38</v>
      </c>
      <c r="AE681" s="5" t="str">
        <f>VLOOKUP(DatosTransformados[[#This Row],[Customer Segment Hidden]],Tabla3[#All],2,FALSE)</f>
        <v>Low</v>
      </c>
      <c r="AF681" s="12">
        <v>44.431972356473644</v>
      </c>
      <c r="AG681" s="5">
        <v>9</v>
      </c>
      <c r="AH681" s="5" t="s">
        <v>63</v>
      </c>
      <c r="AI681" s="5" t="str">
        <f>IFERROR(VLOOKUP(DatosTransformados[[#This Row],[Preferred Contact Method Hidden]],Tabla3[#All],2,FALSE),DatosTransformados[[#This Row],[Preferred Contact Method Hidden]])</f>
        <v>SMS</v>
      </c>
      <c r="AJ681" s="5" t="str">
        <f>VLOOKUP(DatosTransformados[[#This Row],[Applied Discount Hidden]],Tabla3[#All],2,FALSE)</f>
        <v>Yes</v>
      </c>
      <c r="AK681" s="5" t="b">
        <v>1</v>
      </c>
    </row>
    <row r="682" spans="1:37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">
        <v>21</v>
      </c>
      <c r="O6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" s="2" t="s">
        <v>21</v>
      </c>
      <c r="Q682" s="2">
        <v>0</v>
      </c>
      <c r="R682" s="2" t="s">
        <v>33</v>
      </c>
      <c r="S682" s="2" t="s">
        <v>34</v>
      </c>
      <c r="T682" s="2" t="s">
        <v>117</v>
      </c>
      <c r="U682" s="2">
        <v>52</v>
      </c>
      <c r="V682" s="2" t="str">
        <f>PROPER(DatosTransformados[[#This Row],[Payment Method Hidden]])</f>
        <v>Direct Debit</v>
      </c>
      <c r="W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682" s="2">
        <v>3869</v>
      </c>
      <c r="Y682" s="2"/>
      <c r="Z682" s="2"/>
      <c r="AA682" s="2" t="s">
        <v>1430</v>
      </c>
      <c r="AB682" s="3">
        <f>DATEVALUE(DatosTransformados[[#This Row],[Contact Date Hidden]])</f>
        <v>44906</v>
      </c>
      <c r="AC682" s="3">
        <v>45261</v>
      </c>
      <c r="AD682" s="2" t="s">
        <v>28</v>
      </c>
      <c r="AE682" s="2" t="str">
        <f>VLOOKUP(DatosTransformados[[#This Row],[Customer Segment Hidden]],Tabla3[#All],2,FALSE)</f>
        <v>High</v>
      </c>
      <c r="AF682" s="11">
        <v>44.455192596116277</v>
      </c>
      <c r="AG682" s="2">
        <v>4</v>
      </c>
      <c r="AH682" s="2" t="s">
        <v>49</v>
      </c>
      <c r="AI682" s="2" t="str">
        <f>IFERROR(VLOOKUP(DatosTransformados[[#This Row],[Preferred Contact Method Hidden]],Tabla3[#All],2,FALSE),DatosTransformados[[#This Row],[Preferred Contact Method Hidden]])</f>
        <v>Phone</v>
      </c>
      <c r="AJ682" s="2" t="str">
        <f>VLOOKUP(DatosTransformados[[#This Row],[Applied Discount Hidden]],Tabla3[#All],2,FALSE)</f>
        <v>No</v>
      </c>
      <c r="AK682" s="2" t="b">
        <v>0</v>
      </c>
    </row>
    <row r="683" spans="1:37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">
        <v>21</v>
      </c>
      <c r="O6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" s="5" t="s">
        <v>21</v>
      </c>
      <c r="Q683" s="5">
        <v>0</v>
      </c>
      <c r="R683" s="5" t="s">
        <v>21</v>
      </c>
      <c r="S683" s="5" t="s">
        <v>24</v>
      </c>
      <c r="T683" s="5" t="s">
        <v>35</v>
      </c>
      <c r="U683" s="5">
        <v>22</v>
      </c>
      <c r="V683" s="5" t="str">
        <f>PROPER(DatosTransformados[[#This Row],[Payment Method Hidden]])</f>
        <v>Direct Debit</v>
      </c>
      <c r="W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83" s="5">
        <v>63</v>
      </c>
      <c r="Y683" s="5" t="s">
        <v>134</v>
      </c>
      <c r="Z683" s="5" t="s">
        <v>232</v>
      </c>
      <c r="AA683" s="5" t="s">
        <v>1432</v>
      </c>
      <c r="AB683" s="6">
        <f>DATEVALUE(DatosTransformados[[#This Row],[Contact Date Hidden]])</f>
        <v>44471</v>
      </c>
      <c r="AC683" s="6">
        <v>44119</v>
      </c>
      <c r="AD683" s="5" t="s">
        <v>44</v>
      </c>
      <c r="AE683" s="5" t="str">
        <f>VLOOKUP(DatosTransformados[[#This Row],[Customer Segment Hidden]],Tabla3[#All],2,FALSE)</f>
        <v>Medium</v>
      </c>
      <c r="AF683" s="12">
        <v>26.036747725730208</v>
      </c>
      <c r="AG683" s="5">
        <v>1</v>
      </c>
      <c r="AH683" s="5" t="s">
        <v>29</v>
      </c>
      <c r="AI683" s="5" t="str">
        <f>IFERROR(VLOOKUP(DatosTransformados[[#This Row],[Preferred Contact Method Hidden]],Tabla3[#All],2,FALSE),DatosTransformados[[#This Row],[Preferred Contact Method Hidden]])</f>
        <v>Email</v>
      </c>
      <c r="AJ683" s="5" t="str">
        <f>VLOOKUP(DatosTransformados[[#This Row],[Applied Discount Hidden]],Tabla3[#All],2,FALSE)</f>
        <v>No</v>
      </c>
      <c r="AK683" s="5" t="b">
        <v>0</v>
      </c>
    </row>
    <row r="684" spans="1:37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">
        <v>21</v>
      </c>
      <c r="O6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" s="2" t="s">
        <v>21</v>
      </c>
      <c r="Q684" s="2">
        <v>0</v>
      </c>
      <c r="R684" s="2" t="s">
        <v>21</v>
      </c>
      <c r="S684" s="2" t="s">
        <v>24</v>
      </c>
      <c r="T684" s="2" t="s">
        <v>123</v>
      </c>
      <c r="U684" s="2">
        <v>54</v>
      </c>
      <c r="V684" s="2" t="str">
        <f>PROPER(DatosTransformados[[#This Row],[Payment Method Hidden]])</f>
        <v>Credit Card</v>
      </c>
      <c r="W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84" s="2">
        <v>1255</v>
      </c>
      <c r="Y684" s="2"/>
      <c r="Z684" s="2"/>
      <c r="AA684" s="2" t="s">
        <v>1434</v>
      </c>
      <c r="AB684" s="3">
        <f>DATEVALUE(DatosTransformados[[#This Row],[Contact Date Hidden]])</f>
        <v>45005</v>
      </c>
      <c r="AC684" s="3">
        <v>44653</v>
      </c>
      <c r="AD684" s="2" t="s">
        <v>28</v>
      </c>
      <c r="AE684" s="2" t="str">
        <f>VLOOKUP(DatosTransformados[[#This Row],[Customer Segment Hidden]],Tabla3[#All],2,FALSE)</f>
        <v>High</v>
      </c>
      <c r="AF684" s="11">
        <v>45.005554611301747</v>
      </c>
      <c r="AG684" s="2">
        <v>2</v>
      </c>
      <c r="AH684" s="2" t="s">
        <v>29</v>
      </c>
      <c r="AI684" s="2" t="str">
        <f>IFERROR(VLOOKUP(DatosTransformados[[#This Row],[Preferred Contact Method Hidden]],Tabla3[#All],2,FALSE),DatosTransformados[[#This Row],[Preferred Contact Method Hidden]])</f>
        <v>Email</v>
      </c>
      <c r="AJ684" s="2" t="str">
        <f>VLOOKUP(DatosTransformados[[#This Row],[Applied Discount Hidden]],Tabla3[#All],2,FALSE)</f>
        <v>Yes</v>
      </c>
      <c r="AK684" s="2" t="b">
        <v>1</v>
      </c>
    </row>
    <row r="685" spans="1:37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">
        <v>21</v>
      </c>
      <c r="O6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5" s="5" t="s">
        <v>33</v>
      </c>
      <c r="Q685" s="5">
        <v>5</v>
      </c>
      <c r="R685" s="5" t="s">
        <v>33</v>
      </c>
      <c r="S685" s="5" t="s">
        <v>52</v>
      </c>
      <c r="T685" s="5" t="s">
        <v>123</v>
      </c>
      <c r="U685" s="5">
        <v>21</v>
      </c>
      <c r="V685" s="5" t="str">
        <f>PROPER(DatosTransformados[[#This Row],[Payment Method Hidden]])</f>
        <v>Credit Card</v>
      </c>
      <c r="W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85" s="5">
        <v>1051</v>
      </c>
      <c r="Y685" s="5"/>
      <c r="Z685" s="5"/>
      <c r="AA685" s="5" t="s">
        <v>1436</v>
      </c>
      <c r="AB685" s="6">
        <f>DATEVALUE(DatosTransformados[[#This Row],[Contact Date Hidden]])</f>
        <v>44367</v>
      </c>
      <c r="AC685" s="6">
        <v>45170</v>
      </c>
      <c r="AD685" s="5" t="s">
        <v>38</v>
      </c>
      <c r="AE685" s="5" t="str">
        <f>VLOOKUP(DatosTransformados[[#This Row],[Customer Segment Hidden]],Tabla3[#All],2,FALSE)</f>
        <v>Low</v>
      </c>
      <c r="AF685" s="12">
        <v>19.495510959193989</v>
      </c>
      <c r="AG685" s="5">
        <v>0</v>
      </c>
      <c r="AH685" s="5" t="s">
        <v>49</v>
      </c>
      <c r="AI685" s="5" t="str">
        <f>IFERROR(VLOOKUP(DatosTransformados[[#This Row],[Preferred Contact Method Hidden]],Tabla3[#All],2,FALSE),DatosTransformados[[#This Row],[Preferred Contact Method Hidden]])</f>
        <v>Phone</v>
      </c>
      <c r="AJ685" s="5" t="str">
        <f>VLOOKUP(DatosTransformados[[#This Row],[Applied Discount Hidden]],Tabla3[#All],2,FALSE)</f>
        <v>No</v>
      </c>
      <c r="AK685" s="5" t="b">
        <v>0</v>
      </c>
    </row>
    <row r="686" spans="1:37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">
        <v>21</v>
      </c>
      <c r="O6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6" s="2" t="s">
        <v>21</v>
      </c>
      <c r="Q686" s="2">
        <v>0</v>
      </c>
      <c r="R686" s="2" t="s">
        <v>33</v>
      </c>
      <c r="S686" s="2" t="s">
        <v>24</v>
      </c>
      <c r="T686" s="2" t="s">
        <v>117</v>
      </c>
      <c r="U686" s="2">
        <v>61</v>
      </c>
      <c r="V686" s="2" t="str">
        <f>PROPER(DatosTransformados[[#This Row],[Payment Method Hidden]])</f>
        <v>Direct Debit</v>
      </c>
      <c r="W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686" s="2">
        <v>932</v>
      </c>
      <c r="Y686" s="2" t="s">
        <v>103</v>
      </c>
      <c r="Z686" s="2" t="s">
        <v>104</v>
      </c>
      <c r="AA686" s="2" t="s">
        <v>1052</v>
      </c>
      <c r="AB686" s="3">
        <f>DATEVALUE(DatosTransformados[[#This Row],[Contact Date Hidden]])</f>
        <v>44070</v>
      </c>
      <c r="AC686" s="3">
        <v>44933</v>
      </c>
      <c r="AD686" s="2" t="s">
        <v>28</v>
      </c>
      <c r="AE686" s="2" t="str">
        <f>VLOOKUP(DatosTransformados[[#This Row],[Customer Segment Hidden]],Tabla3[#All],2,FALSE)</f>
        <v>High</v>
      </c>
      <c r="AF686" s="11">
        <v>70.049940519382716</v>
      </c>
      <c r="AG686" s="2">
        <v>0</v>
      </c>
      <c r="AH686" s="2" t="s">
        <v>29</v>
      </c>
      <c r="AI686" s="2" t="str">
        <f>IFERROR(VLOOKUP(DatosTransformados[[#This Row],[Preferred Contact Method Hidden]],Tabla3[#All],2,FALSE),DatosTransformados[[#This Row],[Preferred Contact Method Hidden]])</f>
        <v>Email</v>
      </c>
      <c r="AJ686" s="2" t="str">
        <f>VLOOKUP(DatosTransformados[[#This Row],[Applied Discount Hidden]],Tabla3[#All],2,FALSE)</f>
        <v>No</v>
      </c>
      <c r="AK686" s="2" t="b">
        <v>0</v>
      </c>
    </row>
    <row r="687" spans="1:37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">
        <v>33</v>
      </c>
      <c r="O6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7" s="5" t="s">
        <v>21</v>
      </c>
      <c r="Q687" s="5">
        <v>0</v>
      </c>
      <c r="R687" s="5" t="s">
        <v>21</v>
      </c>
      <c r="S687" s="5" t="s">
        <v>34</v>
      </c>
      <c r="T687" s="5" t="s">
        <v>117</v>
      </c>
      <c r="U687" s="5">
        <v>54</v>
      </c>
      <c r="V687" s="5" t="str">
        <f>PROPER(DatosTransformados[[#This Row],[Payment Method Hidden]])</f>
        <v>Direct Debit</v>
      </c>
      <c r="W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687" s="5">
        <v>1075</v>
      </c>
      <c r="Y687" s="5"/>
      <c r="Z687" s="5"/>
      <c r="AA687" s="5" t="s">
        <v>796</v>
      </c>
      <c r="AB687" s="6">
        <f>DATEVALUE(DatosTransformados[[#This Row],[Contact Date Hidden]])</f>
        <v>45189</v>
      </c>
      <c r="AC687" s="6">
        <v>45274</v>
      </c>
      <c r="AD687" s="5" t="s">
        <v>28</v>
      </c>
      <c r="AE687" s="5" t="str">
        <f>VLOOKUP(DatosTransformados[[#This Row],[Customer Segment Hidden]],Tabla3[#All],2,FALSE)</f>
        <v>High</v>
      </c>
      <c r="AF687" s="12">
        <v>48.160926931520791</v>
      </c>
      <c r="AG687" s="5">
        <v>0</v>
      </c>
      <c r="AH687" s="5" t="s">
        <v>63</v>
      </c>
      <c r="AI687" s="5" t="str">
        <f>IFERROR(VLOOKUP(DatosTransformados[[#This Row],[Preferred Contact Method Hidden]],Tabla3[#All],2,FALSE),DatosTransformados[[#This Row],[Preferred Contact Method Hidden]])</f>
        <v>SMS</v>
      </c>
      <c r="AJ687" s="5" t="str">
        <f>VLOOKUP(DatosTransformados[[#This Row],[Applied Discount Hidden]],Tabla3[#All],2,FALSE)</f>
        <v>Yes</v>
      </c>
      <c r="AK687" s="5" t="b">
        <v>1</v>
      </c>
    </row>
    <row r="688" spans="1:37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">
        <v>21</v>
      </c>
      <c r="O6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8" s="2" t="s">
        <v>33</v>
      </c>
      <c r="Q688" s="2">
        <v>2</v>
      </c>
      <c r="R688" s="2" t="s">
        <v>21</v>
      </c>
      <c r="S688" s="2" t="s">
        <v>52</v>
      </c>
      <c r="T688" s="2" t="s">
        <v>123</v>
      </c>
      <c r="U688" s="2">
        <v>10</v>
      </c>
      <c r="V688" s="2" t="str">
        <f>PROPER(DatosTransformados[[#This Row],[Payment Method Hidden]])</f>
        <v>Credit Card</v>
      </c>
      <c r="W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88" s="2">
        <v>509</v>
      </c>
      <c r="Y688" s="2"/>
      <c r="Z688" s="2"/>
      <c r="AA688" s="2" t="s">
        <v>404</v>
      </c>
      <c r="AB688" s="3">
        <f>DATEVALUE(DatosTransformados[[#This Row],[Contact Date Hidden]])</f>
        <v>44811</v>
      </c>
      <c r="AC688" s="3">
        <v>44250</v>
      </c>
      <c r="AD688" s="2" t="s">
        <v>28</v>
      </c>
      <c r="AE688" s="2" t="str">
        <f>VLOOKUP(DatosTransformados[[#This Row],[Customer Segment Hidden]],Tabla3[#All],2,FALSE)</f>
        <v>High</v>
      </c>
      <c r="AF688" s="11">
        <v>8.7073991622765554</v>
      </c>
      <c r="AG688" s="2">
        <v>4</v>
      </c>
      <c r="AH688" s="2" t="s">
        <v>29</v>
      </c>
      <c r="AI688" s="2" t="str">
        <f>IFERROR(VLOOKUP(DatosTransformados[[#This Row],[Preferred Contact Method Hidden]],Tabla3[#All],2,FALSE),DatosTransformados[[#This Row],[Preferred Contact Method Hidden]])</f>
        <v>Email</v>
      </c>
      <c r="AJ688" s="2" t="str">
        <f>VLOOKUP(DatosTransformados[[#This Row],[Applied Discount Hidden]],Tabla3[#All],2,FALSE)</f>
        <v>No</v>
      </c>
      <c r="AK688" s="2" t="b">
        <v>0</v>
      </c>
    </row>
    <row r="689" spans="1:37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">
        <v>21</v>
      </c>
      <c r="O6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9" s="5" t="s">
        <v>21</v>
      </c>
      <c r="Q689" s="5">
        <v>0</v>
      </c>
      <c r="R689" s="5" t="s">
        <v>33</v>
      </c>
      <c r="S689" s="5" t="s">
        <v>34</v>
      </c>
      <c r="T689" s="5" t="s">
        <v>123</v>
      </c>
      <c r="U689" s="5">
        <v>51</v>
      </c>
      <c r="V689" s="5" t="str">
        <f>PROPER(DatosTransformados[[#This Row],[Payment Method Hidden]])</f>
        <v>Credit Card</v>
      </c>
      <c r="W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89" s="5">
        <v>2076</v>
      </c>
      <c r="Y689" s="5"/>
      <c r="Z689" s="5"/>
      <c r="AA689" s="5" t="s">
        <v>1441</v>
      </c>
      <c r="AB689" s="6">
        <f>DATEVALUE(DatosTransformados[[#This Row],[Contact Date Hidden]])</f>
        <v>44016</v>
      </c>
      <c r="AC689" s="6">
        <v>44963</v>
      </c>
      <c r="AD689" s="5" t="s">
        <v>44</v>
      </c>
      <c r="AE689" s="5" t="str">
        <f>VLOOKUP(DatosTransformados[[#This Row],[Customer Segment Hidden]],Tabla3[#All],2,FALSE)</f>
        <v>Medium</v>
      </c>
      <c r="AF689" s="12">
        <v>46.65470983492736</v>
      </c>
      <c r="AG689" s="5">
        <v>10</v>
      </c>
      <c r="AH689" s="5" t="s">
        <v>29</v>
      </c>
      <c r="AI689" s="5" t="str">
        <f>IFERROR(VLOOKUP(DatosTransformados[[#This Row],[Preferred Contact Method Hidden]],Tabla3[#All],2,FALSE),DatosTransformados[[#This Row],[Preferred Contact Method Hidden]])</f>
        <v>Email</v>
      </c>
      <c r="AJ689" s="5" t="str">
        <f>VLOOKUP(DatosTransformados[[#This Row],[Applied Discount Hidden]],Tabla3[#All],2,FALSE)</f>
        <v>No</v>
      </c>
      <c r="AK689" s="5" t="b">
        <v>0</v>
      </c>
    </row>
    <row r="690" spans="1:37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">
        <v>21</v>
      </c>
      <c r="O6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0" s="2" t="s">
        <v>21</v>
      </c>
      <c r="Q690" s="2">
        <v>0</v>
      </c>
      <c r="R690" s="2" t="s">
        <v>33</v>
      </c>
      <c r="S690" s="2" t="s">
        <v>52</v>
      </c>
      <c r="T690" s="2" t="s">
        <v>35</v>
      </c>
      <c r="U690" s="2">
        <v>38</v>
      </c>
      <c r="V690" s="2" t="str">
        <f>PROPER(DatosTransformados[[#This Row],[Payment Method Hidden]])</f>
        <v>Direct Debit</v>
      </c>
      <c r="W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90" s="2">
        <v>1736</v>
      </c>
      <c r="Y690" s="2"/>
      <c r="Z690" s="2"/>
      <c r="AA690" s="2" t="s">
        <v>1443</v>
      </c>
      <c r="AB690" s="3">
        <f>DATEVALUE(DatosTransformados[[#This Row],[Contact Date Hidden]])</f>
        <v>45006</v>
      </c>
      <c r="AC690" s="3">
        <v>44949</v>
      </c>
      <c r="AD690" s="2" t="s">
        <v>38</v>
      </c>
      <c r="AE690" s="2" t="str">
        <f>VLOOKUP(DatosTransformados[[#This Row],[Customer Segment Hidden]],Tabla3[#All],2,FALSE)</f>
        <v>Low</v>
      </c>
      <c r="AF690" s="11">
        <v>42.84679320270952</v>
      </c>
      <c r="AG690" s="2">
        <v>0</v>
      </c>
      <c r="AH690" s="2" t="s">
        <v>49</v>
      </c>
      <c r="AI690" s="2" t="str">
        <f>IFERROR(VLOOKUP(DatosTransformados[[#This Row],[Preferred Contact Method Hidden]],Tabla3[#All],2,FALSE),DatosTransformados[[#This Row],[Preferred Contact Method Hidden]])</f>
        <v>Phone</v>
      </c>
      <c r="AJ690" s="2" t="str">
        <f>VLOOKUP(DatosTransformados[[#This Row],[Applied Discount Hidden]],Tabla3[#All],2,FALSE)</f>
        <v>Yes</v>
      </c>
      <c r="AK690" s="2" t="b">
        <v>1</v>
      </c>
    </row>
    <row r="691" spans="1:37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">
        <v>21</v>
      </c>
      <c r="O6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1" s="5" t="s">
        <v>21</v>
      </c>
      <c r="Q691" s="5">
        <v>0</v>
      </c>
      <c r="R691" s="5" t="s">
        <v>33</v>
      </c>
      <c r="S691" s="5" t="s">
        <v>52</v>
      </c>
      <c r="T691" s="5" t="s">
        <v>25</v>
      </c>
      <c r="U691" s="5">
        <v>37</v>
      </c>
      <c r="V691" s="5" t="str">
        <f>PROPER(DatosTransformados[[#This Row],[Payment Method Hidden]])</f>
        <v>Credit Card</v>
      </c>
      <c r="W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91" s="5">
        <v>2389</v>
      </c>
      <c r="Y691" s="5"/>
      <c r="Z691" s="5"/>
      <c r="AA691" s="5" t="s">
        <v>1445</v>
      </c>
      <c r="AB691" s="6">
        <f>DATEVALUE(DatosTransformados[[#This Row],[Contact Date Hidden]])</f>
        <v>45232</v>
      </c>
      <c r="AC691" s="6">
        <v>45126</v>
      </c>
      <c r="AD691" s="5" t="s">
        <v>38</v>
      </c>
      <c r="AE691" s="5" t="str">
        <f>VLOOKUP(DatosTransformados[[#This Row],[Customer Segment Hidden]],Tabla3[#All],2,FALSE)</f>
        <v>Low</v>
      </c>
      <c r="AF691" s="12">
        <v>32.021283755872084</v>
      </c>
      <c r="AG691" s="5">
        <v>1</v>
      </c>
      <c r="AH691" s="5" t="s">
        <v>29</v>
      </c>
      <c r="AI691" s="5" t="str">
        <f>IFERROR(VLOOKUP(DatosTransformados[[#This Row],[Preferred Contact Method Hidden]],Tabla3[#All],2,FALSE),DatosTransformados[[#This Row],[Preferred Contact Method Hidden]])</f>
        <v>Email</v>
      </c>
      <c r="AJ691" s="5" t="str">
        <f>VLOOKUP(DatosTransformados[[#This Row],[Applied Discount Hidden]],Tabla3[#All],2,FALSE)</f>
        <v>No</v>
      </c>
      <c r="AK691" s="5" t="b">
        <v>0</v>
      </c>
    </row>
    <row r="692" spans="1:37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">
        <v>33</v>
      </c>
      <c r="O6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2" s="2" t="s">
        <v>21</v>
      </c>
      <c r="Q692" s="2">
        <v>0</v>
      </c>
      <c r="R692" s="2" t="s">
        <v>33</v>
      </c>
      <c r="S692" s="2" t="s">
        <v>52</v>
      </c>
      <c r="T692" s="2" t="s">
        <v>123</v>
      </c>
      <c r="U692" s="2">
        <v>52</v>
      </c>
      <c r="V692" s="2" t="str">
        <f>PROPER(DatosTransformados[[#This Row],[Payment Method Hidden]])</f>
        <v>Credit Card</v>
      </c>
      <c r="W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692" s="2">
        <v>3657</v>
      </c>
      <c r="Y692" s="2"/>
      <c r="Z692" s="2"/>
      <c r="AA692" s="2" t="s">
        <v>1447</v>
      </c>
      <c r="AB692" s="3">
        <f>DATEVALUE(DatosTransformados[[#This Row],[Contact Date Hidden]])</f>
        <v>45251</v>
      </c>
      <c r="AC692" s="3">
        <v>44090</v>
      </c>
      <c r="AD692" s="2" t="s">
        <v>38</v>
      </c>
      <c r="AE692" s="2" t="str">
        <f>VLOOKUP(DatosTransformados[[#This Row],[Customer Segment Hidden]],Tabla3[#All],2,FALSE)</f>
        <v>Low</v>
      </c>
      <c r="AF692" s="11">
        <v>48.600817388433072</v>
      </c>
      <c r="AG692" s="2">
        <v>0</v>
      </c>
      <c r="AH692" s="2" t="s">
        <v>63</v>
      </c>
      <c r="AI692" s="2" t="str">
        <f>IFERROR(VLOOKUP(DatosTransformados[[#This Row],[Preferred Contact Method Hidden]],Tabla3[#All],2,FALSE),DatosTransformados[[#This Row],[Preferred Contact Method Hidden]])</f>
        <v>SMS</v>
      </c>
      <c r="AJ692" s="2" t="str">
        <f>VLOOKUP(DatosTransformados[[#This Row],[Applied Discount Hidden]],Tabla3[#All],2,FALSE)</f>
        <v>Yes</v>
      </c>
      <c r="AK692" s="2" t="b">
        <v>1</v>
      </c>
    </row>
    <row r="693" spans="1:37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">
        <v>21</v>
      </c>
      <c r="O6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3" s="5" t="s">
        <v>33</v>
      </c>
      <c r="Q693" s="5">
        <v>3</v>
      </c>
      <c r="R693" s="5" t="s">
        <v>21</v>
      </c>
      <c r="S693" s="5" t="s">
        <v>52</v>
      </c>
      <c r="T693" s="5" t="s">
        <v>25</v>
      </c>
      <c r="U693" s="5">
        <v>11</v>
      </c>
      <c r="V693" s="5" t="str">
        <f>PROPER(DatosTransformados[[#This Row],[Payment Method Hidden]])</f>
        <v>Credit Card</v>
      </c>
      <c r="W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93" s="5">
        <v>484</v>
      </c>
      <c r="Y693" s="5"/>
      <c r="Z693" s="5"/>
      <c r="AA693" s="5" t="s">
        <v>1449</v>
      </c>
      <c r="AB693" s="6">
        <f>DATEVALUE(DatosTransformados[[#This Row],[Contact Date Hidden]])</f>
        <v>44506</v>
      </c>
      <c r="AC693" s="6">
        <v>44577</v>
      </c>
      <c r="AD693" s="5" t="s">
        <v>38</v>
      </c>
      <c r="AE693" s="5" t="str">
        <f>VLOOKUP(DatosTransformados[[#This Row],[Customer Segment Hidden]],Tabla3[#All],2,FALSE)</f>
        <v>Low</v>
      </c>
      <c r="AF693" s="12">
        <v>11.844517573513119</v>
      </c>
      <c r="AG693" s="5">
        <v>7</v>
      </c>
      <c r="AH693" s="5" t="s">
        <v>63</v>
      </c>
      <c r="AI693" s="5" t="str">
        <f>IFERROR(VLOOKUP(DatosTransformados[[#This Row],[Preferred Contact Method Hidden]],Tabla3[#All],2,FALSE),DatosTransformados[[#This Row],[Preferred Contact Method Hidden]])</f>
        <v>SMS</v>
      </c>
      <c r="AJ693" s="5" t="str">
        <f>VLOOKUP(DatosTransformados[[#This Row],[Applied Discount Hidden]],Tabla3[#All],2,FALSE)</f>
        <v>Yes</v>
      </c>
      <c r="AK693" s="5" t="b">
        <v>1</v>
      </c>
    </row>
    <row r="694" spans="1:37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">
        <v>21</v>
      </c>
      <c r="O6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4" s="2" t="s">
        <v>21</v>
      </c>
      <c r="Q694" s="2">
        <v>0</v>
      </c>
      <c r="R694" s="2" t="s">
        <v>21</v>
      </c>
      <c r="S694" s="2" t="s">
        <v>52</v>
      </c>
      <c r="T694" s="2" t="s">
        <v>25</v>
      </c>
      <c r="U694" s="2">
        <v>11</v>
      </c>
      <c r="V694" s="2" t="str">
        <f>PROPER(DatosTransformados[[#This Row],[Payment Method Hidden]])</f>
        <v>Credit Card</v>
      </c>
      <c r="W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94" s="2">
        <v>735</v>
      </c>
      <c r="Y694" s="2"/>
      <c r="Z694" s="2"/>
      <c r="AA694" s="2" t="s">
        <v>1451</v>
      </c>
      <c r="AB694" s="3">
        <f>DATEVALUE(DatosTransformados[[#This Row],[Contact Date Hidden]])</f>
        <v>44876</v>
      </c>
      <c r="AC694" s="3">
        <v>44157</v>
      </c>
      <c r="AD694" s="2" t="s">
        <v>44</v>
      </c>
      <c r="AE694" s="2" t="str">
        <f>VLOOKUP(DatosTransformados[[#This Row],[Customer Segment Hidden]],Tabla3[#All],2,FALSE)</f>
        <v>Medium</v>
      </c>
      <c r="AF694" s="11">
        <v>13.09686649298142</v>
      </c>
      <c r="AG694" s="2">
        <v>5</v>
      </c>
      <c r="AH694" s="2" t="s">
        <v>29</v>
      </c>
      <c r="AI694" s="2" t="str">
        <f>IFERROR(VLOOKUP(DatosTransformados[[#This Row],[Preferred Contact Method Hidden]],Tabla3[#All],2,FALSE),DatosTransformados[[#This Row],[Preferred Contact Method Hidden]])</f>
        <v>Email</v>
      </c>
      <c r="AJ694" s="2" t="str">
        <f>VLOOKUP(DatosTransformados[[#This Row],[Applied Discount Hidden]],Tabla3[#All],2,FALSE)</f>
        <v>Yes</v>
      </c>
      <c r="AK694" s="2" t="b">
        <v>1</v>
      </c>
    </row>
    <row r="695" spans="1:37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">
        <v>21</v>
      </c>
      <c r="O6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5" s="5" t="s">
        <v>21</v>
      </c>
      <c r="Q695" s="5">
        <v>0</v>
      </c>
      <c r="R695" s="5" t="s">
        <v>21</v>
      </c>
      <c r="S695" s="5" t="s">
        <v>24</v>
      </c>
      <c r="T695" s="5" t="s">
        <v>25</v>
      </c>
      <c r="U695" s="5">
        <v>8</v>
      </c>
      <c r="V695" s="5" t="str">
        <f>PROPER(DatosTransformados[[#This Row],[Payment Method Hidden]])</f>
        <v>Credit Card</v>
      </c>
      <c r="W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95" s="5">
        <v>149</v>
      </c>
      <c r="Y695" s="5"/>
      <c r="Z695" s="5"/>
      <c r="AA695" s="5" t="s">
        <v>1453</v>
      </c>
      <c r="AB695" s="6">
        <f>DATEVALUE(DatosTransformados[[#This Row],[Contact Date Hidden]])</f>
        <v>44112</v>
      </c>
      <c r="AC695" s="6">
        <v>43932</v>
      </c>
      <c r="AD695" s="5" t="s">
        <v>44</v>
      </c>
      <c r="AE695" s="5" t="str">
        <f>VLOOKUP(DatosTransformados[[#This Row],[Customer Segment Hidden]],Tabla3[#All],2,FALSE)</f>
        <v>Medium</v>
      </c>
      <c r="AF695" s="12">
        <v>6.6257738561807464</v>
      </c>
      <c r="AG695" s="5">
        <v>4</v>
      </c>
      <c r="AH695" s="5" t="s">
        <v>29</v>
      </c>
      <c r="AI695" s="5" t="str">
        <f>IFERROR(VLOOKUP(DatosTransformados[[#This Row],[Preferred Contact Method Hidden]],Tabla3[#All],2,FALSE),DatosTransformados[[#This Row],[Preferred Contact Method Hidden]])</f>
        <v>Email</v>
      </c>
      <c r="AJ695" s="5" t="str">
        <f>VLOOKUP(DatosTransformados[[#This Row],[Applied Discount Hidden]],Tabla3[#All],2,FALSE)</f>
        <v>Yes</v>
      </c>
      <c r="AK695" s="5" t="b">
        <v>1</v>
      </c>
    </row>
    <row r="696" spans="1:37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">
        <v>21</v>
      </c>
      <c r="O6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6" s="2" t="s">
        <v>21</v>
      </c>
      <c r="Q696" s="2">
        <v>0</v>
      </c>
      <c r="R696" s="2" t="s">
        <v>21</v>
      </c>
      <c r="S696" s="2" t="s">
        <v>24</v>
      </c>
      <c r="T696" s="2" t="s">
        <v>35</v>
      </c>
      <c r="U696" s="2">
        <v>29</v>
      </c>
      <c r="V696" s="2" t="str">
        <f>PROPER(DatosTransformados[[#This Row],[Payment Method Hidden]])</f>
        <v>Direct Debit</v>
      </c>
      <c r="W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96" s="2">
        <v>146</v>
      </c>
      <c r="Y696" s="2" t="s">
        <v>103</v>
      </c>
      <c r="Z696" s="2" t="s">
        <v>104</v>
      </c>
      <c r="AA696" s="2" t="s">
        <v>1455</v>
      </c>
      <c r="AB696" s="3">
        <f>DATEVALUE(DatosTransformados[[#This Row],[Contact Date Hidden]])</f>
        <v>45058</v>
      </c>
      <c r="AC696" s="3">
        <v>44969</v>
      </c>
      <c r="AD696" s="2" t="s">
        <v>44</v>
      </c>
      <c r="AE696" s="2" t="str">
        <f>VLOOKUP(DatosTransformados[[#This Row],[Customer Segment Hidden]],Tabla3[#All],2,FALSE)</f>
        <v>Medium</v>
      </c>
      <c r="AF696" s="11">
        <v>33.748443962448363</v>
      </c>
      <c r="AG696" s="2">
        <v>10</v>
      </c>
      <c r="AH696" s="2" t="s">
        <v>49</v>
      </c>
      <c r="AI696" s="2" t="str">
        <f>IFERROR(VLOOKUP(DatosTransformados[[#This Row],[Preferred Contact Method Hidden]],Tabla3[#All],2,FALSE),DatosTransformados[[#This Row],[Preferred Contact Method Hidden]])</f>
        <v>Phone</v>
      </c>
      <c r="AJ696" s="2" t="str">
        <f>VLOOKUP(DatosTransformados[[#This Row],[Applied Discount Hidden]],Tabla3[#All],2,FALSE)</f>
        <v>No</v>
      </c>
      <c r="AK696" s="2" t="b">
        <v>0</v>
      </c>
    </row>
    <row r="697" spans="1:37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">
        <v>21</v>
      </c>
      <c r="O6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7" s="5" t="s">
        <v>21</v>
      </c>
      <c r="Q697" s="5">
        <v>0</v>
      </c>
      <c r="R697" s="5" t="s">
        <v>21</v>
      </c>
      <c r="S697" s="5" t="s">
        <v>24</v>
      </c>
      <c r="T697" s="5" t="s">
        <v>35</v>
      </c>
      <c r="U697" s="5">
        <v>9</v>
      </c>
      <c r="V697" s="5" t="str">
        <f>PROPER(DatosTransformados[[#This Row],[Payment Method Hidden]])</f>
        <v>Direct Debit</v>
      </c>
      <c r="W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97" s="5">
        <v>70</v>
      </c>
      <c r="Y697" s="5"/>
      <c r="Z697" s="5"/>
      <c r="AA697" s="5" t="s">
        <v>1457</v>
      </c>
      <c r="AB697" s="6">
        <f>DATEVALUE(DatosTransformados[[#This Row],[Contact Date Hidden]])</f>
        <v>45080</v>
      </c>
      <c r="AC697" s="6">
        <v>44124</v>
      </c>
      <c r="AD697" s="5" t="s">
        <v>28</v>
      </c>
      <c r="AE697" s="5" t="str">
        <f>VLOOKUP(DatosTransformados[[#This Row],[Customer Segment Hidden]],Tabla3[#All],2,FALSE)</f>
        <v>High</v>
      </c>
      <c r="AF697" s="12">
        <v>7.9806075601956747</v>
      </c>
      <c r="AG697" s="5">
        <v>10</v>
      </c>
      <c r="AH697" s="5" t="s">
        <v>49</v>
      </c>
      <c r="AI697" s="5" t="str">
        <f>IFERROR(VLOOKUP(DatosTransformados[[#This Row],[Preferred Contact Method Hidden]],Tabla3[#All],2,FALSE),DatosTransformados[[#This Row],[Preferred Contact Method Hidden]])</f>
        <v>Phone</v>
      </c>
      <c r="AJ697" s="5" t="str">
        <f>VLOOKUP(DatosTransformados[[#This Row],[Applied Discount Hidden]],Tabla3[#All],2,FALSE)</f>
        <v>Yes</v>
      </c>
      <c r="AK697" s="5" t="b">
        <v>1</v>
      </c>
    </row>
    <row r="698" spans="1:37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">
        <v>21</v>
      </c>
      <c r="O6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8" s="2" t="s">
        <v>21</v>
      </c>
      <c r="Q698" s="2">
        <v>0</v>
      </c>
      <c r="R698" s="2" t="s">
        <v>21</v>
      </c>
      <c r="S698" s="2" t="s">
        <v>52</v>
      </c>
      <c r="T698" s="2" t="s">
        <v>35</v>
      </c>
      <c r="U698" s="2">
        <v>41</v>
      </c>
      <c r="V698" s="2" t="str">
        <f>PROPER(DatosTransformados[[#This Row],[Payment Method Hidden]])</f>
        <v>Direct Debit</v>
      </c>
      <c r="W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98" s="2">
        <v>2387</v>
      </c>
      <c r="Y698" s="2"/>
      <c r="Z698" s="2"/>
      <c r="AA698" s="2" t="s">
        <v>1459</v>
      </c>
      <c r="AB698" s="3">
        <f>DATEVALUE(DatosTransformados[[#This Row],[Contact Date Hidden]])</f>
        <v>44013</v>
      </c>
      <c r="AC698" s="3">
        <v>44246</v>
      </c>
      <c r="AD698" s="2" t="s">
        <v>44</v>
      </c>
      <c r="AE698" s="2" t="str">
        <f>VLOOKUP(DatosTransformados[[#This Row],[Customer Segment Hidden]],Tabla3[#All],2,FALSE)</f>
        <v>Medium</v>
      </c>
      <c r="AF698" s="11">
        <v>48.180019580770647</v>
      </c>
      <c r="AG698" s="2">
        <v>10</v>
      </c>
      <c r="AH698" s="2" t="s">
        <v>29</v>
      </c>
      <c r="AI698" s="2" t="str">
        <f>IFERROR(VLOOKUP(DatosTransformados[[#This Row],[Preferred Contact Method Hidden]],Tabla3[#All],2,FALSE),DatosTransformados[[#This Row],[Preferred Contact Method Hidden]])</f>
        <v>Email</v>
      </c>
      <c r="AJ698" s="2" t="str">
        <f>VLOOKUP(DatosTransformados[[#This Row],[Applied Discount Hidden]],Tabla3[#All],2,FALSE)</f>
        <v>Yes</v>
      </c>
      <c r="AK698" s="2" t="b">
        <v>1</v>
      </c>
    </row>
    <row r="699" spans="1:37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">
        <v>21</v>
      </c>
      <c r="O6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99" s="5" t="s">
        <v>21</v>
      </c>
      <c r="Q699" s="5">
        <v>0</v>
      </c>
      <c r="R699" s="5" t="s">
        <v>33</v>
      </c>
      <c r="S699" s="5" t="s">
        <v>34</v>
      </c>
      <c r="T699" s="5" t="s">
        <v>25</v>
      </c>
      <c r="U699" s="5">
        <v>60</v>
      </c>
      <c r="V699" s="5" t="str">
        <f>PROPER(DatosTransformados[[#This Row],[Payment Method Hidden]])</f>
        <v>Credit Card</v>
      </c>
      <c r="W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699" s="5">
        <v>3860</v>
      </c>
      <c r="Y699" s="5" t="s">
        <v>42</v>
      </c>
      <c r="Z699" s="5" t="s">
        <v>184</v>
      </c>
      <c r="AA699" s="5" t="s">
        <v>1461</v>
      </c>
      <c r="AB699" s="6">
        <f>DATEVALUE(DatosTransformados[[#This Row],[Contact Date Hidden]])</f>
        <v>44428</v>
      </c>
      <c r="AC699" s="6">
        <v>44169</v>
      </c>
      <c r="AD699" s="5" t="s">
        <v>28</v>
      </c>
      <c r="AE699" s="5" t="str">
        <f>VLOOKUP(DatosTransformados[[#This Row],[Customer Segment Hidden]],Tabla3[#All],2,FALSE)</f>
        <v>High</v>
      </c>
      <c r="AF699" s="12">
        <v>65.427958114677523</v>
      </c>
      <c r="AG699" s="5">
        <v>2</v>
      </c>
      <c r="AH699" s="5" t="s">
        <v>63</v>
      </c>
      <c r="AI699" s="5" t="str">
        <f>IFERROR(VLOOKUP(DatosTransformados[[#This Row],[Preferred Contact Method Hidden]],Tabla3[#All],2,FALSE),DatosTransformados[[#This Row],[Preferred Contact Method Hidden]])</f>
        <v>SMS</v>
      </c>
      <c r="AJ699" s="5" t="str">
        <f>VLOOKUP(DatosTransformados[[#This Row],[Applied Discount Hidden]],Tabla3[#All],2,FALSE)</f>
        <v>No</v>
      </c>
      <c r="AK699" s="5" t="b">
        <v>0</v>
      </c>
    </row>
    <row r="700" spans="1:37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">
        <v>21</v>
      </c>
      <c r="O7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0" s="2" t="s">
        <v>21</v>
      </c>
      <c r="Q700" s="2">
        <v>0</v>
      </c>
      <c r="R700" s="2" t="s">
        <v>21</v>
      </c>
      <c r="S700" s="2" t="s">
        <v>24</v>
      </c>
      <c r="T700" s="2" t="s">
        <v>123</v>
      </c>
      <c r="U700" s="2">
        <v>12</v>
      </c>
      <c r="V700" s="2" t="str">
        <f>PROPER(DatosTransformados[[#This Row],[Payment Method Hidden]])</f>
        <v>Credit Card</v>
      </c>
      <c r="W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700" s="2">
        <v>12</v>
      </c>
      <c r="Y700" s="2"/>
      <c r="Z700" s="2"/>
      <c r="AA700" s="2" t="s">
        <v>1463</v>
      </c>
      <c r="AB700" s="3">
        <f>DATEVALUE(DatosTransformados[[#This Row],[Contact Date Hidden]])</f>
        <v>44739</v>
      </c>
      <c r="AC700" s="3">
        <v>44788</v>
      </c>
      <c r="AD700" s="2" t="s">
        <v>44</v>
      </c>
      <c r="AE700" s="2" t="str">
        <f>VLOOKUP(DatosTransformados[[#This Row],[Customer Segment Hidden]],Tabla3[#All],2,FALSE)</f>
        <v>Medium</v>
      </c>
      <c r="AF700" s="11">
        <v>14.23201814300689</v>
      </c>
      <c r="AG700" s="2">
        <v>8</v>
      </c>
      <c r="AH700" s="2" t="s">
        <v>63</v>
      </c>
      <c r="AI700" s="2" t="str">
        <f>IFERROR(VLOOKUP(DatosTransformados[[#This Row],[Preferred Contact Method Hidden]],Tabla3[#All],2,FALSE),DatosTransformados[[#This Row],[Preferred Contact Method Hidden]])</f>
        <v>SMS</v>
      </c>
      <c r="AJ700" s="2" t="str">
        <f>VLOOKUP(DatosTransformados[[#This Row],[Applied Discount Hidden]],Tabla3[#All],2,FALSE)</f>
        <v>Yes</v>
      </c>
      <c r="AK700" s="2" t="b">
        <v>1</v>
      </c>
    </row>
    <row r="701" spans="1:37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">
        <v>21</v>
      </c>
      <c r="O7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1" s="5" t="s">
        <v>33</v>
      </c>
      <c r="Q701" s="5">
        <v>6</v>
      </c>
      <c r="R701" s="5" t="s">
        <v>21</v>
      </c>
      <c r="S701" s="5" t="s">
        <v>52</v>
      </c>
      <c r="T701" s="5" t="s">
        <v>25</v>
      </c>
      <c r="U701" s="5">
        <v>33</v>
      </c>
      <c r="V701" s="5" t="str">
        <f>PROPER(DatosTransformados[[#This Row],[Payment Method Hidden]])</f>
        <v>Credit Card</v>
      </c>
      <c r="W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701" s="5">
        <v>2392</v>
      </c>
      <c r="Y701" s="5"/>
      <c r="Z701" s="5"/>
      <c r="AA701" s="5" t="s">
        <v>1465</v>
      </c>
      <c r="AB701" s="6">
        <f>DATEVALUE(DatosTransformados[[#This Row],[Contact Date Hidden]])</f>
        <v>44161</v>
      </c>
      <c r="AC701" s="6">
        <v>44323</v>
      </c>
      <c r="AD701" s="5" t="s">
        <v>28</v>
      </c>
      <c r="AE701" s="5" t="str">
        <f>VLOOKUP(DatosTransformados[[#This Row],[Customer Segment Hidden]],Tabla3[#All],2,FALSE)</f>
        <v>High</v>
      </c>
      <c r="AF701" s="12">
        <v>26.556880554580289</v>
      </c>
      <c r="AG701" s="5">
        <v>4</v>
      </c>
      <c r="AH701" s="5" t="s">
        <v>63</v>
      </c>
      <c r="AI701" s="5" t="str">
        <f>IFERROR(VLOOKUP(DatosTransformados[[#This Row],[Preferred Contact Method Hidden]],Tabla3[#All],2,FALSE),DatosTransformados[[#This Row],[Preferred Contact Method Hidden]])</f>
        <v>SMS</v>
      </c>
      <c r="AJ701" s="5" t="str">
        <f>VLOOKUP(DatosTransformados[[#This Row],[Applied Discount Hidden]],Tabla3[#All],2,FALSE)</f>
        <v>Yes</v>
      </c>
      <c r="AK701" s="5" t="b">
        <v>1</v>
      </c>
    </row>
    <row r="702" spans="1:37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">
        <v>21</v>
      </c>
      <c r="O7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2" s="2" t="s">
        <v>21</v>
      </c>
      <c r="Q702" s="2">
        <v>0</v>
      </c>
      <c r="R702" s="2" t="s">
        <v>21</v>
      </c>
      <c r="S702" s="2" t="s">
        <v>34</v>
      </c>
      <c r="T702" s="2" t="s">
        <v>117</v>
      </c>
      <c r="U702" s="2">
        <v>9</v>
      </c>
      <c r="V702" s="2" t="str">
        <f>PROPER(DatosTransformados[[#This Row],[Payment Method Hidden]])</f>
        <v>Direct Debit</v>
      </c>
      <c r="W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702" s="2">
        <v>311</v>
      </c>
      <c r="Y702" s="2"/>
      <c r="Z702" s="2"/>
      <c r="AA702" s="2" t="s">
        <v>1467</v>
      </c>
      <c r="AB702" s="3">
        <f>DATEVALUE(DatosTransformados[[#This Row],[Contact Date Hidden]])</f>
        <v>44533</v>
      </c>
      <c r="AC702" s="3">
        <v>44300</v>
      </c>
      <c r="AD702" s="2" t="s">
        <v>38</v>
      </c>
      <c r="AE702" s="2" t="str">
        <f>VLOOKUP(DatosTransformados[[#This Row],[Customer Segment Hidden]],Tabla3[#All],2,FALSE)</f>
        <v>Low</v>
      </c>
      <c r="AF702" s="11">
        <v>7.3929907852224011</v>
      </c>
      <c r="AG702" s="2">
        <v>8</v>
      </c>
      <c r="AH702" s="2" t="s">
        <v>49</v>
      </c>
      <c r="AI702" s="2" t="str">
        <f>IFERROR(VLOOKUP(DatosTransformados[[#This Row],[Preferred Contact Method Hidden]],Tabla3[#All],2,FALSE),DatosTransformados[[#This Row],[Preferred Contact Method Hidden]])</f>
        <v>Phone</v>
      </c>
      <c r="AJ702" s="2" t="str">
        <f>VLOOKUP(DatosTransformados[[#This Row],[Applied Discount Hidden]],Tabla3[#All],2,FALSE)</f>
        <v>No</v>
      </c>
      <c r="AK702" s="2" t="b">
        <v>0</v>
      </c>
    </row>
    <row r="703" spans="1:37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">
        <v>21</v>
      </c>
      <c r="O7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3" s="5" t="s">
        <v>33</v>
      </c>
      <c r="Q703" s="5">
        <v>5</v>
      </c>
      <c r="R703" s="5" t="s">
        <v>21</v>
      </c>
      <c r="S703" s="5" t="s">
        <v>24</v>
      </c>
      <c r="T703" s="5" t="s">
        <v>117</v>
      </c>
      <c r="U703" s="5">
        <v>25</v>
      </c>
      <c r="V703" s="5" t="str">
        <f>PROPER(DatosTransformados[[#This Row],[Payment Method Hidden]])</f>
        <v>Direct Debit</v>
      </c>
      <c r="W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703" s="5">
        <v>295</v>
      </c>
      <c r="Y703" s="5"/>
      <c r="Z703" s="5"/>
      <c r="AA703" s="5" t="s">
        <v>1469</v>
      </c>
      <c r="AB703" s="6">
        <f>DATEVALUE(DatosTransformados[[#This Row],[Contact Date Hidden]])</f>
        <v>44762</v>
      </c>
      <c r="AC703" s="6">
        <v>44548</v>
      </c>
      <c r="AD703" s="5" t="s">
        <v>44</v>
      </c>
      <c r="AE703" s="5" t="str">
        <f>VLOOKUP(DatosTransformados[[#This Row],[Customer Segment Hidden]],Tabla3[#All],2,FALSE)</f>
        <v>Medium</v>
      </c>
      <c r="AF703" s="12">
        <v>26.525711677231541</v>
      </c>
      <c r="AG703" s="5">
        <v>6</v>
      </c>
      <c r="AH703" s="5" t="s">
        <v>49</v>
      </c>
      <c r="AI703" s="5" t="str">
        <f>IFERROR(VLOOKUP(DatosTransformados[[#This Row],[Preferred Contact Method Hidden]],Tabla3[#All],2,FALSE),DatosTransformados[[#This Row],[Preferred Contact Method Hidden]])</f>
        <v>Phone</v>
      </c>
      <c r="AJ703" s="5" t="str">
        <f>VLOOKUP(DatosTransformados[[#This Row],[Applied Discount Hidden]],Tabla3[#All],2,FALSE)</f>
        <v>No</v>
      </c>
      <c r="AK703" s="5" t="b">
        <v>0</v>
      </c>
    </row>
    <row r="704" spans="1:37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">
        <v>21</v>
      </c>
      <c r="O7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4" s="2" t="s">
        <v>21</v>
      </c>
      <c r="Q704" s="2">
        <v>0</v>
      </c>
      <c r="R704" s="2" t="s">
        <v>33</v>
      </c>
      <c r="S704" s="2" t="s">
        <v>52</v>
      </c>
      <c r="T704" s="2" t="s">
        <v>25</v>
      </c>
      <c r="U704" s="2">
        <v>54</v>
      </c>
      <c r="V704" s="2" t="str">
        <f>PROPER(DatosTransformados[[#This Row],[Payment Method Hidden]])</f>
        <v>Credit Card</v>
      </c>
      <c r="W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704" s="2">
        <v>3969</v>
      </c>
      <c r="Y704" s="2"/>
      <c r="Z704" s="2"/>
      <c r="AA704" s="2" t="s">
        <v>1430</v>
      </c>
      <c r="AB704" s="3">
        <f>DATEVALUE(DatosTransformados[[#This Row],[Contact Date Hidden]])</f>
        <v>44906</v>
      </c>
      <c r="AC704" s="3">
        <v>44697</v>
      </c>
      <c r="AD704" s="2" t="s">
        <v>44</v>
      </c>
      <c r="AE704" s="2" t="str">
        <f>VLOOKUP(DatosTransformados[[#This Row],[Customer Segment Hidden]],Tabla3[#All],2,FALSE)</f>
        <v>Medium</v>
      </c>
      <c r="AF704" s="11">
        <v>58.706112081049277</v>
      </c>
      <c r="AG704" s="2">
        <v>2</v>
      </c>
      <c r="AH704" s="2" t="s">
        <v>63</v>
      </c>
      <c r="AI704" s="2" t="str">
        <f>IFERROR(VLOOKUP(DatosTransformados[[#This Row],[Preferred Contact Method Hidden]],Tabla3[#All],2,FALSE),DatosTransformados[[#This Row],[Preferred Contact Method Hidden]])</f>
        <v>SMS</v>
      </c>
      <c r="AJ704" s="2" t="str">
        <f>VLOOKUP(DatosTransformados[[#This Row],[Applied Discount Hidden]],Tabla3[#All],2,FALSE)</f>
        <v>No</v>
      </c>
      <c r="AK704" s="2" t="b">
        <v>0</v>
      </c>
    </row>
    <row r="705" spans="1:37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">
        <v>33</v>
      </c>
      <c r="O7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5" s="5" t="s">
        <v>21</v>
      </c>
      <c r="Q705" s="5">
        <v>0</v>
      </c>
      <c r="R705" s="5" t="s">
        <v>21</v>
      </c>
      <c r="S705" s="5" t="s">
        <v>24</v>
      </c>
      <c r="T705" s="5" t="s">
        <v>117</v>
      </c>
      <c r="U705" s="5">
        <v>42</v>
      </c>
      <c r="V705" s="5" t="str">
        <f>PROPER(DatosTransformados[[#This Row],[Payment Method Hidden]])</f>
        <v>Direct Debit</v>
      </c>
      <c r="W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705" s="5">
        <v>1046</v>
      </c>
      <c r="Y705" s="5" t="s">
        <v>42</v>
      </c>
      <c r="Z705" s="5" t="s">
        <v>184</v>
      </c>
      <c r="AA705" s="5" t="s">
        <v>1472</v>
      </c>
      <c r="AB705" s="6">
        <f>DATEVALUE(DatosTransformados[[#This Row],[Contact Date Hidden]])</f>
        <v>44398</v>
      </c>
      <c r="AC705" s="6">
        <v>45090</v>
      </c>
      <c r="AD705" s="5" t="s">
        <v>44</v>
      </c>
      <c r="AE705" s="5" t="str">
        <f>VLOOKUP(DatosTransformados[[#This Row],[Customer Segment Hidden]],Tabla3[#All],2,FALSE)</f>
        <v>Medium</v>
      </c>
      <c r="AF705" s="12">
        <v>40.827210656143897</v>
      </c>
      <c r="AG705" s="5">
        <v>9</v>
      </c>
      <c r="AH705" s="5" t="s">
        <v>29</v>
      </c>
      <c r="AI705" s="5" t="str">
        <f>IFERROR(VLOOKUP(DatosTransformados[[#This Row],[Preferred Contact Method Hidden]],Tabla3[#All],2,FALSE),DatosTransformados[[#This Row],[Preferred Contact Method Hidden]])</f>
        <v>Email</v>
      </c>
      <c r="AJ705" s="5" t="str">
        <f>VLOOKUP(DatosTransformados[[#This Row],[Applied Discount Hidden]],Tabla3[#All],2,FALSE)</f>
        <v>No</v>
      </c>
      <c r="AK705" s="5" t="b">
        <v>0</v>
      </c>
    </row>
    <row r="706" spans="1:37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">
        <v>21</v>
      </c>
      <c r="O7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6" s="2" t="s">
        <v>21</v>
      </c>
      <c r="Q706" s="2">
        <v>0</v>
      </c>
      <c r="R706" s="2" t="s">
        <v>33</v>
      </c>
      <c r="S706" s="2" t="s">
        <v>24</v>
      </c>
      <c r="T706" s="2" t="s">
        <v>25</v>
      </c>
      <c r="U706" s="2">
        <v>21</v>
      </c>
      <c r="V706" s="2" t="str">
        <f>PROPER(DatosTransformados[[#This Row],[Payment Method Hidden]])</f>
        <v>Credit Card</v>
      </c>
      <c r="W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706" s="2">
        <v>115</v>
      </c>
      <c r="Y706" s="2"/>
      <c r="Z706" s="2"/>
      <c r="AA706" s="2" t="s">
        <v>1474</v>
      </c>
      <c r="AB706" s="3">
        <f>DATEVALUE(DatosTransformados[[#This Row],[Contact Date Hidden]])</f>
        <v>43948</v>
      </c>
      <c r="AC706" s="3">
        <v>45284</v>
      </c>
      <c r="AD706" s="2" t="s">
        <v>44</v>
      </c>
      <c r="AE706" s="2" t="str">
        <f>VLOOKUP(DatosTransformados[[#This Row],[Customer Segment Hidden]],Tabla3[#All],2,FALSE)</f>
        <v>Medium</v>
      </c>
      <c r="AF706" s="11">
        <v>21.438196128621382</v>
      </c>
      <c r="AG706" s="2">
        <v>9</v>
      </c>
      <c r="AH706" s="2" t="s">
        <v>29</v>
      </c>
      <c r="AI706" s="2" t="str">
        <f>IFERROR(VLOOKUP(DatosTransformados[[#This Row],[Preferred Contact Method Hidden]],Tabla3[#All],2,FALSE),DatosTransformados[[#This Row],[Preferred Contact Method Hidden]])</f>
        <v>Email</v>
      </c>
      <c r="AJ706" s="2" t="str">
        <f>VLOOKUP(DatosTransformados[[#This Row],[Applied Discount Hidden]],Tabla3[#All],2,FALSE)</f>
        <v>No</v>
      </c>
      <c r="AK706" s="2" t="b">
        <v>0</v>
      </c>
    </row>
    <row r="707" spans="1:37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">
        <v>21</v>
      </c>
      <c r="O7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7" s="5" t="s">
        <v>21</v>
      </c>
      <c r="Q707" s="5">
        <v>0</v>
      </c>
      <c r="R707" s="5" t="s">
        <v>21</v>
      </c>
      <c r="S707" s="5" t="s">
        <v>24</v>
      </c>
      <c r="T707" s="5" t="s">
        <v>35</v>
      </c>
      <c r="U707" s="5">
        <v>36</v>
      </c>
      <c r="V707" s="5" t="str">
        <f>PROPER(DatosTransformados[[#This Row],[Payment Method Hidden]])</f>
        <v>Direct Debit</v>
      </c>
      <c r="W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707" s="5">
        <v>36</v>
      </c>
      <c r="Y707" s="5" t="s">
        <v>42</v>
      </c>
      <c r="Z707" s="5" t="s">
        <v>213</v>
      </c>
      <c r="AA707" s="5" t="s">
        <v>1476</v>
      </c>
      <c r="AB707" s="6">
        <f>DATEVALUE(DatosTransformados[[#This Row],[Contact Date Hidden]])</f>
        <v>44509</v>
      </c>
      <c r="AC707" s="6">
        <v>45204</v>
      </c>
      <c r="AD707" s="5" t="s">
        <v>44</v>
      </c>
      <c r="AE707" s="5" t="str">
        <f>VLOOKUP(DatosTransformados[[#This Row],[Customer Segment Hidden]],Tabla3[#All],2,FALSE)</f>
        <v>Medium</v>
      </c>
      <c r="AF707" s="12">
        <v>30.79208619308578</v>
      </c>
      <c r="AG707" s="5">
        <v>4</v>
      </c>
      <c r="AH707" s="5" t="s">
        <v>63</v>
      </c>
      <c r="AI707" s="5" t="str">
        <f>IFERROR(VLOOKUP(DatosTransformados[[#This Row],[Preferred Contact Method Hidden]],Tabla3[#All],2,FALSE),DatosTransformados[[#This Row],[Preferred Contact Method Hidden]])</f>
        <v>SMS</v>
      </c>
      <c r="AJ707" s="5" t="str">
        <f>VLOOKUP(DatosTransformados[[#This Row],[Applied Discount Hidden]],Tabla3[#All],2,FALSE)</f>
        <v>Yes</v>
      </c>
      <c r="AK707" s="5" t="b">
        <v>1</v>
      </c>
    </row>
    <row r="708" spans="1:37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">
        <v>21</v>
      </c>
      <c r="O7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8" s="2" t="s">
        <v>33</v>
      </c>
      <c r="Q708" s="2">
        <v>3</v>
      </c>
      <c r="R708" s="2" t="s">
        <v>21</v>
      </c>
      <c r="S708" s="2" t="s">
        <v>34</v>
      </c>
      <c r="T708" s="2" t="s">
        <v>117</v>
      </c>
      <c r="U708" s="2">
        <v>56</v>
      </c>
      <c r="V708" s="2" t="str">
        <f>PROPER(DatosTransformados[[#This Row],[Payment Method Hidden]])</f>
        <v>Direct Debit</v>
      </c>
      <c r="W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708" s="2">
        <v>2984</v>
      </c>
      <c r="Y708" s="2"/>
      <c r="Z708" s="2"/>
      <c r="AA708" s="2" t="s">
        <v>1478</v>
      </c>
      <c r="AB708" s="3">
        <f>DATEVALUE(DatosTransformados[[#This Row],[Contact Date Hidden]])</f>
        <v>43938</v>
      </c>
      <c r="AC708" s="3">
        <v>43946</v>
      </c>
      <c r="AD708" s="2" t="s">
        <v>38</v>
      </c>
      <c r="AE708" s="2" t="str">
        <f>VLOOKUP(DatosTransformados[[#This Row],[Customer Segment Hidden]],Tabla3[#All],2,FALSE)</f>
        <v>Low</v>
      </c>
      <c r="AF708" s="11">
        <v>47.005626582431063</v>
      </c>
      <c r="AG708" s="2">
        <v>9</v>
      </c>
      <c r="AH708" s="2" t="s">
        <v>29</v>
      </c>
      <c r="AI708" s="2" t="str">
        <f>IFERROR(VLOOKUP(DatosTransformados[[#This Row],[Preferred Contact Method Hidden]],Tabla3[#All],2,FALSE),DatosTransformados[[#This Row],[Preferred Contact Method Hidden]])</f>
        <v>Email</v>
      </c>
      <c r="AJ708" s="2" t="str">
        <f>VLOOKUP(DatosTransformados[[#This Row],[Applied Discount Hidden]],Tabla3[#All],2,FALSE)</f>
        <v>No</v>
      </c>
      <c r="AK708" s="2" t="b">
        <v>0</v>
      </c>
    </row>
    <row r="709" spans="1:37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">
        <v>21</v>
      </c>
      <c r="O7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09" s="5" t="s">
        <v>21</v>
      </c>
      <c r="Q709" s="5">
        <v>0</v>
      </c>
      <c r="R709" s="5" t="s">
        <v>21</v>
      </c>
      <c r="S709" s="5" t="s">
        <v>24</v>
      </c>
      <c r="T709" s="5" t="s">
        <v>123</v>
      </c>
      <c r="U709" s="5">
        <v>21</v>
      </c>
      <c r="V709" s="5" t="str">
        <f>PROPER(DatosTransformados[[#This Row],[Payment Method Hidden]])</f>
        <v>Credit Card</v>
      </c>
      <c r="W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709" s="5">
        <v>88</v>
      </c>
      <c r="Y709" s="5"/>
      <c r="Z709" s="5"/>
      <c r="AA709" s="5" t="s">
        <v>1480</v>
      </c>
      <c r="AB709" s="6">
        <f>DATEVALUE(DatosTransformados[[#This Row],[Contact Date Hidden]])</f>
        <v>43853</v>
      </c>
      <c r="AC709" s="6">
        <v>45243</v>
      </c>
      <c r="AD709" s="5" t="s">
        <v>28</v>
      </c>
      <c r="AE709" s="5" t="str">
        <f>VLOOKUP(DatosTransformados[[#This Row],[Customer Segment Hidden]],Tabla3[#All],2,FALSE)</f>
        <v>High</v>
      </c>
      <c r="AF709" s="12">
        <v>22.09002997131088</v>
      </c>
      <c r="AG709" s="5">
        <v>2</v>
      </c>
      <c r="AH709" s="5" t="s">
        <v>49</v>
      </c>
      <c r="AI709" s="5" t="str">
        <f>IFERROR(VLOOKUP(DatosTransformados[[#This Row],[Preferred Contact Method Hidden]],Tabla3[#All],2,FALSE),DatosTransformados[[#This Row],[Preferred Contact Method Hidden]])</f>
        <v>Phone</v>
      </c>
      <c r="AJ709" s="5" t="str">
        <f>VLOOKUP(DatosTransformados[[#This Row],[Applied Discount Hidden]],Tabla3[#All],2,FALSE)</f>
        <v>No</v>
      </c>
      <c r="AK709" s="5" t="b">
        <v>0</v>
      </c>
    </row>
    <row r="710" spans="1:37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">
        <v>21</v>
      </c>
      <c r="O7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0" s="2" t="s">
        <v>33</v>
      </c>
      <c r="Q710" s="2">
        <v>4</v>
      </c>
      <c r="R710" s="2" t="s">
        <v>33</v>
      </c>
      <c r="S710" s="2" t="s">
        <v>52</v>
      </c>
      <c r="T710" s="2" t="s">
        <v>25</v>
      </c>
      <c r="U710" s="2">
        <v>31</v>
      </c>
      <c r="V710" s="2" t="str">
        <f>PROPER(DatosTransformados[[#This Row],[Payment Method Hidden]])</f>
        <v>Credit Card</v>
      </c>
      <c r="W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710" s="2">
        <v>2157</v>
      </c>
      <c r="Y710" s="2"/>
      <c r="Z710" s="2"/>
      <c r="AA710" s="2" t="s">
        <v>1482</v>
      </c>
      <c r="AB710" s="3">
        <f>DATEVALUE(DatosTransformados[[#This Row],[Contact Date Hidden]])</f>
        <v>43942</v>
      </c>
      <c r="AC710" s="3">
        <v>44749</v>
      </c>
      <c r="AD710" s="2" t="s">
        <v>44</v>
      </c>
      <c r="AE710" s="2" t="str">
        <f>VLOOKUP(DatosTransformados[[#This Row],[Customer Segment Hidden]],Tabla3[#All],2,FALSE)</f>
        <v>Medium</v>
      </c>
      <c r="AF710" s="11">
        <v>27.567535040613439</v>
      </c>
      <c r="AG710" s="2">
        <v>7</v>
      </c>
      <c r="AH710" s="2" t="s">
        <v>63</v>
      </c>
      <c r="AI710" s="2" t="str">
        <f>IFERROR(VLOOKUP(DatosTransformados[[#This Row],[Preferred Contact Method Hidden]],Tabla3[#All],2,FALSE),DatosTransformados[[#This Row],[Preferred Contact Method Hidden]])</f>
        <v>SMS</v>
      </c>
      <c r="AJ710" s="2" t="str">
        <f>VLOOKUP(DatosTransformados[[#This Row],[Applied Discount Hidden]],Tabla3[#All],2,FALSE)</f>
        <v>Yes</v>
      </c>
      <c r="AK710" s="2" t="b">
        <v>1</v>
      </c>
    </row>
    <row r="711" spans="1:37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">
        <v>33</v>
      </c>
      <c r="O7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1" s="5" t="s">
        <v>21</v>
      </c>
      <c r="Q711" s="5">
        <v>0</v>
      </c>
      <c r="R711" s="5" t="s">
        <v>21</v>
      </c>
      <c r="S711" s="5" t="s">
        <v>24</v>
      </c>
      <c r="T711" s="5" t="s">
        <v>117</v>
      </c>
      <c r="U711" s="5">
        <v>10</v>
      </c>
      <c r="V711" s="5" t="str">
        <f>PROPER(DatosTransformados[[#This Row],[Payment Method Hidden]])</f>
        <v>Direct Debit</v>
      </c>
      <c r="W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11" s="5">
        <v>10</v>
      </c>
      <c r="Y711" s="5" t="s">
        <v>87</v>
      </c>
      <c r="Z711" s="5" t="s">
        <v>1400</v>
      </c>
      <c r="AA711" s="5" t="s">
        <v>1484</v>
      </c>
      <c r="AB711" s="6">
        <f>DATEVALUE(DatosTransformados[[#This Row],[Contact Date Hidden]])</f>
        <v>44558</v>
      </c>
      <c r="AC711" s="6">
        <v>45272</v>
      </c>
      <c r="AD711" s="5" t="s">
        <v>44</v>
      </c>
      <c r="AE711" s="5" t="str">
        <f>VLOOKUP(DatosTransformados[[#This Row],[Customer Segment Hidden]],Tabla3[#All],2,FALSE)</f>
        <v>Medium</v>
      </c>
      <c r="AF711" s="12">
        <v>8.9217749663055415</v>
      </c>
      <c r="AG711" s="5">
        <v>5</v>
      </c>
      <c r="AH711" s="5" t="s">
        <v>49</v>
      </c>
      <c r="AI711" s="5" t="str">
        <f>IFERROR(VLOOKUP(DatosTransformados[[#This Row],[Preferred Contact Method Hidden]],Tabla3[#All],2,FALSE),DatosTransformados[[#This Row],[Preferred Contact Method Hidden]])</f>
        <v>Phone</v>
      </c>
      <c r="AJ711" s="5" t="str">
        <f>VLOOKUP(DatosTransformados[[#This Row],[Applied Discount Hidden]],Tabla3[#All],2,FALSE)</f>
        <v>Yes</v>
      </c>
      <c r="AK711" s="5" t="b">
        <v>1</v>
      </c>
    </row>
    <row r="712" spans="1:37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">
        <v>21</v>
      </c>
      <c r="O7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2" s="2" t="s">
        <v>21</v>
      </c>
      <c r="Q712" s="2">
        <v>0</v>
      </c>
      <c r="R712" s="2" t="s">
        <v>21</v>
      </c>
      <c r="S712" s="2" t="s">
        <v>24</v>
      </c>
      <c r="T712" s="2" t="s">
        <v>35</v>
      </c>
      <c r="U712" s="2">
        <v>41</v>
      </c>
      <c r="V712" s="2" t="str">
        <f>PROPER(DatosTransformados[[#This Row],[Payment Method Hidden]])</f>
        <v>Direct Debit</v>
      </c>
      <c r="W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712" s="2">
        <v>1112</v>
      </c>
      <c r="Y712" s="2"/>
      <c r="Z712" s="2"/>
      <c r="AA712" s="2" t="s">
        <v>1200</v>
      </c>
      <c r="AB712" s="3">
        <f>DATEVALUE(DatosTransformados[[#This Row],[Contact Date Hidden]])</f>
        <v>44388</v>
      </c>
      <c r="AC712" s="3">
        <v>44004</v>
      </c>
      <c r="AD712" s="2" t="s">
        <v>28</v>
      </c>
      <c r="AE712" s="2" t="str">
        <f>VLOOKUP(DatosTransformados[[#This Row],[Customer Segment Hidden]],Tabla3[#All],2,FALSE)</f>
        <v>High</v>
      </c>
      <c r="AF712" s="11">
        <v>47.393138087032163</v>
      </c>
      <c r="AG712" s="2">
        <v>9</v>
      </c>
      <c r="AH712" s="2" t="s">
        <v>63</v>
      </c>
      <c r="AI712" s="2" t="str">
        <f>IFERROR(VLOOKUP(DatosTransformados[[#This Row],[Preferred Contact Method Hidden]],Tabla3[#All],2,FALSE),DatosTransformados[[#This Row],[Preferred Contact Method Hidden]])</f>
        <v>SMS</v>
      </c>
      <c r="AJ712" s="2" t="str">
        <f>VLOOKUP(DatosTransformados[[#This Row],[Applied Discount Hidden]],Tabla3[#All],2,FALSE)</f>
        <v>No</v>
      </c>
      <c r="AK712" s="2" t="b">
        <v>0</v>
      </c>
    </row>
    <row r="713" spans="1:37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">
        <v>21</v>
      </c>
      <c r="O7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3" s="5" t="s">
        <v>33</v>
      </c>
      <c r="Q713" s="5">
        <v>3</v>
      </c>
      <c r="R713" s="5" t="s">
        <v>33</v>
      </c>
      <c r="S713" s="5" t="s">
        <v>52</v>
      </c>
      <c r="T713" s="5" t="s">
        <v>169</v>
      </c>
      <c r="U713" s="5">
        <v>47</v>
      </c>
      <c r="V713" s="5" t="str">
        <f>PROPER(DatosTransformados[[#This Row],[Payment Method Hidden]])</f>
        <v>Paper Check</v>
      </c>
      <c r="W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713" s="5">
        <v>2222</v>
      </c>
      <c r="Y713" s="5"/>
      <c r="Z713" s="5"/>
      <c r="AA713" s="5" t="s">
        <v>706</v>
      </c>
      <c r="AB713" s="6">
        <f>DATEVALUE(DatosTransformados[[#This Row],[Contact Date Hidden]])</f>
        <v>44042</v>
      </c>
      <c r="AC713" s="6">
        <v>44016</v>
      </c>
      <c r="AD713" s="5" t="s">
        <v>38</v>
      </c>
      <c r="AE713" s="5" t="str">
        <f>VLOOKUP(DatosTransformados[[#This Row],[Customer Segment Hidden]],Tabla3[#All],2,FALSE)</f>
        <v>Low</v>
      </c>
      <c r="AF713" s="12">
        <v>39.695165708231691</v>
      </c>
      <c r="AG713" s="5">
        <v>7</v>
      </c>
      <c r="AH713" s="5" t="s">
        <v>49</v>
      </c>
      <c r="AI713" s="5" t="str">
        <f>IFERROR(VLOOKUP(DatosTransformados[[#This Row],[Preferred Contact Method Hidden]],Tabla3[#All],2,FALSE),DatosTransformados[[#This Row],[Preferred Contact Method Hidden]])</f>
        <v>Phone</v>
      </c>
      <c r="AJ713" s="5" t="str">
        <f>VLOOKUP(DatosTransformados[[#This Row],[Applied Discount Hidden]],Tabla3[#All],2,FALSE)</f>
        <v>No</v>
      </c>
      <c r="AK713" s="5" t="b">
        <v>0</v>
      </c>
    </row>
    <row r="714" spans="1:37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">
        <v>21</v>
      </c>
      <c r="O7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4" s="2" t="s">
        <v>21</v>
      </c>
      <c r="Q714" s="2">
        <v>0</v>
      </c>
      <c r="R714" s="2" t="s">
        <v>21</v>
      </c>
      <c r="S714" s="2" t="s">
        <v>24</v>
      </c>
      <c r="T714" s="2" t="s">
        <v>25</v>
      </c>
      <c r="U714" s="2">
        <v>22</v>
      </c>
      <c r="V714" s="2" t="str">
        <f>PROPER(DatosTransformados[[#This Row],[Payment Method Hidden]])</f>
        <v>Credit Card</v>
      </c>
      <c r="W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714" s="2">
        <v>48</v>
      </c>
      <c r="Y714" s="2"/>
      <c r="Z714" s="2"/>
      <c r="AA714" s="2" t="s">
        <v>1367</v>
      </c>
      <c r="AB714" s="3">
        <f>DATEVALUE(DatosTransformados[[#This Row],[Contact Date Hidden]])</f>
        <v>44728</v>
      </c>
      <c r="AC714" s="3">
        <v>44544</v>
      </c>
      <c r="AD714" s="2" t="s">
        <v>38</v>
      </c>
      <c r="AE714" s="2" t="str">
        <f>VLOOKUP(DatosTransformados[[#This Row],[Customer Segment Hidden]],Tabla3[#All],2,FALSE)</f>
        <v>Low</v>
      </c>
      <c r="AF714" s="11">
        <v>20.96891358256935</v>
      </c>
      <c r="AG714" s="2">
        <v>1</v>
      </c>
      <c r="AH714" s="2" t="s">
        <v>63</v>
      </c>
      <c r="AI714" s="2" t="str">
        <f>IFERROR(VLOOKUP(DatosTransformados[[#This Row],[Preferred Contact Method Hidden]],Tabla3[#All],2,FALSE),DatosTransformados[[#This Row],[Preferred Contact Method Hidden]])</f>
        <v>SMS</v>
      </c>
      <c r="AJ714" s="2" t="str">
        <f>VLOOKUP(DatosTransformados[[#This Row],[Applied Discount Hidden]],Tabla3[#All],2,FALSE)</f>
        <v>No</v>
      </c>
      <c r="AK714" s="2" t="b">
        <v>0</v>
      </c>
    </row>
    <row r="715" spans="1:37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">
        <v>21</v>
      </c>
      <c r="O7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5" s="5" t="s">
        <v>21</v>
      </c>
      <c r="Q715" s="5">
        <v>0</v>
      </c>
      <c r="R715" s="5" t="s">
        <v>33</v>
      </c>
      <c r="S715" s="5" t="s">
        <v>24</v>
      </c>
      <c r="T715" s="5" t="s">
        <v>117</v>
      </c>
      <c r="U715" s="5">
        <v>53</v>
      </c>
      <c r="V715" s="5" t="str">
        <f>PROPER(DatosTransformados[[#This Row],[Payment Method Hidden]])</f>
        <v>Direct Debit</v>
      </c>
      <c r="W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715" s="5">
        <v>560</v>
      </c>
      <c r="Y715" s="5" t="s">
        <v>42</v>
      </c>
      <c r="Z715" s="5" t="s">
        <v>359</v>
      </c>
      <c r="AA715" s="5" t="s">
        <v>1489</v>
      </c>
      <c r="AB715" s="6">
        <f>DATEVALUE(DatosTransformados[[#This Row],[Contact Date Hidden]])</f>
        <v>44599</v>
      </c>
      <c r="AC715" s="6">
        <v>44615</v>
      </c>
      <c r="AD715" s="5" t="s">
        <v>28</v>
      </c>
      <c r="AE715" s="5" t="str">
        <f>VLOOKUP(DatosTransformados[[#This Row],[Customer Segment Hidden]],Tabla3[#All],2,FALSE)</f>
        <v>High</v>
      </c>
      <c r="AF715" s="12">
        <v>52.847020433893057</v>
      </c>
      <c r="AG715" s="5">
        <v>4</v>
      </c>
      <c r="AH715" s="5" t="s">
        <v>49</v>
      </c>
      <c r="AI715" s="5" t="str">
        <f>IFERROR(VLOOKUP(DatosTransformados[[#This Row],[Preferred Contact Method Hidden]],Tabla3[#All],2,FALSE),DatosTransformados[[#This Row],[Preferred Contact Method Hidden]])</f>
        <v>Phone</v>
      </c>
      <c r="AJ715" s="5" t="str">
        <f>VLOOKUP(DatosTransformados[[#This Row],[Applied Discount Hidden]],Tabla3[#All],2,FALSE)</f>
        <v>Yes</v>
      </c>
      <c r="AK715" s="5" t="b">
        <v>1</v>
      </c>
    </row>
    <row r="716" spans="1:37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">
        <v>33</v>
      </c>
      <c r="O71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716" s="2" t="s">
        <v>21</v>
      </c>
      <c r="Q716" s="2">
        <v>0</v>
      </c>
      <c r="R716" s="2" t="s">
        <v>21</v>
      </c>
      <c r="S716" s="2" t="s">
        <v>34</v>
      </c>
      <c r="T716" s="2" t="s">
        <v>117</v>
      </c>
      <c r="U716" s="2">
        <v>24</v>
      </c>
      <c r="V716" s="2" t="str">
        <f>PROPER(DatosTransformados[[#This Row],[Payment Method Hidden]])</f>
        <v>Direct Debit</v>
      </c>
      <c r="W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716" s="2">
        <v>446</v>
      </c>
      <c r="Y716" s="2"/>
      <c r="Z716" s="2"/>
      <c r="AA716" s="2" t="s">
        <v>1445</v>
      </c>
      <c r="AB716" s="3">
        <f>DATEVALUE(DatosTransformados[[#This Row],[Contact Date Hidden]])</f>
        <v>45232</v>
      </c>
      <c r="AC716" s="3">
        <v>44786</v>
      </c>
      <c r="AD716" s="2" t="s">
        <v>28</v>
      </c>
      <c r="AE716" s="2" t="str">
        <f>VLOOKUP(DatosTransformados[[#This Row],[Customer Segment Hidden]],Tabla3[#All],2,FALSE)</f>
        <v>High</v>
      </c>
      <c r="AF716" s="11">
        <v>25.15933691902838</v>
      </c>
      <c r="AG716" s="2">
        <v>5</v>
      </c>
      <c r="AH716" s="2" t="s">
        <v>29</v>
      </c>
      <c r="AI716" s="2" t="str">
        <f>IFERROR(VLOOKUP(DatosTransformados[[#This Row],[Preferred Contact Method Hidden]],Tabla3[#All],2,FALSE),DatosTransformados[[#This Row],[Preferred Contact Method Hidden]])</f>
        <v>Email</v>
      </c>
      <c r="AJ716" s="2" t="str">
        <f>VLOOKUP(DatosTransformados[[#This Row],[Applied Discount Hidden]],Tabla3[#All],2,FALSE)</f>
        <v>Yes</v>
      </c>
      <c r="AK716" s="2" t="b">
        <v>1</v>
      </c>
    </row>
    <row r="717" spans="1:37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">
        <v>33</v>
      </c>
      <c r="O7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7" s="5" t="s">
        <v>21</v>
      </c>
      <c r="Q717" s="5">
        <v>0</v>
      </c>
      <c r="R717" s="5" t="s">
        <v>21</v>
      </c>
      <c r="S717" s="5" t="s">
        <v>52</v>
      </c>
      <c r="T717" s="5" t="s">
        <v>35</v>
      </c>
      <c r="U717" s="5">
        <v>37</v>
      </c>
      <c r="V717" s="5" t="str">
        <f>PROPER(DatosTransformados[[#This Row],[Payment Method Hidden]])</f>
        <v>Direct Debit</v>
      </c>
      <c r="W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717" s="5">
        <v>82</v>
      </c>
      <c r="Y717" s="5"/>
      <c r="Z717" s="5"/>
      <c r="AA717" s="5" t="s">
        <v>1492</v>
      </c>
      <c r="AB717" s="6">
        <f>DATEVALUE(DatosTransformados[[#This Row],[Contact Date Hidden]])</f>
        <v>44847</v>
      </c>
      <c r="AC717" s="6">
        <v>43899</v>
      </c>
      <c r="AD717" s="5" t="s">
        <v>38</v>
      </c>
      <c r="AE717" s="5" t="str">
        <f>VLOOKUP(DatosTransformados[[#This Row],[Customer Segment Hidden]],Tabla3[#All],2,FALSE)</f>
        <v>Low</v>
      </c>
      <c r="AF717" s="12">
        <v>33.078392053401437</v>
      </c>
      <c r="AG717" s="5">
        <v>10</v>
      </c>
      <c r="AH717" s="5" t="s">
        <v>63</v>
      </c>
      <c r="AI717" s="5" t="str">
        <f>IFERROR(VLOOKUP(DatosTransformados[[#This Row],[Preferred Contact Method Hidden]],Tabla3[#All],2,FALSE),DatosTransformados[[#This Row],[Preferred Contact Method Hidden]])</f>
        <v>SMS</v>
      </c>
      <c r="AJ717" s="5" t="str">
        <f>VLOOKUP(DatosTransformados[[#This Row],[Applied Discount Hidden]],Tabla3[#All],2,FALSE)</f>
        <v>Yes</v>
      </c>
      <c r="AK717" s="5" t="b">
        <v>1</v>
      </c>
    </row>
    <row r="718" spans="1:37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">
        <v>21</v>
      </c>
      <c r="O7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8" s="2" t="s">
        <v>33</v>
      </c>
      <c r="Q718" s="2">
        <v>3</v>
      </c>
      <c r="R718" s="2" t="s">
        <v>21</v>
      </c>
      <c r="S718" s="2" t="s">
        <v>24</v>
      </c>
      <c r="T718" s="2" t="s">
        <v>35</v>
      </c>
      <c r="U718" s="2">
        <v>20</v>
      </c>
      <c r="V718" s="2" t="str">
        <f>PROPER(DatosTransformados[[#This Row],[Payment Method Hidden]])</f>
        <v>Direct Debit</v>
      </c>
      <c r="W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718" s="2">
        <v>430</v>
      </c>
      <c r="Y718" s="2"/>
      <c r="Z718" s="2"/>
      <c r="AA718" s="2" t="s">
        <v>1494</v>
      </c>
      <c r="AB718" s="3">
        <f>DATEVALUE(DatosTransformados[[#This Row],[Contact Date Hidden]])</f>
        <v>44516</v>
      </c>
      <c r="AC718" s="3">
        <v>44086</v>
      </c>
      <c r="AD718" s="2" t="s">
        <v>28</v>
      </c>
      <c r="AE718" s="2" t="str">
        <f>VLOOKUP(DatosTransformados[[#This Row],[Customer Segment Hidden]],Tabla3[#All],2,FALSE)</f>
        <v>High</v>
      </c>
      <c r="AF718" s="11">
        <v>20.06611300333185</v>
      </c>
      <c r="AG718" s="2">
        <v>5</v>
      </c>
      <c r="AH718" s="2" t="s">
        <v>63</v>
      </c>
      <c r="AI718" s="2" t="str">
        <f>IFERROR(VLOOKUP(DatosTransformados[[#This Row],[Preferred Contact Method Hidden]],Tabla3[#All],2,FALSE),DatosTransformados[[#This Row],[Preferred Contact Method Hidden]])</f>
        <v>SMS</v>
      </c>
      <c r="AJ718" s="2" t="str">
        <f>VLOOKUP(DatosTransformados[[#This Row],[Applied Discount Hidden]],Tabla3[#All],2,FALSE)</f>
        <v>Yes</v>
      </c>
      <c r="AK718" s="2" t="b">
        <v>1</v>
      </c>
    </row>
    <row r="719" spans="1:37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">
        <v>21</v>
      </c>
      <c r="O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19" s="5" t="s">
        <v>21</v>
      </c>
      <c r="Q719" s="5">
        <v>0</v>
      </c>
      <c r="R719" s="5" t="s">
        <v>21</v>
      </c>
      <c r="S719" s="5" t="s">
        <v>52</v>
      </c>
      <c r="T719" s="5" t="s">
        <v>123</v>
      </c>
      <c r="U719" s="5">
        <v>10</v>
      </c>
      <c r="V719" s="5" t="str">
        <f>PROPER(DatosTransformados[[#This Row],[Payment Method Hidden]])</f>
        <v>Credit Card</v>
      </c>
      <c r="W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19" s="5">
        <v>500</v>
      </c>
      <c r="Y719" s="5"/>
      <c r="Z719" s="5"/>
      <c r="AA719" s="5" t="s">
        <v>1496</v>
      </c>
      <c r="AB719" s="6">
        <f>DATEVALUE(DatosTransformados[[#This Row],[Contact Date Hidden]])</f>
        <v>44143</v>
      </c>
      <c r="AC719" s="6">
        <v>43972</v>
      </c>
      <c r="AD719" s="5" t="s">
        <v>38</v>
      </c>
      <c r="AE719" s="5" t="str">
        <f>VLOOKUP(DatosTransformados[[#This Row],[Customer Segment Hidden]],Tabla3[#All],2,FALSE)</f>
        <v>Low</v>
      </c>
      <c r="AF719" s="12">
        <v>11.368191228148859</v>
      </c>
      <c r="AG719" s="5">
        <v>8</v>
      </c>
      <c r="AH719" s="5" t="s">
        <v>49</v>
      </c>
      <c r="AI719" s="5" t="str">
        <f>IFERROR(VLOOKUP(DatosTransformados[[#This Row],[Preferred Contact Method Hidden]],Tabla3[#All],2,FALSE),DatosTransformados[[#This Row],[Preferred Contact Method Hidden]])</f>
        <v>Phone</v>
      </c>
      <c r="AJ719" s="5" t="str">
        <f>VLOOKUP(DatosTransformados[[#This Row],[Applied Discount Hidden]],Tabla3[#All],2,FALSE)</f>
        <v>No</v>
      </c>
      <c r="AK719" s="5" t="b">
        <v>0</v>
      </c>
    </row>
    <row r="720" spans="1:37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">
        <v>33</v>
      </c>
      <c r="O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0" s="2" t="s">
        <v>21</v>
      </c>
      <c r="Q720" s="2">
        <v>0</v>
      </c>
      <c r="R720" s="2" t="s">
        <v>21</v>
      </c>
      <c r="S720" s="2" t="s">
        <v>52</v>
      </c>
      <c r="T720" s="2" t="s">
        <v>25</v>
      </c>
      <c r="U720" s="2">
        <v>27</v>
      </c>
      <c r="V720" s="2" t="str">
        <f>PROPER(DatosTransformados[[#This Row],[Payment Method Hidden]])</f>
        <v>Credit Card</v>
      </c>
      <c r="W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720" s="2">
        <v>220</v>
      </c>
      <c r="Y720" s="2"/>
      <c r="Z720" s="2"/>
      <c r="AA720" s="2" t="s">
        <v>1498</v>
      </c>
      <c r="AB720" s="3">
        <f>DATEVALUE(DatosTransformados[[#This Row],[Contact Date Hidden]])</f>
        <v>44242</v>
      </c>
      <c r="AC720" s="3">
        <v>44393</v>
      </c>
      <c r="AD720" s="2" t="s">
        <v>44</v>
      </c>
      <c r="AE720" s="2" t="str">
        <f>VLOOKUP(DatosTransformados[[#This Row],[Customer Segment Hidden]],Tabla3[#All],2,FALSE)</f>
        <v>Medium</v>
      </c>
      <c r="AF720" s="11">
        <v>31.510644176772882</v>
      </c>
      <c r="AG720" s="2">
        <v>7</v>
      </c>
      <c r="AH720" s="2" t="s">
        <v>63</v>
      </c>
      <c r="AI720" s="2" t="str">
        <f>IFERROR(VLOOKUP(DatosTransformados[[#This Row],[Preferred Contact Method Hidden]],Tabla3[#All],2,FALSE),DatosTransformados[[#This Row],[Preferred Contact Method Hidden]])</f>
        <v>SMS</v>
      </c>
      <c r="AJ720" s="2" t="str">
        <f>VLOOKUP(DatosTransformados[[#This Row],[Applied Discount Hidden]],Tabla3[#All],2,FALSE)</f>
        <v>No</v>
      </c>
      <c r="AK720" s="2" t="b">
        <v>0</v>
      </c>
    </row>
    <row r="721" spans="1:37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">
        <v>21</v>
      </c>
      <c r="O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1" s="5" t="s">
        <v>33</v>
      </c>
      <c r="Q721" s="5">
        <v>2</v>
      </c>
      <c r="R721" s="5" t="s">
        <v>21</v>
      </c>
      <c r="S721" s="5" t="s">
        <v>52</v>
      </c>
      <c r="T721" s="5" t="s">
        <v>207</v>
      </c>
      <c r="U721" s="5">
        <v>7</v>
      </c>
      <c r="V721" s="5" t="str">
        <f>PROPER(DatosTransformados[[#This Row],[Payment Method Hidden]])</f>
        <v>Paper Check</v>
      </c>
      <c r="W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721" s="5">
        <v>388</v>
      </c>
      <c r="Y721" s="5"/>
      <c r="Z721" s="5"/>
      <c r="AA721" s="5" t="s">
        <v>1500</v>
      </c>
      <c r="AB721" s="6">
        <f>DATEVALUE(DatosTransformados[[#This Row],[Contact Date Hidden]])</f>
        <v>44114</v>
      </c>
      <c r="AC721" s="6">
        <v>43885</v>
      </c>
      <c r="AD721" s="5" t="s">
        <v>38</v>
      </c>
      <c r="AE721" s="5" t="str">
        <f>VLOOKUP(DatosTransformados[[#This Row],[Customer Segment Hidden]],Tabla3[#All],2,FALSE)</f>
        <v>Low</v>
      </c>
      <c r="AF721" s="12">
        <v>5.8319071662075999</v>
      </c>
      <c r="AG721" s="5">
        <v>0</v>
      </c>
      <c r="AH721" s="5" t="s">
        <v>49</v>
      </c>
      <c r="AI721" s="5" t="str">
        <f>IFERROR(VLOOKUP(DatosTransformados[[#This Row],[Preferred Contact Method Hidden]],Tabla3[#All],2,FALSE),DatosTransformados[[#This Row],[Preferred Contact Method Hidden]])</f>
        <v>Phone</v>
      </c>
      <c r="AJ721" s="5" t="str">
        <f>VLOOKUP(DatosTransformados[[#This Row],[Applied Discount Hidden]],Tabla3[#All],2,FALSE)</f>
        <v>Yes</v>
      </c>
      <c r="AK721" s="5" t="b">
        <v>1</v>
      </c>
    </row>
    <row r="722" spans="1:37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">
        <v>21</v>
      </c>
      <c r="O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2" s="2" t="s">
        <v>21</v>
      </c>
      <c r="Q722" s="2">
        <v>0</v>
      </c>
      <c r="R722" s="2" t="s">
        <v>33</v>
      </c>
      <c r="S722" s="2" t="s">
        <v>52</v>
      </c>
      <c r="T722" s="2" t="s">
        <v>117</v>
      </c>
      <c r="U722" s="2">
        <v>25</v>
      </c>
      <c r="V722" s="2" t="str">
        <f>PROPER(DatosTransformados[[#This Row],[Payment Method Hidden]])</f>
        <v>Direct Debit</v>
      </c>
      <c r="W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722" s="2">
        <v>1363</v>
      </c>
      <c r="Y722" s="2"/>
      <c r="Z722" s="2"/>
      <c r="AA722" s="2" t="s">
        <v>1502</v>
      </c>
      <c r="AB722" s="3">
        <f>DATEVALUE(DatosTransformados[[#This Row],[Contact Date Hidden]])</f>
        <v>45236</v>
      </c>
      <c r="AC722" s="3">
        <v>44612</v>
      </c>
      <c r="AD722" s="2" t="s">
        <v>28</v>
      </c>
      <c r="AE722" s="2" t="str">
        <f>VLOOKUP(DatosTransformados[[#This Row],[Customer Segment Hidden]],Tabla3[#All],2,FALSE)</f>
        <v>High</v>
      </c>
      <c r="AF722" s="11">
        <v>27.60437808705273</v>
      </c>
      <c r="AG722" s="2">
        <v>5</v>
      </c>
      <c r="AH722" s="2" t="s">
        <v>49</v>
      </c>
      <c r="AI722" s="2" t="str">
        <f>IFERROR(VLOOKUP(DatosTransformados[[#This Row],[Preferred Contact Method Hidden]],Tabla3[#All],2,FALSE),DatosTransformados[[#This Row],[Preferred Contact Method Hidden]])</f>
        <v>Phone</v>
      </c>
      <c r="AJ722" s="2" t="str">
        <f>VLOOKUP(DatosTransformados[[#This Row],[Applied Discount Hidden]],Tabla3[#All],2,FALSE)</f>
        <v>Yes</v>
      </c>
      <c r="AK722" s="2" t="b">
        <v>1</v>
      </c>
    </row>
    <row r="723" spans="1:37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">
        <v>21</v>
      </c>
      <c r="O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3" s="5" t="s">
        <v>21</v>
      </c>
      <c r="Q723" s="5">
        <v>0</v>
      </c>
      <c r="R723" s="5" t="s">
        <v>21</v>
      </c>
      <c r="S723" s="5" t="s">
        <v>24</v>
      </c>
      <c r="T723" s="5" t="s">
        <v>117</v>
      </c>
      <c r="U723" s="5">
        <v>33</v>
      </c>
      <c r="V723" s="5" t="str">
        <f>PROPER(DatosTransformados[[#This Row],[Payment Method Hidden]])</f>
        <v>Direct Debit</v>
      </c>
      <c r="W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723" s="5">
        <v>688</v>
      </c>
      <c r="Y723" s="5" t="s">
        <v>42</v>
      </c>
      <c r="Z723" s="5" t="s">
        <v>184</v>
      </c>
      <c r="AA723" s="5" t="s">
        <v>1504</v>
      </c>
      <c r="AB723" s="6">
        <f>DATEVALUE(DatosTransformados[[#This Row],[Contact Date Hidden]])</f>
        <v>44589</v>
      </c>
      <c r="AC723" s="6">
        <v>44558</v>
      </c>
      <c r="AD723" s="5" t="s">
        <v>44</v>
      </c>
      <c r="AE723" s="5" t="str">
        <f>VLOOKUP(DatosTransformados[[#This Row],[Customer Segment Hidden]],Tabla3[#All],2,FALSE)</f>
        <v>Medium</v>
      </c>
      <c r="AF723" s="12">
        <v>32.553741305511132</v>
      </c>
      <c r="AG723" s="5">
        <v>2</v>
      </c>
      <c r="AH723" s="5" t="s">
        <v>63</v>
      </c>
      <c r="AI723" s="5" t="str">
        <f>IFERROR(VLOOKUP(DatosTransformados[[#This Row],[Preferred Contact Method Hidden]],Tabla3[#All],2,FALSE),DatosTransformados[[#This Row],[Preferred Contact Method Hidden]])</f>
        <v>SMS</v>
      </c>
      <c r="AJ723" s="5" t="str">
        <f>VLOOKUP(DatosTransformados[[#This Row],[Applied Discount Hidden]],Tabla3[#All],2,FALSE)</f>
        <v>Yes</v>
      </c>
      <c r="AK723" s="5" t="b">
        <v>1</v>
      </c>
    </row>
    <row r="724" spans="1:37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">
        <v>21</v>
      </c>
      <c r="O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4" s="2" t="s">
        <v>21</v>
      </c>
      <c r="Q724" s="2">
        <v>0</v>
      </c>
      <c r="R724" s="2" t="s">
        <v>33</v>
      </c>
      <c r="S724" s="2" t="s">
        <v>24</v>
      </c>
      <c r="T724" s="2" t="s">
        <v>35</v>
      </c>
      <c r="U724" s="2">
        <v>48</v>
      </c>
      <c r="V724" s="2" t="str">
        <f>PROPER(DatosTransformados[[#This Row],[Payment Method Hidden]])</f>
        <v>Direct Debit</v>
      </c>
      <c r="W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724" s="2">
        <v>2143</v>
      </c>
      <c r="Y724" s="2"/>
      <c r="Z724" s="2"/>
      <c r="AA724" s="2" t="s">
        <v>202</v>
      </c>
      <c r="AB724" s="3">
        <f>DATEVALUE(DatosTransformados[[#This Row],[Contact Date Hidden]])</f>
        <v>44027</v>
      </c>
      <c r="AC724" s="3">
        <v>44836</v>
      </c>
      <c r="AD724" s="2" t="s">
        <v>28</v>
      </c>
      <c r="AE724" s="2" t="str">
        <f>VLOOKUP(DatosTransformados[[#This Row],[Customer Segment Hidden]],Tabla3[#All],2,FALSE)</f>
        <v>High</v>
      </c>
      <c r="AF724" s="11">
        <v>49.945661671569553</v>
      </c>
      <c r="AG724" s="2">
        <v>2</v>
      </c>
      <c r="AH724" s="2" t="s">
        <v>63</v>
      </c>
      <c r="AI724" s="2" t="str">
        <f>IFERROR(VLOOKUP(DatosTransformados[[#This Row],[Preferred Contact Method Hidden]],Tabla3[#All],2,FALSE),DatosTransformados[[#This Row],[Preferred Contact Method Hidden]])</f>
        <v>SMS</v>
      </c>
      <c r="AJ724" s="2" t="str">
        <f>VLOOKUP(DatosTransformados[[#This Row],[Applied Discount Hidden]],Tabla3[#All],2,FALSE)</f>
        <v>No</v>
      </c>
      <c r="AK724" s="2" t="b">
        <v>0</v>
      </c>
    </row>
    <row r="725" spans="1:37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">
        <v>21</v>
      </c>
      <c r="O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5" s="5" t="s">
        <v>21</v>
      </c>
      <c r="Q725" s="5">
        <v>0</v>
      </c>
      <c r="R725" s="5" t="s">
        <v>21</v>
      </c>
      <c r="S725" s="5" t="s">
        <v>24</v>
      </c>
      <c r="T725" s="5" t="s">
        <v>35</v>
      </c>
      <c r="U725" s="5">
        <v>39</v>
      </c>
      <c r="V725" s="5" t="str">
        <f>PROPER(DatosTransformados[[#This Row],[Payment Method Hidden]])</f>
        <v>Direct Debit</v>
      </c>
      <c r="W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725" s="5">
        <v>39</v>
      </c>
      <c r="Y725" s="5" t="s">
        <v>42</v>
      </c>
      <c r="Z725" s="5" t="s">
        <v>359</v>
      </c>
      <c r="AA725" s="5" t="s">
        <v>1507</v>
      </c>
      <c r="AB725" s="6">
        <f>DATEVALUE(DatosTransformados[[#This Row],[Contact Date Hidden]])</f>
        <v>44348</v>
      </c>
      <c r="AC725" s="6">
        <v>44146</v>
      </c>
      <c r="AD725" s="5" t="s">
        <v>38</v>
      </c>
      <c r="AE725" s="5" t="str">
        <f>VLOOKUP(DatosTransformados[[#This Row],[Customer Segment Hidden]],Tabla3[#All],2,FALSE)</f>
        <v>Low</v>
      </c>
      <c r="AF725" s="12">
        <v>31.70729485195568</v>
      </c>
      <c r="AG725" s="5">
        <v>3</v>
      </c>
      <c r="AH725" s="5" t="s">
        <v>49</v>
      </c>
      <c r="AI725" s="5" t="str">
        <f>IFERROR(VLOOKUP(DatosTransformados[[#This Row],[Preferred Contact Method Hidden]],Tabla3[#All],2,FALSE),DatosTransformados[[#This Row],[Preferred Contact Method Hidden]])</f>
        <v>Phone</v>
      </c>
      <c r="AJ725" s="5" t="str">
        <f>VLOOKUP(DatosTransformados[[#This Row],[Applied Discount Hidden]],Tabla3[#All],2,FALSE)</f>
        <v>No</v>
      </c>
      <c r="AK725" s="5" t="b">
        <v>0</v>
      </c>
    </row>
    <row r="726" spans="1:37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">
        <v>21</v>
      </c>
      <c r="O7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6" s="2" t="s">
        <v>21</v>
      </c>
      <c r="Q726" s="2">
        <v>0</v>
      </c>
      <c r="R726" s="2" t="s">
        <v>21</v>
      </c>
      <c r="S726" s="2" t="s">
        <v>24</v>
      </c>
      <c r="T726" s="2" t="s">
        <v>117</v>
      </c>
      <c r="U726" s="2">
        <v>49</v>
      </c>
      <c r="V726" s="2" t="str">
        <f>PROPER(DatosTransformados[[#This Row],[Payment Method Hidden]])</f>
        <v>Direct Debit</v>
      </c>
      <c r="W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726" s="2">
        <v>152</v>
      </c>
      <c r="Y726" s="2"/>
      <c r="Z726" s="2"/>
      <c r="AA726" s="2" t="s">
        <v>1509</v>
      </c>
      <c r="AB726" s="3">
        <f>DATEVALUE(DatosTransformados[[#This Row],[Contact Date Hidden]])</f>
        <v>43917</v>
      </c>
      <c r="AC726" s="3">
        <v>44621</v>
      </c>
      <c r="AD726" s="2" t="s">
        <v>28</v>
      </c>
      <c r="AE726" s="2" t="str">
        <f>VLOOKUP(DatosTransformados[[#This Row],[Customer Segment Hidden]],Tabla3[#All],2,FALSE)</f>
        <v>High</v>
      </c>
      <c r="AF726" s="11">
        <v>49.087241845949713</v>
      </c>
      <c r="AG726" s="2">
        <v>7</v>
      </c>
      <c r="AH726" s="2" t="s">
        <v>29</v>
      </c>
      <c r="AI726" s="2" t="str">
        <f>IFERROR(VLOOKUP(DatosTransformados[[#This Row],[Preferred Contact Method Hidden]],Tabla3[#All],2,FALSE),DatosTransformados[[#This Row],[Preferred Contact Method Hidden]])</f>
        <v>Email</v>
      </c>
      <c r="AJ726" s="2" t="str">
        <f>VLOOKUP(DatosTransformados[[#This Row],[Applied Discount Hidden]],Tabla3[#All],2,FALSE)</f>
        <v>Yes</v>
      </c>
      <c r="AK726" s="2" t="b">
        <v>1</v>
      </c>
    </row>
    <row r="727" spans="1:37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">
        <v>21</v>
      </c>
      <c r="O7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7" s="5" t="s">
        <v>21</v>
      </c>
      <c r="Q727" s="5">
        <v>0</v>
      </c>
      <c r="R727" s="5" t="s">
        <v>21</v>
      </c>
      <c r="S727" s="5" t="s">
        <v>24</v>
      </c>
      <c r="T727" s="5" t="s">
        <v>35</v>
      </c>
      <c r="U727" s="5">
        <v>17</v>
      </c>
      <c r="V727" s="5" t="str">
        <f>PROPER(DatosTransformados[[#This Row],[Payment Method Hidden]])</f>
        <v>Direct Debit</v>
      </c>
      <c r="W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727" s="5">
        <v>17</v>
      </c>
      <c r="Y727" s="5"/>
      <c r="Z727" s="5"/>
      <c r="AA727" s="5" t="s">
        <v>1276</v>
      </c>
      <c r="AB727" s="6">
        <f>DATEVALUE(DatosTransformados[[#This Row],[Contact Date Hidden]])</f>
        <v>43907</v>
      </c>
      <c r="AC727" s="6">
        <v>44623</v>
      </c>
      <c r="AD727" s="5" t="s">
        <v>38</v>
      </c>
      <c r="AE727" s="5" t="str">
        <f>VLOOKUP(DatosTransformados[[#This Row],[Customer Segment Hidden]],Tabla3[#All],2,FALSE)</f>
        <v>Low</v>
      </c>
      <c r="AF727" s="12">
        <v>19.556430488003649</v>
      </c>
      <c r="AG727" s="5">
        <v>8</v>
      </c>
      <c r="AH727" s="5" t="s">
        <v>63</v>
      </c>
      <c r="AI727" s="5" t="str">
        <f>IFERROR(VLOOKUP(DatosTransformados[[#This Row],[Preferred Contact Method Hidden]],Tabla3[#All],2,FALSE),DatosTransformados[[#This Row],[Preferred Contact Method Hidden]])</f>
        <v>SMS</v>
      </c>
      <c r="AJ727" s="5" t="str">
        <f>VLOOKUP(DatosTransformados[[#This Row],[Applied Discount Hidden]],Tabla3[#All],2,FALSE)</f>
        <v>Yes</v>
      </c>
      <c r="AK727" s="5" t="b">
        <v>1</v>
      </c>
    </row>
    <row r="728" spans="1:37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">
        <v>21</v>
      </c>
      <c r="O7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8" s="2" t="s">
        <v>21</v>
      </c>
      <c r="Q728" s="2">
        <v>0</v>
      </c>
      <c r="R728" s="2" t="s">
        <v>21</v>
      </c>
      <c r="S728" s="2" t="s">
        <v>24</v>
      </c>
      <c r="T728" s="2" t="s">
        <v>117</v>
      </c>
      <c r="U728" s="2">
        <v>49</v>
      </c>
      <c r="V728" s="2" t="str">
        <f>PROPER(DatosTransformados[[#This Row],[Payment Method Hidden]])</f>
        <v>Direct Debit</v>
      </c>
      <c r="W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728" s="2">
        <v>614</v>
      </c>
      <c r="Y728" s="2" t="s">
        <v>42</v>
      </c>
      <c r="Z728" s="2" t="s">
        <v>213</v>
      </c>
      <c r="AA728" s="2" t="s">
        <v>1512</v>
      </c>
      <c r="AB728" s="3">
        <f>DATEVALUE(DatosTransformados[[#This Row],[Contact Date Hidden]])</f>
        <v>44592</v>
      </c>
      <c r="AC728" s="3">
        <v>45111</v>
      </c>
      <c r="AD728" s="2" t="s">
        <v>38</v>
      </c>
      <c r="AE728" s="2" t="str">
        <f>VLOOKUP(DatosTransformados[[#This Row],[Customer Segment Hidden]],Tabla3[#All],2,FALSE)</f>
        <v>Low</v>
      </c>
      <c r="AF728" s="11">
        <v>43.62226812379739</v>
      </c>
      <c r="AG728" s="2">
        <v>9</v>
      </c>
      <c r="AH728" s="2" t="s">
        <v>49</v>
      </c>
      <c r="AI728" s="2" t="str">
        <f>IFERROR(VLOOKUP(DatosTransformados[[#This Row],[Preferred Contact Method Hidden]],Tabla3[#All],2,FALSE),DatosTransformados[[#This Row],[Preferred Contact Method Hidden]])</f>
        <v>Phone</v>
      </c>
      <c r="AJ728" s="2" t="str">
        <f>VLOOKUP(DatosTransformados[[#This Row],[Applied Discount Hidden]],Tabla3[#All],2,FALSE)</f>
        <v>No</v>
      </c>
      <c r="AK728" s="2" t="b">
        <v>0</v>
      </c>
    </row>
    <row r="729" spans="1:37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">
        <v>21</v>
      </c>
      <c r="O7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29" s="5" t="s">
        <v>21</v>
      </c>
      <c r="Q729" s="5">
        <v>0</v>
      </c>
      <c r="R729" s="5" t="s">
        <v>21</v>
      </c>
      <c r="S729" s="5" t="s">
        <v>24</v>
      </c>
      <c r="T729" s="5" t="s">
        <v>35</v>
      </c>
      <c r="U729" s="5">
        <v>36</v>
      </c>
      <c r="V729" s="5" t="str">
        <f>PROPER(DatosTransformados[[#This Row],[Payment Method Hidden]])</f>
        <v>Direct Debit</v>
      </c>
      <c r="W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729" s="5">
        <v>332</v>
      </c>
      <c r="Y729" s="5" t="s">
        <v>42</v>
      </c>
      <c r="Z729" s="5" t="s">
        <v>359</v>
      </c>
      <c r="AA729" s="5" t="s">
        <v>1514</v>
      </c>
      <c r="AB729" s="6">
        <f>DATEVALUE(DatosTransformados[[#This Row],[Contact Date Hidden]])</f>
        <v>44051</v>
      </c>
      <c r="AC729" s="6">
        <v>44767</v>
      </c>
      <c r="AD729" s="5" t="s">
        <v>38</v>
      </c>
      <c r="AE729" s="5" t="str">
        <f>VLOOKUP(DatosTransformados[[#This Row],[Customer Segment Hidden]],Tabla3[#All],2,FALSE)</f>
        <v>Low</v>
      </c>
      <c r="AF729" s="12">
        <v>31.679992223204049</v>
      </c>
      <c r="AG729" s="5">
        <v>1</v>
      </c>
      <c r="AH729" s="5" t="s">
        <v>49</v>
      </c>
      <c r="AI729" s="5" t="str">
        <f>IFERROR(VLOOKUP(DatosTransformados[[#This Row],[Preferred Contact Method Hidden]],Tabla3[#All],2,FALSE),DatosTransformados[[#This Row],[Preferred Contact Method Hidden]])</f>
        <v>Phone</v>
      </c>
      <c r="AJ729" s="5" t="str">
        <f>VLOOKUP(DatosTransformados[[#This Row],[Applied Discount Hidden]],Tabla3[#All],2,FALSE)</f>
        <v>Yes</v>
      </c>
      <c r="AK729" s="5" t="b">
        <v>1</v>
      </c>
    </row>
    <row r="730" spans="1:37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">
        <v>21</v>
      </c>
      <c r="O7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0" s="2" t="s">
        <v>21</v>
      </c>
      <c r="Q730" s="2">
        <v>0</v>
      </c>
      <c r="R730" s="2" t="s">
        <v>21</v>
      </c>
      <c r="S730" s="2" t="s">
        <v>24</v>
      </c>
      <c r="T730" s="2" t="s">
        <v>25</v>
      </c>
      <c r="U730" s="2">
        <v>35</v>
      </c>
      <c r="V730" s="2" t="str">
        <f>PROPER(DatosTransformados[[#This Row],[Payment Method Hidden]])</f>
        <v>Credit Card</v>
      </c>
      <c r="W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730" s="2">
        <v>139</v>
      </c>
      <c r="Y730" s="2"/>
      <c r="Z730" s="2"/>
      <c r="AA730" s="2" t="s">
        <v>1516</v>
      </c>
      <c r="AB730" s="3">
        <f>DATEVALUE(DatosTransformados[[#This Row],[Contact Date Hidden]])</f>
        <v>45252</v>
      </c>
      <c r="AC730" s="3">
        <v>44728</v>
      </c>
      <c r="AD730" s="2" t="s">
        <v>44</v>
      </c>
      <c r="AE730" s="2" t="str">
        <f>VLOOKUP(DatosTransformados[[#This Row],[Customer Segment Hidden]],Tabla3[#All],2,FALSE)</f>
        <v>Medium</v>
      </c>
      <c r="AF730" s="11">
        <v>35.144899684471369</v>
      </c>
      <c r="AG730" s="2">
        <v>9</v>
      </c>
      <c r="AH730" s="2" t="s">
        <v>49</v>
      </c>
      <c r="AI730" s="2" t="str">
        <f>IFERROR(VLOOKUP(DatosTransformados[[#This Row],[Preferred Contact Method Hidden]],Tabla3[#All],2,FALSE),DatosTransformados[[#This Row],[Preferred Contact Method Hidden]])</f>
        <v>Phone</v>
      </c>
      <c r="AJ730" s="2" t="str">
        <f>VLOOKUP(DatosTransformados[[#This Row],[Applied Discount Hidden]],Tabla3[#All],2,FALSE)</f>
        <v>No</v>
      </c>
      <c r="AK730" s="2" t="b">
        <v>0</v>
      </c>
    </row>
    <row r="731" spans="1:37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">
        <v>21</v>
      </c>
      <c r="O7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1" s="5" t="s">
        <v>21</v>
      </c>
      <c r="Q731" s="5">
        <v>0</v>
      </c>
      <c r="R731" s="5" t="s">
        <v>21</v>
      </c>
      <c r="S731" s="5" t="s">
        <v>24</v>
      </c>
      <c r="T731" s="5" t="s">
        <v>117</v>
      </c>
      <c r="U731" s="5">
        <v>39</v>
      </c>
      <c r="V731" s="5" t="str">
        <f>PROPER(DatosTransformados[[#This Row],[Payment Method Hidden]])</f>
        <v>Direct Debit</v>
      </c>
      <c r="W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731" s="5">
        <v>597</v>
      </c>
      <c r="Y731" s="5"/>
      <c r="Z731" s="5"/>
      <c r="AA731" s="5" t="s">
        <v>1518</v>
      </c>
      <c r="AB731" s="6">
        <f>DATEVALUE(DatosTransformados[[#This Row],[Contact Date Hidden]])</f>
        <v>44838</v>
      </c>
      <c r="AC731" s="6">
        <v>44722</v>
      </c>
      <c r="AD731" s="5" t="s">
        <v>28</v>
      </c>
      <c r="AE731" s="5" t="str">
        <f>VLOOKUP(DatosTransformados[[#This Row],[Customer Segment Hidden]],Tabla3[#All],2,FALSE)</f>
        <v>High</v>
      </c>
      <c r="AF731" s="12">
        <v>40.250102615667458</v>
      </c>
      <c r="AG731" s="5">
        <v>5</v>
      </c>
      <c r="AH731" s="5" t="s">
        <v>29</v>
      </c>
      <c r="AI731" s="5" t="str">
        <f>IFERROR(VLOOKUP(DatosTransformados[[#This Row],[Preferred Contact Method Hidden]],Tabla3[#All],2,FALSE),DatosTransformados[[#This Row],[Preferred Contact Method Hidden]])</f>
        <v>Email</v>
      </c>
      <c r="AJ731" s="5" t="str">
        <f>VLOOKUP(DatosTransformados[[#This Row],[Applied Discount Hidden]],Tabla3[#All],2,FALSE)</f>
        <v>Yes</v>
      </c>
      <c r="AK731" s="5" t="b">
        <v>1</v>
      </c>
    </row>
    <row r="732" spans="1:37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">
        <v>21</v>
      </c>
      <c r="O7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2" s="2" t="s">
        <v>21</v>
      </c>
      <c r="Q732" s="2">
        <v>0</v>
      </c>
      <c r="R732" s="2" t="s">
        <v>21</v>
      </c>
      <c r="S732" s="2" t="s">
        <v>34</v>
      </c>
      <c r="T732" s="2" t="s">
        <v>25</v>
      </c>
      <c r="U732" s="2">
        <v>32</v>
      </c>
      <c r="V732" s="2" t="str">
        <f>PROPER(DatosTransformados[[#This Row],[Payment Method Hidden]])</f>
        <v>Credit Card</v>
      </c>
      <c r="W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732" s="2">
        <v>1511</v>
      </c>
      <c r="Y732" s="2"/>
      <c r="Z732" s="2"/>
      <c r="AA732" s="2" t="s">
        <v>1520</v>
      </c>
      <c r="AB732" s="3">
        <f>DATEVALUE(DatosTransformados[[#This Row],[Contact Date Hidden]])</f>
        <v>45132</v>
      </c>
      <c r="AC732" s="3">
        <v>43901</v>
      </c>
      <c r="AD732" s="2" t="s">
        <v>38</v>
      </c>
      <c r="AE732" s="2" t="str">
        <f>VLOOKUP(DatosTransformados[[#This Row],[Customer Segment Hidden]],Tabla3[#All],2,FALSE)</f>
        <v>Low</v>
      </c>
      <c r="AF732" s="11">
        <v>37.912003480096899</v>
      </c>
      <c r="AG732" s="2">
        <v>5</v>
      </c>
      <c r="AH732" s="2" t="s">
        <v>49</v>
      </c>
      <c r="AI732" s="2" t="str">
        <f>IFERROR(VLOOKUP(DatosTransformados[[#This Row],[Preferred Contact Method Hidden]],Tabla3[#All],2,FALSE),DatosTransformados[[#This Row],[Preferred Contact Method Hidden]])</f>
        <v>Phone</v>
      </c>
      <c r="AJ732" s="2" t="str">
        <f>VLOOKUP(DatosTransformados[[#This Row],[Applied Discount Hidden]],Tabla3[#All],2,FALSE)</f>
        <v>Yes</v>
      </c>
      <c r="AK732" s="2" t="b">
        <v>1</v>
      </c>
    </row>
    <row r="733" spans="1:37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">
        <v>21</v>
      </c>
      <c r="O7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3" s="5" t="s">
        <v>21</v>
      </c>
      <c r="Q733" s="5">
        <v>0</v>
      </c>
      <c r="R733" s="5" t="s">
        <v>21</v>
      </c>
      <c r="S733" s="5" t="s">
        <v>24</v>
      </c>
      <c r="T733" s="5" t="s">
        <v>35</v>
      </c>
      <c r="U733" s="5">
        <v>28</v>
      </c>
      <c r="V733" s="5" t="str">
        <f>PROPER(DatosTransformados[[#This Row],[Payment Method Hidden]])</f>
        <v>Direct Debit</v>
      </c>
      <c r="W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733" s="5">
        <v>1658</v>
      </c>
      <c r="Y733" s="5"/>
      <c r="Z733" s="5"/>
      <c r="AA733" s="5" t="s">
        <v>1522</v>
      </c>
      <c r="AB733" s="6">
        <f>DATEVALUE(DatosTransformados[[#This Row],[Contact Date Hidden]])</f>
        <v>43851</v>
      </c>
      <c r="AC733" s="6">
        <v>44118</v>
      </c>
      <c r="AD733" s="5" t="s">
        <v>44</v>
      </c>
      <c r="AE733" s="5" t="str">
        <f>VLOOKUP(DatosTransformados[[#This Row],[Customer Segment Hidden]],Tabla3[#All],2,FALSE)</f>
        <v>Medium</v>
      </c>
      <c r="AF733" s="12">
        <v>23.317686005039828</v>
      </c>
      <c r="AG733" s="5">
        <v>2</v>
      </c>
      <c r="AH733" s="5" t="s">
        <v>49</v>
      </c>
      <c r="AI733" s="5" t="str">
        <f>IFERROR(VLOOKUP(DatosTransformados[[#This Row],[Preferred Contact Method Hidden]],Tabla3[#All],2,FALSE),DatosTransformados[[#This Row],[Preferred Contact Method Hidden]])</f>
        <v>Phone</v>
      </c>
      <c r="AJ733" s="5" t="str">
        <f>VLOOKUP(DatosTransformados[[#This Row],[Applied Discount Hidden]],Tabla3[#All],2,FALSE)</f>
        <v>No</v>
      </c>
      <c r="AK733" s="5" t="b">
        <v>0</v>
      </c>
    </row>
    <row r="734" spans="1:37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">
        <v>33</v>
      </c>
      <c r="O7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4" s="2" t="s">
        <v>21</v>
      </c>
      <c r="Q734" s="2">
        <v>0</v>
      </c>
      <c r="R734" s="2" t="s">
        <v>33</v>
      </c>
      <c r="S734" s="2" t="s">
        <v>24</v>
      </c>
      <c r="T734" s="2" t="s">
        <v>117</v>
      </c>
      <c r="U734" s="2">
        <v>43</v>
      </c>
      <c r="V734" s="2" t="str">
        <f>PROPER(DatosTransformados[[#This Row],[Payment Method Hidden]])</f>
        <v>Direct Debit</v>
      </c>
      <c r="W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734" s="2">
        <v>1100</v>
      </c>
      <c r="Y734" s="2" t="s">
        <v>87</v>
      </c>
      <c r="Z734" s="2" t="s">
        <v>180</v>
      </c>
      <c r="AA734" s="2" t="s">
        <v>465</v>
      </c>
      <c r="AB734" s="3">
        <f>DATEVALUE(DatosTransformados[[#This Row],[Contact Date Hidden]])</f>
        <v>44867</v>
      </c>
      <c r="AC734" s="3">
        <v>43906</v>
      </c>
      <c r="AD734" s="2" t="s">
        <v>38</v>
      </c>
      <c r="AE734" s="2" t="str">
        <f>VLOOKUP(DatosTransformados[[#This Row],[Customer Segment Hidden]],Tabla3[#All],2,FALSE)</f>
        <v>Low</v>
      </c>
      <c r="AF734" s="11">
        <v>44.107978836278278</v>
      </c>
      <c r="AG734" s="2">
        <v>1</v>
      </c>
      <c r="AH734" s="2" t="s">
        <v>63</v>
      </c>
      <c r="AI734" s="2" t="str">
        <f>IFERROR(VLOOKUP(DatosTransformados[[#This Row],[Preferred Contact Method Hidden]],Tabla3[#All],2,FALSE),DatosTransformados[[#This Row],[Preferred Contact Method Hidden]])</f>
        <v>SMS</v>
      </c>
      <c r="AJ734" s="2" t="str">
        <f>VLOOKUP(DatosTransformados[[#This Row],[Applied Discount Hidden]],Tabla3[#All],2,FALSE)</f>
        <v>No</v>
      </c>
      <c r="AK734" s="2" t="b">
        <v>0</v>
      </c>
    </row>
    <row r="735" spans="1:37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">
        <v>21</v>
      </c>
      <c r="O7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5" s="5" t="s">
        <v>33</v>
      </c>
      <c r="Q735" s="5">
        <v>6</v>
      </c>
      <c r="R735" s="5" t="s">
        <v>21</v>
      </c>
      <c r="S735" s="5" t="s">
        <v>52</v>
      </c>
      <c r="T735" s="5" t="s">
        <v>25</v>
      </c>
      <c r="U735" s="5">
        <v>9</v>
      </c>
      <c r="V735" s="5" t="str">
        <f>PROPER(DatosTransformados[[#This Row],[Payment Method Hidden]])</f>
        <v>Credit Card</v>
      </c>
      <c r="W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735" s="5">
        <v>576</v>
      </c>
      <c r="Y735" s="5"/>
      <c r="Z735" s="5"/>
      <c r="AA735" s="5" t="s">
        <v>1525</v>
      </c>
      <c r="AB735" s="6">
        <f>DATEVALUE(DatosTransformados[[#This Row],[Contact Date Hidden]])</f>
        <v>44495</v>
      </c>
      <c r="AC735" s="6">
        <v>44559</v>
      </c>
      <c r="AD735" s="5" t="s">
        <v>38</v>
      </c>
      <c r="AE735" s="5" t="str">
        <f>VLOOKUP(DatosTransformados[[#This Row],[Customer Segment Hidden]],Tabla3[#All],2,FALSE)</f>
        <v>Low</v>
      </c>
      <c r="AF735" s="12">
        <v>10.578376537543919</v>
      </c>
      <c r="AG735" s="5">
        <v>4</v>
      </c>
      <c r="AH735" s="5" t="s">
        <v>29</v>
      </c>
      <c r="AI735" s="5" t="str">
        <f>IFERROR(VLOOKUP(DatosTransformados[[#This Row],[Preferred Contact Method Hidden]],Tabla3[#All],2,FALSE),DatosTransformados[[#This Row],[Preferred Contact Method Hidden]])</f>
        <v>Email</v>
      </c>
      <c r="AJ735" s="5" t="str">
        <f>VLOOKUP(DatosTransformados[[#This Row],[Applied Discount Hidden]],Tabla3[#All],2,FALSE)</f>
        <v>Yes</v>
      </c>
      <c r="AK735" s="5" t="b">
        <v>1</v>
      </c>
    </row>
    <row r="736" spans="1:37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">
        <v>21</v>
      </c>
      <c r="O7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6" s="2" t="s">
        <v>21</v>
      </c>
      <c r="Q736" s="2">
        <v>0</v>
      </c>
      <c r="R736" s="2" t="s">
        <v>21</v>
      </c>
      <c r="S736" s="2" t="s">
        <v>52</v>
      </c>
      <c r="T736" s="2" t="s">
        <v>25</v>
      </c>
      <c r="U736" s="2">
        <v>10</v>
      </c>
      <c r="V736" s="2" t="str">
        <f>PROPER(DatosTransformados[[#This Row],[Payment Method Hidden]])</f>
        <v>Credit Card</v>
      </c>
      <c r="W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736" s="2">
        <v>616</v>
      </c>
      <c r="Y736" s="2"/>
      <c r="Z736" s="2"/>
      <c r="AA736" s="2" t="s">
        <v>1527</v>
      </c>
      <c r="AB736" s="3">
        <f>DATEVALUE(DatosTransformados[[#This Row],[Contact Date Hidden]])</f>
        <v>45013</v>
      </c>
      <c r="AC736" s="3">
        <v>44117</v>
      </c>
      <c r="AD736" s="2" t="s">
        <v>28</v>
      </c>
      <c r="AE736" s="2" t="str">
        <f>VLOOKUP(DatosTransformados[[#This Row],[Customer Segment Hidden]],Tabla3[#All],2,FALSE)</f>
        <v>High</v>
      </c>
      <c r="AF736" s="11">
        <v>8.7645787624414737</v>
      </c>
      <c r="AG736" s="2">
        <v>5</v>
      </c>
      <c r="AH736" s="2" t="s">
        <v>63</v>
      </c>
      <c r="AI736" s="2" t="str">
        <f>IFERROR(VLOOKUP(DatosTransformados[[#This Row],[Preferred Contact Method Hidden]],Tabla3[#All],2,FALSE),DatosTransformados[[#This Row],[Preferred Contact Method Hidden]])</f>
        <v>SMS</v>
      </c>
      <c r="AJ736" s="2" t="str">
        <f>VLOOKUP(DatosTransformados[[#This Row],[Applied Discount Hidden]],Tabla3[#All],2,FALSE)</f>
        <v>No</v>
      </c>
      <c r="AK736" s="2" t="b">
        <v>0</v>
      </c>
    </row>
    <row r="737" spans="1:37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">
        <v>21</v>
      </c>
      <c r="O7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7" s="5" t="s">
        <v>21</v>
      </c>
      <c r="Q737" s="5">
        <v>0</v>
      </c>
      <c r="R737" s="5" t="s">
        <v>21</v>
      </c>
      <c r="S737" s="5" t="s">
        <v>24</v>
      </c>
      <c r="T737" s="5" t="s">
        <v>25</v>
      </c>
      <c r="U737" s="5">
        <v>19</v>
      </c>
      <c r="V737" s="5" t="str">
        <f>PROPER(DatosTransformados[[#This Row],[Payment Method Hidden]])</f>
        <v>Credit Card</v>
      </c>
      <c r="W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737" s="5">
        <v>977</v>
      </c>
      <c r="Y737" s="5"/>
      <c r="Z737" s="5"/>
      <c r="AA737" s="5" t="s">
        <v>827</v>
      </c>
      <c r="AB737" s="6">
        <f>DATEVALUE(DatosTransformados[[#This Row],[Contact Date Hidden]])</f>
        <v>44955</v>
      </c>
      <c r="AC737" s="6">
        <v>44599</v>
      </c>
      <c r="AD737" s="5" t="s">
        <v>44</v>
      </c>
      <c r="AE737" s="5" t="str">
        <f>VLOOKUP(DatosTransformados[[#This Row],[Customer Segment Hidden]],Tabla3[#All],2,FALSE)</f>
        <v>Medium</v>
      </c>
      <c r="AF737" s="12">
        <v>15.767930299830519</v>
      </c>
      <c r="AG737" s="5">
        <v>10</v>
      </c>
      <c r="AH737" s="5" t="s">
        <v>63</v>
      </c>
      <c r="AI737" s="5" t="str">
        <f>IFERROR(VLOOKUP(DatosTransformados[[#This Row],[Preferred Contact Method Hidden]],Tabla3[#All],2,FALSE),DatosTransformados[[#This Row],[Preferred Contact Method Hidden]])</f>
        <v>SMS</v>
      </c>
      <c r="AJ737" s="5" t="str">
        <f>VLOOKUP(DatosTransformados[[#This Row],[Applied Discount Hidden]],Tabla3[#All],2,FALSE)</f>
        <v>Yes</v>
      </c>
      <c r="AK737" s="5" t="b">
        <v>1</v>
      </c>
    </row>
    <row r="738" spans="1:37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">
        <v>21</v>
      </c>
      <c r="O7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8" s="2" t="s">
        <v>21</v>
      </c>
      <c r="Q738" s="2">
        <v>0</v>
      </c>
      <c r="R738" s="2" t="s">
        <v>33</v>
      </c>
      <c r="S738" s="2" t="s">
        <v>34</v>
      </c>
      <c r="T738" s="2" t="s">
        <v>35</v>
      </c>
      <c r="U738" s="2">
        <v>54</v>
      </c>
      <c r="V738" s="2" t="str">
        <f>PROPER(DatosTransformados[[#This Row],[Payment Method Hidden]])</f>
        <v>Direct Debit</v>
      </c>
      <c r="W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738" s="2">
        <v>2745</v>
      </c>
      <c r="Y738" s="2"/>
      <c r="Z738" s="2"/>
      <c r="AA738" s="2" t="s">
        <v>1530</v>
      </c>
      <c r="AB738" s="3">
        <f>DATEVALUE(DatosTransformados[[#This Row],[Contact Date Hidden]])</f>
        <v>43876</v>
      </c>
      <c r="AC738" s="3">
        <v>43866</v>
      </c>
      <c r="AD738" s="2" t="s">
        <v>38</v>
      </c>
      <c r="AE738" s="2" t="str">
        <f>VLOOKUP(DatosTransformados[[#This Row],[Customer Segment Hidden]],Tabla3[#All],2,FALSE)</f>
        <v>Low</v>
      </c>
      <c r="AF738" s="11">
        <v>58.971082182948358</v>
      </c>
      <c r="AG738" s="2">
        <v>6</v>
      </c>
      <c r="AH738" s="2" t="s">
        <v>63</v>
      </c>
      <c r="AI738" s="2" t="str">
        <f>IFERROR(VLOOKUP(DatosTransformados[[#This Row],[Preferred Contact Method Hidden]],Tabla3[#All],2,FALSE),DatosTransformados[[#This Row],[Preferred Contact Method Hidden]])</f>
        <v>SMS</v>
      </c>
      <c r="AJ738" s="2" t="str">
        <f>VLOOKUP(DatosTransformados[[#This Row],[Applied Discount Hidden]],Tabla3[#All],2,FALSE)</f>
        <v>No</v>
      </c>
      <c r="AK738" s="2" t="b">
        <v>0</v>
      </c>
    </row>
    <row r="739" spans="1:37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">
        <v>33</v>
      </c>
      <c r="O7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39" s="5" t="s">
        <v>21</v>
      </c>
      <c r="Q739" s="5">
        <v>0</v>
      </c>
      <c r="R739" s="5" t="s">
        <v>33</v>
      </c>
      <c r="S739" s="5" t="s">
        <v>34</v>
      </c>
      <c r="T739" s="5" t="s">
        <v>25</v>
      </c>
      <c r="U739" s="5">
        <v>39</v>
      </c>
      <c r="V739" s="5" t="str">
        <f>PROPER(DatosTransformados[[#This Row],[Payment Method Hidden]])</f>
        <v>Credit Card</v>
      </c>
      <c r="W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739" s="5">
        <v>2335</v>
      </c>
      <c r="Y739" s="5"/>
      <c r="Z739" s="5"/>
      <c r="AA739" s="5" t="s">
        <v>204</v>
      </c>
      <c r="AB739" s="6">
        <f>DATEVALUE(DatosTransformados[[#This Row],[Contact Date Hidden]])</f>
        <v>44458</v>
      </c>
      <c r="AC739" s="6">
        <v>44308</v>
      </c>
      <c r="AD739" s="5" t="s">
        <v>38</v>
      </c>
      <c r="AE739" s="5" t="str">
        <f>VLOOKUP(DatosTransformados[[#This Row],[Customer Segment Hidden]],Tabla3[#All],2,FALSE)</f>
        <v>Low</v>
      </c>
      <c r="AF739" s="12">
        <v>36.057405105787282</v>
      </c>
      <c r="AG739" s="5">
        <v>7</v>
      </c>
      <c r="AH739" s="5" t="s">
        <v>49</v>
      </c>
      <c r="AI739" s="5" t="str">
        <f>IFERROR(VLOOKUP(DatosTransformados[[#This Row],[Preferred Contact Method Hidden]],Tabla3[#All],2,FALSE),DatosTransformados[[#This Row],[Preferred Contact Method Hidden]])</f>
        <v>Phone</v>
      </c>
      <c r="AJ739" s="5" t="str">
        <f>VLOOKUP(DatosTransformados[[#This Row],[Applied Discount Hidden]],Tabla3[#All],2,FALSE)</f>
        <v>Yes</v>
      </c>
      <c r="AK739" s="5" t="b">
        <v>1</v>
      </c>
    </row>
    <row r="740" spans="1:37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">
        <v>21</v>
      </c>
      <c r="O7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0" s="2" t="s">
        <v>21</v>
      </c>
      <c r="Q740" s="2">
        <v>0</v>
      </c>
      <c r="R740" s="2" t="s">
        <v>21</v>
      </c>
      <c r="S740" s="2" t="s">
        <v>24</v>
      </c>
      <c r="T740" s="2" t="s">
        <v>123</v>
      </c>
      <c r="U740" s="2">
        <v>32</v>
      </c>
      <c r="V740" s="2" t="str">
        <f>PROPER(DatosTransformados[[#This Row],[Payment Method Hidden]])</f>
        <v>Credit Card</v>
      </c>
      <c r="W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740" s="2">
        <v>32</v>
      </c>
      <c r="Y740" s="2"/>
      <c r="Z740" s="2"/>
      <c r="AA740" s="2" t="s">
        <v>1533</v>
      </c>
      <c r="AB740" s="3">
        <f>DATEVALUE(DatosTransformados[[#This Row],[Contact Date Hidden]])</f>
        <v>44926</v>
      </c>
      <c r="AC740" s="3">
        <v>44493</v>
      </c>
      <c r="AD740" s="2" t="s">
        <v>28</v>
      </c>
      <c r="AE740" s="2" t="str">
        <f>VLOOKUP(DatosTransformados[[#This Row],[Customer Segment Hidden]],Tabla3[#All],2,FALSE)</f>
        <v>High</v>
      </c>
      <c r="AF740" s="11">
        <v>32.806327557700293</v>
      </c>
      <c r="AG740" s="2">
        <v>3</v>
      </c>
      <c r="AH740" s="2" t="s">
        <v>29</v>
      </c>
      <c r="AI740" s="2" t="str">
        <f>IFERROR(VLOOKUP(DatosTransformados[[#This Row],[Preferred Contact Method Hidden]],Tabla3[#All],2,FALSE),DatosTransformados[[#This Row],[Preferred Contact Method Hidden]])</f>
        <v>Email</v>
      </c>
      <c r="AJ740" s="2" t="str">
        <f>VLOOKUP(DatosTransformados[[#This Row],[Applied Discount Hidden]],Tabla3[#All],2,FALSE)</f>
        <v>No</v>
      </c>
      <c r="AK740" s="2" t="b">
        <v>0</v>
      </c>
    </row>
    <row r="741" spans="1:37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">
        <v>21</v>
      </c>
      <c r="O7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1" s="5" t="s">
        <v>21</v>
      </c>
      <c r="Q741" s="5">
        <v>0</v>
      </c>
      <c r="R741" s="5" t="s">
        <v>21</v>
      </c>
      <c r="S741" s="5" t="s">
        <v>52</v>
      </c>
      <c r="T741" s="5" t="s">
        <v>35</v>
      </c>
      <c r="U741" s="5">
        <v>10</v>
      </c>
      <c r="V741" s="5" t="str">
        <f>PROPER(DatosTransformados[[#This Row],[Payment Method Hidden]])</f>
        <v>Direct Debit</v>
      </c>
      <c r="W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41" s="5">
        <v>645</v>
      </c>
      <c r="Y741" s="5"/>
      <c r="Z741" s="5"/>
      <c r="AA741" s="5" t="s">
        <v>1233</v>
      </c>
      <c r="AB741" s="6">
        <f>DATEVALUE(DatosTransformados[[#This Row],[Contact Date Hidden]])</f>
        <v>44526</v>
      </c>
      <c r="AC741" s="6">
        <v>44705</v>
      </c>
      <c r="AD741" s="5" t="s">
        <v>28</v>
      </c>
      <c r="AE741" s="5" t="str">
        <f>VLOOKUP(DatosTransformados[[#This Row],[Customer Segment Hidden]],Tabla3[#All],2,FALSE)</f>
        <v>High</v>
      </c>
      <c r="AF741" s="12">
        <v>11.645260902946029</v>
      </c>
      <c r="AG741" s="5">
        <v>0</v>
      </c>
      <c r="AH741" s="5" t="s">
        <v>63</v>
      </c>
      <c r="AI741" s="5" t="str">
        <f>IFERROR(VLOOKUP(DatosTransformados[[#This Row],[Preferred Contact Method Hidden]],Tabla3[#All],2,FALSE),DatosTransformados[[#This Row],[Preferred Contact Method Hidden]])</f>
        <v>SMS</v>
      </c>
      <c r="AJ741" s="5" t="str">
        <f>VLOOKUP(DatosTransformados[[#This Row],[Applied Discount Hidden]],Tabla3[#All],2,FALSE)</f>
        <v>Yes</v>
      </c>
      <c r="AK741" s="5" t="b">
        <v>1</v>
      </c>
    </row>
    <row r="742" spans="1:37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">
        <v>21</v>
      </c>
      <c r="O7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2" s="2" t="s">
        <v>33</v>
      </c>
      <c r="Q742" s="2">
        <v>5</v>
      </c>
      <c r="R742" s="2" t="s">
        <v>21</v>
      </c>
      <c r="S742" s="2" t="s">
        <v>52</v>
      </c>
      <c r="T742" s="2" t="s">
        <v>35</v>
      </c>
      <c r="U742" s="2">
        <v>7</v>
      </c>
      <c r="V742" s="2" t="str">
        <f>PROPER(DatosTransformados[[#This Row],[Payment Method Hidden]])</f>
        <v>Direct Debit</v>
      </c>
      <c r="W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742" s="2">
        <v>509</v>
      </c>
      <c r="Y742" s="2"/>
      <c r="Z742" s="2"/>
      <c r="AA742" s="2" t="s">
        <v>1536</v>
      </c>
      <c r="AB742" s="3">
        <f>DATEVALUE(DatosTransformados[[#This Row],[Contact Date Hidden]])</f>
        <v>44545</v>
      </c>
      <c r="AC742" s="3">
        <v>45152</v>
      </c>
      <c r="AD742" s="2" t="s">
        <v>44</v>
      </c>
      <c r="AE742" s="2" t="str">
        <f>VLOOKUP(DatosTransformados[[#This Row],[Customer Segment Hidden]],Tabla3[#All],2,FALSE)</f>
        <v>Medium</v>
      </c>
      <c r="AF742" s="11">
        <v>6.9439800085470349</v>
      </c>
      <c r="AG742" s="2">
        <v>0</v>
      </c>
      <c r="AH742" s="2" t="s">
        <v>29</v>
      </c>
      <c r="AI742" s="2" t="str">
        <f>IFERROR(VLOOKUP(DatosTransformados[[#This Row],[Preferred Contact Method Hidden]],Tabla3[#All],2,FALSE),DatosTransformados[[#This Row],[Preferred Contact Method Hidden]])</f>
        <v>Email</v>
      </c>
      <c r="AJ742" s="2" t="str">
        <f>VLOOKUP(DatosTransformados[[#This Row],[Applied Discount Hidden]],Tabla3[#All],2,FALSE)</f>
        <v>No</v>
      </c>
      <c r="AK742" s="2" t="b">
        <v>0</v>
      </c>
    </row>
    <row r="743" spans="1:37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">
        <v>33</v>
      </c>
      <c r="O7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3" s="5" t="s">
        <v>21</v>
      </c>
      <c r="Q743" s="5">
        <v>0</v>
      </c>
      <c r="R743" s="5" t="s">
        <v>33</v>
      </c>
      <c r="S743" s="5" t="s">
        <v>34</v>
      </c>
      <c r="T743" s="5" t="s">
        <v>25</v>
      </c>
      <c r="U743" s="5">
        <v>55</v>
      </c>
      <c r="V743" s="5" t="str">
        <f>PROPER(DatosTransformados[[#This Row],[Payment Method Hidden]])</f>
        <v>Credit Card</v>
      </c>
      <c r="W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743" s="5">
        <v>104</v>
      </c>
      <c r="Y743" s="5"/>
      <c r="Z743" s="5"/>
      <c r="AA743" s="5" t="s">
        <v>1538</v>
      </c>
      <c r="AB743" s="6">
        <f>DATEVALUE(DatosTransformados[[#This Row],[Contact Date Hidden]])</f>
        <v>44131</v>
      </c>
      <c r="AC743" s="6">
        <v>45040</v>
      </c>
      <c r="AD743" s="5" t="s">
        <v>28</v>
      </c>
      <c r="AE743" s="5" t="str">
        <f>VLOOKUP(DatosTransformados[[#This Row],[Customer Segment Hidden]],Tabla3[#All],2,FALSE)</f>
        <v>High</v>
      </c>
      <c r="AF743" s="12">
        <v>65.515537113527799</v>
      </c>
      <c r="AG743" s="5">
        <v>9</v>
      </c>
      <c r="AH743" s="5" t="s">
        <v>49</v>
      </c>
      <c r="AI743" s="5" t="str">
        <f>IFERROR(VLOOKUP(DatosTransformados[[#This Row],[Preferred Contact Method Hidden]],Tabla3[#All],2,FALSE),DatosTransformados[[#This Row],[Preferred Contact Method Hidden]])</f>
        <v>Phone</v>
      </c>
      <c r="AJ743" s="5" t="str">
        <f>VLOOKUP(DatosTransformados[[#This Row],[Applied Discount Hidden]],Tabla3[#All],2,FALSE)</f>
        <v>Yes</v>
      </c>
      <c r="AK743" s="5" t="b">
        <v>1</v>
      </c>
    </row>
    <row r="744" spans="1:37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">
        <v>21</v>
      </c>
      <c r="O7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4" s="2" t="s">
        <v>21</v>
      </c>
      <c r="Q744" s="2">
        <v>0</v>
      </c>
      <c r="R744" s="2" t="s">
        <v>33</v>
      </c>
      <c r="S744" s="2" t="s">
        <v>52</v>
      </c>
      <c r="T744" s="2" t="s">
        <v>35</v>
      </c>
      <c r="U744" s="2">
        <v>27</v>
      </c>
      <c r="V744" s="2" t="str">
        <f>PROPER(DatosTransformados[[#This Row],[Payment Method Hidden]])</f>
        <v>Direct Debit</v>
      </c>
      <c r="W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744" s="2">
        <v>1729</v>
      </c>
      <c r="Y744" s="2"/>
      <c r="Z744" s="2"/>
      <c r="AA744" s="2" t="s">
        <v>1540</v>
      </c>
      <c r="AB744" s="3">
        <f>DATEVALUE(DatosTransformados[[#This Row],[Contact Date Hidden]])</f>
        <v>43982</v>
      </c>
      <c r="AC744" s="3">
        <v>43880</v>
      </c>
      <c r="AD744" s="2" t="s">
        <v>44</v>
      </c>
      <c r="AE744" s="2" t="str">
        <f>VLOOKUP(DatosTransformados[[#This Row],[Customer Segment Hidden]],Tabla3[#All],2,FALSE)</f>
        <v>Medium</v>
      </c>
      <c r="AF744" s="11">
        <v>21.762785064754599</v>
      </c>
      <c r="AG744" s="2">
        <v>1</v>
      </c>
      <c r="AH744" s="2" t="s">
        <v>63</v>
      </c>
      <c r="AI744" s="2" t="str">
        <f>IFERROR(VLOOKUP(DatosTransformados[[#This Row],[Preferred Contact Method Hidden]],Tabla3[#All],2,FALSE),DatosTransformados[[#This Row],[Preferred Contact Method Hidden]])</f>
        <v>SMS</v>
      </c>
      <c r="AJ744" s="2" t="str">
        <f>VLOOKUP(DatosTransformados[[#This Row],[Applied Discount Hidden]],Tabla3[#All],2,FALSE)</f>
        <v>No</v>
      </c>
      <c r="AK744" s="2" t="b">
        <v>0</v>
      </c>
    </row>
    <row r="745" spans="1:37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">
        <v>21</v>
      </c>
      <c r="O7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5" s="5" t="s">
        <v>21</v>
      </c>
      <c r="Q745" s="5">
        <v>0</v>
      </c>
      <c r="R745" s="5" t="s">
        <v>33</v>
      </c>
      <c r="S745" s="5" t="s">
        <v>34</v>
      </c>
      <c r="T745" s="5" t="s">
        <v>117</v>
      </c>
      <c r="U745" s="5">
        <v>36</v>
      </c>
      <c r="V745" s="5" t="str">
        <f>PROPER(DatosTransformados[[#This Row],[Payment Method Hidden]])</f>
        <v>Direct Debit</v>
      </c>
      <c r="W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745" s="5">
        <v>2238</v>
      </c>
      <c r="Y745" s="5"/>
      <c r="Z745" s="5"/>
      <c r="AA745" s="5" t="s">
        <v>1542</v>
      </c>
      <c r="AB745" s="6">
        <f>DATEVALUE(DatosTransformados[[#This Row],[Contact Date Hidden]])</f>
        <v>44581</v>
      </c>
      <c r="AC745" s="6">
        <v>44030</v>
      </c>
      <c r="AD745" s="5" t="s">
        <v>38</v>
      </c>
      <c r="AE745" s="5" t="str">
        <f>VLOOKUP(DatosTransformados[[#This Row],[Customer Segment Hidden]],Tabla3[#All],2,FALSE)</f>
        <v>Low</v>
      </c>
      <c r="AF745" s="12">
        <v>40.602570797505287</v>
      </c>
      <c r="AG745" s="5">
        <v>2</v>
      </c>
      <c r="AH745" s="5" t="s">
        <v>29</v>
      </c>
      <c r="AI745" s="5" t="str">
        <f>IFERROR(VLOOKUP(DatosTransformados[[#This Row],[Preferred Contact Method Hidden]],Tabla3[#All],2,FALSE),DatosTransformados[[#This Row],[Preferred Contact Method Hidden]])</f>
        <v>Email</v>
      </c>
      <c r="AJ745" s="5" t="str">
        <f>VLOOKUP(DatosTransformados[[#This Row],[Applied Discount Hidden]],Tabla3[#All],2,FALSE)</f>
        <v>Yes</v>
      </c>
      <c r="AK745" s="5" t="b">
        <v>1</v>
      </c>
    </row>
    <row r="746" spans="1:37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">
        <v>21</v>
      </c>
      <c r="O7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6" s="2" t="s">
        <v>33</v>
      </c>
      <c r="Q746" s="2">
        <v>2</v>
      </c>
      <c r="R746" s="2" t="s">
        <v>21</v>
      </c>
      <c r="S746" s="2" t="s">
        <v>52</v>
      </c>
      <c r="T746" s="2" t="s">
        <v>25</v>
      </c>
      <c r="U746" s="2">
        <v>55</v>
      </c>
      <c r="V746" s="2" t="str">
        <f>PROPER(DatosTransformados[[#This Row],[Payment Method Hidden]])</f>
        <v>Credit Card</v>
      </c>
      <c r="W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746" s="2">
        <v>3628</v>
      </c>
      <c r="Y746" s="2"/>
      <c r="Z746" s="2"/>
      <c r="AA746" s="2" t="s">
        <v>910</v>
      </c>
      <c r="AB746" s="3">
        <f>DATEVALUE(DatosTransformados[[#This Row],[Contact Date Hidden]])</f>
        <v>43912</v>
      </c>
      <c r="AC746" s="3">
        <v>44340</v>
      </c>
      <c r="AD746" s="2" t="s">
        <v>28</v>
      </c>
      <c r="AE746" s="2" t="str">
        <f>VLOOKUP(DatosTransformados[[#This Row],[Customer Segment Hidden]],Tabla3[#All],2,FALSE)</f>
        <v>High</v>
      </c>
      <c r="AF746" s="11">
        <v>64.574202479179647</v>
      </c>
      <c r="AG746" s="2">
        <v>3</v>
      </c>
      <c r="AH746" s="2" t="s">
        <v>29</v>
      </c>
      <c r="AI746" s="2" t="str">
        <f>IFERROR(VLOOKUP(DatosTransformados[[#This Row],[Preferred Contact Method Hidden]],Tabla3[#All],2,FALSE),DatosTransformados[[#This Row],[Preferred Contact Method Hidden]])</f>
        <v>Email</v>
      </c>
      <c r="AJ746" s="2" t="str">
        <f>VLOOKUP(DatosTransformados[[#This Row],[Applied Discount Hidden]],Tabla3[#All],2,FALSE)</f>
        <v>Yes</v>
      </c>
      <c r="AK746" s="2" t="b">
        <v>1</v>
      </c>
    </row>
    <row r="747" spans="1:37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">
        <v>33</v>
      </c>
      <c r="O7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7" s="5" t="s">
        <v>21</v>
      </c>
      <c r="Q747" s="5">
        <v>0</v>
      </c>
      <c r="R747" s="5" t="s">
        <v>21</v>
      </c>
      <c r="S747" s="5" t="s">
        <v>52</v>
      </c>
      <c r="T747" s="5" t="s">
        <v>117</v>
      </c>
      <c r="U747" s="5">
        <v>35</v>
      </c>
      <c r="V747" s="5" t="str">
        <f>PROPER(DatosTransformados[[#This Row],[Payment Method Hidden]])</f>
        <v>Direct Debit</v>
      </c>
      <c r="W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747" s="5">
        <v>1108</v>
      </c>
      <c r="Y747" s="5"/>
      <c r="Z747" s="5"/>
      <c r="AA747" s="5" t="s">
        <v>1545</v>
      </c>
      <c r="AB747" s="6">
        <f>DATEVALUE(DatosTransformados[[#This Row],[Contact Date Hidden]])</f>
        <v>43990</v>
      </c>
      <c r="AC747" s="6">
        <v>44652</v>
      </c>
      <c r="AD747" s="5" t="s">
        <v>44</v>
      </c>
      <c r="AE747" s="5" t="str">
        <f>VLOOKUP(DatosTransformados[[#This Row],[Customer Segment Hidden]],Tabla3[#All],2,FALSE)</f>
        <v>Medium</v>
      </c>
      <c r="AF747" s="12">
        <v>31.243894513947129</v>
      </c>
      <c r="AG747" s="5">
        <v>2</v>
      </c>
      <c r="AH747" s="5" t="s">
        <v>49</v>
      </c>
      <c r="AI747" s="5" t="str">
        <f>IFERROR(VLOOKUP(DatosTransformados[[#This Row],[Preferred Contact Method Hidden]],Tabla3[#All],2,FALSE),DatosTransformados[[#This Row],[Preferred Contact Method Hidden]])</f>
        <v>Phone</v>
      </c>
      <c r="AJ747" s="5" t="str">
        <f>VLOOKUP(DatosTransformados[[#This Row],[Applied Discount Hidden]],Tabla3[#All],2,FALSE)</f>
        <v>Yes</v>
      </c>
      <c r="AK747" s="5" t="b">
        <v>1</v>
      </c>
    </row>
    <row r="748" spans="1:37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">
        <v>33</v>
      </c>
      <c r="O7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8" s="2" t="s">
        <v>21</v>
      </c>
      <c r="Q748" s="2">
        <v>0</v>
      </c>
      <c r="R748" s="2" t="s">
        <v>33</v>
      </c>
      <c r="S748" s="2" t="s">
        <v>24</v>
      </c>
      <c r="T748" s="2" t="s">
        <v>35</v>
      </c>
      <c r="U748" s="2">
        <v>68</v>
      </c>
      <c r="V748" s="2" t="str">
        <f>PROPER(DatosTransformados[[#This Row],[Payment Method Hidden]])</f>
        <v>Direct Debit</v>
      </c>
      <c r="W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748" s="2">
        <v>4658</v>
      </c>
      <c r="Y748" s="2" t="s">
        <v>42</v>
      </c>
      <c r="Z748" s="2" t="s">
        <v>184</v>
      </c>
      <c r="AA748" s="2" t="s">
        <v>1547</v>
      </c>
      <c r="AB748" s="3">
        <f>DATEVALUE(DatosTransformados[[#This Row],[Contact Date Hidden]])</f>
        <v>44347</v>
      </c>
      <c r="AC748" s="3">
        <v>44656</v>
      </c>
      <c r="AD748" s="2" t="s">
        <v>28</v>
      </c>
      <c r="AE748" s="2" t="str">
        <f>VLOOKUP(DatosTransformados[[#This Row],[Customer Segment Hidden]],Tabla3[#All],2,FALSE)</f>
        <v>High</v>
      </c>
      <c r="AF748" s="11">
        <v>80.057696696724008</v>
      </c>
      <c r="AG748" s="2">
        <v>9</v>
      </c>
      <c r="AH748" s="2" t="s">
        <v>63</v>
      </c>
      <c r="AI748" s="2" t="str">
        <f>IFERROR(VLOOKUP(DatosTransformados[[#This Row],[Preferred Contact Method Hidden]],Tabla3[#All],2,FALSE),DatosTransformados[[#This Row],[Preferred Contact Method Hidden]])</f>
        <v>SMS</v>
      </c>
      <c r="AJ748" s="2" t="str">
        <f>VLOOKUP(DatosTransformados[[#This Row],[Applied Discount Hidden]],Tabla3[#All],2,FALSE)</f>
        <v>Yes</v>
      </c>
      <c r="AK748" s="2" t="b">
        <v>1</v>
      </c>
    </row>
    <row r="749" spans="1:37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">
        <v>33</v>
      </c>
      <c r="O7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49" s="5" t="s">
        <v>21</v>
      </c>
      <c r="Q749" s="5">
        <v>0</v>
      </c>
      <c r="R749" s="5" t="s">
        <v>33</v>
      </c>
      <c r="S749" s="5" t="s">
        <v>52</v>
      </c>
      <c r="T749" s="5" t="s">
        <v>117</v>
      </c>
      <c r="U749" s="5">
        <v>57</v>
      </c>
      <c r="V749" s="5" t="str">
        <f>PROPER(DatosTransformados[[#This Row],[Payment Method Hidden]])</f>
        <v>Direct Debit</v>
      </c>
      <c r="W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749" s="5">
        <v>3170</v>
      </c>
      <c r="Y749" s="5"/>
      <c r="Z749" s="5"/>
      <c r="AA749" s="5" t="s">
        <v>1549</v>
      </c>
      <c r="AB749" s="6">
        <f>DATEVALUE(DatosTransformados[[#This Row],[Contact Date Hidden]])</f>
        <v>44748</v>
      </c>
      <c r="AC749" s="6">
        <v>44648</v>
      </c>
      <c r="AD749" s="5" t="s">
        <v>38</v>
      </c>
      <c r="AE749" s="5" t="str">
        <f>VLOOKUP(DatosTransformados[[#This Row],[Customer Segment Hidden]],Tabla3[#All],2,FALSE)</f>
        <v>Low</v>
      </c>
      <c r="AF749" s="12">
        <v>63.452240317463378</v>
      </c>
      <c r="AG749" s="5">
        <v>5</v>
      </c>
      <c r="AH749" s="5" t="s">
        <v>49</v>
      </c>
      <c r="AI749" s="5" t="str">
        <f>IFERROR(VLOOKUP(DatosTransformados[[#This Row],[Preferred Contact Method Hidden]],Tabla3[#All],2,FALSE),DatosTransformados[[#This Row],[Preferred Contact Method Hidden]])</f>
        <v>Phone</v>
      </c>
      <c r="AJ749" s="5" t="str">
        <f>VLOOKUP(DatosTransformados[[#This Row],[Applied Discount Hidden]],Tabla3[#All],2,FALSE)</f>
        <v>Yes</v>
      </c>
      <c r="AK749" s="5" t="b">
        <v>1</v>
      </c>
    </row>
    <row r="750" spans="1:37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">
        <v>33</v>
      </c>
      <c r="O7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0" s="2" t="s">
        <v>33</v>
      </c>
      <c r="Q750" s="2">
        <v>2</v>
      </c>
      <c r="R750" s="2" t="s">
        <v>33</v>
      </c>
      <c r="S750" s="2" t="s">
        <v>34</v>
      </c>
      <c r="T750" s="2" t="s">
        <v>25</v>
      </c>
      <c r="U750" s="2">
        <v>29</v>
      </c>
      <c r="V750" s="2" t="str">
        <f>PROPER(DatosTransformados[[#This Row],[Payment Method Hidden]])</f>
        <v>Credit Card</v>
      </c>
      <c r="W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750" s="2">
        <v>843</v>
      </c>
      <c r="Y750" s="2"/>
      <c r="Z750" s="2"/>
      <c r="AA750" s="2" t="s">
        <v>1091</v>
      </c>
      <c r="AB750" s="3">
        <f>DATEVALUE(DatosTransformados[[#This Row],[Contact Date Hidden]])</f>
        <v>44551</v>
      </c>
      <c r="AC750" s="3">
        <v>44174</v>
      </c>
      <c r="AD750" s="2" t="s">
        <v>38</v>
      </c>
      <c r="AE750" s="2" t="str">
        <f>VLOOKUP(DatosTransformados[[#This Row],[Customer Segment Hidden]],Tabla3[#All],2,FALSE)</f>
        <v>Low</v>
      </c>
      <c r="AF750" s="11">
        <v>29.707305911588431</v>
      </c>
      <c r="AG750" s="2">
        <v>6</v>
      </c>
      <c r="AH750" s="2" t="s">
        <v>63</v>
      </c>
      <c r="AI750" s="2" t="str">
        <f>IFERROR(VLOOKUP(DatosTransformados[[#This Row],[Preferred Contact Method Hidden]],Tabla3[#All],2,FALSE),DatosTransformados[[#This Row],[Preferred Contact Method Hidden]])</f>
        <v>SMS</v>
      </c>
      <c r="AJ750" s="2" t="str">
        <f>VLOOKUP(DatosTransformados[[#This Row],[Applied Discount Hidden]],Tabla3[#All],2,FALSE)</f>
        <v>Yes</v>
      </c>
      <c r="AK750" s="2" t="b">
        <v>1</v>
      </c>
    </row>
    <row r="751" spans="1:37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">
        <v>21</v>
      </c>
      <c r="O7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1" s="5" t="s">
        <v>33</v>
      </c>
      <c r="Q751" s="5">
        <v>6</v>
      </c>
      <c r="R751" s="5" t="s">
        <v>21</v>
      </c>
      <c r="S751" s="5" t="s">
        <v>34</v>
      </c>
      <c r="T751" s="5" t="s">
        <v>123</v>
      </c>
      <c r="U751" s="5">
        <v>19</v>
      </c>
      <c r="V751" s="5" t="str">
        <f>PROPER(DatosTransformados[[#This Row],[Payment Method Hidden]])</f>
        <v>Credit Card</v>
      </c>
      <c r="W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751" s="5">
        <v>696</v>
      </c>
      <c r="Y751" s="5"/>
      <c r="Z751" s="5"/>
      <c r="AA751" s="5" t="s">
        <v>1552</v>
      </c>
      <c r="AB751" s="6">
        <f>DATEVALUE(DatosTransformados[[#This Row],[Contact Date Hidden]])</f>
        <v>43914</v>
      </c>
      <c r="AC751" s="6">
        <v>44183</v>
      </c>
      <c r="AD751" s="5" t="s">
        <v>44</v>
      </c>
      <c r="AE751" s="5" t="str">
        <f>VLOOKUP(DatosTransformados[[#This Row],[Customer Segment Hidden]],Tabla3[#All],2,FALSE)</f>
        <v>Medium</v>
      </c>
      <c r="AF751" s="12">
        <v>18.725336602225799</v>
      </c>
      <c r="AG751" s="5">
        <v>8</v>
      </c>
      <c r="AH751" s="5" t="s">
        <v>49</v>
      </c>
      <c r="AI751" s="5" t="str">
        <f>IFERROR(VLOOKUP(DatosTransformados[[#This Row],[Preferred Contact Method Hidden]],Tabla3[#All],2,FALSE),DatosTransformados[[#This Row],[Preferred Contact Method Hidden]])</f>
        <v>Phone</v>
      </c>
      <c r="AJ751" s="5" t="str">
        <f>VLOOKUP(DatosTransformados[[#This Row],[Applied Discount Hidden]],Tabla3[#All],2,FALSE)</f>
        <v>Yes</v>
      </c>
      <c r="AK751" s="5" t="b">
        <v>1</v>
      </c>
    </row>
    <row r="752" spans="1:37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">
        <v>21</v>
      </c>
      <c r="O7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2" s="2" t="s">
        <v>33</v>
      </c>
      <c r="Q752" s="2">
        <v>2</v>
      </c>
      <c r="R752" s="2" t="s">
        <v>21</v>
      </c>
      <c r="S752" s="2" t="s">
        <v>52</v>
      </c>
      <c r="T752" s="2" t="s">
        <v>35</v>
      </c>
      <c r="U752" s="2">
        <v>33</v>
      </c>
      <c r="V752" s="2" t="str">
        <f>PROPER(DatosTransformados[[#This Row],[Payment Method Hidden]])</f>
        <v>Direct Debit</v>
      </c>
      <c r="W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752" s="2">
        <v>1902</v>
      </c>
      <c r="Y752" s="2"/>
      <c r="Z752" s="2"/>
      <c r="AA752" s="2" t="s">
        <v>1554</v>
      </c>
      <c r="AB752" s="3">
        <f>DATEVALUE(DatosTransformados[[#This Row],[Contact Date Hidden]])</f>
        <v>44608</v>
      </c>
      <c r="AC752" s="3">
        <v>44118</v>
      </c>
      <c r="AD752" s="2" t="s">
        <v>28</v>
      </c>
      <c r="AE752" s="2" t="str">
        <f>VLOOKUP(DatosTransformados[[#This Row],[Customer Segment Hidden]],Tabla3[#All],2,FALSE)</f>
        <v>High</v>
      </c>
      <c r="AF752" s="11">
        <v>32.348370268293493</v>
      </c>
      <c r="AG752" s="2">
        <v>5</v>
      </c>
      <c r="AH752" s="2" t="s">
        <v>29</v>
      </c>
      <c r="AI752" s="2" t="str">
        <f>IFERROR(VLOOKUP(DatosTransformados[[#This Row],[Preferred Contact Method Hidden]],Tabla3[#All],2,FALSE),DatosTransformados[[#This Row],[Preferred Contact Method Hidden]])</f>
        <v>Email</v>
      </c>
      <c r="AJ752" s="2" t="str">
        <f>VLOOKUP(DatosTransformados[[#This Row],[Applied Discount Hidden]],Tabla3[#All],2,FALSE)</f>
        <v>Yes</v>
      </c>
      <c r="AK752" s="2" t="b">
        <v>1</v>
      </c>
    </row>
    <row r="753" spans="1:37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">
        <v>21</v>
      </c>
      <c r="O7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3" s="5" t="s">
        <v>33</v>
      </c>
      <c r="Q753" s="5">
        <v>6</v>
      </c>
      <c r="R753" s="5" t="s">
        <v>21</v>
      </c>
      <c r="S753" s="5" t="s">
        <v>34</v>
      </c>
      <c r="T753" s="5" t="s">
        <v>35</v>
      </c>
      <c r="U753" s="5">
        <v>10</v>
      </c>
      <c r="V753" s="5" t="str">
        <f>PROPER(DatosTransformados[[#This Row],[Payment Method Hidden]])</f>
        <v>Direct Debit</v>
      </c>
      <c r="W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53" s="5">
        <v>250</v>
      </c>
      <c r="Y753" s="5"/>
      <c r="Z753" s="5"/>
      <c r="AA753" s="5" t="s">
        <v>1556</v>
      </c>
      <c r="AB753" s="6">
        <f>DATEVALUE(DatosTransformados[[#This Row],[Contact Date Hidden]])</f>
        <v>45035</v>
      </c>
      <c r="AC753" s="6">
        <v>44382</v>
      </c>
      <c r="AD753" s="5" t="s">
        <v>44</v>
      </c>
      <c r="AE753" s="5" t="str">
        <f>VLOOKUP(DatosTransformados[[#This Row],[Customer Segment Hidden]],Tabla3[#All],2,FALSE)</f>
        <v>Medium</v>
      </c>
      <c r="AF753" s="12">
        <v>10.4612519309073</v>
      </c>
      <c r="AG753" s="5">
        <v>7</v>
      </c>
      <c r="AH753" s="5" t="s">
        <v>49</v>
      </c>
      <c r="AI753" s="5" t="str">
        <f>IFERROR(VLOOKUP(DatosTransformados[[#This Row],[Preferred Contact Method Hidden]],Tabla3[#All],2,FALSE),DatosTransformados[[#This Row],[Preferred Contact Method Hidden]])</f>
        <v>Phone</v>
      </c>
      <c r="AJ753" s="5" t="str">
        <f>VLOOKUP(DatosTransformados[[#This Row],[Applied Discount Hidden]],Tabla3[#All],2,FALSE)</f>
        <v>No</v>
      </c>
      <c r="AK753" s="5" t="b">
        <v>0</v>
      </c>
    </row>
    <row r="754" spans="1:37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">
        <v>21</v>
      </c>
      <c r="O7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4" s="2" t="s">
        <v>21</v>
      </c>
      <c r="Q754" s="2">
        <v>0</v>
      </c>
      <c r="R754" s="2" t="s">
        <v>21</v>
      </c>
      <c r="S754" s="2" t="s">
        <v>24</v>
      </c>
      <c r="T754" s="2" t="s">
        <v>117</v>
      </c>
      <c r="U754" s="2">
        <v>48</v>
      </c>
      <c r="V754" s="2" t="str">
        <f>PROPER(DatosTransformados[[#This Row],[Payment Method Hidden]])</f>
        <v>Direct Debit</v>
      </c>
      <c r="W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754" s="2">
        <v>1476</v>
      </c>
      <c r="Y754" s="2" t="s">
        <v>134</v>
      </c>
      <c r="Z754" s="2" t="s">
        <v>375</v>
      </c>
      <c r="AA754" s="2" t="s">
        <v>671</v>
      </c>
      <c r="AB754" s="3">
        <f>DATEVALUE(DatosTransformados[[#This Row],[Contact Date Hidden]])</f>
        <v>45155</v>
      </c>
      <c r="AC754" s="3">
        <v>44023</v>
      </c>
      <c r="AD754" s="2" t="s">
        <v>28</v>
      </c>
      <c r="AE754" s="2" t="str">
        <f>VLOOKUP(DatosTransformados[[#This Row],[Customer Segment Hidden]],Tabla3[#All],2,FALSE)</f>
        <v>High</v>
      </c>
      <c r="AF754" s="11">
        <v>49.875649374444237</v>
      </c>
      <c r="AG754" s="2">
        <v>6</v>
      </c>
      <c r="AH754" s="2" t="s">
        <v>49</v>
      </c>
      <c r="AI754" s="2" t="str">
        <f>IFERROR(VLOOKUP(DatosTransformados[[#This Row],[Preferred Contact Method Hidden]],Tabla3[#All],2,FALSE),DatosTransformados[[#This Row],[Preferred Contact Method Hidden]])</f>
        <v>Phone</v>
      </c>
      <c r="AJ754" s="2" t="str">
        <f>VLOOKUP(DatosTransformados[[#This Row],[Applied Discount Hidden]],Tabla3[#All],2,FALSE)</f>
        <v>Yes</v>
      </c>
      <c r="AK754" s="2" t="b">
        <v>1</v>
      </c>
    </row>
    <row r="755" spans="1:37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">
        <v>33</v>
      </c>
      <c r="O7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5" s="5" t="s">
        <v>21</v>
      </c>
      <c r="Q755" s="5">
        <v>0</v>
      </c>
      <c r="R755" s="5" t="s">
        <v>33</v>
      </c>
      <c r="S755" s="5" t="s">
        <v>34</v>
      </c>
      <c r="T755" s="5" t="s">
        <v>123</v>
      </c>
      <c r="U755" s="5">
        <v>44</v>
      </c>
      <c r="V755" s="5" t="str">
        <f>PROPER(DatosTransformados[[#This Row],[Payment Method Hidden]])</f>
        <v>Credit Card</v>
      </c>
      <c r="W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755" s="5">
        <v>2639</v>
      </c>
      <c r="Y755" s="5"/>
      <c r="Z755" s="5"/>
      <c r="AA755" s="5" t="s">
        <v>1559</v>
      </c>
      <c r="AB755" s="6">
        <f>DATEVALUE(DatosTransformados[[#This Row],[Contact Date Hidden]])</f>
        <v>45168</v>
      </c>
      <c r="AC755" s="6">
        <v>45027</v>
      </c>
      <c r="AD755" s="5" t="s">
        <v>28</v>
      </c>
      <c r="AE755" s="5" t="str">
        <f>VLOOKUP(DatosTransformados[[#This Row],[Customer Segment Hidden]],Tabla3[#All],2,FALSE)</f>
        <v>High</v>
      </c>
      <c r="AF755" s="12">
        <v>35.479773842782137</v>
      </c>
      <c r="AG755" s="5">
        <v>10</v>
      </c>
      <c r="AH755" s="5" t="s">
        <v>29</v>
      </c>
      <c r="AI755" s="5" t="str">
        <f>IFERROR(VLOOKUP(DatosTransformados[[#This Row],[Preferred Contact Method Hidden]],Tabla3[#All],2,FALSE),DatosTransformados[[#This Row],[Preferred Contact Method Hidden]])</f>
        <v>Email</v>
      </c>
      <c r="AJ755" s="5" t="str">
        <f>VLOOKUP(DatosTransformados[[#This Row],[Applied Discount Hidden]],Tabla3[#All],2,FALSE)</f>
        <v>Yes</v>
      </c>
      <c r="AK755" s="5" t="b">
        <v>1</v>
      </c>
    </row>
    <row r="756" spans="1:37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">
        <v>21</v>
      </c>
      <c r="O7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6" s="2" t="s">
        <v>21</v>
      </c>
      <c r="Q756" s="2">
        <v>0</v>
      </c>
      <c r="R756" s="2" t="s">
        <v>21</v>
      </c>
      <c r="S756" s="2" t="s">
        <v>24</v>
      </c>
      <c r="T756" s="2" t="s">
        <v>35</v>
      </c>
      <c r="U756" s="2">
        <v>36</v>
      </c>
      <c r="V756" s="2" t="str">
        <f>PROPER(DatosTransformados[[#This Row],[Payment Method Hidden]])</f>
        <v>Direct Debit</v>
      </c>
      <c r="W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756" s="2">
        <v>36</v>
      </c>
      <c r="Y756" s="2" t="s">
        <v>103</v>
      </c>
      <c r="Z756" s="2" t="s">
        <v>197</v>
      </c>
      <c r="AA756" s="2" t="s">
        <v>1561</v>
      </c>
      <c r="AB756" s="3">
        <f>DATEVALUE(DatosTransformados[[#This Row],[Contact Date Hidden]])</f>
        <v>44170</v>
      </c>
      <c r="AC756" s="3">
        <v>44523</v>
      </c>
      <c r="AD756" s="2" t="s">
        <v>44</v>
      </c>
      <c r="AE756" s="2" t="str">
        <f>VLOOKUP(DatosTransformados[[#This Row],[Customer Segment Hidden]],Tabla3[#All],2,FALSE)</f>
        <v>Medium</v>
      </c>
      <c r="AF756" s="11">
        <v>33.320772957913469</v>
      </c>
      <c r="AG756" s="2">
        <v>10</v>
      </c>
      <c r="AH756" s="2" t="s">
        <v>63</v>
      </c>
      <c r="AI756" s="2" t="str">
        <f>IFERROR(VLOOKUP(DatosTransformados[[#This Row],[Preferred Contact Method Hidden]],Tabla3[#All],2,FALSE),DatosTransformados[[#This Row],[Preferred Contact Method Hidden]])</f>
        <v>SMS</v>
      </c>
      <c r="AJ756" s="2" t="str">
        <f>VLOOKUP(DatosTransformados[[#This Row],[Applied Discount Hidden]],Tabla3[#All],2,FALSE)</f>
        <v>Yes</v>
      </c>
      <c r="AK756" s="2" t="b">
        <v>1</v>
      </c>
    </row>
    <row r="757" spans="1:37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">
        <v>21</v>
      </c>
      <c r="O7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7" s="5" t="s">
        <v>21</v>
      </c>
      <c r="Q757" s="5">
        <v>0</v>
      </c>
      <c r="R757" s="5" t="s">
        <v>21</v>
      </c>
      <c r="S757" s="5" t="s">
        <v>24</v>
      </c>
      <c r="T757" s="5" t="s">
        <v>25</v>
      </c>
      <c r="U757" s="5">
        <v>10</v>
      </c>
      <c r="V757" s="5" t="str">
        <f>PROPER(DatosTransformados[[#This Row],[Payment Method Hidden]])</f>
        <v>Credit Card</v>
      </c>
      <c r="W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57" s="5">
        <v>10</v>
      </c>
      <c r="Y757" s="5"/>
      <c r="Z757" s="5"/>
      <c r="AA757" s="5" t="s">
        <v>1317</v>
      </c>
      <c r="AB757" s="6">
        <f>DATEVALUE(DatosTransformados[[#This Row],[Contact Date Hidden]])</f>
        <v>44425</v>
      </c>
      <c r="AC757" s="6">
        <v>44880</v>
      </c>
      <c r="AD757" s="5" t="s">
        <v>28</v>
      </c>
      <c r="AE757" s="5" t="str">
        <f>VLOOKUP(DatosTransformados[[#This Row],[Customer Segment Hidden]],Tabla3[#All],2,FALSE)</f>
        <v>High</v>
      </c>
      <c r="AF757" s="12">
        <v>8.8067235990838917</v>
      </c>
      <c r="AG757" s="5">
        <v>8</v>
      </c>
      <c r="AH757" s="5" t="s">
        <v>29</v>
      </c>
      <c r="AI757" s="5" t="str">
        <f>IFERROR(VLOOKUP(DatosTransformados[[#This Row],[Preferred Contact Method Hidden]],Tabla3[#All],2,FALSE),DatosTransformados[[#This Row],[Preferred Contact Method Hidden]])</f>
        <v>Email</v>
      </c>
      <c r="AJ757" s="5" t="str">
        <f>VLOOKUP(DatosTransformados[[#This Row],[Applied Discount Hidden]],Tabla3[#All],2,FALSE)</f>
        <v>Yes</v>
      </c>
      <c r="AK757" s="5" t="b">
        <v>1</v>
      </c>
    </row>
    <row r="758" spans="1:37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">
        <v>21</v>
      </c>
      <c r="O7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8" s="2" t="s">
        <v>21</v>
      </c>
      <c r="Q758" s="2">
        <v>0</v>
      </c>
      <c r="R758" s="2" t="s">
        <v>21</v>
      </c>
      <c r="S758" s="2" t="s">
        <v>24</v>
      </c>
      <c r="T758" s="2" t="s">
        <v>25</v>
      </c>
      <c r="U758" s="2">
        <v>17</v>
      </c>
      <c r="V758" s="2" t="str">
        <f>PROPER(DatosTransformados[[#This Row],[Payment Method Hidden]])</f>
        <v>Credit Card</v>
      </c>
      <c r="W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758" s="2">
        <v>248</v>
      </c>
      <c r="Y758" s="2"/>
      <c r="Z758" s="2"/>
      <c r="AA758" s="2" t="s">
        <v>601</v>
      </c>
      <c r="AB758" s="3">
        <f>DATEVALUE(DatosTransformados[[#This Row],[Contact Date Hidden]])</f>
        <v>44588</v>
      </c>
      <c r="AC758" s="3">
        <v>44498</v>
      </c>
      <c r="AD758" s="2" t="s">
        <v>38</v>
      </c>
      <c r="AE758" s="2" t="str">
        <f>VLOOKUP(DatosTransformados[[#This Row],[Customer Segment Hidden]],Tabla3[#All],2,FALSE)</f>
        <v>Low</v>
      </c>
      <c r="AF758" s="11">
        <v>18.214223923543461</v>
      </c>
      <c r="AG758" s="2">
        <v>3</v>
      </c>
      <c r="AH758" s="2" t="s">
        <v>29</v>
      </c>
      <c r="AI758" s="2" t="str">
        <f>IFERROR(VLOOKUP(DatosTransformados[[#This Row],[Preferred Contact Method Hidden]],Tabla3[#All],2,FALSE),DatosTransformados[[#This Row],[Preferred Contact Method Hidden]])</f>
        <v>Email</v>
      </c>
      <c r="AJ758" s="2" t="str">
        <f>VLOOKUP(DatosTransformados[[#This Row],[Applied Discount Hidden]],Tabla3[#All],2,FALSE)</f>
        <v>Yes</v>
      </c>
      <c r="AK758" s="2" t="b">
        <v>1</v>
      </c>
    </row>
    <row r="759" spans="1:37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">
        <v>21</v>
      </c>
      <c r="O7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59" s="5" t="s">
        <v>21</v>
      </c>
      <c r="Q759" s="5">
        <v>0</v>
      </c>
      <c r="R759" s="5" t="s">
        <v>33</v>
      </c>
      <c r="S759" s="5" t="s">
        <v>24</v>
      </c>
      <c r="T759" s="5" t="s">
        <v>35</v>
      </c>
      <c r="U759" s="5">
        <v>48</v>
      </c>
      <c r="V759" s="5" t="str">
        <f>PROPER(DatosTransformados[[#This Row],[Payment Method Hidden]])</f>
        <v>Direct Debit</v>
      </c>
      <c r="W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759" s="5">
        <v>1701</v>
      </c>
      <c r="Y759" s="5" t="s">
        <v>42</v>
      </c>
      <c r="Z759" s="5" t="s">
        <v>279</v>
      </c>
      <c r="AA759" s="5" t="s">
        <v>980</v>
      </c>
      <c r="AB759" s="6">
        <f>DATEVALUE(DatosTransformados[[#This Row],[Contact Date Hidden]])</f>
        <v>44043</v>
      </c>
      <c r="AC759" s="6">
        <v>44424</v>
      </c>
      <c r="AD759" s="5" t="s">
        <v>44</v>
      </c>
      <c r="AE759" s="5" t="str">
        <f>VLOOKUP(DatosTransformados[[#This Row],[Customer Segment Hidden]],Tabla3[#All],2,FALSE)</f>
        <v>Medium</v>
      </c>
      <c r="AF759" s="12">
        <v>43.778439912445073</v>
      </c>
      <c r="AG759" s="5">
        <v>4</v>
      </c>
      <c r="AH759" s="5" t="s">
        <v>63</v>
      </c>
      <c r="AI759" s="5" t="str">
        <f>IFERROR(VLOOKUP(DatosTransformados[[#This Row],[Preferred Contact Method Hidden]],Tabla3[#All],2,FALSE),DatosTransformados[[#This Row],[Preferred Contact Method Hidden]])</f>
        <v>SMS</v>
      </c>
      <c r="AJ759" s="5" t="str">
        <f>VLOOKUP(DatosTransformados[[#This Row],[Applied Discount Hidden]],Tabla3[#All],2,FALSE)</f>
        <v>No</v>
      </c>
      <c r="AK759" s="5" t="b">
        <v>0</v>
      </c>
    </row>
    <row r="760" spans="1:37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">
        <v>21</v>
      </c>
      <c r="O7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0" s="2" t="s">
        <v>21</v>
      </c>
      <c r="Q760" s="2">
        <v>0</v>
      </c>
      <c r="R760" s="2" t="s">
        <v>21</v>
      </c>
      <c r="S760" s="2" t="s">
        <v>24</v>
      </c>
      <c r="T760" s="2" t="s">
        <v>123</v>
      </c>
      <c r="U760" s="2">
        <v>23</v>
      </c>
      <c r="V760" s="2" t="str">
        <f>PROPER(DatosTransformados[[#This Row],[Payment Method Hidden]])</f>
        <v>Credit Card</v>
      </c>
      <c r="W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760" s="2">
        <v>198</v>
      </c>
      <c r="Y760" s="2"/>
      <c r="Z760" s="2"/>
      <c r="AA760" s="2" t="s">
        <v>1566</v>
      </c>
      <c r="AB760" s="3">
        <f>DATEVALUE(DatosTransformados[[#This Row],[Contact Date Hidden]])</f>
        <v>44153</v>
      </c>
      <c r="AC760" s="3">
        <v>44442</v>
      </c>
      <c r="AD760" s="2" t="s">
        <v>38</v>
      </c>
      <c r="AE760" s="2" t="str">
        <f>VLOOKUP(DatosTransformados[[#This Row],[Customer Segment Hidden]],Tabla3[#All],2,FALSE)</f>
        <v>Low</v>
      </c>
      <c r="AF760" s="11">
        <v>27.004459832335488</v>
      </c>
      <c r="AG760" s="2">
        <v>5</v>
      </c>
      <c r="AH760" s="2" t="s">
        <v>49</v>
      </c>
      <c r="AI760" s="2" t="str">
        <f>IFERROR(VLOOKUP(DatosTransformados[[#This Row],[Preferred Contact Method Hidden]],Tabla3[#All],2,FALSE),DatosTransformados[[#This Row],[Preferred Contact Method Hidden]])</f>
        <v>Phone</v>
      </c>
      <c r="AJ760" s="2" t="str">
        <f>VLOOKUP(DatosTransformados[[#This Row],[Applied Discount Hidden]],Tabla3[#All],2,FALSE)</f>
        <v>Yes</v>
      </c>
      <c r="AK760" s="2" t="b">
        <v>1</v>
      </c>
    </row>
    <row r="761" spans="1:37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">
        <v>33</v>
      </c>
      <c r="O7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1" s="5" t="s">
        <v>21</v>
      </c>
      <c r="Q761" s="5">
        <v>0</v>
      </c>
      <c r="R761" s="5" t="s">
        <v>33</v>
      </c>
      <c r="S761" s="5" t="s">
        <v>34</v>
      </c>
      <c r="T761" s="5" t="s">
        <v>117</v>
      </c>
      <c r="U761" s="5">
        <v>38</v>
      </c>
      <c r="V761" s="5" t="str">
        <f>PROPER(DatosTransformados[[#This Row],[Payment Method Hidden]])</f>
        <v>Direct Debit</v>
      </c>
      <c r="W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761" s="5">
        <v>1745</v>
      </c>
      <c r="Y761" s="5"/>
      <c r="Z761" s="5"/>
      <c r="AA761" s="5" t="s">
        <v>1568</v>
      </c>
      <c r="AB761" s="6">
        <f>DATEVALUE(DatosTransformados[[#This Row],[Contact Date Hidden]])</f>
        <v>44496</v>
      </c>
      <c r="AC761" s="6">
        <v>44129</v>
      </c>
      <c r="AD761" s="5" t="s">
        <v>38</v>
      </c>
      <c r="AE761" s="5" t="str">
        <f>VLOOKUP(DatosTransformados[[#This Row],[Customer Segment Hidden]],Tabla3[#All],2,FALSE)</f>
        <v>Low</v>
      </c>
      <c r="AF761" s="12">
        <v>39.14050114446988</v>
      </c>
      <c r="AG761" s="5">
        <v>8</v>
      </c>
      <c r="AH761" s="5" t="s">
        <v>49</v>
      </c>
      <c r="AI761" s="5" t="str">
        <f>IFERROR(VLOOKUP(DatosTransformados[[#This Row],[Preferred Contact Method Hidden]],Tabla3[#All],2,FALSE),DatosTransformados[[#This Row],[Preferred Contact Method Hidden]])</f>
        <v>Phone</v>
      </c>
      <c r="AJ761" s="5" t="str">
        <f>VLOOKUP(DatosTransformados[[#This Row],[Applied Discount Hidden]],Tabla3[#All],2,FALSE)</f>
        <v>No</v>
      </c>
      <c r="AK761" s="5" t="b">
        <v>0</v>
      </c>
    </row>
    <row r="762" spans="1:37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">
        <v>21</v>
      </c>
      <c r="O7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2" s="2" t="s">
        <v>33</v>
      </c>
      <c r="Q762" s="2">
        <v>2</v>
      </c>
      <c r="R762" s="2" t="s">
        <v>21</v>
      </c>
      <c r="S762" s="2" t="s">
        <v>24</v>
      </c>
      <c r="T762" s="2" t="s">
        <v>35</v>
      </c>
      <c r="U762" s="2">
        <v>34</v>
      </c>
      <c r="V762" s="2" t="str">
        <f>PROPER(DatosTransformados[[#This Row],[Payment Method Hidden]])</f>
        <v>Direct Debit</v>
      </c>
      <c r="W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762" s="2">
        <v>731</v>
      </c>
      <c r="Y762" s="2"/>
      <c r="Z762" s="2"/>
      <c r="AA762" s="2" t="s">
        <v>1215</v>
      </c>
      <c r="AB762" s="3">
        <f>DATEVALUE(DatosTransformados[[#This Row],[Contact Date Hidden]])</f>
        <v>44420</v>
      </c>
      <c r="AC762" s="3">
        <v>44965</v>
      </c>
      <c r="AD762" s="2" t="s">
        <v>38</v>
      </c>
      <c r="AE762" s="2" t="str">
        <f>VLOOKUP(DatosTransformados[[#This Row],[Customer Segment Hidden]],Tabla3[#All],2,FALSE)</f>
        <v>Low</v>
      </c>
      <c r="AF762" s="11">
        <v>39.095339397290893</v>
      </c>
      <c r="AG762" s="2">
        <v>3</v>
      </c>
      <c r="AH762" s="2" t="s">
        <v>63</v>
      </c>
      <c r="AI762" s="2" t="str">
        <f>IFERROR(VLOOKUP(DatosTransformados[[#This Row],[Preferred Contact Method Hidden]],Tabla3[#All],2,FALSE),DatosTransformados[[#This Row],[Preferred Contact Method Hidden]])</f>
        <v>SMS</v>
      </c>
      <c r="AJ762" s="2" t="str">
        <f>VLOOKUP(DatosTransformados[[#This Row],[Applied Discount Hidden]],Tabla3[#All],2,FALSE)</f>
        <v>No</v>
      </c>
      <c r="AK762" s="2" t="b">
        <v>0</v>
      </c>
    </row>
    <row r="763" spans="1:37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">
        <v>21</v>
      </c>
      <c r="O7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3" s="5" t="s">
        <v>21</v>
      </c>
      <c r="Q763" s="5">
        <v>0</v>
      </c>
      <c r="R763" s="5" t="s">
        <v>21</v>
      </c>
      <c r="S763" s="5" t="s">
        <v>24</v>
      </c>
      <c r="T763" s="5" t="s">
        <v>35</v>
      </c>
      <c r="U763" s="5">
        <v>7</v>
      </c>
      <c r="V763" s="5" t="str">
        <f>PROPER(DatosTransformados[[#This Row],[Payment Method Hidden]])</f>
        <v>Direct Debit</v>
      </c>
      <c r="W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763" s="5">
        <v>64</v>
      </c>
      <c r="Y763" s="5"/>
      <c r="Z763" s="5"/>
      <c r="AA763" s="5" t="s">
        <v>1571</v>
      </c>
      <c r="AB763" s="6">
        <f>DATEVALUE(DatosTransformados[[#This Row],[Contact Date Hidden]])</f>
        <v>44106</v>
      </c>
      <c r="AC763" s="6">
        <v>44768</v>
      </c>
      <c r="AD763" s="5" t="s">
        <v>28</v>
      </c>
      <c r="AE763" s="5" t="str">
        <f>VLOOKUP(DatosTransformados[[#This Row],[Customer Segment Hidden]],Tabla3[#All],2,FALSE)</f>
        <v>High</v>
      </c>
      <c r="AF763" s="12">
        <v>6.6935986668978593</v>
      </c>
      <c r="AG763" s="5">
        <v>1</v>
      </c>
      <c r="AH763" s="5" t="s">
        <v>63</v>
      </c>
      <c r="AI763" s="5" t="str">
        <f>IFERROR(VLOOKUP(DatosTransformados[[#This Row],[Preferred Contact Method Hidden]],Tabla3[#All],2,FALSE),DatosTransformados[[#This Row],[Preferred Contact Method Hidden]])</f>
        <v>SMS</v>
      </c>
      <c r="AJ763" s="5" t="str">
        <f>VLOOKUP(DatosTransformados[[#This Row],[Applied Discount Hidden]],Tabla3[#All],2,FALSE)</f>
        <v>Yes</v>
      </c>
      <c r="AK763" s="5" t="b">
        <v>1</v>
      </c>
    </row>
    <row r="764" spans="1:37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">
        <v>21</v>
      </c>
      <c r="O7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4" s="2" t="s">
        <v>21</v>
      </c>
      <c r="Q764" s="2">
        <v>0</v>
      </c>
      <c r="R764" s="2" t="s">
        <v>33</v>
      </c>
      <c r="S764" s="2" t="s">
        <v>24</v>
      </c>
      <c r="T764" s="2" t="s">
        <v>35</v>
      </c>
      <c r="U764" s="2">
        <v>20</v>
      </c>
      <c r="V764" s="2" t="str">
        <f>PROPER(DatosTransformados[[#This Row],[Payment Method Hidden]])</f>
        <v>Direct Debit</v>
      </c>
      <c r="W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764" s="2">
        <v>457</v>
      </c>
      <c r="Y764" s="2"/>
      <c r="Z764" s="2"/>
      <c r="AA764" s="2" t="s">
        <v>1573</v>
      </c>
      <c r="AB764" s="3">
        <f>DATEVALUE(DatosTransformados[[#This Row],[Contact Date Hidden]])</f>
        <v>44746</v>
      </c>
      <c r="AC764" s="3">
        <v>44753</v>
      </c>
      <c r="AD764" s="2" t="s">
        <v>38</v>
      </c>
      <c r="AE764" s="2" t="str">
        <f>VLOOKUP(DatosTransformados[[#This Row],[Customer Segment Hidden]],Tabla3[#All],2,FALSE)</f>
        <v>Low</v>
      </c>
      <c r="AF764" s="11">
        <v>20.133134754087731</v>
      </c>
      <c r="AG764" s="2">
        <v>7</v>
      </c>
      <c r="AH764" s="2" t="s">
        <v>63</v>
      </c>
      <c r="AI764" s="2" t="str">
        <f>IFERROR(VLOOKUP(DatosTransformados[[#This Row],[Preferred Contact Method Hidden]],Tabla3[#All],2,FALSE),DatosTransformados[[#This Row],[Preferred Contact Method Hidden]])</f>
        <v>SMS</v>
      </c>
      <c r="AJ764" s="2" t="str">
        <f>VLOOKUP(DatosTransformados[[#This Row],[Applied Discount Hidden]],Tabla3[#All],2,FALSE)</f>
        <v>No</v>
      </c>
      <c r="AK764" s="2" t="b">
        <v>0</v>
      </c>
    </row>
    <row r="765" spans="1:37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">
        <v>21</v>
      </c>
      <c r="O7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5" s="5" t="s">
        <v>33</v>
      </c>
      <c r="Q765" s="5">
        <v>3</v>
      </c>
      <c r="R765" s="5" t="s">
        <v>21</v>
      </c>
      <c r="S765" s="5" t="s">
        <v>52</v>
      </c>
      <c r="T765" s="5" t="s">
        <v>35</v>
      </c>
      <c r="U765" s="5">
        <v>27</v>
      </c>
      <c r="V765" s="5" t="str">
        <f>PROPER(DatosTransformados[[#This Row],[Payment Method Hidden]])</f>
        <v>Direct Debit</v>
      </c>
      <c r="W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765" s="5">
        <v>1894</v>
      </c>
      <c r="Y765" s="5"/>
      <c r="Z765" s="5"/>
      <c r="AA765" s="5" t="s">
        <v>1575</v>
      </c>
      <c r="AB765" s="6">
        <f>DATEVALUE(DatosTransformados[[#This Row],[Contact Date Hidden]])</f>
        <v>44515</v>
      </c>
      <c r="AC765" s="6">
        <v>44010</v>
      </c>
      <c r="AD765" s="5" t="s">
        <v>38</v>
      </c>
      <c r="AE765" s="5" t="str">
        <f>VLOOKUP(DatosTransformados[[#This Row],[Customer Segment Hidden]],Tabla3[#All],2,FALSE)</f>
        <v>Low</v>
      </c>
      <c r="AF765" s="12">
        <v>26.883331943150971</v>
      </c>
      <c r="AG765" s="5">
        <v>10</v>
      </c>
      <c r="AH765" s="5" t="s">
        <v>63</v>
      </c>
      <c r="AI765" s="5" t="str">
        <f>IFERROR(VLOOKUP(DatosTransformados[[#This Row],[Preferred Contact Method Hidden]],Tabla3[#All],2,FALSE),DatosTransformados[[#This Row],[Preferred Contact Method Hidden]])</f>
        <v>SMS</v>
      </c>
      <c r="AJ765" s="5" t="str">
        <f>VLOOKUP(DatosTransformados[[#This Row],[Applied Discount Hidden]],Tabla3[#All],2,FALSE)</f>
        <v>No</v>
      </c>
      <c r="AK765" s="5" t="b">
        <v>0</v>
      </c>
    </row>
    <row r="766" spans="1:37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">
        <v>21</v>
      </c>
      <c r="O7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6" s="2" t="s">
        <v>33</v>
      </c>
      <c r="Q766" s="2">
        <v>5</v>
      </c>
      <c r="R766" s="2" t="s">
        <v>21</v>
      </c>
      <c r="S766" s="2" t="s">
        <v>52</v>
      </c>
      <c r="T766" s="2" t="s">
        <v>25</v>
      </c>
      <c r="U766" s="2">
        <v>9</v>
      </c>
      <c r="V766" s="2" t="str">
        <f>PROPER(DatosTransformados[[#This Row],[Payment Method Hidden]])</f>
        <v>Credit Card</v>
      </c>
      <c r="W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766" s="2">
        <v>357</v>
      </c>
      <c r="Y766" s="2"/>
      <c r="Z766" s="2"/>
      <c r="AA766" s="2" t="s">
        <v>519</v>
      </c>
      <c r="AB766" s="3">
        <f>DATEVALUE(DatosTransformados[[#This Row],[Contact Date Hidden]])</f>
        <v>44785</v>
      </c>
      <c r="AC766" s="3">
        <v>44789</v>
      </c>
      <c r="AD766" s="2" t="s">
        <v>44</v>
      </c>
      <c r="AE766" s="2" t="str">
        <f>VLOOKUP(DatosTransformados[[#This Row],[Customer Segment Hidden]],Tabla3[#All],2,FALSE)</f>
        <v>Medium</v>
      </c>
      <c r="AF766" s="11">
        <v>9.1297467382168147</v>
      </c>
      <c r="AG766" s="2">
        <v>4</v>
      </c>
      <c r="AH766" s="2" t="s">
        <v>29</v>
      </c>
      <c r="AI766" s="2" t="str">
        <f>IFERROR(VLOOKUP(DatosTransformados[[#This Row],[Preferred Contact Method Hidden]],Tabla3[#All],2,FALSE),DatosTransformados[[#This Row],[Preferred Contact Method Hidden]])</f>
        <v>Email</v>
      </c>
      <c r="AJ766" s="2" t="str">
        <f>VLOOKUP(DatosTransformados[[#This Row],[Applied Discount Hidden]],Tabla3[#All],2,FALSE)</f>
        <v>No</v>
      </c>
      <c r="AK766" s="2" t="b">
        <v>0</v>
      </c>
    </row>
    <row r="767" spans="1:37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">
        <v>21</v>
      </c>
      <c r="O7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7" s="5" t="s">
        <v>21</v>
      </c>
      <c r="Q767" s="5">
        <v>0</v>
      </c>
      <c r="R767" s="5" t="s">
        <v>21</v>
      </c>
      <c r="S767" s="5" t="s">
        <v>24</v>
      </c>
      <c r="T767" s="5" t="s">
        <v>117</v>
      </c>
      <c r="U767" s="5">
        <v>54</v>
      </c>
      <c r="V767" s="5" t="str">
        <f>PROPER(DatosTransformados[[#This Row],[Payment Method Hidden]])</f>
        <v>Direct Debit</v>
      </c>
      <c r="W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767" s="5">
        <v>111</v>
      </c>
      <c r="Y767" s="5" t="s">
        <v>42</v>
      </c>
      <c r="Z767" s="5" t="s">
        <v>213</v>
      </c>
      <c r="AA767" s="5" t="s">
        <v>1578</v>
      </c>
      <c r="AB767" s="6">
        <f>DATEVALUE(DatosTransformados[[#This Row],[Contact Date Hidden]])</f>
        <v>45288</v>
      </c>
      <c r="AC767" s="6">
        <v>43958</v>
      </c>
      <c r="AD767" s="5" t="s">
        <v>44</v>
      </c>
      <c r="AE767" s="5" t="str">
        <f>VLOOKUP(DatosTransformados[[#This Row],[Customer Segment Hidden]],Tabla3[#All],2,FALSE)</f>
        <v>Medium</v>
      </c>
      <c r="AF767" s="12">
        <v>47.030073412964327</v>
      </c>
      <c r="AG767" s="5">
        <v>4</v>
      </c>
      <c r="AH767" s="5" t="s">
        <v>29</v>
      </c>
      <c r="AI767" s="5" t="str">
        <f>IFERROR(VLOOKUP(DatosTransformados[[#This Row],[Preferred Contact Method Hidden]],Tabla3[#All],2,FALSE),DatosTransformados[[#This Row],[Preferred Contact Method Hidden]])</f>
        <v>Email</v>
      </c>
      <c r="AJ767" s="5" t="str">
        <f>VLOOKUP(DatosTransformados[[#This Row],[Applied Discount Hidden]],Tabla3[#All],2,FALSE)</f>
        <v>No</v>
      </c>
      <c r="AK767" s="5" t="b">
        <v>0</v>
      </c>
    </row>
    <row r="768" spans="1:37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">
        <v>21</v>
      </c>
      <c r="O7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8" s="2" t="s">
        <v>33</v>
      </c>
      <c r="Q768" s="2">
        <v>2</v>
      </c>
      <c r="R768" s="2" t="s">
        <v>33</v>
      </c>
      <c r="S768" s="2" t="s">
        <v>52</v>
      </c>
      <c r="T768" s="2" t="s">
        <v>25</v>
      </c>
      <c r="U768" s="2">
        <v>42</v>
      </c>
      <c r="V768" s="2" t="str">
        <f>PROPER(DatosTransformados[[#This Row],[Payment Method Hidden]])</f>
        <v>Credit Card</v>
      </c>
      <c r="W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768" s="2">
        <v>2768</v>
      </c>
      <c r="Y768" s="2"/>
      <c r="Z768" s="2"/>
      <c r="AA768" s="2" t="s">
        <v>1580</v>
      </c>
      <c r="AB768" s="3">
        <f>DATEVALUE(DatosTransformados[[#This Row],[Contact Date Hidden]])</f>
        <v>44385</v>
      </c>
      <c r="AC768" s="3">
        <v>44359</v>
      </c>
      <c r="AD768" s="2" t="s">
        <v>28</v>
      </c>
      <c r="AE768" s="2" t="str">
        <f>VLOOKUP(DatosTransformados[[#This Row],[Customer Segment Hidden]],Tabla3[#All],2,FALSE)</f>
        <v>High</v>
      </c>
      <c r="AF768" s="11">
        <v>49.004551755094027</v>
      </c>
      <c r="AG768" s="2">
        <v>2</v>
      </c>
      <c r="AH768" s="2" t="s">
        <v>49</v>
      </c>
      <c r="AI768" s="2" t="str">
        <f>IFERROR(VLOOKUP(DatosTransformados[[#This Row],[Preferred Contact Method Hidden]],Tabla3[#All],2,FALSE),DatosTransformados[[#This Row],[Preferred Contact Method Hidden]])</f>
        <v>Phone</v>
      </c>
      <c r="AJ768" s="2" t="str">
        <f>VLOOKUP(DatosTransformados[[#This Row],[Applied Discount Hidden]],Tabla3[#All],2,FALSE)</f>
        <v>No</v>
      </c>
      <c r="AK768" s="2" t="b">
        <v>0</v>
      </c>
    </row>
    <row r="769" spans="1:37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">
        <v>21</v>
      </c>
      <c r="O7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69" s="5" t="s">
        <v>21</v>
      </c>
      <c r="Q769" s="5">
        <v>0</v>
      </c>
      <c r="R769" s="5" t="s">
        <v>21</v>
      </c>
      <c r="S769" s="5" t="s">
        <v>34</v>
      </c>
      <c r="T769" s="5" t="s">
        <v>35</v>
      </c>
      <c r="U769" s="5">
        <v>30</v>
      </c>
      <c r="V769" s="5" t="str">
        <f>PROPER(DatosTransformados[[#This Row],[Payment Method Hidden]])</f>
        <v>Direct Debit</v>
      </c>
      <c r="W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769" s="5">
        <v>815</v>
      </c>
      <c r="Y769" s="5"/>
      <c r="Z769" s="5"/>
      <c r="AA769" s="5" t="s">
        <v>1582</v>
      </c>
      <c r="AB769" s="6">
        <f>DATEVALUE(DatosTransformados[[#This Row],[Contact Date Hidden]])</f>
        <v>44815</v>
      </c>
      <c r="AC769" s="6">
        <v>44574</v>
      </c>
      <c r="AD769" s="5" t="s">
        <v>44</v>
      </c>
      <c r="AE769" s="5" t="str">
        <f>VLOOKUP(DatosTransformados[[#This Row],[Customer Segment Hidden]],Tabla3[#All],2,FALSE)</f>
        <v>Medium</v>
      </c>
      <c r="AF769" s="12">
        <v>34.168071562946743</v>
      </c>
      <c r="AG769" s="5">
        <v>5</v>
      </c>
      <c r="AH769" s="5" t="s">
        <v>29</v>
      </c>
      <c r="AI769" s="5" t="str">
        <f>IFERROR(VLOOKUP(DatosTransformados[[#This Row],[Preferred Contact Method Hidden]],Tabla3[#All],2,FALSE),DatosTransformados[[#This Row],[Preferred Contact Method Hidden]])</f>
        <v>Email</v>
      </c>
      <c r="AJ769" s="5" t="str">
        <f>VLOOKUP(DatosTransformados[[#This Row],[Applied Discount Hidden]],Tabla3[#All],2,FALSE)</f>
        <v>No</v>
      </c>
      <c r="AK769" s="5" t="b">
        <v>0</v>
      </c>
    </row>
    <row r="770" spans="1:37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">
        <v>21</v>
      </c>
      <c r="O7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0" s="2" t="s">
        <v>21</v>
      </c>
      <c r="Q770" s="2">
        <v>0</v>
      </c>
      <c r="R770" s="2" t="s">
        <v>33</v>
      </c>
      <c r="S770" s="2" t="s">
        <v>52</v>
      </c>
      <c r="T770" s="2" t="s">
        <v>35</v>
      </c>
      <c r="U770" s="2">
        <v>31</v>
      </c>
      <c r="V770" s="2" t="str">
        <f>PROPER(DatosTransformados[[#This Row],[Payment Method Hidden]])</f>
        <v>Direct Debit</v>
      </c>
      <c r="W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770" s="2">
        <v>2229</v>
      </c>
      <c r="Y770" s="2"/>
      <c r="Z770" s="2"/>
      <c r="AA770" s="2" t="s">
        <v>1176</v>
      </c>
      <c r="AB770" s="3">
        <f>DATEVALUE(DatosTransformados[[#This Row],[Contact Date Hidden]])</f>
        <v>45099</v>
      </c>
      <c r="AC770" s="3">
        <v>44196</v>
      </c>
      <c r="AD770" s="2" t="s">
        <v>28</v>
      </c>
      <c r="AE770" s="2" t="str">
        <f>VLOOKUP(DatosTransformados[[#This Row],[Customer Segment Hidden]],Tabla3[#All],2,FALSE)</f>
        <v>High</v>
      </c>
      <c r="AF770" s="11">
        <v>27.59840688392126</v>
      </c>
      <c r="AG770" s="2">
        <v>9</v>
      </c>
      <c r="AH770" s="2" t="s">
        <v>49</v>
      </c>
      <c r="AI770" s="2" t="str">
        <f>IFERROR(VLOOKUP(DatosTransformados[[#This Row],[Preferred Contact Method Hidden]],Tabla3[#All],2,FALSE),DatosTransformados[[#This Row],[Preferred Contact Method Hidden]])</f>
        <v>Phone</v>
      </c>
      <c r="AJ770" s="2" t="str">
        <f>VLOOKUP(DatosTransformados[[#This Row],[Applied Discount Hidden]],Tabla3[#All],2,FALSE)</f>
        <v>No</v>
      </c>
      <c r="AK770" s="2" t="b">
        <v>0</v>
      </c>
    </row>
    <row r="771" spans="1:37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">
        <v>21</v>
      </c>
      <c r="O7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1" s="5" t="s">
        <v>33</v>
      </c>
      <c r="Q771" s="5">
        <v>2</v>
      </c>
      <c r="R771" s="5" t="s">
        <v>33</v>
      </c>
      <c r="S771" s="5" t="s">
        <v>52</v>
      </c>
      <c r="T771" s="5" t="s">
        <v>35</v>
      </c>
      <c r="U771" s="5">
        <v>54</v>
      </c>
      <c r="V771" s="5" t="str">
        <f>PROPER(DatosTransformados[[#This Row],[Payment Method Hidden]])</f>
        <v>Direct Debit</v>
      </c>
      <c r="W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771" s="5">
        <v>3933</v>
      </c>
      <c r="Y771" s="5"/>
      <c r="Z771" s="5"/>
      <c r="AA771" s="5" t="s">
        <v>1585</v>
      </c>
      <c r="AB771" s="6">
        <f>DATEVALUE(DatosTransformados[[#This Row],[Contact Date Hidden]])</f>
        <v>44845</v>
      </c>
      <c r="AC771" s="6">
        <v>44138</v>
      </c>
      <c r="AD771" s="5" t="s">
        <v>38</v>
      </c>
      <c r="AE771" s="5" t="str">
        <f>VLOOKUP(DatosTransformados[[#This Row],[Customer Segment Hidden]],Tabla3[#All],2,FALSE)</f>
        <v>Low</v>
      </c>
      <c r="AF771" s="12">
        <v>63.615146945034958</v>
      </c>
      <c r="AG771" s="5">
        <v>10</v>
      </c>
      <c r="AH771" s="5" t="s">
        <v>49</v>
      </c>
      <c r="AI771" s="5" t="str">
        <f>IFERROR(VLOOKUP(DatosTransformados[[#This Row],[Preferred Contact Method Hidden]],Tabla3[#All],2,FALSE),DatosTransformados[[#This Row],[Preferred Contact Method Hidden]])</f>
        <v>Phone</v>
      </c>
      <c r="AJ771" s="5" t="str">
        <f>VLOOKUP(DatosTransformados[[#This Row],[Applied Discount Hidden]],Tabla3[#All],2,FALSE)</f>
        <v>Yes</v>
      </c>
      <c r="AK771" s="5" t="b">
        <v>1</v>
      </c>
    </row>
    <row r="772" spans="1:37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">
        <v>21</v>
      </c>
      <c r="O7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2" s="2" t="s">
        <v>21</v>
      </c>
      <c r="Q772" s="2">
        <v>0</v>
      </c>
      <c r="R772" s="2" t="s">
        <v>33</v>
      </c>
      <c r="S772" s="2" t="s">
        <v>34</v>
      </c>
      <c r="T772" s="2" t="s">
        <v>25</v>
      </c>
      <c r="U772" s="2">
        <v>34</v>
      </c>
      <c r="V772" s="2" t="str">
        <f>PROPER(DatosTransformados[[#This Row],[Payment Method Hidden]])</f>
        <v>Credit Card</v>
      </c>
      <c r="W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772" s="2">
        <v>2363</v>
      </c>
      <c r="Y772" s="2"/>
      <c r="Z772" s="2"/>
      <c r="AA772" s="2" t="s">
        <v>1587</v>
      </c>
      <c r="AB772" s="3">
        <f>DATEVALUE(DatosTransformados[[#This Row],[Contact Date Hidden]])</f>
        <v>44128</v>
      </c>
      <c r="AC772" s="3">
        <v>44277</v>
      </c>
      <c r="AD772" s="2" t="s">
        <v>38</v>
      </c>
      <c r="AE772" s="2" t="str">
        <f>VLOOKUP(DatosTransformados[[#This Row],[Customer Segment Hidden]],Tabla3[#All],2,FALSE)</f>
        <v>Low</v>
      </c>
      <c r="AF772" s="11">
        <v>35.708617885507877</v>
      </c>
      <c r="AG772" s="2">
        <v>2</v>
      </c>
      <c r="AH772" s="2" t="s">
        <v>29</v>
      </c>
      <c r="AI772" s="2" t="str">
        <f>IFERROR(VLOOKUP(DatosTransformados[[#This Row],[Preferred Contact Method Hidden]],Tabla3[#All],2,FALSE),DatosTransformados[[#This Row],[Preferred Contact Method Hidden]])</f>
        <v>Email</v>
      </c>
      <c r="AJ772" s="2" t="str">
        <f>VLOOKUP(DatosTransformados[[#This Row],[Applied Discount Hidden]],Tabla3[#All],2,FALSE)</f>
        <v>No</v>
      </c>
      <c r="AK772" s="2" t="b">
        <v>0</v>
      </c>
    </row>
    <row r="773" spans="1:37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">
        <v>21</v>
      </c>
      <c r="O7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3" s="5" t="s">
        <v>33</v>
      </c>
      <c r="Q773" s="5">
        <v>2</v>
      </c>
      <c r="R773" s="5" t="s">
        <v>33</v>
      </c>
      <c r="S773" s="5" t="s">
        <v>24</v>
      </c>
      <c r="T773" s="5" t="s">
        <v>35</v>
      </c>
      <c r="U773" s="5">
        <v>34</v>
      </c>
      <c r="V773" s="5" t="str">
        <f>PROPER(DatosTransformados[[#This Row],[Payment Method Hidden]])</f>
        <v>Direct Debit</v>
      </c>
      <c r="W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773" s="5">
        <v>1004</v>
      </c>
      <c r="Y773" s="5"/>
      <c r="Z773" s="5"/>
      <c r="AA773" s="5" t="s">
        <v>1589</v>
      </c>
      <c r="AB773" s="6">
        <f>DATEVALUE(DatosTransformados[[#This Row],[Contact Date Hidden]])</f>
        <v>43884</v>
      </c>
      <c r="AC773" s="6">
        <v>45080</v>
      </c>
      <c r="AD773" s="5" t="s">
        <v>44</v>
      </c>
      <c r="AE773" s="5" t="str">
        <f>VLOOKUP(DatosTransformados[[#This Row],[Customer Segment Hidden]],Tabla3[#All],2,FALSE)</f>
        <v>Medium</v>
      </c>
      <c r="AF773" s="12">
        <v>37.991910310379133</v>
      </c>
      <c r="AG773" s="5">
        <v>10</v>
      </c>
      <c r="AH773" s="5" t="s">
        <v>49</v>
      </c>
      <c r="AI773" s="5" t="str">
        <f>IFERROR(VLOOKUP(DatosTransformados[[#This Row],[Preferred Contact Method Hidden]],Tabla3[#All],2,FALSE),DatosTransformados[[#This Row],[Preferred Contact Method Hidden]])</f>
        <v>Phone</v>
      </c>
      <c r="AJ773" s="5" t="str">
        <f>VLOOKUP(DatosTransformados[[#This Row],[Applied Discount Hidden]],Tabla3[#All],2,FALSE)</f>
        <v>No</v>
      </c>
      <c r="AK773" s="5" t="b">
        <v>0</v>
      </c>
    </row>
    <row r="774" spans="1:37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">
        <v>21</v>
      </c>
      <c r="O7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4" s="2" t="s">
        <v>21</v>
      </c>
      <c r="Q774" s="2">
        <v>0</v>
      </c>
      <c r="R774" s="2" t="s">
        <v>21</v>
      </c>
      <c r="S774" s="2" t="s">
        <v>24</v>
      </c>
      <c r="T774" s="2" t="s">
        <v>123</v>
      </c>
      <c r="U774" s="2">
        <v>48</v>
      </c>
      <c r="V774" s="2" t="str">
        <f>PROPER(DatosTransformados[[#This Row],[Payment Method Hidden]])</f>
        <v>Credit Card</v>
      </c>
      <c r="W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774" s="2">
        <v>899</v>
      </c>
      <c r="Y774" s="2"/>
      <c r="Z774" s="2"/>
      <c r="AA774" s="2" t="s">
        <v>1591</v>
      </c>
      <c r="AB774" s="3">
        <f>DATEVALUE(DatosTransformados[[#This Row],[Contact Date Hidden]])</f>
        <v>44365</v>
      </c>
      <c r="AC774" s="3">
        <v>44928</v>
      </c>
      <c r="AD774" s="2" t="s">
        <v>28</v>
      </c>
      <c r="AE774" s="2" t="str">
        <f>VLOOKUP(DatosTransformados[[#This Row],[Customer Segment Hidden]],Tabla3[#All],2,FALSE)</f>
        <v>High</v>
      </c>
      <c r="AF774" s="11">
        <v>38.857646520418477</v>
      </c>
      <c r="AG774" s="2">
        <v>0</v>
      </c>
      <c r="AH774" s="2" t="s">
        <v>29</v>
      </c>
      <c r="AI774" s="2" t="str">
        <f>IFERROR(VLOOKUP(DatosTransformados[[#This Row],[Preferred Contact Method Hidden]],Tabla3[#All],2,FALSE),DatosTransformados[[#This Row],[Preferred Contact Method Hidden]])</f>
        <v>Email</v>
      </c>
      <c r="AJ774" s="2" t="str">
        <f>VLOOKUP(DatosTransformados[[#This Row],[Applied Discount Hidden]],Tabla3[#All],2,FALSE)</f>
        <v>Yes</v>
      </c>
      <c r="AK774" s="2" t="b">
        <v>1</v>
      </c>
    </row>
    <row r="775" spans="1:37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">
        <v>21</v>
      </c>
      <c r="O7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5" s="5" t="s">
        <v>21</v>
      </c>
      <c r="Q775" s="5">
        <v>0</v>
      </c>
      <c r="R775" s="5" t="s">
        <v>21</v>
      </c>
      <c r="S775" s="5" t="s">
        <v>52</v>
      </c>
      <c r="T775" s="5" t="s">
        <v>25</v>
      </c>
      <c r="U775" s="5">
        <v>16</v>
      </c>
      <c r="V775" s="5" t="str">
        <f>PROPER(DatosTransformados[[#This Row],[Payment Method Hidden]])</f>
        <v>Credit Card</v>
      </c>
      <c r="W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775" s="5">
        <v>1112</v>
      </c>
      <c r="Y775" s="5"/>
      <c r="Z775" s="5"/>
      <c r="AA775" s="5" t="s">
        <v>1165</v>
      </c>
      <c r="AB775" s="6">
        <f>DATEVALUE(DatosTransformados[[#This Row],[Contact Date Hidden]])</f>
        <v>43839</v>
      </c>
      <c r="AC775" s="6">
        <v>45081</v>
      </c>
      <c r="AD775" s="5" t="s">
        <v>38</v>
      </c>
      <c r="AE775" s="5" t="str">
        <f>VLOOKUP(DatosTransformados[[#This Row],[Customer Segment Hidden]],Tabla3[#All],2,FALSE)</f>
        <v>Low</v>
      </c>
      <c r="AF775" s="12">
        <v>13.33075476593854</v>
      </c>
      <c r="AG775" s="5">
        <v>2</v>
      </c>
      <c r="AH775" s="5" t="s">
        <v>29</v>
      </c>
      <c r="AI775" s="5" t="str">
        <f>IFERROR(VLOOKUP(DatosTransformados[[#This Row],[Preferred Contact Method Hidden]],Tabla3[#All],2,FALSE),DatosTransformados[[#This Row],[Preferred Contact Method Hidden]])</f>
        <v>Email</v>
      </c>
      <c r="AJ775" s="5" t="str">
        <f>VLOOKUP(DatosTransformados[[#This Row],[Applied Discount Hidden]],Tabla3[#All],2,FALSE)</f>
        <v>Yes</v>
      </c>
      <c r="AK775" s="5" t="b">
        <v>1</v>
      </c>
    </row>
    <row r="776" spans="1:37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">
        <v>21</v>
      </c>
      <c r="O7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6" s="2" t="s">
        <v>21</v>
      </c>
      <c r="Q776" s="2">
        <v>0</v>
      </c>
      <c r="R776" s="2" t="s">
        <v>21</v>
      </c>
      <c r="S776" s="2" t="s">
        <v>24</v>
      </c>
      <c r="T776" s="2" t="s">
        <v>117</v>
      </c>
      <c r="U776" s="2">
        <v>22</v>
      </c>
      <c r="V776" s="2" t="str">
        <f>PROPER(DatosTransformados[[#This Row],[Payment Method Hidden]])</f>
        <v>Direct Debit</v>
      </c>
      <c r="W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776" s="2">
        <v>116</v>
      </c>
      <c r="Y776" s="2"/>
      <c r="Z776" s="2"/>
      <c r="AA776" s="2" t="s">
        <v>1559</v>
      </c>
      <c r="AB776" s="3">
        <f>DATEVALUE(DatosTransformados[[#This Row],[Contact Date Hidden]])</f>
        <v>45168</v>
      </c>
      <c r="AC776" s="3">
        <v>45059</v>
      </c>
      <c r="AD776" s="2" t="s">
        <v>28</v>
      </c>
      <c r="AE776" s="2" t="str">
        <f>VLOOKUP(DatosTransformados[[#This Row],[Customer Segment Hidden]],Tabla3[#All],2,FALSE)</f>
        <v>High</v>
      </c>
      <c r="AF776" s="11">
        <v>18.620419467329121</v>
      </c>
      <c r="AG776" s="2">
        <v>2</v>
      </c>
      <c r="AH776" s="2" t="s">
        <v>49</v>
      </c>
      <c r="AI776" s="2" t="str">
        <f>IFERROR(VLOOKUP(DatosTransformados[[#This Row],[Preferred Contact Method Hidden]],Tabla3[#All],2,FALSE),DatosTransformados[[#This Row],[Preferred Contact Method Hidden]])</f>
        <v>Phone</v>
      </c>
      <c r="AJ776" s="2" t="str">
        <f>VLOOKUP(DatosTransformados[[#This Row],[Applied Discount Hidden]],Tabla3[#All],2,FALSE)</f>
        <v>Yes</v>
      </c>
      <c r="AK776" s="2" t="b">
        <v>1</v>
      </c>
    </row>
    <row r="777" spans="1:37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">
        <v>21</v>
      </c>
      <c r="O7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7" s="5" t="s">
        <v>21</v>
      </c>
      <c r="Q777" s="5">
        <v>0</v>
      </c>
      <c r="R777" s="5" t="s">
        <v>21</v>
      </c>
      <c r="S777" s="5" t="s">
        <v>24</v>
      </c>
      <c r="T777" s="5" t="s">
        <v>25</v>
      </c>
      <c r="U777" s="5">
        <v>17</v>
      </c>
      <c r="V777" s="5" t="str">
        <f>PROPER(DatosTransformados[[#This Row],[Payment Method Hidden]])</f>
        <v>Credit Card</v>
      </c>
      <c r="W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777" s="5">
        <v>463</v>
      </c>
      <c r="Y777" s="5"/>
      <c r="Z777" s="5"/>
      <c r="AA777" s="5" t="s">
        <v>1595</v>
      </c>
      <c r="AB777" s="6">
        <f>DATEVALUE(DatosTransformados[[#This Row],[Contact Date Hidden]])</f>
        <v>44323</v>
      </c>
      <c r="AC777" s="6">
        <v>44157</v>
      </c>
      <c r="AD777" s="5" t="s">
        <v>28</v>
      </c>
      <c r="AE777" s="5" t="str">
        <f>VLOOKUP(DatosTransformados[[#This Row],[Customer Segment Hidden]],Tabla3[#All],2,FALSE)</f>
        <v>High</v>
      </c>
      <c r="AF777" s="12">
        <v>18.632907297315491</v>
      </c>
      <c r="AG777" s="5">
        <v>9</v>
      </c>
      <c r="AH777" s="5" t="s">
        <v>63</v>
      </c>
      <c r="AI777" s="5" t="str">
        <f>IFERROR(VLOOKUP(DatosTransformados[[#This Row],[Preferred Contact Method Hidden]],Tabla3[#All],2,FALSE),DatosTransformados[[#This Row],[Preferred Contact Method Hidden]])</f>
        <v>SMS</v>
      </c>
      <c r="AJ777" s="5" t="str">
        <f>VLOOKUP(DatosTransformados[[#This Row],[Applied Discount Hidden]],Tabla3[#All],2,FALSE)</f>
        <v>Yes</v>
      </c>
      <c r="AK777" s="5" t="b">
        <v>1</v>
      </c>
    </row>
    <row r="778" spans="1:37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">
        <v>21</v>
      </c>
      <c r="O7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8" s="2" t="s">
        <v>21</v>
      </c>
      <c r="Q778" s="2">
        <v>0</v>
      </c>
      <c r="R778" s="2" t="s">
        <v>21</v>
      </c>
      <c r="S778" s="2" t="s">
        <v>34</v>
      </c>
      <c r="T778" s="2" t="s">
        <v>25</v>
      </c>
      <c r="U778" s="2">
        <v>42</v>
      </c>
      <c r="V778" s="2" t="str">
        <f>PROPER(DatosTransformados[[#This Row],[Payment Method Hidden]])</f>
        <v>Credit Card</v>
      </c>
      <c r="W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778" s="2">
        <v>1938</v>
      </c>
      <c r="Y778" s="2"/>
      <c r="Z778" s="2"/>
      <c r="AA778" s="2" t="s">
        <v>1597</v>
      </c>
      <c r="AB778" s="3">
        <f>DATEVALUE(DatosTransformados[[#This Row],[Contact Date Hidden]])</f>
        <v>45011</v>
      </c>
      <c r="AC778" s="3">
        <v>45137</v>
      </c>
      <c r="AD778" s="2" t="s">
        <v>44</v>
      </c>
      <c r="AE778" s="2" t="str">
        <f>VLOOKUP(DatosTransformados[[#This Row],[Customer Segment Hidden]],Tabla3[#All],2,FALSE)</f>
        <v>Medium</v>
      </c>
      <c r="AF778" s="11">
        <v>42.74208696782474</v>
      </c>
      <c r="AG778" s="2">
        <v>0</v>
      </c>
      <c r="AH778" s="2" t="s">
        <v>29</v>
      </c>
      <c r="AI778" s="2" t="str">
        <f>IFERROR(VLOOKUP(DatosTransformados[[#This Row],[Preferred Contact Method Hidden]],Tabla3[#All],2,FALSE),DatosTransformados[[#This Row],[Preferred Contact Method Hidden]])</f>
        <v>Email</v>
      </c>
      <c r="AJ778" s="2" t="str">
        <f>VLOOKUP(DatosTransformados[[#This Row],[Applied Discount Hidden]],Tabla3[#All],2,FALSE)</f>
        <v>No</v>
      </c>
      <c r="AK778" s="2" t="b">
        <v>0</v>
      </c>
    </row>
    <row r="779" spans="1:37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">
        <v>21</v>
      </c>
      <c r="O7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79" s="5" t="s">
        <v>21</v>
      </c>
      <c r="Q779" s="5">
        <v>0</v>
      </c>
      <c r="R779" s="5" t="s">
        <v>21</v>
      </c>
      <c r="S779" s="5" t="s">
        <v>24</v>
      </c>
      <c r="T779" s="5" t="s">
        <v>117</v>
      </c>
      <c r="U779" s="5">
        <v>10</v>
      </c>
      <c r="V779" s="5" t="str">
        <f>PROPER(DatosTransformados[[#This Row],[Payment Method Hidden]])</f>
        <v>Direct Debit</v>
      </c>
      <c r="W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779" s="5">
        <v>229</v>
      </c>
      <c r="Y779" s="5"/>
      <c r="Z779" s="5"/>
      <c r="AA779" s="5" t="s">
        <v>1599</v>
      </c>
      <c r="AB779" s="6">
        <f>DATEVALUE(DatosTransformados[[#This Row],[Contact Date Hidden]])</f>
        <v>44000</v>
      </c>
      <c r="AC779" s="6">
        <v>44280</v>
      </c>
      <c r="AD779" s="5" t="s">
        <v>44</v>
      </c>
      <c r="AE779" s="5" t="str">
        <f>VLOOKUP(DatosTransformados[[#This Row],[Customer Segment Hidden]],Tabla3[#All],2,FALSE)</f>
        <v>Medium</v>
      </c>
      <c r="AF779" s="12">
        <v>11.20145466138964</v>
      </c>
      <c r="AG779" s="5">
        <v>4</v>
      </c>
      <c r="AH779" s="5" t="s">
        <v>63</v>
      </c>
      <c r="AI779" s="5" t="str">
        <f>IFERROR(VLOOKUP(DatosTransformados[[#This Row],[Preferred Contact Method Hidden]],Tabla3[#All],2,FALSE),DatosTransformados[[#This Row],[Preferred Contact Method Hidden]])</f>
        <v>SMS</v>
      </c>
      <c r="AJ779" s="5" t="str">
        <f>VLOOKUP(DatosTransformados[[#This Row],[Applied Discount Hidden]],Tabla3[#All],2,FALSE)</f>
        <v>No</v>
      </c>
      <c r="AK779" s="5" t="b">
        <v>0</v>
      </c>
    </row>
    <row r="780" spans="1:37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">
        <v>21</v>
      </c>
      <c r="O7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0" s="2" t="s">
        <v>21</v>
      </c>
      <c r="Q780" s="2">
        <v>0</v>
      </c>
      <c r="R780" s="2" t="s">
        <v>21</v>
      </c>
      <c r="S780" s="2" t="s">
        <v>24</v>
      </c>
      <c r="T780" s="2" t="s">
        <v>117</v>
      </c>
      <c r="U780" s="2">
        <v>29</v>
      </c>
      <c r="V780" s="2" t="str">
        <f>PROPER(DatosTransformados[[#This Row],[Payment Method Hidden]])</f>
        <v>Direct Debit</v>
      </c>
      <c r="W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780" s="2">
        <v>1752</v>
      </c>
      <c r="Y780" s="2"/>
      <c r="Z780" s="2"/>
      <c r="AA780" s="2" t="s">
        <v>1601</v>
      </c>
      <c r="AB780" s="3">
        <f>DATEVALUE(DatosTransformados[[#This Row],[Contact Date Hidden]])</f>
        <v>44274</v>
      </c>
      <c r="AC780" s="3">
        <v>44368</v>
      </c>
      <c r="AD780" s="2" t="s">
        <v>38</v>
      </c>
      <c r="AE780" s="2" t="str">
        <f>VLOOKUP(DatosTransformados[[#This Row],[Customer Segment Hidden]],Tabla3[#All],2,FALSE)</f>
        <v>Low</v>
      </c>
      <c r="AF780" s="11">
        <v>31.138304852958228</v>
      </c>
      <c r="AG780" s="2">
        <v>2</v>
      </c>
      <c r="AH780" s="2" t="s">
        <v>29</v>
      </c>
      <c r="AI780" s="2" t="str">
        <f>IFERROR(VLOOKUP(DatosTransformados[[#This Row],[Preferred Contact Method Hidden]],Tabla3[#All],2,FALSE),DatosTransformados[[#This Row],[Preferred Contact Method Hidden]])</f>
        <v>Email</v>
      </c>
      <c r="AJ780" s="2" t="str">
        <f>VLOOKUP(DatosTransformados[[#This Row],[Applied Discount Hidden]],Tabla3[#All],2,FALSE)</f>
        <v>No</v>
      </c>
      <c r="AK780" s="2" t="b">
        <v>0</v>
      </c>
    </row>
    <row r="781" spans="1:37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">
        <v>21</v>
      </c>
      <c r="O7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1" s="5" t="s">
        <v>21</v>
      </c>
      <c r="Q781" s="5">
        <v>0</v>
      </c>
      <c r="R781" s="5" t="s">
        <v>33</v>
      </c>
      <c r="S781" s="5" t="s">
        <v>24</v>
      </c>
      <c r="T781" s="5" t="s">
        <v>35</v>
      </c>
      <c r="U781" s="5">
        <v>61</v>
      </c>
      <c r="V781" s="5" t="str">
        <f>PROPER(DatosTransformados[[#This Row],[Payment Method Hidden]])</f>
        <v>Direct Debit</v>
      </c>
      <c r="W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781" s="5">
        <v>3730</v>
      </c>
      <c r="Y781" s="5"/>
      <c r="Z781" s="5"/>
      <c r="AA781" s="5" t="s">
        <v>1411</v>
      </c>
      <c r="AB781" s="6">
        <f>DATEVALUE(DatosTransformados[[#This Row],[Contact Date Hidden]])</f>
        <v>44999</v>
      </c>
      <c r="AC781" s="6">
        <v>45249</v>
      </c>
      <c r="AD781" s="5" t="s">
        <v>28</v>
      </c>
      <c r="AE781" s="5" t="str">
        <f>VLOOKUP(DatosTransformados[[#This Row],[Customer Segment Hidden]],Tabla3[#All],2,FALSE)</f>
        <v>High</v>
      </c>
      <c r="AF781" s="12">
        <v>52.904382051617411</v>
      </c>
      <c r="AG781" s="5">
        <v>8</v>
      </c>
      <c r="AH781" s="5" t="s">
        <v>63</v>
      </c>
      <c r="AI781" s="5" t="str">
        <f>IFERROR(VLOOKUP(DatosTransformados[[#This Row],[Preferred Contact Method Hidden]],Tabla3[#All],2,FALSE),DatosTransformados[[#This Row],[Preferred Contact Method Hidden]])</f>
        <v>SMS</v>
      </c>
      <c r="AJ781" s="5" t="str">
        <f>VLOOKUP(DatosTransformados[[#This Row],[Applied Discount Hidden]],Tabla3[#All],2,FALSE)</f>
        <v>Yes</v>
      </c>
      <c r="AK781" s="5" t="b">
        <v>1</v>
      </c>
    </row>
    <row r="782" spans="1:37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">
        <v>21</v>
      </c>
      <c r="O7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2" s="2" t="s">
        <v>21</v>
      </c>
      <c r="Q782" s="2">
        <v>0</v>
      </c>
      <c r="R782" s="2" t="s">
        <v>21</v>
      </c>
      <c r="S782" s="2" t="s">
        <v>24</v>
      </c>
      <c r="T782" s="2" t="s">
        <v>207</v>
      </c>
      <c r="U782" s="2">
        <v>33</v>
      </c>
      <c r="V782" s="2" t="str">
        <f>PROPER(DatosTransformados[[#This Row],[Payment Method Hidden]])</f>
        <v>Paper Check</v>
      </c>
      <c r="W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782" s="2">
        <v>33</v>
      </c>
      <c r="Y782" s="2" t="s">
        <v>42</v>
      </c>
      <c r="Z782" s="2" t="s">
        <v>184</v>
      </c>
      <c r="AA782" s="2" t="s">
        <v>1604</v>
      </c>
      <c r="AB782" s="3">
        <f>DATEVALUE(DatosTransformados[[#This Row],[Contact Date Hidden]])</f>
        <v>45230</v>
      </c>
      <c r="AC782" s="3">
        <v>44929</v>
      </c>
      <c r="AD782" s="2" t="s">
        <v>38</v>
      </c>
      <c r="AE782" s="2" t="str">
        <f>VLOOKUP(DatosTransformados[[#This Row],[Customer Segment Hidden]],Tabla3[#All],2,FALSE)</f>
        <v>Low</v>
      </c>
      <c r="AF782" s="11">
        <v>33.194585844254973</v>
      </c>
      <c r="AG782" s="2">
        <v>8</v>
      </c>
      <c r="AH782" s="2" t="s">
        <v>49</v>
      </c>
      <c r="AI782" s="2" t="str">
        <f>IFERROR(VLOOKUP(DatosTransformados[[#This Row],[Preferred Contact Method Hidden]],Tabla3[#All],2,FALSE),DatosTransformados[[#This Row],[Preferred Contact Method Hidden]])</f>
        <v>Phone</v>
      </c>
      <c r="AJ782" s="2" t="str">
        <f>VLOOKUP(DatosTransformados[[#This Row],[Applied Discount Hidden]],Tabla3[#All],2,FALSE)</f>
        <v>No</v>
      </c>
      <c r="AK782" s="2" t="b">
        <v>0</v>
      </c>
    </row>
    <row r="783" spans="1:37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">
        <v>21</v>
      </c>
      <c r="O7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3" s="5" t="s">
        <v>21</v>
      </c>
      <c r="Q783" s="5">
        <v>0</v>
      </c>
      <c r="R783" s="5" t="s">
        <v>21</v>
      </c>
      <c r="S783" s="5" t="s">
        <v>24</v>
      </c>
      <c r="T783" s="5" t="s">
        <v>35</v>
      </c>
      <c r="U783" s="5">
        <v>43</v>
      </c>
      <c r="V783" s="5" t="str">
        <f>PROPER(DatosTransformados[[#This Row],[Payment Method Hidden]])</f>
        <v>Direct Debit</v>
      </c>
      <c r="W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783" s="5">
        <v>166</v>
      </c>
      <c r="Y783" s="5" t="s">
        <v>42</v>
      </c>
      <c r="Z783" s="5" t="s">
        <v>213</v>
      </c>
      <c r="AA783" s="5" t="s">
        <v>1606</v>
      </c>
      <c r="AB783" s="6">
        <f>DATEVALUE(DatosTransformados[[#This Row],[Contact Date Hidden]])</f>
        <v>44498</v>
      </c>
      <c r="AC783" s="6">
        <v>45213</v>
      </c>
      <c r="AD783" s="5" t="s">
        <v>28</v>
      </c>
      <c r="AE783" s="5" t="str">
        <f>VLOOKUP(DatosTransformados[[#This Row],[Customer Segment Hidden]],Tabla3[#All],2,FALSE)</f>
        <v>High</v>
      </c>
      <c r="AF783" s="12">
        <v>44.62656753603963</v>
      </c>
      <c r="AG783" s="5">
        <v>7</v>
      </c>
      <c r="AH783" s="5" t="s">
        <v>29</v>
      </c>
      <c r="AI783" s="5" t="str">
        <f>IFERROR(VLOOKUP(DatosTransformados[[#This Row],[Preferred Contact Method Hidden]],Tabla3[#All],2,FALSE),DatosTransformados[[#This Row],[Preferred Contact Method Hidden]])</f>
        <v>Email</v>
      </c>
      <c r="AJ783" s="5" t="str">
        <f>VLOOKUP(DatosTransformados[[#This Row],[Applied Discount Hidden]],Tabla3[#All],2,FALSE)</f>
        <v>No</v>
      </c>
      <c r="AK783" s="5" t="b">
        <v>0</v>
      </c>
    </row>
    <row r="784" spans="1:37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">
        <v>21</v>
      </c>
      <c r="O7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4" s="2" t="s">
        <v>21</v>
      </c>
      <c r="Q784" s="2">
        <v>0</v>
      </c>
      <c r="R784" s="2" t="s">
        <v>21</v>
      </c>
      <c r="S784" s="2" t="s">
        <v>24</v>
      </c>
      <c r="T784" s="2" t="s">
        <v>25</v>
      </c>
      <c r="U784" s="2">
        <v>12</v>
      </c>
      <c r="V784" s="2" t="str">
        <f>PROPER(DatosTransformados[[#This Row],[Payment Method Hidden]])</f>
        <v>Credit Card</v>
      </c>
      <c r="W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784" s="2">
        <v>12</v>
      </c>
      <c r="Y784" s="2"/>
      <c r="Z784" s="2"/>
      <c r="AA784" s="2" t="s">
        <v>1575</v>
      </c>
      <c r="AB784" s="3">
        <f>DATEVALUE(DatosTransformados[[#This Row],[Contact Date Hidden]])</f>
        <v>44515</v>
      </c>
      <c r="AC784" s="3">
        <v>45130</v>
      </c>
      <c r="AD784" s="2" t="s">
        <v>28</v>
      </c>
      <c r="AE784" s="2" t="str">
        <f>VLOOKUP(DatosTransformados[[#This Row],[Customer Segment Hidden]],Tabla3[#All],2,FALSE)</f>
        <v>High</v>
      </c>
      <c r="AF784" s="11">
        <v>10.370724461229869</v>
      </c>
      <c r="AG784" s="2">
        <v>2</v>
      </c>
      <c r="AH784" s="2" t="s">
        <v>49</v>
      </c>
      <c r="AI784" s="2" t="str">
        <f>IFERROR(VLOOKUP(DatosTransformados[[#This Row],[Preferred Contact Method Hidden]],Tabla3[#All],2,FALSE),DatosTransformados[[#This Row],[Preferred Contact Method Hidden]])</f>
        <v>Phone</v>
      </c>
      <c r="AJ784" s="2" t="str">
        <f>VLOOKUP(DatosTransformados[[#This Row],[Applied Discount Hidden]],Tabla3[#All],2,FALSE)</f>
        <v>Yes</v>
      </c>
      <c r="AK784" s="2" t="b">
        <v>1</v>
      </c>
    </row>
    <row r="785" spans="1:37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">
        <v>33</v>
      </c>
      <c r="O7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5" s="5" t="s">
        <v>21</v>
      </c>
      <c r="Q785" s="5">
        <v>0</v>
      </c>
      <c r="R785" s="5" t="s">
        <v>21</v>
      </c>
      <c r="S785" s="5" t="s">
        <v>52</v>
      </c>
      <c r="T785" s="5" t="s">
        <v>25</v>
      </c>
      <c r="U785" s="5">
        <v>9</v>
      </c>
      <c r="V785" s="5" t="str">
        <f>PROPER(DatosTransformados[[#This Row],[Payment Method Hidden]])</f>
        <v>Credit Card</v>
      </c>
      <c r="W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785" s="5">
        <v>554</v>
      </c>
      <c r="Y785" s="5"/>
      <c r="Z785" s="5"/>
      <c r="AA785" s="5" t="s">
        <v>1609</v>
      </c>
      <c r="AB785" s="6">
        <f>DATEVALUE(DatosTransformados[[#This Row],[Contact Date Hidden]])</f>
        <v>43985</v>
      </c>
      <c r="AC785" s="6">
        <v>43999</v>
      </c>
      <c r="AD785" s="5" t="s">
        <v>28</v>
      </c>
      <c r="AE785" s="5" t="str">
        <f>VLOOKUP(DatosTransformados[[#This Row],[Customer Segment Hidden]],Tabla3[#All],2,FALSE)</f>
        <v>High</v>
      </c>
      <c r="AF785" s="12">
        <v>9.8057254674111451</v>
      </c>
      <c r="AG785" s="5">
        <v>0</v>
      </c>
      <c r="AH785" s="5" t="s">
        <v>29</v>
      </c>
      <c r="AI785" s="5" t="str">
        <f>IFERROR(VLOOKUP(DatosTransformados[[#This Row],[Preferred Contact Method Hidden]],Tabla3[#All],2,FALSE),DatosTransformados[[#This Row],[Preferred Contact Method Hidden]])</f>
        <v>Email</v>
      </c>
      <c r="AJ785" s="5" t="str">
        <f>VLOOKUP(DatosTransformados[[#This Row],[Applied Discount Hidden]],Tabla3[#All],2,FALSE)</f>
        <v>No</v>
      </c>
      <c r="AK785" s="5" t="b">
        <v>0</v>
      </c>
    </row>
    <row r="786" spans="1:37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">
        <v>21</v>
      </c>
      <c r="O7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6" s="2" t="s">
        <v>21</v>
      </c>
      <c r="Q786" s="2">
        <v>0</v>
      </c>
      <c r="R786" s="2" t="s">
        <v>33</v>
      </c>
      <c r="S786" s="2" t="s">
        <v>34</v>
      </c>
      <c r="T786" s="2" t="s">
        <v>35</v>
      </c>
      <c r="U786" s="2">
        <v>22</v>
      </c>
      <c r="V786" s="2" t="str">
        <f>PROPER(DatosTransformados[[#This Row],[Payment Method Hidden]])</f>
        <v>Direct Debit</v>
      </c>
      <c r="W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786" s="2">
        <v>970</v>
      </c>
      <c r="Y786" s="2"/>
      <c r="Z786" s="2"/>
      <c r="AA786" s="2" t="s">
        <v>1611</v>
      </c>
      <c r="AB786" s="3">
        <f>DATEVALUE(DatosTransformados[[#This Row],[Contact Date Hidden]])</f>
        <v>43983</v>
      </c>
      <c r="AC786" s="3">
        <v>44890</v>
      </c>
      <c r="AD786" s="2" t="s">
        <v>28</v>
      </c>
      <c r="AE786" s="2" t="str">
        <f>VLOOKUP(DatosTransformados[[#This Row],[Customer Segment Hidden]],Tabla3[#All],2,FALSE)</f>
        <v>High</v>
      </c>
      <c r="AF786" s="11">
        <v>18.30608469884066</v>
      </c>
      <c r="AG786" s="2">
        <v>6</v>
      </c>
      <c r="AH786" s="2" t="s">
        <v>29</v>
      </c>
      <c r="AI786" s="2" t="str">
        <f>IFERROR(VLOOKUP(DatosTransformados[[#This Row],[Preferred Contact Method Hidden]],Tabla3[#All],2,FALSE),DatosTransformados[[#This Row],[Preferred Contact Method Hidden]])</f>
        <v>Email</v>
      </c>
      <c r="AJ786" s="2" t="str">
        <f>VLOOKUP(DatosTransformados[[#This Row],[Applied Discount Hidden]],Tabla3[#All],2,FALSE)</f>
        <v>Yes</v>
      </c>
      <c r="AK786" s="2" t="b">
        <v>1</v>
      </c>
    </row>
    <row r="787" spans="1:37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">
        <v>21</v>
      </c>
      <c r="O7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7" s="5" t="s">
        <v>21</v>
      </c>
      <c r="Q787" s="5">
        <v>0</v>
      </c>
      <c r="R787" s="5" t="s">
        <v>21</v>
      </c>
      <c r="S787" s="5" t="s">
        <v>24</v>
      </c>
      <c r="T787" s="5" t="s">
        <v>35</v>
      </c>
      <c r="U787" s="5">
        <v>36</v>
      </c>
      <c r="V787" s="5" t="str">
        <f>PROPER(DatosTransformados[[#This Row],[Payment Method Hidden]])</f>
        <v>Direct Debit</v>
      </c>
      <c r="W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787" s="5">
        <v>36</v>
      </c>
      <c r="Y787" s="5" t="s">
        <v>42</v>
      </c>
      <c r="Z787" s="5" t="s">
        <v>213</v>
      </c>
      <c r="AA787" s="5" t="s">
        <v>1613</v>
      </c>
      <c r="AB787" s="6">
        <f>DATEVALUE(DatosTransformados[[#This Row],[Contact Date Hidden]])</f>
        <v>44455</v>
      </c>
      <c r="AC787" s="6">
        <v>45145</v>
      </c>
      <c r="AD787" s="5" t="s">
        <v>28</v>
      </c>
      <c r="AE787" s="5" t="str">
        <f>VLOOKUP(DatosTransformados[[#This Row],[Customer Segment Hidden]],Tabla3[#All],2,FALSE)</f>
        <v>High</v>
      </c>
      <c r="AF787" s="12">
        <v>31.834422911005881</v>
      </c>
      <c r="AG787" s="5">
        <v>1</v>
      </c>
      <c r="AH787" s="5" t="s">
        <v>63</v>
      </c>
      <c r="AI787" s="5" t="str">
        <f>IFERROR(VLOOKUP(DatosTransformados[[#This Row],[Preferred Contact Method Hidden]],Tabla3[#All],2,FALSE),DatosTransformados[[#This Row],[Preferred Contact Method Hidden]])</f>
        <v>SMS</v>
      </c>
      <c r="AJ787" s="5" t="str">
        <f>VLOOKUP(DatosTransformados[[#This Row],[Applied Discount Hidden]],Tabla3[#All],2,FALSE)</f>
        <v>Yes</v>
      </c>
      <c r="AK787" s="5" t="b">
        <v>1</v>
      </c>
    </row>
    <row r="788" spans="1:37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">
        <v>21</v>
      </c>
      <c r="O7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8" s="2" t="s">
        <v>33</v>
      </c>
      <c r="Q788" s="2">
        <v>3</v>
      </c>
      <c r="R788" s="2" t="s">
        <v>21</v>
      </c>
      <c r="S788" s="2" t="s">
        <v>24</v>
      </c>
      <c r="T788" s="2" t="s">
        <v>117</v>
      </c>
      <c r="U788" s="2">
        <v>18</v>
      </c>
      <c r="V788" s="2" t="str">
        <f>PROPER(DatosTransformados[[#This Row],[Payment Method Hidden]])</f>
        <v>Direct Debit</v>
      </c>
      <c r="W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788" s="2">
        <v>18</v>
      </c>
      <c r="Y788" s="2"/>
      <c r="Z788" s="2"/>
      <c r="AA788" s="2" t="s">
        <v>1615</v>
      </c>
      <c r="AB788" s="3">
        <f>DATEVALUE(DatosTransformados[[#This Row],[Contact Date Hidden]])</f>
        <v>45160</v>
      </c>
      <c r="AC788" s="3">
        <v>45172</v>
      </c>
      <c r="AD788" s="2" t="s">
        <v>28</v>
      </c>
      <c r="AE788" s="2" t="str">
        <f>VLOOKUP(DatosTransformados[[#This Row],[Customer Segment Hidden]],Tabla3[#All],2,FALSE)</f>
        <v>High</v>
      </c>
      <c r="AF788" s="11">
        <v>17.605419689120449</v>
      </c>
      <c r="AG788" s="2">
        <v>0</v>
      </c>
      <c r="AH788" s="2" t="s">
        <v>29</v>
      </c>
      <c r="AI788" s="2" t="str">
        <f>IFERROR(VLOOKUP(DatosTransformados[[#This Row],[Preferred Contact Method Hidden]],Tabla3[#All],2,FALSE),DatosTransformados[[#This Row],[Preferred Contact Method Hidden]])</f>
        <v>Email</v>
      </c>
      <c r="AJ788" s="2" t="str">
        <f>VLOOKUP(DatosTransformados[[#This Row],[Applied Discount Hidden]],Tabla3[#All],2,FALSE)</f>
        <v>No</v>
      </c>
      <c r="AK788" s="2" t="b">
        <v>0</v>
      </c>
    </row>
    <row r="789" spans="1:37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">
        <v>21</v>
      </c>
      <c r="O7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89" s="5" t="s">
        <v>21</v>
      </c>
      <c r="Q789" s="5">
        <v>0</v>
      </c>
      <c r="R789" s="5" t="s">
        <v>21</v>
      </c>
      <c r="S789" s="5" t="s">
        <v>24</v>
      </c>
      <c r="T789" s="5" t="s">
        <v>117</v>
      </c>
      <c r="U789" s="5">
        <v>35</v>
      </c>
      <c r="V789" s="5" t="str">
        <f>PROPER(DatosTransformados[[#This Row],[Payment Method Hidden]])</f>
        <v>Direct Debit</v>
      </c>
      <c r="W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789" s="5">
        <v>35</v>
      </c>
      <c r="Y789" s="5"/>
      <c r="Z789" s="5"/>
      <c r="AA789" s="5" t="s">
        <v>1617</v>
      </c>
      <c r="AB789" s="6">
        <f>DATEVALUE(DatosTransformados[[#This Row],[Contact Date Hidden]])</f>
        <v>44642</v>
      </c>
      <c r="AC789" s="6">
        <v>44268</v>
      </c>
      <c r="AD789" s="5" t="s">
        <v>44</v>
      </c>
      <c r="AE789" s="5" t="str">
        <f>VLOOKUP(DatosTransformados[[#This Row],[Customer Segment Hidden]],Tabla3[#All],2,FALSE)</f>
        <v>Medium</v>
      </c>
      <c r="AF789" s="12">
        <v>30.200935783210209</v>
      </c>
      <c r="AG789" s="5">
        <v>7</v>
      </c>
      <c r="AH789" s="5" t="s">
        <v>49</v>
      </c>
      <c r="AI789" s="5" t="str">
        <f>IFERROR(VLOOKUP(DatosTransformados[[#This Row],[Preferred Contact Method Hidden]],Tabla3[#All],2,FALSE),DatosTransformados[[#This Row],[Preferred Contact Method Hidden]])</f>
        <v>Phone</v>
      </c>
      <c r="AJ789" s="5" t="str">
        <f>VLOOKUP(DatosTransformados[[#This Row],[Applied Discount Hidden]],Tabla3[#All],2,FALSE)</f>
        <v>No</v>
      </c>
      <c r="AK789" s="5" t="b">
        <v>0</v>
      </c>
    </row>
    <row r="790" spans="1:37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">
        <v>33</v>
      </c>
      <c r="O7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0" s="2" t="s">
        <v>21</v>
      </c>
      <c r="Q790" s="2">
        <v>0</v>
      </c>
      <c r="R790" s="2" t="s">
        <v>21</v>
      </c>
      <c r="S790" s="2" t="s">
        <v>24</v>
      </c>
      <c r="T790" s="2" t="s">
        <v>25</v>
      </c>
      <c r="U790" s="2">
        <v>29</v>
      </c>
      <c r="V790" s="2" t="str">
        <f>PROPER(DatosTransformados[[#This Row],[Payment Method Hidden]])</f>
        <v>Credit Card</v>
      </c>
      <c r="W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790" s="2">
        <v>300</v>
      </c>
      <c r="Y790" s="2"/>
      <c r="Z790" s="2"/>
      <c r="AA790" s="2" t="s">
        <v>1619</v>
      </c>
      <c r="AB790" s="3">
        <f>DATEVALUE(DatosTransformados[[#This Row],[Contact Date Hidden]])</f>
        <v>44181</v>
      </c>
      <c r="AC790" s="3">
        <v>44382</v>
      </c>
      <c r="AD790" s="2" t="s">
        <v>28</v>
      </c>
      <c r="AE790" s="2" t="str">
        <f>VLOOKUP(DatosTransformados[[#This Row],[Customer Segment Hidden]],Tabla3[#All],2,FALSE)</f>
        <v>High</v>
      </c>
      <c r="AF790" s="11">
        <v>34.762600591905773</v>
      </c>
      <c r="AG790" s="2">
        <v>9</v>
      </c>
      <c r="AH790" s="2" t="s">
        <v>49</v>
      </c>
      <c r="AI790" s="2" t="str">
        <f>IFERROR(VLOOKUP(DatosTransformados[[#This Row],[Preferred Contact Method Hidden]],Tabla3[#All],2,FALSE),DatosTransformados[[#This Row],[Preferred Contact Method Hidden]])</f>
        <v>Phone</v>
      </c>
      <c r="AJ790" s="2" t="str">
        <f>VLOOKUP(DatosTransformados[[#This Row],[Applied Discount Hidden]],Tabla3[#All],2,FALSE)</f>
        <v>Yes</v>
      </c>
      <c r="AK790" s="2" t="b">
        <v>1</v>
      </c>
    </row>
    <row r="791" spans="1:37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">
        <v>21</v>
      </c>
      <c r="O7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1" s="5" t="s">
        <v>33</v>
      </c>
      <c r="Q791" s="5">
        <v>6</v>
      </c>
      <c r="R791" s="5" t="s">
        <v>21</v>
      </c>
      <c r="S791" s="5" t="s">
        <v>34</v>
      </c>
      <c r="T791" s="5" t="s">
        <v>35</v>
      </c>
      <c r="U791" s="5">
        <v>9</v>
      </c>
      <c r="V791" s="5" t="str">
        <f>PROPER(DatosTransformados[[#This Row],[Payment Method Hidden]])</f>
        <v>Direct Debit</v>
      </c>
      <c r="W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791" s="5">
        <v>187</v>
      </c>
      <c r="Y791" s="5"/>
      <c r="Z791" s="5"/>
      <c r="AA791" s="5" t="s">
        <v>1621</v>
      </c>
      <c r="AB791" s="6">
        <f>DATEVALUE(DatosTransformados[[#This Row],[Contact Date Hidden]])</f>
        <v>44493</v>
      </c>
      <c r="AC791" s="6">
        <v>44247</v>
      </c>
      <c r="AD791" s="5" t="s">
        <v>44</v>
      </c>
      <c r="AE791" s="5" t="str">
        <f>VLOOKUP(DatosTransformados[[#This Row],[Customer Segment Hidden]],Tabla3[#All],2,FALSE)</f>
        <v>Medium</v>
      </c>
      <c r="AF791" s="12">
        <v>8.0365530131987946</v>
      </c>
      <c r="AG791" s="5">
        <v>1</v>
      </c>
      <c r="AH791" s="5" t="s">
        <v>49</v>
      </c>
      <c r="AI791" s="5" t="str">
        <f>IFERROR(VLOOKUP(DatosTransformados[[#This Row],[Preferred Contact Method Hidden]],Tabla3[#All],2,FALSE),DatosTransformados[[#This Row],[Preferred Contact Method Hidden]])</f>
        <v>Phone</v>
      </c>
      <c r="AJ791" s="5" t="str">
        <f>VLOOKUP(DatosTransformados[[#This Row],[Applied Discount Hidden]],Tabla3[#All],2,FALSE)</f>
        <v>No</v>
      </c>
      <c r="AK791" s="5" t="b">
        <v>0</v>
      </c>
    </row>
    <row r="792" spans="1:37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">
        <v>33</v>
      </c>
      <c r="O7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2" s="2" t="s">
        <v>21</v>
      </c>
      <c r="Q792" s="2">
        <v>0</v>
      </c>
      <c r="R792" s="2" t="s">
        <v>21</v>
      </c>
      <c r="S792" s="2" t="s">
        <v>24</v>
      </c>
      <c r="T792" s="2" t="s">
        <v>35</v>
      </c>
      <c r="U792" s="2">
        <v>50</v>
      </c>
      <c r="V792" s="2" t="str">
        <f>PROPER(DatosTransformados[[#This Row],[Payment Method Hidden]])</f>
        <v>Direct Debit</v>
      </c>
      <c r="W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792" s="2">
        <v>1126</v>
      </c>
      <c r="Y792" s="2" t="s">
        <v>42</v>
      </c>
      <c r="Z792" s="2" t="s">
        <v>213</v>
      </c>
      <c r="AA792" s="2" t="s">
        <v>1115</v>
      </c>
      <c r="AB792" s="3">
        <f>DATEVALUE(DatosTransformados[[#This Row],[Contact Date Hidden]])</f>
        <v>45056</v>
      </c>
      <c r="AC792" s="3">
        <v>45023</v>
      </c>
      <c r="AD792" s="2" t="s">
        <v>28</v>
      </c>
      <c r="AE792" s="2" t="str">
        <f>VLOOKUP(DatosTransformados[[#This Row],[Customer Segment Hidden]],Tabla3[#All],2,FALSE)</f>
        <v>High</v>
      </c>
      <c r="AF792" s="11">
        <v>58.853068965423667</v>
      </c>
      <c r="AG792" s="2">
        <v>5</v>
      </c>
      <c r="AH792" s="2" t="s">
        <v>49</v>
      </c>
      <c r="AI792" s="2" t="str">
        <f>IFERROR(VLOOKUP(DatosTransformados[[#This Row],[Preferred Contact Method Hidden]],Tabla3[#All],2,FALSE),DatosTransformados[[#This Row],[Preferred Contact Method Hidden]])</f>
        <v>Phone</v>
      </c>
      <c r="AJ792" s="2" t="str">
        <f>VLOOKUP(DatosTransformados[[#This Row],[Applied Discount Hidden]],Tabla3[#All],2,FALSE)</f>
        <v>Yes</v>
      </c>
      <c r="AK792" s="2" t="b">
        <v>1</v>
      </c>
    </row>
    <row r="793" spans="1:37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">
        <v>21</v>
      </c>
      <c r="O7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3" s="5" t="s">
        <v>21</v>
      </c>
      <c r="Q793" s="5">
        <v>0</v>
      </c>
      <c r="R793" s="5" t="s">
        <v>21</v>
      </c>
      <c r="S793" s="5" t="s">
        <v>24</v>
      </c>
      <c r="T793" s="5" t="s">
        <v>117</v>
      </c>
      <c r="U793" s="5">
        <v>33</v>
      </c>
      <c r="V793" s="5" t="str">
        <f>PROPER(DatosTransformados[[#This Row],[Payment Method Hidden]])</f>
        <v>Direct Debit</v>
      </c>
      <c r="W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793" s="5">
        <v>97</v>
      </c>
      <c r="Y793" s="5" t="s">
        <v>42</v>
      </c>
      <c r="Z793" s="5" t="s">
        <v>184</v>
      </c>
      <c r="AA793" s="5" t="s">
        <v>1624</v>
      </c>
      <c r="AB793" s="6">
        <f>DATEVALUE(DatosTransformados[[#This Row],[Contact Date Hidden]])</f>
        <v>45281</v>
      </c>
      <c r="AC793" s="6">
        <v>43922</v>
      </c>
      <c r="AD793" s="5" t="s">
        <v>28</v>
      </c>
      <c r="AE793" s="5" t="str">
        <f>VLOOKUP(DatosTransformados[[#This Row],[Customer Segment Hidden]],Tabla3[#All],2,FALSE)</f>
        <v>High</v>
      </c>
      <c r="AF793" s="12">
        <v>27.468904102967141</v>
      </c>
      <c r="AG793" s="5">
        <v>5</v>
      </c>
      <c r="AH793" s="5" t="s">
        <v>63</v>
      </c>
      <c r="AI793" s="5" t="str">
        <f>IFERROR(VLOOKUP(DatosTransformados[[#This Row],[Preferred Contact Method Hidden]],Tabla3[#All],2,FALSE),DatosTransformados[[#This Row],[Preferred Contact Method Hidden]])</f>
        <v>SMS</v>
      </c>
      <c r="AJ793" s="5" t="str">
        <f>VLOOKUP(DatosTransformados[[#This Row],[Applied Discount Hidden]],Tabla3[#All],2,FALSE)</f>
        <v>No</v>
      </c>
      <c r="AK793" s="5" t="b">
        <v>0</v>
      </c>
    </row>
    <row r="794" spans="1:37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">
        <v>21</v>
      </c>
      <c r="O7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4" s="2" t="s">
        <v>21</v>
      </c>
      <c r="Q794" s="2">
        <v>0</v>
      </c>
      <c r="R794" s="2" t="s">
        <v>21</v>
      </c>
      <c r="S794" s="2" t="s">
        <v>24</v>
      </c>
      <c r="T794" s="2" t="s">
        <v>35</v>
      </c>
      <c r="U794" s="2">
        <v>10</v>
      </c>
      <c r="V794" s="2" t="str">
        <f>PROPER(DatosTransformados[[#This Row],[Payment Method Hidden]])</f>
        <v>Direct Debit</v>
      </c>
      <c r="W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794" s="2">
        <v>10</v>
      </c>
      <c r="Y794" s="2"/>
      <c r="Z794" s="2"/>
      <c r="AA794" s="2" t="s">
        <v>1626</v>
      </c>
      <c r="AB794" s="3">
        <f>DATEVALUE(DatosTransformados[[#This Row],[Contact Date Hidden]])</f>
        <v>44507</v>
      </c>
      <c r="AC794" s="3">
        <v>44711</v>
      </c>
      <c r="AD794" s="2" t="s">
        <v>28</v>
      </c>
      <c r="AE794" s="2" t="str">
        <f>VLOOKUP(DatosTransformados[[#This Row],[Customer Segment Hidden]],Tabla3[#All],2,FALSE)</f>
        <v>High</v>
      </c>
      <c r="AF794" s="11">
        <v>10.40458693951658</v>
      </c>
      <c r="AG794" s="2">
        <v>3</v>
      </c>
      <c r="AH794" s="2" t="s">
        <v>63</v>
      </c>
      <c r="AI794" s="2" t="str">
        <f>IFERROR(VLOOKUP(DatosTransformados[[#This Row],[Preferred Contact Method Hidden]],Tabla3[#All],2,FALSE),DatosTransformados[[#This Row],[Preferred Contact Method Hidden]])</f>
        <v>SMS</v>
      </c>
      <c r="AJ794" s="2" t="str">
        <f>VLOOKUP(DatosTransformados[[#This Row],[Applied Discount Hidden]],Tabla3[#All],2,FALSE)</f>
        <v>No</v>
      </c>
      <c r="AK794" s="2" t="b">
        <v>0</v>
      </c>
    </row>
    <row r="795" spans="1:37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">
        <v>21</v>
      </c>
      <c r="O7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5" s="5" t="s">
        <v>21</v>
      </c>
      <c r="Q795" s="5">
        <v>0</v>
      </c>
      <c r="R795" s="5" t="s">
        <v>33</v>
      </c>
      <c r="S795" s="5" t="s">
        <v>24</v>
      </c>
      <c r="T795" s="5" t="s">
        <v>35</v>
      </c>
      <c r="U795" s="5">
        <v>24</v>
      </c>
      <c r="V795" s="5" t="str">
        <f>PROPER(DatosTransformados[[#This Row],[Payment Method Hidden]])</f>
        <v>Direct Debit</v>
      </c>
      <c r="W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795" s="5">
        <v>263</v>
      </c>
      <c r="Y795" s="5"/>
      <c r="Z795" s="5"/>
      <c r="AA795" s="5" t="s">
        <v>1628</v>
      </c>
      <c r="AB795" s="6">
        <f>DATEVALUE(DatosTransformados[[#This Row],[Contact Date Hidden]])</f>
        <v>44848</v>
      </c>
      <c r="AC795" s="6">
        <v>44902</v>
      </c>
      <c r="AD795" s="5" t="s">
        <v>44</v>
      </c>
      <c r="AE795" s="5" t="str">
        <f>VLOOKUP(DatosTransformados[[#This Row],[Customer Segment Hidden]],Tabla3[#All],2,FALSE)</f>
        <v>Medium</v>
      </c>
      <c r="AF795" s="12">
        <v>27.556823750014662</v>
      </c>
      <c r="AG795" s="5">
        <v>2</v>
      </c>
      <c r="AH795" s="5" t="s">
        <v>63</v>
      </c>
      <c r="AI795" s="5" t="str">
        <f>IFERROR(VLOOKUP(DatosTransformados[[#This Row],[Preferred Contact Method Hidden]],Tabla3[#All],2,FALSE),DatosTransformados[[#This Row],[Preferred Contact Method Hidden]])</f>
        <v>SMS</v>
      </c>
      <c r="AJ795" s="5" t="str">
        <f>VLOOKUP(DatosTransformados[[#This Row],[Applied Discount Hidden]],Tabla3[#All],2,FALSE)</f>
        <v>Yes</v>
      </c>
      <c r="AK795" s="5" t="b">
        <v>1</v>
      </c>
    </row>
    <row r="796" spans="1:37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">
        <v>33</v>
      </c>
      <c r="O7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6" s="2" t="s">
        <v>21</v>
      </c>
      <c r="Q796" s="2">
        <v>0</v>
      </c>
      <c r="R796" s="2" t="s">
        <v>21</v>
      </c>
      <c r="S796" s="2" t="s">
        <v>24</v>
      </c>
      <c r="T796" s="2" t="s">
        <v>35</v>
      </c>
      <c r="U796" s="2">
        <v>54</v>
      </c>
      <c r="V796" s="2" t="str">
        <f>PROPER(DatosTransformados[[#This Row],[Payment Method Hidden]])</f>
        <v>Direct Debit</v>
      </c>
      <c r="W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796" s="2">
        <v>411</v>
      </c>
      <c r="Y796" s="2" t="s">
        <v>42</v>
      </c>
      <c r="Z796" s="2" t="s">
        <v>213</v>
      </c>
      <c r="AA796" s="2" t="s">
        <v>1630</v>
      </c>
      <c r="AB796" s="3">
        <f>DATEVALUE(DatosTransformados[[#This Row],[Contact Date Hidden]])</f>
        <v>44889</v>
      </c>
      <c r="AC796" s="3">
        <v>44744</v>
      </c>
      <c r="AD796" s="2" t="s">
        <v>38</v>
      </c>
      <c r="AE796" s="2" t="str">
        <f>VLOOKUP(DatosTransformados[[#This Row],[Customer Segment Hidden]],Tabla3[#All],2,FALSE)</f>
        <v>Low</v>
      </c>
      <c r="AF796" s="11">
        <v>61.808777905507768</v>
      </c>
      <c r="AG796" s="2">
        <v>3</v>
      </c>
      <c r="AH796" s="2" t="s">
        <v>29</v>
      </c>
      <c r="AI796" s="2" t="str">
        <f>IFERROR(VLOOKUP(DatosTransformados[[#This Row],[Preferred Contact Method Hidden]],Tabla3[#All],2,FALSE),DatosTransformados[[#This Row],[Preferred Contact Method Hidden]])</f>
        <v>Email</v>
      </c>
      <c r="AJ796" s="2" t="str">
        <f>VLOOKUP(DatosTransformados[[#This Row],[Applied Discount Hidden]],Tabla3[#All],2,FALSE)</f>
        <v>Yes</v>
      </c>
      <c r="AK796" s="2" t="b">
        <v>1</v>
      </c>
    </row>
    <row r="797" spans="1:37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">
        <v>21</v>
      </c>
      <c r="O7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7" s="5" t="s">
        <v>33</v>
      </c>
      <c r="Q797" s="5">
        <v>4</v>
      </c>
      <c r="R797" s="5" t="s">
        <v>21</v>
      </c>
      <c r="S797" s="5" t="s">
        <v>24</v>
      </c>
      <c r="T797" s="5" t="s">
        <v>25</v>
      </c>
      <c r="U797" s="5">
        <v>39</v>
      </c>
      <c r="V797" s="5" t="str">
        <f>PROPER(DatosTransformados[[#This Row],[Payment Method Hidden]])</f>
        <v>Credit Card</v>
      </c>
      <c r="W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797" s="5">
        <v>1029</v>
      </c>
      <c r="Y797" s="5"/>
      <c r="Z797" s="5"/>
      <c r="AA797" s="5" t="s">
        <v>1632</v>
      </c>
      <c r="AB797" s="6">
        <f>DATEVALUE(DatosTransformados[[#This Row],[Contact Date Hidden]])</f>
        <v>44024</v>
      </c>
      <c r="AC797" s="6">
        <v>45263</v>
      </c>
      <c r="AD797" s="5" t="s">
        <v>38</v>
      </c>
      <c r="AE797" s="5" t="str">
        <f>VLOOKUP(DatosTransformados[[#This Row],[Customer Segment Hidden]],Tabla3[#All],2,FALSE)</f>
        <v>Low</v>
      </c>
      <c r="AF797" s="12">
        <v>31.734870845477889</v>
      </c>
      <c r="AG797" s="5">
        <v>1</v>
      </c>
      <c r="AH797" s="5" t="s">
        <v>49</v>
      </c>
      <c r="AI797" s="5" t="str">
        <f>IFERROR(VLOOKUP(DatosTransformados[[#This Row],[Preferred Contact Method Hidden]],Tabla3[#All],2,FALSE),DatosTransformados[[#This Row],[Preferred Contact Method Hidden]])</f>
        <v>Phone</v>
      </c>
      <c r="AJ797" s="5" t="str">
        <f>VLOOKUP(DatosTransformados[[#This Row],[Applied Discount Hidden]],Tabla3[#All],2,FALSE)</f>
        <v>No</v>
      </c>
      <c r="AK797" s="5" t="b">
        <v>0</v>
      </c>
    </row>
    <row r="798" spans="1:37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">
        <v>21</v>
      </c>
      <c r="O7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8" s="5" t="s">
        <v>33</v>
      </c>
      <c r="Q798" s="5">
        <v>2</v>
      </c>
      <c r="R798" s="5" t="s">
        <v>33</v>
      </c>
      <c r="S798" s="5" t="s">
        <v>52</v>
      </c>
      <c r="T798" s="5" t="s">
        <v>123</v>
      </c>
      <c r="U798" s="5">
        <v>33</v>
      </c>
      <c r="V798" s="5" t="str">
        <f>PROPER(DatosTransformados[[#This Row],[Payment Method Hidden]])</f>
        <v>Credit Card</v>
      </c>
      <c r="W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798" s="5">
        <v>2318</v>
      </c>
      <c r="Y798" s="5"/>
      <c r="Z798" s="5"/>
      <c r="AA798" s="5" t="s">
        <v>1634</v>
      </c>
      <c r="AB798" s="6">
        <f>DATEVALUE(DatosTransformados[[#This Row],[Contact Date Hidden]])</f>
        <v>45088</v>
      </c>
      <c r="AC798" s="6">
        <v>44334</v>
      </c>
      <c r="AD798" s="5" t="s">
        <v>38</v>
      </c>
      <c r="AE798" s="5" t="str">
        <f>VLOOKUP(DatosTransformados[[#This Row],[Customer Segment Hidden]],Tabla3[#All],2,FALSE)</f>
        <v>Low</v>
      </c>
      <c r="AF798" s="12">
        <v>32.207849611383587</v>
      </c>
      <c r="AG798" s="5">
        <v>9</v>
      </c>
      <c r="AH798" s="5" t="s">
        <v>63</v>
      </c>
      <c r="AI798" s="5" t="str">
        <f>IFERROR(VLOOKUP(DatosTransformados[[#This Row],[Preferred Contact Method Hidden]],Tabla3[#All],2,FALSE),DatosTransformados[[#This Row],[Preferred Contact Method Hidden]])</f>
        <v>SMS</v>
      </c>
      <c r="AJ798" s="5" t="str">
        <f>VLOOKUP(DatosTransformados[[#This Row],[Applied Discount Hidden]],Tabla3[#All],2,FALSE)</f>
        <v>Yes</v>
      </c>
      <c r="AK798" s="5" t="b">
        <v>1</v>
      </c>
    </row>
    <row r="799" spans="1:37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">
        <v>21</v>
      </c>
      <c r="O7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799" s="2" t="s">
        <v>33</v>
      </c>
      <c r="Q799" s="2">
        <v>4</v>
      </c>
      <c r="R799" s="2" t="s">
        <v>21</v>
      </c>
      <c r="S799" s="2" t="s">
        <v>34</v>
      </c>
      <c r="T799" s="2" t="s">
        <v>35</v>
      </c>
      <c r="U799" s="2">
        <v>33</v>
      </c>
      <c r="V799" s="2" t="str">
        <f>PROPER(DatosTransformados[[#This Row],[Payment Method Hidden]])</f>
        <v>Direct Debit</v>
      </c>
      <c r="W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799" s="2">
        <v>939</v>
      </c>
      <c r="Y799" s="2"/>
      <c r="Z799" s="2"/>
      <c r="AA799" s="2" t="s">
        <v>1636</v>
      </c>
      <c r="AB799" s="3">
        <f>DATEVALUE(DatosTransformados[[#This Row],[Contact Date Hidden]])</f>
        <v>45215</v>
      </c>
      <c r="AC799" s="3">
        <v>45058</v>
      </c>
      <c r="AD799" s="2" t="s">
        <v>44</v>
      </c>
      <c r="AE799" s="2" t="str">
        <f>VLOOKUP(DatosTransformados[[#This Row],[Customer Segment Hidden]],Tabla3[#All],2,FALSE)</f>
        <v>Medium</v>
      </c>
      <c r="AF799" s="11">
        <v>34.169319173405363</v>
      </c>
      <c r="AG799" s="2">
        <v>6</v>
      </c>
      <c r="AH799" s="2" t="s">
        <v>49</v>
      </c>
      <c r="AI799" s="2" t="str">
        <f>IFERROR(VLOOKUP(DatosTransformados[[#This Row],[Preferred Contact Method Hidden]],Tabla3[#All],2,FALSE),DatosTransformados[[#This Row],[Preferred Contact Method Hidden]])</f>
        <v>Phone</v>
      </c>
      <c r="AJ799" s="2" t="str">
        <f>VLOOKUP(DatosTransformados[[#This Row],[Applied Discount Hidden]],Tabla3[#All],2,FALSE)</f>
        <v>No</v>
      </c>
      <c r="AK799" s="2" t="b">
        <v>0</v>
      </c>
    </row>
    <row r="800" spans="1:37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">
        <v>21</v>
      </c>
      <c r="O8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0" s="5" t="s">
        <v>21</v>
      </c>
      <c r="Q800" s="5">
        <v>0</v>
      </c>
      <c r="R800" s="5" t="s">
        <v>33</v>
      </c>
      <c r="S800" s="5" t="s">
        <v>34</v>
      </c>
      <c r="T800" s="5" t="s">
        <v>123</v>
      </c>
      <c r="U800" s="5">
        <v>46</v>
      </c>
      <c r="V800" s="5" t="str">
        <f>PROPER(DatosTransformados[[#This Row],[Payment Method Hidden]])</f>
        <v>Credit Card</v>
      </c>
      <c r="W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800" s="5">
        <v>968</v>
      </c>
      <c r="Y800" s="5"/>
      <c r="Z800" s="5"/>
      <c r="AA800" s="5" t="s">
        <v>1638</v>
      </c>
      <c r="AB800" s="6">
        <f>DATEVALUE(DatosTransformados[[#This Row],[Contact Date Hidden]])</f>
        <v>44549</v>
      </c>
      <c r="AC800" s="6">
        <v>44547</v>
      </c>
      <c r="AD800" s="5" t="s">
        <v>28</v>
      </c>
      <c r="AE800" s="5" t="str">
        <f>VLOOKUP(DatosTransformados[[#This Row],[Customer Segment Hidden]],Tabla3[#All],2,FALSE)</f>
        <v>High</v>
      </c>
      <c r="AF800" s="12">
        <v>53.45030149558351</v>
      </c>
      <c r="AG800" s="5">
        <v>10</v>
      </c>
      <c r="AH800" s="5" t="s">
        <v>49</v>
      </c>
      <c r="AI800" s="5" t="str">
        <f>IFERROR(VLOOKUP(DatosTransformados[[#This Row],[Preferred Contact Method Hidden]],Tabla3[#All],2,FALSE),DatosTransformados[[#This Row],[Preferred Contact Method Hidden]])</f>
        <v>Phone</v>
      </c>
      <c r="AJ800" s="5" t="str">
        <f>VLOOKUP(DatosTransformados[[#This Row],[Applied Discount Hidden]],Tabla3[#All],2,FALSE)</f>
        <v>No</v>
      </c>
      <c r="AK800" s="5" t="b">
        <v>0</v>
      </c>
    </row>
    <row r="801" spans="1:37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">
        <v>33</v>
      </c>
      <c r="O801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801" s="2" t="s">
        <v>21</v>
      </c>
      <c r="Q801" s="2">
        <v>0</v>
      </c>
      <c r="R801" s="2" t="s">
        <v>33</v>
      </c>
      <c r="S801" s="2" t="s">
        <v>24</v>
      </c>
      <c r="T801" s="2" t="s">
        <v>25</v>
      </c>
      <c r="U801" s="2">
        <v>36</v>
      </c>
      <c r="V801" s="2" t="str">
        <f>PROPER(DatosTransformados[[#This Row],[Payment Method Hidden]])</f>
        <v>Credit Card</v>
      </c>
      <c r="W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801" s="2">
        <v>777</v>
      </c>
      <c r="Y801" s="2"/>
      <c r="Z801" s="2"/>
      <c r="AA801" s="2" t="s">
        <v>1640</v>
      </c>
      <c r="AB801" s="3">
        <f>DATEVALUE(DatosTransformados[[#This Row],[Contact Date Hidden]])</f>
        <v>45266</v>
      </c>
      <c r="AC801" s="3">
        <v>45263</v>
      </c>
      <c r="AD801" s="2" t="s">
        <v>28</v>
      </c>
      <c r="AE801" s="2" t="str">
        <f>VLOOKUP(DatosTransformados[[#This Row],[Customer Segment Hidden]],Tabla3[#All],2,FALSE)</f>
        <v>High</v>
      </c>
      <c r="AF801" s="11">
        <v>29.146187262604581</v>
      </c>
      <c r="AG801" s="2">
        <v>8</v>
      </c>
      <c r="AH801" s="2" t="s">
        <v>63</v>
      </c>
      <c r="AI801" s="2" t="str">
        <f>IFERROR(VLOOKUP(DatosTransformados[[#This Row],[Preferred Contact Method Hidden]],Tabla3[#All],2,FALSE),DatosTransformados[[#This Row],[Preferred Contact Method Hidden]])</f>
        <v>SMS</v>
      </c>
      <c r="AJ801" s="2" t="str">
        <f>VLOOKUP(DatosTransformados[[#This Row],[Applied Discount Hidden]],Tabla3[#All],2,FALSE)</f>
        <v>No</v>
      </c>
      <c r="AK801" s="2" t="b">
        <v>0</v>
      </c>
    </row>
    <row r="802" spans="1:37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">
        <v>21</v>
      </c>
      <c r="O8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2" s="5" t="s">
        <v>21</v>
      </c>
      <c r="Q802" s="5">
        <v>0</v>
      </c>
      <c r="R802" s="5" t="s">
        <v>21</v>
      </c>
      <c r="S802" s="5" t="s">
        <v>34</v>
      </c>
      <c r="T802" s="5" t="s">
        <v>117</v>
      </c>
      <c r="U802" s="5">
        <v>28</v>
      </c>
      <c r="V802" s="5" t="str">
        <f>PROPER(DatosTransformados[[#This Row],[Payment Method Hidden]])</f>
        <v>Direct Debit</v>
      </c>
      <c r="W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802" s="5">
        <v>656</v>
      </c>
      <c r="Y802" s="5"/>
      <c r="Z802" s="5"/>
      <c r="AA802" s="5" t="s">
        <v>837</v>
      </c>
      <c r="AB802" s="6">
        <f>DATEVALUE(DatosTransformados[[#This Row],[Contact Date Hidden]])</f>
        <v>44349</v>
      </c>
      <c r="AC802" s="6">
        <v>44731</v>
      </c>
      <c r="AD802" s="5" t="s">
        <v>44</v>
      </c>
      <c r="AE802" s="5" t="str">
        <f>VLOOKUP(DatosTransformados[[#This Row],[Customer Segment Hidden]],Tabla3[#All],2,FALSE)</f>
        <v>Medium</v>
      </c>
      <c r="AF802" s="12">
        <v>27.685445725080971</v>
      </c>
      <c r="AG802" s="5">
        <v>4</v>
      </c>
      <c r="AH802" s="5" t="s">
        <v>49</v>
      </c>
      <c r="AI802" s="5" t="str">
        <f>IFERROR(VLOOKUP(DatosTransformados[[#This Row],[Preferred Contact Method Hidden]],Tabla3[#All],2,FALSE),DatosTransformados[[#This Row],[Preferred Contact Method Hidden]])</f>
        <v>Phone</v>
      </c>
      <c r="AJ802" s="5" t="str">
        <f>VLOOKUP(DatosTransformados[[#This Row],[Applied Discount Hidden]],Tabla3[#All],2,FALSE)</f>
        <v>No</v>
      </c>
      <c r="AK802" s="5" t="b">
        <v>0</v>
      </c>
    </row>
    <row r="803" spans="1:37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">
        <v>21</v>
      </c>
      <c r="O8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3" s="2" t="s">
        <v>33</v>
      </c>
      <c r="Q803" s="2">
        <v>6</v>
      </c>
      <c r="R803" s="2" t="s">
        <v>21</v>
      </c>
      <c r="S803" s="2" t="s">
        <v>52</v>
      </c>
      <c r="T803" s="2" t="s">
        <v>25</v>
      </c>
      <c r="U803" s="2">
        <v>7</v>
      </c>
      <c r="V803" s="2" t="str">
        <f>PROPER(DatosTransformados[[#This Row],[Payment Method Hidden]])</f>
        <v>Credit Card</v>
      </c>
      <c r="W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803" s="2">
        <v>274</v>
      </c>
      <c r="Y803" s="2"/>
      <c r="Z803" s="2"/>
      <c r="AA803" s="2" t="s">
        <v>1643</v>
      </c>
      <c r="AB803" s="3">
        <f>DATEVALUE(DatosTransformados[[#This Row],[Contact Date Hidden]])</f>
        <v>44856</v>
      </c>
      <c r="AC803" s="3">
        <v>44333</v>
      </c>
      <c r="AD803" s="2" t="s">
        <v>38</v>
      </c>
      <c r="AE803" s="2" t="str">
        <f>VLOOKUP(DatosTransformados[[#This Row],[Customer Segment Hidden]],Tabla3[#All],2,FALSE)</f>
        <v>Low</v>
      </c>
      <c r="AF803" s="11">
        <v>5.6677059847527422</v>
      </c>
      <c r="AG803" s="2">
        <v>2</v>
      </c>
      <c r="AH803" s="2" t="s">
        <v>29</v>
      </c>
      <c r="AI803" s="2" t="str">
        <f>IFERROR(VLOOKUP(DatosTransformados[[#This Row],[Preferred Contact Method Hidden]],Tabla3[#All],2,FALSE),DatosTransformados[[#This Row],[Preferred Contact Method Hidden]])</f>
        <v>Email</v>
      </c>
      <c r="AJ803" s="2" t="str">
        <f>VLOOKUP(DatosTransformados[[#This Row],[Applied Discount Hidden]],Tabla3[#All],2,FALSE)</f>
        <v>No</v>
      </c>
      <c r="AK803" s="2" t="b">
        <v>0</v>
      </c>
    </row>
    <row r="804" spans="1:37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">
        <v>21</v>
      </c>
      <c r="O8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4" s="5" t="s">
        <v>33</v>
      </c>
      <c r="Q804" s="5">
        <v>2</v>
      </c>
      <c r="R804" s="5" t="s">
        <v>21</v>
      </c>
      <c r="S804" s="5" t="s">
        <v>24</v>
      </c>
      <c r="T804" s="5" t="s">
        <v>207</v>
      </c>
      <c r="U804" s="5">
        <v>32</v>
      </c>
      <c r="V804" s="5" t="str">
        <f>PROPER(DatosTransformados[[#This Row],[Payment Method Hidden]])</f>
        <v>Paper Check</v>
      </c>
      <c r="W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804" s="5">
        <v>389</v>
      </c>
      <c r="Y804" s="5"/>
      <c r="Z804" s="5"/>
      <c r="AA804" s="5" t="s">
        <v>436</v>
      </c>
      <c r="AB804" s="6">
        <f>DATEVALUE(DatosTransformados[[#This Row],[Contact Date Hidden]])</f>
        <v>45199</v>
      </c>
      <c r="AC804" s="6">
        <v>44558</v>
      </c>
      <c r="AD804" s="5" t="s">
        <v>28</v>
      </c>
      <c r="AE804" s="5" t="str">
        <f>VLOOKUP(DatosTransformados[[#This Row],[Customer Segment Hidden]],Tabla3[#All],2,FALSE)</f>
        <v>High</v>
      </c>
      <c r="AF804" s="12">
        <v>37.592016925438507</v>
      </c>
      <c r="AG804" s="5">
        <v>8</v>
      </c>
      <c r="AH804" s="5" t="s">
        <v>63</v>
      </c>
      <c r="AI804" s="5" t="str">
        <f>IFERROR(VLOOKUP(DatosTransformados[[#This Row],[Preferred Contact Method Hidden]],Tabla3[#All],2,FALSE),DatosTransformados[[#This Row],[Preferred Contact Method Hidden]])</f>
        <v>SMS</v>
      </c>
      <c r="AJ804" s="5" t="str">
        <f>VLOOKUP(DatosTransformados[[#This Row],[Applied Discount Hidden]],Tabla3[#All],2,FALSE)</f>
        <v>Yes</v>
      </c>
      <c r="AK804" s="5" t="b">
        <v>1</v>
      </c>
    </row>
    <row r="805" spans="1:37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">
        <v>21</v>
      </c>
      <c r="O8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5" s="2" t="s">
        <v>21</v>
      </c>
      <c r="Q805" s="2">
        <v>0</v>
      </c>
      <c r="R805" s="2" t="s">
        <v>21</v>
      </c>
      <c r="S805" s="2" t="s">
        <v>52</v>
      </c>
      <c r="T805" s="2" t="s">
        <v>25</v>
      </c>
      <c r="U805" s="2">
        <v>12</v>
      </c>
      <c r="V805" s="2" t="str">
        <f>PROPER(DatosTransformados[[#This Row],[Payment Method Hidden]])</f>
        <v>Credit Card</v>
      </c>
      <c r="W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805" s="2">
        <v>411</v>
      </c>
      <c r="Y805" s="2"/>
      <c r="Z805" s="2"/>
      <c r="AA805" s="2" t="s">
        <v>1305</v>
      </c>
      <c r="AB805" s="3">
        <f>DATEVALUE(DatosTransformados[[#This Row],[Contact Date Hidden]])</f>
        <v>44151</v>
      </c>
      <c r="AC805" s="3">
        <v>44363</v>
      </c>
      <c r="AD805" s="2" t="s">
        <v>44</v>
      </c>
      <c r="AE805" s="2" t="str">
        <f>VLOOKUP(DatosTransformados[[#This Row],[Customer Segment Hidden]],Tabla3[#All],2,FALSE)</f>
        <v>Medium</v>
      </c>
      <c r="AF805" s="11">
        <v>12.008763245993279</v>
      </c>
      <c r="AG805" s="2">
        <v>6</v>
      </c>
      <c r="AH805" s="2" t="s">
        <v>63</v>
      </c>
      <c r="AI805" s="2" t="str">
        <f>IFERROR(VLOOKUP(DatosTransformados[[#This Row],[Preferred Contact Method Hidden]],Tabla3[#All],2,FALSE),DatosTransformados[[#This Row],[Preferred Contact Method Hidden]])</f>
        <v>SMS</v>
      </c>
      <c r="AJ805" s="2" t="str">
        <f>VLOOKUP(DatosTransformados[[#This Row],[Applied Discount Hidden]],Tabla3[#All],2,FALSE)</f>
        <v>No</v>
      </c>
      <c r="AK805" s="2" t="b">
        <v>0</v>
      </c>
    </row>
    <row r="806" spans="1:37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">
        <v>21</v>
      </c>
      <c r="O8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6" s="5" t="s">
        <v>21</v>
      </c>
      <c r="Q806" s="5">
        <v>0</v>
      </c>
      <c r="R806" s="5" t="s">
        <v>21</v>
      </c>
      <c r="S806" s="5" t="s">
        <v>34</v>
      </c>
      <c r="T806" s="5" t="s">
        <v>207</v>
      </c>
      <c r="U806" s="5">
        <v>10</v>
      </c>
      <c r="V806" s="5" t="str">
        <f>PROPER(DatosTransformados[[#This Row],[Payment Method Hidden]])</f>
        <v>Paper Check</v>
      </c>
      <c r="W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806" s="5">
        <v>171</v>
      </c>
      <c r="Y806" s="5"/>
      <c r="Z806" s="5"/>
      <c r="AA806" s="5" t="s">
        <v>1647</v>
      </c>
      <c r="AB806" s="6">
        <f>DATEVALUE(DatosTransformados[[#This Row],[Contact Date Hidden]])</f>
        <v>45125</v>
      </c>
      <c r="AC806" s="6">
        <v>44123</v>
      </c>
      <c r="AD806" s="5" t="s">
        <v>44</v>
      </c>
      <c r="AE806" s="5" t="str">
        <f>VLOOKUP(DatosTransformados[[#This Row],[Customer Segment Hidden]],Tabla3[#All],2,FALSE)</f>
        <v>Medium</v>
      </c>
      <c r="AF806" s="12">
        <v>8.7614574225835078</v>
      </c>
      <c r="AG806" s="5">
        <v>8</v>
      </c>
      <c r="AH806" s="5" t="s">
        <v>63</v>
      </c>
      <c r="AI806" s="5" t="str">
        <f>IFERROR(VLOOKUP(DatosTransformados[[#This Row],[Preferred Contact Method Hidden]],Tabla3[#All],2,FALSE),DatosTransformados[[#This Row],[Preferred Contact Method Hidden]])</f>
        <v>SMS</v>
      </c>
      <c r="AJ806" s="5" t="str">
        <f>VLOOKUP(DatosTransformados[[#This Row],[Applied Discount Hidden]],Tabla3[#All],2,FALSE)</f>
        <v>No</v>
      </c>
      <c r="AK806" s="5" t="b">
        <v>0</v>
      </c>
    </row>
    <row r="807" spans="1:37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">
        <v>33</v>
      </c>
      <c r="O8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7" s="2" t="s">
        <v>21</v>
      </c>
      <c r="Q807" s="2">
        <v>0</v>
      </c>
      <c r="R807" s="2" t="s">
        <v>21</v>
      </c>
      <c r="S807" s="2" t="s">
        <v>24</v>
      </c>
      <c r="T807" s="2" t="s">
        <v>35</v>
      </c>
      <c r="U807" s="2">
        <v>38</v>
      </c>
      <c r="V807" s="2" t="str">
        <f>PROPER(DatosTransformados[[#This Row],[Payment Method Hidden]])</f>
        <v>Direct Debit</v>
      </c>
      <c r="W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807" s="2">
        <v>106</v>
      </c>
      <c r="Y807" s="2"/>
      <c r="Z807" s="2"/>
      <c r="AA807" s="2" t="s">
        <v>1649</v>
      </c>
      <c r="AB807" s="3">
        <f>DATEVALUE(DatosTransformados[[#This Row],[Contact Date Hidden]])</f>
        <v>44008</v>
      </c>
      <c r="AC807" s="3">
        <v>45182</v>
      </c>
      <c r="AD807" s="2" t="s">
        <v>28</v>
      </c>
      <c r="AE807" s="2" t="str">
        <f>VLOOKUP(DatosTransformados[[#This Row],[Customer Segment Hidden]],Tabla3[#All],2,FALSE)</f>
        <v>High</v>
      </c>
      <c r="AF807" s="11">
        <v>34.17280718361998</v>
      </c>
      <c r="AG807" s="2">
        <v>6</v>
      </c>
      <c r="AH807" s="2" t="s">
        <v>63</v>
      </c>
      <c r="AI807" s="2" t="str">
        <f>IFERROR(VLOOKUP(DatosTransformados[[#This Row],[Preferred Contact Method Hidden]],Tabla3[#All],2,FALSE),DatosTransformados[[#This Row],[Preferred Contact Method Hidden]])</f>
        <v>SMS</v>
      </c>
      <c r="AJ807" s="2" t="str">
        <f>VLOOKUP(DatosTransformados[[#This Row],[Applied Discount Hidden]],Tabla3[#All],2,FALSE)</f>
        <v>No</v>
      </c>
      <c r="AK807" s="2" t="b">
        <v>0</v>
      </c>
    </row>
    <row r="808" spans="1:37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">
        <v>33</v>
      </c>
      <c r="O808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808" s="5" t="s">
        <v>33</v>
      </c>
      <c r="Q808" s="5">
        <v>5</v>
      </c>
      <c r="R808" s="5" t="s">
        <v>21</v>
      </c>
      <c r="S808" s="5" t="s">
        <v>24</v>
      </c>
      <c r="T808" s="5" t="s">
        <v>35</v>
      </c>
      <c r="U808" s="5">
        <v>10</v>
      </c>
      <c r="V808" s="5" t="str">
        <f>PROPER(DatosTransformados[[#This Row],[Payment Method Hidden]])</f>
        <v>Direct Debit</v>
      </c>
      <c r="W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808" s="5">
        <v>226</v>
      </c>
      <c r="Y808" s="5"/>
      <c r="Z808" s="5"/>
      <c r="AA808" s="5" t="s">
        <v>1651</v>
      </c>
      <c r="AB808" s="6">
        <f>DATEVALUE(DatosTransformados[[#This Row],[Contact Date Hidden]])</f>
        <v>44927</v>
      </c>
      <c r="AC808" s="6">
        <v>44946</v>
      </c>
      <c r="AD808" s="5" t="s">
        <v>38</v>
      </c>
      <c r="AE808" s="5" t="str">
        <f>VLOOKUP(DatosTransformados[[#This Row],[Customer Segment Hidden]],Tabla3[#All],2,FALSE)</f>
        <v>Low</v>
      </c>
      <c r="AF808" s="12">
        <v>9.5311960673576142</v>
      </c>
      <c r="AG808" s="5">
        <v>6</v>
      </c>
      <c r="AH808" s="5" t="s">
        <v>63</v>
      </c>
      <c r="AI808" s="5" t="str">
        <f>IFERROR(VLOOKUP(DatosTransformados[[#This Row],[Preferred Contact Method Hidden]],Tabla3[#All],2,FALSE),DatosTransformados[[#This Row],[Preferred Contact Method Hidden]])</f>
        <v>SMS</v>
      </c>
      <c r="AJ808" s="5" t="str">
        <f>VLOOKUP(DatosTransformados[[#This Row],[Applied Discount Hidden]],Tabla3[#All],2,FALSE)</f>
        <v>No</v>
      </c>
      <c r="AK808" s="5" t="b">
        <v>0</v>
      </c>
    </row>
    <row r="809" spans="1:37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">
        <v>21</v>
      </c>
      <c r="O8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09" s="2" t="s">
        <v>21</v>
      </c>
      <c r="Q809" s="2">
        <v>0</v>
      </c>
      <c r="R809" s="2" t="s">
        <v>33</v>
      </c>
      <c r="S809" s="2" t="s">
        <v>34</v>
      </c>
      <c r="T809" s="2" t="s">
        <v>117</v>
      </c>
      <c r="U809" s="2">
        <v>57</v>
      </c>
      <c r="V809" s="2" t="str">
        <f>PROPER(DatosTransformados[[#This Row],[Payment Method Hidden]])</f>
        <v>Direct Debit</v>
      </c>
      <c r="W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809" s="2">
        <v>4038</v>
      </c>
      <c r="Y809" s="2"/>
      <c r="Z809" s="2"/>
      <c r="AA809" s="2" t="s">
        <v>1653</v>
      </c>
      <c r="AB809" s="3">
        <f>DATEVALUE(DatosTransformados[[#This Row],[Contact Date Hidden]])</f>
        <v>44789</v>
      </c>
      <c r="AC809" s="3">
        <v>45128</v>
      </c>
      <c r="AD809" s="2" t="s">
        <v>38</v>
      </c>
      <c r="AE809" s="2" t="str">
        <f>VLOOKUP(DatosTransformados[[#This Row],[Customer Segment Hidden]],Tabla3[#All],2,FALSE)</f>
        <v>Low</v>
      </c>
      <c r="AF809" s="11">
        <v>55.432188678114997</v>
      </c>
      <c r="AG809" s="2">
        <v>8</v>
      </c>
      <c r="AH809" s="2" t="s">
        <v>49</v>
      </c>
      <c r="AI809" s="2" t="str">
        <f>IFERROR(VLOOKUP(DatosTransformados[[#This Row],[Preferred Contact Method Hidden]],Tabla3[#All],2,FALSE),DatosTransformados[[#This Row],[Preferred Contact Method Hidden]])</f>
        <v>Phone</v>
      </c>
      <c r="AJ809" s="2" t="str">
        <f>VLOOKUP(DatosTransformados[[#This Row],[Applied Discount Hidden]],Tabla3[#All],2,FALSE)</f>
        <v>No</v>
      </c>
      <c r="AK809" s="2" t="b">
        <v>0</v>
      </c>
    </row>
    <row r="810" spans="1:37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">
        <v>33</v>
      </c>
      <c r="O8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0" s="5" t="s">
        <v>33</v>
      </c>
      <c r="Q810" s="5">
        <v>2</v>
      </c>
      <c r="R810" s="5" t="s">
        <v>33</v>
      </c>
      <c r="S810" s="5" t="s">
        <v>34</v>
      </c>
      <c r="T810" s="5" t="s">
        <v>117</v>
      </c>
      <c r="U810" s="5">
        <v>34</v>
      </c>
      <c r="V810" s="5" t="str">
        <f>PROPER(DatosTransformados[[#This Row],[Payment Method Hidden]])</f>
        <v>Direct Debit</v>
      </c>
      <c r="W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810" s="5">
        <v>1858</v>
      </c>
      <c r="Y810" s="5"/>
      <c r="Z810" s="5"/>
      <c r="AA810" s="5" t="s">
        <v>702</v>
      </c>
      <c r="AB810" s="6">
        <f>DATEVALUE(DatosTransformados[[#This Row],[Contact Date Hidden]])</f>
        <v>44994</v>
      </c>
      <c r="AC810" s="6">
        <v>44301</v>
      </c>
      <c r="AD810" s="5" t="s">
        <v>44</v>
      </c>
      <c r="AE810" s="5" t="str">
        <f>VLOOKUP(DatosTransformados[[#This Row],[Customer Segment Hidden]],Tabla3[#All],2,FALSE)</f>
        <v>Medium</v>
      </c>
      <c r="AF810" s="12">
        <v>36.202722923677243</v>
      </c>
      <c r="AG810" s="5">
        <v>4</v>
      </c>
      <c r="AH810" s="5" t="s">
        <v>49</v>
      </c>
      <c r="AI810" s="5" t="str">
        <f>IFERROR(VLOOKUP(DatosTransformados[[#This Row],[Preferred Contact Method Hidden]],Tabla3[#All],2,FALSE),DatosTransformados[[#This Row],[Preferred Contact Method Hidden]])</f>
        <v>Phone</v>
      </c>
      <c r="AJ810" s="5" t="str">
        <f>VLOOKUP(DatosTransformados[[#This Row],[Applied Discount Hidden]],Tabla3[#All],2,FALSE)</f>
        <v>Yes</v>
      </c>
      <c r="AK810" s="5" t="b">
        <v>1</v>
      </c>
    </row>
    <row r="811" spans="1:37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">
        <v>33</v>
      </c>
      <c r="O8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1" s="2" t="s">
        <v>21</v>
      </c>
      <c r="Q811" s="2">
        <v>0</v>
      </c>
      <c r="R811" s="2" t="s">
        <v>21</v>
      </c>
      <c r="S811" s="2" t="s">
        <v>24</v>
      </c>
      <c r="T811" s="2" t="s">
        <v>117</v>
      </c>
      <c r="U811" s="2">
        <v>17</v>
      </c>
      <c r="V811" s="2" t="str">
        <f>PROPER(DatosTransformados[[#This Row],[Payment Method Hidden]])</f>
        <v>Direct Debit</v>
      </c>
      <c r="W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811" s="2">
        <v>17</v>
      </c>
      <c r="Y811" s="2" t="s">
        <v>87</v>
      </c>
      <c r="Z811" s="2" t="s">
        <v>535</v>
      </c>
      <c r="AA811" s="2" t="s">
        <v>1656</v>
      </c>
      <c r="AB811" s="3">
        <f>DATEVALUE(DatosTransformados[[#This Row],[Contact Date Hidden]])</f>
        <v>44012</v>
      </c>
      <c r="AC811" s="3">
        <v>43969</v>
      </c>
      <c r="AD811" s="2" t="s">
        <v>38</v>
      </c>
      <c r="AE811" s="2" t="str">
        <f>VLOOKUP(DatosTransformados[[#This Row],[Customer Segment Hidden]],Tabla3[#All],2,FALSE)</f>
        <v>Low</v>
      </c>
      <c r="AF811" s="11">
        <v>18.005293764012279</v>
      </c>
      <c r="AG811" s="2">
        <v>4</v>
      </c>
      <c r="AH811" s="2" t="s">
        <v>29</v>
      </c>
      <c r="AI811" s="2" t="str">
        <f>IFERROR(VLOOKUP(DatosTransformados[[#This Row],[Preferred Contact Method Hidden]],Tabla3[#All],2,FALSE),DatosTransformados[[#This Row],[Preferred Contact Method Hidden]])</f>
        <v>Email</v>
      </c>
      <c r="AJ811" s="2" t="str">
        <f>VLOOKUP(DatosTransformados[[#This Row],[Applied Discount Hidden]],Tabla3[#All],2,FALSE)</f>
        <v>No</v>
      </c>
      <c r="AK811" s="2" t="b">
        <v>0</v>
      </c>
    </row>
    <row r="812" spans="1:37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">
        <v>21</v>
      </c>
      <c r="O8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2" s="5" t="s">
        <v>21</v>
      </c>
      <c r="Q812" s="5">
        <v>0</v>
      </c>
      <c r="R812" s="5" t="s">
        <v>21</v>
      </c>
      <c r="S812" s="5" t="s">
        <v>24</v>
      </c>
      <c r="T812" s="5" t="s">
        <v>123</v>
      </c>
      <c r="U812" s="5">
        <v>10</v>
      </c>
      <c r="V812" s="5" t="str">
        <f>PROPER(DatosTransformados[[#This Row],[Payment Method Hidden]])</f>
        <v>Credit Card</v>
      </c>
      <c r="W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812" s="5">
        <v>201</v>
      </c>
      <c r="Y812" s="5"/>
      <c r="Z812" s="5"/>
      <c r="AA812" s="5" t="s">
        <v>1658</v>
      </c>
      <c r="AB812" s="6">
        <f>DATEVALUE(DatosTransformados[[#This Row],[Contact Date Hidden]])</f>
        <v>44055</v>
      </c>
      <c r="AC812" s="6">
        <v>44722</v>
      </c>
      <c r="AD812" s="5" t="s">
        <v>44</v>
      </c>
      <c r="AE812" s="5" t="str">
        <f>VLOOKUP(DatosTransformados[[#This Row],[Customer Segment Hidden]],Tabla3[#All],2,FALSE)</f>
        <v>Medium</v>
      </c>
      <c r="AF812" s="12">
        <v>9.5266760569655169</v>
      </c>
      <c r="AG812" s="5">
        <v>6</v>
      </c>
      <c r="AH812" s="5" t="s">
        <v>29</v>
      </c>
      <c r="AI812" s="5" t="str">
        <f>IFERROR(VLOOKUP(DatosTransformados[[#This Row],[Preferred Contact Method Hidden]],Tabla3[#All],2,FALSE),DatosTransformados[[#This Row],[Preferred Contact Method Hidden]])</f>
        <v>Email</v>
      </c>
      <c r="AJ812" s="5" t="str">
        <f>VLOOKUP(DatosTransformados[[#This Row],[Applied Discount Hidden]],Tabla3[#All],2,FALSE)</f>
        <v>Yes</v>
      </c>
      <c r="AK812" s="5" t="b">
        <v>1</v>
      </c>
    </row>
    <row r="813" spans="1:37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">
        <v>21</v>
      </c>
      <c r="O8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3" s="2" t="s">
        <v>21</v>
      </c>
      <c r="Q813" s="2">
        <v>0</v>
      </c>
      <c r="R813" s="2" t="s">
        <v>21</v>
      </c>
      <c r="S813" s="2" t="s">
        <v>24</v>
      </c>
      <c r="T813" s="2" t="s">
        <v>25</v>
      </c>
      <c r="U813" s="2">
        <v>28</v>
      </c>
      <c r="V813" s="2" t="str">
        <f>PROPER(DatosTransformados[[#This Row],[Payment Method Hidden]])</f>
        <v>Credit Card</v>
      </c>
      <c r="W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813" s="2">
        <v>28</v>
      </c>
      <c r="Y813" s="2"/>
      <c r="Z813" s="2"/>
      <c r="AA813" s="2" t="s">
        <v>1660</v>
      </c>
      <c r="AB813" s="3">
        <f>DATEVALUE(DatosTransformados[[#This Row],[Contact Date Hidden]])</f>
        <v>44340</v>
      </c>
      <c r="AC813" s="3">
        <v>44383</v>
      </c>
      <c r="AD813" s="2" t="s">
        <v>38</v>
      </c>
      <c r="AE813" s="2" t="str">
        <f>VLOOKUP(DatosTransformados[[#This Row],[Customer Segment Hidden]],Tabla3[#All],2,FALSE)</f>
        <v>Low</v>
      </c>
      <c r="AF813" s="11">
        <v>28.040899573280161</v>
      </c>
      <c r="AG813" s="2">
        <v>8</v>
      </c>
      <c r="AH813" s="2" t="s">
        <v>49</v>
      </c>
      <c r="AI813" s="2" t="str">
        <f>IFERROR(VLOOKUP(DatosTransformados[[#This Row],[Preferred Contact Method Hidden]],Tabla3[#All],2,FALSE),DatosTransformados[[#This Row],[Preferred Contact Method Hidden]])</f>
        <v>Phone</v>
      </c>
      <c r="AJ813" s="2" t="str">
        <f>VLOOKUP(DatosTransformados[[#This Row],[Applied Discount Hidden]],Tabla3[#All],2,FALSE)</f>
        <v>No</v>
      </c>
      <c r="AK813" s="2" t="b">
        <v>0</v>
      </c>
    </row>
    <row r="814" spans="1:37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">
        <v>21</v>
      </c>
      <c r="O8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4" s="5" t="s">
        <v>21</v>
      </c>
      <c r="Q814" s="5">
        <v>0</v>
      </c>
      <c r="R814" s="5" t="s">
        <v>33</v>
      </c>
      <c r="S814" s="5" t="s">
        <v>34</v>
      </c>
      <c r="T814" s="5" t="s">
        <v>123</v>
      </c>
      <c r="U814" s="5">
        <v>52</v>
      </c>
      <c r="V814" s="5" t="str">
        <f>PROPER(DatosTransformados[[#This Row],[Payment Method Hidden]])</f>
        <v>Credit Card</v>
      </c>
      <c r="W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814" s="5">
        <v>3088</v>
      </c>
      <c r="Y814" s="5"/>
      <c r="Z814" s="5"/>
      <c r="AA814" s="5" t="s">
        <v>1662</v>
      </c>
      <c r="AB814" s="6">
        <f>DATEVALUE(DatosTransformados[[#This Row],[Contact Date Hidden]])</f>
        <v>44225</v>
      </c>
      <c r="AC814" s="6">
        <v>44863</v>
      </c>
      <c r="AD814" s="5" t="s">
        <v>28</v>
      </c>
      <c r="AE814" s="5" t="str">
        <f>VLOOKUP(DatosTransformados[[#This Row],[Customer Segment Hidden]],Tabla3[#All],2,FALSE)</f>
        <v>High</v>
      </c>
      <c r="AF814" s="12">
        <v>45.192579078997269</v>
      </c>
      <c r="AG814" s="5">
        <v>5</v>
      </c>
      <c r="AH814" s="5" t="s">
        <v>63</v>
      </c>
      <c r="AI814" s="5" t="str">
        <f>IFERROR(VLOOKUP(DatosTransformados[[#This Row],[Preferred Contact Method Hidden]],Tabla3[#All],2,FALSE),DatosTransformados[[#This Row],[Preferred Contact Method Hidden]])</f>
        <v>SMS</v>
      </c>
      <c r="AJ814" s="5" t="str">
        <f>VLOOKUP(DatosTransformados[[#This Row],[Applied Discount Hidden]],Tabla3[#All],2,FALSE)</f>
        <v>No</v>
      </c>
      <c r="AK814" s="5" t="b">
        <v>0</v>
      </c>
    </row>
    <row r="815" spans="1:37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">
        <v>21</v>
      </c>
      <c r="O8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5" s="2" t="s">
        <v>21</v>
      </c>
      <c r="Q815" s="2">
        <v>0</v>
      </c>
      <c r="R815" s="2" t="s">
        <v>33</v>
      </c>
      <c r="S815" s="2" t="s">
        <v>34</v>
      </c>
      <c r="T815" s="2" t="s">
        <v>35</v>
      </c>
      <c r="U815" s="2">
        <v>28</v>
      </c>
      <c r="V815" s="2" t="str">
        <f>PROPER(DatosTransformados[[#This Row],[Payment Method Hidden]])</f>
        <v>Direct Debit</v>
      </c>
      <c r="W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815" s="2">
        <v>1518</v>
      </c>
      <c r="Y815" s="2"/>
      <c r="Z815" s="2"/>
      <c r="AA815" s="2" t="s">
        <v>1664</v>
      </c>
      <c r="AB815" s="3">
        <f>DATEVALUE(DatosTransformados[[#This Row],[Contact Date Hidden]])</f>
        <v>44055</v>
      </c>
      <c r="AC815" s="3">
        <v>43941</v>
      </c>
      <c r="AD815" s="2" t="s">
        <v>28</v>
      </c>
      <c r="AE815" s="2" t="str">
        <f>VLOOKUP(DatosTransformados[[#This Row],[Customer Segment Hidden]],Tabla3[#All],2,FALSE)</f>
        <v>High</v>
      </c>
      <c r="AF815" s="11">
        <v>23.62095061713563</v>
      </c>
      <c r="AG815" s="2">
        <v>2</v>
      </c>
      <c r="AH815" s="2" t="s">
        <v>29</v>
      </c>
      <c r="AI815" s="2" t="str">
        <f>IFERROR(VLOOKUP(DatosTransformados[[#This Row],[Preferred Contact Method Hidden]],Tabla3[#All],2,FALSE),DatosTransformados[[#This Row],[Preferred Contact Method Hidden]])</f>
        <v>Email</v>
      </c>
      <c r="AJ815" s="2" t="str">
        <f>VLOOKUP(DatosTransformados[[#This Row],[Applied Discount Hidden]],Tabla3[#All],2,FALSE)</f>
        <v>Yes</v>
      </c>
      <c r="AK815" s="2" t="b">
        <v>1</v>
      </c>
    </row>
    <row r="816" spans="1:37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">
        <v>33</v>
      </c>
      <c r="O8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6" s="5" t="s">
        <v>21</v>
      </c>
      <c r="Q816" s="5">
        <v>0</v>
      </c>
      <c r="R816" s="5" t="s">
        <v>33</v>
      </c>
      <c r="S816" s="5" t="s">
        <v>52</v>
      </c>
      <c r="T816" s="5" t="s">
        <v>123</v>
      </c>
      <c r="U816" s="5">
        <v>37</v>
      </c>
      <c r="V816" s="5" t="str">
        <f>PROPER(DatosTransformados[[#This Row],[Payment Method Hidden]])</f>
        <v>Credit Card</v>
      </c>
      <c r="W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816" s="5">
        <v>2685</v>
      </c>
      <c r="Y816" s="5"/>
      <c r="Z816" s="5"/>
      <c r="AA816" s="5" t="s">
        <v>1666</v>
      </c>
      <c r="AB816" s="6">
        <f>DATEVALUE(DatosTransformados[[#This Row],[Contact Date Hidden]])</f>
        <v>44543</v>
      </c>
      <c r="AC816" s="6">
        <v>44720</v>
      </c>
      <c r="AD816" s="5" t="s">
        <v>38</v>
      </c>
      <c r="AE816" s="5" t="str">
        <f>VLOOKUP(DatosTransformados[[#This Row],[Customer Segment Hidden]],Tabla3[#All],2,FALSE)</f>
        <v>Low</v>
      </c>
      <c r="AF816" s="12">
        <v>41.780105712045113</v>
      </c>
      <c r="AG816" s="5">
        <v>10</v>
      </c>
      <c r="AH816" s="5" t="s">
        <v>29</v>
      </c>
      <c r="AI816" s="5" t="str">
        <f>IFERROR(VLOOKUP(DatosTransformados[[#This Row],[Preferred Contact Method Hidden]],Tabla3[#All],2,FALSE),DatosTransformados[[#This Row],[Preferred Contact Method Hidden]])</f>
        <v>Email</v>
      </c>
      <c r="AJ816" s="5" t="str">
        <f>VLOOKUP(DatosTransformados[[#This Row],[Applied Discount Hidden]],Tabla3[#All],2,FALSE)</f>
        <v>Yes</v>
      </c>
      <c r="AK816" s="5" t="b">
        <v>1</v>
      </c>
    </row>
    <row r="817" spans="1:37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">
        <v>21</v>
      </c>
      <c r="O8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7" s="2" t="s">
        <v>21</v>
      </c>
      <c r="Q817" s="2">
        <v>0</v>
      </c>
      <c r="R817" s="2" t="s">
        <v>21</v>
      </c>
      <c r="S817" s="2" t="s">
        <v>34</v>
      </c>
      <c r="T817" s="2" t="s">
        <v>35</v>
      </c>
      <c r="U817" s="2">
        <v>9</v>
      </c>
      <c r="V817" s="2" t="str">
        <f>PROPER(DatosTransformados[[#This Row],[Payment Method Hidden]])</f>
        <v>Direct Debit</v>
      </c>
      <c r="W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817" s="2">
        <v>489</v>
      </c>
      <c r="Y817" s="2"/>
      <c r="Z817" s="2"/>
      <c r="AA817" s="2" t="s">
        <v>1668</v>
      </c>
      <c r="AB817" s="3">
        <f>DATEVALUE(DatosTransformados[[#This Row],[Contact Date Hidden]])</f>
        <v>44748</v>
      </c>
      <c r="AC817" s="3">
        <v>45264</v>
      </c>
      <c r="AD817" s="2" t="s">
        <v>28</v>
      </c>
      <c r="AE817" s="2" t="str">
        <f>VLOOKUP(DatosTransformados[[#This Row],[Customer Segment Hidden]],Tabla3[#All],2,FALSE)</f>
        <v>High</v>
      </c>
      <c r="AF817" s="11">
        <v>7.815474708753408</v>
      </c>
      <c r="AG817" s="2">
        <v>6</v>
      </c>
      <c r="AH817" s="2" t="s">
        <v>49</v>
      </c>
      <c r="AI817" s="2" t="str">
        <f>IFERROR(VLOOKUP(DatosTransformados[[#This Row],[Preferred Contact Method Hidden]],Tabla3[#All],2,FALSE),DatosTransformados[[#This Row],[Preferred Contact Method Hidden]])</f>
        <v>Phone</v>
      </c>
      <c r="AJ817" s="2" t="str">
        <f>VLOOKUP(DatosTransformados[[#This Row],[Applied Discount Hidden]],Tabla3[#All],2,FALSE)</f>
        <v>No</v>
      </c>
      <c r="AK817" s="2" t="b">
        <v>0</v>
      </c>
    </row>
    <row r="818" spans="1:37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">
        <v>33</v>
      </c>
      <c r="O8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8" s="5" t="s">
        <v>21</v>
      </c>
      <c r="Q818" s="5">
        <v>0</v>
      </c>
      <c r="R818" s="5" t="s">
        <v>21</v>
      </c>
      <c r="S818" s="5" t="s">
        <v>34</v>
      </c>
      <c r="T818" s="5" t="s">
        <v>117</v>
      </c>
      <c r="U818" s="5">
        <v>44</v>
      </c>
      <c r="V818" s="5" t="str">
        <f>PROPER(DatosTransformados[[#This Row],[Payment Method Hidden]])</f>
        <v>Direct Debit</v>
      </c>
      <c r="W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818" s="5">
        <v>164</v>
      </c>
      <c r="Y818" s="5"/>
      <c r="Z818" s="5"/>
      <c r="AA818" s="5" t="s">
        <v>1155</v>
      </c>
      <c r="AB818" s="6">
        <f>DATEVALUE(DatosTransformados[[#This Row],[Contact Date Hidden]])</f>
        <v>44765</v>
      </c>
      <c r="AC818" s="6">
        <v>43870</v>
      </c>
      <c r="AD818" s="5" t="s">
        <v>44</v>
      </c>
      <c r="AE818" s="5" t="str">
        <f>VLOOKUP(DatosTransformados[[#This Row],[Customer Segment Hidden]],Tabla3[#All],2,FALSE)</f>
        <v>Medium</v>
      </c>
      <c r="AF818" s="12">
        <v>39.610836936081782</v>
      </c>
      <c r="AG818" s="5">
        <v>3</v>
      </c>
      <c r="AH818" s="5" t="s">
        <v>29</v>
      </c>
      <c r="AI818" s="5" t="str">
        <f>IFERROR(VLOOKUP(DatosTransformados[[#This Row],[Preferred Contact Method Hidden]],Tabla3[#All],2,FALSE),DatosTransformados[[#This Row],[Preferred Contact Method Hidden]])</f>
        <v>Email</v>
      </c>
      <c r="AJ818" s="5" t="str">
        <f>VLOOKUP(DatosTransformados[[#This Row],[Applied Discount Hidden]],Tabla3[#All],2,FALSE)</f>
        <v>No</v>
      </c>
      <c r="AK818" s="5" t="b">
        <v>0</v>
      </c>
    </row>
    <row r="819" spans="1:37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">
        <v>21</v>
      </c>
      <c r="O8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19" s="2" t="s">
        <v>21</v>
      </c>
      <c r="Q819" s="2">
        <v>0</v>
      </c>
      <c r="R819" s="2" t="s">
        <v>33</v>
      </c>
      <c r="S819" s="2" t="s">
        <v>52</v>
      </c>
      <c r="T819" s="2" t="s">
        <v>123</v>
      </c>
      <c r="U819" s="2">
        <v>48</v>
      </c>
      <c r="V819" s="2" t="str">
        <f>PROPER(DatosTransformados[[#This Row],[Payment Method Hidden]])</f>
        <v>Credit Card</v>
      </c>
      <c r="W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819" s="2">
        <v>3378</v>
      </c>
      <c r="Y819" s="2"/>
      <c r="Z819" s="2"/>
      <c r="AA819" s="2" t="s">
        <v>1398</v>
      </c>
      <c r="AB819" s="3">
        <f>DATEVALUE(DatosTransformados[[#This Row],[Contact Date Hidden]])</f>
        <v>45040</v>
      </c>
      <c r="AC819" s="3">
        <v>44618</v>
      </c>
      <c r="AD819" s="2" t="s">
        <v>38</v>
      </c>
      <c r="AE819" s="2" t="str">
        <f>VLOOKUP(DatosTransformados[[#This Row],[Customer Segment Hidden]],Tabla3[#All],2,FALSE)</f>
        <v>Low</v>
      </c>
      <c r="AF819" s="11">
        <v>45.95117148186187</v>
      </c>
      <c r="AG819" s="2">
        <v>8</v>
      </c>
      <c r="AH819" s="2" t="s">
        <v>29</v>
      </c>
      <c r="AI819" s="2" t="str">
        <f>IFERROR(VLOOKUP(DatosTransformados[[#This Row],[Preferred Contact Method Hidden]],Tabla3[#All],2,FALSE),DatosTransformados[[#This Row],[Preferred Contact Method Hidden]])</f>
        <v>Email</v>
      </c>
      <c r="AJ819" s="2" t="str">
        <f>VLOOKUP(DatosTransformados[[#This Row],[Applied Discount Hidden]],Tabla3[#All],2,FALSE)</f>
        <v>No</v>
      </c>
      <c r="AK819" s="2" t="b">
        <v>0</v>
      </c>
    </row>
    <row r="820" spans="1:37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">
        <v>21</v>
      </c>
      <c r="O8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0" s="5" t="s">
        <v>21</v>
      </c>
      <c r="Q820" s="5">
        <v>0</v>
      </c>
      <c r="R820" s="5" t="s">
        <v>21</v>
      </c>
      <c r="S820" s="5" t="s">
        <v>24</v>
      </c>
      <c r="T820" s="5" t="s">
        <v>207</v>
      </c>
      <c r="U820" s="5">
        <v>12</v>
      </c>
      <c r="V820" s="5" t="str">
        <f>PROPER(DatosTransformados[[#This Row],[Payment Method Hidden]])</f>
        <v>Paper Check</v>
      </c>
      <c r="W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820" s="5">
        <v>23</v>
      </c>
      <c r="Y820" s="5" t="s">
        <v>103</v>
      </c>
      <c r="Z820" s="5" t="s">
        <v>197</v>
      </c>
      <c r="AA820" s="5" t="s">
        <v>185</v>
      </c>
      <c r="AB820" s="6">
        <f>DATEVALUE(DatosTransformados[[#This Row],[Contact Date Hidden]])</f>
        <v>44378</v>
      </c>
      <c r="AC820" s="6">
        <v>44364</v>
      </c>
      <c r="AD820" s="5" t="s">
        <v>38</v>
      </c>
      <c r="AE820" s="5" t="str">
        <f>VLOOKUP(DatosTransformados[[#This Row],[Customer Segment Hidden]],Tabla3[#All],2,FALSE)</f>
        <v>Low</v>
      </c>
      <c r="AF820" s="12">
        <v>11.968759352846019</v>
      </c>
      <c r="AG820" s="5">
        <v>6</v>
      </c>
      <c r="AH820" s="5" t="s">
        <v>49</v>
      </c>
      <c r="AI820" s="5" t="str">
        <f>IFERROR(VLOOKUP(DatosTransformados[[#This Row],[Preferred Contact Method Hidden]],Tabla3[#All],2,FALSE),DatosTransformados[[#This Row],[Preferred Contact Method Hidden]])</f>
        <v>Phone</v>
      </c>
      <c r="AJ820" s="5" t="str">
        <f>VLOOKUP(DatosTransformados[[#This Row],[Applied Discount Hidden]],Tabla3[#All],2,FALSE)</f>
        <v>Yes</v>
      </c>
      <c r="AK820" s="5" t="b">
        <v>1</v>
      </c>
    </row>
    <row r="821" spans="1:37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">
        <v>21</v>
      </c>
      <c r="O8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1" s="2" t="s">
        <v>21</v>
      </c>
      <c r="Q821" s="2">
        <v>0</v>
      </c>
      <c r="R821" s="2" t="s">
        <v>21</v>
      </c>
      <c r="S821" s="2" t="s">
        <v>24</v>
      </c>
      <c r="T821" s="2" t="s">
        <v>123</v>
      </c>
      <c r="U821" s="2">
        <v>8</v>
      </c>
      <c r="V821" s="2" t="str">
        <f>PROPER(DatosTransformados[[#This Row],[Payment Method Hidden]])</f>
        <v>Credit Card</v>
      </c>
      <c r="W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821" s="2">
        <v>8</v>
      </c>
      <c r="Y821" s="2" t="s">
        <v>42</v>
      </c>
      <c r="Z821" s="2" t="s">
        <v>213</v>
      </c>
      <c r="AA821" s="2" t="s">
        <v>1457</v>
      </c>
      <c r="AB821" s="3">
        <f>DATEVALUE(DatosTransformados[[#This Row],[Contact Date Hidden]])</f>
        <v>45080</v>
      </c>
      <c r="AC821" s="3">
        <v>44811</v>
      </c>
      <c r="AD821" s="2" t="s">
        <v>28</v>
      </c>
      <c r="AE821" s="2" t="str">
        <f>VLOOKUP(DatosTransformados[[#This Row],[Customer Segment Hidden]],Tabla3[#All],2,FALSE)</f>
        <v>High</v>
      </c>
      <c r="AF821" s="11">
        <v>6.846851866779696</v>
      </c>
      <c r="AG821" s="2">
        <v>8</v>
      </c>
      <c r="AH821" s="2" t="s">
        <v>49</v>
      </c>
      <c r="AI821" s="2" t="str">
        <f>IFERROR(VLOOKUP(DatosTransformados[[#This Row],[Preferred Contact Method Hidden]],Tabla3[#All],2,FALSE),DatosTransformados[[#This Row],[Preferred Contact Method Hidden]])</f>
        <v>Phone</v>
      </c>
      <c r="AJ821" s="2" t="str">
        <f>VLOOKUP(DatosTransformados[[#This Row],[Applied Discount Hidden]],Tabla3[#All],2,FALSE)</f>
        <v>No</v>
      </c>
      <c r="AK821" s="2" t="b">
        <v>0</v>
      </c>
    </row>
    <row r="822" spans="1:37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">
        <v>21</v>
      </c>
      <c r="O8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2" s="5" t="s">
        <v>21</v>
      </c>
      <c r="Q822" s="5">
        <v>0</v>
      </c>
      <c r="R822" s="5" t="s">
        <v>21</v>
      </c>
      <c r="S822" s="5" t="s">
        <v>24</v>
      </c>
      <c r="T822" s="5" t="s">
        <v>35</v>
      </c>
      <c r="U822" s="5">
        <v>59</v>
      </c>
      <c r="V822" s="5" t="str">
        <f>PROPER(DatosTransformados[[#This Row],[Payment Method Hidden]])</f>
        <v>Direct Debit</v>
      </c>
      <c r="W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822" s="5">
        <v>294</v>
      </c>
      <c r="Y822" s="5" t="s">
        <v>134</v>
      </c>
      <c r="Z822" s="5" t="s">
        <v>375</v>
      </c>
      <c r="AA822" s="5" t="s">
        <v>1674</v>
      </c>
      <c r="AB822" s="6">
        <f>DATEVALUE(DatosTransformados[[#This Row],[Contact Date Hidden]])</f>
        <v>45173</v>
      </c>
      <c r="AC822" s="6">
        <v>44257</v>
      </c>
      <c r="AD822" s="5" t="s">
        <v>28</v>
      </c>
      <c r="AE822" s="5" t="str">
        <f>VLOOKUP(DatosTransformados[[#This Row],[Customer Segment Hidden]],Tabla3[#All],2,FALSE)</f>
        <v>High</v>
      </c>
      <c r="AF822" s="12">
        <v>51.141646001530667</v>
      </c>
      <c r="AG822" s="5">
        <v>2</v>
      </c>
      <c r="AH822" s="5" t="s">
        <v>49</v>
      </c>
      <c r="AI822" s="5" t="str">
        <f>IFERROR(VLOOKUP(DatosTransformados[[#This Row],[Preferred Contact Method Hidden]],Tabla3[#All],2,FALSE),DatosTransformados[[#This Row],[Preferred Contact Method Hidden]])</f>
        <v>Phone</v>
      </c>
      <c r="AJ822" s="5" t="str">
        <f>VLOOKUP(DatosTransformados[[#This Row],[Applied Discount Hidden]],Tabla3[#All],2,FALSE)</f>
        <v>No</v>
      </c>
      <c r="AK822" s="5" t="b">
        <v>0</v>
      </c>
    </row>
    <row r="823" spans="1:37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">
        <v>21</v>
      </c>
      <c r="O8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3" s="2" t="s">
        <v>21</v>
      </c>
      <c r="Q823" s="2">
        <v>0</v>
      </c>
      <c r="R823" s="2" t="s">
        <v>21</v>
      </c>
      <c r="S823" s="2" t="s">
        <v>24</v>
      </c>
      <c r="T823" s="2" t="s">
        <v>117</v>
      </c>
      <c r="U823" s="2">
        <v>12</v>
      </c>
      <c r="V823" s="2" t="str">
        <f>PROPER(DatosTransformados[[#This Row],[Payment Method Hidden]])</f>
        <v>Direct Debit</v>
      </c>
      <c r="W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823" s="2">
        <v>12</v>
      </c>
      <c r="Y823" s="2"/>
      <c r="Z823" s="2"/>
      <c r="AA823" s="2" t="s">
        <v>1676</v>
      </c>
      <c r="AB823" s="3">
        <f>DATEVALUE(DatosTransformados[[#This Row],[Contact Date Hidden]])</f>
        <v>45092</v>
      </c>
      <c r="AC823" s="3">
        <v>45226</v>
      </c>
      <c r="AD823" s="2" t="s">
        <v>44</v>
      </c>
      <c r="AE823" s="2" t="str">
        <f>VLOOKUP(DatosTransformados[[#This Row],[Customer Segment Hidden]],Tabla3[#All],2,FALSE)</f>
        <v>Medium</v>
      </c>
      <c r="AF823" s="11">
        <v>13.02475802111225</v>
      </c>
      <c r="AG823" s="2">
        <v>7</v>
      </c>
      <c r="AH823" s="2" t="s">
        <v>63</v>
      </c>
      <c r="AI823" s="2" t="str">
        <f>IFERROR(VLOOKUP(DatosTransformados[[#This Row],[Preferred Contact Method Hidden]],Tabla3[#All],2,FALSE),DatosTransformados[[#This Row],[Preferred Contact Method Hidden]])</f>
        <v>SMS</v>
      </c>
      <c r="AJ823" s="2" t="str">
        <f>VLOOKUP(DatosTransformados[[#This Row],[Applied Discount Hidden]],Tabla3[#All],2,FALSE)</f>
        <v>No</v>
      </c>
      <c r="AK823" s="2" t="b">
        <v>0</v>
      </c>
    </row>
    <row r="824" spans="1:37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">
        <v>21</v>
      </c>
      <c r="O8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4" s="5" t="s">
        <v>21</v>
      </c>
      <c r="Q824" s="5">
        <v>0</v>
      </c>
      <c r="R824" s="5" t="s">
        <v>21</v>
      </c>
      <c r="S824" s="5" t="s">
        <v>24</v>
      </c>
      <c r="T824" s="5" t="s">
        <v>25</v>
      </c>
      <c r="U824" s="5">
        <v>43</v>
      </c>
      <c r="V824" s="5" t="str">
        <f>PROPER(DatosTransformados[[#This Row],[Payment Method Hidden]])</f>
        <v>Credit Card</v>
      </c>
      <c r="W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824" s="5">
        <v>911</v>
      </c>
      <c r="Y824" s="5"/>
      <c r="Z824" s="5"/>
      <c r="AA824" s="5" t="s">
        <v>501</v>
      </c>
      <c r="AB824" s="6">
        <f>DATEVALUE(DatosTransformados[[#This Row],[Contact Date Hidden]])</f>
        <v>45025</v>
      </c>
      <c r="AC824" s="6">
        <v>44820</v>
      </c>
      <c r="AD824" s="5" t="s">
        <v>44</v>
      </c>
      <c r="AE824" s="5" t="str">
        <f>VLOOKUP(DatosTransformados[[#This Row],[Customer Segment Hidden]],Tabla3[#All],2,FALSE)</f>
        <v>Medium</v>
      </c>
      <c r="AF824" s="12">
        <v>48.303045537010462</v>
      </c>
      <c r="AG824" s="5">
        <v>6</v>
      </c>
      <c r="AH824" s="5" t="s">
        <v>29</v>
      </c>
      <c r="AI824" s="5" t="str">
        <f>IFERROR(VLOOKUP(DatosTransformados[[#This Row],[Preferred Contact Method Hidden]],Tabla3[#All],2,FALSE),DatosTransformados[[#This Row],[Preferred Contact Method Hidden]])</f>
        <v>Email</v>
      </c>
      <c r="AJ824" s="5" t="str">
        <f>VLOOKUP(DatosTransformados[[#This Row],[Applied Discount Hidden]],Tabla3[#All],2,FALSE)</f>
        <v>No</v>
      </c>
      <c r="AK824" s="5" t="b">
        <v>0</v>
      </c>
    </row>
    <row r="825" spans="1:37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">
        <v>33</v>
      </c>
      <c r="O8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5" s="2" t="s">
        <v>21</v>
      </c>
      <c r="Q825" s="2">
        <v>0</v>
      </c>
      <c r="R825" s="2" t="s">
        <v>33</v>
      </c>
      <c r="S825" s="2" t="s">
        <v>24</v>
      </c>
      <c r="T825" s="2" t="s">
        <v>117</v>
      </c>
      <c r="U825" s="2">
        <v>56</v>
      </c>
      <c r="V825" s="2" t="str">
        <f>PROPER(DatosTransformados[[#This Row],[Payment Method Hidden]])</f>
        <v>Direct Debit</v>
      </c>
      <c r="W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825" s="2">
        <v>142</v>
      </c>
      <c r="Y825" s="2" t="s">
        <v>103</v>
      </c>
      <c r="Z825" s="2" t="s">
        <v>104</v>
      </c>
      <c r="AA825" s="2" t="s">
        <v>1679</v>
      </c>
      <c r="AB825" s="3">
        <f>DATEVALUE(DatosTransformados[[#This Row],[Contact Date Hidden]])</f>
        <v>44993</v>
      </c>
      <c r="AC825" s="3">
        <v>44036</v>
      </c>
      <c r="AD825" s="2" t="s">
        <v>38</v>
      </c>
      <c r="AE825" s="2" t="str">
        <f>VLOOKUP(DatosTransformados[[#This Row],[Customer Segment Hidden]],Tabla3[#All],2,FALSE)</f>
        <v>Low</v>
      </c>
      <c r="AF825" s="11">
        <v>52.494822154163771</v>
      </c>
      <c r="AG825" s="2">
        <v>6</v>
      </c>
      <c r="AH825" s="2" t="s">
        <v>49</v>
      </c>
      <c r="AI825" s="2" t="str">
        <f>IFERROR(VLOOKUP(DatosTransformados[[#This Row],[Preferred Contact Method Hidden]],Tabla3[#All],2,FALSE),DatosTransformados[[#This Row],[Preferred Contact Method Hidden]])</f>
        <v>Phone</v>
      </c>
      <c r="AJ825" s="2" t="str">
        <f>VLOOKUP(DatosTransformados[[#This Row],[Applied Discount Hidden]],Tabla3[#All],2,FALSE)</f>
        <v>Yes</v>
      </c>
      <c r="AK825" s="2" t="b">
        <v>1</v>
      </c>
    </row>
    <row r="826" spans="1:37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">
        <v>21</v>
      </c>
      <c r="O8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6" s="5" t="s">
        <v>21</v>
      </c>
      <c r="Q826" s="5">
        <v>0</v>
      </c>
      <c r="R826" s="5" t="s">
        <v>33</v>
      </c>
      <c r="S826" s="5" t="s">
        <v>34</v>
      </c>
      <c r="T826" s="5" t="s">
        <v>35</v>
      </c>
      <c r="U826" s="5">
        <v>55</v>
      </c>
      <c r="V826" s="5" t="str">
        <f>PROPER(DatosTransformados[[#This Row],[Payment Method Hidden]])</f>
        <v>Direct Debit</v>
      </c>
      <c r="W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826" s="5">
        <v>3673</v>
      </c>
      <c r="Y826" s="5"/>
      <c r="Z826" s="5"/>
      <c r="AA826" s="5" t="s">
        <v>821</v>
      </c>
      <c r="AB826" s="6">
        <f>DATEVALUE(DatosTransformados[[#This Row],[Contact Date Hidden]])</f>
        <v>45173</v>
      </c>
      <c r="AC826" s="6">
        <v>45146</v>
      </c>
      <c r="AD826" s="5" t="s">
        <v>38</v>
      </c>
      <c r="AE826" s="5" t="str">
        <f>VLOOKUP(DatosTransformados[[#This Row],[Customer Segment Hidden]],Tabla3[#All],2,FALSE)</f>
        <v>Low</v>
      </c>
      <c r="AF826" s="12">
        <v>46.337593144419607</v>
      </c>
      <c r="AG826" s="5">
        <v>0</v>
      </c>
      <c r="AH826" s="5" t="s">
        <v>63</v>
      </c>
      <c r="AI826" s="5" t="str">
        <f>IFERROR(VLOOKUP(DatosTransformados[[#This Row],[Preferred Contact Method Hidden]],Tabla3[#All],2,FALSE),DatosTransformados[[#This Row],[Preferred Contact Method Hidden]])</f>
        <v>SMS</v>
      </c>
      <c r="AJ826" s="5" t="str">
        <f>VLOOKUP(DatosTransformados[[#This Row],[Applied Discount Hidden]],Tabla3[#All],2,FALSE)</f>
        <v>No</v>
      </c>
      <c r="AK826" s="5" t="b">
        <v>0</v>
      </c>
    </row>
    <row r="827" spans="1:37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">
        <v>21</v>
      </c>
      <c r="O8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7" s="2" t="s">
        <v>21</v>
      </c>
      <c r="Q827" s="2">
        <v>0</v>
      </c>
      <c r="R827" s="2" t="s">
        <v>21</v>
      </c>
      <c r="S827" s="2" t="s">
        <v>24</v>
      </c>
      <c r="T827" s="2" t="s">
        <v>35</v>
      </c>
      <c r="U827" s="2">
        <v>46</v>
      </c>
      <c r="V827" s="2" t="str">
        <f>PROPER(DatosTransformados[[#This Row],[Payment Method Hidden]])</f>
        <v>Direct Debit</v>
      </c>
      <c r="W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827" s="2">
        <v>602</v>
      </c>
      <c r="Y827" s="2" t="s">
        <v>42</v>
      </c>
      <c r="Z827" s="2" t="s">
        <v>359</v>
      </c>
      <c r="AA827" s="2" t="s">
        <v>1682</v>
      </c>
      <c r="AB827" s="3">
        <f>DATEVALUE(DatosTransformados[[#This Row],[Contact Date Hidden]])</f>
        <v>45166</v>
      </c>
      <c r="AC827" s="3">
        <v>44263</v>
      </c>
      <c r="AD827" s="2" t="s">
        <v>38</v>
      </c>
      <c r="AE827" s="2" t="str">
        <f>VLOOKUP(DatosTransformados[[#This Row],[Customer Segment Hidden]],Tabla3[#All],2,FALSE)</f>
        <v>Low</v>
      </c>
      <c r="AF827" s="11">
        <v>45.036288698080249</v>
      </c>
      <c r="AG827" s="2">
        <v>8</v>
      </c>
      <c r="AH827" s="2" t="s">
        <v>29</v>
      </c>
      <c r="AI827" s="2" t="str">
        <f>IFERROR(VLOOKUP(DatosTransformados[[#This Row],[Preferred Contact Method Hidden]],Tabla3[#All],2,FALSE),DatosTransformados[[#This Row],[Preferred Contact Method Hidden]])</f>
        <v>Email</v>
      </c>
      <c r="AJ827" s="2" t="str">
        <f>VLOOKUP(DatosTransformados[[#This Row],[Applied Discount Hidden]],Tabla3[#All],2,FALSE)</f>
        <v>Yes</v>
      </c>
      <c r="AK827" s="2" t="b">
        <v>1</v>
      </c>
    </row>
    <row r="828" spans="1:37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">
        <v>21</v>
      </c>
      <c r="O8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8" s="5" t="s">
        <v>33</v>
      </c>
      <c r="Q828" s="5">
        <v>4</v>
      </c>
      <c r="R828" s="5" t="s">
        <v>33</v>
      </c>
      <c r="S828" s="5" t="s">
        <v>52</v>
      </c>
      <c r="T828" s="5" t="s">
        <v>123</v>
      </c>
      <c r="U828" s="5">
        <v>36</v>
      </c>
      <c r="V828" s="5" t="str">
        <f>PROPER(DatosTransformados[[#This Row],[Payment Method Hidden]])</f>
        <v>Credit Card</v>
      </c>
      <c r="W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828" s="5">
        <v>2526</v>
      </c>
      <c r="Y828" s="5"/>
      <c r="Z828" s="5"/>
      <c r="AA828" s="5" t="s">
        <v>1684</v>
      </c>
      <c r="AB828" s="6">
        <f>DATEVALUE(DatosTransformados[[#This Row],[Contact Date Hidden]])</f>
        <v>45179</v>
      </c>
      <c r="AC828" s="6">
        <v>45161</v>
      </c>
      <c r="AD828" s="5" t="s">
        <v>28</v>
      </c>
      <c r="AE828" s="5" t="str">
        <f>VLOOKUP(DatosTransformados[[#This Row],[Customer Segment Hidden]],Tabla3[#All],2,FALSE)</f>
        <v>High</v>
      </c>
      <c r="AF828" s="12">
        <v>29.31390123071759</v>
      </c>
      <c r="AG828" s="5">
        <v>9</v>
      </c>
      <c r="AH828" s="5" t="s">
        <v>49</v>
      </c>
      <c r="AI828" s="5" t="str">
        <f>IFERROR(VLOOKUP(DatosTransformados[[#This Row],[Preferred Contact Method Hidden]],Tabla3[#All],2,FALSE),DatosTransformados[[#This Row],[Preferred Contact Method Hidden]])</f>
        <v>Phone</v>
      </c>
      <c r="AJ828" s="5" t="str">
        <f>VLOOKUP(DatosTransformados[[#This Row],[Applied Discount Hidden]],Tabla3[#All],2,FALSE)</f>
        <v>No</v>
      </c>
      <c r="AK828" s="5" t="b">
        <v>0</v>
      </c>
    </row>
    <row r="829" spans="1:37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">
        <v>21</v>
      </c>
      <c r="O8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29" s="2" t="s">
        <v>21</v>
      </c>
      <c r="Q829" s="2">
        <v>0</v>
      </c>
      <c r="R829" s="2" t="s">
        <v>21</v>
      </c>
      <c r="S829" s="2" t="s">
        <v>24</v>
      </c>
      <c r="T829" s="2" t="s">
        <v>207</v>
      </c>
      <c r="U829" s="2">
        <v>30</v>
      </c>
      <c r="V829" s="2" t="str">
        <f>PROPER(DatosTransformados[[#This Row],[Payment Method Hidden]])</f>
        <v>Paper Check</v>
      </c>
      <c r="W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829" s="2">
        <v>30</v>
      </c>
      <c r="Y829" s="2" t="s">
        <v>42</v>
      </c>
      <c r="Z829" s="2" t="s">
        <v>184</v>
      </c>
      <c r="AA829" s="2" t="s">
        <v>1686</v>
      </c>
      <c r="AB829" s="3">
        <f>DATEVALUE(DatosTransformados[[#This Row],[Contact Date Hidden]])</f>
        <v>45044</v>
      </c>
      <c r="AC829" s="3">
        <v>44715</v>
      </c>
      <c r="AD829" s="2" t="s">
        <v>38</v>
      </c>
      <c r="AE829" s="2" t="str">
        <f>VLOOKUP(DatosTransformados[[#This Row],[Customer Segment Hidden]],Tabla3[#All],2,FALSE)</f>
        <v>Low</v>
      </c>
      <c r="AF829" s="11">
        <v>32.525971480259649</v>
      </c>
      <c r="AG829" s="2">
        <v>0</v>
      </c>
      <c r="AH829" s="2" t="s">
        <v>63</v>
      </c>
      <c r="AI829" s="2" t="str">
        <f>IFERROR(VLOOKUP(DatosTransformados[[#This Row],[Preferred Contact Method Hidden]],Tabla3[#All],2,FALSE),DatosTransformados[[#This Row],[Preferred Contact Method Hidden]])</f>
        <v>SMS</v>
      </c>
      <c r="AJ829" s="2" t="str">
        <f>VLOOKUP(DatosTransformados[[#This Row],[Applied Discount Hidden]],Tabla3[#All],2,FALSE)</f>
        <v>No</v>
      </c>
      <c r="AK829" s="2" t="b">
        <v>0</v>
      </c>
    </row>
    <row r="830" spans="1:37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">
        <v>21</v>
      </c>
      <c r="O8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0" s="5" t="s">
        <v>21</v>
      </c>
      <c r="Q830" s="5">
        <v>0</v>
      </c>
      <c r="R830" s="5" t="s">
        <v>21</v>
      </c>
      <c r="S830" s="5" t="s">
        <v>24</v>
      </c>
      <c r="T830" s="5" t="s">
        <v>123</v>
      </c>
      <c r="U830" s="5">
        <v>12</v>
      </c>
      <c r="V830" s="5" t="str">
        <f>PROPER(DatosTransformados[[#This Row],[Payment Method Hidden]])</f>
        <v>Credit Card</v>
      </c>
      <c r="W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830" s="5">
        <v>334</v>
      </c>
      <c r="Y830" s="5"/>
      <c r="Z830" s="5"/>
      <c r="AA830" s="5" t="s">
        <v>360</v>
      </c>
      <c r="AB830" s="6">
        <f>DATEVALUE(DatosTransformados[[#This Row],[Contact Date Hidden]])</f>
        <v>44756</v>
      </c>
      <c r="AC830" s="6">
        <v>44822</v>
      </c>
      <c r="AD830" s="5" t="s">
        <v>44</v>
      </c>
      <c r="AE830" s="5" t="str">
        <f>VLOOKUP(DatosTransformados[[#This Row],[Customer Segment Hidden]],Tabla3[#All],2,FALSE)</f>
        <v>Medium</v>
      </c>
      <c r="AF830" s="12">
        <v>11.46387270269501</v>
      </c>
      <c r="AG830" s="5">
        <v>0</v>
      </c>
      <c r="AH830" s="5" t="s">
        <v>29</v>
      </c>
      <c r="AI830" s="5" t="str">
        <f>IFERROR(VLOOKUP(DatosTransformados[[#This Row],[Preferred Contact Method Hidden]],Tabla3[#All],2,FALSE),DatosTransformados[[#This Row],[Preferred Contact Method Hidden]])</f>
        <v>Email</v>
      </c>
      <c r="AJ830" s="5" t="str">
        <f>VLOOKUP(DatosTransformados[[#This Row],[Applied Discount Hidden]],Tabla3[#All],2,FALSE)</f>
        <v>No</v>
      </c>
      <c r="AK830" s="5" t="b">
        <v>0</v>
      </c>
    </row>
    <row r="831" spans="1:37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">
        <v>21</v>
      </c>
      <c r="O8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1" s="2" t="s">
        <v>21</v>
      </c>
      <c r="Q831" s="2">
        <v>0</v>
      </c>
      <c r="R831" s="2" t="s">
        <v>21</v>
      </c>
      <c r="S831" s="2" t="s">
        <v>24</v>
      </c>
      <c r="T831" s="2" t="s">
        <v>117</v>
      </c>
      <c r="U831" s="2">
        <v>62</v>
      </c>
      <c r="V831" s="2" t="str">
        <f>PROPER(DatosTransformados[[#This Row],[Payment Method Hidden]])</f>
        <v>Direct Debit</v>
      </c>
      <c r="W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831" s="2">
        <v>510</v>
      </c>
      <c r="Y831" s="2" t="s">
        <v>42</v>
      </c>
      <c r="Z831" s="2" t="s">
        <v>359</v>
      </c>
      <c r="AA831" s="2" t="s">
        <v>1689</v>
      </c>
      <c r="AB831" s="3">
        <f>DATEVALUE(DatosTransformados[[#This Row],[Contact Date Hidden]])</f>
        <v>44747</v>
      </c>
      <c r="AC831" s="3">
        <v>44823</v>
      </c>
      <c r="AD831" s="2" t="s">
        <v>44</v>
      </c>
      <c r="AE831" s="2" t="str">
        <f>VLOOKUP(DatosTransformados[[#This Row],[Customer Segment Hidden]],Tabla3[#All],2,FALSE)</f>
        <v>Medium</v>
      </c>
      <c r="AF831" s="11">
        <v>73.696063253777211</v>
      </c>
      <c r="AG831" s="2">
        <v>7</v>
      </c>
      <c r="AH831" s="2" t="s">
        <v>63</v>
      </c>
      <c r="AI831" s="2" t="str">
        <f>IFERROR(VLOOKUP(DatosTransformados[[#This Row],[Preferred Contact Method Hidden]],Tabla3[#All],2,FALSE),DatosTransformados[[#This Row],[Preferred Contact Method Hidden]])</f>
        <v>SMS</v>
      </c>
      <c r="AJ831" s="2" t="str">
        <f>VLOOKUP(DatosTransformados[[#This Row],[Applied Discount Hidden]],Tabla3[#All],2,FALSE)</f>
        <v>No</v>
      </c>
      <c r="AK831" s="2" t="b">
        <v>0</v>
      </c>
    </row>
    <row r="832" spans="1:37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">
        <v>33</v>
      </c>
      <c r="O8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2" s="5" t="s">
        <v>21</v>
      </c>
      <c r="Q832" s="5">
        <v>0</v>
      </c>
      <c r="R832" s="5" t="s">
        <v>21</v>
      </c>
      <c r="S832" s="5" t="s">
        <v>24</v>
      </c>
      <c r="T832" s="5" t="s">
        <v>25</v>
      </c>
      <c r="U832" s="5">
        <v>43</v>
      </c>
      <c r="V832" s="5" t="str">
        <f>PROPER(DatosTransformados[[#This Row],[Payment Method Hidden]])</f>
        <v>Credit Card</v>
      </c>
      <c r="W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832" s="5">
        <v>231</v>
      </c>
      <c r="Y832" s="5" t="s">
        <v>87</v>
      </c>
      <c r="Z832" s="5" t="s">
        <v>126</v>
      </c>
      <c r="AA832" s="5" t="s">
        <v>194</v>
      </c>
      <c r="AB832" s="6">
        <f>DATEVALUE(DatosTransformados[[#This Row],[Contact Date Hidden]])</f>
        <v>44076</v>
      </c>
      <c r="AC832" s="6">
        <v>43955</v>
      </c>
      <c r="AD832" s="5" t="s">
        <v>38</v>
      </c>
      <c r="AE832" s="5" t="str">
        <f>VLOOKUP(DatosTransformados[[#This Row],[Customer Segment Hidden]],Tabla3[#All],2,FALSE)</f>
        <v>Low</v>
      </c>
      <c r="AF832" s="12">
        <v>46.635786269579228</v>
      </c>
      <c r="AG832" s="5">
        <v>0</v>
      </c>
      <c r="AH832" s="5" t="s">
        <v>49</v>
      </c>
      <c r="AI832" s="5" t="str">
        <f>IFERROR(VLOOKUP(DatosTransformados[[#This Row],[Preferred Contact Method Hidden]],Tabla3[#All],2,FALSE),DatosTransformados[[#This Row],[Preferred Contact Method Hidden]])</f>
        <v>Phone</v>
      </c>
      <c r="AJ832" s="5" t="str">
        <f>VLOOKUP(DatosTransformados[[#This Row],[Applied Discount Hidden]],Tabla3[#All],2,FALSE)</f>
        <v>No</v>
      </c>
      <c r="AK832" s="5" t="b">
        <v>0</v>
      </c>
    </row>
    <row r="833" spans="1:37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">
        <v>21</v>
      </c>
      <c r="O8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3" s="2" t="s">
        <v>21</v>
      </c>
      <c r="Q833" s="2">
        <v>0</v>
      </c>
      <c r="R833" s="2" t="s">
        <v>33</v>
      </c>
      <c r="S833" s="2" t="s">
        <v>34</v>
      </c>
      <c r="T833" s="2" t="s">
        <v>117</v>
      </c>
      <c r="U833" s="2">
        <v>39</v>
      </c>
      <c r="V833" s="2" t="str">
        <f>PROPER(DatosTransformados[[#This Row],[Payment Method Hidden]])</f>
        <v>Direct Debit</v>
      </c>
      <c r="W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833" s="2">
        <v>1450</v>
      </c>
      <c r="Y833" s="2"/>
      <c r="Z833" s="2"/>
      <c r="AA833" s="2" t="s">
        <v>1691</v>
      </c>
      <c r="AB833" s="3">
        <f>DATEVALUE(DatosTransformados[[#This Row],[Contact Date Hidden]])</f>
        <v>44138</v>
      </c>
      <c r="AC833" s="3">
        <v>45094</v>
      </c>
      <c r="AD833" s="2" t="s">
        <v>28</v>
      </c>
      <c r="AE833" s="2" t="str">
        <f>VLOOKUP(DatosTransformados[[#This Row],[Customer Segment Hidden]],Tabla3[#All],2,FALSE)</f>
        <v>High</v>
      </c>
      <c r="AF833" s="11">
        <v>45.379699486715978</v>
      </c>
      <c r="AG833" s="2">
        <v>0</v>
      </c>
      <c r="AH833" s="2" t="s">
        <v>29</v>
      </c>
      <c r="AI833" s="2" t="str">
        <f>IFERROR(VLOOKUP(DatosTransformados[[#This Row],[Preferred Contact Method Hidden]],Tabla3[#All],2,FALSE),DatosTransformados[[#This Row],[Preferred Contact Method Hidden]])</f>
        <v>Email</v>
      </c>
      <c r="AJ833" s="2" t="str">
        <f>VLOOKUP(DatosTransformados[[#This Row],[Applied Discount Hidden]],Tabla3[#All],2,FALSE)</f>
        <v>Yes</v>
      </c>
      <c r="AK833" s="2" t="b">
        <v>1</v>
      </c>
    </row>
    <row r="834" spans="1:37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">
        <v>21</v>
      </c>
      <c r="O8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4" s="5" t="s">
        <v>33</v>
      </c>
      <c r="Q834" s="5">
        <v>3</v>
      </c>
      <c r="R834" s="5" t="s">
        <v>21</v>
      </c>
      <c r="S834" s="5" t="s">
        <v>24</v>
      </c>
      <c r="T834" s="5" t="s">
        <v>117</v>
      </c>
      <c r="U834" s="5">
        <v>21</v>
      </c>
      <c r="V834" s="5" t="str">
        <f>PROPER(DatosTransformados[[#This Row],[Payment Method Hidden]])</f>
        <v>Direct Debit</v>
      </c>
      <c r="W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834" s="5">
        <v>242</v>
      </c>
      <c r="Y834" s="5"/>
      <c r="Z834" s="5"/>
      <c r="AA834" s="5" t="s">
        <v>1693</v>
      </c>
      <c r="AB834" s="6">
        <f>DATEVALUE(DatosTransformados[[#This Row],[Contact Date Hidden]])</f>
        <v>44474</v>
      </c>
      <c r="AC834" s="6">
        <v>44899</v>
      </c>
      <c r="AD834" s="5" t="s">
        <v>44</v>
      </c>
      <c r="AE834" s="5" t="str">
        <f>VLOOKUP(DatosTransformados[[#This Row],[Customer Segment Hidden]],Tabla3[#All],2,FALSE)</f>
        <v>Medium</v>
      </c>
      <c r="AF834" s="12">
        <v>23.030846259184571</v>
      </c>
      <c r="AG834" s="5">
        <v>4</v>
      </c>
      <c r="AH834" s="5" t="s">
        <v>29</v>
      </c>
      <c r="AI834" s="5" t="str">
        <f>IFERROR(VLOOKUP(DatosTransformados[[#This Row],[Preferred Contact Method Hidden]],Tabla3[#All],2,FALSE),DatosTransformados[[#This Row],[Preferred Contact Method Hidden]])</f>
        <v>Email</v>
      </c>
      <c r="AJ834" s="5" t="str">
        <f>VLOOKUP(DatosTransformados[[#This Row],[Applied Discount Hidden]],Tabla3[#All],2,FALSE)</f>
        <v>Yes</v>
      </c>
      <c r="AK834" s="5" t="b">
        <v>1</v>
      </c>
    </row>
    <row r="835" spans="1:37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">
        <v>21</v>
      </c>
      <c r="O8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5" s="2" t="s">
        <v>21</v>
      </c>
      <c r="Q835" s="2">
        <v>0</v>
      </c>
      <c r="R835" s="2" t="s">
        <v>21</v>
      </c>
      <c r="S835" s="2" t="s">
        <v>24</v>
      </c>
      <c r="T835" s="2" t="s">
        <v>25</v>
      </c>
      <c r="U835" s="2">
        <v>41</v>
      </c>
      <c r="V835" s="2" t="str">
        <f>PROPER(DatosTransformados[[#This Row],[Payment Method Hidden]])</f>
        <v>Credit Card</v>
      </c>
      <c r="W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835" s="2">
        <v>700</v>
      </c>
      <c r="Y835" s="2" t="s">
        <v>42</v>
      </c>
      <c r="Z835" s="2" t="s">
        <v>184</v>
      </c>
      <c r="AA835" s="2" t="s">
        <v>1695</v>
      </c>
      <c r="AB835" s="3">
        <f>DATEVALUE(DatosTransformados[[#This Row],[Contact Date Hidden]])</f>
        <v>44683</v>
      </c>
      <c r="AC835" s="3">
        <v>44531</v>
      </c>
      <c r="AD835" s="2" t="s">
        <v>44</v>
      </c>
      <c r="AE835" s="2" t="str">
        <f>VLOOKUP(DatosTransformados[[#This Row],[Customer Segment Hidden]],Tabla3[#All],2,FALSE)</f>
        <v>Medium</v>
      </c>
      <c r="AF835" s="11">
        <v>44.902623963549942</v>
      </c>
      <c r="AG835" s="2">
        <v>7</v>
      </c>
      <c r="AH835" s="2" t="s">
        <v>49</v>
      </c>
      <c r="AI835" s="2" t="str">
        <f>IFERROR(VLOOKUP(DatosTransformados[[#This Row],[Preferred Contact Method Hidden]],Tabla3[#All],2,FALSE),DatosTransformados[[#This Row],[Preferred Contact Method Hidden]])</f>
        <v>Phone</v>
      </c>
      <c r="AJ835" s="2" t="str">
        <f>VLOOKUP(DatosTransformados[[#This Row],[Applied Discount Hidden]],Tabla3[#All],2,FALSE)</f>
        <v>Yes</v>
      </c>
      <c r="AK835" s="2" t="b">
        <v>1</v>
      </c>
    </row>
    <row r="836" spans="1:37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">
        <v>21</v>
      </c>
      <c r="O8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6" s="5" t="s">
        <v>21</v>
      </c>
      <c r="Q836" s="5">
        <v>0</v>
      </c>
      <c r="R836" s="5" t="s">
        <v>21</v>
      </c>
      <c r="S836" s="5" t="s">
        <v>24</v>
      </c>
      <c r="T836" s="5" t="s">
        <v>123</v>
      </c>
      <c r="U836" s="5">
        <v>10</v>
      </c>
      <c r="V836" s="5" t="str">
        <f>PROPER(DatosTransformados[[#This Row],[Payment Method Hidden]])</f>
        <v>Credit Card</v>
      </c>
      <c r="W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836" s="5">
        <v>185</v>
      </c>
      <c r="Y836" s="5"/>
      <c r="Z836" s="5"/>
      <c r="AA836" s="5" t="s">
        <v>260</v>
      </c>
      <c r="AB836" s="6">
        <f>DATEVALUE(DatosTransformados[[#This Row],[Contact Date Hidden]])</f>
        <v>44031</v>
      </c>
      <c r="AC836" s="6">
        <v>44238</v>
      </c>
      <c r="AD836" s="5" t="s">
        <v>44</v>
      </c>
      <c r="AE836" s="5" t="str">
        <f>VLOOKUP(DatosTransformados[[#This Row],[Customer Segment Hidden]],Tabla3[#All],2,FALSE)</f>
        <v>Medium</v>
      </c>
      <c r="AF836" s="12">
        <v>10.37618907273435</v>
      </c>
      <c r="AG836" s="5">
        <v>9</v>
      </c>
      <c r="AH836" s="5" t="s">
        <v>49</v>
      </c>
      <c r="AI836" s="5" t="str">
        <f>IFERROR(VLOOKUP(DatosTransformados[[#This Row],[Preferred Contact Method Hidden]],Tabla3[#All],2,FALSE),DatosTransformados[[#This Row],[Preferred Contact Method Hidden]])</f>
        <v>Phone</v>
      </c>
      <c r="AJ836" s="5" t="str">
        <f>VLOOKUP(DatosTransformados[[#This Row],[Applied Discount Hidden]],Tabla3[#All],2,FALSE)</f>
        <v>No</v>
      </c>
      <c r="AK836" s="5" t="b">
        <v>0</v>
      </c>
    </row>
    <row r="837" spans="1:37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">
        <v>21</v>
      </c>
      <c r="O8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7" s="2" t="s">
        <v>21</v>
      </c>
      <c r="Q837" s="2">
        <v>0</v>
      </c>
      <c r="R837" s="2" t="s">
        <v>21</v>
      </c>
      <c r="S837" s="2" t="s">
        <v>24</v>
      </c>
      <c r="T837" s="2" t="s">
        <v>123</v>
      </c>
      <c r="U837" s="2">
        <v>9</v>
      </c>
      <c r="V837" s="2" t="str">
        <f>PROPER(DatosTransformados[[#This Row],[Payment Method Hidden]])</f>
        <v>Credit Card</v>
      </c>
      <c r="W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837" s="2">
        <v>27</v>
      </c>
      <c r="Y837" s="2"/>
      <c r="Z837" s="2"/>
      <c r="AA837" s="2" t="s">
        <v>1698</v>
      </c>
      <c r="AB837" s="3">
        <f>DATEVALUE(DatosTransformados[[#This Row],[Contact Date Hidden]])</f>
        <v>43880</v>
      </c>
      <c r="AC837" s="3">
        <v>44998</v>
      </c>
      <c r="AD837" s="2" t="s">
        <v>28</v>
      </c>
      <c r="AE837" s="2" t="str">
        <f>VLOOKUP(DatosTransformados[[#This Row],[Customer Segment Hidden]],Tabla3[#All],2,FALSE)</f>
        <v>High</v>
      </c>
      <c r="AF837" s="11">
        <v>9.2739145379735213</v>
      </c>
      <c r="AG837" s="2">
        <v>10</v>
      </c>
      <c r="AH837" s="2" t="s">
        <v>29</v>
      </c>
      <c r="AI837" s="2" t="str">
        <f>IFERROR(VLOOKUP(DatosTransformados[[#This Row],[Preferred Contact Method Hidden]],Tabla3[#All],2,FALSE),DatosTransformados[[#This Row],[Preferred Contact Method Hidden]])</f>
        <v>Email</v>
      </c>
      <c r="AJ837" s="2" t="str">
        <f>VLOOKUP(DatosTransformados[[#This Row],[Applied Discount Hidden]],Tabla3[#All],2,FALSE)</f>
        <v>No</v>
      </c>
      <c r="AK837" s="2" t="b">
        <v>0</v>
      </c>
    </row>
    <row r="838" spans="1:37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">
        <v>21</v>
      </c>
      <c r="O8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8" s="5" t="s">
        <v>21</v>
      </c>
      <c r="Q838" s="5">
        <v>0</v>
      </c>
      <c r="R838" s="5" t="s">
        <v>33</v>
      </c>
      <c r="S838" s="5" t="s">
        <v>24</v>
      </c>
      <c r="T838" s="5" t="s">
        <v>169</v>
      </c>
      <c r="U838" s="5">
        <v>42</v>
      </c>
      <c r="V838" s="5" t="str">
        <f>PROPER(DatosTransformados[[#This Row],[Payment Method Hidden]])</f>
        <v>Paper Check</v>
      </c>
      <c r="W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838" s="5">
        <v>519</v>
      </c>
      <c r="Y838" s="5" t="s">
        <v>103</v>
      </c>
      <c r="Z838" s="5" t="s">
        <v>197</v>
      </c>
      <c r="AA838" s="5" t="s">
        <v>696</v>
      </c>
      <c r="AB838" s="6">
        <f>DATEVALUE(DatosTransformados[[#This Row],[Contact Date Hidden]])</f>
        <v>43842</v>
      </c>
      <c r="AC838" s="6">
        <v>45224</v>
      </c>
      <c r="AD838" s="5" t="s">
        <v>28</v>
      </c>
      <c r="AE838" s="5" t="str">
        <f>VLOOKUP(DatosTransformados[[#This Row],[Customer Segment Hidden]],Tabla3[#All],2,FALSE)</f>
        <v>High</v>
      </c>
      <c r="AF838" s="12">
        <v>34.591078597632773</v>
      </c>
      <c r="AG838" s="5">
        <v>3</v>
      </c>
      <c r="AH838" s="5" t="s">
        <v>29</v>
      </c>
      <c r="AI838" s="5" t="str">
        <f>IFERROR(VLOOKUP(DatosTransformados[[#This Row],[Preferred Contact Method Hidden]],Tabla3[#All],2,FALSE),DatosTransformados[[#This Row],[Preferred Contact Method Hidden]])</f>
        <v>Email</v>
      </c>
      <c r="AJ838" s="5" t="str">
        <f>VLOOKUP(DatosTransformados[[#This Row],[Applied Discount Hidden]],Tabla3[#All],2,FALSE)</f>
        <v>No</v>
      </c>
      <c r="AK838" s="5" t="b">
        <v>0</v>
      </c>
    </row>
    <row r="839" spans="1:37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">
        <v>21</v>
      </c>
      <c r="O8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39" s="2" t="s">
        <v>21</v>
      </c>
      <c r="Q839" s="2">
        <v>0</v>
      </c>
      <c r="R839" s="2" t="s">
        <v>33</v>
      </c>
      <c r="S839" s="2" t="s">
        <v>34</v>
      </c>
      <c r="T839" s="2" t="s">
        <v>117</v>
      </c>
      <c r="U839" s="2">
        <v>30</v>
      </c>
      <c r="V839" s="2" t="str">
        <f>PROPER(DatosTransformados[[#This Row],[Payment Method Hidden]])</f>
        <v>Direct Debit</v>
      </c>
      <c r="W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839" s="2">
        <v>1163</v>
      </c>
      <c r="Y839" s="2"/>
      <c r="Z839" s="2"/>
      <c r="AA839" s="2" t="s">
        <v>1701</v>
      </c>
      <c r="AB839" s="3">
        <f>DATEVALUE(DatosTransformados[[#This Row],[Contact Date Hidden]])</f>
        <v>45222</v>
      </c>
      <c r="AC839" s="3">
        <v>44911</v>
      </c>
      <c r="AD839" s="2" t="s">
        <v>44</v>
      </c>
      <c r="AE839" s="2" t="str">
        <f>VLOOKUP(DatosTransformados[[#This Row],[Customer Segment Hidden]],Tabla3[#All],2,FALSE)</f>
        <v>Medium</v>
      </c>
      <c r="AF839" s="11">
        <v>25.43881525424344</v>
      </c>
      <c r="AG839" s="2">
        <v>5</v>
      </c>
      <c r="AH839" s="2" t="s">
        <v>49</v>
      </c>
      <c r="AI839" s="2" t="str">
        <f>IFERROR(VLOOKUP(DatosTransformados[[#This Row],[Preferred Contact Method Hidden]],Tabla3[#All],2,FALSE),DatosTransformados[[#This Row],[Preferred Contact Method Hidden]])</f>
        <v>Phone</v>
      </c>
      <c r="AJ839" s="2" t="str">
        <f>VLOOKUP(DatosTransformados[[#This Row],[Applied Discount Hidden]],Tabla3[#All],2,FALSE)</f>
        <v>No</v>
      </c>
      <c r="AK839" s="2" t="b">
        <v>0</v>
      </c>
    </row>
    <row r="840" spans="1:37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">
        <v>21</v>
      </c>
      <c r="O8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0" s="5" t="s">
        <v>21</v>
      </c>
      <c r="Q840" s="5">
        <v>0</v>
      </c>
      <c r="R840" s="5" t="s">
        <v>33</v>
      </c>
      <c r="S840" s="5" t="s">
        <v>34</v>
      </c>
      <c r="T840" s="5" t="s">
        <v>117</v>
      </c>
      <c r="U840" s="5">
        <v>31</v>
      </c>
      <c r="V840" s="5" t="str">
        <f>PROPER(DatosTransformados[[#This Row],[Payment Method Hidden]])</f>
        <v>Direct Debit</v>
      </c>
      <c r="W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840" s="5">
        <v>1293</v>
      </c>
      <c r="Y840" s="5"/>
      <c r="Z840" s="5"/>
      <c r="AA840" s="5" t="s">
        <v>1703</v>
      </c>
      <c r="AB840" s="6">
        <f>DATEVALUE(DatosTransformados[[#This Row],[Contact Date Hidden]])</f>
        <v>44765</v>
      </c>
      <c r="AC840" s="6">
        <v>43929</v>
      </c>
      <c r="AD840" s="5" t="s">
        <v>44</v>
      </c>
      <c r="AE840" s="5" t="str">
        <f>VLOOKUP(DatosTransformados[[#This Row],[Customer Segment Hidden]],Tabla3[#All],2,FALSE)</f>
        <v>Medium</v>
      </c>
      <c r="AF840" s="12">
        <v>32.242811406027791</v>
      </c>
      <c r="AG840" s="5">
        <v>0</v>
      </c>
      <c r="AH840" s="5" t="s">
        <v>29</v>
      </c>
      <c r="AI840" s="5" t="str">
        <f>IFERROR(VLOOKUP(DatosTransformados[[#This Row],[Preferred Contact Method Hidden]],Tabla3[#All],2,FALSE),DatosTransformados[[#This Row],[Preferred Contact Method Hidden]])</f>
        <v>Email</v>
      </c>
      <c r="AJ840" s="5" t="str">
        <f>VLOOKUP(DatosTransformados[[#This Row],[Applied Discount Hidden]],Tabla3[#All],2,FALSE)</f>
        <v>No</v>
      </c>
      <c r="AK840" s="5" t="b">
        <v>0</v>
      </c>
    </row>
    <row r="841" spans="1:37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">
        <v>33</v>
      </c>
      <c r="O8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1" s="2" t="s">
        <v>33</v>
      </c>
      <c r="Q841" s="2">
        <v>6</v>
      </c>
      <c r="R841" s="2" t="s">
        <v>33</v>
      </c>
      <c r="S841" s="2" t="s">
        <v>34</v>
      </c>
      <c r="T841" s="2" t="s">
        <v>35</v>
      </c>
      <c r="U841" s="2">
        <v>32</v>
      </c>
      <c r="V841" s="2" t="str">
        <f>PROPER(DatosTransformados[[#This Row],[Payment Method Hidden]])</f>
        <v>Direct Debit</v>
      </c>
      <c r="W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841" s="2">
        <v>2000</v>
      </c>
      <c r="Y841" s="2"/>
      <c r="Z841" s="2"/>
      <c r="AA841" s="2" t="s">
        <v>1705</v>
      </c>
      <c r="AB841" s="3">
        <f>DATEVALUE(DatosTransformados[[#This Row],[Contact Date Hidden]])</f>
        <v>44981</v>
      </c>
      <c r="AC841" s="3">
        <v>43853</v>
      </c>
      <c r="AD841" s="2" t="s">
        <v>38</v>
      </c>
      <c r="AE841" s="2" t="str">
        <f>VLOOKUP(DatosTransformados[[#This Row],[Customer Segment Hidden]],Tabla3[#All],2,FALSE)</f>
        <v>Low</v>
      </c>
      <c r="AF841" s="11">
        <v>36.366811266450057</v>
      </c>
      <c r="AG841" s="2">
        <v>6</v>
      </c>
      <c r="AH841" s="2" t="s">
        <v>49</v>
      </c>
      <c r="AI841" s="2" t="str">
        <f>IFERROR(VLOOKUP(DatosTransformados[[#This Row],[Preferred Contact Method Hidden]],Tabla3[#All],2,FALSE),DatosTransformados[[#This Row],[Preferred Contact Method Hidden]])</f>
        <v>Phone</v>
      </c>
      <c r="AJ841" s="2" t="str">
        <f>VLOOKUP(DatosTransformados[[#This Row],[Applied Discount Hidden]],Tabla3[#All],2,FALSE)</f>
        <v>No</v>
      </c>
      <c r="AK841" s="2" t="b">
        <v>0</v>
      </c>
    </row>
    <row r="842" spans="1:37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">
        <v>21</v>
      </c>
      <c r="O8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2" s="5" t="s">
        <v>21</v>
      </c>
      <c r="Q842" s="5">
        <v>0</v>
      </c>
      <c r="R842" s="5" t="s">
        <v>33</v>
      </c>
      <c r="S842" s="5" t="s">
        <v>34</v>
      </c>
      <c r="T842" s="5" t="s">
        <v>123</v>
      </c>
      <c r="U842" s="5">
        <v>50</v>
      </c>
      <c r="V842" s="5" t="str">
        <f>PROPER(DatosTransformados[[#This Row],[Payment Method Hidden]])</f>
        <v>Credit Card</v>
      </c>
      <c r="W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842" s="5">
        <v>3538</v>
      </c>
      <c r="Y842" s="5"/>
      <c r="Z842" s="5"/>
      <c r="AA842" s="5" t="s">
        <v>1632</v>
      </c>
      <c r="AB842" s="6">
        <f>DATEVALUE(DatosTransformados[[#This Row],[Contact Date Hidden]])</f>
        <v>44024</v>
      </c>
      <c r="AC842" s="6">
        <v>44931</v>
      </c>
      <c r="AD842" s="5" t="s">
        <v>38</v>
      </c>
      <c r="AE842" s="5" t="str">
        <f>VLOOKUP(DatosTransformados[[#This Row],[Customer Segment Hidden]],Tabla3[#All],2,FALSE)</f>
        <v>Low</v>
      </c>
      <c r="AF842" s="12">
        <v>55.185639561995053</v>
      </c>
      <c r="AG842" s="5">
        <v>3</v>
      </c>
      <c r="AH842" s="5" t="s">
        <v>49</v>
      </c>
      <c r="AI842" s="5" t="str">
        <f>IFERROR(VLOOKUP(DatosTransformados[[#This Row],[Preferred Contact Method Hidden]],Tabla3[#All],2,FALSE),DatosTransformados[[#This Row],[Preferred Contact Method Hidden]])</f>
        <v>Phone</v>
      </c>
      <c r="AJ842" s="5" t="str">
        <f>VLOOKUP(DatosTransformados[[#This Row],[Applied Discount Hidden]],Tabla3[#All],2,FALSE)</f>
        <v>No</v>
      </c>
      <c r="AK842" s="5" t="b">
        <v>0</v>
      </c>
    </row>
    <row r="843" spans="1:37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">
        <v>21</v>
      </c>
      <c r="O8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3" s="2" t="s">
        <v>33</v>
      </c>
      <c r="Q843" s="2">
        <v>2</v>
      </c>
      <c r="R843" s="2" t="s">
        <v>21</v>
      </c>
      <c r="S843" s="2" t="s">
        <v>24</v>
      </c>
      <c r="T843" s="2" t="s">
        <v>123</v>
      </c>
      <c r="U843" s="2">
        <v>9</v>
      </c>
      <c r="V843" s="2" t="str">
        <f>PROPER(DatosTransformados[[#This Row],[Payment Method Hidden]])</f>
        <v>Credit Card</v>
      </c>
      <c r="W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843" s="2">
        <v>186</v>
      </c>
      <c r="Y843" s="2"/>
      <c r="Z843" s="2"/>
      <c r="AA843" s="2" t="s">
        <v>1708</v>
      </c>
      <c r="AB843" s="3">
        <f>DATEVALUE(DatosTransformados[[#This Row],[Contact Date Hidden]])</f>
        <v>44818</v>
      </c>
      <c r="AC843" s="3">
        <v>45016</v>
      </c>
      <c r="AD843" s="2" t="s">
        <v>44</v>
      </c>
      <c r="AE843" s="2" t="str">
        <f>VLOOKUP(DatosTransformados[[#This Row],[Customer Segment Hidden]],Tabla3[#All],2,FALSE)</f>
        <v>Medium</v>
      </c>
      <c r="AF843" s="11">
        <v>10.57280818000303</v>
      </c>
      <c r="AG843" s="2">
        <v>0</v>
      </c>
      <c r="AH843" s="2" t="s">
        <v>49</v>
      </c>
      <c r="AI843" s="2" t="str">
        <f>IFERROR(VLOOKUP(DatosTransformados[[#This Row],[Preferred Contact Method Hidden]],Tabla3[#All],2,FALSE),DatosTransformados[[#This Row],[Preferred Contact Method Hidden]])</f>
        <v>Phone</v>
      </c>
      <c r="AJ843" s="2" t="str">
        <f>VLOOKUP(DatosTransformados[[#This Row],[Applied Discount Hidden]],Tabla3[#All],2,FALSE)</f>
        <v>No</v>
      </c>
      <c r="AK843" s="2" t="b">
        <v>0</v>
      </c>
    </row>
    <row r="844" spans="1:37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">
        <v>21</v>
      </c>
      <c r="O8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4" s="5" t="s">
        <v>21</v>
      </c>
      <c r="Q844" s="5">
        <v>0</v>
      </c>
      <c r="R844" s="5" t="s">
        <v>33</v>
      </c>
      <c r="S844" s="5" t="s">
        <v>52</v>
      </c>
      <c r="T844" s="5" t="s">
        <v>123</v>
      </c>
      <c r="U844" s="5">
        <v>30</v>
      </c>
      <c r="V844" s="5" t="str">
        <f>PROPER(DatosTransformados[[#This Row],[Payment Method Hidden]])</f>
        <v>Credit Card</v>
      </c>
      <c r="W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844" s="5">
        <v>2123</v>
      </c>
      <c r="Y844" s="5"/>
      <c r="Z844" s="5"/>
      <c r="AA844" s="5" t="s">
        <v>1710</v>
      </c>
      <c r="AB844" s="6">
        <f>DATEVALUE(DatosTransformados[[#This Row],[Contact Date Hidden]])</f>
        <v>44287</v>
      </c>
      <c r="AC844" s="6">
        <v>44900</v>
      </c>
      <c r="AD844" s="5" t="s">
        <v>44</v>
      </c>
      <c r="AE844" s="5" t="str">
        <f>VLOOKUP(DatosTransformados[[#This Row],[Customer Segment Hidden]],Tabla3[#All],2,FALSE)</f>
        <v>Medium</v>
      </c>
      <c r="AF844" s="12">
        <v>28.324470359654232</v>
      </c>
      <c r="AG844" s="5">
        <v>1</v>
      </c>
      <c r="AH844" s="5" t="s">
        <v>49</v>
      </c>
      <c r="AI844" s="5" t="str">
        <f>IFERROR(VLOOKUP(DatosTransformados[[#This Row],[Preferred Contact Method Hidden]],Tabla3[#All],2,FALSE),DatosTransformados[[#This Row],[Preferred Contact Method Hidden]])</f>
        <v>Phone</v>
      </c>
      <c r="AJ844" s="5" t="str">
        <f>VLOOKUP(DatosTransformados[[#This Row],[Applied Discount Hidden]],Tabla3[#All],2,FALSE)</f>
        <v>No</v>
      </c>
      <c r="AK844" s="5" t="b">
        <v>0</v>
      </c>
    </row>
    <row r="845" spans="1:37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">
        <v>21</v>
      </c>
      <c r="O8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5" s="5" t="s">
        <v>21</v>
      </c>
      <c r="Q845" s="5">
        <v>0</v>
      </c>
      <c r="R845" s="5" t="s">
        <v>21</v>
      </c>
      <c r="S845" s="5" t="s">
        <v>24</v>
      </c>
      <c r="T845" s="5" t="s">
        <v>117</v>
      </c>
      <c r="U845" s="5">
        <v>46</v>
      </c>
      <c r="V845" s="5" t="str">
        <f>PROPER(DatosTransformados[[#This Row],[Payment Method Hidden]])</f>
        <v>Direct Debit</v>
      </c>
      <c r="W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845" s="5">
        <v>46</v>
      </c>
      <c r="Y845" s="5" t="s">
        <v>87</v>
      </c>
      <c r="Z845" s="5" t="s">
        <v>126</v>
      </c>
      <c r="AA845" s="5" t="s">
        <v>1712</v>
      </c>
      <c r="AB845" s="6">
        <f>DATEVALUE(DatosTransformados[[#This Row],[Contact Date Hidden]])</f>
        <v>45156</v>
      </c>
      <c r="AC845" s="6">
        <v>44331</v>
      </c>
      <c r="AD845" s="5" t="s">
        <v>28</v>
      </c>
      <c r="AE845" s="5" t="str">
        <f>VLOOKUP(DatosTransformados[[#This Row],[Customer Segment Hidden]],Tabla3[#All],2,FALSE)</f>
        <v>High</v>
      </c>
      <c r="AF845" s="12">
        <v>38.849597993054793</v>
      </c>
      <c r="AG845" s="5">
        <v>4</v>
      </c>
      <c r="AH845" s="5" t="s">
        <v>29</v>
      </c>
      <c r="AI845" s="5" t="str">
        <f>IFERROR(VLOOKUP(DatosTransformados[[#This Row],[Preferred Contact Method Hidden]],Tabla3[#All],2,FALSE),DatosTransformados[[#This Row],[Preferred Contact Method Hidden]])</f>
        <v>Email</v>
      </c>
      <c r="AJ845" s="5" t="str">
        <f>VLOOKUP(DatosTransformados[[#This Row],[Applied Discount Hidden]],Tabla3[#All],2,FALSE)</f>
        <v>No</v>
      </c>
      <c r="AK845" s="5" t="b">
        <v>0</v>
      </c>
    </row>
    <row r="846" spans="1:37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">
        <v>21</v>
      </c>
      <c r="O8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6" s="2" t="s">
        <v>33</v>
      </c>
      <c r="Q846" s="2">
        <v>5</v>
      </c>
      <c r="R846" s="2" t="s">
        <v>21</v>
      </c>
      <c r="S846" s="2" t="s">
        <v>52</v>
      </c>
      <c r="T846" s="2" t="s">
        <v>25</v>
      </c>
      <c r="U846" s="2">
        <v>12</v>
      </c>
      <c r="V846" s="2" t="str">
        <f>PROPER(DatosTransformados[[#This Row],[Payment Method Hidden]])</f>
        <v>Credit Card</v>
      </c>
      <c r="W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846" s="2">
        <v>196</v>
      </c>
      <c r="Y846" s="2"/>
      <c r="Z846" s="2"/>
      <c r="AA846" s="2" t="s">
        <v>1714</v>
      </c>
      <c r="AB846" s="3">
        <f>DATEVALUE(DatosTransformados[[#This Row],[Contact Date Hidden]])</f>
        <v>45059</v>
      </c>
      <c r="AC846" s="3">
        <v>43993</v>
      </c>
      <c r="AD846" s="2" t="s">
        <v>44</v>
      </c>
      <c r="AE846" s="2" t="str">
        <f>VLOOKUP(DatosTransformados[[#This Row],[Customer Segment Hidden]],Tabla3[#All],2,FALSE)</f>
        <v>Medium</v>
      </c>
      <c r="AF846" s="11">
        <v>10.24328763849474</v>
      </c>
      <c r="AG846" s="2">
        <v>0</v>
      </c>
      <c r="AH846" s="2" t="s">
        <v>63</v>
      </c>
      <c r="AI846" s="2" t="str">
        <f>IFERROR(VLOOKUP(DatosTransformados[[#This Row],[Preferred Contact Method Hidden]],Tabla3[#All],2,FALSE),DatosTransformados[[#This Row],[Preferred Contact Method Hidden]])</f>
        <v>SMS</v>
      </c>
      <c r="AJ846" s="2" t="str">
        <f>VLOOKUP(DatosTransformados[[#This Row],[Applied Discount Hidden]],Tabla3[#All],2,FALSE)</f>
        <v>No</v>
      </c>
      <c r="AK846" s="2" t="b">
        <v>0</v>
      </c>
    </row>
    <row r="847" spans="1:37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">
        <v>21</v>
      </c>
      <c r="O8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7" s="5" t="s">
        <v>21</v>
      </c>
      <c r="Q847" s="5">
        <v>0</v>
      </c>
      <c r="R847" s="5" t="s">
        <v>21</v>
      </c>
      <c r="S847" s="5" t="s">
        <v>24</v>
      </c>
      <c r="T847" s="5" t="s">
        <v>25</v>
      </c>
      <c r="U847" s="5">
        <v>11</v>
      </c>
      <c r="V847" s="5" t="str">
        <f>PROPER(DatosTransformados[[#This Row],[Payment Method Hidden]])</f>
        <v>Credit Card</v>
      </c>
      <c r="W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847" s="5">
        <v>11</v>
      </c>
      <c r="Y847" s="5"/>
      <c r="Z847" s="5"/>
      <c r="AA847" s="5" t="s">
        <v>386</v>
      </c>
      <c r="AB847" s="6">
        <f>DATEVALUE(DatosTransformados[[#This Row],[Contact Date Hidden]])</f>
        <v>44265</v>
      </c>
      <c r="AC847" s="6">
        <v>43960</v>
      </c>
      <c r="AD847" s="5" t="s">
        <v>44</v>
      </c>
      <c r="AE847" s="5" t="str">
        <f>VLOOKUP(DatosTransformados[[#This Row],[Customer Segment Hidden]],Tabla3[#All],2,FALSE)</f>
        <v>Medium</v>
      </c>
      <c r="AF847" s="12">
        <v>12.96624055044213</v>
      </c>
      <c r="AG847" s="5">
        <v>3</v>
      </c>
      <c r="AH847" s="5" t="s">
        <v>29</v>
      </c>
      <c r="AI847" s="5" t="str">
        <f>IFERROR(VLOOKUP(DatosTransformados[[#This Row],[Preferred Contact Method Hidden]],Tabla3[#All],2,FALSE),DatosTransformados[[#This Row],[Preferred Contact Method Hidden]])</f>
        <v>Email</v>
      </c>
      <c r="AJ847" s="5" t="str">
        <f>VLOOKUP(DatosTransformados[[#This Row],[Applied Discount Hidden]],Tabla3[#All],2,FALSE)</f>
        <v>No</v>
      </c>
      <c r="AK847" s="5" t="b">
        <v>0</v>
      </c>
    </row>
    <row r="848" spans="1:37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">
        <v>21</v>
      </c>
      <c r="O8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8" s="2" t="s">
        <v>21</v>
      </c>
      <c r="Q848" s="2">
        <v>0</v>
      </c>
      <c r="R848" s="2" t="s">
        <v>21</v>
      </c>
      <c r="S848" s="2" t="s">
        <v>24</v>
      </c>
      <c r="T848" s="2" t="s">
        <v>25</v>
      </c>
      <c r="U848" s="2">
        <v>20</v>
      </c>
      <c r="V848" s="2" t="str">
        <f>PROPER(DatosTransformados[[#This Row],[Payment Method Hidden]])</f>
        <v>Credit Card</v>
      </c>
      <c r="W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848" s="2">
        <v>999</v>
      </c>
      <c r="Y848" s="2"/>
      <c r="Z848" s="2"/>
      <c r="AA848" s="2" t="s">
        <v>1717</v>
      </c>
      <c r="AB848" s="3">
        <f>DATEVALUE(DatosTransformados[[#This Row],[Contact Date Hidden]])</f>
        <v>44895</v>
      </c>
      <c r="AC848" s="3">
        <v>44248</v>
      </c>
      <c r="AD848" s="2" t="s">
        <v>28</v>
      </c>
      <c r="AE848" s="2" t="str">
        <f>VLOOKUP(DatosTransformados[[#This Row],[Customer Segment Hidden]],Tabla3[#All],2,FALSE)</f>
        <v>High</v>
      </c>
      <c r="AF848" s="11">
        <v>23.748316473988041</v>
      </c>
      <c r="AG848" s="2">
        <v>0</v>
      </c>
      <c r="AH848" s="2" t="s">
        <v>49</v>
      </c>
      <c r="AI848" s="2" t="str">
        <f>IFERROR(VLOOKUP(DatosTransformados[[#This Row],[Preferred Contact Method Hidden]],Tabla3[#All],2,FALSE),DatosTransformados[[#This Row],[Preferred Contact Method Hidden]])</f>
        <v>Phone</v>
      </c>
      <c r="AJ848" s="2" t="str">
        <f>VLOOKUP(DatosTransformados[[#This Row],[Applied Discount Hidden]],Tabla3[#All],2,FALSE)</f>
        <v>No</v>
      </c>
      <c r="AK848" s="2" t="b">
        <v>0</v>
      </c>
    </row>
    <row r="849" spans="1:37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">
        <v>21</v>
      </c>
      <c r="O8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49" s="5" t="s">
        <v>33</v>
      </c>
      <c r="Q849" s="5">
        <v>2</v>
      </c>
      <c r="R849" s="5" t="s">
        <v>33</v>
      </c>
      <c r="S849" s="5" t="s">
        <v>24</v>
      </c>
      <c r="T849" s="5" t="s">
        <v>35</v>
      </c>
      <c r="U849" s="5">
        <v>34</v>
      </c>
      <c r="V849" s="5" t="str">
        <f>PROPER(DatosTransformados[[#This Row],[Payment Method Hidden]])</f>
        <v>Direct Debit</v>
      </c>
      <c r="W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849" s="5">
        <v>1004</v>
      </c>
      <c r="Y849" s="5"/>
      <c r="Z849" s="5"/>
      <c r="AA849" s="5" t="s">
        <v>1718</v>
      </c>
      <c r="AB849" s="6">
        <f>DATEVALUE(DatosTransformados[[#This Row],[Contact Date Hidden]])</f>
        <v>43884</v>
      </c>
      <c r="AC849" s="6">
        <v>45080</v>
      </c>
      <c r="AD849" s="5" t="s">
        <v>44</v>
      </c>
      <c r="AE849" s="5" t="str">
        <f>VLOOKUP(DatosTransformados[[#This Row],[Customer Segment Hidden]],Tabla3[#All],2,FALSE)</f>
        <v>Medium</v>
      </c>
      <c r="AF849" s="12">
        <v>37.991910310379133</v>
      </c>
      <c r="AG849" s="5">
        <v>10</v>
      </c>
      <c r="AH849" s="5" t="s">
        <v>49</v>
      </c>
      <c r="AI849" s="5" t="str">
        <f>IFERROR(VLOOKUP(DatosTransformados[[#This Row],[Preferred Contact Method Hidden]],Tabla3[#All],2,FALSE),DatosTransformados[[#This Row],[Preferred Contact Method Hidden]])</f>
        <v>Phone</v>
      </c>
      <c r="AJ849" s="5" t="str">
        <f>VLOOKUP(DatosTransformados[[#This Row],[Applied Discount Hidden]],Tabla3[#All],2,FALSE)</f>
        <v>No</v>
      </c>
      <c r="AK849" s="5" t="b">
        <v>0</v>
      </c>
    </row>
    <row r="850" spans="1:37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">
        <v>21</v>
      </c>
      <c r="O8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0" s="2" t="s">
        <v>33</v>
      </c>
      <c r="Q850" s="2">
        <v>5</v>
      </c>
      <c r="R850" s="2" t="s">
        <v>33</v>
      </c>
      <c r="S850" s="2" t="s">
        <v>24</v>
      </c>
      <c r="T850" s="2" t="s">
        <v>117</v>
      </c>
      <c r="U850" s="2">
        <v>36</v>
      </c>
      <c r="V850" s="2" t="str">
        <f>PROPER(DatosTransformados[[#This Row],[Payment Method Hidden]])</f>
        <v>Direct Debit</v>
      </c>
      <c r="W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850" s="2">
        <v>1849</v>
      </c>
      <c r="Y850" s="2"/>
      <c r="Z850" s="2"/>
      <c r="AA850" s="2" t="s">
        <v>1547</v>
      </c>
      <c r="AB850" s="3">
        <f>DATEVALUE(DatosTransformados[[#This Row],[Contact Date Hidden]])</f>
        <v>44347</v>
      </c>
      <c r="AC850" s="3">
        <v>43992</v>
      </c>
      <c r="AD850" s="2" t="s">
        <v>38</v>
      </c>
      <c r="AE850" s="2" t="str">
        <f>VLOOKUP(DatosTransformados[[#This Row],[Customer Segment Hidden]],Tabla3[#All],2,FALSE)</f>
        <v>Low</v>
      </c>
      <c r="AF850" s="11">
        <v>29.661882638689772</v>
      </c>
      <c r="AG850" s="2">
        <v>10</v>
      </c>
      <c r="AH850" s="2" t="s">
        <v>29</v>
      </c>
      <c r="AI850" s="2" t="str">
        <f>IFERROR(VLOOKUP(DatosTransformados[[#This Row],[Preferred Contact Method Hidden]],Tabla3[#All],2,FALSE),DatosTransformados[[#This Row],[Preferred Contact Method Hidden]])</f>
        <v>Email</v>
      </c>
      <c r="AJ850" s="2" t="str">
        <f>VLOOKUP(DatosTransformados[[#This Row],[Applied Discount Hidden]],Tabla3[#All],2,FALSE)</f>
        <v>No</v>
      </c>
      <c r="AK850" s="2" t="b">
        <v>0</v>
      </c>
    </row>
    <row r="851" spans="1:37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">
        <v>21</v>
      </c>
      <c r="O8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1" s="5" t="s">
        <v>33</v>
      </c>
      <c r="Q851" s="5">
        <v>2</v>
      </c>
      <c r="R851" s="5" t="s">
        <v>21</v>
      </c>
      <c r="S851" s="5" t="s">
        <v>24</v>
      </c>
      <c r="T851" s="5" t="s">
        <v>117</v>
      </c>
      <c r="U851" s="5">
        <v>28</v>
      </c>
      <c r="V851" s="5" t="str">
        <f>PROPER(DatosTransformados[[#This Row],[Payment Method Hidden]])</f>
        <v>Direct Debit</v>
      </c>
      <c r="W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851" s="5">
        <v>987</v>
      </c>
      <c r="Y851" s="5"/>
      <c r="Z851" s="5"/>
      <c r="AA851" s="5" t="s">
        <v>1721</v>
      </c>
      <c r="AB851" s="6">
        <f>DATEVALUE(DatosTransformados[[#This Row],[Contact Date Hidden]])</f>
        <v>45109</v>
      </c>
      <c r="AC851" s="6">
        <v>44428</v>
      </c>
      <c r="AD851" s="5" t="s">
        <v>28</v>
      </c>
      <c r="AE851" s="5" t="str">
        <f>VLOOKUP(DatosTransformados[[#This Row],[Customer Segment Hidden]],Tabla3[#All],2,FALSE)</f>
        <v>High</v>
      </c>
      <c r="AF851" s="12">
        <v>29.107362773962102</v>
      </c>
      <c r="AG851" s="5">
        <v>8</v>
      </c>
      <c r="AH851" s="5" t="s">
        <v>29</v>
      </c>
      <c r="AI851" s="5" t="str">
        <f>IFERROR(VLOOKUP(DatosTransformados[[#This Row],[Preferred Contact Method Hidden]],Tabla3[#All],2,FALSE),DatosTransformados[[#This Row],[Preferred Contact Method Hidden]])</f>
        <v>Email</v>
      </c>
      <c r="AJ851" s="5" t="str">
        <f>VLOOKUP(DatosTransformados[[#This Row],[Applied Discount Hidden]],Tabla3[#All],2,FALSE)</f>
        <v>No</v>
      </c>
      <c r="AK851" s="5" t="b">
        <v>0</v>
      </c>
    </row>
    <row r="852" spans="1:37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">
        <v>21</v>
      </c>
      <c r="O8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2" s="2" t="s">
        <v>21</v>
      </c>
      <c r="Q852" s="2">
        <v>0</v>
      </c>
      <c r="R852" s="2" t="s">
        <v>21</v>
      </c>
      <c r="S852" s="2" t="s">
        <v>52</v>
      </c>
      <c r="T852" s="2" t="s">
        <v>123</v>
      </c>
      <c r="U852" s="2">
        <v>15</v>
      </c>
      <c r="V852" s="2" t="str">
        <f>PROPER(DatosTransformados[[#This Row],[Payment Method Hidden]])</f>
        <v>Credit Card</v>
      </c>
      <c r="W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852" s="2">
        <v>879</v>
      </c>
      <c r="Y852" s="2"/>
      <c r="Z852" s="2"/>
      <c r="AA852" s="2" t="s">
        <v>1723</v>
      </c>
      <c r="AB852" s="3">
        <f>DATEVALUE(DatosTransformados[[#This Row],[Contact Date Hidden]])</f>
        <v>43867</v>
      </c>
      <c r="AC852" s="3">
        <v>44504</v>
      </c>
      <c r="AD852" s="2" t="s">
        <v>28</v>
      </c>
      <c r="AE852" s="2" t="str">
        <f>VLOOKUP(DatosTransformados[[#This Row],[Customer Segment Hidden]],Tabla3[#All],2,FALSE)</f>
        <v>High</v>
      </c>
      <c r="AF852" s="11">
        <v>13.421081040741869</v>
      </c>
      <c r="AG852" s="2">
        <v>7</v>
      </c>
      <c r="AH852" s="2" t="s">
        <v>63</v>
      </c>
      <c r="AI852" s="2" t="str">
        <f>IFERROR(VLOOKUP(DatosTransformados[[#This Row],[Preferred Contact Method Hidden]],Tabla3[#All],2,FALSE),DatosTransformados[[#This Row],[Preferred Contact Method Hidden]])</f>
        <v>SMS</v>
      </c>
      <c r="AJ852" s="2" t="str">
        <f>VLOOKUP(DatosTransformados[[#This Row],[Applied Discount Hidden]],Tabla3[#All],2,FALSE)</f>
        <v>Yes</v>
      </c>
      <c r="AK852" s="2" t="b">
        <v>1</v>
      </c>
    </row>
    <row r="853" spans="1:37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">
        <v>21</v>
      </c>
      <c r="O8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3" s="5" t="s">
        <v>33</v>
      </c>
      <c r="Q853" s="5">
        <v>2</v>
      </c>
      <c r="R853" s="5" t="s">
        <v>33</v>
      </c>
      <c r="S853" s="5" t="s">
        <v>24</v>
      </c>
      <c r="T853" s="5" t="s">
        <v>35</v>
      </c>
      <c r="U853" s="5">
        <v>36</v>
      </c>
      <c r="V853" s="5" t="str">
        <f>PROPER(DatosTransformados[[#This Row],[Payment Method Hidden]])</f>
        <v>Direct Debit</v>
      </c>
      <c r="W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853" s="5">
        <v>332</v>
      </c>
      <c r="Y853" s="5"/>
      <c r="Z853" s="5"/>
      <c r="AA853" s="5" t="s">
        <v>450</v>
      </c>
      <c r="AB853" s="6">
        <f>DATEVALUE(DatosTransformados[[#This Row],[Contact Date Hidden]])</f>
        <v>44029</v>
      </c>
      <c r="AC853" s="6">
        <v>45180</v>
      </c>
      <c r="AD853" s="5" t="s">
        <v>38</v>
      </c>
      <c r="AE853" s="5" t="str">
        <f>VLOOKUP(DatosTransformados[[#This Row],[Customer Segment Hidden]],Tabla3[#All],2,FALSE)</f>
        <v>Low</v>
      </c>
      <c r="AF853" s="12">
        <v>42.939481363840081</v>
      </c>
      <c r="AG853" s="5">
        <v>9</v>
      </c>
      <c r="AH853" s="5" t="s">
        <v>63</v>
      </c>
      <c r="AI853" s="5" t="str">
        <f>IFERROR(VLOOKUP(DatosTransformados[[#This Row],[Preferred Contact Method Hidden]],Tabla3[#All],2,FALSE),DatosTransformados[[#This Row],[Preferred Contact Method Hidden]])</f>
        <v>SMS</v>
      </c>
      <c r="AJ853" s="5" t="str">
        <f>VLOOKUP(DatosTransformados[[#This Row],[Applied Discount Hidden]],Tabla3[#All],2,FALSE)</f>
        <v>Yes</v>
      </c>
      <c r="AK853" s="5" t="b">
        <v>1</v>
      </c>
    </row>
    <row r="854" spans="1:37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">
        <v>21</v>
      </c>
      <c r="O8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4" s="2" t="s">
        <v>21</v>
      </c>
      <c r="Q854" s="2">
        <v>0</v>
      </c>
      <c r="R854" s="2" t="s">
        <v>21</v>
      </c>
      <c r="S854" s="2" t="s">
        <v>52</v>
      </c>
      <c r="T854" s="2" t="s">
        <v>123</v>
      </c>
      <c r="U854" s="2">
        <v>16</v>
      </c>
      <c r="V854" s="2" t="str">
        <f>PROPER(DatosTransformados[[#This Row],[Payment Method Hidden]])</f>
        <v>Credit Card</v>
      </c>
      <c r="W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854" s="2">
        <v>364</v>
      </c>
      <c r="Y854" s="2"/>
      <c r="Z854" s="2"/>
      <c r="AA854" s="2" t="s">
        <v>246</v>
      </c>
      <c r="AB854" s="3">
        <f>DATEVALUE(DatosTransformados[[#This Row],[Contact Date Hidden]])</f>
        <v>44573</v>
      </c>
      <c r="AC854" s="3">
        <v>43978</v>
      </c>
      <c r="AD854" s="2" t="s">
        <v>28</v>
      </c>
      <c r="AE854" s="2" t="str">
        <f>VLOOKUP(DatosTransformados[[#This Row],[Customer Segment Hidden]],Tabla3[#All],2,FALSE)</f>
        <v>High</v>
      </c>
      <c r="AF854" s="11">
        <v>16.657855341632281</v>
      </c>
      <c r="AG854" s="2">
        <v>9</v>
      </c>
      <c r="AH854" s="2" t="s">
        <v>63</v>
      </c>
      <c r="AI854" s="2" t="str">
        <f>IFERROR(VLOOKUP(DatosTransformados[[#This Row],[Preferred Contact Method Hidden]],Tabla3[#All],2,FALSE),DatosTransformados[[#This Row],[Preferred Contact Method Hidden]])</f>
        <v>SMS</v>
      </c>
      <c r="AJ854" s="2" t="str">
        <f>VLOOKUP(DatosTransformados[[#This Row],[Applied Discount Hidden]],Tabla3[#All],2,FALSE)</f>
        <v>Yes</v>
      </c>
      <c r="AK854" s="2" t="b">
        <v>1</v>
      </c>
    </row>
    <row r="855" spans="1:37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">
        <v>21</v>
      </c>
      <c r="O8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5" s="5" t="s">
        <v>21</v>
      </c>
      <c r="Q855" s="5">
        <v>0</v>
      </c>
      <c r="R855" s="5" t="s">
        <v>21</v>
      </c>
      <c r="S855" s="5" t="s">
        <v>24</v>
      </c>
      <c r="T855" s="5" t="s">
        <v>117</v>
      </c>
      <c r="U855" s="5">
        <v>8</v>
      </c>
      <c r="V855" s="5" t="str">
        <f>PROPER(DatosTransformados[[#This Row],[Payment Method Hidden]])</f>
        <v>Direct Debit</v>
      </c>
      <c r="W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855" s="5">
        <v>281</v>
      </c>
      <c r="Y855" s="5"/>
      <c r="Z855" s="5"/>
      <c r="AA855" s="5" t="s">
        <v>1695</v>
      </c>
      <c r="AB855" s="6">
        <f>DATEVALUE(DatosTransformados[[#This Row],[Contact Date Hidden]])</f>
        <v>44683</v>
      </c>
      <c r="AC855" s="6">
        <v>44412</v>
      </c>
      <c r="AD855" s="5" t="s">
        <v>38</v>
      </c>
      <c r="AE855" s="5" t="str">
        <f>VLOOKUP(DatosTransformados[[#This Row],[Customer Segment Hidden]],Tabla3[#All],2,FALSE)</f>
        <v>Low</v>
      </c>
      <c r="AF855" s="12">
        <v>7.1623418415232996</v>
      </c>
      <c r="AG855" s="5">
        <v>4</v>
      </c>
      <c r="AH855" s="5" t="s">
        <v>49</v>
      </c>
      <c r="AI855" s="5" t="str">
        <f>IFERROR(VLOOKUP(DatosTransformados[[#This Row],[Preferred Contact Method Hidden]],Tabla3[#All],2,FALSE),DatosTransformados[[#This Row],[Preferred Contact Method Hidden]])</f>
        <v>Phone</v>
      </c>
      <c r="AJ855" s="5" t="str">
        <f>VLOOKUP(DatosTransformados[[#This Row],[Applied Discount Hidden]],Tabla3[#All],2,FALSE)</f>
        <v>No</v>
      </c>
      <c r="AK855" s="5" t="b">
        <v>0</v>
      </c>
    </row>
    <row r="856" spans="1:37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">
        <v>33</v>
      </c>
      <c r="O8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6" s="2" t="s">
        <v>21</v>
      </c>
      <c r="Q856" s="2">
        <v>0</v>
      </c>
      <c r="R856" s="2" t="s">
        <v>21</v>
      </c>
      <c r="S856" s="2" t="s">
        <v>52</v>
      </c>
      <c r="T856" s="2" t="s">
        <v>117</v>
      </c>
      <c r="U856" s="2">
        <v>29</v>
      </c>
      <c r="V856" s="2" t="str">
        <f>PROPER(DatosTransformados[[#This Row],[Payment Method Hidden]])</f>
        <v>Direct Debit</v>
      </c>
      <c r="W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856" s="2">
        <v>344</v>
      </c>
      <c r="Y856" s="2"/>
      <c r="Z856" s="2"/>
      <c r="AA856" s="2" t="s">
        <v>1728</v>
      </c>
      <c r="AB856" s="3">
        <f>DATEVALUE(DatosTransformados[[#This Row],[Contact Date Hidden]])</f>
        <v>44248</v>
      </c>
      <c r="AC856" s="3">
        <v>44492</v>
      </c>
      <c r="AD856" s="2" t="s">
        <v>38</v>
      </c>
      <c r="AE856" s="2" t="str">
        <f>VLOOKUP(DatosTransformados[[#This Row],[Customer Segment Hidden]],Tabla3[#All],2,FALSE)</f>
        <v>Low</v>
      </c>
      <c r="AF856" s="11">
        <v>33.893280521341033</v>
      </c>
      <c r="AG856" s="2">
        <v>2</v>
      </c>
      <c r="AH856" s="2" t="s">
        <v>63</v>
      </c>
      <c r="AI856" s="2" t="str">
        <f>IFERROR(VLOOKUP(DatosTransformados[[#This Row],[Preferred Contact Method Hidden]],Tabla3[#All],2,FALSE),DatosTransformados[[#This Row],[Preferred Contact Method Hidden]])</f>
        <v>SMS</v>
      </c>
      <c r="AJ856" s="2" t="str">
        <f>VLOOKUP(DatosTransformados[[#This Row],[Applied Discount Hidden]],Tabla3[#All],2,FALSE)</f>
        <v>No</v>
      </c>
      <c r="AK856" s="2" t="b">
        <v>0</v>
      </c>
    </row>
    <row r="857" spans="1:37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">
        <v>21</v>
      </c>
      <c r="O8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7" s="5" t="s">
        <v>21</v>
      </c>
      <c r="Q857" s="5">
        <v>0</v>
      </c>
      <c r="R857" s="5" t="s">
        <v>21</v>
      </c>
      <c r="S857" s="5" t="s">
        <v>34</v>
      </c>
      <c r="T857" s="5" t="s">
        <v>123</v>
      </c>
      <c r="U857" s="5">
        <v>47</v>
      </c>
      <c r="V857" s="5" t="str">
        <f>PROPER(DatosTransformados[[#This Row],[Payment Method Hidden]])</f>
        <v>Credit Card</v>
      </c>
      <c r="W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857" s="5">
        <v>2999</v>
      </c>
      <c r="Y857" s="5"/>
      <c r="Z857" s="5"/>
      <c r="AA857" s="5" t="s">
        <v>1730</v>
      </c>
      <c r="AB857" s="6">
        <f>DATEVALUE(DatosTransformados[[#This Row],[Contact Date Hidden]])</f>
        <v>44559</v>
      </c>
      <c r="AC857" s="6">
        <v>44420</v>
      </c>
      <c r="AD857" s="5" t="s">
        <v>28</v>
      </c>
      <c r="AE857" s="5" t="str">
        <f>VLOOKUP(DatosTransformados[[#This Row],[Customer Segment Hidden]],Tabla3[#All],2,FALSE)</f>
        <v>High</v>
      </c>
      <c r="AF857" s="12">
        <v>53.41360313976044</v>
      </c>
      <c r="AG857" s="5">
        <v>3</v>
      </c>
      <c r="AH857" s="5" t="s">
        <v>63</v>
      </c>
      <c r="AI857" s="5" t="str">
        <f>IFERROR(VLOOKUP(DatosTransformados[[#This Row],[Preferred Contact Method Hidden]],Tabla3[#All],2,FALSE),DatosTransformados[[#This Row],[Preferred Contact Method Hidden]])</f>
        <v>SMS</v>
      </c>
      <c r="AJ857" s="5" t="str">
        <f>VLOOKUP(DatosTransformados[[#This Row],[Applied Discount Hidden]],Tabla3[#All],2,FALSE)</f>
        <v>No</v>
      </c>
      <c r="AK857" s="5" t="b">
        <v>0</v>
      </c>
    </row>
    <row r="858" spans="1:37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">
        <v>33</v>
      </c>
      <c r="O8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8" s="2" t="s">
        <v>21</v>
      </c>
      <c r="Q858" s="2">
        <v>0</v>
      </c>
      <c r="R858" s="2" t="s">
        <v>33</v>
      </c>
      <c r="S858" s="2" t="s">
        <v>52</v>
      </c>
      <c r="T858" s="2" t="s">
        <v>117</v>
      </c>
      <c r="U858" s="2">
        <v>31</v>
      </c>
      <c r="V858" s="2" t="str">
        <f>PROPER(DatosTransformados[[#This Row],[Payment Method Hidden]])</f>
        <v>Direct Debit</v>
      </c>
      <c r="W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858" s="2">
        <v>58</v>
      </c>
      <c r="Y858" s="2"/>
      <c r="Z858" s="2"/>
      <c r="AA858" s="2" t="s">
        <v>1732</v>
      </c>
      <c r="AB858" s="3">
        <f>DATEVALUE(DatosTransformados[[#This Row],[Contact Date Hidden]])</f>
        <v>44141</v>
      </c>
      <c r="AC858" s="3">
        <v>44944</v>
      </c>
      <c r="AD858" s="2" t="s">
        <v>38</v>
      </c>
      <c r="AE858" s="2" t="str">
        <f>VLOOKUP(DatosTransformados[[#This Row],[Customer Segment Hidden]],Tabla3[#All],2,FALSE)</f>
        <v>Low</v>
      </c>
      <c r="AF858" s="11">
        <v>33.346463012444538</v>
      </c>
      <c r="AG858" s="2">
        <v>1</v>
      </c>
      <c r="AH858" s="2" t="s">
        <v>63</v>
      </c>
      <c r="AI858" s="2" t="str">
        <f>IFERROR(VLOOKUP(DatosTransformados[[#This Row],[Preferred Contact Method Hidden]],Tabla3[#All],2,FALSE),DatosTransformados[[#This Row],[Preferred Contact Method Hidden]])</f>
        <v>SMS</v>
      </c>
      <c r="AJ858" s="2" t="str">
        <f>VLOOKUP(DatosTransformados[[#This Row],[Applied Discount Hidden]],Tabla3[#All],2,FALSE)</f>
        <v>Yes</v>
      </c>
      <c r="AK858" s="2" t="b">
        <v>1</v>
      </c>
    </row>
    <row r="859" spans="1:37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">
        <v>21</v>
      </c>
      <c r="O8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59" s="5" t="s">
        <v>33</v>
      </c>
      <c r="Q859" s="5">
        <v>2</v>
      </c>
      <c r="R859" s="5" t="s">
        <v>33</v>
      </c>
      <c r="S859" s="5" t="s">
        <v>52</v>
      </c>
      <c r="T859" s="5" t="s">
        <v>123</v>
      </c>
      <c r="U859" s="5">
        <v>19</v>
      </c>
      <c r="V859" s="5" t="str">
        <f>PROPER(DatosTransformados[[#This Row],[Payment Method Hidden]])</f>
        <v>Credit Card</v>
      </c>
      <c r="W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859" s="5">
        <v>1186</v>
      </c>
      <c r="Y859" s="5"/>
      <c r="Z859" s="5"/>
      <c r="AA859" s="5" t="s">
        <v>1734</v>
      </c>
      <c r="AB859" s="6">
        <f>DATEVALUE(DatosTransformados[[#This Row],[Contact Date Hidden]])</f>
        <v>44678</v>
      </c>
      <c r="AC859" s="6">
        <v>44262</v>
      </c>
      <c r="AD859" s="5" t="s">
        <v>38</v>
      </c>
      <c r="AE859" s="5" t="str">
        <f>VLOOKUP(DatosTransformados[[#This Row],[Customer Segment Hidden]],Tabla3[#All],2,FALSE)</f>
        <v>Low</v>
      </c>
      <c r="AF859" s="12">
        <v>16.298284014295341</v>
      </c>
      <c r="AG859" s="5">
        <v>9</v>
      </c>
      <c r="AH859" s="5" t="s">
        <v>29</v>
      </c>
      <c r="AI859" s="5" t="str">
        <f>IFERROR(VLOOKUP(DatosTransformados[[#This Row],[Preferred Contact Method Hidden]],Tabla3[#All],2,FALSE),DatosTransformados[[#This Row],[Preferred Contact Method Hidden]])</f>
        <v>Email</v>
      </c>
      <c r="AJ859" s="5" t="str">
        <f>VLOOKUP(DatosTransformados[[#This Row],[Applied Discount Hidden]],Tabla3[#All],2,FALSE)</f>
        <v>No</v>
      </c>
      <c r="AK859" s="5" t="b">
        <v>0</v>
      </c>
    </row>
    <row r="860" spans="1:37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">
        <v>21</v>
      </c>
      <c r="O8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0" s="2" t="s">
        <v>21</v>
      </c>
      <c r="Q860" s="2">
        <v>0</v>
      </c>
      <c r="R860" s="2" t="s">
        <v>21</v>
      </c>
      <c r="S860" s="2" t="s">
        <v>52</v>
      </c>
      <c r="T860" s="2" t="s">
        <v>123</v>
      </c>
      <c r="U860" s="2">
        <v>12</v>
      </c>
      <c r="V860" s="2" t="str">
        <f>PROPER(DatosTransformados[[#This Row],[Payment Method Hidden]])</f>
        <v>Credit Card</v>
      </c>
      <c r="W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860" s="2">
        <v>875</v>
      </c>
      <c r="Y860" s="2"/>
      <c r="Z860" s="2"/>
      <c r="AA860" s="2" t="s">
        <v>1736</v>
      </c>
      <c r="AB860" s="3">
        <f>DATEVALUE(DatosTransformados[[#This Row],[Contact Date Hidden]])</f>
        <v>44194</v>
      </c>
      <c r="AC860" s="3">
        <v>44701</v>
      </c>
      <c r="AD860" s="2" t="s">
        <v>44</v>
      </c>
      <c r="AE860" s="2" t="str">
        <f>VLOOKUP(DatosTransformados[[#This Row],[Customer Segment Hidden]],Tabla3[#All],2,FALSE)</f>
        <v>Medium</v>
      </c>
      <c r="AF860" s="11">
        <v>13.410200600348301</v>
      </c>
      <c r="AG860" s="2">
        <v>6</v>
      </c>
      <c r="AH860" s="2" t="s">
        <v>29</v>
      </c>
      <c r="AI860" s="2" t="str">
        <f>IFERROR(VLOOKUP(DatosTransformados[[#This Row],[Preferred Contact Method Hidden]],Tabla3[#All],2,FALSE),DatosTransformados[[#This Row],[Preferred Contact Method Hidden]])</f>
        <v>Email</v>
      </c>
      <c r="AJ860" s="2" t="str">
        <f>VLOOKUP(DatosTransformados[[#This Row],[Applied Discount Hidden]],Tabla3[#All],2,FALSE)</f>
        <v>No</v>
      </c>
      <c r="AK860" s="2" t="b">
        <v>0</v>
      </c>
    </row>
    <row r="861" spans="1:37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">
        <v>21</v>
      </c>
      <c r="O8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1" s="5" t="s">
        <v>21</v>
      </c>
      <c r="Q861" s="5">
        <v>0</v>
      </c>
      <c r="R861" s="5" t="s">
        <v>21</v>
      </c>
      <c r="S861" s="5" t="s">
        <v>52</v>
      </c>
      <c r="T861" s="5" t="s">
        <v>117</v>
      </c>
      <c r="U861" s="5">
        <v>13</v>
      </c>
      <c r="V861" s="5" t="str">
        <f>PROPER(DatosTransformados[[#This Row],[Payment Method Hidden]])</f>
        <v>Direct Debit</v>
      </c>
      <c r="W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861" s="5">
        <v>923</v>
      </c>
      <c r="Y861" s="5"/>
      <c r="Z861" s="5"/>
      <c r="AA861" s="5" t="s">
        <v>1738</v>
      </c>
      <c r="AB861" s="6">
        <f>DATEVALUE(DatosTransformados[[#This Row],[Contact Date Hidden]])</f>
        <v>45068</v>
      </c>
      <c r="AC861" s="6">
        <v>43910</v>
      </c>
      <c r="AD861" s="5" t="s">
        <v>28</v>
      </c>
      <c r="AE861" s="5" t="str">
        <f>VLOOKUP(DatosTransformados[[#This Row],[Customer Segment Hidden]],Tabla3[#All],2,FALSE)</f>
        <v>High</v>
      </c>
      <c r="AF861" s="12">
        <v>12.20541220368629</v>
      </c>
      <c r="AG861" s="5">
        <v>10</v>
      </c>
      <c r="AH861" s="5" t="s">
        <v>63</v>
      </c>
      <c r="AI861" s="5" t="str">
        <f>IFERROR(VLOOKUP(DatosTransformados[[#This Row],[Preferred Contact Method Hidden]],Tabla3[#All],2,FALSE),DatosTransformados[[#This Row],[Preferred Contact Method Hidden]])</f>
        <v>SMS</v>
      </c>
      <c r="AJ861" s="5" t="str">
        <f>VLOOKUP(DatosTransformados[[#This Row],[Applied Discount Hidden]],Tabla3[#All],2,FALSE)</f>
        <v>Yes</v>
      </c>
      <c r="AK861" s="5" t="b">
        <v>1</v>
      </c>
    </row>
    <row r="862" spans="1:37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">
        <v>21</v>
      </c>
      <c r="O8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2" s="2" t="s">
        <v>21</v>
      </c>
      <c r="Q862" s="2">
        <v>0</v>
      </c>
      <c r="R862" s="2" t="s">
        <v>33</v>
      </c>
      <c r="S862" s="2" t="s">
        <v>52</v>
      </c>
      <c r="T862" s="2" t="s">
        <v>123</v>
      </c>
      <c r="U862" s="2">
        <v>36</v>
      </c>
      <c r="V862" s="2" t="str">
        <f>PROPER(DatosTransformados[[#This Row],[Payment Method Hidden]])</f>
        <v>Credit Card</v>
      </c>
      <c r="W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862" s="2">
        <v>2518</v>
      </c>
      <c r="Y862" s="2"/>
      <c r="Z862" s="2"/>
      <c r="AA862" s="2" t="s">
        <v>1740</v>
      </c>
      <c r="AB862" s="3">
        <f>DATEVALUE(DatosTransformados[[#This Row],[Contact Date Hidden]])</f>
        <v>44159</v>
      </c>
      <c r="AC862" s="3">
        <v>44083</v>
      </c>
      <c r="AD862" s="2" t="s">
        <v>28</v>
      </c>
      <c r="AE862" s="2" t="str">
        <f>VLOOKUP(DatosTransformados[[#This Row],[Customer Segment Hidden]],Tabla3[#All],2,FALSE)</f>
        <v>High</v>
      </c>
      <c r="AF862" s="11">
        <v>34.773289191294793</v>
      </c>
      <c r="AG862" s="2">
        <v>9</v>
      </c>
      <c r="AH862" s="2" t="s">
        <v>49</v>
      </c>
      <c r="AI862" s="2" t="str">
        <f>IFERROR(VLOOKUP(DatosTransformados[[#This Row],[Preferred Contact Method Hidden]],Tabla3[#All],2,FALSE),DatosTransformados[[#This Row],[Preferred Contact Method Hidden]])</f>
        <v>Phone</v>
      </c>
      <c r="AJ862" s="2" t="str">
        <f>VLOOKUP(DatosTransformados[[#This Row],[Applied Discount Hidden]],Tabla3[#All],2,FALSE)</f>
        <v>No</v>
      </c>
      <c r="AK862" s="2" t="b">
        <v>0</v>
      </c>
    </row>
    <row r="863" spans="1:37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">
        <v>33</v>
      </c>
      <c r="O8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3" s="5" t="s">
        <v>21</v>
      </c>
      <c r="Q863" s="5">
        <v>0</v>
      </c>
      <c r="R863" s="5" t="s">
        <v>21</v>
      </c>
      <c r="S863" s="5" t="s">
        <v>34</v>
      </c>
      <c r="T863" s="5" t="s">
        <v>35</v>
      </c>
      <c r="U863" s="5">
        <v>45</v>
      </c>
      <c r="V863" s="5" t="str">
        <f>PROPER(DatosTransformados[[#This Row],[Payment Method Hidden]])</f>
        <v>Direct Debit</v>
      </c>
      <c r="W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863" s="5">
        <v>3161</v>
      </c>
      <c r="Y863" s="5"/>
      <c r="Z863" s="5"/>
      <c r="AA863" s="5" t="s">
        <v>1742</v>
      </c>
      <c r="AB863" s="6">
        <f>DATEVALUE(DatosTransformados[[#This Row],[Contact Date Hidden]])</f>
        <v>43922</v>
      </c>
      <c r="AC863" s="6">
        <v>44202</v>
      </c>
      <c r="AD863" s="5" t="s">
        <v>28</v>
      </c>
      <c r="AE863" s="5" t="str">
        <f>VLOOKUP(DatosTransformados[[#This Row],[Customer Segment Hidden]],Tabla3[#All],2,FALSE)</f>
        <v>High</v>
      </c>
      <c r="AF863" s="12">
        <v>40.900237702606113</v>
      </c>
      <c r="AG863" s="5">
        <v>3</v>
      </c>
      <c r="AH863" s="5" t="s">
        <v>63</v>
      </c>
      <c r="AI863" s="5" t="str">
        <f>IFERROR(VLOOKUP(DatosTransformados[[#This Row],[Preferred Contact Method Hidden]],Tabla3[#All],2,FALSE),DatosTransformados[[#This Row],[Preferred Contact Method Hidden]])</f>
        <v>SMS</v>
      </c>
      <c r="AJ863" s="5" t="str">
        <f>VLOOKUP(DatosTransformados[[#This Row],[Applied Discount Hidden]],Tabla3[#All],2,FALSE)</f>
        <v>No</v>
      </c>
      <c r="AK863" s="5" t="b">
        <v>0</v>
      </c>
    </row>
    <row r="864" spans="1:37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">
        <v>21</v>
      </c>
      <c r="O8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4" s="2" t="s">
        <v>21</v>
      </c>
      <c r="Q864" s="2">
        <v>0</v>
      </c>
      <c r="R864" s="2" t="s">
        <v>21</v>
      </c>
      <c r="S864" s="2" t="s">
        <v>24</v>
      </c>
      <c r="T864" s="2" t="s">
        <v>35</v>
      </c>
      <c r="U864" s="2">
        <v>33</v>
      </c>
      <c r="V864" s="2" t="str">
        <f>PROPER(DatosTransformados[[#This Row],[Payment Method Hidden]])</f>
        <v>Direct Debit</v>
      </c>
      <c r="W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864" s="2">
        <v>33</v>
      </c>
      <c r="Y864" s="2" t="s">
        <v>156</v>
      </c>
      <c r="Z864" s="2" t="s">
        <v>351</v>
      </c>
      <c r="AA864" s="2" t="s">
        <v>1744</v>
      </c>
      <c r="AB864" s="3">
        <f>DATEVALUE(DatosTransformados[[#This Row],[Contact Date Hidden]])</f>
        <v>44050</v>
      </c>
      <c r="AC864" s="3">
        <v>44431</v>
      </c>
      <c r="AD864" s="2" t="s">
        <v>44</v>
      </c>
      <c r="AE864" s="2" t="str">
        <f>VLOOKUP(DatosTransformados[[#This Row],[Customer Segment Hidden]],Tabla3[#All],2,FALSE)</f>
        <v>Medium</v>
      </c>
      <c r="AF864" s="11">
        <v>29.5548861853445</v>
      </c>
      <c r="AG864" s="2">
        <v>9</v>
      </c>
      <c r="AH864" s="2" t="s">
        <v>29</v>
      </c>
      <c r="AI864" s="2" t="str">
        <f>IFERROR(VLOOKUP(DatosTransformados[[#This Row],[Preferred Contact Method Hidden]],Tabla3[#All],2,FALSE),DatosTransformados[[#This Row],[Preferred Contact Method Hidden]])</f>
        <v>Email</v>
      </c>
      <c r="AJ864" s="2" t="str">
        <f>VLOOKUP(DatosTransformados[[#This Row],[Applied Discount Hidden]],Tabla3[#All],2,FALSE)</f>
        <v>No</v>
      </c>
      <c r="AK864" s="2" t="b">
        <v>0</v>
      </c>
    </row>
    <row r="865" spans="1:37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">
        <v>21</v>
      </c>
      <c r="O8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5" s="5" t="s">
        <v>21</v>
      </c>
      <c r="Q865" s="5">
        <v>0</v>
      </c>
      <c r="R865" s="5" t="s">
        <v>21</v>
      </c>
      <c r="S865" s="5" t="s">
        <v>24</v>
      </c>
      <c r="T865" s="5" t="s">
        <v>169</v>
      </c>
      <c r="U865" s="5">
        <v>47</v>
      </c>
      <c r="V865" s="5" t="str">
        <f>PROPER(DatosTransformados[[#This Row],[Payment Method Hidden]])</f>
        <v>Paper Check</v>
      </c>
      <c r="W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865" s="5">
        <v>47</v>
      </c>
      <c r="Y865" s="5"/>
      <c r="Z865" s="5"/>
      <c r="AA865" s="5" t="s">
        <v>1746</v>
      </c>
      <c r="AB865" s="6">
        <f>DATEVALUE(DatosTransformados[[#This Row],[Contact Date Hidden]])</f>
        <v>44457</v>
      </c>
      <c r="AC865" s="6">
        <v>44198</v>
      </c>
      <c r="AD865" s="5" t="s">
        <v>28</v>
      </c>
      <c r="AE865" s="5" t="str">
        <f>VLOOKUP(DatosTransformados[[#This Row],[Customer Segment Hidden]],Tabla3[#All],2,FALSE)</f>
        <v>High</v>
      </c>
      <c r="AF865" s="12">
        <v>46.933185007602518</v>
      </c>
      <c r="AG865" s="5">
        <v>8</v>
      </c>
      <c r="AH865" s="5" t="s">
        <v>63</v>
      </c>
      <c r="AI865" s="5" t="str">
        <f>IFERROR(VLOOKUP(DatosTransformados[[#This Row],[Preferred Contact Method Hidden]],Tabla3[#All],2,FALSE),DatosTransformados[[#This Row],[Preferred Contact Method Hidden]])</f>
        <v>SMS</v>
      </c>
      <c r="AJ865" s="5" t="str">
        <f>VLOOKUP(DatosTransformados[[#This Row],[Applied Discount Hidden]],Tabla3[#All],2,FALSE)</f>
        <v>No</v>
      </c>
      <c r="AK865" s="5" t="b">
        <v>0</v>
      </c>
    </row>
    <row r="866" spans="1:37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">
        <v>21</v>
      </c>
      <c r="O8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6" s="2" t="s">
        <v>21</v>
      </c>
      <c r="Q866" s="2">
        <v>0</v>
      </c>
      <c r="R866" s="2" t="s">
        <v>21</v>
      </c>
      <c r="S866" s="2" t="s">
        <v>34</v>
      </c>
      <c r="T866" s="2" t="s">
        <v>25</v>
      </c>
      <c r="U866" s="2">
        <v>7</v>
      </c>
      <c r="V866" s="2" t="str">
        <f>PROPER(DatosTransformados[[#This Row],[Payment Method Hidden]])</f>
        <v>Credit Card</v>
      </c>
      <c r="W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866" s="2">
        <v>101</v>
      </c>
      <c r="Y866" s="2"/>
      <c r="Z866" s="2"/>
      <c r="AA866" s="2" t="s">
        <v>1748</v>
      </c>
      <c r="AB866" s="3">
        <f>DATEVALUE(DatosTransformados[[#This Row],[Contact Date Hidden]])</f>
        <v>45166</v>
      </c>
      <c r="AC866" s="3">
        <v>44603</v>
      </c>
      <c r="AD866" s="2" t="s">
        <v>28</v>
      </c>
      <c r="AE866" s="2" t="str">
        <f>VLOOKUP(DatosTransformados[[#This Row],[Customer Segment Hidden]],Tabla3[#All],2,FALSE)</f>
        <v>High</v>
      </c>
      <c r="AF866" s="11">
        <v>5.6335100647882426</v>
      </c>
      <c r="AG866" s="2">
        <v>3</v>
      </c>
      <c r="AH866" s="2" t="s">
        <v>29</v>
      </c>
      <c r="AI866" s="2" t="str">
        <f>IFERROR(VLOOKUP(DatosTransformados[[#This Row],[Preferred Contact Method Hidden]],Tabla3[#All],2,FALSE),DatosTransformados[[#This Row],[Preferred Contact Method Hidden]])</f>
        <v>Email</v>
      </c>
      <c r="AJ866" s="2" t="str">
        <f>VLOOKUP(DatosTransformados[[#This Row],[Applied Discount Hidden]],Tabla3[#All],2,FALSE)</f>
        <v>Yes</v>
      </c>
      <c r="AK866" s="2" t="b">
        <v>1</v>
      </c>
    </row>
    <row r="867" spans="1:37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">
        <v>21</v>
      </c>
      <c r="O8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7" s="5" t="s">
        <v>33</v>
      </c>
      <c r="Q867" s="5">
        <v>5</v>
      </c>
      <c r="R867" s="5" t="s">
        <v>21</v>
      </c>
      <c r="S867" s="5" t="s">
        <v>34</v>
      </c>
      <c r="T867" s="5" t="s">
        <v>25</v>
      </c>
      <c r="U867" s="5">
        <v>32</v>
      </c>
      <c r="V867" s="5" t="str">
        <f>PROPER(DatosTransformados[[#This Row],[Payment Method Hidden]])</f>
        <v>Credit Card</v>
      </c>
      <c r="W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867" s="5">
        <v>2089</v>
      </c>
      <c r="Y867" s="5"/>
      <c r="Z867" s="5"/>
      <c r="AA867" s="5" t="s">
        <v>819</v>
      </c>
      <c r="AB867" s="6">
        <f>DATEVALUE(DatosTransformados[[#This Row],[Contact Date Hidden]])</f>
        <v>44516</v>
      </c>
      <c r="AC867" s="6">
        <v>44894</v>
      </c>
      <c r="AD867" s="5" t="s">
        <v>38</v>
      </c>
      <c r="AE867" s="5" t="str">
        <f>VLOOKUP(DatosTransformados[[#This Row],[Customer Segment Hidden]],Tabla3[#All],2,FALSE)</f>
        <v>Low</v>
      </c>
      <c r="AF867" s="12">
        <v>26.254120885187429</v>
      </c>
      <c r="AG867" s="5">
        <v>7</v>
      </c>
      <c r="AH867" s="5" t="s">
        <v>63</v>
      </c>
      <c r="AI867" s="5" t="str">
        <f>IFERROR(VLOOKUP(DatosTransformados[[#This Row],[Preferred Contact Method Hidden]],Tabla3[#All],2,FALSE),DatosTransformados[[#This Row],[Preferred Contact Method Hidden]])</f>
        <v>SMS</v>
      </c>
      <c r="AJ867" s="5" t="str">
        <f>VLOOKUP(DatosTransformados[[#This Row],[Applied Discount Hidden]],Tabla3[#All],2,FALSE)</f>
        <v>No</v>
      </c>
      <c r="AK867" s="5" t="b">
        <v>0</v>
      </c>
    </row>
    <row r="868" spans="1:37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">
        <v>21</v>
      </c>
      <c r="O8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8" s="2" t="s">
        <v>21</v>
      </c>
      <c r="Q868" s="2">
        <v>0</v>
      </c>
      <c r="R868" s="2" t="s">
        <v>21</v>
      </c>
      <c r="S868" s="2" t="s">
        <v>34</v>
      </c>
      <c r="T868" s="2" t="s">
        <v>35</v>
      </c>
      <c r="U868" s="2">
        <v>28</v>
      </c>
      <c r="V868" s="2" t="str">
        <f>PROPER(DatosTransformados[[#This Row],[Payment Method Hidden]])</f>
        <v>Direct Debit</v>
      </c>
      <c r="W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868" s="2">
        <v>883</v>
      </c>
      <c r="Y868" s="2"/>
      <c r="Z868" s="2"/>
      <c r="AA868" s="2" t="s">
        <v>1751</v>
      </c>
      <c r="AB868" s="3">
        <f>DATEVALUE(DatosTransformados[[#This Row],[Contact Date Hidden]])</f>
        <v>45026</v>
      </c>
      <c r="AC868" s="3">
        <v>45248</v>
      </c>
      <c r="AD868" s="2" t="s">
        <v>38</v>
      </c>
      <c r="AE868" s="2" t="str">
        <f>VLOOKUP(DatosTransformados[[#This Row],[Customer Segment Hidden]],Tabla3[#All],2,FALSE)</f>
        <v>Low</v>
      </c>
      <c r="AF868" s="11">
        <v>26.697865414063688</v>
      </c>
      <c r="AG868" s="2">
        <v>0</v>
      </c>
      <c r="AH868" s="2" t="s">
        <v>49</v>
      </c>
      <c r="AI868" s="2" t="str">
        <f>IFERROR(VLOOKUP(DatosTransformados[[#This Row],[Preferred Contact Method Hidden]],Tabla3[#All],2,FALSE),DatosTransformados[[#This Row],[Preferred Contact Method Hidden]])</f>
        <v>Phone</v>
      </c>
      <c r="AJ868" s="2" t="str">
        <f>VLOOKUP(DatosTransformados[[#This Row],[Applied Discount Hidden]],Tabla3[#All],2,FALSE)</f>
        <v>No</v>
      </c>
      <c r="AK868" s="2" t="b">
        <v>0</v>
      </c>
    </row>
    <row r="869" spans="1:37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">
        <v>21</v>
      </c>
      <c r="O8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69" s="5" t="s">
        <v>21</v>
      </c>
      <c r="Q869" s="5">
        <v>0</v>
      </c>
      <c r="R869" s="5" t="s">
        <v>21</v>
      </c>
      <c r="S869" s="5" t="s">
        <v>24</v>
      </c>
      <c r="T869" s="5" t="s">
        <v>117</v>
      </c>
      <c r="U869" s="5">
        <v>24</v>
      </c>
      <c r="V869" s="5" t="str">
        <f>PROPER(DatosTransformados[[#This Row],[Payment Method Hidden]])</f>
        <v>Direct Debit</v>
      </c>
      <c r="W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869" s="5">
        <v>154</v>
      </c>
      <c r="Y869" s="5"/>
      <c r="Z869" s="5"/>
      <c r="AA869" s="5" t="s">
        <v>1753</v>
      </c>
      <c r="AB869" s="6">
        <f>DATEVALUE(DatosTransformados[[#This Row],[Contact Date Hidden]])</f>
        <v>44281</v>
      </c>
      <c r="AC869" s="6">
        <v>44016</v>
      </c>
      <c r="AD869" s="5" t="s">
        <v>38</v>
      </c>
      <c r="AE869" s="5" t="str">
        <f>VLOOKUP(DatosTransformados[[#This Row],[Customer Segment Hidden]],Tabla3[#All],2,FALSE)</f>
        <v>Low</v>
      </c>
      <c r="AF869" s="12">
        <v>23.20928780430209</v>
      </c>
      <c r="AG869" s="5">
        <v>8</v>
      </c>
      <c r="AH869" s="5" t="s">
        <v>49</v>
      </c>
      <c r="AI869" s="5" t="str">
        <f>IFERROR(VLOOKUP(DatosTransformados[[#This Row],[Preferred Contact Method Hidden]],Tabla3[#All],2,FALSE),DatosTransformados[[#This Row],[Preferred Contact Method Hidden]])</f>
        <v>Phone</v>
      </c>
      <c r="AJ869" s="5" t="str">
        <f>VLOOKUP(DatosTransformados[[#This Row],[Applied Discount Hidden]],Tabla3[#All],2,FALSE)</f>
        <v>Yes</v>
      </c>
      <c r="AK869" s="5" t="b">
        <v>1</v>
      </c>
    </row>
    <row r="870" spans="1:37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">
        <v>21</v>
      </c>
      <c r="O8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0" s="2" t="s">
        <v>33</v>
      </c>
      <c r="Q870" s="2">
        <v>4</v>
      </c>
      <c r="R870" s="2" t="s">
        <v>33</v>
      </c>
      <c r="S870" s="2" t="s">
        <v>52</v>
      </c>
      <c r="T870" s="2" t="s">
        <v>25</v>
      </c>
      <c r="U870" s="2">
        <v>56</v>
      </c>
      <c r="V870" s="2" t="str">
        <f>PROPER(DatosTransformados[[#This Row],[Payment Method Hidden]])</f>
        <v>Credit Card</v>
      </c>
      <c r="W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870" s="2">
        <v>3796</v>
      </c>
      <c r="Y870" s="2"/>
      <c r="Z870" s="2"/>
      <c r="AA870" s="2" t="s">
        <v>1755</v>
      </c>
      <c r="AB870" s="3">
        <f>DATEVALUE(DatosTransformados[[#This Row],[Contact Date Hidden]])</f>
        <v>44021</v>
      </c>
      <c r="AC870" s="3">
        <v>44627</v>
      </c>
      <c r="AD870" s="2" t="s">
        <v>44</v>
      </c>
      <c r="AE870" s="2" t="str">
        <f>VLOOKUP(DatosTransformados[[#This Row],[Customer Segment Hidden]],Tabla3[#All],2,FALSE)</f>
        <v>Medium</v>
      </c>
      <c r="AF870" s="11">
        <v>64.108955344477067</v>
      </c>
      <c r="AG870" s="2">
        <v>10</v>
      </c>
      <c r="AH870" s="2" t="s">
        <v>29</v>
      </c>
      <c r="AI870" s="2" t="str">
        <f>IFERROR(VLOOKUP(DatosTransformados[[#This Row],[Preferred Contact Method Hidden]],Tabla3[#All],2,FALSE),DatosTransformados[[#This Row],[Preferred Contact Method Hidden]])</f>
        <v>Email</v>
      </c>
      <c r="AJ870" s="2" t="str">
        <f>VLOOKUP(DatosTransformados[[#This Row],[Applied Discount Hidden]],Tabla3[#All],2,FALSE)</f>
        <v>Yes</v>
      </c>
      <c r="AK870" s="2" t="b">
        <v>1</v>
      </c>
    </row>
    <row r="871" spans="1:37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">
        <v>21</v>
      </c>
      <c r="O8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1" s="5" t="s">
        <v>21</v>
      </c>
      <c r="Q871" s="5">
        <v>0</v>
      </c>
      <c r="R871" s="5" t="s">
        <v>33</v>
      </c>
      <c r="S871" s="5" t="s">
        <v>52</v>
      </c>
      <c r="T871" s="5" t="s">
        <v>35</v>
      </c>
      <c r="U871" s="5">
        <v>39</v>
      </c>
      <c r="V871" s="5" t="str">
        <f>PROPER(DatosTransformados[[#This Row],[Payment Method Hidden]])</f>
        <v>Direct Debit</v>
      </c>
      <c r="W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871" s="5">
        <v>2614</v>
      </c>
      <c r="Y871" s="5"/>
      <c r="Z871" s="5"/>
      <c r="AA871" s="5" t="s">
        <v>885</v>
      </c>
      <c r="AB871" s="6">
        <f>DATEVALUE(DatosTransformados[[#This Row],[Contact Date Hidden]])</f>
        <v>44680</v>
      </c>
      <c r="AC871" s="6">
        <v>44082</v>
      </c>
      <c r="AD871" s="5" t="s">
        <v>28</v>
      </c>
      <c r="AE871" s="5" t="str">
        <f>VLOOKUP(DatosTransformados[[#This Row],[Customer Segment Hidden]],Tabla3[#All],2,FALSE)</f>
        <v>High</v>
      </c>
      <c r="AF871" s="12">
        <v>46.421808112027691</v>
      </c>
      <c r="AG871" s="5">
        <v>2</v>
      </c>
      <c r="AH871" s="5" t="s">
        <v>49</v>
      </c>
      <c r="AI871" s="5" t="str">
        <f>IFERROR(VLOOKUP(DatosTransformados[[#This Row],[Preferred Contact Method Hidden]],Tabla3[#All],2,FALSE),DatosTransformados[[#This Row],[Preferred Contact Method Hidden]])</f>
        <v>Phone</v>
      </c>
      <c r="AJ871" s="5" t="str">
        <f>VLOOKUP(DatosTransformados[[#This Row],[Applied Discount Hidden]],Tabla3[#All],2,FALSE)</f>
        <v>Yes</v>
      </c>
      <c r="AK871" s="5" t="b">
        <v>1</v>
      </c>
    </row>
    <row r="872" spans="1:37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">
        <v>21</v>
      </c>
      <c r="O8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2" s="2" t="s">
        <v>33</v>
      </c>
      <c r="Q872" s="2">
        <v>5</v>
      </c>
      <c r="R872" s="2" t="s">
        <v>33</v>
      </c>
      <c r="S872" s="2" t="s">
        <v>52</v>
      </c>
      <c r="T872" s="2" t="s">
        <v>25</v>
      </c>
      <c r="U872" s="2">
        <v>26</v>
      </c>
      <c r="V872" s="2" t="str">
        <f>PROPER(DatosTransformados[[#This Row],[Payment Method Hidden]])</f>
        <v>Credit Card</v>
      </c>
      <c r="W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872" s="2">
        <v>1878</v>
      </c>
      <c r="Y872" s="2"/>
      <c r="Z872" s="2"/>
      <c r="AA872" s="2" t="s">
        <v>1758</v>
      </c>
      <c r="AB872" s="3">
        <f>DATEVALUE(DatosTransformados[[#This Row],[Contact Date Hidden]])</f>
        <v>44702</v>
      </c>
      <c r="AC872" s="3">
        <v>44239</v>
      </c>
      <c r="AD872" s="2" t="s">
        <v>38</v>
      </c>
      <c r="AE872" s="2" t="str">
        <f>VLOOKUP(DatosTransformados[[#This Row],[Customer Segment Hidden]],Tabla3[#All],2,FALSE)</f>
        <v>Low</v>
      </c>
      <c r="AF872" s="11">
        <v>28.505204905956091</v>
      </c>
      <c r="AG872" s="2">
        <v>5</v>
      </c>
      <c r="AH872" s="2" t="s">
        <v>29</v>
      </c>
      <c r="AI872" s="2" t="str">
        <f>IFERROR(VLOOKUP(DatosTransformados[[#This Row],[Preferred Contact Method Hidden]],Tabla3[#All],2,FALSE),DatosTransformados[[#This Row],[Preferred Contact Method Hidden]])</f>
        <v>Email</v>
      </c>
      <c r="AJ872" s="2" t="str">
        <f>VLOOKUP(DatosTransformados[[#This Row],[Applied Discount Hidden]],Tabla3[#All],2,FALSE)</f>
        <v>No</v>
      </c>
      <c r="AK872" s="2" t="b">
        <v>0</v>
      </c>
    </row>
    <row r="873" spans="1:37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">
        <v>21</v>
      </c>
      <c r="O8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3" s="5" t="s">
        <v>21</v>
      </c>
      <c r="Q873" s="5">
        <v>0</v>
      </c>
      <c r="R873" s="5" t="s">
        <v>21</v>
      </c>
      <c r="S873" s="5" t="s">
        <v>24</v>
      </c>
      <c r="T873" s="5" t="s">
        <v>117</v>
      </c>
      <c r="U873" s="5">
        <v>36</v>
      </c>
      <c r="V873" s="5" t="str">
        <f>PROPER(DatosTransformados[[#This Row],[Payment Method Hidden]])</f>
        <v>Direct Debit</v>
      </c>
      <c r="W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873" s="5">
        <v>258</v>
      </c>
      <c r="Y873" s="5" t="s">
        <v>42</v>
      </c>
      <c r="Z873" s="5" t="s">
        <v>213</v>
      </c>
      <c r="AA873" s="5" t="s">
        <v>1760</v>
      </c>
      <c r="AB873" s="6">
        <f>DATEVALUE(DatosTransformados[[#This Row],[Contact Date Hidden]])</f>
        <v>44250</v>
      </c>
      <c r="AC873" s="6">
        <v>45194</v>
      </c>
      <c r="AD873" s="5" t="s">
        <v>38</v>
      </c>
      <c r="AE873" s="5" t="str">
        <f>VLOOKUP(DatosTransformados[[#This Row],[Customer Segment Hidden]],Tabla3[#All],2,FALSE)</f>
        <v>Low</v>
      </c>
      <c r="AF873" s="12">
        <v>30.515810001970959</v>
      </c>
      <c r="AG873" s="5">
        <v>3</v>
      </c>
      <c r="AH873" s="5" t="s">
        <v>49</v>
      </c>
      <c r="AI873" s="5" t="str">
        <f>IFERROR(VLOOKUP(DatosTransformados[[#This Row],[Preferred Contact Method Hidden]],Tabla3[#All],2,FALSE),DatosTransformados[[#This Row],[Preferred Contact Method Hidden]])</f>
        <v>Phone</v>
      </c>
      <c r="AJ873" s="5" t="str">
        <f>VLOOKUP(DatosTransformados[[#This Row],[Applied Discount Hidden]],Tabla3[#All],2,FALSE)</f>
        <v>No</v>
      </c>
      <c r="AK873" s="5" t="b">
        <v>0</v>
      </c>
    </row>
    <row r="874" spans="1:37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">
        <v>33</v>
      </c>
      <c r="O8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4" s="2" t="s">
        <v>21</v>
      </c>
      <c r="Q874" s="2">
        <v>0</v>
      </c>
      <c r="R874" s="2" t="s">
        <v>21</v>
      </c>
      <c r="S874" s="2" t="s">
        <v>24</v>
      </c>
      <c r="T874" s="2" t="s">
        <v>117</v>
      </c>
      <c r="U874" s="2">
        <v>38</v>
      </c>
      <c r="V874" s="2" t="str">
        <f>PROPER(DatosTransformados[[#This Row],[Payment Method Hidden]])</f>
        <v>Direct Debit</v>
      </c>
      <c r="W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874" s="2">
        <v>75</v>
      </c>
      <c r="Y874" s="2" t="s">
        <v>156</v>
      </c>
      <c r="Z874" s="2" t="s">
        <v>157</v>
      </c>
      <c r="AA874" s="2" t="s">
        <v>1343</v>
      </c>
      <c r="AB874" s="3">
        <f>DATEVALUE(DatosTransformados[[#This Row],[Contact Date Hidden]])</f>
        <v>44438</v>
      </c>
      <c r="AC874" s="3">
        <v>44529</v>
      </c>
      <c r="AD874" s="2" t="s">
        <v>38</v>
      </c>
      <c r="AE874" s="2" t="str">
        <f>VLOOKUP(DatosTransformados[[#This Row],[Customer Segment Hidden]],Tabla3[#All],2,FALSE)</f>
        <v>Low</v>
      </c>
      <c r="AF874" s="11">
        <v>37.024280542495127</v>
      </c>
      <c r="AG874" s="2">
        <v>8</v>
      </c>
      <c r="AH874" s="2" t="s">
        <v>29</v>
      </c>
      <c r="AI874" s="2" t="str">
        <f>IFERROR(VLOOKUP(DatosTransformados[[#This Row],[Preferred Contact Method Hidden]],Tabla3[#All],2,FALSE),DatosTransformados[[#This Row],[Preferred Contact Method Hidden]])</f>
        <v>Email</v>
      </c>
      <c r="AJ874" s="2" t="str">
        <f>VLOOKUP(DatosTransformados[[#This Row],[Applied Discount Hidden]],Tabla3[#All],2,FALSE)</f>
        <v>No</v>
      </c>
      <c r="AK874" s="2" t="b">
        <v>0</v>
      </c>
    </row>
    <row r="875" spans="1:37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">
        <v>33</v>
      </c>
      <c r="O8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5" s="5" t="s">
        <v>21</v>
      </c>
      <c r="Q875" s="5">
        <v>0</v>
      </c>
      <c r="R875" s="5" t="s">
        <v>21</v>
      </c>
      <c r="S875" s="5" t="s">
        <v>52</v>
      </c>
      <c r="T875" s="5" t="s">
        <v>25</v>
      </c>
      <c r="U875" s="5">
        <v>8</v>
      </c>
      <c r="V875" s="5" t="str">
        <f>PROPER(DatosTransformados[[#This Row],[Payment Method Hidden]])</f>
        <v>Credit Card</v>
      </c>
      <c r="W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875" s="5">
        <v>173</v>
      </c>
      <c r="Y875" s="5"/>
      <c r="Z875" s="5"/>
      <c r="AA875" s="5" t="s">
        <v>1763</v>
      </c>
      <c r="AB875" s="6">
        <f>DATEVALUE(DatosTransformados[[#This Row],[Contact Date Hidden]])</f>
        <v>44447</v>
      </c>
      <c r="AC875" s="6">
        <v>45258</v>
      </c>
      <c r="AD875" s="5" t="s">
        <v>44</v>
      </c>
      <c r="AE875" s="5" t="str">
        <f>VLOOKUP(DatosTransformados[[#This Row],[Customer Segment Hidden]],Tabla3[#All],2,FALSE)</f>
        <v>Medium</v>
      </c>
      <c r="AF875" s="12">
        <v>6.6760013051878424</v>
      </c>
      <c r="AG875" s="5">
        <v>3</v>
      </c>
      <c r="AH875" s="5" t="s">
        <v>63</v>
      </c>
      <c r="AI875" s="5" t="str">
        <f>IFERROR(VLOOKUP(DatosTransformados[[#This Row],[Preferred Contact Method Hidden]],Tabla3[#All],2,FALSE),DatosTransformados[[#This Row],[Preferred Contact Method Hidden]])</f>
        <v>SMS</v>
      </c>
      <c r="AJ875" s="5" t="str">
        <f>VLOOKUP(DatosTransformados[[#This Row],[Applied Discount Hidden]],Tabla3[#All],2,FALSE)</f>
        <v>No</v>
      </c>
      <c r="AK875" s="5" t="b">
        <v>0</v>
      </c>
    </row>
    <row r="876" spans="1:37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">
        <v>21</v>
      </c>
      <c r="O8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6" s="2" t="s">
        <v>21</v>
      </c>
      <c r="Q876" s="2">
        <v>0</v>
      </c>
      <c r="R876" s="2" t="s">
        <v>33</v>
      </c>
      <c r="S876" s="2" t="s">
        <v>34</v>
      </c>
      <c r="T876" s="2" t="s">
        <v>35</v>
      </c>
      <c r="U876" s="2">
        <v>34</v>
      </c>
      <c r="V876" s="2" t="str">
        <f>PROPER(DatosTransformados[[#This Row],[Payment Method Hidden]])</f>
        <v>Direct Debit</v>
      </c>
      <c r="W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876" s="2">
        <v>1805</v>
      </c>
      <c r="Y876" s="2"/>
      <c r="Z876" s="2"/>
      <c r="AA876" s="2" t="s">
        <v>1765</v>
      </c>
      <c r="AB876" s="3">
        <f>DATEVALUE(DatosTransformados[[#This Row],[Contact Date Hidden]])</f>
        <v>43852</v>
      </c>
      <c r="AC876" s="3">
        <v>44769</v>
      </c>
      <c r="AD876" s="2" t="s">
        <v>28</v>
      </c>
      <c r="AE876" s="2" t="str">
        <f>VLOOKUP(DatosTransformados[[#This Row],[Customer Segment Hidden]],Tabla3[#All],2,FALSE)</f>
        <v>High</v>
      </c>
      <c r="AF876" s="11">
        <v>37.277845687602671</v>
      </c>
      <c r="AG876" s="2">
        <v>6</v>
      </c>
      <c r="AH876" s="2" t="s">
        <v>49</v>
      </c>
      <c r="AI876" s="2" t="str">
        <f>IFERROR(VLOOKUP(DatosTransformados[[#This Row],[Preferred Contact Method Hidden]],Tabla3[#All],2,FALSE),DatosTransformados[[#This Row],[Preferred Contact Method Hidden]])</f>
        <v>Phone</v>
      </c>
      <c r="AJ876" s="2" t="str">
        <f>VLOOKUP(DatosTransformados[[#This Row],[Applied Discount Hidden]],Tabla3[#All],2,FALSE)</f>
        <v>No</v>
      </c>
      <c r="AK876" s="2" t="b">
        <v>0</v>
      </c>
    </row>
    <row r="877" spans="1:37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">
        <v>21</v>
      </c>
      <c r="O8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7" s="5" t="s">
        <v>21</v>
      </c>
      <c r="Q877" s="5">
        <v>0</v>
      </c>
      <c r="R877" s="5" t="s">
        <v>21</v>
      </c>
      <c r="S877" s="5" t="s">
        <v>24</v>
      </c>
      <c r="T877" s="5" t="s">
        <v>123</v>
      </c>
      <c r="U877" s="5">
        <v>21</v>
      </c>
      <c r="V877" s="5" t="str">
        <f>PROPER(DatosTransformados[[#This Row],[Payment Method Hidden]])</f>
        <v>Credit Card</v>
      </c>
      <c r="W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877" s="5">
        <v>21</v>
      </c>
      <c r="Y877" s="5" t="s">
        <v>87</v>
      </c>
      <c r="Z877" s="5" t="s">
        <v>535</v>
      </c>
      <c r="AA877" s="5" t="s">
        <v>1767</v>
      </c>
      <c r="AB877" s="6">
        <f>DATEVALUE(DatosTransformados[[#This Row],[Contact Date Hidden]])</f>
        <v>44982</v>
      </c>
      <c r="AC877" s="6">
        <v>44787</v>
      </c>
      <c r="AD877" s="5" t="s">
        <v>28</v>
      </c>
      <c r="AE877" s="5" t="str">
        <f>VLOOKUP(DatosTransformados[[#This Row],[Customer Segment Hidden]],Tabla3[#All],2,FALSE)</f>
        <v>High</v>
      </c>
      <c r="AF877" s="12">
        <v>17.972882837570669</v>
      </c>
      <c r="AG877" s="5">
        <v>2</v>
      </c>
      <c r="AH877" s="5" t="s">
        <v>49</v>
      </c>
      <c r="AI877" s="5" t="str">
        <f>IFERROR(VLOOKUP(DatosTransformados[[#This Row],[Preferred Contact Method Hidden]],Tabla3[#All],2,FALSE),DatosTransformados[[#This Row],[Preferred Contact Method Hidden]])</f>
        <v>Phone</v>
      </c>
      <c r="AJ877" s="5" t="str">
        <f>VLOOKUP(DatosTransformados[[#This Row],[Applied Discount Hidden]],Tabla3[#All],2,FALSE)</f>
        <v>Yes</v>
      </c>
      <c r="AK877" s="5" t="b">
        <v>1</v>
      </c>
    </row>
    <row r="878" spans="1:37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">
        <v>21</v>
      </c>
      <c r="O8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8" s="2" t="s">
        <v>21</v>
      </c>
      <c r="Q878" s="2">
        <v>0</v>
      </c>
      <c r="R878" s="2" t="s">
        <v>21</v>
      </c>
      <c r="S878" s="2" t="s">
        <v>24</v>
      </c>
      <c r="T878" s="2" t="s">
        <v>117</v>
      </c>
      <c r="U878" s="2">
        <v>33</v>
      </c>
      <c r="V878" s="2" t="str">
        <f>PROPER(DatosTransformados[[#This Row],[Payment Method Hidden]])</f>
        <v>Direct Debit</v>
      </c>
      <c r="W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878" s="2">
        <v>495</v>
      </c>
      <c r="Y878" s="2" t="s">
        <v>42</v>
      </c>
      <c r="Z878" s="2" t="s">
        <v>279</v>
      </c>
      <c r="AA878" s="2" t="s">
        <v>1769</v>
      </c>
      <c r="AB878" s="3">
        <f>DATEVALUE(DatosTransformados[[#This Row],[Contact Date Hidden]])</f>
        <v>44597</v>
      </c>
      <c r="AC878" s="3">
        <v>45150</v>
      </c>
      <c r="AD878" s="2" t="s">
        <v>44</v>
      </c>
      <c r="AE878" s="2" t="str">
        <f>VLOOKUP(DatosTransformados[[#This Row],[Customer Segment Hidden]],Tabla3[#All],2,FALSE)</f>
        <v>Medium</v>
      </c>
      <c r="AF878" s="11">
        <v>33.154798287039007</v>
      </c>
      <c r="AG878" s="2">
        <v>6</v>
      </c>
      <c r="AH878" s="2" t="s">
        <v>29</v>
      </c>
      <c r="AI878" s="2" t="str">
        <f>IFERROR(VLOOKUP(DatosTransformados[[#This Row],[Preferred Contact Method Hidden]],Tabla3[#All],2,FALSE),DatosTransformados[[#This Row],[Preferred Contact Method Hidden]])</f>
        <v>Email</v>
      </c>
      <c r="AJ878" s="2" t="str">
        <f>VLOOKUP(DatosTransformados[[#This Row],[Applied Discount Hidden]],Tabla3[#All],2,FALSE)</f>
        <v>No</v>
      </c>
      <c r="AK878" s="2" t="b">
        <v>0</v>
      </c>
    </row>
    <row r="879" spans="1:37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">
        <v>21</v>
      </c>
      <c r="O8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79" s="5" t="s">
        <v>33</v>
      </c>
      <c r="Q879" s="5">
        <v>2</v>
      </c>
      <c r="R879" s="5" t="s">
        <v>33</v>
      </c>
      <c r="S879" s="5" t="s">
        <v>24</v>
      </c>
      <c r="T879" s="5" t="s">
        <v>35</v>
      </c>
      <c r="U879" s="5">
        <v>28</v>
      </c>
      <c r="V879" s="5" t="str">
        <f>PROPER(DatosTransformados[[#This Row],[Payment Method Hidden]])</f>
        <v>Direct Debit</v>
      </c>
      <c r="W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879" s="5">
        <v>352</v>
      </c>
      <c r="Y879" s="5"/>
      <c r="Z879" s="5"/>
      <c r="AA879" s="5" t="s">
        <v>1771</v>
      </c>
      <c r="AB879" s="6">
        <f>DATEVALUE(DatosTransformados[[#This Row],[Contact Date Hidden]])</f>
        <v>44301</v>
      </c>
      <c r="AC879" s="6">
        <v>45173</v>
      </c>
      <c r="AD879" s="5" t="s">
        <v>28</v>
      </c>
      <c r="AE879" s="5" t="str">
        <f>VLOOKUP(DatosTransformados[[#This Row],[Customer Segment Hidden]],Tabla3[#All],2,FALSE)</f>
        <v>High</v>
      </c>
      <c r="AF879" s="12">
        <v>30.424092396433458</v>
      </c>
      <c r="AG879" s="5">
        <v>0</v>
      </c>
      <c r="AH879" s="5" t="s">
        <v>49</v>
      </c>
      <c r="AI879" s="5" t="str">
        <f>IFERROR(VLOOKUP(DatosTransformados[[#This Row],[Preferred Contact Method Hidden]],Tabla3[#All],2,FALSE),DatosTransformados[[#This Row],[Preferred Contact Method Hidden]])</f>
        <v>Phone</v>
      </c>
      <c r="AJ879" s="5" t="str">
        <f>VLOOKUP(DatosTransformados[[#This Row],[Applied Discount Hidden]],Tabla3[#All],2,FALSE)</f>
        <v>No</v>
      </c>
      <c r="AK879" s="5" t="b">
        <v>0</v>
      </c>
    </row>
    <row r="880" spans="1:37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">
        <v>21</v>
      </c>
      <c r="O8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0" s="2" t="s">
        <v>33</v>
      </c>
      <c r="Q880" s="2">
        <v>3</v>
      </c>
      <c r="R880" s="2" t="s">
        <v>21</v>
      </c>
      <c r="S880" s="2" t="s">
        <v>24</v>
      </c>
      <c r="T880" s="2" t="s">
        <v>117</v>
      </c>
      <c r="U880" s="2">
        <v>9</v>
      </c>
      <c r="V880" s="2" t="str">
        <f>PROPER(DatosTransformados[[#This Row],[Payment Method Hidden]])</f>
        <v>Direct Debit</v>
      </c>
      <c r="W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880" s="2">
        <v>89</v>
      </c>
      <c r="Y880" s="2"/>
      <c r="Z880" s="2"/>
      <c r="AA880" s="2" t="s">
        <v>1773</v>
      </c>
      <c r="AB880" s="3">
        <f>DATEVALUE(DatosTransformados[[#This Row],[Contact Date Hidden]])</f>
        <v>43971</v>
      </c>
      <c r="AC880" s="3">
        <v>44218</v>
      </c>
      <c r="AD880" s="2" t="s">
        <v>38</v>
      </c>
      <c r="AE880" s="2" t="str">
        <f>VLOOKUP(DatosTransformados[[#This Row],[Customer Segment Hidden]],Tabla3[#All],2,FALSE)</f>
        <v>Low</v>
      </c>
      <c r="AF880" s="11">
        <v>9.4412177661799603</v>
      </c>
      <c r="AG880" s="2">
        <v>10</v>
      </c>
      <c r="AH880" s="2" t="s">
        <v>49</v>
      </c>
      <c r="AI880" s="2" t="str">
        <f>IFERROR(VLOOKUP(DatosTransformados[[#This Row],[Preferred Contact Method Hidden]],Tabla3[#All],2,FALSE),DatosTransformados[[#This Row],[Preferred Contact Method Hidden]])</f>
        <v>Phone</v>
      </c>
      <c r="AJ880" s="2" t="str">
        <f>VLOOKUP(DatosTransformados[[#This Row],[Applied Discount Hidden]],Tabla3[#All],2,FALSE)</f>
        <v>No</v>
      </c>
      <c r="AK880" s="2" t="b">
        <v>0</v>
      </c>
    </row>
    <row r="881" spans="1:37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">
        <v>21</v>
      </c>
      <c r="O8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1" s="5" t="s">
        <v>33</v>
      </c>
      <c r="Q881" s="5">
        <v>2</v>
      </c>
      <c r="R881" s="5" t="s">
        <v>21</v>
      </c>
      <c r="S881" s="5" t="s">
        <v>24</v>
      </c>
      <c r="T881" s="5" t="s">
        <v>35</v>
      </c>
      <c r="U881" s="5">
        <v>11</v>
      </c>
      <c r="V881" s="5" t="str">
        <f>PROPER(DatosTransformados[[#This Row],[Payment Method Hidden]])</f>
        <v>Direct Debit</v>
      </c>
      <c r="W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881" s="5">
        <v>97</v>
      </c>
      <c r="Y881" s="5"/>
      <c r="Z881" s="5"/>
      <c r="AA881" s="5" t="s">
        <v>1775</v>
      </c>
      <c r="AB881" s="6">
        <f>DATEVALUE(DatosTransformados[[#This Row],[Contact Date Hidden]])</f>
        <v>44449</v>
      </c>
      <c r="AC881" s="6">
        <v>44539</v>
      </c>
      <c r="AD881" s="5" t="s">
        <v>28</v>
      </c>
      <c r="AE881" s="5" t="str">
        <f>VLOOKUP(DatosTransformados[[#This Row],[Customer Segment Hidden]],Tabla3[#All],2,FALSE)</f>
        <v>High</v>
      </c>
      <c r="AF881" s="12">
        <v>12.23189120849969</v>
      </c>
      <c r="AG881" s="5">
        <v>9</v>
      </c>
      <c r="AH881" s="5" t="s">
        <v>63</v>
      </c>
      <c r="AI881" s="5" t="str">
        <f>IFERROR(VLOOKUP(DatosTransformados[[#This Row],[Preferred Contact Method Hidden]],Tabla3[#All],2,FALSE),DatosTransformados[[#This Row],[Preferred Contact Method Hidden]])</f>
        <v>SMS</v>
      </c>
      <c r="AJ881" s="5" t="str">
        <f>VLOOKUP(DatosTransformados[[#This Row],[Applied Discount Hidden]],Tabla3[#All],2,FALSE)</f>
        <v>No</v>
      </c>
      <c r="AK881" s="5" t="b">
        <v>0</v>
      </c>
    </row>
    <row r="882" spans="1:37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">
        <v>33</v>
      </c>
      <c r="O8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2" s="2" t="s">
        <v>21</v>
      </c>
      <c r="Q882" s="2">
        <v>0</v>
      </c>
      <c r="R882" s="2" t="s">
        <v>21</v>
      </c>
      <c r="S882" s="2" t="s">
        <v>52</v>
      </c>
      <c r="T882" s="2" t="s">
        <v>117</v>
      </c>
      <c r="U882" s="2">
        <v>48</v>
      </c>
      <c r="V882" s="2" t="str">
        <f>PROPER(DatosTransformados[[#This Row],[Payment Method Hidden]])</f>
        <v>Direct Debit</v>
      </c>
      <c r="W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882" s="2">
        <v>3211</v>
      </c>
      <c r="Y882" s="2"/>
      <c r="Z882" s="2"/>
      <c r="AA882" s="2" t="s">
        <v>1777</v>
      </c>
      <c r="AB882" s="3">
        <f>DATEVALUE(DatosTransformados[[#This Row],[Contact Date Hidden]])</f>
        <v>44041</v>
      </c>
      <c r="AC882" s="3">
        <v>44734</v>
      </c>
      <c r="AD882" s="2" t="s">
        <v>44</v>
      </c>
      <c r="AE882" s="2" t="str">
        <f>VLOOKUP(DatosTransformados[[#This Row],[Customer Segment Hidden]],Tabla3[#All],2,FALSE)</f>
        <v>Medium</v>
      </c>
      <c r="AF882" s="11">
        <v>53.745489814224797</v>
      </c>
      <c r="AG882" s="2">
        <v>9</v>
      </c>
      <c r="AH882" s="2" t="s">
        <v>29</v>
      </c>
      <c r="AI882" s="2" t="str">
        <f>IFERROR(VLOOKUP(DatosTransformados[[#This Row],[Preferred Contact Method Hidden]],Tabla3[#All],2,FALSE),DatosTransformados[[#This Row],[Preferred Contact Method Hidden]])</f>
        <v>Email</v>
      </c>
      <c r="AJ882" s="2" t="str">
        <f>VLOOKUP(DatosTransformados[[#This Row],[Applied Discount Hidden]],Tabla3[#All],2,FALSE)</f>
        <v>No</v>
      </c>
      <c r="AK882" s="2" t="b">
        <v>0</v>
      </c>
    </row>
    <row r="883" spans="1:37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">
        <v>21</v>
      </c>
      <c r="O8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3" s="5" t="s">
        <v>33</v>
      </c>
      <c r="Q883" s="5">
        <v>2</v>
      </c>
      <c r="R883" s="5" t="s">
        <v>33</v>
      </c>
      <c r="S883" s="5" t="s">
        <v>34</v>
      </c>
      <c r="T883" s="5" t="s">
        <v>35</v>
      </c>
      <c r="U883" s="5">
        <v>21</v>
      </c>
      <c r="V883" s="5" t="str">
        <f>PROPER(DatosTransformados[[#This Row],[Payment Method Hidden]])</f>
        <v>Direct Debit</v>
      </c>
      <c r="W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883" s="5">
        <v>1478</v>
      </c>
      <c r="Y883" s="5"/>
      <c r="Z883" s="5"/>
      <c r="AA883" s="5" t="s">
        <v>1779</v>
      </c>
      <c r="AB883" s="6">
        <f>DATEVALUE(DatosTransformados[[#This Row],[Contact Date Hidden]])</f>
        <v>45019</v>
      </c>
      <c r="AC883" s="6">
        <v>44324</v>
      </c>
      <c r="AD883" s="5" t="s">
        <v>28</v>
      </c>
      <c r="AE883" s="5" t="str">
        <f>VLOOKUP(DatosTransformados[[#This Row],[Customer Segment Hidden]],Tabla3[#All],2,FALSE)</f>
        <v>High</v>
      </c>
      <c r="AF883" s="12">
        <v>24.126020113538051</v>
      </c>
      <c r="AG883" s="5">
        <v>9</v>
      </c>
      <c r="AH883" s="5" t="s">
        <v>63</v>
      </c>
      <c r="AI883" s="5" t="str">
        <f>IFERROR(VLOOKUP(DatosTransformados[[#This Row],[Preferred Contact Method Hidden]],Tabla3[#All],2,FALSE),DatosTransformados[[#This Row],[Preferred Contact Method Hidden]])</f>
        <v>SMS</v>
      </c>
      <c r="AJ883" s="5" t="str">
        <f>VLOOKUP(DatosTransformados[[#This Row],[Applied Discount Hidden]],Tabla3[#All],2,FALSE)</f>
        <v>No</v>
      </c>
      <c r="AK883" s="5" t="b">
        <v>0</v>
      </c>
    </row>
    <row r="884" spans="1:37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">
        <v>21</v>
      </c>
      <c r="O8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4" s="5" t="s">
        <v>21</v>
      </c>
      <c r="Q884" s="5">
        <v>0</v>
      </c>
      <c r="R884" s="5" t="s">
        <v>21</v>
      </c>
      <c r="S884" s="5" t="s">
        <v>24</v>
      </c>
      <c r="T884" s="5" t="s">
        <v>169</v>
      </c>
      <c r="U884" s="5">
        <v>14</v>
      </c>
      <c r="V884" s="5" t="str">
        <f>PROPER(DatosTransformados[[#This Row],[Payment Method Hidden]])</f>
        <v>Paper Check</v>
      </c>
      <c r="W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884" s="5">
        <v>14</v>
      </c>
      <c r="Y884" s="5" t="s">
        <v>134</v>
      </c>
      <c r="Z884" s="5" t="s">
        <v>375</v>
      </c>
      <c r="AA884" s="5" t="s">
        <v>1781</v>
      </c>
      <c r="AB884" s="6">
        <f>DATEVALUE(DatosTransformados[[#This Row],[Contact Date Hidden]])</f>
        <v>44052</v>
      </c>
      <c r="AC884" s="6">
        <v>44226</v>
      </c>
      <c r="AD884" s="5" t="s">
        <v>44</v>
      </c>
      <c r="AE884" s="5" t="str">
        <f>VLOOKUP(DatosTransformados[[#This Row],[Customer Segment Hidden]],Tabla3[#All],2,FALSE)</f>
        <v>Medium</v>
      </c>
      <c r="AF884" s="12">
        <v>15.5596035979031</v>
      </c>
      <c r="AG884" s="5">
        <v>4</v>
      </c>
      <c r="AH884" s="5" t="s">
        <v>49</v>
      </c>
      <c r="AI884" s="5" t="str">
        <f>IFERROR(VLOOKUP(DatosTransformados[[#This Row],[Preferred Contact Method Hidden]],Tabla3[#All],2,FALSE),DatosTransformados[[#This Row],[Preferred Contact Method Hidden]])</f>
        <v>Phone</v>
      </c>
      <c r="AJ884" s="5" t="str">
        <f>VLOOKUP(DatosTransformados[[#This Row],[Applied Discount Hidden]],Tabla3[#All],2,FALSE)</f>
        <v>Yes</v>
      </c>
      <c r="AK884" s="5" t="b">
        <v>1</v>
      </c>
    </row>
    <row r="885" spans="1:37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">
        <v>21</v>
      </c>
      <c r="O8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5" s="2" t="s">
        <v>21</v>
      </c>
      <c r="Q885" s="2">
        <v>0</v>
      </c>
      <c r="R885" s="2" t="s">
        <v>33</v>
      </c>
      <c r="S885" s="2" t="s">
        <v>52</v>
      </c>
      <c r="T885" s="2" t="s">
        <v>25</v>
      </c>
      <c r="U885" s="2">
        <v>52</v>
      </c>
      <c r="V885" s="2" t="str">
        <f>PROPER(DatosTransformados[[#This Row],[Payment Method Hidden]])</f>
        <v>Credit Card</v>
      </c>
      <c r="W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885" s="2">
        <v>3403</v>
      </c>
      <c r="Y885" s="2"/>
      <c r="Z885" s="2"/>
      <c r="AA885" s="2" t="s">
        <v>1783</v>
      </c>
      <c r="AB885" s="3">
        <f>DATEVALUE(DatosTransformados[[#This Row],[Contact Date Hidden]])</f>
        <v>44821</v>
      </c>
      <c r="AC885" s="3">
        <v>44336</v>
      </c>
      <c r="AD885" s="2" t="s">
        <v>38</v>
      </c>
      <c r="AE885" s="2" t="str">
        <f>VLOOKUP(DatosTransformados[[#This Row],[Customer Segment Hidden]],Tabla3[#All],2,FALSE)</f>
        <v>Low</v>
      </c>
      <c r="AF885" s="11">
        <v>56.204342681034007</v>
      </c>
      <c r="AG885" s="2">
        <v>9</v>
      </c>
      <c r="AH885" s="2" t="s">
        <v>49</v>
      </c>
      <c r="AI885" s="2" t="str">
        <f>IFERROR(VLOOKUP(DatosTransformados[[#This Row],[Preferred Contact Method Hidden]],Tabla3[#All],2,FALSE),DatosTransformados[[#This Row],[Preferred Contact Method Hidden]])</f>
        <v>Phone</v>
      </c>
      <c r="AJ885" s="2" t="str">
        <f>VLOOKUP(DatosTransformados[[#This Row],[Applied Discount Hidden]],Tabla3[#All],2,FALSE)</f>
        <v>No</v>
      </c>
      <c r="AK885" s="2" t="b">
        <v>0</v>
      </c>
    </row>
    <row r="886" spans="1:37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">
        <v>21</v>
      </c>
      <c r="O8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6" s="5" t="s">
        <v>21</v>
      </c>
      <c r="Q886" s="5">
        <v>0</v>
      </c>
      <c r="R886" s="5" t="s">
        <v>21</v>
      </c>
      <c r="S886" s="5" t="s">
        <v>24</v>
      </c>
      <c r="T886" s="5" t="s">
        <v>117</v>
      </c>
      <c r="U886" s="5">
        <v>43</v>
      </c>
      <c r="V886" s="5" t="str">
        <f>PROPER(DatosTransformados[[#This Row],[Payment Method Hidden]])</f>
        <v>Direct Debit</v>
      </c>
      <c r="W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886" s="5">
        <v>181</v>
      </c>
      <c r="Y886" s="5" t="s">
        <v>87</v>
      </c>
      <c r="Z886" s="5" t="s">
        <v>126</v>
      </c>
      <c r="AA886" s="5" t="s">
        <v>1265</v>
      </c>
      <c r="AB886" s="6">
        <f>DATEVALUE(DatosTransformados[[#This Row],[Contact Date Hidden]])</f>
        <v>44835</v>
      </c>
      <c r="AC886" s="6">
        <v>45229</v>
      </c>
      <c r="AD886" s="5" t="s">
        <v>28</v>
      </c>
      <c r="AE886" s="5" t="str">
        <f>VLOOKUP(DatosTransformados[[#This Row],[Customer Segment Hidden]],Tabla3[#All],2,FALSE)</f>
        <v>High</v>
      </c>
      <c r="AF886" s="12">
        <v>48.04979363832269</v>
      </c>
      <c r="AG886" s="5">
        <v>4</v>
      </c>
      <c r="AH886" s="5" t="s">
        <v>63</v>
      </c>
      <c r="AI886" s="5" t="str">
        <f>IFERROR(VLOOKUP(DatosTransformados[[#This Row],[Preferred Contact Method Hidden]],Tabla3[#All],2,FALSE),DatosTransformados[[#This Row],[Preferred Contact Method Hidden]])</f>
        <v>SMS</v>
      </c>
      <c r="AJ886" s="5" t="str">
        <f>VLOOKUP(DatosTransformados[[#This Row],[Applied Discount Hidden]],Tabla3[#All],2,FALSE)</f>
        <v>Yes</v>
      </c>
      <c r="AK886" s="5" t="b">
        <v>1</v>
      </c>
    </row>
    <row r="887" spans="1:37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">
        <v>21</v>
      </c>
      <c r="O8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7" s="2" t="s">
        <v>21</v>
      </c>
      <c r="Q887" s="2">
        <v>0</v>
      </c>
      <c r="R887" s="2" t="s">
        <v>21</v>
      </c>
      <c r="S887" s="2" t="s">
        <v>24</v>
      </c>
      <c r="T887" s="2" t="s">
        <v>123</v>
      </c>
      <c r="U887" s="2">
        <v>9</v>
      </c>
      <c r="V887" s="2" t="str">
        <f>PROPER(DatosTransformados[[#This Row],[Payment Method Hidden]])</f>
        <v>Credit Card</v>
      </c>
      <c r="W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887" s="2">
        <v>17</v>
      </c>
      <c r="Y887" s="2"/>
      <c r="Z887" s="2"/>
      <c r="AA887" s="2" t="s">
        <v>1751</v>
      </c>
      <c r="AB887" s="3">
        <f>DATEVALUE(DatosTransformados[[#This Row],[Contact Date Hidden]])</f>
        <v>45026</v>
      </c>
      <c r="AC887" s="3">
        <v>45136</v>
      </c>
      <c r="AD887" s="2" t="s">
        <v>38</v>
      </c>
      <c r="AE887" s="2" t="str">
        <f>VLOOKUP(DatosTransformados[[#This Row],[Customer Segment Hidden]],Tabla3[#All],2,FALSE)</f>
        <v>Low</v>
      </c>
      <c r="AF887" s="11">
        <v>10.39690918394253</v>
      </c>
      <c r="AG887" s="2">
        <v>4</v>
      </c>
      <c r="AH887" s="2" t="s">
        <v>63</v>
      </c>
      <c r="AI887" s="2" t="str">
        <f>IFERROR(VLOOKUP(DatosTransformados[[#This Row],[Preferred Contact Method Hidden]],Tabla3[#All],2,FALSE),DatosTransformados[[#This Row],[Preferred Contact Method Hidden]])</f>
        <v>SMS</v>
      </c>
      <c r="AJ887" s="2" t="str">
        <f>VLOOKUP(DatosTransformados[[#This Row],[Applied Discount Hidden]],Tabla3[#All],2,FALSE)</f>
        <v>Yes</v>
      </c>
      <c r="AK887" s="2" t="b">
        <v>1</v>
      </c>
    </row>
    <row r="888" spans="1:37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">
        <v>21</v>
      </c>
      <c r="O8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8" s="5" t="s">
        <v>33</v>
      </c>
      <c r="Q888" s="5">
        <v>2</v>
      </c>
      <c r="R888" s="5" t="s">
        <v>21</v>
      </c>
      <c r="S888" s="5" t="s">
        <v>24</v>
      </c>
      <c r="T888" s="5" t="s">
        <v>117</v>
      </c>
      <c r="U888" s="5">
        <v>15</v>
      </c>
      <c r="V888" s="5" t="str">
        <f>PROPER(DatosTransformados[[#This Row],[Payment Method Hidden]])</f>
        <v>Direct Debit</v>
      </c>
      <c r="W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888" s="5">
        <v>354</v>
      </c>
      <c r="Y888" s="5"/>
      <c r="Z888" s="5"/>
      <c r="AA888" s="5" t="s">
        <v>1787</v>
      </c>
      <c r="AB888" s="6">
        <f>DATEVALUE(DatosTransformados[[#This Row],[Contact Date Hidden]])</f>
        <v>44830</v>
      </c>
      <c r="AC888" s="6">
        <v>45245</v>
      </c>
      <c r="AD888" s="5" t="s">
        <v>38</v>
      </c>
      <c r="AE888" s="5" t="str">
        <f>VLOOKUP(DatosTransformados[[#This Row],[Customer Segment Hidden]],Tabla3[#All],2,FALSE)</f>
        <v>Low</v>
      </c>
      <c r="AF888" s="12">
        <v>14.21409888347541</v>
      </c>
      <c r="AG888" s="5">
        <v>6</v>
      </c>
      <c r="AH888" s="5" t="s">
        <v>29</v>
      </c>
      <c r="AI888" s="5" t="str">
        <f>IFERROR(VLOOKUP(DatosTransformados[[#This Row],[Preferred Contact Method Hidden]],Tabla3[#All],2,FALSE),DatosTransformados[[#This Row],[Preferred Contact Method Hidden]])</f>
        <v>Email</v>
      </c>
      <c r="AJ888" s="5" t="str">
        <f>VLOOKUP(DatosTransformados[[#This Row],[Applied Discount Hidden]],Tabla3[#All],2,FALSE)</f>
        <v>Yes</v>
      </c>
      <c r="AK888" s="5" t="b">
        <v>1</v>
      </c>
    </row>
    <row r="889" spans="1:37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">
        <v>21</v>
      </c>
      <c r="O8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89" s="2" t="s">
        <v>21</v>
      </c>
      <c r="Q889" s="2">
        <v>0</v>
      </c>
      <c r="R889" s="2" t="s">
        <v>33</v>
      </c>
      <c r="S889" s="2" t="s">
        <v>24</v>
      </c>
      <c r="T889" s="2" t="s">
        <v>123</v>
      </c>
      <c r="U889" s="2">
        <v>51</v>
      </c>
      <c r="V889" s="2" t="str">
        <f>PROPER(DatosTransformados[[#This Row],[Payment Method Hidden]])</f>
        <v>Credit Card</v>
      </c>
      <c r="W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889" s="2">
        <v>98</v>
      </c>
      <c r="Y889" s="2" t="s">
        <v>42</v>
      </c>
      <c r="Z889" s="2" t="s">
        <v>213</v>
      </c>
      <c r="AA889" s="2" t="s">
        <v>1103</v>
      </c>
      <c r="AB889" s="3">
        <f>DATEVALUE(DatosTransformados[[#This Row],[Contact Date Hidden]])</f>
        <v>44253</v>
      </c>
      <c r="AC889" s="3">
        <v>44243</v>
      </c>
      <c r="AD889" s="2" t="s">
        <v>38</v>
      </c>
      <c r="AE889" s="2" t="str">
        <f>VLOOKUP(DatosTransformados[[#This Row],[Customer Segment Hidden]],Tabla3[#All],2,FALSE)</f>
        <v>Low</v>
      </c>
      <c r="AF889" s="11">
        <v>55.909326535727139</v>
      </c>
      <c r="AG889" s="2">
        <v>7</v>
      </c>
      <c r="AH889" s="2" t="s">
        <v>29</v>
      </c>
      <c r="AI889" s="2" t="str">
        <f>IFERROR(VLOOKUP(DatosTransformados[[#This Row],[Preferred Contact Method Hidden]],Tabla3[#All],2,FALSE),DatosTransformados[[#This Row],[Preferred Contact Method Hidden]])</f>
        <v>Email</v>
      </c>
      <c r="AJ889" s="2" t="str">
        <f>VLOOKUP(DatosTransformados[[#This Row],[Applied Discount Hidden]],Tabla3[#All],2,FALSE)</f>
        <v>No</v>
      </c>
      <c r="AK889" s="2" t="b">
        <v>0</v>
      </c>
    </row>
    <row r="890" spans="1:37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">
        <v>33</v>
      </c>
      <c r="O8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0" s="5" t="s">
        <v>21</v>
      </c>
      <c r="Q890" s="5">
        <v>0</v>
      </c>
      <c r="R890" s="5" t="s">
        <v>33</v>
      </c>
      <c r="S890" s="5" t="s">
        <v>34</v>
      </c>
      <c r="T890" s="5" t="s">
        <v>25</v>
      </c>
      <c r="U890" s="5">
        <v>21</v>
      </c>
      <c r="V890" s="5" t="str">
        <f>PROPER(DatosTransformados[[#This Row],[Payment Method Hidden]])</f>
        <v>Credit Card</v>
      </c>
      <c r="W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890" s="5">
        <v>558</v>
      </c>
      <c r="Y890" s="5"/>
      <c r="Z890" s="5"/>
      <c r="AA890" s="5" t="s">
        <v>1790</v>
      </c>
      <c r="AB890" s="6">
        <f>DATEVALUE(DatosTransformados[[#This Row],[Contact Date Hidden]])</f>
        <v>44692</v>
      </c>
      <c r="AC890" s="6">
        <v>44794</v>
      </c>
      <c r="AD890" s="5" t="s">
        <v>44</v>
      </c>
      <c r="AE890" s="5" t="str">
        <f>VLOOKUP(DatosTransformados[[#This Row],[Customer Segment Hidden]],Tabla3[#All],2,FALSE)</f>
        <v>Medium</v>
      </c>
      <c r="AF890" s="12">
        <v>24.112300185365221</v>
      </c>
      <c r="AG890" s="5">
        <v>7</v>
      </c>
      <c r="AH890" s="5" t="s">
        <v>49</v>
      </c>
      <c r="AI890" s="5" t="str">
        <f>IFERROR(VLOOKUP(DatosTransformados[[#This Row],[Preferred Contact Method Hidden]],Tabla3[#All],2,FALSE),DatosTransformados[[#This Row],[Preferred Contact Method Hidden]])</f>
        <v>Phone</v>
      </c>
      <c r="AJ890" s="5" t="str">
        <f>VLOOKUP(DatosTransformados[[#This Row],[Applied Discount Hidden]],Tabla3[#All],2,FALSE)</f>
        <v>No</v>
      </c>
      <c r="AK890" s="5" t="b">
        <v>0</v>
      </c>
    </row>
    <row r="891" spans="1:37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">
        <v>33</v>
      </c>
      <c r="O8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1" s="2" t="s">
        <v>21</v>
      </c>
      <c r="Q891" s="2">
        <v>0</v>
      </c>
      <c r="R891" s="2" t="s">
        <v>33</v>
      </c>
      <c r="S891" s="2" t="s">
        <v>34</v>
      </c>
      <c r="T891" s="2" t="s">
        <v>117</v>
      </c>
      <c r="U891" s="2">
        <v>41</v>
      </c>
      <c r="V891" s="2" t="str">
        <f>PROPER(DatosTransformados[[#This Row],[Payment Method Hidden]])</f>
        <v>Direct Debit</v>
      </c>
      <c r="W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891" s="2">
        <v>1056</v>
      </c>
      <c r="Y891" s="2"/>
      <c r="Z891" s="2"/>
      <c r="AA891" s="2" t="s">
        <v>1792</v>
      </c>
      <c r="AB891" s="3">
        <f>DATEVALUE(DatosTransformados[[#This Row],[Contact Date Hidden]])</f>
        <v>44193</v>
      </c>
      <c r="AC891" s="3">
        <v>44098</v>
      </c>
      <c r="AD891" s="2" t="s">
        <v>38</v>
      </c>
      <c r="AE891" s="2" t="str">
        <f>VLOOKUP(DatosTransformados[[#This Row],[Customer Segment Hidden]],Tabla3[#All],2,FALSE)</f>
        <v>Low</v>
      </c>
      <c r="AF891" s="11">
        <v>48.502640993234692</v>
      </c>
      <c r="AG891" s="2">
        <v>1</v>
      </c>
      <c r="AH891" s="2" t="s">
        <v>63</v>
      </c>
      <c r="AI891" s="2" t="str">
        <f>IFERROR(VLOOKUP(DatosTransformados[[#This Row],[Preferred Contact Method Hidden]],Tabla3[#All],2,FALSE),DatosTransformados[[#This Row],[Preferred Contact Method Hidden]])</f>
        <v>SMS</v>
      </c>
      <c r="AJ891" s="2" t="str">
        <f>VLOOKUP(DatosTransformados[[#This Row],[Applied Discount Hidden]],Tabla3[#All],2,FALSE)</f>
        <v>No</v>
      </c>
      <c r="AK891" s="2" t="b">
        <v>0</v>
      </c>
    </row>
    <row r="892" spans="1:37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">
        <v>33</v>
      </c>
      <c r="O8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2" s="5" t="s">
        <v>21</v>
      </c>
      <c r="Q892" s="5">
        <v>0</v>
      </c>
      <c r="R892" s="5" t="s">
        <v>33</v>
      </c>
      <c r="S892" s="5" t="s">
        <v>34</v>
      </c>
      <c r="T892" s="5" t="s">
        <v>35</v>
      </c>
      <c r="U892" s="5">
        <v>62</v>
      </c>
      <c r="V892" s="5" t="str">
        <f>PROPER(DatosTransformados[[#This Row],[Payment Method Hidden]])</f>
        <v>Direct Debit</v>
      </c>
      <c r="W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892" s="5">
        <v>2504</v>
      </c>
      <c r="Y892" s="5" t="s">
        <v>156</v>
      </c>
      <c r="Z892" s="5" t="s">
        <v>157</v>
      </c>
      <c r="AA892" s="5" t="s">
        <v>1794</v>
      </c>
      <c r="AB892" s="6">
        <f>DATEVALUE(DatosTransformados[[#This Row],[Contact Date Hidden]])</f>
        <v>44384</v>
      </c>
      <c r="AC892" s="6">
        <v>45218</v>
      </c>
      <c r="AD892" s="5" t="s">
        <v>28</v>
      </c>
      <c r="AE892" s="5" t="str">
        <f>VLOOKUP(DatosTransformados[[#This Row],[Customer Segment Hidden]],Tabla3[#All],2,FALSE)</f>
        <v>High</v>
      </c>
      <c r="AF892" s="12">
        <v>72.801168182325171</v>
      </c>
      <c r="AG892" s="5">
        <v>9</v>
      </c>
      <c r="AH892" s="5" t="s">
        <v>29</v>
      </c>
      <c r="AI892" s="5" t="str">
        <f>IFERROR(VLOOKUP(DatosTransformados[[#This Row],[Preferred Contact Method Hidden]],Tabla3[#All],2,FALSE),DatosTransformados[[#This Row],[Preferred Contact Method Hidden]])</f>
        <v>Email</v>
      </c>
      <c r="AJ892" s="5" t="str">
        <f>VLOOKUP(DatosTransformados[[#This Row],[Applied Discount Hidden]],Tabla3[#All],2,FALSE)</f>
        <v>No</v>
      </c>
      <c r="AK892" s="5" t="b">
        <v>0</v>
      </c>
    </row>
    <row r="893" spans="1:37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">
        <v>21</v>
      </c>
      <c r="O8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3" s="2" t="s">
        <v>21</v>
      </c>
      <c r="Q893" s="2">
        <v>0</v>
      </c>
      <c r="R893" s="2" t="s">
        <v>21</v>
      </c>
      <c r="S893" s="2" t="s">
        <v>24</v>
      </c>
      <c r="T893" s="2" t="s">
        <v>117</v>
      </c>
      <c r="U893" s="2">
        <v>25</v>
      </c>
      <c r="V893" s="2" t="str">
        <f>PROPER(DatosTransformados[[#This Row],[Payment Method Hidden]])</f>
        <v>Direct Debit</v>
      </c>
      <c r="W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893" s="2">
        <v>525</v>
      </c>
      <c r="Y893" s="2"/>
      <c r="Z893" s="2"/>
      <c r="AA893" s="2" t="s">
        <v>625</v>
      </c>
      <c r="AB893" s="3">
        <f>DATEVALUE(DatosTransformados[[#This Row],[Contact Date Hidden]])</f>
        <v>44195</v>
      </c>
      <c r="AC893" s="3">
        <v>44469</v>
      </c>
      <c r="AD893" s="2" t="s">
        <v>28</v>
      </c>
      <c r="AE893" s="2" t="str">
        <f>VLOOKUP(DatosTransformados[[#This Row],[Customer Segment Hidden]],Tabla3[#All],2,FALSE)</f>
        <v>High</v>
      </c>
      <c r="AF893" s="11">
        <v>26.43526308025746</v>
      </c>
      <c r="AG893" s="2">
        <v>1</v>
      </c>
      <c r="AH893" s="2" t="s">
        <v>29</v>
      </c>
      <c r="AI893" s="2" t="str">
        <f>IFERROR(VLOOKUP(DatosTransformados[[#This Row],[Preferred Contact Method Hidden]],Tabla3[#All],2,FALSE),DatosTransformados[[#This Row],[Preferred Contact Method Hidden]])</f>
        <v>Email</v>
      </c>
      <c r="AJ893" s="2" t="str">
        <f>VLOOKUP(DatosTransformados[[#This Row],[Applied Discount Hidden]],Tabla3[#All],2,FALSE)</f>
        <v>Yes</v>
      </c>
      <c r="AK893" s="2" t="b">
        <v>1</v>
      </c>
    </row>
    <row r="894" spans="1:37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">
        <v>33</v>
      </c>
      <c r="O8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4" s="5" t="s">
        <v>21</v>
      </c>
      <c r="Q894" s="5">
        <v>0</v>
      </c>
      <c r="R894" s="5" t="s">
        <v>33</v>
      </c>
      <c r="S894" s="5" t="s">
        <v>34</v>
      </c>
      <c r="T894" s="5" t="s">
        <v>123</v>
      </c>
      <c r="U894" s="5">
        <v>64</v>
      </c>
      <c r="V894" s="5" t="str">
        <f>PROPER(DatosTransformados[[#This Row],[Payment Method Hidden]])</f>
        <v>Credit Card</v>
      </c>
      <c r="W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894" s="5">
        <v>2667</v>
      </c>
      <c r="Y894" s="5"/>
      <c r="Z894" s="5"/>
      <c r="AA894" s="5" t="s">
        <v>454</v>
      </c>
      <c r="AB894" s="6">
        <f>DATEVALUE(DatosTransformados[[#This Row],[Contact Date Hidden]])</f>
        <v>45031</v>
      </c>
      <c r="AC894" s="6">
        <v>45150</v>
      </c>
      <c r="AD894" s="5" t="s">
        <v>38</v>
      </c>
      <c r="AE894" s="5" t="str">
        <f>VLOOKUP(DatosTransformados[[#This Row],[Customer Segment Hidden]],Tabla3[#All],2,FALSE)</f>
        <v>Low</v>
      </c>
      <c r="AF894" s="12">
        <v>74.621683760422997</v>
      </c>
      <c r="AG894" s="5">
        <v>4</v>
      </c>
      <c r="AH894" s="5" t="s">
        <v>49</v>
      </c>
      <c r="AI894" s="5" t="str">
        <f>IFERROR(VLOOKUP(DatosTransformados[[#This Row],[Preferred Contact Method Hidden]],Tabla3[#All],2,FALSE),DatosTransformados[[#This Row],[Preferred Contact Method Hidden]])</f>
        <v>Phone</v>
      </c>
      <c r="AJ894" s="5" t="str">
        <f>VLOOKUP(DatosTransformados[[#This Row],[Applied Discount Hidden]],Tabla3[#All],2,FALSE)</f>
        <v>No</v>
      </c>
      <c r="AK894" s="5" t="b">
        <v>0</v>
      </c>
    </row>
    <row r="895" spans="1:37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">
        <v>21</v>
      </c>
      <c r="O8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5" s="2" t="s">
        <v>21</v>
      </c>
      <c r="Q895" s="2">
        <v>0</v>
      </c>
      <c r="R895" s="2" t="s">
        <v>33</v>
      </c>
      <c r="S895" s="2" t="s">
        <v>34</v>
      </c>
      <c r="T895" s="2" t="s">
        <v>25</v>
      </c>
      <c r="U895" s="2">
        <v>30</v>
      </c>
      <c r="V895" s="2" t="str">
        <f>PROPER(DatosTransformados[[#This Row],[Payment Method Hidden]])</f>
        <v>Credit Card</v>
      </c>
      <c r="W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895" s="2">
        <v>1738</v>
      </c>
      <c r="Y895" s="2"/>
      <c r="Z895" s="2"/>
      <c r="AA895" s="2" t="s">
        <v>1798</v>
      </c>
      <c r="AB895" s="3">
        <f>DATEVALUE(DatosTransformados[[#This Row],[Contact Date Hidden]])</f>
        <v>43841</v>
      </c>
      <c r="AC895" s="3">
        <v>44454</v>
      </c>
      <c r="AD895" s="2" t="s">
        <v>44</v>
      </c>
      <c r="AE895" s="2" t="str">
        <f>VLOOKUP(DatosTransformados[[#This Row],[Customer Segment Hidden]],Tabla3[#All],2,FALSE)</f>
        <v>Medium</v>
      </c>
      <c r="AF895" s="11">
        <v>32.777263499385562</v>
      </c>
      <c r="AG895" s="2">
        <v>5</v>
      </c>
      <c r="AH895" s="2" t="s">
        <v>49</v>
      </c>
      <c r="AI895" s="2" t="str">
        <f>IFERROR(VLOOKUP(DatosTransformados[[#This Row],[Preferred Contact Method Hidden]],Tabla3[#All],2,FALSE),DatosTransformados[[#This Row],[Preferred Contact Method Hidden]])</f>
        <v>Phone</v>
      </c>
      <c r="AJ895" s="2" t="str">
        <f>VLOOKUP(DatosTransformados[[#This Row],[Applied Discount Hidden]],Tabla3[#All],2,FALSE)</f>
        <v>Yes</v>
      </c>
      <c r="AK895" s="2" t="b">
        <v>1</v>
      </c>
    </row>
    <row r="896" spans="1:37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">
        <v>21</v>
      </c>
      <c r="O8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6" s="5" t="s">
        <v>21</v>
      </c>
      <c r="Q896" s="5">
        <v>0</v>
      </c>
      <c r="R896" s="5" t="s">
        <v>21</v>
      </c>
      <c r="S896" s="5" t="s">
        <v>34</v>
      </c>
      <c r="T896" s="5" t="s">
        <v>35</v>
      </c>
      <c r="U896" s="5">
        <v>7</v>
      </c>
      <c r="V896" s="5" t="str">
        <f>PROPER(DatosTransformados[[#This Row],[Payment Method Hidden]])</f>
        <v>Direct Debit</v>
      </c>
      <c r="W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896" s="5">
        <v>372</v>
      </c>
      <c r="Y896" s="5"/>
      <c r="Z896" s="5"/>
      <c r="AA896" s="5" t="s">
        <v>1800</v>
      </c>
      <c r="AB896" s="6">
        <f>DATEVALUE(DatosTransformados[[#This Row],[Contact Date Hidden]])</f>
        <v>44476</v>
      </c>
      <c r="AC896" s="6">
        <v>44018</v>
      </c>
      <c r="AD896" s="5" t="s">
        <v>28</v>
      </c>
      <c r="AE896" s="5" t="str">
        <f>VLOOKUP(DatosTransformados[[#This Row],[Customer Segment Hidden]],Tabla3[#All],2,FALSE)</f>
        <v>High</v>
      </c>
      <c r="AF896" s="12">
        <v>7.6054960349152951</v>
      </c>
      <c r="AG896" s="5">
        <v>5</v>
      </c>
      <c r="AH896" s="5" t="s">
        <v>29</v>
      </c>
      <c r="AI896" s="5" t="str">
        <f>IFERROR(VLOOKUP(DatosTransformados[[#This Row],[Preferred Contact Method Hidden]],Tabla3[#All],2,FALSE),DatosTransformados[[#This Row],[Preferred Contact Method Hidden]])</f>
        <v>Email</v>
      </c>
      <c r="AJ896" s="5" t="str">
        <f>VLOOKUP(DatosTransformados[[#This Row],[Applied Discount Hidden]],Tabla3[#All],2,FALSE)</f>
        <v>Yes</v>
      </c>
      <c r="AK896" s="5" t="b">
        <v>1</v>
      </c>
    </row>
    <row r="897" spans="1:37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">
        <v>21</v>
      </c>
      <c r="O8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7" s="2" t="s">
        <v>21</v>
      </c>
      <c r="Q897" s="2">
        <v>0</v>
      </c>
      <c r="R897" s="2" t="s">
        <v>21</v>
      </c>
      <c r="S897" s="2" t="s">
        <v>52</v>
      </c>
      <c r="T897" s="2" t="s">
        <v>117</v>
      </c>
      <c r="U897" s="2">
        <v>12</v>
      </c>
      <c r="V897" s="2" t="str">
        <f>PROPER(DatosTransformados[[#This Row],[Payment Method Hidden]])</f>
        <v>Direct Debit</v>
      </c>
      <c r="W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897" s="2">
        <v>849</v>
      </c>
      <c r="Y897" s="2"/>
      <c r="Z897" s="2"/>
      <c r="AA897" s="2" t="s">
        <v>1802</v>
      </c>
      <c r="AB897" s="3">
        <f>DATEVALUE(DatosTransformados[[#This Row],[Contact Date Hidden]])</f>
        <v>44115</v>
      </c>
      <c r="AC897" s="3">
        <v>45067</v>
      </c>
      <c r="AD897" s="2" t="s">
        <v>28</v>
      </c>
      <c r="AE897" s="2" t="str">
        <f>VLOOKUP(DatosTransformados[[#This Row],[Customer Segment Hidden]],Tabla3[#All],2,FALSE)</f>
        <v>High</v>
      </c>
      <c r="AF897" s="11">
        <v>12.666515098456941</v>
      </c>
      <c r="AG897" s="2">
        <v>8</v>
      </c>
      <c r="AH897" s="2" t="s">
        <v>49</v>
      </c>
      <c r="AI897" s="2" t="str">
        <f>IFERROR(VLOOKUP(DatosTransformados[[#This Row],[Preferred Contact Method Hidden]],Tabla3[#All],2,FALSE),DatosTransformados[[#This Row],[Preferred Contact Method Hidden]])</f>
        <v>Phone</v>
      </c>
      <c r="AJ897" s="2" t="str">
        <f>VLOOKUP(DatosTransformados[[#This Row],[Applied Discount Hidden]],Tabla3[#All],2,FALSE)</f>
        <v>Yes</v>
      </c>
      <c r="AK897" s="2" t="b">
        <v>1</v>
      </c>
    </row>
    <row r="898" spans="1:37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">
        <v>21</v>
      </c>
      <c r="O8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8" s="5" t="s">
        <v>21</v>
      </c>
      <c r="Q898" s="5">
        <v>0</v>
      </c>
      <c r="R898" s="5" t="s">
        <v>21</v>
      </c>
      <c r="S898" s="5" t="s">
        <v>52</v>
      </c>
      <c r="T898" s="5" t="s">
        <v>123</v>
      </c>
      <c r="U898" s="5">
        <v>15</v>
      </c>
      <c r="V898" s="5" t="str">
        <f>PROPER(DatosTransformados[[#This Row],[Payment Method Hidden]])</f>
        <v>Credit Card</v>
      </c>
      <c r="W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898" s="5">
        <v>967</v>
      </c>
      <c r="Y898" s="5"/>
      <c r="Z898" s="5"/>
      <c r="AA898" s="5" t="s">
        <v>1137</v>
      </c>
      <c r="AB898" s="6">
        <f>DATEVALUE(DatosTransformados[[#This Row],[Contact Date Hidden]])</f>
        <v>44903</v>
      </c>
      <c r="AC898" s="6">
        <v>44694</v>
      </c>
      <c r="AD898" s="5" t="s">
        <v>28</v>
      </c>
      <c r="AE898" s="5" t="str">
        <f>VLOOKUP(DatosTransformados[[#This Row],[Customer Segment Hidden]],Tabla3[#All],2,FALSE)</f>
        <v>High</v>
      </c>
      <c r="AF898" s="12">
        <v>12.245364842975579</v>
      </c>
      <c r="AG898" s="5">
        <v>6</v>
      </c>
      <c r="AH898" s="5" t="s">
        <v>29</v>
      </c>
      <c r="AI898" s="5" t="str">
        <f>IFERROR(VLOOKUP(DatosTransformados[[#This Row],[Preferred Contact Method Hidden]],Tabla3[#All],2,FALSE),DatosTransformados[[#This Row],[Preferred Contact Method Hidden]])</f>
        <v>Email</v>
      </c>
      <c r="AJ898" s="5" t="str">
        <f>VLOOKUP(DatosTransformados[[#This Row],[Applied Discount Hidden]],Tabla3[#All],2,FALSE)</f>
        <v>No</v>
      </c>
      <c r="AK898" s="5" t="b">
        <v>0</v>
      </c>
    </row>
    <row r="899" spans="1:37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">
        <v>21</v>
      </c>
      <c r="O8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899" s="2" t="s">
        <v>21</v>
      </c>
      <c r="Q899" s="2">
        <v>0</v>
      </c>
      <c r="R899" s="2" t="s">
        <v>21</v>
      </c>
      <c r="S899" s="2" t="s">
        <v>24</v>
      </c>
      <c r="T899" s="2" t="s">
        <v>35</v>
      </c>
      <c r="U899" s="2">
        <v>33</v>
      </c>
      <c r="V899" s="2" t="str">
        <f>PROPER(DatosTransformados[[#This Row],[Payment Method Hidden]])</f>
        <v>Direct Debit</v>
      </c>
      <c r="W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899" s="2">
        <v>381</v>
      </c>
      <c r="Y899" s="2" t="s">
        <v>103</v>
      </c>
      <c r="Z899" s="2" t="s">
        <v>197</v>
      </c>
      <c r="AA899" s="2" t="s">
        <v>1805</v>
      </c>
      <c r="AB899" s="3">
        <f>DATEVALUE(DatosTransformados[[#This Row],[Contact Date Hidden]])</f>
        <v>44448</v>
      </c>
      <c r="AC899" s="3">
        <v>44468</v>
      </c>
      <c r="AD899" s="2" t="s">
        <v>44</v>
      </c>
      <c r="AE899" s="2" t="str">
        <f>VLOOKUP(DatosTransformados[[#This Row],[Customer Segment Hidden]],Tabla3[#All],2,FALSE)</f>
        <v>Medium</v>
      </c>
      <c r="AF899" s="11">
        <v>38.130104610942503</v>
      </c>
      <c r="AG899" s="2">
        <v>9</v>
      </c>
      <c r="AH899" s="2" t="s">
        <v>29</v>
      </c>
      <c r="AI899" s="2" t="str">
        <f>IFERROR(VLOOKUP(DatosTransformados[[#This Row],[Preferred Contact Method Hidden]],Tabla3[#All],2,FALSE),DatosTransformados[[#This Row],[Preferred Contact Method Hidden]])</f>
        <v>Email</v>
      </c>
      <c r="AJ899" s="2" t="str">
        <f>VLOOKUP(DatosTransformados[[#This Row],[Applied Discount Hidden]],Tabla3[#All],2,FALSE)</f>
        <v>No</v>
      </c>
      <c r="AK899" s="2" t="b">
        <v>0</v>
      </c>
    </row>
    <row r="900" spans="1:37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">
        <v>21</v>
      </c>
      <c r="O9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0" s="5" t="s">
        <v>21</v>
      </c>
      <c r="Q900" s="5">
        <v>0</v>
      </c>
      <c r="R900" s="5" t="s">
        <v>21</v>
      </c>
      <c r="S900" s="5" t="s">
        <v>24</v>
      </c>
      <c r="T900" s="5" t="s">
        <v>25</v>
      </c>
      <c r="U900" s="5">
        <v>24</v>
      </c>
      <c r="V900" s="5" t="str">
        <f>PROPER(DatosTransformados[[#This Row],[Payment Method Hidden]])</f>
        <v>Credit Card</v>
      </c>
      <c r="W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900" s="5">
        <v>811</v>
      </c>
      <c r="Y900" s="5"/>
      <c r="Z900" s="5"/>
      <c r="AA900" s="5" t="s">
        <v>732</v>
      </c>
      <c r="AB900" s="6">
        <f>DATEVALUE(DatosTransformados[[#This Row],[Contact Date Hidden]])</f>
        <v>43834</v>
      </c>
      <c r="AC900" s="6">
        <v>44561</v>
      </c>
      <c r="AD900" s="5" t="s">
        <v>38</v>
      </c>
      <c r="AE900" s="5" t="str">
        <f>VLOOKUP(DatosTransformados[[#This Row],[Customer Segment Hidden]],Tabla3[#All],2,FALSE)</f>
        <v>Low</v>
      </c>
      <c r="AF900" s="12">
        <v>28.69895847802005</v>
      </c>
      <c r="AG900" s="5">
        <v>3</v>
      </c>
      <c r="AH900" s="5" t="s">
        <v>49</v>
      </c>
      <c r="AI900" s="5" t="str">
        <f>IFERROR(VLOOKUP(DatosTransformados[[#This Row],[Preferred Contact Method Hidden]],Tabla3[#All],2,FALSE),DatosTransformados[[#This Row],[Preferred Contact Method Hidden]])</f>
        <v>Phone</v>
      </c>
      <c r="AJ900" s="5" t="str">
        <f>VLOOKUP(DatosTransformados[[#This Row],[Applied Discount Hidden]],Tabla3[#All],2,FALSE)</f>
        <v>No</v>
      </c>
      <c r="AK900" s="5" t="b">
        <v>0</v>
      </c>
    </row>
    <row r="901" spans="1:37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">
        <v>21</v>
      </c>
      <c r="O9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1" s="2" t="s">
        <v>33</v>
      </c>
      <c r="Q901" s="2">
        <v>2</v>
      </c>
      <c r="R901" s="2" t="s">
        <v>21</v>
      </c>
      <c r="S901" s="2" t="s">
        <v>24</v>
      </c>
      <c r="T901" s="2" t="s">
        <v>35</v>
      </c>
      <c r="U901" s="2">
        <v>33</v>
      </c>
      <c r="V901" s="2" t="str">
        <f>PROPER(DatosTransformados[[#This Row],[Payment Method Hidden]])</f>
        <v>Direct Debit</v>
      </c>
      <c r="W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901" s="2">
        <v>1140</v>
      </c>
      <c r="Y901" s="2"/>
      <c r="Z901" s="2"/>
      <c r="AA901" s="2" t="s">
        <v>1808</v>
      </c>
      <c r="AB901" s="3">
        <f>DATEVALUE(DatosTransformados[[#This Row],[Contact Date Hidden]])</f>
        <v>43918</v>
      </c>
      <c r="AC901" s="3">
        <v>44008</v>
      </c>
      <c r="AD901" s="2" t="s">
        <v>38</v>
      </c>
      <c r="AE901" s="2" t="str">
        <f>VLOOKUP(DatosTransformados[[#This Row],[Customer Segment Hidden]],Tabla3[#All],2,FALSE)</f>
        <v>Low</v>
      </c>
      <c r="AF901" s="11">
        <v>35.054419919516363</v>
      </c>
      <c r="AG901" s="2">
        <v>6</v>
      </c>
      <c r="AH901" s="2" t="s">
        <v>49</v>
      </c>
      <c r="AI901" s="2" t="str">
        <f>IFERROR(VLOOKUP(DatosTransformados[[#This Row],[Preferred Contact Method Hidden]],Tabla3[#All],2,FALSE),DatosTransformados[[#This Row],[Preferred Contact Method Hidden]])</f>
        <v>Phone</v>
      </c>
      <c r="AJ901" s="2" t="str">
        <f>VLOOKUP(DatosTransformados[[#This Row],[Applied Discount Hidden]],Tabla3[#All],2,FALSE)</f>
        <v>No</v>
      </c>
      <c r="AK901" s="2" t="b">
        <v>0</v>
      </c>
    </row>
    <row r="902" spans="1:37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">
        <v>21</v>
      </c>
      <c r="O9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2" s="5" t="s">
        <v>33</v>
      </c>
      <c r="Q902" s="5">
        <v>4</v>
      </c>
      <c r="R902" s="5" t="s">
        <v>21</v>
      </c>
      <c r="S902" s="5" t="s">
        <v>34</v>
      </c>
      <c r="T902" s="5" t="s">
        <v>25</v>
      </c>
      <c r="U902" s="5">
        <v>9</v>
      </c>
      <c r="V902" s="5" t="str">
        <f>PROPER(DatosTransformados[[#This Row],[Payment Method Hidden]])</f>
        <v>Credit Card</v>
      </c>
      <c r="W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02" s="5">
        <v>461</v>
      </c>
      <c r="Y902" s="5"/>
      <c r="Z902" s="5"/>
      <c r="AA902" s="5" t="s">
        <v>1810</v>
      </c>
      <c r="AB902" s="6">
        <f>DATEVALUE(DatosTransformados[[#This Row],[Contact Date Hidden]])</f>
        <v>44952</v>
      </c>
      <c r="AC902" s="6">
        <v>44203</v>
      </c>
      <c r="AD902" s="5" t="s">
        <v>44</v>
      </c>
      <c r="AE902" s="5" t="str">
        <f>VLOOKUP(DatosTransformados[[#This Row],[Customer Segment Hidden]],Tabla3[#All],2,FALSE)</f>
        <v>Medium</v>
      </c>
      <c r="AF902" s="12">
        <v>10.51479109472143</v>
      </c>
      <c r="AG902" s="5">
        <v>7</v>
      </c>
      <c r="AH902" s="5" t="s">
        <v>49</v>
      </c>
      <c r="AI902" s="5" t="str">
        <f>IFERROR(VLOOKUP(DatosTransformados[[#This Row],[Preferred Contact Method Hidden]],Tabla3[#All],2,FALSE),DatosTransformados[[#This Row],[Preferred Contact Method Hidden]])</f>
        <v>Phone</v>
      </c>
      <c r="AJ902" s="5" t="str">
        <f>VLOOKUP(DatosTransformados[[#This Row],[Applied Discount Hidden]],Tabla3[#All],2,FALSE)</f>
        <v>Yes</v>
      </c>
      <c r="AK902" s="5" t="b">
        <v>1</v>
      </c>
    </row>
    <row r="903" spans="1:37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">
        <v>33</v>
      </c>
      <c r="O9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3" s="2" t="s">
        <v>21</v>
      </c>
      <c r="Q903" s="2">
        <v>0</v>
      </c>
      <c r="R903" s="2" t="s">
        <v>33</v>
      </c>
      <c r="S903" s="2" t="s">
        <v>24</v>
      </c>
      <c r="T903" s="2" t="s">
        <v>35</v>
      </c>
      <c r="U903" s="2">
        <v>49</v>
      </c>
      <c r="V903" s="2" t="str">
        <f>PROPER(DatosTransformados[[#This Row],[Payment Method Hidden]])</f>
        <v>Direct Debit</v>
      </c>
      <c r="W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903" s="2">
        <v>935</v>
      </c>
      <c r="Y903" s="2" t="s">
        <v>42</v>
      </c>
      <c r="Z903" s="2" t="s">
        <v>184</v>
      </c>
      <c r="AA903" s="2" t="s">
        <v>1812</v>
      </c>
      <c r="AB903" s="3">
        <f>DATEVALUE(DatosTransformados[[#This Row],[Contact Date Hidden]])</f>
        <v>44331</v>
      </c>
      <c r="AC903" s="3">
        <v>45251</v>
      </c>
      <c r="AD903" s="2" t="s">
        <v>38</v>
      </c>
      <c r="AE903" s="2" t="str">
        <f>VLOOKUP(DatosTransformados[[#This Row],[Customer Segment Hidden]],Tabla3[#All],2,FALSE)</f>
        <v>Low</v>
      </c>
      <c r="AF903" s="11">
        <v>50.493938986775703</v>
      </c>
      <c r="AG903" s="2">
        <v>4</v>
      </c>
      <c r="AH903" s="2" t="s">
        <v>63</v>
      </c>
      <c r="AI903" s="2" t="str">
        <f>IFERROR(VLOOKUP(DatosTransformados[[#This Row],[Preferred Contact Method Hidden]],Tabla3[#All],2,FALSE),DatosTransformados[[#This Row],[Preferred Contact Method Hidden]])</f>
        <v>SMS</v>
      </c>
      <c r="AJ903" s="2" t="str">
        <f>VLOOKUP(DatosTransformados[[#This Row],[Applied Discount Hidden]],Tabla3[#All],2,FALSE)</f>
        <v>No</v>
      </c>
      <c r="AK903" s="2" t="b">
        <v>0</v>
      </c>
    </row>
    <row r="904" spans="1:37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">
        <v>21</v>
      </c>
      <c r="O9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4" s="5" t="s">
        <v>21</v>
      </c>
      <c r="Q904" s="5">
        <v>0</v>
      </c>
      <c r="R904" s="5" t="s">
        <v>33</v>
      </c>
      <c r="S904" s="5" t="s">
        <v>34</v>
      </c>
      <c r="T904" s="5" t="s">
        <v>117</v>
      </c>
      <c r="U904" s="5">
        <v>44</v>
      </c>
      <c r="V904" s="5" t="str">
        <f>PROPER(DatosTransformados[[#This Row],[Payment Method Hidden]])</f>
        <v>Direct Debit</v>
      </c>
      <c r="W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904" s="5">
        <v>1986</v>
      </c>
      <c r="Y904" s="5"/>
      <c r="Z904" s="5"/>
      <c r="AA904" s="5" t="s">
        <v>1465</v>
      </c>
      <c r="AB904" s="6">
        <f>DATEVALUE(DatosTransformados[[#This Row],[Contact Date Hidden]])</f>
        <v>44161</v>
      </c>
      <c r="AC904" s="6">
        <v>43886</v>
      </c>
      <c r="AD904" s="5" t="s">
        <v>38</v>
      </c>
      <c r="AE904" s="5" t="str">
        <f>VLOOKUP(DatosTransformados[[#This Row],[Customer Segment Hidden]],Tabla3[#All],2,FALSE)</f>
        <v>Low</v>
      </c>
      <c r="AF904" s="12">
        <v>46.113214491533597</v>
      </c>
      <c r="AG904" s="5">
        <v>10</v>
      </c>
      <c r="AH904" s="5" t="s">
        <v>29</v>
      </c>
      <c r="AI904" s="5" t="str">
        <f>IFERROR(VLOOKUP(DatosTransformados[[#This Row],[Preferred Contact Method Hidden]],Tabla3[#All],2,FALSE),DatosTransformados[[#This Row],[Preferred Contact Method Hidden]])</f>
        <v>Email</v>
      </c>
      <c r="AJ904" s="5" t="str">
        <f>VLOOKUP(DatosTransformados[[#This Row],[Applied Discount Hidden]],Tabla3[#All],2,FALSE)</f>
        <v>No</v>
      </c>
      <c r="AK904" s="5" t="b">
        <v>0</v>
      </c>
    </row>
    <row r="905" spans="1:37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">
        <v>21</v>
      </c>
      <c r="O9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5" s="2" t="s">
        <v>33</v>
      </c>
      <c r="Q905" s="2">
        <v>6</v>
      </c>
      <c r="R905" s="2" t="s">
        <v>21</v>
      </c>
      <c r="S905" s="2" t="s">
        <v>52</v>
      </c>
      <c r="T905" s="2" t="s">
        <v>35</v>
      </c>
      <c r="U905" s="2">
        <v>9</v>
      </c>
      <c r="V905" s="2" t="str">
        <f>PROPER(DatosTransformados[[#This Row],[Payment Method Hidden]])</f>
        <v>Direct Debit</v>
      </c>
      <c r="W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905" s="2">
        <v>394</v>
      </c>
      <c r="Y905" s="2"/>
      <c r="Z905" s="2"/>
      <c r="AA905" s="2" t="s">
        <v>1815</v>
      </c>
      <c r="AB905" s="3">
        <f>DATEVALUE(DatosTransformados[[#This Row],[Contact Date Hidden]])</f>
        <v>44884</v>
      </c>
      <c r="AC905" s="3">
        <v>43955</v>
      </c>
      <c r="AD905" s="2" t="s">
        <v>44</v>
      </c>
      <c r="AE905" s="2" t="str">
        <f>VLOOKUP(DatosTransformados[[#This Row],[Customer Segment Hidden]],Tabla3[#All],2,FALSE)</f>
        <v>Medium</v>
      </c>
      <c r="AF905" s="11">
        <v>10.430287029600411</v>
      </c>
      <c r="AG905" s="2">
        <v>6</v>
      </c>
      <c r="AH905" s="2" t="s">
        <v>29</v>
      </c>
      <c r="AI905" s="2" t="str">
        <f>IFERROR(VLOOKUP(DatosTransformados[[#This Row],[Preferred Contact Method Hidden]],Tabla3[#All],2,FALSE),DatosTransformados[[#This Row],[Preferred Contact Method Hidden]])</f>
        <v>Email</v>
      </c>
      <c r="AJ905" s="2" t="str">
        <f>VLOOKUP(DatosTransformados[[#This Row],[Applied Discount Hidden]],Tabla3[#All],2,FALSE)</f>
        <v>Yes</v>
      </c>
      <c r="AK905" s="2" t="b">
        <v>1</v>
      </c>
    </row>
    <row r="906" spans="1:37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">
        <v>21</v>
      </c>
      <c r="O9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6" s="5" t="s">
        <v>21</v>
      </c>
      <c r="Q906" s="5">
        <v>0</v>
      </c>
      <c r="R906" s="5" t="s">
        <v>21</v>
      </c>
      <c r="S906" s="5" t="s">
        <v>34</v>
      </c>
      <c r="T906" s="5" t="s">
        <v>207</v>
      </c>
      <c r="U906" s="5">
        <v>45</v>
      </c>
      <c r="V906" s="5" t="str">
        <f>PROPER(DatosTransformados[[#This Row],[Payment Method Hidden]])</f>
        <v>Paper Check</v>
      </c>
      <c r="W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906" s="5">
        <v>870</v>
      </c>
      <c r="Y906" s="5"/>
      <c r="Z906" s="5"/>
      <c r="AA906" s="5" t="s">
        <v>1817</v>
      </c>
      <c r="AB906" s="6">
        <f>DATEVALUE(DatosTransformados[[#This Row],[Contact Date Hidden]])</f>
        <v>44117</v>
      </c>
      <c r="AC906" s="6">
        <v>44973</v>
      </c>
      <c r="AD906" s="5" t="s">
        <v>44</v>
      </c>
      <c r="AE906" s="5" t="str">
        <f>VLOOKUP(DatosTransformados[[#This Row],[Customer Segment Hidden]],Tabla3[#All],2,FALSE)</f>
        <v>Medium</v>
      </c>
      <c r="AF906" s="12">
        <v>41.437056285038032</v>
      </c>
      <c r="AG906" s="5">
        <v>7</v>
      </c>
      <c r="AH906" s="5" t="s">
        <v>63</v>
      </c>
      <c r="AI906" s="5" t="str">
        <f>IFERROR(VLOOKUP(DatosTransformados[[#This Row],[Preferred Contact Method Hidden]],Tabla3[#All],2,FALSE),DatosTransformados[[#This Row],[Preferred Contact Method Hidden]])</f>
        <v>SMS</v>
      </c>
      <c r="AJ906" s="5" t="str">
        <f>VLOOKUP(DatosTransformados[[#This Row],[Applied Discount Hidden]],Tabla3[#All],2,FALSE)</f>
        <v>No</v>
      </c>
      <c r="AK906" s="5" t="b">
        <v>0</v>
      </c>
    </row>
    <row r="907" spans="1:37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">
        <v>21</v>
      </c>
      <c r="O9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7" s="2" t="s">
        <v>21</v>
      </c>
      <c r="Q907" s="2">
        <v>0</v>
      </c>
      <c r="R907" s="2" t="s">
        <v>21</v>
      </c>
      <c r="S907" s="2" t="s">
        <v>24</v>
      </c>
      <c r="T907" s="2" t="s">
        <v>123</v>
      </c>
      <c r="U907" s="2">
        <v>34</v>
      </c>
      <c r="V907" s="2" t="str">
        <f>PROPER(DatosTransformados[[#This Row],[Payment Method Hidden]])</f>
        <v>Credit Card</v>
      </c>
      <c r="W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907" s="2">
        <v>363</v>
      </c>
      <c r="Y907" s="2"/>
      <c r="Z907" s="2"/>
      <c r="AA907" s="2" t="s">
        <v>1819</v>
      </c>
      <c r="AB907" s="3">
        <f>DATEVALUE(DatosTransformados[[#This Row],[Contact Date Hidden]])</f>
        <v>44266</v>
      </c>
      <c r="AC907" s="3">
        <v>44052</v>
      </c>
      <c r="AD907" s="2" t="s">
        <v>38</v>
      </c>
      <c r="AE907" s="2" t="str">
        <f>VLOOKUP(DatosTransformados[[#This Row],[Customer Segment Hidden]],Tabla3[#All],2,FALSE)</f>
        <v>Low</v>
      </c>
      <c r="AF907" s="11">
        <v>38.106460012153363</v>
      </c>
      <c r="AG907" s="2">
        <v>0</v>
      </c>
      <c r="AH907" s="2" t="s">
        <v>63</v>
      </c>
      <c r="AI907" s="2" t="str">
        <f>IFERROR(VLOOKUP(DatosTransformados[[#This Row],[Preferred Contact Method Hidden]],Tabla3[#All],2,FALSE),DatosTransformados[[#This Row],[Preferred Contact Method Hidden]])</f>
        <v>SMS</v>
      </c>
      <c r="AJ907" s="2" t="str">
        <f>VLOOKUP(DatosTransformados[[#This Row],[Applied Discount Hidden]],Tabla3[#All],2,FALSE)</f>
        <v>Yes</v>
      </c>
      <c r="AK907" s="2" t="b">
        <v>1</v>
      </c>
    </row>
    <row r="908" spans="1:37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">
        <v>21</v>
      </c>
      <c r="O9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8" s="5" t="s">
        <v>21</v>
      </c>
      <c r="Q908" s="5">
        <v>0</v>
      </c>
      <c r="R908" s="5" t="s">
        <v>33</v>
      </c>
      <c r="S908" s="5" t="s">
        <v>24</v>
      </c>
      <c r="T908" s="5" t="s">
        <v>35</v>
      </c>
      <c r="U908" s="5">
        <v>45</v>
      </c>
      <c r="V908" s="5" t="str">
        <f>PROPER(DatosTransformados[[#This Row],[Payment Method Hidden]])</f>
        <v>Direct Debit</v>
      </c>
      <c r="W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908" s="5">
        <v>294</v>
      </c>
      <c r="Y908" s="5" t="s">
        <v>42</v>
      </c>
      <c r="Z908" s="5" t="s">
        <v>213</v>
      </c>
      <c r="AA908" s="5" t="s">
        <v>1219</v>
      </c>
      <c r="AB908" s="6">
        <f>DATEVALUE(DatosTransformados[[#This Row],[Contact Date Hidden]])</f>
        <v>44154</v>
      </c>
      <c r="AC908" s="6">
        <v>43837</v>
      </c>
      <c r="AD908" s="5" t="s">
        <v>38</v>
      </c>
      <c r="AE908" s="5" t="str">
        <f>VLOOKUP(DatosTransformados[[#This Row],[Customer Segment Hidden]],Tabla3[#All],2,FALSE)</f>
        <v>Low</v>
      </c>
      <c r="AF908" s="12">
        <v>50.951396848924283</v>
      </c>
      <c r="AG908" s="5">
        <v>8</v>
      </c>
      <c r="AH908" s="5" t="s">
        <v>49</v>
      </c>
      <c r="AI908" s="5" t="str">
        <f>IFERROR(VLOOKUP(DatosTransformados[[#This Row],[Preferred Contact Method Hidden]],Tabla3[#All],2,FALSE),DatosTransformados[[#This Row],[Preferred Contact Method Hidden]])</f>
        <v>Phone</v>
      </c>
      <c r="AJ908" s="5" t="str">
        <f>VLOOKUP(DatosTransformados[[#This Row],[Applied Discount Hidden]],Tabla3[#All],2,FALSE)</f>
        <v>No</v>
      </c>
      <c r="AK908" s="5" t="b">
        <v>0</v>
      </c>
    </row>
    <row r="909" spans="1:37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">
        <v>21</v>
      </c>
      <c r="O9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09" s="2" t="s">
        <v>33</v>
      </c>
      <c r="Q909" s="2">
        <v>6</v>
      </c>
      <c r="R909" s="2" t="s">
        <v>33</v>
      </c>
      <c r="S909" s="2" t="s">
        <v>24</v>
      </c>
      <c r="T909" s="2" t="s">
        <v>35</v>
      </c>
      <c r="U909" s="2">
        <v>51</v>
      </c>
      <c r="V909" s="2" t="str">
        <f>PROPER(DatosTransformados[[#This Row],[Payment Method Hidden]])</f>
        <v>Direct Debit</v>
      </c>
      <c r="W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909" s="2">
        <v>1548</v>
      </c>
      <c r="Y909" s="2"/>
      <c r="Z909" s="2"/>
      <c r="AA909" s="2" t="s">
        <v>1821</v>
      </c>
      <c r="AB909" s="3">
        <f>DATEVALUE(DatosTransformados[[#This Row],[Contact Date Hidden]])</f>
        <v>43896</v>
      </c>
      <c r="AC909" s="3">
        <v>44818</v>
      </c>
      <c r="AD909" s="2" t="s">
        <v>28</v>
      </c>
      <c r="AE909" s="2" t="str">
        <f>VLOOKUP(DatosTransformados[[#This Row],[Customer Segment Hidden]],Tabla3[#All],2,FALSE)</f>
        <v>High</v>
      </c>
      <c r="AF909" s="11">
        <v>51.540236334607691</v>
      </c>
      <c r="AG909" s="2">
        <v>1</v>
      </c>
      <c r="AH909" s="2" t="s">
        <v>63</v>
      </c>
      <c r="AI909" s="2" t="str">
        <f>IFERROR(VLOOKUP(DatosTransformados[[#This Row],[Preferred Contact Method Hidden]],Tabla3[#All],2,FALSE),DatosTransformados[[#This Row],[Preferred Contact Method Hidden]])</f>
        <v>SMS</v>
      </c>
      <c r="AJ909" s="2" t="str">
        <f>VLOOKUP(DatosTransformados[[#This Row],[Applied Discount Hidden]],Tabla3[#All],2,FALSE)</f>
        <v>Yes</v>
      </c>
      <c r="AK909" s="2" t="b">
        <v>1</v>
      </c>
    </row>
    <row r="910" spans="1:37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">
        <v>33</v>
      </c>
      <c r="O9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0" s="5" t="s">
        <v>21</v>
      </c>
      <c r="Q910" s="5">
        <v>0</v>
      </c>
      <c r="R910" s="5" t="s">
        <v>21</v>
      </c>
      <c r="S910" s="5" t="s">
        <v>52</v>
      </c>
      <c r="T910" s="5" t="s">
        <v>35</v>
      </c>
      <c r="U910" s="5">
        <v>42</v>
      </c>
      <c r="V910" s="5" t="str">
        <f>PROPER(DatosTransformados[[#This Row],[Payment Method Hidden]])</f>
        <v>Direct Debit</v>
      </c>
      <c r="W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910" s="5">
        <v>762</v>
      </c>
      <c r="Y910" s="5"/>
      <c r="Z910" s="5"/>
      <c r="AA910" s="5" t="s">
        <v>1002</v>
      </c>
      <c r="AB910" s="6">
        <f>DATEVALUE(DatosTransformados[[#This Row],[Contact Date Hidden]])</f>
        <v>45009</v>
      </c>
      <c r="AC910" s="6">
        <v>44562</v>
      </c>
      <c r="AD910" s="5" t="s">
        <v>44</v>
      </c>
      <c r="AE910" s="5" t="str">
        <f>VLOOKUP(DatosTransformados[[#This Row],[Customer Segment Hidden]],Tabla3[#All],2,FALSE)</f>
        <v>Medium</v>
      </c>
      <c r="AF910" s="12">
        <v>37.313007435318283</v>
      </c>
      <c r="AG910" s="5">
        <v>9</v>
      </c>
      <c r="AH910" s="5" t="s">
        <v>49</v>
      </c>
      <c r="AI910" s="5" t="str">
        <f>IFERROR(VLOOKUP(DatosTransformados[[#This Row],[Preferred Contact Method Hidden]],Tabla3[#All],2,FALSE),DatosTransformados[[#This Row],[Preferred Contact Method Hidden]])</f>
        <v>Phone</v>
      </c>
      <c r="AJ910" s="5" t="str">
        <f>VLOOKUP(DatosTransformados[[#This Row],[Applied Discount Hidden]],Tabla3[#All],2,FALSE)</f>
        <v>No</v>
      </c>
      <c r="AK910" s="5" t="b">
        <v>0</v>
      </c>
    </row>
    <row r="911" spans="1:37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">
        <v>21</v>
      </c>
      <c r="O9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1" s="2" t="s">
        <v>21</v>
      </c>
      <c r="Q911" s="2">
        <v>0</v>
      </c>
      <c r="R911" s="2" t="s">
        <v>33</v>
      </c>
      <c r="S911" s="2" t="s">
        <v>34</v>
      </c>
      <c r="T911" s="2" t="s">
        <v>117</v>
      </c>
      <c r="U911" s="2">
        <v>49</v>
      </c>
      <c r="V911" s="2" t="str">
        <f>PROPER(DatosTransformados[[#This Row],[Payment Method Hidden]])</f>
        <v>Direct Debit</v>
      </c>
      <c r="W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911" s="2">
        <v>2061</v>
      </c>
      <c r="Y911" s="2"/>
      <c r="Z911" s="2"/>
      <c r="AA911" s="2" t="s">
        <v>1824</v>
      </c>
      <c r="AB911" s="3">
        <f>DATEVALUE(DatosTransformados[[#This Row],[Contact Date Hidden]])</f>
        <v>44804</v>
      </c>
      <c r="AC911" s="3">
        <v>44356</v>
      </c>
      <c r="AD911" s="2" t="s">
        <v>28</v>
      </c>
      <c r="AE911" s="2" t="str">
        <f>VLOOKUP(DatosTransformados[[#This Row],[Customer Segment Hidden]],Tabla3[#All],2,FALSE)</f>
        <v>High</v>
      </c>
      <c r="AF911" s="11">
        <v>57.80542625192345</v>
      </c>
      <c r="AG911" s="2">
        <v>8</v>
      </c>
      <c r="AH911" s="2" t="s">
        <v>63</v>
      </c>
      <c r="AI911" s="2" t="str">
        <f>IFERROR(VLOOKUP(DatosTransformados[[#This Row],[Preferred Contact Method Hidden]],Tabla3[#All],2,FALSE),DatosTransformados[[#This Row],[Preferred Contact Method Hidden]])</f>
        <v>SMS</v>
      </c>
      <c r="AJ911" s="2" t="str">
        <f>VLOOKUP(DatosTransformados[[#This Row],[Applied Discount Hidden]],Tabla3[#All],2,FALSE)</f>
        <v>No</v>
      </c>
      <c r="AK911" s="2" t="b">
        <v>0</v>
      </c>
    </row>
    <row r="912" spans="1:37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">
        <v>21</v>
      </c>
      <c r="O9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2" s="5" t="s">
        <v>33</v>
      </c>
      <c r="Q912" s="5">
        <v>2</v>
      </c>
      <c r="R912" s="5" t="s">
        <v>21</v>
      </c>
      <c r="S912" s="5" t="s">
        <v>34</v>
      </c>
      <c r="T912" s="5" t="s">
        <v>25</v>
      </c>
      <c r="U912" s="5">
        <v>7</v>
      </c>
      <c r="V912" s="5" t="str">
        <f>PROPER(DatosTransformados[[#This Row],[Payment Method Hidden]])</f>
        <v>Credit Card</v>
      </c>
      <c r="W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912" s="5">
        <v>313</v>
      </c>
      <c r="Y912" s="5"/>
      <c r="Z912" s="5"/>
      <c r="AA912" s="5" t="s">
        <v>1826</v>
      </c>
      <c r="AB912" s="6">
        <f>DATEVALUE(DatosTransformados[[#This Row],[Contact Date Hidden]])</f>
        <v>44688</v>
      </c>
      <c r="AC912" s="6">
        <v>45103</v>
      </c>
      <c r="AD912" s="5" t="s">
        <v>44</v>
      </c>
      <c r="AE912" s="5" t="str">
        <f>VLOOKUP(DatosTransformados[[#This Row],[Customer Segment Hidden]],Tabla3[#All],2,FALSE)</f>
        <v>Medium</v>
      </c>
      <c r="AF912" s="12">
        <v>7.6279875186370836</v>
      </c>
      <c r="AG912" s="5">
        <v>3</v>
      </c>
      <c r="AH912" s="5" t="s">
        <v>49</v>
      </c>
      <c r="AI912" s="5" t="str">
        <f>IFERROR(VLOOKUP(DatosTransformados[[#This Row],[Preferred Contact Method Hidden]],Tabla3[#All],2,FALSE),DatosTransformados[[#This Row],[Preferred Contact Method Hidden]])</f>
        <v>Phone</v>
      </c>
      <c r="AJ912" s="5" t="str">
        <f>VLOOKUP(DatosTransformados[[#This Row],[Applied Discount Hidden]],Tabla3[#All],2,FALSE)</f>
        <v>No</v>
      </c>
      <c r="AK912" s="5" t="b">
        <v>0</v>
      </c>
    </row>
    <row r="913" spans="1:37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">
        <v>21</v>
      </c>
      <c r="O9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3" s="2" t="s">
        <v>33</v>
      </c>
      <c r="Q913" s="2">
        <v>6</v>
      </c>
      <c r="R913" s="2" t="s">
        <v>21</v>
      </c>
      <c r="S913" s="2" t="s">
        <v>34</v>
      </c>
      <c r="T913" s="2" t="s">
        <v>123</v>
      </c>
      <c r="U913" s="2">
        <v>10</v>
      </c>
      <c r="V913" s="2" t="str">
        <f>PROPER(DatosTransformados[[#This Row],[Payment Method Hidden]])</f>
        <v>Credit Card</v>
      </c>
      <c r="W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913" s="2">
        <v>69</v>
      </c>
      <c r="Y913" s="2"/>
      <c r="Z913" s="2"/>
      <c r="AA913" s="2" t="s">
        <v>509</v>
      </c>
      <c r="AB913" s="3">
        <f>DATEVALUE(DatosTransformados[[#This Row],[Contact Date Hidden]])</f>
        <v>44639</v>
      </c>
      <c r="AC913" s="3">
        <v>44709</v>
      </c>
      <c r="AD913" s="2" t="s">
        <v>28</v>
      </c>
      <c r="AE913" s="2" t="str">
        <f>VLOOKUP(DatosTransformados[[#This Row],[Customer Segment Hidden]],Tabla3[#All],2,FALSE)</f>
        <v>High</v>
      </c>
      <c r="AF913" s="11">
        <v>9.2463932173138392</v>
      </c>
      <c r="AG913" s="2">
        <v>6</v>
      </c>
      <c r="AH913" s="2" t="s">
        <v>49</v>
      </c>
      <c r="AI913" s="2" t="str">
        <f>IFERROR(VLOOKUP(DatosTransformados[[#This Row],[Preferred Contact Method Hidden]],Tabla3[#All],2,FALSE),DatosTransformados[[#This Row],[Preferred Contact Method Hidden]])</f>
        <v>Phone</v>
      </c>
      <c r="AJ913" s="2" t="str">
        <f>VLOOKUP(DatosTransformados[[#This Row],[Applied Discount Hidden]],Tabla3[#All],2,FALSE)</f>
        <v>Yes</v>
      </c>
      <c r="AK913" s="2" t="b">
        <v>1</v>
      </c>
    </row>
    <row r="914" spans="1:37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">
        <v>33</v>
      </c>
      <c r="O9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4" s="5" t="s">
        <v>21</v>
      </c>
      <c r="Q914" s="5">
        <v>0</v>
      </c>
      <c r="R914" s="5" t="s">
        <v>21</v>
      </c>
      <c r="S914" s="5" t="s">
        <v>34</v>
      </c>
      <c r="T914" s="5" t="s">
        <v>35</v>
      </c>
      <c r="U914" s="5">
        <v>55</v>
      </c>
      <c r="V914" s="5" t="str">
        <f>PROPER(DatosTransformados[[#This Row],[Payment Method Hidden]])</f>
        <v>Direct Debit</v>
      </c>
      <c r="W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914" s="5">
        <v>346</v>
      </c>
      <c r="Y914" s="5"/>
      <c r="Z914" s="5"/>
      <c r="AA914" s="5" t="s">
        <v>1040</v>
      </c>
      <c r="AB914" s="6">
        <f>DATEVALUE(DatosTransformados[[#This Row],[Contact Date Hidden]])</f>
        <v>44952</v>
      </c>
      <c r="AC914" s="6">
        <v>45237</v>
      </c>
      <c r="AD914" s="5" t="s">
        <v>28</v>
      </c>
      <c r="AE914" s="5" t="str">
        <f>VLOOKUP(DatosTransformados[[#This Row],[Customer Segment Hidden]],Tabla3[#All],2,FALSE)</f>
        <v>High</v>
      </c>
      <c r="AF914" s="12">
        <v>48.969984863465427</v>
      </c>
      <c r="AG914" s="5">
        <v>4</v>
      </c>
      <c r="AH914" s="5" t="s">
        <v>63</v>
      </c>
      <c r="AI914" s="5" t="str">
        <f>IFERROR(VLOOKUP(DatosTransformados[[#This Row],[Preferred Contact Method Hidden]],Tabla3[#All],2,FALSE),DatosTransformados[[#This Row],[Preferred Contact Method Hidden]])</f>
        <v>SMS</v>
      </c>
      <c r="AJ914" s="5" t="str">
        <f>VLOOKUP(DatosTransformados[[#This Row],[Applied Discount Hidden]],Tabla3[#All],2,FALSE)</f>
        <v>No</v>
      </c>
      <c r="AK914" s="5" t="b">
        <v>0</v>
      </c>
    </row>
    <row r="915" spans="1:37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">
        <v>21</v>
      </c>
      <c r="O9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5" s="2" t="s">
        <v>33</v>
      </c>
      <c r="Q915" s="2">
        <v>5</v>
      </c>
      <c r="R915" s="2" t="s">
        <v>21</v>
      </c>
      <c r="S915" s="2" t="s">
        <v>52</v>
      </c>
      <c r="T915" s="2" t="s">
        <v>25</v>
      </c>
      <c r="U915" s="2">
        <v>23</v>
      </c>
      <c r="V915" s="2" t="str">
        <f>PROPER(DatosTransformados[[#This Row],[Payment Method Hidden]])</f>
        <v>Credit Card</v>
      </c>
      <c r="W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915" s="2">
        <v>1159</v>
      </c>
      <c r="Y915" s="2"/>
      <c r="Z915" s="2"/>
      <c r="AA915" s="2" t="s">
        <v>1830</v>
      </c>
      <c r="AB915" s="3">
        <f>DATEVALUE(DatosTransformados[[#This Row],[Contact Date Hidden]])</f>
        <v>44268</v>
      </c>
      <c r="AC915" s="3">
        <v>44376</v>
      </c>
      <c r="AD915" s="2" t="s">
        <v>38</v>
      </c>
      <c r="AE915" s="2" t="str">
        <f>VLOOKUP(DatosTransformados[[#This Row],[Customer Segment Hidden]],Tabla3[#All],2,FALSE)</f>
        <v>Low</v>
      </c>
      <c r="AF915" s="11">
        <v>19.984780650518399</v>
      </c>
      <c r="AG915" s="2">
        <v>10</v>
      </c>
      <c r="AH915" s="2" t="s">
        <v>49</v>
      </c>
      <c r="AI915" s="2" t="str">
        <f>IFERROR(VLOOKUP(DatosTransformados[[#This Row],[Preferred Contact Method Hidden]],Tabla3[#All],2,FALSE),DatosTransformados[[#This Row],[Preferred Contact Method Hidden]])</f>
        <v>Phone</v>
      </c>
      <c r="AJ915" s="2" t="str">
        <f>VLOOKUP(DatosTransformados[[#This Row],[Applied Discount Hidden]],Tabla3[#All],2,FALSE)</f>
        <v>Yes</v>
      </c>
      <c r="AK915" s="2" t="b">
        <v>1</v>
      </c>
    </row>
    <row r="916" spans="1:37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">
        <v>33</v>
      </c>
      <c r="O9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6" s="5" t="s">
        <v>21</v>
      </c>
      <c r="Q916" s="5">
        <v>0</v>
      </c>
      <c r="R916" s="5" t="s">
        <v>33</v>
      </c>
      <c r="S916" s="5" t="s">
        <v>52</v>
      </c>
      <c r="T916" s="5" t="s">
        <v>117</v>
      </c>
      <c r="U916" s="5">
        <v>56</v>
      </c>
      <c r="V916" s="5" t="str">
        <f>PROPER(DatosTransformados[[#This Row],[Payment Method Hidden]])</f>
        <v>Direct Debit</v>
      </c>
      <c r="W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916" s="5">
        <v>3138</v>
      </c>
      <c r="Y916" s="5"/>
      <c r="Z916" s="5"/>
      <c r="AA916" s="5" t="s">
        <v>1832</v>
      </c>
      <c r="AB916" s="6">
        <f>DATEVALUE(DatosTransformados[[#This Row],[Contact Date Hidden]])</f>
        <v>44416</v>
      </c>
      <c r="AC916" s="6">
        <v>44806</v>
      </c>
      <c r="AD916" s="5" t="s">
        <v>44</v>
      </c>
      <c r="AE916" s="5" t="str">
        <f>VLOOKUP(DatosTransformados[[#This Row],[Customer Segment Hidden]],Tabla3[#All],2,FALSE)</f>
        <v>Medium</v>
      </c>
      <c r="AF916" s="12">
        <v>66.611521561104652</v>
      </c>
      <c r="AG916" s="5">
        <v>7</v>
      </c>
      <c r="AH916" s="5" t="s">
        <v>63</v>
      </c>
      <c r="AI916" s="5" t="str">
        <f>IFERROR(VLOOKUP(DatosTransformados[[#This Row],[Preferred Contact Method Hidden]],Tabla3[#All],2,FALSE),DatosTransformados[[#This Row],[Preferred Contact Method Hidden]])</f>
        <v>SMS</v>
      </c>
      <c r="AJ916" s="5" t="str">
        <f>VLOOKUP(DatosTransformados[[#This Row],[Applied Discount Hidden]],Tabla3[#All],2,FALSE)</f>
        <v>Yes</v>
      </c>
      <c r="AK916" s="5" t="b">
        <v>1</v>
      </c>
    </row>
    <row r="917" spans="1:37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">
        <v>21</v>
      </c>
      <c r="O9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7" s="2" t="s">
        <v>21</v>
      </c>
      <c r="Q917" s="2">
        <v>0</v>
      </c>
      <c r="R917" s="2" t="s">
        <v>21</v>
      </c>
      <c r="S917" s="2" t="s">
        <v>24</v>
      </c>
      <c r="T917" s="2" t="s">
        <v>117</v>
      </c>
      <c r="U917" s="2">
        <v>34</v>
      </c>
      <c r="V917" s="2" t="str">
        <f>PROPER(DatosTransformados[[#This Row],[Payment Method Hidden]])</f>
        <v>Direct Debit</v>
      </c>
      <c r="W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917" s="2">
        <v>336</v>
      </c>
      <c r="Y917" s="2"/>
      <c r="Z917" s="2"/>
      <c r="AA917" s="2" t="s">
        <v>1834</v>
      </c>
      <c r="AB917" s="3">
        <f>DATEVALUE(DatosTransformados[[#This Row],[Contact Date Hidden]])</f>
        <v>44503</v>
      </c>
      <c r="AC917" s="3">
        <v>44241</v>
      </c>
      <c r="AD917" s="2" t="s">
        <v>44</v>
      </c>
      <c r="AE917" s="2" t="str">
        <f>VLOOKUP(DatosTransformados[[#This Row],[Customer Segment Hidden]],Tabla3[#All],2,FALSE)</f>
        <v>Medium</v>
      </c>
      <c r="AF917" s="11">
        <v>37.686816578247111</v>
      </c>
      <c r="AG917" s="2">
        <v>7</v>
      </c>
      <c r="AH917" s="2" t="s">
        <v>63</v>
      </c>
      <c r="AI917" s="2" t="str">
        <f>IFERROR(VLOOKUP(DatosTransformados[[#This Row],[Preferred Contact Method Hidden]],Tabla3[#All],2,FALSE),DatosTransformados[[#This Row],[Preferred Contact Method Hidden]])</f>
        <v>SMS</v>
      </c>
      <c r="AJ917" s="2" t="str">
        <f>VLOOKUP(DatosTransformados[[#This Row],[Applied Discount Hidden]],Tabla3[#All],2,FALSE)</f>
        <v>Yes</v>
      </c>
      <c r="AK917" s="2" t="b">
        <v>1</v>
      </c>
    </row>
    <row r="918" spans="1:37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">
        <v>21</v>
      </c>
      <c r="O9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8" s="5" t="s">
        <v>21</v>
      </c>
      <c r="Q918" s="5">
        <v>0</v>
      </c>
      <c r="R918" s="5" t="s">
        <v>33</v>
      </c>
      <c r="S918" s="5" t="s">
        <v>34</v>
      </c>
      <c r="T918" s="5" t="s">
        <v>25</v>
      </c>
      <c r="U918" s="5">
        <v>14</v>
      </c>
      <c r="V918" s="5" t="str">
        <f>PROPER(DatosTransformados[[#This Row],[Payment Method Hidden]])</f>
        <v>Credit Card</v>
      </c>
      <c r="W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918" s="5">
        <v>793</v>
      </c>
      <c r="Y918" s="5"/>
      <c r="Z918" s="5"/>
      <c r="AA918" s="5" t="s">
        <v>1582</v>
      </c>
      <c r="AB918" s="6">
        <f>DATEVALUE(DatosTransformados[[#This Row],[Contact Date Hidden]])</f>
        <v>44815</v>
      </c>
      <c r="AC918" s="6">
        <v>43880</v>
      </c>
      <c r="AD918" s="5" t="s">
        <v>38</v>
      </c>
      <c r="AE918" s="5" t="str">
        <f>VLOOKUP(DatosTransformados[[#This Row],[Customer Segment Hidden]],Tabla3[#All],2,FALSE)</f>
        <v>Low</v>
      </c>
      <c r="AF918" s="12">
        <v>14.50636514837333</v>
      </c>
      <c r="AG918" s="5">
        <v>4</v>
      </c>
      <c r="AH918" s="5" t="s">
        <v>29</v>
      </c>
      <c r="AI918" s="5" t="str">
        <f>IFERROR(VLOOKUP(DatosTransformados[[#This Row],[Preferred Contact Method Hidden]],Tabla3[#All],2,FALSE),DatosTransformados[[#This Row],[Preferred Contact Method Hidden]])</f>
        <v>Email</v>
      </c>
      <c r="AJ918" s="5" t="str">
        <f>VLOOKUP(DatosTransformados[[#This Row],[Applied Discount Hidden]],Tabla3[#All],2,FALSE)</f>
        <v>No</v>
      </c>
      <c r="AK918" s="5" t="b">
        <v>0</v>
      </c>
    </row>
    <row r="919" spans="1:37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">
        <v>21</v>
      </c>
      <c r="O9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19" s="2" t="s">
        <v>21</v>
      </c>
      <c r="Q919" s="2">
        <v>0</v>
      </c>
      <c r="R919" s="2" t="s">
        <v>21</v>
      </c>
      <c r="S919" s="2" t="s">
        <v>34</v>
      </c>
      <c r="T919" s="2" t="s">
        <v>123</v>
      </c>
      <c r="U919" s="2">
        <v>35</v>
      </c>
      <c r="V919" s="2" t="str">
        <f>PROPER(DatosTransformados[[#This Row],[Payment Method Hidden]])</f>
        <v>Credit Card</v>
      </c>
      <c r="W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919" s="2">
        <v>2355</v>
      </c>
      <c r="Y919" s="2"/>
      <c r="Z919" s="2"/>
      <c r="AA919" s="2" t="s">
        <v>1837</v>
      </c>
      <c r="AB919" s="3">
        <f>DATEVALUE(DatosTransformados[[#This Row],[Contact Date Hidden]])</f>
        <v>44135</v>
      </c>
      <c r="AC919" s="3">
        <v>44402</v>
      </c>
      <c r="AD919" s="2" t="s">
        <v>28</v>
      </c>
      <c r="AE919" s="2" t="str">
        <f>VLOOKUP(DatosTransformados[[#This Row],[Customer Segment Hidden]],Tabla3[#All],2,FALSE)</f>
        <v>High</v>
      </c>
      <c r="AF919" s="11">
        <v>33.028524417542229</v>
      </c>
      <c r="AG919" s="2">
        <v>9</v>
      </c>
      <c r="AH919" s="2" t="s">
        <v>63</v>
      </c>
      <c r="AI919" s="2" t="str">
        <f>IFERROR(VLOOKUP(DatosTransformados[[#This Row],[Preferred Contact Method Hidden]],Tabla3[#All],2,FALSE),DatosTransformados[[#This Row],[Preferred Contact Method Hidden]])</f>
        <v>SMS</v>
      </c>
      <c r="AJ919" s="2" t="str">
        <f>VLOOKUP(DatosTransformados[[#This Row],[Applied Discount Hidden]],Tabla3[#All],2,FALSE)</f>
        <v>No</v>
      </c>
      <c r="AK919" s="2" t="b">
        <v>0</v>
      </c>
    </row>
    <row r="920" spans="1:37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">
        <v>21</v>
      </c>
      <c r="O9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0" s="5" t="s">
        <v>21</v>
      </c>
      <c r="Q920" s="5">
        <v>0</v>
      </c>
      <c r="R920" s="5" t="s">
        <v>21</v>
      </c>
      <c r="S920" s="5" t="s">
        <v>34</v>
      </c>
      <c r="T920" s="5" t="s">
        <v>123</v>
      </c>
      <c r="U920" s="5">
        <v>9</v>
      </c>
      <c r="V920" s="5" t="str">
        <f>PROPER(DatosTransformados[[#This Row],[Payment Method Hidden]])</f>
        <v>Credit Card</v>
      </c>
      <c r="W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20" s="5">
        <v>224</v>
      </c>
      <c r="Y920" s="5"/>
      <c r="Z920" s="5"/>
      <c r="AA920" s="5" t="s">
        <v>1839</v>
      </c>
      <c r="AB920" s="6">
        <f>DATEVALUE(DatosTransformados[[#This Row],[Contact Date Hidden]])</f>
        <v>44682</v>
      </c>
      <c r="AC920" s="6">
        <v>44802</v>
      </c>
      <c r="AD920" s="5" t="s">
        <v>38</v>
      </c>
      <c r="AE920" s="5" t="str">
        <f>VLOOKUP(DatosTransformados[[#This Row],[Customer Segment Hidden]],Tabla3[#All],2,FALSE)</f>
        <v>Low</v>
      </c>
      <c r="AF920" s="12">
        <v>7.353059239403426</v>
      </c>
      <c r="AG920" s="5">
        <v>4</v>
      </c>
      <c r="AH920" s="5" t="s">
        <v>63</v>
      </c>
      <c r="AI920" s="5" t="str">
        <f>IFERROR(VLOOKUP(DatosTransformados[[#This Row],[Preferred Contact Method Hidden]],Tabla3[#All],2,FALSE),DatosTransformados[[#This Row],[Preferred Contact Method Hidden]])</f>
        <v>SMS</v>
      </c>
      <c r="AJ920" s="5" t="str">
        <f>VLOOKUP(DatosTransformados[[#This Row],[Applied Discount Hidden]],Tabla3[#All],2,FALSE)</f>
        <v>No</v>
      </c>
      <c r="AK920" s="5" t="b">
        <v>0</v>
      </c>
    </row>
    <row r="921" spans="1:37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">
        <v>21</v>
      </c>
      <c r="O9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1" s="2" t="s">
        <v>33</v>
      </c>
      <c r="Q921" s="2">
        <v>5</v>
      </c>
      <c r="R921" s="2" t="s">
        <v>21</v>
      </c>
      <c r="S921" s="2" t="s">
        <v>34</v>
      </c>
      <c r="T921" s="2" t="s">
        <v>123</v>
      </c>
      <c r="U921" s="2">
        <v>30</v>
      </c>
      <c r="V921" s="2" t="str">
        <f>PROPER(DatosTransformados[[#This Row],[Payment Method Hidden]])</f>
        <v>Credit Card</v>
      </c>
      <c r="W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921" s="2">
        <v>1055</v>
      </c>
      <c r="Y921" s="2"/>
      <c r="Z921" s="2"/>
      <c r="AA921" s="2" t="s">
        <v>1841</v>
      </c>
      <c r="AB921" s="3">
        <f>DATEVALUE(DatosTransformados[[#This Row],[Contact Date Hidden]])</f>
        <v>44857</v>
      </c>
      <c r="AC921" s="3">
        <v>44524</v>
      </c>
      <c r="AD921" s="2" t="s">
        <v>38</v>
      </c>
      <c r="AE921" s="2" t="str">
        <f>VLOOKUP(DatosTransformados[[#This Row],[Customer Segment Hidden]],Tabla3[#All],2,FALSE)</f>
        <v>Low</v>
      </c>
      <c r="AF921" s="11">
        <v>27.395874420909639</v>
      </c>
      <c r="AG921" s="2">
        <v>2</v>
      </c>
      <c r="AH921" s="2" t="s">
        <v>29</v>
      </c>
      <c r="AI921" s="2" t="str">
        <f>IFERROR(VLOOKUP(DatosTransformados[[#This Row],[Preferred Contact Method Hidden]],Tabla3[#All],2,FALSE),DatosTransformados[[#This Row],[Preferred Contact Method Hidden]])</f>
        <v>Email</v>
      </c>
      <c r="AJ921" s="2" t="str">
        <f>VLOOKUP(DatosTransformados[[#This Row],[Applied Discount Hidden]],Tabla3[#All],2,FALSE)</f>
        <v>No</v>
      </c>
      <c r="AK921" s="2" t="b">
        <v>0</v>
      </c>
    </row>
    <row r="922" spans="1:37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">
        <v>21</v>
      </c>
      <c r="O9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2" s="5" t="s">
        <v>21</v>
      </c>
      <c r="Q922" s="5">
        <v>0</v>
      </c>
      <c r="R922" s="5" t="s">
        <v>33</v>
      </c>
      <c r="S922" s="5" t="s">
        <v>52</v>
      </c>
      <c r="T922" s="5" t="s">
        <v>117</v>
      </c>
      <c r="U922" s="5">
        <v>35</v>
      </c>
      <c r="V922" s="5" t="str">
        <f>PROPER(DatosTransformados[[#This Row],[Payment Method Hidden]])</f>
        <v>Direct Debit</v>
      </c>
      <c r="W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922" s="5">
        <v>2498</v>
      </c>
      <c r="Y922" s="5"/>
      <c r="Z922" s="5"/>
      <c r="AA922" s="5" t="s">
        <v>1182</v>
      </c>
      <c r="AB922" s="6">
        <f>DATEVALUE(DatosTransformados[[#This Row],[Contact Date Hidden]])</f>
        <v>44793</v>
      </c>
      <c r="AC922" s="6">
        <v>44638</v>
      </c>
      <c r="AD922" s="5" t="s">
        <v>44</v>
      </c>
      <c r="AE922" s="5" t="str">
        <f>VLOOKUP(DatosTransformados[[#This Row],[Customer Segment Hidden]],Tabla3[#All],2,FALSE)</f>
        <v>Medium</v>
      </c>
      <c r="AF922" s="12">
        <v>38.681861170061737</v>
      </c>
      <c r="AG922" s="5">
        <v>5</v>
      </c>
      <c r="AH922" s="5" t="s">
        <v>29</v>
      </c>
      <c r="AI922" s="5" t="str">
        <f>IFERROR(VLOOKUP(DatosTransformados[[#This Row],[Preferred Contact Method Hidden]],Tabla3[#All],2,FALSE),DatosTransformados[[#This Row],[Preferred Contact Method Hidden]])</f>
        <v>Email</v>
      </c>
      <c r="AJ922" s="5" t="str">
        <f>VLOOKUP(DatosTransformados[[#This Row],[Applied Discount Hidden]],Tabla3[#All],2,FALSE)</f>
        <v>No</v>
      </c>
      <c r="AK922" s="5" t="b">
        <v>0</v>
      </c>
    </row>
    <row r="923" spans="1:37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">
        <v>21</v>
      </c>
      <c r="O9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3" s="2" t="s">
        <v>33</v>
      </c>
      <c r="Q923" s="2">
        <v>4</v>
      </c>
      <c r="R923" s="2" t="s">
        <v>33</v>
      </c>
      <c r="S923" s="2" t="s">
        <v>24</v>
      </c>
      <c r="T923" s="2" t="s">
        <v>25</v>
      </c>
      <c r="U923" s="2">
        <v>27</v>
      </c>
      <c r="V923" s="2" t="str">
        <f>PROPER(DatosTransformados[[#This Row],[Payment Method Hidden]])</f>
        <v>Credit Card</v>
      </c>
      <c r="W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923" s="2">
        <v>76</v>
      </c>
      <c r="Y923" s="2"/>
      <c r="Z923" s="2"/>
      <c r="AA923" s="2" t="s">
        <v>1105</v>
      </c>
      <c r="AB923" s="3">
        <f>DATEVALUE(DatosTransformados[[#This Row],[Contact Date Hidden]])</f>
        <v>44107</v>
      </c>
      <c r="AC923" s="3">
        <v>44451</v>
      </c>
      <c r="AD923" s="2" t="s">
        <v>44</v>
      </c>
      <c r="AE923" s="2" t="str">
        <f>VLOOKUP(DatosTransformados[[#This Row],[Customer Segment Hidden]],Tabla3[#All],2,FALSE)</f>
        <v>Medium</v>
      </c>
      <c r="AF923" s="11">
        <v>28.041760382689759</v>
      </c>
      <c r="AG923" s="2">
        <v>2</v>
      </c>
      <c r="AH923" s="2" t="s">
        <v>49</v>
      </c>
      <c r="AI923" s="2" t="str">
        <f>IFERROR(VLOOKUP(DatosTransformados[[#This Row],[Preferred Contact Method Hidden]],Tabla3[#All],2,FALSE),DatosTransformados[[#This Row],[Preferred Contact Method Hidden]])</f>
        <v>Phone</v>
      </c>
      <c r="AJ923" s="2" t="str">
        <f>VLOOKUP(DatosTransformados[[#This Row],[Applied Discount Hidden]],Tabla3[#All],2,FALSE)</f>
        <v>Yes</v>
      </c>
      <c r="AK923" s="2" t="b">
        <v>1</v>
      </c>
    </row>
    <row r="924" spans="1:37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">
        <v>21</v>
      </c>
      <c r="O9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4" s="5" t="s">
        <v>21</v>
      </c>
      <c r="Q924" s="5">
        <v>0</v>
      </c>
      <c r="R924" s="5" t="s">
        <v>21</v>
      </c>
      <c r="S924" s="5" t="s">
        <v>24</v>
      </c>
      <c r="T924" s="5" t="s">
        <v>25</v>
      </c>
      <c r="U924" s="5">
        <v>23</v>
      </c>
      <c r="V924" s="5" t="str">
        <f>PROPER(DatosTransformados[[#This Row],[Payment Method Hidden]])</f>
        <v>Credit Card</v>
      </c>
      <c r="W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924" s="5">
        <v>23</v>
      </c>
      <c r="Y924" s="5" t="s">
        <v>156</v>
      </c>
      <c r="Z924" s="5" t="s">
        <v>157</v>
      </c>
      <c r="AA924" s="5" t="s">
        <v>1476</v>
      </c>
      <c r="AB924" s="6">
        <f>DATEVALUE(DatosTransformados[[#This Row],[Contact Date Hidden]])</f>
        <v>44509</v>
      </c>
      <c r="AC924" s="6">
        <v>45038</v>
      </c>
      <c r="AD924" s="5" t="s">
        <v>28</v>
      </c>
      <c r="AE924" s="5" t="str">
        <f>VLOOKUP(DatosTransformados[[#This Row],[Customer Segment Hidden]],Tabla3[#All],2,FALSE)</f>
        <v>High</v>
      </c>
      <c r="AF924" s="12">
        <v>24.97400376964632</v>
      </c>
      <c r="AG924" s="5">
        <v>7</v>
      </c>
      <c r="AH924" s="5" t="s">
        <v>49</v>
      </c>
      <c r="AI924" s="5" t="str">
        <f>IFERROR(VLOOKUP(DatosTransformados[[#This Row],[Preferred Contact Method Hidden]],Tabla3[#All],2,FALSE),DatosTransformados[[#This Row],[Preferred Contact Method Hidden]])</f>
        <v>Phone</v>
      </c>
      <c r="AJ924" s="5" t="str">
        <f>VLOOKUP(DatosTransformados[[#This Row],[Applied Discount Hidden]],Tabla3[#All],2,FALSE)</f>
        <v>No</v>
      </c>
      <c r="AK924" s="5" t="b">
        <v>0</v>
      </c>
    </row>
    <row r="925" spans="1:37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">
        <v>21</v>
      </c>
      <c r="O9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5" s="2" t="s">
        <v>21</v>
      </c>
      <c r="Q925" s="2">
        <v>0</v>
      </c>
      <c r="R925" s="2" t="s">
        <v>33</v>
      </c>
      <c r="S925" s="2" t="s">
        <v>24</v>
      </c>
      <c r="T925" s="2" t="s">
        <v>25</v>
      </c>
      <c r="U925" s="2">
        <v>46</v>
      </c>
      <c r="V925" s="2" t="str">
        <f>PROPER(DatosTransformados[[#This Row],[Payment Method Hidden]])</f>
        <v>Credit Card</v>
      </c>
      <c r="W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925" s="2">
        <v>46</v>
      </c>
      <c r="Y925" s="2"/>
      <c r="Z925" s="2"/>
      <c r="AA925" s="2" t="s">
        <v>1846</v>
      </c>
      <c r="AB925" s="3">
        <f>DATEVALUE(DatosTransformados[[#This Row],[Contact Date Hidden]])</f>
        <v>44177</v>
      </c>
      <c r="AC925" s="3">
        <v>45283</v>
      </c>
      <c r="AD925" s="2" t="s">
        <v>44</v>
      </c>
      <c r="AE925" s="2" t="str">
        <f>VLOOKUP(DatosTransformados[[#This Row],[Customer Segment Hidden]],Tabla3[#All],2,FALSE)</f>
        <v>Medium</v>
      </c>
      <c r="AF925" s="11">
        <v>50.019840887433858</v>
      </c>
      <c r="AG925" s="2">
        <v>4</v>
      </c>
      <c r="AH925" s="2" t="s">
        <v>29</v>
      </c>
      <c r="AI925" s="2" t="str">
        <f>IFERROR(VLOOKUP(DatosTransformados[[#This Row],[Preferred Contact Method Hidden]],Tabla3[#All],2,FALSE),DatosTransformados[[#This Row],[Preferred Contact Method Hidden]])</f>
        <v>Email</v>
      </c>
      <c r="AJ925" s="2" t="str">
        <f>VLOOKUP(DatosTransformados[[#This Row],[Applied Discount Hidden]],Tabla3[#All],2,FALSE)</f>
        <v>No</v>
      </c>
      <c r="AK925" s="2" t="b">
        <v>0</v>
      </c>
    </row>
    <row r="926" spans="1:37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">
        <v>21</v>
      </c>
      <c r="O9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6" s="5" t="s">
        <v>21</v>
      </c>
      <c r="Q926" s="5">
        <v>0</v>
      </c>
      <c r="R926" s="5" t="s">
        <v>33</v>
      </c>
      <c r="S926" s="5" t="s">
        <v>24</v>
      </c>
      <c r="T926" s="5" t="s">
        <v>123</v>
      </c>
      <c r="U926" s="5">
        <v>36</v>
      </c>
      <c r="V926" s="5" t="str">
        <f>PROPER(DatosTransformados[[#This Row],[Payment Method Hidden]])</f>
        <v>Credit Card</v>
      </c>
      <c r="W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926" s="5">
        <v>1489</v>
      </c>
      <c r="Y926" s="5"/>
      <c r="Z926" s="5"/>
      <c r="AA926" s="5" t="s">
        <v>1848</v>
      </c>
      <c r="AB926" s="6">
        <f>DATEVALUE(DatosTransformados[[#This Row],[Contact Date Hidden]])</f>
        <v>44515</v>
      </c>
      <c r="AC926" s="6">
        <v>44022</v>
      </c>
      <c r="AD926" s="5" t="s">
        <v>44</v>
      </c>
      <c r="AE926" s="5" t="str">
        <f>VLOOKUP(DatosTransformados[[#This Row],[Customer Segment Hidden]],Tabla3[#All],2,FALSE)</f>
        <v>Medium</v>
      </c>
      <c r="AF926" s="12">
        <v>43.111529655847526</v>
      </c>
      <c r="AG926" s="5">
        <v>6</v>
      </c>
      <c r="AH926" s="5" t="s">
        <v>49</v>
      </c>
      <c r="AI926" s="5" t="str">
        <f>IFERROR(VLOOKUP(DatosTransformados[[#This Row],[Preferred Contact Method Hidden]],Tabla3[#All],2,FALSE),DatosTransformados[[#This Row],[Preferred Contact Method Hidden]])</f>
        <v>Phone</v>
      </c>
      <c r="AJ926" s="5" t="str">
        <f>VLOOKUP(DatosTransformados[[#This Row],[Applied Discount Hidden]],Tabla3[#All],2,FALSE)</f>
        <v>No</v>
      </c>
      <c r="AK926" s="5" t="b">
        <v>0</v>
      </c>
    </row>
    <row r="927" spans="1:37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">
        <v>21</v>
      </c>
      <c r="O9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7" s="2" t="s">
        <v>21</v>
      </c>
      <c r="Q927" s="2">
        <v>0</v>
      </c>
      <c r="R927" s="2" t="s">
        <v>21</v>
      </c>
      <c r="S927" s="2" t="s">
        <v>24</v>
      </c>
      <c r="T927" s="2" t="s">
        <v>117</v>
      </c>
      <c r="U927" s="2">
        <v>36</v>
      </c>
      <c r="V927" s="2" t="str">
        <f>PROPER(DatosTransformados[[#This Row],[Payment Method Hidden]])</f>
        <v>Direct Debit</v>
      </c>
      <c r="W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927" s="2">
        <v>36</v>
      </c>
      <c r="Y927" s="2" t="s">
        <v>156</v>
      </c>
      <c r="Z927" s="2" t="s">
        <v>1850</v>
      </c>
      <c r="AA927" s="2" t="s">
        <v>1851</v>
      </c>
      <c r="AB927" s="3">
        <f>DATEVALUE(DatosTransformados[[#This Row],[Contact Date Hidden]])</f>
        <v>44239</v>
      </c>
      <c r="AC927" s="3">
        <v>45167</v>
      </c>
      <c r="AD927" s="2" t="s">
        <v>28</v>
      </c>
      <c r="AE927" s="2" t="str">
        <f>VLOOKUP(DatosTransformados[[#This Row],[Customer Segment Hidden]],Tabla3[#All],2,FALSE)</f>
        <v>High</v>
      </c>
      <c r="AF927" s="11">
        <v>35.456473986171979</v>
      </c>
      <c r="AG927" s="2">
        <v>7</v>
      </c>
      <c r="AH927" s="2" t="s">
        <v>49</v>
      </c>
      <c r="AI927" s="2" t="str">
        <f>IFERROR(VLOOKUP(DatosTransformados[[#This Row],[Preferred Contact Method Hidden]],Tabla3[#All],2,FALSE),DatosTransformados[[#This Row],[Preferred Contact Method Hidden]])</f>
        <v>Phone</v>
      </c>
      <c r="AJ927" s="2" t="str">
        <f>VLOOKUP(DatosTransformados[[#This Row],[Applied Discount Hidden]],Tabla3[#All],2,FALSE)</f>
        <v>No</v>
      </c>
      <c r="AK927" s="2" t="b">
        <v>0</v>
      </c>
    </row>
    <row r="928" spans="1:37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">
        <v>21</v>
      </c>
      <c r="O9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8" s="5" t="s">
        <v>33</v>
      </c>
      <c r="Q928" s="5">
        <v>6</v>
      </c>
      <c r="R928" s="5" t="s">
        <v>33</v>
      </c>
      <c r="S928" s="5" t="s">
        <v>24</v>
      </c>
      <c r="T928" s="5" t="s">
        <v>117</v>
      </c>
      <c r="U928" s="5">
        <v>37</v>
      </c>
      <c r="V928" s="5" t="str">
        <f>PROPER(DatosTransformados[[#This Row],[Payment Method Hidden]])</f>
        <v>Direct Debit</v>
      </c>
      <c r="W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928" s="5">
        <v>298</v>
      </c>
      <c r="Y928" s="5"/>
      <c r="Z928" s="5"/>
      <c r="AA928" s="5" t="s">
        <v>1853</v>
      </c>
      <c r="AB928" s="6">
        <f>DATEVALUE(DatosTransformados[[#This Row],[Contact Date Hidden]])</f>
        <v>44957</v>
      </c>
      <c r="AC928" s="6">
        <v>44725</v>
      </c>
      <c r="AD928" s="5" t="s">
        <v>44</v>
      </c>
      <c r="AE928" s="5" t="str">
        <f>VLOOKUP(DatosTransformados[[#This Row],[Customer Segment Hidden]],Tabla3[#All],2,FALSE)</f>
        <v>Medium</v>
      </c>
      <c r="AF928" s="12">
        <v>35.476423956254187</v>
      </c>
      <c r="AG928" s="5">
        <v>7</v>
      </c>
      <c r="AH928" s="5" t="s">
        <v>29</v>
      </c>
      <c r="AI928" s="5" t="str">
        <f>IFERROR(VLOOKUP(DatosTransformados[[#This Row],[Preferred Contact Method Hidden]],Tabla3[#All],2,FALSE),DatosTransformados[[#This Row],[Preferred Contact Method Hidden]])</f>
        <v>Email</v>
      </c>
      <c r="AJ928" s="5" t="str">
        <f>VLOOKUP(DatosTransformados[[#This Row],[Applied Discount Hidden]],Tabla3[#All],2,FALSE)</f>
        <v>No</v>
      </c>
      <c r="AK928" s="5" t="b">
        <v>0</v>
      </c>
    </row>
    <row r="929" spans="1:37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">
        <v>33</v>
      </c>
      <c r="O9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29" s="2" t="s">
        <v>21</v>
      </c>
      <c r="Q929" s="2">
        <v>0</v>
      </c>
      <c r="R929" s="2" t="s">
        <v>21</v>
      </c>
      <c r="S929" s="2" t="s">
        <v>24</v>
      </c>
      <c r="T929" s="2" t="s">
        <v>123</v>
      </c>
      <c r="U929" s="2">
        <v>51</v>
      </c>
      <c r="V929" s="2" t="str">
        <f>PROPER(DatosTransformados[[#This Row],[Payment Method Hidden]])</f>
        <v>Credit Card</v>
      </c>
      <c r="W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929" s="2">
        <v>440</v>
      </c>
      <c r="Y929" s="2" t="s">
        <v>103</v>
      </c>
      <c r="Z929" s="2" t="s">
        <v>197</v>
      </c>
      <c r="AA929" s="2" t="s">
        <v>897</v>
      </c>
      <c r="AB929" s="3">
        <f>DATEVALUE(DatosTransformados[[#This Row],[Contact Date Hidden]])</f>
        <v>45278</v>
      </c>
      <c r="AC929" s="3">
        <v>45150</v>
      </c>
      <c r="AD929" s="2" t="s">
        <v>28</v>
      </c>
      <c r="AE929" s="2" t="str">
        <f>VLOOKUP(DatosTransformados[[#This Row],[Customer Segment Hidden]],Tabla3[#All],2,FALSE)</f>
        <v>High</v>
      </c>
      <c r="AF929" s="11">
        <v>51.099989797723858</v>
      </c>
      <c r="AG929" s="2">
        <v>0</v>
      </c>
      <c r="AH929" s="2" t="s">
        <v>63</v>
      </c>
      <c r="AI929" s="2" t="str">
        <f>IFERROR(VLOOKUP(DatosTransformados[[#This Row],[Preferred Contact Method Hidden]],Tabla3[#All],2,FALSE),DatosTransformados[[#This Row],[Preferred Contact Method Hidden]])</f>
        <v>SMS</v>
      </c>
      <c r="AJ929" s="2" t="str">
        <f>VLOOKUP(DatosTransformados[[#This Row],[Applied Discount Hidden]],Tabla3[#All],2,FALSE)</f>
        <v>No</v>
      </c>
      <c r="AK929" s="2" t="b">
        <v>0</v>
      </c>
    </row>
    <row r="930" spans="1:37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">
        <v>21</v>
      </c>
      <c r="O9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0" s="5" t="s">
        <v>21</v>
      </c>
      <c r="Q930" s="5">
        <v>0</v>
      </c>
      <c r="R930" s="5" t="s">
        <v>21</v>
      </c>
      <c r="S930" s="5" t="s">
        <v>24</v>
      </c>
      <c r="T930" s="5" t="s">
        <v>117</v>
      </c>
      <c r="U930" s="5">
        <v>33</v>
      </c>
      <c r="V930" s="5" t="str">
        <f>PROPER(DatosTransformados[[#This Row],[Payment Method Hidden]])</f>
        <v>Direct Debit</v>
      </c>
      <c r="W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930" s="5">
        <v>472</v>
      </c>
      <c r="Y930" s="5" t="s">
        <v>42</v>
      </c>
      <c r="Z930" s="5" t="s">
        <v>184</v>
      </c>
      <c r="AA930" s="5" t="s">
        <v>1856</v>
      </c>
      <c r="AB930" s="6">
        <f>DATEVALUE(DatosTransformados[[#This Row],[Contact Date Hidden]])</f>
        <v>43889</v>
      </c>
      <c r="AC930" s="6">
        <v>43862</v>
      </c>
      <c r="AD930" s="5" t="s">
        <v>28</v>
      </c>
      <c r="AE930" s="5" t="str">
        <f>VLOOKUP(DatosTransformados[[#This Row],[Customer Segment Hidden]],Tabla3[#All],2,FALSE)</f>
        <v>High</v>
      </c>
      <c r="AF930" s="12">
        <v>29.280840929753939</v>
      </c>
      <c r="AG930" s="5">
        <v>4</v>
      </c>
      <c r="AH930" s="5" t="s">
        <v>49</v>
      </c>
      <c r="AI930" s="5" t="str">
        <f>IFERROR(VLOOKUP(DatosTransformados[[#This Row],[Preferred Contact Method Hidden]],Tabla3[#All],2,FALSE),DatosTransformados[[#This Row],[Preferred Contact Method Hidden]])</f>
        <v>Phone</v>
      </c>
      <c r="AJ930" s="5" t="str">
        <f>VLOOKUP(DatosTransformados[[#This Row],[Applied Discount Hidden]],Tabla3[#All],2,FALSE)</f>
        <v>Yes</v>
      </c>
      <c r="AK930" s="5" t="b">
        <v>1</v>
      </c>
    </row>
    <row r="931" spans="1:37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">
        <v>21</v>
      </c>
      <c r="O9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1" s="2" t="s">
        <v>21</v>
      </c>
      <c r="Q931" s="2">
        <v>0</v>
      </c>
      <c r="R931" s="2" t="s">
        <v>21</v>
      </c>
      <c r="S931" s="2" t="s">
        <v>24</v>
      </c>
      <c r="T931" s="2" t="s">
        <v>35</v>
      </c>
      <c r="U931" s="2">
        <v>31</v>
      </c>
      <c r="V931" s="2" t="str">
        <f>PROPER(DatosTransformados[[#This Row],[Payment Method Hidden]])</f>
        <v>Direct Debit</v>
      </c>
      <c r="W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931" s="2">
        <v>483</v>
      </c>
      <c r="Y931" s="2" t="s">
        <v>42</v>
      </c>
      <c r="Z931" s="2" t="s">
        <v>184</v>
      </c>
      <c r="AA931" s="2" t="s">
        <v>1662</v>
      </c>
      <c r="AB931" s="3">
        <f>DATEVALUE(DatosTransformados[[#This Row],[Contact Date Hidden]])</f>
        <v>44225</v>
      </c>
      <c r="AC931" s="3">
        <v>44422</v>
      </c>
      <c r="AD931" s="2" t="s">
        <v>44</v>
      </c>
      <c r="AE931" s="2" t="str">
        <f>VLOOKUP(DatosTransformados[[#This Row],[Customer Segment Hidden]],Tabla3[#All],2,FALSE)</f>
        <v>Medium</v>
      </c>
      <c r="AF931" s="11">
        <v>27.792533275707569</v>
      </c>
      <c r="AG931" s="2">
        <v>0</v>
      </c>
      <c r="AH931" s="2" t="s">
        <v>63</v>
      </c>
      <c r="AI931" s="2" t="str">
        <f>IFERROR(VLOOKUP(DatosTransformados[[#This Row],[Preferred Contact Method Hidden]],Tabla3[#All],2,FALSE),DatosTransformados[[#This Row],[Preferred Contact Method Hidden]])</f>
        <v>SMS</v>
      </c>
      <c r="AJ931" s="2" t="str">
        <f>VLOOKUP(DatosTransformados[[#This Row],[Applied Discount Hidden]],Tabla3[#All],2,FALSE)</f>
        <v>No</v>
      </c>
      <c r="AK931" s="2" t="b">
        <v>0</v>
      </c>
    </row>
    <row r="932" spans="1:37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">
        <v>21</v>
      </c>
      <c r="O9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2" s="5" t="s">
        <v>21</v>
      </c>
      <c r="Q932" s="5">
        <v>0</v>
      </c>
      <c r="R932" s="5" t="s">
        <v>33</v>
      </c>
      <c r="S932" s="5" t="s">
        <v>52</v>
      </c>
      <c r="T932" s="5" t="s">
        <v>35</v>
      </c>
      <c r="U932" s="5">
        <v>68</v>
      </c>
      <c r="V932" s="5" t="str">
        <f>PROPER(DatosTransformados[[#This Row],[Payment Method Hidden]])</f>
        <v>Direct Debit</v>
      </c>
      <c r="W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932" s="5">
        <v>4890</v>
      </c>
      <c r="Y932" s="5"/>
      <c r="Z932" s="5"/>
      <c r="AA932" s="5" t="s">
        <v>1859</v>
      </c>
      <c r="AB932" s="6">
        <f>DATEVALUE(DatosTransformados[[#This Row],[Contact Date Hidden]])</f>
        <v>44850</v>
      </c>
      <c r="AC932" s="6">
        <v>44937</v>
      </c>
      <c r="AD932" s="5" t="s">
        <v>28</v>
      </c>
      <c r="AE932" s="5" t="str">
        <f>VLOOKUP(DatosTransformados[[#This Row],[Customer Segment Hidden]],Tabla3[#All],2,FALSE)</f>
        <v>High</v>
      </c>
      <c r="AF932" s="12">
        <v>69.400336814216942</v>
      </c>
      <c r="AG932" s="5">
        <v>5</v>
      </c>
      <c r="AH932" s="5" t="s">
        <v>29</v>
      </c>
      <c r="AI932" s="5" t="str">
        <f>IFERROR(VLOOKUP(DatosTransformados[[#This Row],[Preferred Contact Method Hidden]],Tabla3[#All],2,FALSE),DatosTransformados[[#This Row],[Preferred Contact Method Hidden]])</f>
        <v>Email</v>
      </c>
      <c r="AJ932" s="5" t="str">
        <f>VLOOKUP(DatosTransformados[[#This Row],[Applied Discount Hidden]],Tabla3[#All],2,FALSE)</f>
        <v>No</v>
      </c>
      <c r="AK932" s="5" t="b">
        <v>0</v>
      </c>
    </row>
    <row r="933" spans="1:37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">
        <v>21</v>
      </c>
      <c r="O9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3" s="2" t="s">
        <v>21</v>
      </c>
      <c r="Q933" s="2">
        <v>0</v>
      </c>
      <c r="R933" s="2" t="s">
        <v>21</v>
      </c>
      <c r="S933" s="2" t="s">
        <v>24</v>
      </c>
      <c r="T933" s="2" t="s">
        <v>117</v>
      </c>
      <c r="U933" s="2">
        <v>42</v>
      </c>
      <c r="V933" s="2" t="str">
        <f>PROPER(DatosTransformados[[#This Row],[Payment Method Hidden]])</f>
        <v>Direct Debit</v>
      </c>
      <c r="W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933" s="2">
        <v>42</v>
      </c>
      <c r="Y933" s="2" t="s">
        <v>87</v>
      </c>
      <c r="Z933" s="2" t="s">
        <v>535</v>
      </c>
      <c r="AA933" s="2" t="s">
        <v>1861</v>
      </c>
      <c r="AB933" s="3">
        <f>DATEVALUE(DatosTransformados[[#This Row],[Contact Date Hidden]])</f>
        <v>44293</v>
      </c>
      <c r="AC933" s="3">
        <v>44546</v>
      </c>
      <c r="AD933" s="2" t="s">
        <v>28</v>
      </c>
      <c r="AE933" s="2" t="str">
        <f>VLOOKUP(DatosTransformados[[#This Row],[Customer Segment Hidden]],Tabla3[#All],2,FALSE)</f>
        <v>High</v>
      </c>
      <c r="AF933" s="11">
        <v>41.904609267624743</v>
      </c>
      <c r="AG933" s="2">
        <v>0</v>
      </c>
      <c r="AH933" s="2" t="s">
        <v>49</v>
      </c>
      <c r="AI933" s="2" t="str">
        <f>IFERROR(VLOOKUP(DatosTransformados[[#This Row],[Preferred Contact Method Hidden]],Tabla3[#All],2,FALSE),DatosTransformados[[#This Row],[Preferred Contact Method Hidden]])</f>
        <v>Phone</v>
      </c>
      <c r="AJ933" s="2" t="str">
        <f>VLOOKUP(DatosTransformados[[#This Row],[Applied Discount Hidden]],Tabla3[#All],2,FALSE)</f>
        <v>Yes</v>
      </c>
      <c r="AK933" s="2" t="b">
        <v>1</v>
      </c>
    </row>
    <row r="934" spans="1:37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">
        <v>21</v>
      </c>
      <c r="O9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4" s="5" t="s">
        <v>21</v>
      </c>
      <c r="Q934" s="5">
        <v>0</v>
      </c>
      <c r="R934" s="5" t="s">
        <v>33</v>
      </c>
      <c r="S934" s="5" t="s">
        <v>34</v>
      </c>
      <c r="T934" s="5" t="s">
        <v>35</v>
      </c>
      <c r="U934" s="5">
        <v>33</v>
      </c>
      <c r="V934" s="5" t="str">
        <f>PROPER(DatosTransformados[[#This Row],[Payment Method Hidden]])</f>
        <v>Direct Debit</v>
      </c>
      <c r="W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934" s="5">
        <v>2140</v>
      </c>
      <c r="Y934" s="5" t="s">
        <v>87</v>
      </c>
      <c r="Z934" s="5" t="s">
        <v>535</v>
      </c>
      <c r="AA934" s="5" t="s">
        <v>1863</v>
      </c>
      <c r="AB934" s="6">
        <f>DATEVALUE(DatosTransformados[[#This Row],[Contact Date Hidden]])</f>
        <v>44814</v>
      </c>
      <c r="AC934" s="6">
        <v>45172</v>
      </c>
      <c r="AD934" s="5" t="s">
        <v>38</v>
      </c>
      <c r="AE934" s="5" t="str">
        <f>VLOOKUP(DatosTransformados[[#This Row],[Customer Segment Hidden]],Tabla3[#All],2,FALSE)</f>
        <v>Low</v>
      </c>
      <c r="AF934" s="12">
        <v>36.16712692167691</v>
      </c>
      <c r="AG934" s="5">
        <v>4</v>
      </c>
      <c r="AH934" s="5" t="s">
        <v>49</v>
      </c>
      <c r="AI934" s="5" t="str">
        <f>IFERROR(VLOOKUP(DatosTransformados[[#This Row],[Preferred Contact Method Hidden]],Tabla3[#All],2,FALSE),DatosTransformados[[#This Row],[Preferred Contact Method Hidden]])</f>
        <v>Phone</v>
      </c>
      <c r="AJ934" s="5" t="str">
        <f>VLOOKUP(DatosTransformados[[#This Row],[Applied Discount Hidden]],Tabla3[#All],2,FALSE)</f>
        <v>No</v>
      </c>
      <c r="AK934" s="5" t="b">
        <v>0</v>
      </c>
    </row>
    <row r="935" spans="1:37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">
        <v>21</v>
      </c>
      <c r="O9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5" s="2" t="s">
        <v>33</v>
      </c>
      <c r="Q935" s="2">
        <v>6</v>
      </c>
      <c r="R935" s="2" t="s">
        <v>21</v>
      </c>
      <c r="S935" s="2" t="s">
        <v>34</v>
      </c>
      <c r="T935" s="2" t="s">
        <v>35</v>
      </c>
      <c r="U935" s="2">
        <v>21</v>
      </c>
      <c r="V935" s="2" t="str">
        <f>PROPER(DatosTransformados[[#This Row],[Payment Method Hidden]])</f>
        <v>Direct Debit</v>
      </c>
      <c r="W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935" s="2">
        <v>709</v>
      </c>
      <c r="Y935" s="2"/>
      <c r="Z935" s="2"/>
      <c r="AA935" s="2" t="s">
        <v>1865</v>
      </c>
      <c r="AB935" s="3">
        <f>DATEVALUE(DatosTransformados[[#This Row],[Contact Date Hidden]])</f>
        <v>44719</v>
      </c>
      <c r="AC935" s="3">
        <v>44512</v>
      </c>
      <c r="AD935" s="2" t="s">
        <v>44</v>
      </c>
      <c r="AE935" s="2" t="str">
        <f>VLOOKUP(DatosTransformados[[#This Row],[Customer Segment Hidden]],Tabla3[#All],2,FALSE)</f>
        <v>Medium</v>
      </c>
      <c r="AF935" s="11">
        <v>24.68051688885587</v>
      </c>
      <c r="AG935" s="2">
        <v>6</v>
      </c>
      <c r="AH935" s="2" t="s">
        <v>29</v>
      </c>
      <c r="AI935" s="2" t="str">
        <f>IFERROR(VLOOKUP(DatosTransformados[[#This Row],[Preferred Contact Method Hidden]],Tabla3[#All],2,FALSE),DatosTransformados[[#This Row],[Preferred Contact Method Hidden]])</f>
        <v>Email</v>
      </c>
      <c r="AJ935" s="2" t="str">
        <f>VLOOKUP(DatosTransformados[[#This Row],[Applied Discount Hidden]],Tabla3[#All],2,FALSE)</f>
        <v>No</v>
      </c>
      <c r="AK935" s="2" t="b">
        <v>0</v>
      </c>
    </row>
    <row r="936" spans="1:37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">
        <v>21</v>
      </c>
      <c r="O9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6" s="5" t="s">
        <v>33</v>
      </c>
      <c r="Q936" s="5">
        <v>2</v>
      </c>
      <c r="R936" s="5" t="s">
        <v>21</v>
      </c>
      <c r="S936" s="5" t="s">
        <v>24</v>
      </c>
      <c r="T936" s="5" t="s">
        <v>117</v>
      </c>
      <c r="U936" s="5">
        <v>7</v>
      </c>
      <c r="V936" s="5" t="str">
        <f>PROPER(DatosTransformados[[#This Row],[Payment Method Hidden]])</f>
        <v>Direct Debit</v>
      </c>
      <c r="W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936" s="5">
        <v>75</v>
      </c>
      <c r="Y936" s="5"/>
      <c r="Z936" s="5"/>
      <c r="AA936" s="5" t="s">
        <v>1867</v>
      </c>
      <c r="AB936" s="6">
        <f>DATEVALUE(DatosTransformados[[#This Row],[Contact Date Hidden]])</f>
        <v>44801</v>
      </c>
      <c r="AC936" s="6">
        <v>44294</v>
      </c>
      <c r="AD936" s="5" t="s">
        <v>38</v>
      </c>
      <c r="AE936" s="5" t="str">
        <f>VLOOKUP(DatosTransformados[[#This Row],[Customer Segment Hidden]],Tabla3[#All],2,FALSE)</f>
        <v>Low</v>
      </c>
      <c r="AF936" s="12">
        <v>7.8630201220508962</v>
      </c>
      <c r="AG936" s="5">
        <v>0</v>
      </c>
      <c r="AH936" s="5" t="s">
        <v>63</v>
      </c>
      <c r="AI936" s="5" t="str">
        <f>IFERROR(VLOOKUP(DatosTransformados[[#This Row],[Preferred Contact Method Hidden]],Tabla3[#All],2,FALSE),DatosTransformados[[#This Row],[Preferred Contact Method Hidden]])</f>
        <v>SMS</v>
      </c>
      <c r="AJ936" s="5" t="str">
        <f>VLOOKUP(DatosTransformados[[#This Row],[Applied Discount Hidden]],Tabla3[#All],2,FALSE)</f>
        <v>Yes</v>
      </c>
      <c r="AK936" s="5" t="b">
        <v>1</v>
      </c>
    </row>
    <row r="937" spans="1:37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">
        <v>21</v>
      </c>
      <c r="O9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7" s="2" t="s">
        <v>21</v>
      </c>
      <c r="Q937" s="2">
        <v>0</v>
      </c>
      <c r="R937" s="2" t="s">
        <v>33</v>
      </c>
      <c r="S937" s="2" t="s">
        <v>34</v>
      </c>
      <c r="T937" s="2" t="s">
        <v>117</v>
      </c>
      <c r="U937" s="2">
        <v>38</v>
      </c>
      <c r="V937" s="2" t="str">
        <f>PROPER(DatosTransformados[[#This Row],[Payment Method Hidden]])</f>
        <v>Direct Debit</v>
      </c>
      <c r="W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937" s="2">
        <v>2170</v>
      </c>
      <c r="Y937" s="2"/>
      <c r="Z937" s="2"/>
      <c r="AA937" s="2" t="s">
        <v>1869</v>
      </c>
      <c r="AB937" s="3">
        <f>DATEVALUE(DatosTransformados[[#This Row],[Contact Date Hidden]])</f>
        <v>45283</v>
      </c>
      <c r="AC937" s="3">
        <v>44863</v>
      </c>
      <c r="AD937" s="2" t="s">
        <v>28</v>
      </c>
      <c r="AE937" s="2" t="str">
        <f>VLOOKUP(DatosTransformados[[#This Row],[Customer Segment Hidden]],Tabla3[#All],2,FALSE)</f>
        <v>High</v>
      </c>
      <c r="AF937" s="11">
        <v>38.446384638587837</v>
      </c>
      <c r="AG937" s="2">
        <v>0</v>
      </c>
      <c r="AH937" s="2" t="s">
        <v>49</v>
      </c>
      <c r="AI937" s="2" t="str">
        <f>IFERROR(VLOOKUP(DatosTransformados[[#This Row],[Preferred Contact Method Hidden]],Tabla3[#All],2,FALSE),DatosTransformados[[#This Row],[Preferred Contact Method Hidden]])</f>
        <v>Phone</v>
      </c>
      <c r="AJ937" s="2" t="str">
        <f>VLOOKUP(DatosTransformados[[#This Row],[Applied Discount Hidden]],Tabla3[#All],2,FALSE)</f>
        <v>Yes</v>
      </c>
      <c r="AK937" s="2" t="b">
        <v>1</v>
      </c>
    </row>
    <row r="938" spans="1:37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">
        <v>21</v>
      </c>
      <c r="O9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8" s="5" t="s">
        <v>21</v>
      </c>
      <c r="Q938" s="5">
        <v>0</v>
      </c>
      <c r="R938" s="5" t="s">
        <v>33</v>
      </c>
      <c r="S938" s="5" t="s">
        <v>24</v>
      </c>
      <c r="T938" s="5" t="s">
        <v>35</v>
      </c>
      <c r="U938" s="5">
        <v>57</v>
      </c>
      <c r="V938" s="5" t="str">
        <f>PROPER(DatosTransformados[[#This Row],[Payment Method Hidden]])</f>
        <v>Direct Debit</v>
      </c>
      <c r="W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938" s="5">
        <v>3533</v>
      </c>
      <c r="Y938" s="5"/>
      <c r="Z938" s="5"/>
      <c r="AA938" s="5" t="s">
        <v>285</v>
      </c>
      <c r="AB938" s="6">
        <f>DATEVALUE(DatosTransformados[[#This Row],[Contact Date Hidden]])</f>
        <v>44363</v>
      </c>
      <c r="AC938" s="6">
        <v>44541</v>
      </c>
      <c r="AD938" s="5" t="s">
        <v>38</v>
      </c>
      <c r="AE938" s="5" t="str">
        <f>VLOOKUP(DatosTransformados[[#This Row],[Customer Segment Hidden]],Tabla3[#All],2,FALSE)</f>
        <v>Low</v>
      </c>
      <c r="AF938" s="12">
        <v>53.315388592170208</v>
      </c>
      <c r="AG938" s="5">
        <v>10</v>
      </c>
      <c r="AH938" s="5" t="s">
        <v>63</v>
      </c>
      <c r="AI938" s="5" t="str">
        <f>IFERROR(VLOOKUP(DatosTransformados[[#This Row],[Preferred Contact Method Hidden]],Tabla3[#All],2,FALSE),DatosTransformados[[#This Row],[Preferred Contact Method Hidden]])</f>
        <v>SMS</v>
      </c>
      <c r="AJ938" s="5" t="str">
        <f>VLOOKUP(DatosTransformados[[#This Row],[Applied Discount Hidden]],Tabla3[#All],2,FALSE)</f>
        <v>No</v>
      </c>
      <c r="AK938" s="5" t="b">
        <v>0</v>
      </c>
    </row>
    <row r="939" spans="1:37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">
        <v>21</v>
      </c>
      <c r="O9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39" s="2" t="s">
        <v>21</v>
      </c>
      <c r="Q939" s="2">
        <v>0</v>
      </c>
      <c r="R939" s="2" t="s">
        <v>21</v>
      </c>
      <c r="S939" s="2" t="s">
        <v>24</v>
      </c>
      <c r="T939" s="2" t="s">
        <v>169</v>
      </c>
      <c r="U939" s="2">
        <v>33</v>
      </c>
      <c r="V939" s="2" t="str">
        <f>PROPER(DatosTransformados[[#This Row],[Payment Method Hidden]])</f>
        <v>Paper Check</v>
      </c>
      <c r="W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939" s="2">
        <v>230</v>
      </c>
      <c r="Y939" s="2" t="s">
        <v>103</v>
      </c>
      <c r="Z939" s="2" t="s">
        <v>104</v>
      </c>
      <c r="AA939" s="2" t="s">
        <v>124</v>
      </c>
      <c r="AB939" s="3">
        <f>DATEVALUE(DatosTransformados[[#This Row],[Contact Date Hidden]])</f>
        <v>43943</v>
      </c>
      <c r="AC939" s="3">
        <v>45065</v>
      </c>
      <c r="AD939" s="2" t="s">
        <v>28</v>
      </c>
      <c r="AE939" s="2" t="str">
        <f>VLOOKUP(DatosTransformados[[#This Row],[Customer Segment Hidden]],Tabla3[#All],2,FALSE)</f>
        <v>High</v>
      </c>
      <c r="AF939" s="11">
        <v>30.765308181527988</v>
      </c>
      <c r="AG939" s="2">
        <v>1</v>
      </c>
      <c r="AH939" s="2" t="s">
        <v>63</v>
      </c>
      <c r="AI939" s="2" t="str">
        <f>IFERROR(VLOOKUP(DatosTransformados[[#This Row],[Preferred Contact Method Hidden]],Tabla3[#All],2,FALSE),DatosTransformados[[#This Row],[Preferred Contact Method Hidden]])</f>
        <v>SMS</v>
      </c>
      <c r="AJ939" s="2" t="str">
        <f>VLOOKUP(DatosTransformados[[#This Row],[Applied Discount Hidden]],Tabla3[#All],2,FALSE)</f>
        <v>No</v>
      </c>
      <c r="AK939" s="2" t="b">
        <v>0</v>
      </c>
    </row>
    <row r="940" spans="1:37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">
        <v>33</v>
      </c>
      <c r="O9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0" s="5" t="s">
        <v>21</v>
      </c>
      <c r="Q940" s="5">
        <v>0</v>
      </c>
      <c r="R940" s="5" t="s">
        <v>21</v>
      </c>
      <c r="S940" s="5" t="s">
        <v>52</v>
      </c>
      <c r="T940" s="5" t="s">
        <v>25</v>
      </c>
      <c r="U940" s="5">
        <v>18</v>
      </c>
      <c r="V940" s="5" t="str">
        <f>PROPER(DatosTransformados[[#This Row],[Payment Method Hidden]])</f>
        <v>Credit Card</v>
      </c>
      <c r="W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940" s="5">
        <v>74</v>
      </c>
      <c r="Y940" s="5"/>
      <c r="Z940" s="5"/>
      <c r="AA940" s="5" t="s">
        <v>1219</v>
      </c>
      <c r="AB940" s="6">
        <f>DATEVALUE(DatosTransformados[[#This Row],[Contact Date Hidden]])</f>
        <v>44154</v>
      </c>
      <c r="AC940" s="6">
        <v>44847</v>
      </c>
      <c r="AD940" s="5" t="s">
        <v>44</v>
      </c>
      <c r="AE940" s="5" t="str">
        <f>VLOOKUP(DatosTransformados[[#This Row],[Customer Segment Hidden]],Tabla3[#All],2,FALSE)</f>
        <v>Medium</v>
      </c>
      <c r="AF940" s="12">
        <v>17.598247883363069</v>
      </c>
      <c r="AG940" s="5">
        <v>0</v>
      </c>
      <c r="AH940" s="5" t="s">
        <v>49</v>
      </c>
      <c r="AI940" s="5" t="str">
        <f>IFERROR(VLOOKUP(DatosTransformados[[#This Row],[Preferred Contact Method Hidden]],Tabla3[#All],2,FALSE),DatosTransformados[[#This Row],[Preferred Contact Method Hidden]])</f>
        <v>Phone</v>
      </c>
      <c r="AJ940" s="5" t="str">
        <f>VLOOKUP(DatosTransformados[[#This Row],[Applied Discount Hidden]],Tabla3[#All],2,FALSE)</f>
        <v>No</v>
      </c>
      <c r="AK940" s="5" t="b">
        <v>0</v>
      </c>
    </row>
    <row r="941" spans="1:37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">
        <v>21</v>
      </c>
      <c r="O9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1" s="2" t="s">
        <v>33</v>
      </c>
      <c r="Q941" s="2">
        <v>6</v>
      </c>
      <c r="R941" s="2" t="s">
        <v>33</v>
      </c>
      <c r="S941" s="2" t="s">
        <v>34</v>
      </c>
      <c r="T941" s="2" t="s">
        <v>117</v>
      </c>
      <c r="U941" s="2">
        <v>25</v>
      </c>
      <c r="V941" s="2" t="str">
        <f>PROPER(DatosTransformados[[#This Row],[Payment Method Hidden]])</f>
        <v>Direct Debit</v>
      </c>
      <c r="W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941" s="2">
        <v>998</v>
      </c>
      <c r="Y941" s="2"/>
      <c r="Z941" s="2"/>
      <c r="AA941" s="2" t="s">
        <v>1874</v>
      </c>
      <c r="AB941" s="3">
        <f>DATEVALUE(DatosTransformados[[#This Row],[Contact Date Hidden]])</f>
        <v>45034</v>
      </c>
      <c r="AC941" s="3">
        <v>43906</v>
      </c>
      <c r="AD941" s="2" t="s">
        <v>28</v>
      </c>
      <c r="AE941" s="2" t="str">
        <f>VLOOKUP(DatosTransformados[[#This Row],[Customer Segment Hidden]],Tabla3[#All],2,FALSE)</f>
        <v>High</v>
      </c>
      <c r="AF941" s="11">
        <v>26.31557144217475</v>
      </c>
      <c r="AG941" s="2">
        <v>4</v>
      </c>
      <c r="AH941" s="2" t="s">
        <v>29</v>
      </c>
      <c r="AI941" s="2" t="str">
        <f>IFERROR(VLOOKUP(DatosTransformados[[#This Row],[Preferred Contact Method Hidden]],Tabla3[#All],2,FALSE),DatosTransformados[[#This Row],[Preferred Contact Method Hidden]])</f>
        <v>Email</v>
      </c>
      <c r="AJ941" s="2" t="str">
        <f>VLOOKUP(DatosTransformados[[#This Row],[Applied Discount Hidden]],Tabla3[#All],2,FALSE)</f>
        <v>Yes</v>
      </c>
      <c r="AK941" s="2" t="b">
        <v>1</v>
      </c>
    </row>
    <row r="942" spans="1:37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">
        <v>33</v>
      </c>
      <c r="O9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2" s="5" t="s">
        <v>21</v>
      </c>
      <c r="Q942" s="5">
        <v>0</v>
      </c>
      <c r="R942" s="5" t="s">
        <v>21</v>
      </c>
      <c r="S942" s="5" t="s">
        <v>34</v>
      </c>
      <c r="T942" s="5" t="s">
        <v>35</v>
      </c>
      <c r="U942" s="5">
        <v>9</v>
      </c>
      <c r="V942" s="5" t="str">
        <f>PROPER(DatosTransformados[[#This Row],[Payment Method Hidden]])</f>
        <v>Direct Debit</v>
      </c>
      <c r="W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42" s="5">
        <v>171</v>
      </c>
      <c r="Y942" s="5"/>
      <c r="Z942" s="5"/>
      <c r="AA942" s="5" t="s">
        <v>1876</v>
      </c>
      <c r="AB942" s="6">
        <f>DATEVALUE(DatosTransformados[[#This Row],[Contact Date Hidden]])</f>
        <v>44017</v>
      </c>
      <c r="AC942" s="6">
        <v>44625</v>
      </c>
      <c r="AD942" s="5" t="s">
        <v>44</v>
      </c>
      <c r="AE942" s="5" t="str">
        <f>VLOOKUP(DatosTransformados[[#This Row],[Customer Segment Hidden]],Tabla3[#All],2,FALSE)</f>
        <v>Medium</v>
      </c>
      <c r="AF942" s="12">
        <v>9.3066723647707015</v>
      </c>
      <c r="AG942" s="5">
        <v>4</v>
      </c>
      <c r="AH942" s="5" t="s">
        <v>49</v>
      </c>
      <c r="AI942" s="5" t="str">
        <f>IFERROR(VLOOKUP(DatosTransformados[[#This Row],[Preferred Contact Method Hidden]],Tabla3[#All],2,FALSE),DatosTransformados[[#This Row],[Preferred Contact Method Hidden]])</f>
        <v>Phone</v>
      </c>
      <c r="AJ942" s="5" t="str">
        <f>VLOOKUP(DatosTransformados[[#This Row],[Applied Discount Hidden]],Tabla3[#All],2,FALSE)</f>
        <v>No</v>
      </c>
      <c r="AK942" s="5" t="b">
        <v>0</v>
      </c>
    </row>
    <row r="943" spans="1:37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">
        <v>21</v>
      </c>
      <c r="O9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3" s="2" t="s">
        <v>21</v>
      </c>
      <c r="Q943" s="2">
        <v>0</v>
      </c>
      <c r="R943" s="2" t="s">
        <v>21</v>
      </c>
      <c r="S943" s="2" t="s">
        <v>24</v>
      </c>
      <c r="T943" s="2" t="s">
        <v>25</v>
      </c>
      <c r="U943" s="2">
        <v>12</v>
      </c>
      <c r="V943" s="2" t="str">
        <f>PROPER(DatosTransformados[[#This Row],[Payment Method Hidden]])</f>
        <v>Credit Card</v>
      </c>
      <c r="W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943" s="2">
        <v>517</v>
      </c>
      <c r="Y943" s="2"/>
      <c r="Z943" s="2"/>
      <c r="AA943" s="2" t="s">
        <v>1878</v>
      </c>
      <c r="AB943" s="3">
        <f>DATEVALUE(DatosTransformados[[#This Row],[Contact Date Hidden]])</f>
        <v>43929</v>
      </c>
      <c r="AC943" s="3">
        <v>43917</v>
      </c>
      <c r="AD943" s="2" t="s">
        <v>28</v>
      </c>
      <c r="AE943" s="2" t="str">
        <f>VLOOKUP(DatosTransformados[[#This Row],[Customer Segment Hidden]],Tabla3[#All],2,FALSE)</f>
        <v>High</v>
      </c>
      <c r="AF943" s="11">
        <v>11.124003851782129</v>
      </c>
      <c r="AG943" s="2">
        <v>9</v>
      </c>
      <c r="AH943" s="2" t="s">
        <v>49</v>
      </c>
      <c r="AI943" s="2" t="str">
        <f>IFERROR(VLOOKUP(DatosTransformados[[#This Row],[Preferred Contact Method Hidden]],Tabla3[#All],2,FALSE),DatosTransformados[[#This Row],[Preferred Contact Method Hidden]])</f>
        <v>Phone</v>
      </c>
      <c r="AJ943" s="2" t="str">
        <f>VLOOKUP(DatosTransformados[[#This Row],[Applied Discount Hidden]],Tabla3[#All],2,FALSE)</f>
        <v>No</v>
      </c>
      <c r="AK943" s="2" t="b">
        <v>0</v>
      </c>
    </row>
    <row r="944" spans="1:37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">
        <v>21</v>
      </c>
      <c r="O9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4" s="5" t="s">
        <v>33</v>
      </c>
      <c r="Q944" s="5">
        <v>2</v>
      </c>
      <c r="R944" s="5" t="s">
        <v>33</v>
      </c>
      <c r="S944" s="5" t="s">
        <v>34</v>
      </c>
      <c r="T944" s="5" t="s">
        <v>35</v>
      </c>
      <c r="U944" s="5">
        <v>25</v>
      </c>
      <c r="V944" s="5" t="str">
        <f>PROPER(DatosTransformados[[#This Row],[Payment Method Hidden]])</f>
        <v>Direct Debit</v>
      </c>
      <c r="W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944" s="5">
        <v>454</v>
      </c>
      <c r="Y944" s="5"/>
      <c r="Z944" s="5"/>
      <c r="AA944" s="5" t="s">
        <v>1880</v>
      </c>
      <c r="AB944" s="6">
        <f>DATEVALUE(DatosTransformados[[#This Row],[Contact Date Hidden]])</f>
        <v>43991</v>
      </c>
      <c r="AC944" s="6">
        <v>44771</v>
      </c>
      <c r="AD944" s="5" t="s">
        <v>38</v>
      </c>
      <c r="AE944" s="5" t="str">
        <f>VLOOKUP(DatosTransformados[[#This Row],[Customer Segment Hidden]],Tabla3[#All],2,FALSE)</f>
        <v>Low</v>
      </c>
      <c r="AF944" s="12">
        <v>26.738087329911011</v>
      </c>
      <c r="AG944" s="5">
        <v>0</v>
      </c>
      <c r="AH944" s="5" t="s">
        <v>49</v>
      </c>
      <c r="AI944" s="5" t="str">
        <f>IFERROR(VLOOKUP(DatosTransformados[[#This Row],[Preferred Contact Method Hidden]],Tabla3[#All],2,FALSE),DatosTransformados[[#This Row],[Preferred Contact Method Hidden]])</f>
        <v>Phone</v>
      </c>
      <c r="AJ944" s="5" t="str">
        <f>VLOOKUP(DatosTransformados[[#This Row],[Applied Discount Hidden]],Tabla3[#All],2,FALSE)</f>
        <v>No</v>
      </c>
      <c r="AK944" s="5" t="b">
        <v>0</v>
      </c>
    </row>
    <row r="945" spans="1:37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">
        <v>21</v>
      </c>
      <c r="O9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5" s="2" t="s">
        <v>21</v>
      </c>
      <c r="Q945" s="2">
        <v>0</v>
      </c>
      <c r="R945" s="2" t="s">
        <v>21</v>
      </c>
      <c r="S945" s="2" t="s">
        <v>24</v>
      </c>
      <c r="T945" s="2" t="s">
        <v>123</v>
      </c>
      <c r="U945" s="2">
        <v>16</v>
      </c>
      <c r="V945" s="2" t="str">
        <f>PROPER(DatosTransformados[[#This Row],[Payment Method Hidden]])</f>
        <v>Credit Card</v>
      </c>
      <c r="W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945" s="2">
        <v>55</v>
      </c>
      <c r="Y945" s="2"/>
      <c r="Z945" s="2"/>
      <c r="AA945" s="2" t="s">
        <v>1882</v>
      </c>
      <c r="AB945" s="3">
        <f>DATEVALUE(DatosTransformados[[#This Row],[Contact Date Hidden]])</f>
        <v>45245</v>
      </c>
      <c r="AC945" s="3">
        <v>45177</v>
      </c>
      <c r="AD945" s="2" t="s">
        <v>28</v>
      </c>
      <c r="AE945" s="2" t="str">
        <f>VLOOKUP(DatosTransformados[[#This Row],[Customer Segment Hidden]],Tabla3[#All],2,FALSE)</f>
        <v>High</v>
      </c>
      <c r="AF945" s="11">
        <v>17.663882418920139</v>
      </c>
      <c r="AG945" s="2">
        <v>1</v>
      </c>
      <c r="AH945" s="2" t="s">
        <v>29</v>
      </c>
      <c r="AI945" s="2" t="str">
        <f>IFERROR(VLOOKUP(DatosTransformados[[#This Row],[Preferred Contact Method Hidden]],Tabla3[#All],2,FALSE),DatosTransformados[[#This Row],[Preferred Contact Method Hidden]])</f>
        <v>Email</v>
      </c>
      <c r="AJ945" s="2" t="str">
        <f>VLOOKUP(DatosTransformados[[#This Row],[Applied Discount Hidden]],Tabla3[#All],2,FALSE)</f>
        <v>Yes</v>
      </c>
      <c r="AK945" s="2" t="b">
        <v>1</v>
      </c>
    </row>
    <row r="946" spans="1:37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">
        <v>21</v>
      </c>
      <c r="O9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6" s="5" t="s">
        <v>21</v>
      </c>
      <c r="Q946" s="5">
        <v>0</v>
      </c>
      <c r="R946" s="5" t="s">
        <v>33</v>
      </c>
      <c r="S946" s="5" t="s">
        <v>52</v>
      </c>
      <c r="T946" s="5" t="s">
        <v>35</v>
      </c>
      <c r="U946" s="5">
        <v>41</v>
      </c>
      <c r="V946" s="5" t="str">
        <f>PROPER(DatosTransformados[[#This Row],[Payment Method Hidden]])</f>
        <v>Direct Debit</v>
      </c>
      <c r="W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946" s="5">
        <v>2775</v>
      </c>
      <c r="Y946" s="5"/>
      <c r="Z946" s="5"/>
      <c r="AA946" s="5" t="s">
        <v>1884</v>
      </c>
      <c r="AB946" s="6">
        <f>DATEVALUE(DatosTransformados[[#This Row],[Contact Date Hidden]])</f>
        <v>44235</v>
      </c>
      <c r="AC946" s="6">
        <v>45134</v>
      </c>
      <c r="AD946" s="5" t="s">
        <v>28</v>
      </c>
      <c r="AE946" s="5" t="str">
        <f>VLOOKUP(DatosTransformados[[#This Row],[Customer Segment Hidden]],Tabla3[#All],2,FALSE)</f>
        <v>High</v>
      </c>
      <c r="AF946" s="12">
        <v>45.932835004082783</v>
      </c>
      <c r="AG946" s="5">
        <v>7</v>
      </c>
      <c r="AH946" s="5" t="s">
        <v>49</v>
      </c>
      <c r="AI946" s="5" t="str">
        <f>IFERROR(VLOOKUP(DatosTransformados[[#This Row],[Preferred Contact Method Hidden]],Tabla3[#All],2,FALSE),DatosTransformados[[#This Row],[Preferred Contact Method Hidden]])</f>
        <v>Phone</v>
      </c>
      <c r="AJ946" s="5" t="str">
        <f>VLOOKUP(DatosTransformados[[#This Row],[Applied Discount Hidden]],Tabla3[#All],2,FALSE)</f>
        <v>Yes</v>
      </c>
      <c r="AK946" s="5" t="b">
        <v>1</v>
      </c>
    </row>
    <row r="947" spans="1:37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">
        <v>21</v>
      </c>
      <c r="O9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7" s="2" t="s">
        <v>21</v>
      </c>
      <c r="Q947" s="2">
        <v>0</v>
      </c>
      <c r="R947" s="2" t="s">
        <v>21</v>
      </c>
      <c r="S947" s="2" t="s">
        <v>34</v>
      </c>
      <c r="T947" s="2" t="s">
        <v>25</v>
      </c>
      <c r="U947" s="2">
        <v>10</v>
      </c>
      <c r="V947" s="2" t="str">
        <f>PROPER(DatosTransformados[[#This Row],[Payment Method Hidden]])</f>
        <v>Credit Card</v>
      </c>
      <c r="W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947" s="2">
        <v>73</v>
      </c>
      <c r="Y947" s="2" t="s">
        <v>134</v>
      </c>
      <c r="Z947" s="2" t="s">
        <v>375</v>
      </c>
      <c r="AA947" s="2" t="s">
        <v>1886</v>
      </c>
      <c r="AB947" s="3">
        <f>DATEVALUE(DatosTransformados[[#This Row],[Contact Date Hidden]])</f>
        <v>44237</v>
      </c>
      <c r="AC947" s="3">
        <v>44135</v>
      </c>
      <c r="AD947" s="2" t="s">
        <v>38</v>
      </c>
      <c r="AE947" s="2" t="str">
        <f>VLOOKUP(DatosTransformados[[#This Row],[Customer Segment Hidden]],Tabla3[#All],2,FALSE)</f>
        <v>Low</v>
      </c>
      <c r="AF947" s="11">
        <v>8.0910603879426297</v>
      </c>
      <c r="AG947" s="2">
        <v>0</v>
      </c>
      <c r="AH947" s="2" t="s">
        <v>63</v>
      </c>
      <c r="AI947" s="2" t="str">
        <f>IFERROR(VLOOKUP(DatosTransformados[[#This Row],[Preferred Contact Method Hidden]],Tabla3[#All],2,FALSE),DatosTransformados[[#This Row],[Preferred Contact Method Hidden]])</f>
        <v>SMS</v>
      </c>
      <c r="AJ947" s="2" t="str">
        <f>VLOOKUP(DatosTransformados[[#This Row],[Applied Discount Hidden]],Tabla3[#All],2,FALSE)</f>
        <v>Yes</v>
      </c>
      <c r="AK947" s="2" t="b">
        <v>1</v>
      </c>
    </row>
    <row r="948" spans="1:37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">
        <v>21</v>
      </c>
      <c r="O9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8" s="5" t="s">
        <v>21</v>
      </c>
      <c r="Q948" s="5">
        <v>0</v>
      </c>
      <c r="R948" s="5" t="s">
        <v>21</v>
      </c>
      <c r="S948" s="5" t="s">
        <v>52</v>
      </c>
      <c r="T948" s="5" t="s">
        <v>35</v>
      </c>
      <c r="U948" s="5">
        <v>14</v>
      </c>
      <c r="V948" s="5" t="str">
        <f>PROPER(DatosTransformados[[#This Row],[Payment Method Hidden]])</f>
        <v>Direct Debit</v>
      </c>
      <c r="W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948" s="5">
        <v>1032</v>
      </c>
      <c r="Y948" s="5"/>
      <c r="Z948" s="5"/>
      <c r="AA948" s="5" t="s">
        <v>1888</v>
      </c>
      <c r="AB948" s="6">
        <f>DATEVALUE(DatosTransformados[[#This Row],[Contact Date Hidden]])</f>
        <v>44232</v>
      </c>
      <c r="AC948" s="6">
        <v>44259</v>
      </c>
      <c r="AD948" s="5" t="s">
        <v>38</v>
      </c>
      <c r="AE948" s="5" t="str">
        <f>VLOOKUP(DatosTransformados[[#This Row],[Customer Segment Hidden]],Tabla3[#All],2,FALSE)</f>
        <v>Low</v>
      </c>
      <c r="AF948" s="12">
        <v>13.33827932741136</v>
      </c>
      <c r="AG948" s="5">
        <v>5</v>
      </c>
      <c r="AH948" s="5" t="s">
        <v>49</v>
      </c>
      <c r="AI948" s="5" t="str">
        <f>IFERROR(VLOOKUP(DatosTransformados[[#This Row],[Preferred Contact Method Hidden]],Tabla3[#All],2,FALSE),DatosTransformados[[#This Row],[Preferred Contact Method Hidden]])</f>
        <v>Phone</v>
      </c>
      <c r="AJ948" s="5" t="str">
        <f>VLOOKUP(DatosTransformados[[#This Row],[Applied Discount Hidden]],Tabla3[#All],2,FALSE)</f>
        <v>Yes</v>
      </c>
      <c r="AK948" s="5" t="b">
        <v>1</v>
      </c>
    </row>
    <row r="949" spans="1:37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">
        <v>21</v>
      </c>
      <c r="O9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49" s="2" t="s">
        <v>21</v>
      </c>
      <c r="Q949" s="2">
        <v>0</v>
      </c>
      <c r="R949" s="2" t="s">
        <v>21</v>
      </c>
      <c r="S949" s="2" t="s">
        <v>24</v>
      </c>
      <c r="T949" s="2" t="s">
        <v>123</v>
      </c>
      <c r="U949" s="2">
        <v>15</v>
      </c>
      <c r="V949" s="2" t="str">
        <f>PROPER(DatosTransformados[[#This Row],[Payment Method Hidden]])</f>
        <v>Credit Card</v>
      </c>
      <c r="W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949" s="2">
        <v>15</v>
      </c>
      <c r="Y949" s="2"/>
      <c r="Z949" s="2"/>
      <c r="AA949" s="2" t="s">
        <v>1890</v>
      </c>
      <c r="AB949" s="3">
        <f>DATEVALUE(DatosTransformados[[#This Row],[Contact Date Hidden]])</f>
        <v>44964</v>
      </c>
      <c r="AC949" s="3">
        <v>43967</v>
      </c>
      <c r="AD949" s="2" t="s">
        <v>28</v>
      </c>
      <c r="AE949" s="2" t="str">
        <f>VLOOKUP(DatosTransformados[[#This Row],[Customer Segment Hidden]],Tabla3[#All],2,FALSE)</f>
        <v>High</v>
      </c>
      <c r="AF949" s="11">
        <v>15.912453606377911</v>
      </c>
      <c r="AG949" s="2">
        <v>2</v>
      </c>
      <c r="AH949" s="2" t="s">
        <v>29</v>
      </c>
      <c r="AI949" s="2" t="str">
        <f>IFERROR(VLOOKUP(DatosTransformados[[#This Row],[Preferred Contact Method Hidden]],Tabla3[#All],2,FALSE),DatosTransformados[[#This Row],[Preferred Contact Method Hidden]])</f>
        <v>Email</v>
      </c>
      <c r="AJ949" s="2" t="str">
        <f>VLOOKUP(DatosTransformados[[#This Row],[Applied Discount Hidden]],Tabla3[#All],2,FALSE)</f>
        <v>No</v>
      </c>
      <c r="AK949" s="2" t="b">
        <v>0</v>
      </c>
    </row>
    <row r="950" spans="1:37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">
        <v>21</v>
      </c>
      <c r="O9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0" s="5" t="s">
        <v>21</v>
      </c>
      <c r="Q950" s="5">
        <v>0</v>
      </c>
      <c r="R950" s="5" t="s">
        <v>33</v>
      </c>
      <c r="S950" s="5" t="s">
        <v>52</v>
      </c>
      <c r="T950" s="5" t="s">
        <v>123</v>
      </c>
      <c r="U950" s="5">
        <v>29</v>
      </c>
      <c r="V950" s="5" t="str">
        <f>PROPER(DatosTransformados[[#This Row],[Payment Method Hidden]])</f>
        <v>Credit Card</v>
      </c>
      <c r="W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950" s="5">
        <v>1836</v>
      </c>
      <c r="Y950" s="5"/>
      <c r="Z950" s="5"/>
      <c r="AA950" s="5" t="s">
        <v>1892</v>
      </c>
      <c r="AB950" s="6">
        <f>DATEVALUE(DatosTransformados[[#This Row],[Contact Date Hidden]])</f>
        <v>44584</v>
      </c>
      <c r="AC950" s="6">
        <v>44491</v>
      </c>
      <c r="AD950" s="5" t="s">
        <v>38</v>
      </c>
      <c r="AE950" s="5" t="str">
        <f>VLOOKUP(DatosTransformados[[#This Row],[Customer Segment Hidden]],Tabla3[#All],2,FALSE)</f>
        <v>Low</v>
      </c>
      <c r="AF950" s="12">
        <v>33.072159717116413</v>
      </c>
      <c r="AG950" s="5">
        <v>7</v>
      </c>
      <c r="AH950" s="5" t="s">
        <v>49</v>
      </c>
      <c r="AI950" s="5" t="str">
        <f>IFERROR(VLOOKUP(DatosTransformados[[#This Row],[Preferred Contact Method Hidden]],Tabla3[#All],2,FALSE),DatosTransformados[[#This Row],[Preferred Contact Method Hidden]])</f>
        <v>Phone</v>
      </c>
      <c r="AJ950" s="5" t="str">
        <f>VLOOKUP(DatosTransformados[[#This Row],[Applied Discount Hidden]],Tabla3[#All],2,FALSE)</f>
        <v>No</v>
      </c>
      <c r="AK950" s="5" t="b">
        <v>0</v>
      </c>
    </row>
    <row r="951" spans="1:37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">
        <v>21</v>
      </c>
      <c r="O9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1" s="2" t="s">
        <v>21</v>
      </c>
      <c r="Q951" s="2">
        <v>0</v>
      </c>
      <c r="R951" s="2" t="s">
        <v>21</v>
      </c>
      <c r="S951" s="2" t="s">
        <v>34</v>
      </c>
      <c r="T951" s="2" t="s">
        <v>25</v>
      </c>
      <c r="U951" s="2">
        <v>8</v>
      </c>
      <c r="V951" s="2" t="str">
        <f>PROPER(DatosTransformados[[#This Row],[Payment Method Hidden]])</f>
        <v>Credit Card</v>
      </c>
      <c r="W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951" s="2">
        <v>283</v>
      </c>
      <c r="Y951" s="2"/>
      <c r="Z951" s="2"/>
      <c r="AA951" s="2" t="s">
        <v>312</v>
      </c>
      <c r="AB951" s="3">
        <f>DATEVALUE(DatosTransformados[[#This Row],[Contact Date Hidden]])</f>
        <v>45005</v>
      </c>
      <c r="AC951" s="3">
        <v>44590</v>
      </c>
      <c r="AD951" s="2" t="s">
        <v>44</v>
      </c>
      <c r="AE951" s="2" t="str">
        <f>VLOOKUP(DatosTransformados[[#This Row],[Customer Segment Hidden]],Tabla3[#All],2,FALSE)</f>
        <v>Medium</v>
      </c>
      <c r="AF951" s="11">
        <v>7.7422352989388603</v>
      </c>
      <c r="AG951" s="2">
        <v>10</v>
      </c>
      <c r="AH951" s="2" t="s">
        <v>29</v>
      </c>
      <c r="AI951" s="2" t="str">
        <f>IFERROR(VLOOKUP(DatosTransformados[[#This Row],[Preferred Contact Method Hidden]],Tabla3[#All],2,FALSE),DatosTransformados[[#This Row],[Preferred Contact Method Hidden]])</f>
        <v>Email</v>
      </c>
      <c r="AJ951" s="2" t="str">
        <f>VLOOKUP(DatosTransformados[[#This Row],[Applied Discount Hidden]],Tabla3[#All],2,FALSE)</f>
        <v>No</v>
      </c>
      <c r="AK951" s="2" t="b">
        <v>0</v>
      </c>
    </row>
    <row r="952" spans="1:37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">
        <v>21</v>
      </c>
      <c r="O9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2" s="5" t="s">
        <v>21</v>
      </c>
      <c r="Q952" s="5">
        <v>0</v>
      </c>
      <c r="R952" s="5" t="s">
        <v>21</v>
      </c>
      <c r="S952" s="5" t="s">
        <v>34</v>
      </c>
      <c r="T952" s="5" t="s">
        <v>25</v>
      </c>
      <c r="U952" s="5">
        <v>9</v>
      </c>
      <c r="V952" s="5" t="str">
        <f>PROPER(DatosTransformados[[#This Row],[Payment Method Hidden]])</f>
        <v>Credit Card</v>
      </c>
      <c r="W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952" s="5">
        <v>440</v>
      </c>
      <c r="Y952" s="5"/>
      <c r="Z952" s="5"/>
      <c r="AA952" s="5" t="s">
        <v>1895</v>
      </c>
      <c r="AB952" s="6">
        <f>DATEVALUE(DatosTransformados[[#This Row],[Contact Date Hidden]])</f>
        <v>44450</v>
      </c>
      <c r="AC952" s="6">
        <v>45146</v>
      </c>
      <c r="AD952" s="5" t="s">
        <v>44</v>
      </c>
      <c r="AE952" s="5" t="str">
        <f>VLOOKUP(DatosTransformados[[#This Row],[Customer Segment Hidden]],Tabla3[#All],2,FALSE)</f>
        <v>Medium</v>
      </c>
      <c r="AF952" s="12">
        <v>10.633349020993199</v>
      </c>
      <c r="AG952" s="5">
        <v>1</v>
      </c>
      <c r="AH952" s="5" t="s">
        <v>49</v>
      </c>
      <c r="AI952" s="5" t="str">
        <f>IFERROR(VLOOKUP(DatosTransformados[[#This Row],[Preferred Contact Method Hidden]],Tabla3[#All],2,FALSE),DatosTransformados[[#This Row],[Preferred Contact Method Hidden]])</f>
        <v>Phone</v>
      </c>
      <c r="AJ952" s="5" t="str">
        <f>VLOOKUP(DatosTransformados[[#This Row],[Applied Discount Hidden]],Tabla3[#All],2,FALSE)</f>
        <v>Yes</v>
      </c>
      <c r="AK952" s="5" t="b">
        <v>1</v>
      </c>
    </row>
    <row r="953" spans="1:37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">
        <v>21</v>
      </c>
      <c r="O9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3" s="2" t="s">
        <v>21</v>
      </c>
      <c r="Q953" s="2">
        <v>0</v>
      </c>
      <c r="R953" s="2" t="s">
        <v>33</v>
      </c>
      <c r="S953" s="2" t="s">
        <v>34</v>
      </c>
      <c r="T953" s="2" t="s">
        <v>25</v>
      </c>
      <c r="U953" s="2">
        <v>45</v>
      </c>
      <c r="V953" s="2" t="str">
        <f>PROPER(DatosTransformados[[#This Row],[Payment Method Hidden]])</f>
        <v>Credit Card</v>
      </c>
      <c r="W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953" s="2">
        <v>3074</v>
      </c>
      <c r="Y953" s="2"/>
      <c r="Z953" s="2"/>
      <c r="AA953" s="2" t="s">
        <v>1897</v>
      </c>
      <c r="AB953" s="3">
        <f>DATEVALUE(DatosTransformados[[#This Row],[Contact Date Hidden]])</f>
        <v>44529</v>
      </c>
      <c r="AC953" s="3">
        <v>44237</v>
      </c>
      <c r="AD953" s="2" t="s">
        <v>28</v>
      </c>
      <c r="AE953" s="2" t="str">
        <f>VLOOKUP(DatosTransformados[[#This Row],[Customer Segment Hidden]],Tabla3[#All],2,FALSE)</f>
        <v>High</v>
      </c>
      <c r="AF953" s="11">
        <v>47.546576216847733</v>
      </c>
      <c r="AG953" s="2">
        <v>6</v>
      </c>
      <c r="AH953" s="2" t="s">
        <v>63</v>
      </c>
      <c r="AI953" s="2" t="str">
        <f>IFERROR(VLOOKUP(DatosTransformados[[#This Row],[Preferred Contact Method Hidden]],Tabla3[#All],2,FALSE),DatosTransformados[[#This Row],[Preferred Contact Method Hidden]])</f>
        <v>SMS</v>
      </c>
      <c r="AJ953" s="2" t="str">
        <f>VLOOKUP(DatosTransformados[[#This Row],[Applied Discount Hidden]],Tabla3[#All],2,FALSE)</f>
        <v>No</v>
      </c>
      <c r="AK953" s="2" t="b">
        <v>0</v>
      </c>
    </row>
    <row r="954" spans="1:37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">
        <v>21</v>
      </c>
      <c r="O9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4" s="5" t="s">
        <v>21</v>
      </c>
      <c r="Q954" s="5">
        <v>0</v>
      </c>
      <c r="R954" s="5" t="s">
        <v>21</v>
      </c>
      <c r="S954" s="5" t="s">
        <v>52</v>
      </c>
      <c r="T954" s="5" t="s">
        <v>25</v>
      </c>
      <c r="U954" s="5">
        <v>11</v>
      </c>
      <c r="V954" s="5" t="str">
        <f>PROPER(DatosTransformados[[#This Row],[Payment Method Hidden]])</f>
        <v>Credit Card</v>
      </c>
      <c r="W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954" s="5">
        <v>735</v>
      </c>
      <c r="Y954" s="5"/>
      <c r="Z954" s="5"/>
      <c r="AA954" s="5" t="s">
        <v>1898</v>
      </c>
      <c r="AB954" s="6">
        <f>DATEVALUE(DatosTransformados[[#This Row],[Contact Date Hidden]])</f>
        <v>44876</v>
      </c>
      <c r="AC954" s="6">
        <v>44157</v>
      </c>
      <c r="AD954" s="5" t="s">
        <v>44</v>
      </c>
      <c r="AE954" s="5" t="str">
        <f>VLOOKUP(DatosTransformados[[#This Row],[Customer Segment Hidden]],Tabla3[#All],2,FALSE)</f>
        <v>Medium</v>
      </c>
      <c r="AF954" s="12">
        <v>13.09686649298142</v>
      </c>
      <c r="AG954" s="5">
        <v>5</v>
      </c>
      <c r="AH954" s="5" t="s">
        <v>29</v>
      </c>
      <c r="AI954" s="5" t="str">
        <f>IFERROR(VLOOKUP(DatosTransformados[[#This Row],[Preferred Contact Method Hidden]],Tabla3[#All],2,FALSE),DatosTransformados[[#This Row],[Preferred Contact Method Hidden]])</f>
        <v>Email</v>
      </c>
      <c r="AJ954" s="5" t="str">
        <f>VLOOKUP(DatosTransformados[[#This Row],[Applied Discount Hidden]],Tabla3[#All],2,FALSE)</f>
        <v>Yes</v>
      </c>
      <c r="AK954" s="5" t="b">
        <v>1</v>
      </c>
    </row>
    <row r="955" spans="1:37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">
        <v>21</v>
      </c>
      <c r="O9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5" s="2" t="s">
        <v>33</v>
      </c>
      <c r="Q955" s="2">
        <v>6</v>
      </c>
      <c r="R955" s="2" t="s">
        <v>33</v>
      </c>
      <c r="S955" s="2" t="s">
        <v>34</v>
      </c>
      <c r="T955" s="2" t="s">
        <v>123</v>
      </c>
      <c r="U955" s="2">
        <v>31</v>
      </c>
      <c r="V955" s="2" t="str">
        <f>PROPER(DatosTransformados[[#This Row],[Payment Method Hidden]])</f>
        <v>Credit Card</v>
      </c>
      <c r="W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955" s="2">
        <v>2236</v>
      </c>
      <c r="Y955" s="2"/>
      <c r="Z955" s="2"/>
      <c r="AA955" s="2" t="s">
        <v>1249</v>
      </c>
      <c r="AB955" s="3">
        <f>DATEVALUE(DatosTransformados[[#This Row],[Contact Date Hidden]])</f>
        <v>45070</v>
      </c>
      <c r="AC955" s="3">
        <v>45038</v>
      </c>
      <c r="AD955" s="2" t="s">
        <v>44</v>
      </c>
      <c r="AE955" s="2" t="str">
        <f>VLOOKUP(DatosTransformados[[#This Row],[Customer Segment Hidden]],Tabla3[#All],2,FALSE)</f>
        <v>Medium</v>
      </c>
      <c r="AF955" s="11">
        <v>29.18649664632516</v>
      </c>
      <c r="AG955" s="2">
        <v>10</v>
      </c>
      <c r="AH955" s="2" t="s">
        <v>49</v>
      </c>
      <c r="AI955" s="2" t="str">
        <f>IFERROR(VLOOKUP(DatosTransformados[[#This Row],[Preferred Contact Method Hidden]],Tabla3[#All],2,FALSE),DatosTransformados[[#This Row],[Preferred Contact Method Hidden]])</f>
        <v>Phone</v>
      </c>
      <c r="AJ955" s="2" t="str">
        <f>VLOOKUP(DatosTransformados[[#This Row],[Applied Discount Hidden]],Tabla3[#All],2,FALSE)</f>
        <v>Yes</v>
      </c>
      <c r="AK955" s="2" t="b">
        <v>1</v>
      </c>
    </row>
    <row r="956" spans="1:37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">
        <v>21</v>
      </c>
      <c r="O9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6" s="5" t="s">
        <v>21</v>
      </c>
      <c r="Q956" s="5">
        <v>0</v>
      </c>
      <c r="R956" s="5" t="s">
        <v>21</v>
      </c>
      <c r="S956" s="5" t="s">
        <v>24</v>
      </c>
      <c r="T956" s="5" t="s">
        <v>117</v>
      </c>
      <c r="U956" s="5">
        <v>39</v>
      </c>
      <c r="V956" s="5" t="str">
        <f>PROPER(DatosTransformados[[#This Row],[Payment Method Hidden]])</f>
        <v>Direct Debit</v>
      </c>
      <c r="W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956" s="5">
        <v>163</v>
      </c>
      <c r="Y956" s="5"/>
      <c r="Z956" s="5"/>
      <c r="AA956" s="5" t="s">
        <v>1901</v>
      </c>
      <c r="AB956" s="6">
        <f>DATEVALUE(DatosTransformados[[#This Row],[Contact Date Hidden]])</f>
        <v>45090</v>
      </c>
      <c r="AC956" s="6">
        <v>45219</v>
      </c>
      <c r="AD956" s="5" t="s">
        <v>28</v>
      </c>
      <c r="AE956" s="5" t="str">
        <f>VLOOKUP(DatosTransformados[[#This Row],[Customer Segment Hidden]],Tabla3[#All],2,FALSE)</f>
        <v>High</v>
      </c>
      <c r="AF956" s="12">
        <v>35.082587789660728</v>
      </c>
      <c r="AG956" s="5">
        <v>0</v>
      </c>
      <c r="AH956" s="5" t="s">
        <v>29</v>
      </c>
      <c r="AI956" s="5" t="str">
        <f>IFERROR(VLOOKUP(DatosTransformados[[#This Row],[Preferred Contact Method Hidden]],Tabla3[#All],2,FALSE),DatosTransformados[[#This Row],[Preferred Contact Method Hidden]])</f>
        <v>Email</v>
      </c>
      <c r="AJ956" s="5" t="str">
        <f>VLOOKUP(DatosTransformados[[#This Row],[Applied Discount Hidden]],Tabla3[#All],2,FALSE)</f>
        <v>No</v>
      </c>
      <c r="AK956" s="5" t="b">
        <v>0</v>
      </c>
    </row>
    <row r="957" spans="1:37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">
        <v>33</v>
      </c>
      <c r="O9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7" s="2" t="s">
        <v>21</v>
      </c>
      <c r="Q957" s="2">
        <v>0</v>
      </c>
      <c r="R957" s="2" t="s">
        <v>21</v>
      </c>
      <c r="S957" s="2" t="s">
        <v>24</v>
      </c>
      <c r="T957" s="2" t="s">
        <v>25</v>
      </c>
      <c r="U957" s="2">
        <v>9</v>
      </c>
      <c r="V957" s="2" t="str">
        <f>PROPER(DatosTransformados[[#This Row],[Payment Method Hidden]])</f>
        <v>Credit Card</v>
      </c>
      <c r="W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957" s="2">
        <v>170</v>
      </c>
      <c r="Y957" s="2"/>
      <c r="Z957" s="2"/>
      <c r="AA957" s="2" t="s">
        <v>1903</v>
      </c>
      <c r="AB957" s="3">
        <f>DATEVALUE(DatosTransformados[[#This Row],[Contact Date Hidden]])</f>
        <v>43874</v>
      </c>
      <c r="AC957" s="3">
        <v>44288</v>
      </c>
      <c r="AD957" s="2" t="s">
        <v>44</v>
      </c>
      <c r="AE957" s="2" t="str">
        <f>VLOOKUP(DatosTransformados[[#This Row],[Customer Segment Hidden]],Tabla3[#All],2,FALSE)</f>
        <v>Medium</v>
      </c>
      <c r="AF957" s="11">
        <v>9.5372960298422687</v>
      </c>
      <c r="AG957" s="2">
        <v>1</v>
      </c>
      <c r="AH957" s="2" t="s">
        <v>29</v>
      </c>
      <c r="AI957" s="2" t="str">
        <f>IFERROR(VLOOKUP(DatosTransformados[[#This Row],[Preferred Contact Method Hidden]],Tabla3[#All],2,FALSE),DatosTransformados[[#This Row],[Preferred Contact Method Hidden]])</f>
        <v>Email</v>
      </c>
      <c r="AJ957" s="2" t="str">
        <f>VLOOKUP(DatosTransformados[[#This Row],[Applied Discount Hidden]],Tabla3[#All],2,FALSE)</f>
        <v>No</v>
      </c>
      <c r="AK957" s="2" t="b">
        <v>0</v>
      </c>
    </row>
    <row r="958" spans="1:37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">
        <v>21</v>
      </c>
      <c r="O9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8" s="5" t="s">
        <v>21</v>
      </c>
      <c r="Q958" s="5">
        <v>0</v>
      </c>
      <c r="R958" s="5" t="s">
        <v>21</v>
      </c>
      <c r="S958" s="5" t="s">
        <v>24</v>
      </c>
      <c r="T958" s="5" t="s">
        <v>35</v>
      </c>
      <c r="U958" s="5">
        <v>45</v>
      </c>
      <c r="V958" s="5" t="str">
        <f>PROPER(DatosTransformados[[#This Row],[Payment Method Hidden]])</f>
        <v>Direct Debit</v>
      </c>
      <c r="W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958" s="5">
        <v>131</v>
      </c>
      <c r="Y958" s="5" t="s">
        <v>103</v>
      </c>
      <c r="Z958" s="5" t="s">
        <v>104</v>
      </c>
      <c r="AA958" s="5" t="s">
        <v>1048</v>
      </c>
      <c r="AB958" s="6">
        <f>DATEVALUE(DatosTransformados[[#This Row],[Contact Date Hidden]])</f>
        <v>44555</v>
      </c>
      <c r="AC958" s="6">
        <v>44236</v>
      </c>
      <c r="AD958" s="5" t="s">
        <v>44</v>
      </c>
      <c r="AE958" s="5" t="str">
        <f>VLOOKUP(DatosTransformados[[#This Row],[Customer Segment Hidden]],Tabla3[#All],2,FALSE)</f>
        <v>Medium</v>
      </c>
      <c r="AF958" s="12">
        <v>50.865534258421633</v>
      </c>
      <c r="AG958" s="5">
        <v>3</v>
      </c>
      <c r="AH958" s="5" t="s">
        <v>29</v>
      </c>
      <c r="AI958" s="5" t="str">
        <f>IFERROR(VLOOKUP(DatosTransformados[[#This Row],[Preferred Contact Method Hidden]],Tabla3[#All],2,FALSE),DatosTransformados[[#This Row],[Preferred Contact Method Hidden]])</f>
        <v>Email</v>
      </c>
      <c r="AJ958" s="5" t="str">
        <f>VLOOKUP(DatosTransformados[[#This Row],[Applied Discount Hidden]],Tabla3[#All],2,FALSE)</f>
        <v>No</v>
      </c>
      <c r="AK958" s="5" t="b">
        <v>0</v>
      </c>
    </row>
    <row r="959" spans="1:37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">
        <v>21</v>
      </c>
      <c r="O9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59" s="2" t="s">
        <v>21</v>
      </c>
      <c r="Q959" s="2">
        <v>0</v>
      </c>
      <c r="R959" s="2" t="s">
        <v>33</v>
      </c>
      <c r="S959" s="2" t="s">
        <v>52</v>
      </c>
      <c r="T959" s="2" t="s">
        <v>123</v>
      </c>
      <c r="U959" s="2">
        <v>48</v>
      </c>
      <c r="V959" s="2" t="str">
        <f>PROPER(DatosTransformados[[#This Row],[Payment Method Hidden]])</f>
        <v>Credit Card</v>
      </c>
      <c r="W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959" s="2">
        <v>3195</v>
      </c>
      <c r="Y959" s="2"/>
      <c r="Z959" s="2"/>
      <c r="AA959" s="2" t="s">
        <v>1634</v>
      </c>
      <c r="AB959" s="3">
        <f>DATEVALUE(DatosTransformados[[#This Row],[Contact Date Hidden]])</f>
        <v>45088</v>
      </c>
      <c r="AC959" s="3">
        <v>44767</v>
      </c>
      <c r="AD959" s="2" t="s">
        <v>38</v>
      </c>
      <c r="AE959" s="2" t="str">
        <f>VLOOKUP(DatosTransformados[[#This Row],[Customer Segment Hidden]],Tabla3[#All],2,FALSE)</f>
        <v>Low</v>
      </c>
      <c r="AF959" s="11">
        <v>43.21273695836468</v>
      </c>
      <c r="AG959" s="2">
        <v>2</v>
      </c>
      <c r="AH959" s="2" t="s">
        <v>29</v>
      </c>
      <c r="AI959" s="2" t="str">
        <f>IFERROR(VLOOKUP(DatosTransformados[[#This Row],[Preferred Contact Method Hidden]],Tabla3[#All],2,FALSE),DatosTransformados[[#This Row],[Preferred Contact Method Hidden]])</f>
        <v>Email</v>
      </c>
      <c r="AJ959" s="2" t="str">
        <f>VLOOKUP(DatosTransformados[[#This Row],[Applied Discount Hidden]],Tabla3[#All],2,FALSE)</f>
        <v>Yes</v>
      </c>
      <c r="AK959" s="2" t="b">
        <v>1</v>
      </c>
    </row>
    <row r="960" spans="1:37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">
        <v>21</v>
      </c>
      <c r="O9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0" s="5" t="s">
        <v>33</v>
      </c>
      <c r="Q960" s="5">
        <v>2</v>
      </c>
      <c r="R960" s="5" t="s">
        <v>33</v>
      </c>
      <c r="S960" s="5" t="s">
        <v>34</v>
      </c>
      <c r="T960" s="5" t="s">
        <v>35</v>
      </c>
      <c r="U960" s="5">
        <v>17</v>
      </c>
      <c r="V960" s="5" t="str">
        <f>PROPER(DatosTransformados[[#This Row],[Payment Method Hidden]])</f>
        <v>Direct Debit</v>
      </c>
      <c r="W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960" s="5">
        <v>772</v>
      </c>
      <c r="Y960" s="5"/>
      <c r="Z960" s="5"/>
      <c r="AA960" s="5" t="s">
        <v>1907</v>
      </c>
      <c r="AB960" s="6">
        <f>DATEVALUE(DatosTransformados[[#This Row],[Contact Date Hidden]])</f>
        <v>44244</v>
      </c>
      <c r="AC960" s="6">
        <v>44023</v>
      </c>
      <c r="AD960" s="5" t="s">
        <v>28</v>
      </c>
      <c r="AE960" s="5" t="str">
        <f>VLOOKUP(DatosTransformados[[#This Row],[Customer Segment Hidden]],Tabla3[#All],2,FALSE)</f>
        <v>High</v>
      </c>
      <c r="AF960" s="12">
        <v>14.4635480667512</v>
      </c>
      <c r="AG960" s="5">
        <v>8</v>
      </c>
      <c r="AH960" s="5" t="s">
        <v>49</v>
      </c>
      <c r="AI960" s="5" t="str">
        <f>IFERROR(VLOOKUP(DatosTransformados[[#This Row],[Preferred Contact Method Hidden]],Tabla3[#All],2,FALSE),DatosTransformados[[#This Row],[Preferred Contact Method Hidden]])</f>
        <v>Phone</v>
      </c>
      <c r="AJ960" s="5" t="str">
        <f>VLOOKUP(DatosTransformados[[#This Row],[Applied Discount Hidden]],Tabla3[#All],2,FALSE)</f>
        <v>Yes</v>
      </c>
      <c r="AK960" s="5" t="b">
        <v>1</v>
      </c>
    </row>
    <row r="961" spans="1:37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">
        <v>33</v>
      </c>
      <c r="O9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1" s="2" t="s">
        <v>21</v>
      </c>
      <c r="Q961" s="2">
        <v>0</v>
      </c>
      <c r="R961" s="2" t="s">
        <v>21</v>
      </c>
      <c r="S961" s="2" t="s">
        <v>24</v>
      </c>
      <c r="T961" s="2" t="s">
        <v>35</v>
      </c>
      <c r="U961" s="2">
        <v>40</v>
      </c>
      <c r="V961" s="2" t="str">
        <f>PROPER(DatosTransformados[[#This Row],[Payment Method Hidden]])</f>
        <v>Direct Debit</v>
      </c>
      <c r="W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961" s="2">
        <v>541</v>
      </c>
      <c r="Y961" s="2" t="s">
        <v>103</v>
      </c>
      <c r="Z961" s="2" t="s">
        <v>104</v>
      </c>
      <c r="AA961" s="2" t="s">
        <v>869</v>
      </c>
      <c r="AB961" s="3">
        <f>DATEVALUE(DatosTransformados[[#This Row],[Contact Date Hidden]])</f>
        <v>44716</v>
      </c>
      <c r="AC961" s="3">
        <v>44290</v>
      </c>
      <c r="AD961" s="2" t="s">
        <v>38</v>
      </c>
      <c r="AE961" s="2" t="str">
        <f>VLOOKUP(DatosTransformados[[#This Row],[Customer Segment Hidden]],Tabla3[#All],2,FALSE)</f>
        <v>Low</v>
      </c>
      <c r="AF961" s="11">
        <v>32.192939052352322</v>
      </c>
      <c r="AG961" s="2">
        <v>1</v>
      </c>
      <c r="AH961" s="2" t="s">
        <v>63</v>
      </c>
      <c r="AI961" s="2" t="str">
        <f>IFERROR(VLOOKUP(DatosTransformados[[#This Row],[Preferred Contact Method Hidden]],Tabla3[#All],2,FALSE),DatosTransformados[[#This Row],[Preferred Contact Method Hidden]])</f>
        <v>SMS</v>
      </c>
      <c r="AJ961" s="2" t="str">
        <f>VLOOKUP(DatosTransformados[[#This Row],[Applied Discount Hidden]],Tabla3[#All],2,FALSE)</f>
        <v>Yes</v>
      </c>
      <c r="AK961" s="2" t="b">
        <v>1</v>
      </c>
    </row>
    <row r="962" spans="1:37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">
        <v>21</v>
      </c>
      <c r="O9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2" s="5" t="s">
        <v>21</v>
      </c>
      <c r="Q962" s="5">
        <v>0</v>
      </c>
      <c r="R962" s="5" t="s">
        <v>21</v>
      </c>
      <c r="S962" s="5" t="s">
        <v>52</v>
      </c>
      <c r="T962" s="5" t="s">
        <v>117</v>
      </c>
      <c r="U962" s="5">
        <v>14</v>
      </c>
      <c r="V962" s="5" t="str">
        <f>PROPER(DatosTransformados[[#This Row],[Payment Method Hidden]])</f>
        <v>Direct Debit</v>
      </c>
      <c r="W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962" s="5">
        <v>607</v>
      </c>
      <c r="Y962" s="5"/>
      <c r="Z962" s="5"/>
      <c r="AA962" s="5" t="s">
        <v>1910</v>
      </c>
      <c r="AB962" s="6">
        <f>DATEVALUE(DatosTransformados[[#This Row],[Contact Date Hidden]])</f>
        <v>44241</v>
      </c>
      <c r="AC962" s="6">
        <v>44528</v>
      </c>
      <c r="AD962" s="5" t="s">
        <v>44</v>
      </c>
      <c r="AE962" s="5" t="str">
        <f>VLOOKUP(DatosTransformados[[#This Row],[Customer Segment Hidden]],Tabla3[#All],2,FALSE)</f>
        <v>Medium</v>
      </c>
      <c r="AF962" s="12">
        <v>13.39005074593366</v>
      </c>
      <c r="AG962" s="5">
        <v>1</v>
      </c>
      <c r="AH962" s="5" t="s">
        <v>49</v>
      </c>
      <c r="AI962" s="5" t="str">
        <f>IFERROR(VLOOKUP(DatosTransformados[[#This Row],[Preferred Contact Method Hidden]],Tabla3[#All],2,FALSE),DatosTransformados[[#This Row],[Preferred Contact Method Hidden]])</f>
        <v>Phone</v>
      </c>
      <c r="AJ962" s="5" t="str">
        <f>VLOOKUP(DatosTransformados[[#This Row],[Applied Discount Hidden]],Tabla3[#All],2,FALSE)</f>
        <v>No</v>
      </c>
      <c r="AK962" s="5" t="b">
        <v>0</v>
      </c>
    </row>
    <row r="963" spans="1:37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">
        <v>21</v>
      </c>
      <c r="O9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3" s="2" t="s">
        <v>21</v>
      </c>
      <c r="Q963" s="2">
        <v>0</v>
      </c>
      <c r="R963" s="2" t="s">
        <v>21</v>
      </c>
      <c r="S963" s="2" t="s">
        <v>24</v>
      </c>
      <c r="T963" s="2" t="s">
        <v>117</v>
      </c>
      <c r="U963" s="2">
        <v>40</v>
      </c>
      <c r="V963" s="2" t="str">
        <f>PROPER(DatosTransformados[[#This Row],[Payment Method Hidden]])</f>
        <v>Direct Debit</v>
      </c>
      <c r="W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963" s="2">
        <v>976</v>
      </c>
      <c r="Y963" s="2"/>
      <c r="Z963" s="2"/>
      <c r="AA963" s="2" t="s">
        <v>1912</v>
      </c>
      <c r="AB963" s="3">
        <f>DATEVALUE(DatosTransformados[[#This Row],[Contact Date Hidden]])</f>
        <v>44956</v>
      </c>
      <c r="AC963" s="3">
        <v>44667</v>
      </c>
      <c r="AD963" s="2" t="s">
        <v>38</v>
      </c>
      <c r="AE963" s="2" t="str">
        <f>VLOOKUP(DatosTransformados[[#This Row],[Customer Segment Hidden]],Tabla3[#All],2,FALSE)</f>
        <v>Low</v>
      </c>
      <c r="AF963" s="11">
        <v>34.793166626670057</v>
      </c>
      <c r="AG963" s="2">
        <v>8</v>
      </c>
      <c r="AH963" s="2" t="s">
        <v>29</v>
      </c>
      <c r="AI963" s="2" t="str">
        <f>IFERROR(VLOOKUP(DatosTransformados[[#This Row],[Preferred Contact Method Hidden]],Tabla3[#All],2,FALSE),DatosTransformados[[#This Row],[Preferred Contact Method Hidden]])</f>
        <v>Email</v>
      </c>
      <c r="AJ963" s="2" t="str">
        <f>VLOOKUP(DatosTransformados[[#This Row],[Applied Discount Hidden]],Tabla3[#All],2,FALSE)</f>
        <v>No</v>
      </c>
      <c r="AK963" s="2" t="b">
        <v>0</v>
      </c>
    </row>
    <row r="964" spans="1:37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">
        <v>21</v>
      </c>
      <c r="O9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4" s="5" t="s">
        <v>21</v>
      </c>
      <c r="Q964" s="5">
        <v>0</v>
      </c>
      <c r="R964" s="5" t="s">
        <v>33</v>
      </c>
      <c r="S964" s="5" t="s">
        <v>34</v>
      </c>
      <c r="T964" s="5" t="s">
        <v>117</v>
      </c>
      <c r="U964" s="5">
        <v>45</v>
      </c>
      <c r="V964" s="5" t="str">
        <f>PROPER(DatosTransformados[[#This Row],[Payment Method Hidden]])</f>
        <v>Direct Debit</v>
      </c>
      <c r="W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964" s="5">
        <v>747</v>
      </c>
      <c r="Y964" s="5"/>
      <c r="Z964" s="5"/>
      <c r="AA964" s="5" t="s">
        <v>1914</v>
      </c>
      <c r="AB964" s="6">
        <f>DATEVALUE(DatosTransformados[[#This Row],[Contact Date Hidden]])</f>
        <v>44920</v>
      </c>
      <c r="AC964" s="6">
        <v>44059</v>
      </c>
      <c r="AD964" s="5" t="s">
        <v>28</v>
      </c>
      <c r="AE964" s="5" t="str">
        <f>VLOOKUP(DatosTransformados[[#This Row],[Customer Segment Hidden]],Tabla3[#All],2,FALSE)</f>
        <v>High</v>
      </c>
      <c r="AF964" s="12">
        <v>49.288159165026663</v>
      </c>
      <c r="AG964" s="5">
        <v>9</v>
      </c>
      <c r="AH964" s="5" t="s">
        <v>29</v>
      </c>
      <c r="AI964" s="5" t="str">
        <f>IFERROR(VLOOKUP(DatosTransformados[[#This Row],[Preferred Contact Method Hidden]],Tabla3[#All],2,FALSE),DatosTransformados[[#This Row],[Preferred Contact Method Hidden]])</f>
        <v>Email</v>
      </c>
      <c r="AJ964" s="5" t="str">
        <f>VLOOKUP(DatosTransformados[[#This Row],[Applied Discount Hidden]],Tabla3[#All],2,FALSE)</f>
        <v>Yes</v>
      </c>
      <c r="AK964" s="5" t="b">
        <v>1</v>
      </c>
    </row>
    <row r="965" spans="1:37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">
        <v>21</v>
      </c>
      <c r="O9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5" s="2" t="s">
        <v>21</v>
      </c>
      <c r="Q965" s="2">
        <v>0</v>
      </c>
      <c r="R965" s="2" t="s">
        <v>21</v>
      </c>
      <c r="S965" s="2" t="s">
        <v>34</v>
      </c>
      <c r="T965" s="2" t="s">
        <v>123</v>
      </c>
      <c r="U965" s="2">
        <v>13</v>
      </c>
      <c r="V965" s="2" t="str">
        <f>PROPER(DatosTransformados[[#This Row],[Payment Method Hidden]])</f>
        <v>Credit Card</v>
      </c>
      <c r="W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965" s="2">
        <v>448</v>
      </c>
      <c r="Y965" s="2"/>
      <c r="Z965" s="2"/>
      <c r="AA965" s="2" t="s">
        <v>1916</v>
      </c>
      <c r="AB965" s="3">
        <f>DATEVALUE(DatosTransformados[[#This Row],[Contact Date Hidden]])</f>
        <v>43886</v>
      </c>
      <c r="AC965" s="3">
        <v>45203</v>
      </c>
      <c r="AD965" s="2" t="s">
        <v>28</v>
      </c>
      <c r="AE965" s="2" t="str">
        <f>VLOOKUP(DatosTransformados[[#This Row],[Customer Segment Hidden]],Tabla3[#All],2,FALSE)</f>
        <v>High</v>
      </c>
      <c r="AF965" s="11">
        <v>12.6080000819834</v>
      </c>
      <c r="AG965" s="2">
        <v>3</v>
      </c>
      <c r="AH965" s="2" t="s">
        <v>29</v>
      </c>
      <c r="AI965" s="2" t="str">
        <f>IFERROR(VLOOKUP(DatosTransformados[[#This Row],[Preferred Contact Method Hidden]],Tabla3[#All],2,FALSE),DatosTransformados[[#This Row],[Preferred Contact Method Hidden]])</f>
        <v>Email</v>
      </c>
      <c r="AJ965" s="2" t="str">
        <f>VLOOKUP(DatosTransformados[[#This Row],[Applied Discount Hidden]],Tabla3[#All],2,FALSE)</f>
        <v>Yes</v>
      </c>
      <c r="AK965" s="2" t="b">
        <v>1</v>
      </c>
    </row>
    <row r="966" spans="1:37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">
        <v>33</v>
      </c>
      <c r="O9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6" s="5" t="s">
        <v>21</v>
      </c>
      <c r="Q966" s="5">
        <v>0</v>
      </c>
      <c r="R966" s="5" t="s">
        <v>33</v>
      </c>
      <c r="S966" s="5" t="s">
        <v>24</v>
      </c>
      <c r="T966" s="5" t="s">
        <v>117</v>
      </c>
      <c r="U966" s="5">
        <v>50</v>
      </c>
      <c r="V966" s="5" t="str">
        <f>PROPER(DatosTransformados[[#This Row],[Payment Method Hidden]])</f>
        <v>Direct Debit</v>
      </c>
      <c r="W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966" s="5">
        <v>2143</v>
      </c>
      <c r="Y966" s="5" t="s">
        <v>42</v>
      </c>
      <c r="Z966" s="5" t="s">
        <v>184</v>
      </c>
      <c r="AA966" s="5" t="s">
        <v>1918</v>
      </c>
      <c r="AB966" s="6">
        <f>DATEVALUE(DatosTransformados[[#This Row],[Contact Date Hidden]])</f>
        <v>45072</v>
      </c>
      <c r="AC966" s="6">
        <v>44630</v>
      </c>
      <c r="AD966" s="5" t="s">
        <v>28</v>
      </c>
      <c r="AE966" s="5" t="str">
        <f>VLOOKUP(DatosTransformados[[#This Row],[Customer Segment Hidden]],Tabla3[#All],2,FALSE)</f>
        <v>High</v>
      </c>
      <c r="AF966" s="12">
        <v>51.28604076691672</v>
      </c>
      <c r="AG966" s="5">
        <v>2</v>
      </c>
      <c r="AH966" s="5" t="s">
        <v>49</v>
      </c>
      <c r="AI966" s="5" t="str">
        <f>IFERROR(VLOOKUP(DatosTransformados[[#This Row],[Preferred Contact Method Hidden]],Tabla3[#All],2,FALSE),DatosTransformados[[#This Row],[Preferred Contact Method Hidden]])</f>
        <v>Phone</v>
      </c>
      <c r="AJ966" s="5" t="str">
        <f>VLOOKUP(DatosTransformados[[#This Row],[Applied Discount Hidden]],Tabla3[#All],2,FALSE)</f>
        <v>No</v>
      </c>
      <c r="AK966" s="5" t="b">
        <v>0</v>
      </c>
    </row>
    <row r="967" spans="1:37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">
        <v>33</v>
      </c>
      <c r="O967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967" s="2" t="s">
        <v>21</v>
      </c>
      <c r="Q967" s="2">
        <v>0</v>
      </c>
      <c r="R967" s="2" t="s">
        <v>33</v>
      </c>
      <c r="S967" s="2" t="s">
        <v>34</v>
      </c>
      <c r="T967" s="2" t="s">
        <v>25</v>
      </c>
      <c r="U967" s="2">
        <v>55</v>
      </c>
      <c r="V967" s="2" t="str">
        <f>PROPER(DatosTransformados[[#This Row],[Payment Method Hidden]])</f>
        <v>Credit Card</v>
      </c>
      <c r="W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967" s="2">
        <v>3584</v>
      </c>
      <c r="Y967" s="2"/>
      <c r="Z967" s="2"/>
      <c r="AA967" s="2" t="s">
        <v>1118</v>
      </c>
      <c r="AB967" s="3">
        <f>DATEVALUE(DatosTransformados[[#This Row],[Contact Date Hidden]])</f>
        <v>44318</v>
      </c>
      <c r="AC967" s="3">
        <v>43958</v>
      </c>
      <c r="AD967" s="2" t="s">
        <v>44</v>
      </c>
      <c r="AE967" s="2" t="str">
        <f>VLOOKUP(DatosTransformados[[#This Row],[Customer Segment Hidden]],Tabla3[#All],2,FALSE)</f>
        <v>Medium</v>
      </c>
      <c r="AF967" s="11">
        <v>51.35965277092874</v>
      </c>
      <c r="AG967" s="2">
        <v>3</v>
      </c>
      <c r="AH967" s="2" t="s">
        <v>29</v>
      </c>
      <c r="AI967" s="2" t="str">
        <f>IFERROR(VLOOKUP(DatosTransformados[[#This Row],[Preferred Contact Method Hidden]],Tabla3[#All],2,FALSE),DatosTransformados[[#This Row],[Preferred Contact Method Hidden]])</f>
        <v>Email</v>
      </c>
      <c r="AJ967" s="2" t="str">
        <f>VLOOKUP(DatosTransformados[[#This Row],[Applied Discount Hidden]],Tabla3[#All],2,FALSE)</f>
        <v>No</v>
      </c>
      <c r="AK967" s="2" t="b">
        <v>0</v>
      </c>
    </row>
    <row r="968" spans="1:37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">
        <v>21</v>
      </c>
      <c r="O9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8" s="5" t="s">
        <v>21</v>
      </c>
      <c r="Q968" s="5">
        <v>0</v>
      </c>
      <c r="R968" s="5" t="s">
        <v>21</v>
      </c>
      <c r="S968" s="5" t="s">
        <v>24</v>
      </c>
      <c r="T968" s="5" t="s">
        <v>25</v>
      </c>
      <c r="U968" s="5">
        <v>11</v>
      </c>
      <c r="V968" s="5" t="str">
        <f>PROPER(DatosTransformados[[#This Row],[Payment Method Hidden]])</f>
        <v>Credit Card</v>
      </c>
      <c r="W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968" s="5">
        <v>92</v>
      </c>
      <c r="Y968" s="5"/>
      <c r="Z968" s="5"/>
      <c r="AA968" s="5" t="s">
        <v>1921</v>
      </c>
      <c r="AB968" s="6">
        <f>DATEVALUE(DatosTransformados[[#This Row],[Contact Date Hidden]])</f>
        <v>44696</v>
      </c>
      <c r="AC968" s="6">
        <v>44231</v>
      </c>
      <c r="AD968" s="5" t="s">
        <v>38</v>
      </c>
      <c r="AE968" s="5" t="str">
        <f>VLOOKUP(DatosTransformados[[#This Row],[Customer Segment Hidden]],Tabla3[#All],2,FALSE)</f>
        <v>Low</v>
      </c>
      <c r="AF968" s="12">
        <v>11.32140519029014</v>
      </c>
      <c r="AG968" s="5">
        <v>8</v>
      </c>
      <c r="AH968" s="5" t="s">
        <v>63</v>
      </c>
      <c r="AI968" s="5" t="str">
        <f>IFERROR(VLOOKUP(DatosTransformados[[#This Row],[Preferred Contact Method Hidden]],Tabla3[#All],2,FALSE),DatosTransformados[[#This Row],[Preferred Contact Method Hidden]])</f>
        <v>SMS</v>
      </c>
      <c r="AJ968" s="5" t="str">
        <f>VLOOKUP(DatosTransformados[[#This Row],[Applied Discount Hidden]],Tabla3[#All],2,FALSE)</f>
        <v>Yes</v>
      </c>
      <c r="AK968" s="5" t="b">
        <v>1</v>
      </c>
    </row>
    <row r="969" spans="1:37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">
        <v>21</v>
      </c>
      <c r="O9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69" s="2" t="s">
        <v>33</v>
      </c>
      <c r="Q969" s="2">
        <v>2</v>
      </c>
      <c r="R969" s="2" t="s">
        <v>21</v>
      </c>
      <c r="S969" s="2" t="s">
        <v>24</v>
      </c>
      <c r="T969" s="2" t="s">
        <v>117</v>
      </c>
      <c r="U969" s="2">
        <v>42</v>
      </c>
      <c r="V969" s="2" t="str">
        <f>PROPER(DatosTransformados[[#This Row],[Payment Method Hidden]])</f>
        <v>Direct Debit</v>
      </c>
      <c r="W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969" s="2">
        <v>598</v>
      </c>
      <c r="Y969" s="2"/>
      <c r="Z969" s="2"/>
      <c r="AA969" s="2" t="s">
        <v>1343</v>
      </c>
      <c r="AB969" s="3">
        <f>DATEVALUE(DatosTransformados[[#This Row],[Contact Date Hidden]])</f>
        <v>44438</v>
      </c>
      <c r="AC969" s="3">
        <v>44648</v>
      </c>
      <c r="AD969" s="2" t="s">
        <v>38</v>
      </c>
      <c r="AE969" s="2" t="str">
        <f>VLOOKUP(DatosTransformados[[#This Row],[Customer Segment Hidden]],Tabla3[#All],2,FALSE)</f>
        <v>Low</v>
      </c>
      <c r="AF969" s="11">
        <v>43.792643568557047</v>
      </c>
      <c r="AG969" s="2">
        <v>10</v>
      </c>
      <c r="AH969" s="2" t="s">
        <v>63</v>
      </c>
      <c r="AI969" s="2" t="str">
        <f>IFERROR(VLOOKUP(DatosTransformados[[#This Row],[Preferred Contact Method Hidden]],Tabla3[#All],2,FALSE),DatosTransformados[[#This Row],[Preferred Contact Method Hidden]])</f>
        <v>SMS</v>
      </c>
      <c r="AJ969" s="2" t="str">
        <f>VLOOKUP(DatosTransformados[[#This Row],[Applied Discount Hidden]],Tabla3[#All],2,FALSE)</f>
        <v>Yes</v>
      </c>
      <c r="AK969" s="2" t="b">
        <v>1</v>
      </c>
    </row>
    <row r="970" spans="1:37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">
        <v>21</v>
      </c>
      <c r="O9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0" s="5" t="s">
        <v>21</v>
      </c>
      <c r="Q970" s="5">
        <v>0</v>
      </c>
      <c r="R970" s="5" t="s">
        <v>21</v>
      </c>
      <c r="S970" s="5" t="s">
        <v>34</v>
      </c>
      <c r="T970" s="5" t="s">
        <v>207</v>
      </c>
      <c r="U970" s="5">
        <v>17</v>
      </c>
      <c r="V970" s="5" t="str">
        <f>PROPER(DatosTransformados[[#This Row],[Payment Method Hidden]])</f>
        <v>Paper Check</v>
      </c>
      <c r="W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970" s="5">
        <v>895</v>
      </c>
      <c r="Y970" s="5"/>
      <c r="Z970" s="5"/>
      <c r="AA970" s="5" t="s">
        <v>857</v>
      </c>
      <c r="AB970" s="6">
        <f>DATEVALUE(DatosTransformados[[#This Row],[Contact Date Hidden]])</f>
        <v>43928</v>
      </c>
      <c r="AC970" s="6">
        <v>45289</v>
      </c>
      <c r="AD970" s="5" t="s">
        <v>28</v>
      </c>
      <c r="AE970" s="5" t="str">
        <f>VLOOKUP(DatosTransformados[[#This Row],[Customer Segment Hidden]],Tabla3[#All],2,FALSE)</f>
        <v>High</v>
      </c>
      <c r="AF970" s="12">
        <v>13.794623329615099</v>
      </c>
      <c r="AG970" s="5">
        <v>9</v>
      </c>
      <c r="AH970" s="5" t="s">
        <v>29</v>
      </c>
      <c r="AI970" s="5" t="str">
        <f>IFERROR(VLOOKUP(DatosTransformados[[#This Row],[Preferred Contact Method Hidden]],Tabla3[#All],2,FALSE),DatosTransformados[[#This Row],[Preferred Contact Method Hidden]])</f>
        <v>Email</v>
      </c>
      <c r="AJ970" s="5" t="str">
        <f>VLOOKUP(DatosTransformados[[#This Row],[Applied Discount Hidden]],Tabla3[#All],2,FALSE)</f>
        <v>No</v>
      </c>
      <c r="AK970" s="5" t="b">
        <v>0</v>
      </c>
    </row>
    <row r="971" spans="1:37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">
        <v>33</v>
      </c>
      <c r="O9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1" s="2" t="s">
        <v>21</v>
      </c>
      <c r="Q971" s="2">
        <v>0</v>
      </c>
      <c r="R971" s="2" t="s">
        <v>21</v>
      </c>
      <c r="S971" s="2" t="s">
        <v>24</v>
      </c>
      <c r="T971" s="2" t="s">
        <v>117</v>
      </c>
      <c r="U971" s="2">
        <v>37</v>
      </c>
      <c r="V971" s="2" t="str">
        <f>PROPER(DatosTransformados[[#This Row],[Payment Method Hidden]])</f>
        <v>Direct Debit</v>
      </c>
      <c r="W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971" s="2">
        <v>296</v>
      </c>
      <c r="Y971" s="2" t="s">
        <v>42</v>
      </c>
      <c r="Z971" s="2" t="s">
        <v>359</v>
      </c>
      <c r="AA971" s="2" t="s">
        <v>1925</v>
      </c>
      <c r="AB971" s="3">
        <f>DATEVALUE(DatosTransformados[[#This Row],[Contact Date Hidden]])</f>
        <v>44085</v>
      </c>
      <c r="AC971" s="3">
        <v>44658</v>
      </c>
      <c r="AD971" s="2" t="s">
        <v>44</v>
      </c>
      <c r="AE971" s="2" t="str">
        <f>VLOOKUP(DatosTransformados[[#This Row],[Customer Segment Hidden]],Tabla3[#All],2,FALSE)</f>
        <v>Medium</v>
      </c>
      <c r="AF971" s="11">
        <v>35.254989361891113</v>
      </c>
      <c r="AG971" s="2">
        <v>10</v>
      </c>
      <c r="AH971" s="2" t="s">
        <v>29</v>
      </c>
      <c r="AI971" s="2" t="str">
        <f>IFERROR(VLOOKUP(DatosTransformados[[#This Row],[Preferred Contact Method Hidden]],Tabla3[#All],2,FALSE),DatosTransformados[[#This Row],[Preferred Contact Method Hidden]])</f>
        <v>Email</v>
      </c>
      <c r="AJ971" s="2" t="str">
        <f>VLOOKUP(DatosTransformados[[#This Row],[Applied Discount Hidden]],Tabla3[#All],2,FALSE)</f>
        <v>No</v>
      </c>
      <c r="AK971" s="2" t="b">
        <v>0</v>
      </c>
    </row>
    <row r="972" spans="1:37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">
        <v>21</v>
      </c>
      <c r="O9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2" s="5" t="s">
        <v>21</v>
      </c>
      <c r="Q972" s="5">
        <v>0</v>
      </c>
      <c r="R972" s="5" t="s">
        <v>33</v>
      </c>
      <c r="S972" s="5" t="s">
        <v>52</v>
      </c>
      <c r="T972" s="5" t="s">
        <v>35</v>
      </c>
      <c r="U972" s="5">
        <v>52</v>
      </c>
      <c r="V972" s="5" t="str">
        <f>PROPER(DatosTransformados[[#This Row],[Payment Method Hidden]])</f>
        <v>Direct Debit</v>
      </c>
      <c r="W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972" s="5">
        <v>1965</v>
      </c>
      <c r="Y972" s="5"/>
      <c r="Z972" s="5"/>
      <c r="AA972" s="5" t="s">
        <v>1927</v>
      </c>
      <c r="AB972" s="6">
        <f>DATEVALUE(DatosTransformados[[#This Row],[Contact Date Hidden]])</f>
        <v>44446</v>
      </c>
      <c r="AC972" s="6">
        <v>44273</v>
      </c>
      <c r="AD972" s="5" t="s">
        <v>44</v>
      </c>
      <c r="AE972" s="5" t="str">
        <f>VLOOKUP(DatosTransformados[[#This Row],[Customer Segment Hidden]],Tabla3[#All],2,FALSE)</f>
        <v>Medium</v>
      </c>
      <c r="AF972" s="12">
        <v>59.827107483031149</v>
      </c>
      <c r="AG972" s="5">
        <v>7</v>
      </c>
      <c r="AH972" s="5" t="s">
        <v>29</v>
      </c>
      <c r="AI972" s="5" t="str">
        <f>IFERROR(VLOOKUP(DatosTransformados[[#This Row],[Preferred Contact Method Hidden]],Tabla3[#All],2,FALSE),DatosTransformados[[#This Row],[Preferred Contact Method Hidden]])</f>
        <v>Email</v>
      </c>
      <c r="AJ972" s="5" t="str">
        <f>VLOOKUP(DatosTransformados[[#This Row],[Applied Discount Hidden]],Tabla3[#All],2,FALSE)</f>
        <v>Yes</v>
      </c>
      <c r="AK972" s="5" t="b">
        <v>1</v>
      </c>
    </row>
    <row r="973" spans="1:37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">
        <v>21</v>
      </c>
      <c r="O9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3" s="2" t="s">
        <v>33</v>
      </c>
      <c r="Q973" s="2">
        <v>3</v>
      </c>
      <c r="R973" s="2" t="s">
        <v>21</v>
      </c>
      <c r="S973" s="2" t="s">
        <v>52</v>
      </c>
      <c r="T973" s="2" t="s">
        <v>117</v>
      </c>
      <c r="U973" s="2">
        <v>37</v>
      </c>
      <c r="V973" s="2" t="str">
        <f>PROPER(DatosTransformados[[#This Row],[Payment Method Hidden]])</f>
        <v>Direct Debit</v>
      </c>
      <c r="W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973" s="2">
        <v>2357</v>
      </c>
      <c r="Y973" s="2"/>
      <c r="Z973" s="2"/>
      <c r="AA973" s="2" t="s">
        <v>1006</v>
      </c>
      <c r="AB973" s="3">
        <f>DATEVALUE(DatosTransformados[[#This Row],[Contact Date Hidden]])</f>
        <v>43919</v>
      </c>
      <c r="AC973" s="3">
        <v>44696</v>
      </c>
      <c r="AD973" s="2" t="s">
        <v>44</v>
      </c>
      <c r="AE973" s="2" t="str">
        <f>VLOOKUP(DatosTransformados[[#This Row],[Customer Segment Hidden]],Tabla3[#All],2,FALSE)</f>
        <v>Medium</v>
      </c>
      <c r="AF973" s="11">
        <v>34.83191704185824</v>
      </c>
      <c r="AG973" s="2">
        <v>10</v>
      </c>
      <c r="AH973" s="2" t="s">
        <v>49</v>
      </c>
      <c r="AI973" s="2" t="str">
        <f>IFERROR(VLOOKUP(DatosTransformados[[#This Row],[Preferred Contact Method Hidden]],Tabla3[#All],2,FALSE),DatosTransformados[[#This Row],[Preferred Contact Method Hidden]])</f>
        <v>Phone</v>
      </c>
      <c r="AJ973" s="2" t="str">
        <f>VLOOKUP(DatosTransformados[[#This Row],[Applied Discount Hidden]],Tabla3[#All],2,FALSE)</f>
        <v>Yes</v>
      </c>
      <c r="AK973" s="2" t="b">
        <v>1</v>
      </c>
    </row>
    <row r="974" spans="1:37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">
        <v>33</v>
      </c>
      <c r="O9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4" s="5" t="s">
        <v>21</v>
      </c>
      <c r="Q974" s="5">
        <v>0</v>
      </c>
      <c r="R974" s="5" t="s">
        <v>21</v>
      </c>
      <c r="S974" s="5" t="s">
        <v>24</v>
      </c>
      <c r="T974" s="5" t="s">
        <v>35</v>
      </c>
      <c r="U974" s="5">
        <v>36</v>
      </c>
      <c r="V974" s="5" t="str">
        <f>PROPER(DatosTransformados[[#This Row],[Payment Method Hidden]])</f>
        <v>Direct Debit</v>
      </c>
      <c r="W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974" s="5">
        <v>1119</v>
      </c>
      <c r="Y974" s="5" t="s">
        <v>42</v>
      </c>
      <c r="Z974" s="5" t="s">
        <v>184</v>
      </c>
      <c r="AA974" s="5" t="s">
        <v>1930</v>
      </c>
      <c r="AB974" s="6">
        <f>DATEVALUE(DatosTransformados[[#This Row],[Contact Date Hidden]])</f>
        <v>44636</v>
      </c>
      <c r="AC974" s="6">
        <v>44364</v>
      </c>
      <c r="AD974" s="5" t="s">
        <v>38</v>
      </c>
      <c r="AE974" s="5" t="str">
        <f>VLOOKUP(DatosTransformados[[#This Row],[Customer Segment Hidden]],Tabla3[#All],2,FALSE)</f>
        <v>Low</v>
      </c>
      <c r="AF974" s="12">
        <v>31.82489591453756</v>
      </c>
      <c r="AG974" s="5">
        <v>4</v>
      </c>
      <c r="AH974" s="5" t="s">
        <v>49</v>
      </c>
      <c r="AI974" s="5" t="str">
        <f>IFERROR(VLOOKUP(DatosTransformados[[#This Row],[Preferred Contact Method Hidden]],Tabla3[#All],2,FALSE),DatosTransformados[[#This Row],[Preferred Contact Method Hidden]])</f>
        <v>Phone</v>
      </c>
      <c r="AJ974" s="5" t="str">
        <f>VLOOKUP(DatosTransformados[[#This Row],[Applied Discount Hidden]],Tabla3[#All],2,FALSE)</f>
        <v>No</v>
      </c>
      <c r="AK974" s="5" t="b">
        <v>0</v>
      </c>
    </row>
    <row r="975" spans="1:37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">
        <v>21</v>
      </c>
      <c r="O9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5" s="2" t="s">
        <v>21</v>
      </c>
      <c r="Q975" s="2">
        <v>0</v>
      </c>
      <c r="R975" s="2" t="s">
        <v>21</v>
      </c>
      <c r="S975" s="2" t="s">
        <v>24</v>
      </c>
      <c r="T975" s="2" t="s">
        <v>117</v>
      </c>
      <c r="U975" s="2">
        <v>59</v>
      </c>
      <c r="V975" s="2" t="str">
        <f>PROPER(DatosTransformados[[#This Row],[Payment Method Hidden]])</f>
        <v>Direct Debit</v>
      </c>
      <c r="W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975" s="2">
        <v>529</v>
      </c>
      <c r="Y975" s="2" t="s">
        <v>103</v>
      </c>
      <c r="Z975" s="2" t="s">
        <v>197</v>
      </c>
      <c r="AA975" s="2" t="s">
        <v>1932</v>
      </c>
      <c r="AB975" s="3">
        <f>DATEVALUE(DatosTransformados[[#This Row],[Contact Date Hidden]])</f>
        <v>45279</v>
      </c>
      <c r="AC975" s="3">
        <v>45168</v>
      </c>
      <c r="AD975" s="2" t="s">
        <v>28</v>
      </c>
      <c r="AE975" s="2" t="str">
        <f>VLOOKUP(DatosTransformados[[#This Row],[Customer Segment Hidden]],Tabla3[#All],2,FALSE)</f>
        <v>High</v>
      </c>
      <c r="AF975" s="11">
        <v>50.29994149720013</v>
      </c>
      <c r="AG975" s="2">
        <v>5</v>
      </c>
      <c r="AH975" s="2" t="s">
        <v>49</v>
      </c>
      <c r="AI975" s="2" t="str">
        <f>IFERROR(VLOOKUP(DatosTransformados[[#This Row],[Preferred Contact Method Hidden]],Tabla3[#All],2,FALSE),DatosTransformados[[#This Row],[Preferred Contact Method Hidden]])</f>
        <v>Phone</v>
      </c>
      <c r="AJ975" s="2" t="str">
        <f>VLOOKUP(DatosTransformados[[#This Row],[Applied Discount Hidden]],Tabla3[#All],2,FALSE)</f>
        <v>Yes</v>
      </c>
      <c r="AK975" s="2" t="b">
        <v>1</v>
      </c>
    </row>
    <row r="976" spans="1:37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">
        <v>21</v>
      </c>
      <c r="O9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6" s="5" t="s">
        <v>21</v>
      </c>
      <c r="Q976" s="5">
        <v>0</v>
      </c>
      <c r="R976" s="5" t="s">
        <v>33</v>
      </c>
      <c r="S976" s="5" t="s">
        <v>24</v>
      </c>
      <c r="T976" s="5" t="s">
        <v>117</v>
      </c>
      <c r="U976" s="5">
        <v>57</v>
      </c>
      <c r="V976" s="5" t="str">
        <f>PROPER(DatosTransformados[[#This Row],[Payment Method Hidden]])</f>
        <v>Direct Debit</v>
      </c>
      <c r="W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976" s="5">
        <v>291</v>
      </c>
      <c r="Y976" s="5" t="s">
        <v>42</v>
      </c>
      <c r="Z976" s="5" t="s">
        <v>213</v>
      </c>
      <c r="AA976" s="5" t="s">
        <v>1934</v>
      </c>
      <c r="AB976" s="6">
        <f>DATEVALUE(DatosTransformados[[#This Row],[Contact Date Hidden]])</f>
        <v>45104</v>
      </c>
      <c r="AC976" s="6">
        <v>44898</v>
      </c>
      <c r="AD976" s="5" t="s">
        <v>28</v>
      </c>
      <c r="AE976" s="5" t="str">
        <f>VLOOKUP(DatosTransformados[[#This Row],[Customer Segment Hidden]],Tabla3[#All],2,FALSE)</f>
        <v>High</v>
      </c>
      <c r="AF976" s="12">
        <v>66.17715161729555</v>
      </c>
      <c r="AG976" s="5">
        <v>1</v>
      </c>
      <c r="AH976" s="5" t="s">
        <v>63</v>
      </c>
      <c r="AI976" s="5" t="str">
        <f>IFERROR(VLOOKUP(DatosTransformados[[#This Row],[Preferred Contact Method Hidden]],Tabla3[#All],2,FALSE),DatosTransformados[[#This Row],[Preferred Contact Method Hidden]])</f>
        <v>SMS</v>
      </c>
      <c r="AJ976" s="5" t="str">
        <f>VLOOKUP(DatosTransformados[[#This Row],[Applied Discount Hidden]],Tabla3[#All],2,FALSE)</f>
        <v>No</v>
      </c>
      <c r="AK976" s="5" t="b">
        <v>0</v>
      </c>
    </row>
    <row r="977" spans="1:37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">
        <v>21</v>
      </c>
      <c r="O9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7" s="2" t="s">
        <v>21</v>
      </c>
      <c r="Q977" s="2">
        <v>0</v>
      </c>
      <c r="R977" s="2" t="s">
        <v>21</v>
      </c>
      <c r="S977" s="2" t="s">
        <v>24</v>
      </c>
      <c r="T977" s="2" t="s">
        <v>35</v>
      </c>
      <c r="U977" s="2">
        <v>20</v>
      </c>
      <c r="V977" s="2" t="str">
        <f>PROPER(DatosTransformados[[#This Row],[Payment Method Hidden]])</f>
        <v>Direct Debit</v>
      </c>
      <c r="W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977" s="2">
        <v>20</v>
      </c>
      <c r="Y977" s="2" t="s">
        <v>42</v>
      </c>
      <c r="Z977" s="2" t="s">
        <v>213</v>
      </c>
      <c r="AA977" s="2" t="s">
        <v>1936</v>
      </c>
      <c r="AB977" s="3">
        <f>DATEVALUE(DatosTransformados[[#This Row],[Contact Date Hidden]])</f>
        <v>44729</v>
      </c>
      <c r="AC977" s="3">
        <v>44165</v>
      </c>
      <c r="AD977" s="2" t="s">
        <v>28</v>
      </c>
      <c r="AE977" s="2" t="str">
        <f>VLOOKUP(DatosTransformados[[#This Row],[Customer Segment Hidden]],Tabla3[#All],2,FALSE)</f>
        <v>High</v>
      </c>
      <c r="AF977" s="11">
        <v>16.302714916890881</v>
      </c>
      <c r="AG977" s="2">
        <v>0</v>
      </c>
      <c r="AH977" s="2" t="s">
        <v>29</v>
      </c>
      <c r="AI977" s="2" t="str">
        <f>IFERROR(VLOOKUP(DatosTransformados[[#This Row],[Preferred Contact Method Hidden]],Tabla3[#All],2,FALSE),DatosTransformados[[#This Row],[Preferred Contact Method Hidden]])</f>
        <v>Email</v>
      </c>
      <c r="AJ977" s="2" t="str">
        <f>VLOOKUP(DatosTransformados[[#This Row],[Applied Discount Hidden]],Tabla3[#All],2,FALSE)</f>
        <v>No</v>
      </c>
      <c r="AK977" s="2" t="b">
        <v>0</v>
      </c>
    </row>
    <row r="978" spans="1:37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">
        <v>21</v>
      </c>
      <c r="O9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8" s="5" t="s">
        <v>21</v>
      </c>
      <c r="Q978" s="5">
        <v>0</v>
      </c>
      <c r="R978" s="5" t="s">
        <v>21</v>
      </c>
      <c r="S978" s="5" t="s">
        <v>24</v>
      </c>
      <c r="T978" s="5" t="s">
        <v>25</v>
      </c>
      <c r="U978" s="5">
        <v>27</v>
      </c>
      <c r="V978" s="5" t="str">
        <f>PROPER(DatosTransformados[[#This Row],[Payment Method Hidden]])</f>
        <v>Credit Card</v>
      </c>
      <c r="W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978" s="5">
        <v>1083</v>
      </c>
      <c r="Y978" s="5"/>
      <c r="Z978" s="5"/>
      <c r="AA978" s="5" t="s">
        <v>1938</v>
      </c>
      <c r="AB978" s="6">
        <f>DATEVALUE(DatosTransformados[[#This Row],[Contact Date Hidden]])</f>
        <v>43926</v>
      </c>
      <c r="AC978" s="6">
        <v>44890</v>
      </c>
      <c r="AD978" s="5" t="s">
        <v>38</v>
      </c>
      <c r="AE978" s="5" t="str">
        <f>VLOOKUP(DatosTransformados[[#This Row],[Customer Segment Hidden]],Tabla3[#All],2,FALSE)</f>
        <v>Low</v>
      </c>
      <c r="AF978" s="12">
        <v>22.045459021102339</v>
      </c>
      <c r="AG978" s="5">
        <v>8</v>
      </c>
      <c r="AH978" s="5" t="s">
        <v>63</v>
      </c>
      <c r="AI978" s="5" t="str">
        <f>IFERROR(VLOOKUP(DatosTransformados[[#This Row],[Preferred Contact Method Hidden]],Tabla3[#All],2,FALSE),DatosTransformados[[#This Row],[Preferred Contact Method Hidden]])</f>
        <v>SMS</v>
      </c>
      <c r="AJ978" s="5" t="str">
        <f>VLOOKUP(DatosTransformados[[#This Row],[Applied Discount Hidden]],Tabla3[#All],2,FALSE)</f>
        <v>Yes</v>
      </c>
      <c r="AK978" s="5" t="b">
        <v>1</v>
      </c>
    </row>
    <row r="979" spans="1:37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">
        <v>21</v>
      </c>
      <c r="O9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79" s="2" t="s">
        <v>21</v>
      </c>
      <c r="Q979" s="2">
        <v>0</v>
      </c>
      <c r="R979" s="2" t="s">
        <v>33</v>
      </c>
      <c r="S979" s="2" t="s">
        <v>24</v>
      </c>
      <c r="T979" s="2" t="s">
        <v>117</v>
      </c>
      <c r="U979" s="2">
        <v>24</v>
      </c>
      <c r="V979" s="2" t="str">
        <f>PROPER(DatosTransformados[[#This Row],[Payment Method Hidden]])</f>
        <v>Direct Debit</v>
      </c>
      <c r="W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979" s="2">
        <v>1382</v>
      </c>
      <c r="Y979" s="2"/>
      <c r="Z979" s="2"/>
      <c r="AA979" s="2" t="s">
        <v>1940</v>
      </c>
      <c r="AB979" s="3">
        <f>DATEVALUE(DatosTransformados[[#This Row],[Contact Date Hidden]])</f>
        <v>44864</v>
      </c>
      <c r="AC979" s="3">
        <v>45021</v>
      </c>
      <c r="AD979" s="2" t="s">
        <v>44</v>
      </c>
      <c r="AE979" s="2" t="str">
        <f>VLOOKUP(DatosTransformados[[#This Row],[Customer Segment Hidden]],Tabla3[#All],2,FALSE)</f>
        <v>Medium</v>
      </c>
      <c r="AF979" s="11">
        <v>27.760996491371401</v>
      </c>
      <c r="AG979" s="2">
        <v>5</v>
      </c>
      <c r="AH979" s="2" t="s">
        <v>63</v>
      </c>
      <c r="AI979" s="2" t="str">
        <f>IFERROR(VLOOKUP(DatosTransformados[[#This Row],[Preferred Contact Method Hidden]],Tabla3[#All],2,FALSE),DatosTransformados[[#This Row],[Preferred Contact Method Hidden]])</f>
        <v>SMS</v>
      </c>
      <c r="AJ979" s="2" t="str">
        <f>VLOOKUP(DatosTransformados[[#This Row],[Applied Discount Hidden]],Tabla3[#All],2,FALSE)</f>
        <v>No</v>
      </c>
      <c r="AK979" s="2" t="b">
        <v>0</v>
      </c>
    </row>
    <row r="980" spans="1:37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">
        <v>21</v>
      </c>
      <c r="O9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0" s="5" t="s">
        <v>21</v>
      </c>
      <c r="Q980" s="5">
        <v>0</v>
      </c>
      <c r="R980" s="5" t="s">
        <v>21</v>
      </c>
      <c r="S980" s="5" t="s">
        <v>24</v>
      </c>
      <c r="T980" s="5" t="s">
        <v>117</v>
      </c>
      <c r="U980" s="5">
        <v>38</v>
      </c>
      <c r="V980" s="5" t="str">
        <f>PROPER(DatosTransformados[[#This Row],[Payment Method Hidden]])</f>
        <v>Direct Debit</v>
      </c>
      <c r="W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980" s="5">
        <v>38</v>
      </c>
      <c r="Y980" s="5" t="s">
        <v>134</v>
      </c>
      <c r="Z980" s="5" t="s">
        <v>135</v>
      </c>
      <c r="AA980" s="5" t="s">
        <v>1668</v>
      </c>
      <c r="AB980" s="6">
        <f>DATEVALUE(DatosTransformados[[#This Row],[Contact Date Hidden]])</f>
        <v>44748</v>
      </c>
      <c r="AC980" s="6">
        <v>44634</v>
      </c>
      <c r="AD980" s="5" t="s">
        <v>28</v>
      </c>
      <c r="AE980" s="5" t="str">
        <f>VLOOKUP(DatosTransformados[[#This Row],[Customer Segment Hidden]],Tabla3[#All],2,FALSE)</f>
        <v>High</v>
      </c>
      <c r="AF980" s="12">
        <v>36.178119748244647</v>
      </c>
      <c r="AG980" s="5">
        <v>0</v>
      </c>
      <c r="AH980" s="5" t="s">
        <v>63</v>
      </c>
      <c r="AI980" s="5" t="str">
        <f>IFERROR(VLOOKUP(DatosTransformados[[#This Row],[Preferred Contact Method Hidden]],Tabla3[#All],2,FALSE),DatosTransformados[[#This Row],[Preferred Contact Method Hidden]])</f>
        <v>SMS</v>
      </c>
      <c r="AJ980" s="5" t="str">
        <f>VLOOKUP(DatosTransformados[[#This Row],[Applied Discount Hidden]],Tabla3[#All],2,FALSE)</f>
        <v>Yes</v>
      </c>
      <c r="AK980" s="5" t="b">
        <v>1</v>
      </c>
    </row>
    <row r="981" spans="1:37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">
        <v>21</v>
      </c>
      <c r="O9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1" s="2" t="s">
        <v>21</v>
      </c>
      <c r="Q981" s="2">
        <v>0</v>
      </c>
      <c r="R981" s="2" t="s">
        <v>33</v>
      </c>
      <c r="S981" s="2" t="s">
        <v>24</v>
      </c>
      <c r="T981" s="2" t="s">
        <v>35</v>
      </c>
      <c r="U981" s="2">
        <v>66</v>
      </c>
      <c r="V981" s="2" t="str">
        <f>PROPER(DatosTransformados[[#This Row],[Payment Method Hidden]])</f>
        <v>Direct Debit</v>
      </c>
      <c r="W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981" s="2">
        <v>764</v>
      </c>
      <c r="Y981" s="2" t="s">
        <v>134</v>
      </c>
      <c r="Z981" s="2" t="s">
        <v>135</v>
      </c>
      <c r="AA981" s="2" t="s">
        <v>1943</v>
      </c>
      <c r="AB981" s="3">
        <f>DATEVALUE(DatosTransformados[[#This Row],[Contact Date Hidden]])</f>
        <v>44199</v>
      </c>
      <c r="AC981" s="3">
        <v>44201</v>
      </c>
      <c r="AD981" s="2" t="s">
        <v>44</v>
      </c>
      <c r="AE981" s="2" t="str">
        <f>VLOOKUP(DatosTransformados[[#This Row],[Customer Segment Hidden]],Tabla3[#All],2,FALSE)</f>
        <v>Medium</v>
      </c>
      <c r="AF981" s="11">
        <v>63.105538092373983</v>
      </c>
      <c r="AG981" s="2">
        <v>10</v>
      </c>
      <c r="AH981" s="2" t="s">
        <v>29</v>
      </c>
      <c r="AI981" s="2" t="str">
        <f>IFERROR(VLOOKUP(DatosTransformados[[#This Row],[Preferred Contact Method Hidden]],Tabla3[#All],2,FALSE),DatosTransformados[[#This Row],[Preferred Contact Method Hidden]])</f>
        <v>Email</v>
      </c>
      <c r="AJ981" s="2" t="str">
        <f>VLOOKUP(DatosTransformados[[#This Row],[Applied Discount Hidden]],Tabla3[#All],2,FALSE)</f>
        <v>No</v>
      </c>
      <c r="AK981" s="2" t="b">
        <v>0</v>
      </c>
    </row>
    <row r="982" spans="1:37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">
        <v>21</v>
      </c>
      <c r="O9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2" s="5" t="s">
        <v>33</v>
      </c>
      <c r="Q982" s="5">
        <v>6</v>
      </c>
      <c r="R982" s="5" t="s">
        <v>21</v>
      </c>
      <c r="S982" s="5" t="s">
        <v>52</v>
      </c>
      <c r="T982" s="5" t="s">
        <v>117</v>
      </c>
      <c r="U982" s="5">
        <v>23</v>
      </c>
      <c r="V982" s="5" t="str">
        <f>PROPER(DatosTransformados[[#This Row],[Payment Method Hidden]])</f>
        <v>Direct Debit</v>
      </c>
      <c r="W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982" s="5">
        <v>1254</v>
      </c>
      <c r="Y982" s="5"/>
      <c r="Z982" s="5"/>
      <c r="AA982" s="5" t="s">
        <v>1945</v>
      </c>
      <c r="AB982" s="6">
        <f>DATEVALUE(DatosTransformados[[#This Row],[Contact Date Hidden]])</f>
        <v>44548</v>
      </c>
      <c r="AC982" s="6">
        <v>44884</v>
      </c>
      <c r="AD982" s="5" t="s">
        <v>28</v>
      </c>
      <c r="AE982" s="5" t="str">
        <f>VLOOKUP(DatosTransformados[[#This Row],[Customer Segment Hidden]],Tabla3[#All],2,FALSE)</f>
        <v>High</v>
      </c>
      <c r="AF982" s="12">
        <v>24.126950887182691</v>
      </c>
      <c r="AG982" s="5">
        <v>9</v>
      </c>
      <c r="AH982" s="5" t="s">
        <v>63</v>
      </c>
      <c r="AI982" s="5" t="str">
        <f>IFERROR(VLOOKUP(DatosTransformados[[#This Row],[Preferred Contact Method Hidden]],Tabla3[#All],2,FALSE),DatosTransformados[[#This Row],[Preferred Contact Method Hidden]])</f>
        <v>SMS</v>
      </c>
      <c r="AJ982" s="5" t="str">
        <f>VLOOKUP(DatosTransformados[[#This Row],[Applied Discount Hidden]],Tabla3[#All],2,FALSE)</f>
        <v>No</v>
      </c>
      <c r="AK982" s="5" t="b">
        <v>0</v>
      </c>
    </row>
    <row r="983" spans="1:37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">
        <v>21</v>
      </c>
      <c r="O9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3" s="2" t="s">
        <v>33</v>
      </c>
      <c r="Q983" s="2">
        <v>4</v>
      </c>
      <c r="R983" s="2" t="s">
        <v>21</v>
      </c>
      <c r="S983" s="2" t="s">
        <v>24</v>
      </c>
      <c r="T983" s="2" t="s">
        <v>117</v>
      </c>
      <c r="U983" s="2">
        <v>20</v>
      </c>
      <c r="V983" s="2" t="str">
        <f>PROPER(DatosTransformados[[#This Row],[Payment Method Hidden]])</f>
        <v>Direct Debit</v>
      </c>
      <c r="W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983" s="2">
        <v>40</v>
      </c>
      <c r="Y983" s="2"/>
      <c r="Z983" s="2"/>
      <c r="AA983" s="2" t="s">
        <v>1947</v>
      </c>
      <c r="AB983" s="3">
        <f>DATEVALUE(DatosTransformados[[#This Row],[Contact Date Hidden]])</f>
        <v>45203</v>
      </c>
      <c r="AC983" s="3">
        <v>44259</v>
      </c>
      <c r="AD983" s="2" t="s">
        <v>38</v>
      </c>
      <c r="AE983" s="2" t="str">
        <f>VLOOKUP(DatosTransformados[[#This Row],[Customer Segment Hidden]],Tabla3[#All],2,FALSE)</f>
        <v>Low</v>
      </c>
      <c r="AF983" s="11">
        <v>20.383055347095379</v>
      </c>
      <c r="AG983" s="2">
        <v>4</v>
      </c>
      <c r="AH983" s="2" t="s">
        <v>29</v>
      </c>
      <c r="AI983" s="2" t="str">
        <f>IFERROR(VLOOKUP(DatosTransformados[[#This Row],[Preferred Contact Method Hidden]],Tabla3[#All],2,FALSE),DatosTransformados[[#This Row],[Preferred Contact Method Hidden]])</f>
        <v>Email</v>
      </c>
      <c r="AJ983" s="2" t="str">
        <f>VLOOKUP(DatosTransformados[[#This Row],[Applied Discount Hidden]],Tabla3[#All],2,FALSE)</f>
        <v>No</v>
      </c>
      <c r="AK983" s="2" t="b">
        <v>0</v>
      </c>
    </row>
    <row r="984" spans="1:37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">
        <v>21</v>
      </c>
      <c r="O9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4" s="5" t="s">
        <v>21</v>
      </c>
      <c r="Q984" s="5">
        <v>0</v>
      </c>
      <c r="R984" s="5" t="s">
        <v>33</v>
      </c>
      <c r="S984" s="5" t="s">
        <v>34</v>
      </c>
      <c r="T984" s="5" t="s">
        <v>169</v>
      </c>
      <c r="U984" s="5">
        <v>73</v>
      </c>
      <c r="V984" s="5" t="str">
        <f>PROPER(DatosTransformados[[#This Row],[Payment Method Hidden]])</f>
        <v>Paper Check</v>
      </c>
      <c r="W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X984" s="5">
        <v>3245</v>
      </c>
      <c r="Y984" s="5"/>
      <c r="Z984" s="5"/>
      <c r="AA984" s="5" t="s">
        <v>1949</v>
      </c>
      <c r="AB984" s="6">
        <f>DATEVALUE(DatosTransformados[[#This Row],[Contact Date Hidden]])</f>
        <v>44931</v>
      </c>
      <c r="AC984" s="6">
        <v>44872</v>
      </c>
      <c r="AD984" s="5" t="s">
        <v>28</v>
      </c>
      <c r="AE984" s="5" t="str">
        <f>VLOOKUP(DatosTransformados[[#This Row],[Customer Segment Hidden]],Tabla3[#All],2,FALSE)</f>
        <v>High</v>
      </c>
      <c r="AF984" s="12">
        <v>63.744119782813037</v>
      </c>
      <c r="AG984" s="5">
        <v>2</v>
      </c>
      <c r="AH984" s="5" t="s">
        <v>49</v>
      </c>
      <c r="AI984" s="5" t="str">
        <f>IFERROR(VLOOKUP(DatosTransformados[[#This Row],[Preferred Contact Method Hidden]],Tabla3[#All],2,FALSE),DatosTransformados[[#This Row],[Preferred Contact Method Hidden]])</f>
        <v>Phone</v>
      </c>
      <c r="AJ984" s="5" t="str">
        <f>VLOOKUP(DatosTransformados[[#This Row],[Applied Discount Hidden]],Tabla3[#All],2,FALSE)</f>
        <v>Yes</v>
      </c>
      <c r="AK984" s="5" t="b">
        <v>1</v>
      </c>
    </row>
    <row r="985" spans="1:37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">
        <v>21</v>
      </c>
      <c r="O9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5" s="2" t="s">
        <v>21</v>
      </c>
      <c r="Q985" s="2">
        <v>0</v>
      </c>
      <c r="R985" s="2" t="s">
        <v>21</v>
      </c>
      <c r="S985" s="2" t="s">
        <v>24</v>
      </c>
      <c r="T985" s="2" t="s">
        <v>123</v>
      </c>
      <c r="U985" s="2">
        <v>43</v>
      </c>
      <c r="V985" s="2" t="str">
        <f>PROPER(DatosTransformados[[#This Row],[Payment Method Hidden]])</f>
        <v>Credit Card</v>
      </c>
      <c r="W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985" s="2">
        <v>2250</v>
      </c>
      <c r="Y985" s="2" t="s">
        <v>134</v>
      </c>
      <c r="Z985" s="2" t="s">
        <v>403</v>
      </c>
      <c r="AA985" s="2" t="s">
        <v>1859</v>
      </c>
      <c r="AB985" s="3">
        <f>DATEVALUE(DatosTransformados[[#This Row],[Contact Date Hidden]])</f>
        <v>44850</v>
      </c>
      <c r="AC985" s="3">
        <v>43921</v>
      </c>
      <c r="AD985" s="2" t="s">
        <v>44</v>
      </c>
      <c r="AE985" s="2" t="str">
        <f>VLOOKUP(DatosTransformados[[#This Row],[Customer Segment Hidden]],Tabla3[#All],2,FALSE)</f>
        <v>Medium</v>
      </c>
      <c r="AF985" s="11">
        <v>48.382560588478881</v>
      </c>
      <c r="AG985" s="2">
        <v>1</v>
      </c>
      <c r="AH985" s="2" t="s">
        <v>49</v>
      </c>
      <c r="AI985" s="2" t="str">
        <f>IFERROR(VLOOKUP(DatosTransformados[[#This Row],[Preferred Contact Method Hidden]],Tabla3[#All],2,FALSE),DatosTransformados[[#This Row],[Preferred Contact Method Hidden]])</f>
        <v>Phone</v>
      </c>
      <c r="AJ985" s="2" t="str">
        <f>VLOOKUP(DatosTransformados[[#This Row],[Applied Discount Hidden]],Tabla3[#All],2,FALSE)</f>
        <v>No</v>
      </c>
      <c r="AK985" s="2" t="b">
        <v>0</v>
      </c>
    </row>
    <row r="986" spans="1:37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">
        <v>21</v>
      </c>
      <c r="O9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6" s="5" t="s">
        <v>33</v>
      </c>
      <c r="Q986" s="5">
        <v>3</v>
      </c>
      <c r="R986" s="5" t="s">
        <v>33</v>
      </c>
      <c r="S986" s="5" t="s">
        <v>24</v>
      </c>
      <c r="T986" s="5" t="s">
        <v>25</v>
      </c>
      <c r="U986" s="5">
        <v>28</v>
      </c>
      <c r="V986" s="5" t="str">
        <f>PROPER(DatosTransformados[[#This Row],[Payment Method Hidden]])</f>
        <v>Credit Card</v>
      </c>
      <c r="W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986" s="5">
        <v>109</v>
      </c>
      <c r="Y986" s="5"/>
      <c r="Z986" s="5"/>
      <c r="AA986" s="5" t="s">
        <v>1952</v>
      </c>
      <c r="AB986" s="6">
        <f>DATEVALUE(DatosTransformados[[#This Row],[Contact Date Hidden]])</f>
        <v>44377</v>
      </c>
      <c r="AC986" s="6">
        <v>45078</v>
      </c>
      <c r="AD986" s="5" t="s">
        <v>38</v>
      </c>
      <c r="AE986" s="5" t="str">
        <f>VLOOKUP(DatosTransformados[[#This Row],[Customer Segment Hidden]],Tabla3[#All],2,FALSE)</f>
        <v>Low</v>
      </c>
      <c r="AF986" s="12">
        <v>30.06673939019327</v>
      </c>
      <c r="AG986" s="5">
        <v>4</v>
      </c>
      <c r="AH986" s="5" t="s">
        <v>63</v>
      </c>
      <c r="AI986" s="5" t="str">
        <f>IFERROR(VLOOKUP(DatosTransformados[[#This Row],[Preferred Contact Method Hidden]],Tabla3[#All],2,FALSE),DatosTransformados[[#This Row],[Preferred Contact Method Hidden]])</f>
        <v>SMS</v>
      </c>
      <c r="AJ986" s="5" t="str">
        <f>VLOOKUP(DatosTransformados[[#This Row],[Applied Discount Hidden]],Tabla3[#All],2,FALSE)</f>
        <v>No</v>
      </c>
      <c r="AK986" s="5" t="b">
        <v>0</v>
      </c>
    </row>
    <row r="987" spans="1:37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">
        <v>21</v>
      </c>
      <c r="O9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7" s="5" t="s">
        <v>21</v>
      </c>
      <c r="Q987" s="5">
        <v>0</v>
      </c>
      <c r="R987" s="5" t="s">
        <v>33</v>
      </c>
      <c r="S987" s="5" t="s">
        <v>34</v>
      </c>
      <c r="T987" s="5" t="s">
        <v>25</v>
      </c>
      <c r="U987" s="5">
        <v>51</v>
      </c>
      <c r="V987" s="5" t="str">
        <f>PROPER(DatosTransformados[[#This Row],[Payment Method Hidden]])</f>
        <v>Credit Card</v>
      </c>
      <c r="W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987" s="5">
        <v>3469</v>
      </c>
      <c r="Y987" s="5"/>
      <c r="Z987" s="5"/>
      <c r="AA987" s="5" t="s">
        <v>1954</v>
      </c>
      <c r="AB987" s="6">
        <f>DATEVALUE(DatosTransformados[[#This Row],[Contact Date Hidden]])</f>
        <v>44184</v>
      </c>
      <c r="AC987" s="6">
        <v>45223</v>
      </c>
      <c r="AD987" s="5" t="s">
        <v>28</v>
      </c>
      <c r="AE987" s="5" t="str">
        <f>VLOOKUP(DatosTransformados[[#This Row],[Customer Segment Hidden]],Tabla3[#All],2,FALSE)</f>
        <v>High</v>
      </c>
      <c r="AF987" s="12">
        <v>48.981405411355567</v>
      </c>
      <c r="AG987" s="5">
        <v>2</v>
      </c>
      <c r="AH987" s="5" t="s">
        <v>63</v>
      </c>
      <c r="AI987" s="5" t="str">
        <f>IFERROR(VLOOKUP(DatosTransformados[[#This Row],[Preferred Contact Method Hidden]],Tabla3[#All],2,FALSE),DatosTransformados[[#This Row],[Preferred Contact Method Hidden]])</f>
        <v>SMS</v>
      </c>
      <c r="AJ987" s="5" t="str">
        <f>VLOOKUP(DatosTransformados[[#This Row],[Applied Discount Hidden]],Tabla3[#All],2,FALSE)</f>
        <v>No</v>
      </c>
      <c r="AK987" s="5" t="b">
        <v>0</v>
      </c>
    </row>
    <row r="988" spans="1:37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">
        <v>21</v>
      </c>
      <c r="O9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8" s="2" t="s">
        <v>21</v>
      </c>
      <c r="Q988" s="2">
        <v>0</v>
      </c>
      <c r="R988" s="2" t="s">
        <v>21</v>
      </c>
      <c r="S988" s="2" t="s">
        <v>24</v>
      </c>
      <c r="T988" s="2" t="s">
        <v>117</v>
      </c>
      <c r="U988" s="2">
        <v>16</v>
      </c>
      <c r="V988" s="2" t="str">
        <f>PROPER(DatosTransformados[[#This Row],[Payment Method Hidden]])</f>
        <v>Direct Debit</v>
      </c>
      <c r="W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988" s="2">
        <v>203</v>
      </c>
      <c r="Y988" s="2"/>
      <c r="Z988" s="2"/>
      <c r="AA988" s="2" t="s">
        <v>1956</v>
      </c>
      <c r="AB988" s="3">
        <f>DATEVALUE(DatosTransformados[[#This Row],[Contact Date Hidden]])</f>
        <v>45258</v>
      </c>
      <c r="AC988" s="3">
        <v>44382</v>
      </c>
      <c r="AD988" s="2" t="s">
        <v>44</v>
      </c>
      <c r="AE988" s="2" t="str">
        <f>VLOOKUP(DatosTransformados[[#This Row],[Customer Segment Hidden]],Tabla3[#All],2,FALSE)</f>
        <v>Medium</v>
      </c>
      <c r="AF988" s="11">
        <v>15.71003281710478</v>
      </c>
      <c r="AG988" s="2">
        <v>3</v>
      </c>
      <c r="AH988" s="2" t="s">
        <v>29</v>
      </c>
      <c r="AI988" s="2" t="str">
        <f>IFERROR(VLOOKUP(DatosTransformados[[#This Row],[Preferred Contact Method Hidden]],Tabla3[#All],2,FALSE),DatosTransformados[[#This Row],[Preferred Contact Method Hidden]])</f>
        <v>Email</v>
      </c>
      <c r="AJ988" s="2" t="str">
        <f>VLOOKUP(DatosTransformados[[#This Row],[Applied Discount Hidden]],Tabla3[#All],2,FALSE)</f>
        <v>Yes</v>
      </c>
      <c r="AK988" s="2" t="b">
        <v>1</v>
      </c>
    </row>
    <row r="989" spans="1:37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">
        <v>21</v>
      </c>
      <c r="O9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89" s="5" t="s">
        <v>21</v>
      </c>
      <c r="Q989" s="5">
        <v>0</v>
      </c>
      <c r="R989" s="5" t="s">
        <v>33</v>
      </c>
      <c r="S989" s="5" t="s">
        <v>24</v>
      </c>
      <c r="T989" s="5" t="s">
        <v>35</v>
      </c>
      <c r="U989" s="5">
        <v>36</v>
      </c>
      <c r="V989" s="5" t="str">
        <f>PROPER(DatosTransformados[[#This Row],[Payment Method Hidden]])</f>
        <v>Direct Debit</v>
      </c>
      <c r="W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989" s="5">
        <v>871</v>
      </c>
      <c r="Y989" s="5"/>
      <c r="Z989" s="5"/>
      <c r="AA989" s="5" t="s">
        <v>1958</v>
      </c>
      <c r="AB989" s="6">
        <f>DATEVALUE(DatosTransformados[[#This Row],[Contact Date Hidden]])</f>
        <v>43879</v>
      </c>
      <c r="AC989" s="6">
        <v>44192</v>
      </c>
      <c r="AD989" s="5" t="s">
        <v>38</v>
      </c>
      <c r="AE989" s="5" t="str">
        <f>VLOOKUP(DatosTransformados[[#This Row],[Customer Segment Hidden]],Tabla3[#All],2,FALSE)</f>
        <v>Low</v>
      </c>
      <c r="AF989" s="12">
        <v>32.394534719962728</v>
      </c>
      <c r="AG989" s="5">
        <v>7</v>
      </c>
      <c r="AH989" s="5" t="s">
        <v>29</v>
      </c>
      <c r="AI989" s="5" t="str">
        <f>IFERROR(VLOOKUP(DatosTransformados[[#This Row],[Preferred Contact Method Hidden]],Tabla3[#All],2,FALSE),DatosTransformados[[#This Row],[Preferred Contact Method Hidden]])</f>
        <v>Email</v>
      </c>
      <c r="AJ989" s="5" t="str">
        <f>VLOOKUP(DatosTransformados[[#This Row],[Applied Discount Hidden]],Tabla3[#All],2,FALSE)</f>
        <v>No</v>
      </c>
      <c r="AK989" s="5" t="b">
        <v>0</v>
      </c>
    </row>
    <row r="990" spans="1:37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">
        <v>21</v>
      </c>
      <c r="O9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0" s="2" t="s">
        <v>21</v>
      </c>
      <c r="Q990" s="2">
        <v>0</v>
      </c>
      <c r="R990" s="2" t="s">
        <v>21</v>
      </c>
      <c r="S990" s="2" t="s">
        <v>24</v>
      </c>
      <c r="T990" s="2" t="s">
        <v>117</v>
      </c>
      <c r="U990" s="2">
        <v>41</v>
      </c>
      <c r="V990" s="2" t="str">
        <f>PROPER(DatosTransformados[[#This Row],[Payment Method Hidden]])</f>
        <v>Direct Debit</v>
      </c>
      <c r="W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990" s="2">
        <v>155</v>
      </c>
      <c r="Y990" s="2" t="s">
        <v>42</v>
      </c>
      <c r="Z990" s="2" t="s">
        <v>184</v>
      </c>
      <c r="AA990" s="2" t="s">
        <v>1960</v>
      </c>
      <c r="AB990" s="3">
        <f>DATEVALUE(DatosTransformados[[#This Row],[Contact Date Hidden]])</f>
        <v>45100</v>
      </c>
      <c r="AC990" s="3">
        <v>44082</v>
      </c>
      <c r="AD990" s="2" t="s">
        <v>38</v>
      </c>
      <c r="AE990" s="2" t="str">
        <f>VLOOKUP(DatosTransformados[[#This Row],[Customer Segment Hidden]],Tabla3[#All],2,FALSE)</f>
        <v>Low</v>
      </c>
      <c r="AF990" s="11">
        <v>45.189171524181177</v>
      </c>
      <c r="AG990" s="2">
        <v>1</v>
      </c>
      <c r="AH990" s="2" t="s">
        <v>29</v>
      </c>
      <c r="AI990" s="2" t="str">
        <f>IFERROR(VLOOKUP(DatosTransformados[[#This Row],[Preferred Contact Method Hidden]],Tabla3[#All],2,FALSE),DatosTransformados[[#This Row],[Preferred Contact Method Hidden]])</f>
        <v>Email</v>
      </c>
      <c r="AJ990" s="2" t="str">
        <f>VLOOKUP(DatosTransformados[[#This Row],[Applied Discount Hidden]],Tabla3[#All],2,FALSE)</f>
        <v>Yes</v>
      </c>
      <c r="AK990" s="2" t="b">
        <v>1</v>
      </c>
    </row>
    <row r="991" spans="1:37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">
        <v>21</v>
      </c>
      <c r="O9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1" s="5" t="s">
        <v>21</v>
      </c>
      <c r="Q991" s="5">
        <v>0</v>
      </c>
      <c r="R991" s="5" t="s">
        <v>21</v>
      </c>
      <c r="S991" s="5" t="s">
        <v>52</v>
      </c>
      <c r="T991" s="5" t="s">
        <v>169</v>
      </c>
      <c r="U991" s="5">
        <v>13</v>
      </c>
      <c r="V991" s="5" t="str">
        <f>PROPER(DatosTransformados[[#This Row],[Payment Method Hidden]])</f>
        <v>Paper Check</v>
      </c>
      <c r="W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991" s="5">
        <v>780</v>
      </c>
      <c r="Y991" s="5"/>
      <c r="Z991" s="5"/>
      <c r="AA991" s="5" t="s">
        <v>1962</v>
      </c>
      <c r="AB991" s="6">
        <f>DATEVALUE(DatosTransformados[[#This Row],[Contact Date Hidden]])</f>
        <v>43994</v>
      </c>
      <c r="AC991" s="6">
        <v>43874</v>
      </c>
      <c r="AD991" s="5" t="s">
        <v>28</v>
      </c>
      <c r="AE991" s="5" t="str">
        <f>VLOOKUP(DatosTransformados[[#This Row],[Customer Segment Hidden]],Tabla3[#All],2,FALSE)</f>
        <v>High</v>
      </c>
      <c r="AF991" s="12">
        <v>14.46123321798043</v>
      </c>
      <c r="AG991" s="5">
        <v>9</v>
      </c>
      <c r="AH991" s="5" t="s">
        <v>29</v>
      </c>
      <c r="AI991" s="5" t="str">
        <f>IFERROR(VLOOKUP(DatosTransformados[[#This Row],[Preferred Contact Method Hidden]],Tabla3[#All],2,FALSE),DatosTransformados[[#This Row],[Preferred Contact Method Hidden]])</f>
        <v>Email</v>
      </c>
      <c r="AJ991" s="5" t="str">
        <f>VLOOKUP(DatosTransformados[[#This Row],[Applied Discount Hidden]],Tabla3[#All],2,FALSE)</f>
        <v>No</v>
      </c>
      <c r="AK991" s="5" t="b">
        <v>0</v>
      </c>
    </row>
    <row r="992" spans="1:37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">
        <v>21</v>
      </c>
      <c r="O9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2" s="2" t="s">
        <v>33</v>
      </c>
      <c r="Q992" s="2">
        <v>5</v>
      </c>
      <c r="R992" s="2" t="s">
        <v>21</v>
      </c>
      <c r="S992" s="2" t="s">
        <v>52</v>
      </c>
      <c r="T992" s="2" t="s">
        <v>123</v>
      </c>
      <c r="U992" s="2">
        <v>20</v>
      </c>
      <c r="V992" s="2" t="str">
        <f>PROPER(DatosTransformados[[#This Row],[Payment Method Hidden]])</f>
        <v>Credit Card</v>
      </c>
      <c r="W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992" s="2">
        <v>1470</v>
      </c>
      <c r="Y992" s="2"/>
      <c r="Z992" s="2"/>
      <c r="AA992" s="2" t="s">
        <v>1964</v>
      </c>
      <c r="AB992" s="3">
        <f>DATEVALUE(DatosTransformados[[#This Row],[Contact Date Hidden]])</f>
        <v>44435</v>
      </c>
      <c r="AC992" s="3">
        <v>43862</v>
      </c>
      <c r="AD992" s="2" t="s">
        <v>44</v>
      </c>
      <c r="AE992" s="2" t="str">
        <f>VLOOKUP(DatosTransformados[[#This Row],[Customer Segment Hidden]],Tabla3[#All],2,FALSE)</f>
        <v>Medium</v>
      </c>
      <c r="AF992" s="11">
        <v>17.72068856186738</v>
      </c>
      <c r="AG992" s="2">
        <v>4</v>
      </c>
      <c r="AH992" s="2" t="s">
        <v>29</v>
      </c>
      <c r="AI992" s="2" t="str">
        <f>IFERROR(VLOOKUP(DatosTransformados[[#This Row],[Preferred Contact Method Hidden]],Tabla3[#All],2,FALSE),DatosTransformados[[#This Row],[Preferred Contact Method Hidden]])</f>
        <v>Email</v>
      </c>
      <c r="AJ992" s="2" t="str">
        <f>VLOOKUP(DatosTransformados[[#This Row],[Applied Discount Hidden]],Tabla3[#All],2,FALSE)</f>
        <v>No</v>
      </c>
      <c r="AK992" s="2" t="b">
        <v>0</v>
      </c>
    </row>
    <row r="993" spans="1:37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">
        <v>21</v>
      </c>
      <c r="O9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3" s="5" t="s">
        <v>21</v>
      </c>
      <c r="Q993" s="5">
        <v>0</v>
      </c>
      <c r="R993" s="5" t="s">
        <v>21</v>
      </c>
      <c r="S993" s="5" t="s">
        <v>24</v>
      </c>
      <c r="T993" s="5" t="s">
        <v>117</v>
      </c>
      <c r="U993" s="5">
        <v>38</v>
      </c>
      <c r="V993" s="5" t="str">
        <f>PROPER(DatosTransformados[[#This Row],[Payment Method Hidden]])</f>
        <v>Direct Debit</v>
      </c>
      <c r="W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993" s="5">
        <v>647</v>
      </c>
      <c r="Y993" s="5"/>
      <c r="Z993" s="5"/>
      <c r="AA993" s="5" t="s">
        <v>1966</v>
      </c>
      <c r="AB993" s="6">
        <f>DATEVALUE(DatosTransformados[[#This Row],[Contact Date Hidden]])</f>
        <v>44893</v>
      </c>
      <c r="AC993" s="6">
        <v>44406</v>
      </c>
      <c r="AD993" s="5" t="s">
        <v>28</v>
      </c>
      <c r="AE993" s="5" t="str">
        <f>VLOOKUP(DatosTransformados[[#This Row],[Customer Segment Hidden]],Tabla3[#All],2,FALSE)</f>
        <v>High</v>
      </c>
      <c r="AF993" s="12">
        <v>37.29617813016386</v>
      </c>
      <c r="AG993" s="5">
        <v>1</v>
      </c>
      <c r="AH993" s="5" t="s">
        <v>49</v>
      </c>
      <c r="AI993" s="5" t="str">
        <f>IFERROR(VLOOKUP(DatosTransformados[[#This Row],[Preferred Contact Method Hidden]],Tabla3[#All],2,FALSE),DatosTransformados[[#This Row],[Preferred Contact Method Hidden]])</f>
        <v>Phone</v>
      </c>
      <c r="AJ993" s="5" t="str">
        <f>VLOOKUP(DatosTransformados[[#This Row],[Applied Discount Hidden]],Tabla3[#All],2,FALSE)</f>
        <v>No</v>
      </c>
      <c r="AK993" s="5" t="b">
        <v>0</v>
      </c>
    </row>
    <row r="994" spans="1:37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">
        <v>21</v>
      </c>
      <c r="O9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4" s="2" t="s">
        <v>33</v>
      </c>
      <c r="Q994" s="2">
        <v>3</v>
      </c>
      <c r="R994" s="2" t="s">
        <v>21</v>
      </c>
      <c r="S994" s="2" t="s">
        <v>34</v>
      </c>
      <c r="T994" s="2" t="s">
        <v>123</v>
      </c>
      <c r="U994" s="2">
        <v>7</v>
      </c>
      <c r="V994" s="2" t="str">
        <f>PROPER(DatosTransformados[[#This Row],[Payment Method Hidden]])</f>
        <v>Credit Card</v>
      </c>
      <c r="W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994" s="2">
        <v>299</v>
      </c>
      <c r="Y994" s="2"/>
      <c r="Z994" s="2"/>
      <c r="AA994" s="2" t="s">
        <v>1968</v>
      </c>
      <c r="AB994" s="3">
        <f>DATEVALUE(DatosTransformados[[#This Row],[Contact Date Hidden]])</f>
        <v>44929</v>
      </c>
      <c r="AC994" s="3">
        <v>45120</v>
      </c>
      <c r="AD994" s="2" t="s">
        <v>44</v>
      </c>
      <c r="AE994" s="2" t="str">
        <f>VLOOKUP(DatosTransformados[[#This Row],[Customer Segment Hidden]],Tabla3[#All],2,FALSE)</f>
        <v>Medium</v>
      </c>
      <c r="AF994" s="11">
        <v>7.983750622275319</v>
      </c>
      <c r="AG994" s="2">
        <v>6</v>
      </c>
      <c r="AH994" s="2" t="s">
        <v>29</v>
      </c>
      <c r="AI994" s="2" t="str">
        <f>IFERROR(VLOOKUP(DatosTransformados[[#This Row],[Preferred Contact Method Hidden]],Tabla3[#All],2,FALSE),DatosTransformados[[#This Row],[Preferred Contact Method Hidden]])</f>
        <v>Email</v>
      </c>
      <c r="AJ994" s="2" t="str">
        <f>VLOOKUP(DatosTransformados[[#This Row],[Applied Discount Hidden]],Tabla3[#All],2,FALSE)</f>
        <v>Yes</v>
      </c>
      <c r="AK994" s="2" t="b">
        <v>1</v>
      </c>
    </row>
    <row r="995" spans="1:37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">
        <v>21</v>
      </c>
      <c r="O9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5" s="5" t="s">
        <v>21</v>
      </c>
      <c r="Q995" s="5">
        <v>0</v>
      </c>
      <c r="R995" s="5" t="s">
        <v>21</v>
      </c>
      <c r="S995" s="5" t="s">
        <v>34</v>
      </c>
      <c r="T995" s="5" t="s">
        <v>35</v>
      </c>
      <c r="U995" s="5">
        <v>21</v>
      </c>
      <c r="V995" s="5" t="str">
        <f>PROPER(DatosTransformados[[#This Row],[Payment Method Hidden]])</f>
        <v>Direct Debit</v>
      </c>
      <c r="W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995" s="5">
        <v>936</v>
      </c>
      <c r="Y995" s="5"/>
      <c r="Z995" s="5"/>
      <c r="AA995" s="5" t="s">
        <v>1970</v>
      </c>
      <c r="AB995" s="6">
        <f>DATEVALUE(DatosTransformados[[#This Row],[Contact Date Hidden]])</f>
        <v>43925</v>
      </c>
      <c r="AC995" s="6">
        <v>44765</v>
      </c>
      <c r="AD995" s="5" t="s">
        <v>44</v>
      </c>
      <c r="AE995" s="5" t="str">
        <f>VLOOKUP(DatosTransformados[[#This Row],[Customer Segment Hidden]],Tabla3[#All],2,FALSE)</f>
        <v>Medium</v>
      </c>
      <c r="AF995" s="12">
        <v>25.04457693754749</v>
      </c>
      <c r="AG995" s="5">
        <v>9</v>
      </c>
      <c r="AH995" s="5" t="s">
        <v>29</v>
      </c>
      <c r="AI995" s="5" t="str">
        <f>IFERROR(VLOOKUP(DatosTransformados[[#This Row],[Preferred Contact Method Hidden]],Tabla3[#All],2,FALSE),DatosTransformados[[#This Row],[Preferred Contact Method Hidden]])</f>
        <v>Email</v>
      </c>
      <c r="AJ995" s="5" t="str">
        <f>VLOOKUP(DatosTransformados[[#This Row],[Applied Discount Hidden]],Tabla3[#All],2,FALSE)</f>
        <v>Yes</v>
      </c>
      <c r="AK995" s="5" t="b">
        <v>1</v>
      </c>
    </row>
    <row r="996" spans="1:37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">
        <v>33</v>
      </c>
      <c r="O9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6" s="2" t="s">
        <v>21</v>
      </c>
      <c r="Q996" s="2">
        <v>0</v>
      </c>
      <c r="R996" s="2" t="s">
        <v>33</v>
      </c>
      <c r="S996" s="2" t="s">
        <v>52</v>
      </c>
      <c r="T996" s="2" t="s">
        <v>35</v>
      </c>
      <c r="U996" s="2">
        <v>42</v>
      </c>
      <c r="V996" s="2" t="str">
        <f>PROPER(DatosTransformados[[#This Row],[Payment Method Hidden]])</f>
        <v>Direct Debit</v>
      </c>
      <c r="W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996" s="2">
        <v>2720</v>
      </c>
      <c r="Y996" s="2"/>
      <c r="Z996" s="2"/>
      <c r="AA996" s="2" t="s">
        <v>485</v>
      </c>
      <c r="AB996" s="3">
        <f>DATEVALUE(DatosTransformados[[#This Row],[Contact Date Hidden]])</f>
        <v>44396</v>
      </c>
      <c r="AC996" s="3">
        <v>45070</v>
      </c>
      <c r="AD996" s="2" t="s">
        <v>38</v>
      </c>
      <c r="AE996" s="2" t="str">
        <f>VLOOKUP(DatosTransformados[[#This Row],[Customer Segment Hidden]],Tabla3[#All],2,FALSE)</f>
        <v>Low</v>
      </c>
      <c r="AF996" s="11">
        <v>33.628392657025259</v>
      </c>
      <c r="AG996" s="2">
        <v>5</v>
      </c>
      <c r="AH996" s="2" t="s">
        <v>63</v>
      </c>
      <c r="AI996" s="2" t="str">
        <f>IFERROR(VLOOKUP(DatosTransformados[[#This Row],[Preferred Contact Method Hidden]],Tabla3[#All],2,FALSE),DatosTransformados[[#This Row],[Preferred Contact Method Hidden]])</f>
        <v>SMS</v>
      </c>
      <c r="AJ996" s="2" t="str">
        <f>VLOOKUP(DatosTransformados[[#This Row],[Applied Discount Hidden]],Tabla3[#All],2,FALSE)</f>
        <v>No</v>
      </c>
      <c r="AK996" s="2" t="b">
        <v>0</v>
      </c>
    </row>
    <row r="997" spans="1:37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">
        <v>21</v>
      </c>
      <c r="O9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7" s="5" t="s">
        <v>21</v>
      </c>
      <c r="Q997" s="5">
        <v>0</v>
      </c>
      <c r="R997" s="5" t="s">
        <v>33</v>
      </c>
      <c r="S997" s="5" t="s">
        <v>24</v>
      </c>
      <c r="T997" s="5" t="s">
        <v>117</v>
      </c>
      <c r="U997" s="5">
        <v>30</v>
      </c>
      <c r="V997" s="5" t="str">
        <f>PROPER(DatosTransformados[[#This Row],[Payment Method Hidden]])</f>
        <v>Direct Debit</v>
      </c>
      <c r="W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997" s="5">
        <v>892</v>
      </c>
      <c r="Y997" s="5"/>
      <c r="Z997" s="5"/>
      <c r="AA997" s="5" t="s">
        <v>1846</v>
      </c>
      <c r="AB997" s="6">
        <f>DATEVALUE(DatosTransformados[[#This Row],[Contact Date Hidden]])</f>
        <v>44177</v>
      </c>
      <c r="AC997" s="6">
        <v>43906</v>
      </c>
      <c r="AD997" s="5" t="s">
        <v>28</v>
      </c>
      <c r="AE997" s="5" t="str">
        <f>VLOOKUP(DatosTransformados[[#This Row],[Customer Segment Hidden]],Tabla3[#All],2,FALSE)</f>
        <v>High</v>
      </c>
      <c r="AF997" s="12">
        <v>34.393306588097872</v>
      </c>
      <c r="AG997" s="5">
        <v>9</v>
      </c>
      <c r="AH997" s="5" t="s">
        <v>49</v>
      </c>
      <c r="AI997" s="5" t="str">
        <f>IFERROR(VLOOKUP(DatosTransformados[[#This Row],[Preferred Contact Method Hidden]],Tabla3[#All],2,FALSE),DatosTransformados[[#This Row],[Preferred Contact Method Hidden]])</f>
        <v>Phone</v>
      </c>
      <c r="AJ997" s="5" t="str">
        <f>VLOOKUP(DatosTransformados[[#This Row],[Applied Discount Hidden]],Tabla3[#All],2,FALSE)</f>
        <v>No</v>
      </c>
      <c r="AK997" s="5" t="b">
        <v>0</v>
      </c>
    </row>
    <row r="998" spans="1:37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">
        <v>21</v>
      </c>
      <c r="O9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8" s="2" t="s">
        <v>21</v>
      </c>
      <c r="Q998" s="2">
        <v>0</v>
      </c>
      <c r="R998" s="2" t="s">
        <v>21</v>
      </c>
      <c r="S998" s="2" t="s">
        <v>24</v>
      </c>
      <c r="T998" s="2" t="s">
        <v>35</v>
      </c>
      <c r="U998" s="2">
        <v>20</v>
      </c>
      <c r="V998" s="2" t="str">
        <f>PROPER(DatosTransformados[[#This Row],[Payment Method Hidden]])</f>
        <v>Direct Debit</v>
      </c>
      <c r="W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998" s="2">
        <v>62</v>
      </c>
      <c r="Y998" s="2" t="s">
        <v>156</v>
      </c>
      <c r="Z998" s="2" t="s">
        <v>157</v>
      </c>
      <c r="AA998" s="2" t="s">
        <v>621</v>
      </c>
      <c r="AB998" s="3">
        <f>DATEVALUE(DatosTransformados[[#This Row],[Contact Date Hidden]])</f>
        <v>45067</v>
      </c>
      <c r="AC998" s="3">
        <v>44041</v>
      </c>
      <c r="AD998" s="2" t="s">
        <v>44</v>
      </c>
      <c r="AE998" s="2" t="str">
        <f>VLOOKUP(DatosTransformados[[#This Row],[Customer Segment Hidden]],Tabla3[#All],2,FALSE)</f>
        <v>Medium</v>
      </c>
      <c r="AF998" s="11">
        <v>17.402767608666551</v>
      </c>
      <c r="AG998" s="2">
        <v>1</v>
      </c>
      <c r="AH998" s="2" t="s">
        <v>49</v>
      </c>
      <c r="AI998" s="2" t="str">
        <f>IFERROR(VLOOKUP(DatosTransformados[[#This Row],[Preferred Contact Method Hidden]],Tabla3[#All],2,FALSE),DatosTransformados[[#This Row],[Preferred Contact Method Hidden]])</f>
        <v>Phone</v>
      </c>
      <c r="AJ998" s="2" t="str">
        <f>VLOOKUP(DatosTransformados[[#This Row],[Applied Discount Hidden]],Tabla3[#All],2,FALSE)</f>
        <v>No</v>
      </c>
      <c r="AK998" s="2" t="b">
        <v>0</v>
      </c>
    </row>
    <row r="999" spans="1:37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">
        <v>21</v>
      </c>
      <c r="O9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999" s="5" t="s">
        <v>21</v>
      </c>
      <c r="Q999" s="5">
        <v>0</v>
      </c>
      <c r="R999" s="5" t="s">
        <v>21</v>
      </c>
      <c r="S999" s="5" t="s">
        <v>24</v>
      </c>
      <c r="T999" s="5" t="s">
        <v>117</v>
      </c>
      <c r="U999" s="5">
        <v>51</v>
      </c>
      <c r="V999" s="5" t="str">
        <f>PROPER(DatosTransformados[[#This Row],[Payment Method Hidden]])</f>
        <v>Direct Debit</v>
      </c>
      <c r="W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999" s="5">
        <v>108</v>
      </c>
      <c r="Y999" s="5" t="s">
        <v>42</v>
      </c>
      <c r="Z999" s="5" t="s">
        <v>213</v>
      </c>
      <c r="AA999" s="5" t="s">
        <v>1975</v>
      </c>
      <c r="AB999" s="6">
        <f>DATEVALUE(DatosTransformados[[#This Row],[Contact Date Hidden]])</f>
        <v>45214</v>
      </c>
      <c r="AC999" s="6">
        <v>44662</v>
      </c>
      <c r="AD999" s="5" t="s">
        <v>38</v>
      </c>
      <c r="AE999" s="5" t="str">
        <f>VLOOKUP(DatosTransformados[[#This Row],[Customer Segment Hidden]],Tabla3[#All],2,FALSE)</f>
        <v>Low</v>
      </c>
      <c r="AF999" s="12">
        <v>57.626892070031808</v>
      </c>
      <c r="AG999" s="5">
        <v>8</v>
      </c>
      <c r="AH999" s="5" t="s">
        <v>49</v>
      </c>
      <c r="AI999" s="5" t="str">
        <f>IFERROR(VLOOKUP(DatosTransformados[[#This Row],[Preferred Contact Method Hidden]],Tabla3[#All],2,FALSE),DatosTransformados[[#This Row],[Preferred Contact Method Hidden]])</f>
        <v>Phone</v>
      </c>
      <c r="AJ999" s="5" t="str">
        <f>VLOOKUP(DatosTransformados[[#This Row],[Applied Discount Hidden]],Tabla3[#All],2,FALSE)</f>
        <v>No</v>
      </c>
      <c r="AK999" s="5" t="b">
        <v>0</v>
      </c>
    </row>
    <row r="1000" spans="1:37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">
        <v>21</v>
      </c>
      <c r="O10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0" s="2" t="s">
        <v>21</v>
      </c>
      <c r="Q1000" s="2">
        <v>0</v>
      </c>
      <c r="R1000" s="2" t="s">
        <v>33</v>
      </c>
      <c r="S1000" s="2" t="s">
        <v>24</v>
      </c>
      <c r="T1000" s="2" t="s">
        <v>117</v>
      </c>
      <c r="U1000" s="2">
        <v>42</v>
      </c>
      <c r="V1000" s="2" t="str">
        <f>PROPER(DatosTransformados[[#This Row],[Payment Method Hidden]])</f>
        <v>Direct Debit</v>
      </c>
      <c r="W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000" s="2">
        <v>1729</v>
      </c>
      <c r="Y1000" s="2"/>
      <c r="Z1000" s="2"/>
      <c r="AA1000" s="2" t="s">
        <v>1977</v>
      </c>
      <c r="AB1000" s="3">
        <f>DATEVALUE(DatosTransformados[[#This Row],[Contact Date Hidden]])</f>
        <v>44247</v>
      </c>
      <c r="AC1000" s="3">
        <v>44717</v>
      </c>
      <c r="AD1000" s="2" t="s">
        <v>38</v>
      </c>
      <c r="AE1000" s="2" t="str">
        <f>VLOOKUP(DatosTransformados[[#This Row],[Customer Segment Hidden]],Tabla3[#All],2,FALSE)</f>
        <v>Low</v>
      </c>
      <c r="AF1000" s="11">
        <v>50.177444942493658</v>
      </c>
      <c r="AG1000" s="2">
        <v>1</v>
      </c>
      <c r="AH1000" s="2" t="s">
        <v>63</v>
      </c>
      <c r="AI1000" s="2" t="str">
        <f>IFERROR(VLOOKUP(DatosTransformados[[#This Row],[Preferred Contact Method Hidden]],Tabla3[#All],2,FALSE),DatosTransformados[[#This Row],[Preferred Contact Method Hidden]])</f>
        <v>SMS</v>
      </c>
      <c r="AJ1000" s="2" t="str">
        <f>VLOOKUP(DatosTransformados[[#This Row],[Applied Discount Hidden]],Tabla3[#All],2,FALSE)</f>
        <v>No</v>
      </c>
      <c r="AK1000" s="2" t="b">
        <v>0</v>
      </c>
    </row>
    <row r="1001" spans="1:37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">
        <v>21</v>
      </c>
      <c r="O10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1" s="5" t="s">
        <v>21</v>
      </c>
      <c r="Q1001" s="5">
        <v>0</v>
      </c>
      <c r="R1001" s="5" t="s">
        <v>33</v>
      </c>
      <c r="S1001" s="5" t="s">
        <v>34</v>
      </c>
      <c r="T1001" s="5" t="s">
        <v>123</v>
      </c>
      <c r="U1001" s="5">
        <v>42</v>
      </c>
      <c r="V1001" s="5" t="str">
        <f>PROPER(DatosTransformados[[#This Row],[Payment Method Hidden]])</f>
        <v>Credit Card</v>
      </c>
      <c r="W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001" s="5">
        <v>1259</v>
      </c>
      <c r="Y1001" s="5"/>
      <c r="Z1001" s="5"/>
      <c r="AA1001" s="5" t="s">
        <v>1979</v>
      </c>
      <c r="AB1001" s="6">
        <f>DATEVALUE(DatosTransformados[[#This Row],[Contact Date Hidden]])</f>
        <v>44875</v>
      </c>
      <c r="AC1001" s="6">
        <v>45075</v>
      </c>
      <c r="AD1001" s="5" t="s">
        <v>38</v>
      </c>
      <c r="AE1001" s="5" t="str">
        <f>VLOOKUP(DatosTransformados[[#This Row],[Customer Segment Hidden]],Tabla3[#All],2,FALSE)</f>
        <v>Low</v>
      </c>
      <c r="AF1001" s="12">
        <v>48.455190234758852</v>
      </c>
      <c r="AG1001" s="5">
        <v>10</v>
      </c>
      <c r="AH1001" s="5" t="s">
        <v>29</v>
      </c>
      <c r="AI1001" s="5" t="str">
        <f>IFERROR(VLOOKUP(DatosTransformados[[#This Row],[Preferred Contact Method Hidden]],Tabla3[#All],2,FALSE),DatosTransformados[[#This Row],[Preferred Contact Method Hidden]])</f>
        <v>Email</v>
      </c>
      <c r="AJ1001" s="5" t="str">
        <f>VLOOKUP(DatosTransformados[[#This Row],[Applied Discount Hidden]],Tabla3[#All],2,FALSE)</f>
        <v>Yes</v>
      </c>
      <c r="AK1001" s="5" t="b">
        <v>1</v>
      </c>
    </row>
    <row r="1002" spans="1:37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">
        <v>21</v>
      </c>
      <c r="O10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2" s="2" t="s">
        <v>21</v>
      </c>
      <c r="Q1002" s="2">
        <v>0</v>
      </c>
      <c r="R1002" s="2" t="s">
        <v>33</v>
      </c>
      <c r="S1002" s="2" t="s">
        <v>52</v>
      </c>
      <c r="T1002" s="2" t="s">
        <v>123</v>
      </c>
      <c r="U1002" s="2">
        <v>36</v>
      </c>
      <c r="V1002" s="2" t="str">
        <f>PROPER(DatosTransformados[[#This Row],[Payment Method Hidden]])</f>
        <v>Credit Card</v>
      </c>
      <c r="W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002" s="2">
        <v>2073</v>
      </c>
      <c r="Y1002" s="2"/>
      <c r="Z1002" s="2"/>
      <c r="AA1002" s="2" t="s">
        <v>1981</v>
      </c>
      <c r="AB1002" s="3">
        <f>DATEVALUE(DatosTransformados[[#This Row],[Contact Date Hidden]])</f>
        <v>45178</v>
      </c>
      <c r="AC1002" s="3">
        <v>44791</v>
      </c>
      <c r="AD1002" s="2" t="s">
        <v>44</v>
      </c>
      <c r="AE1002" s="2" t="str">
        <f>VLOOKUP(DatosTransformados[[#This Row],[Customer Segment Hidden]],Tabla3[#All],2,FALSE)</f>
        <v>Medium</v>
      </c>
      <c r="AF1002" s="11">
        <v>37.255259644620537</v>
      </c>
      <c r="AG1002" s="2">
        <v>9</v>
      </c>
      <c r="AH1002" s="2" t="s">
        <v>29</v>
      </c>
      <c r="AI1002" s="2" t="str">
        <f>IFERROR(VLOOKUP(DatosTransformados[[#This Row],[Preferred Contact Method Hidden]],Tabla3[#All],2,FALSE),DatosTransformados[[#This Row],[Preferred Contact Method Hidden]])</f>
        <v>Email</v>
      </c>
      <c r="AJ1002" s="2" t="str">
        <f>VLOOKUP(DatosTransformados[[#This Row],[Applied Discount Hidden]],Tabla3[#All],2,FALSE)</f>
        <v>No</v>
      </c>
      <c r="AK1002" s="2" t="b">
        <v>0</v>
      </c>
    </row>
    <row r="1003" spans="1:37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">
        <v>21</v>
      </c>
      <c r="O10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3" s="5" t="s">
        <v>21</v>
      </c>
      <c r="Q1003" s="5">
        <v>0</v>
      </c>
      <c r="R1003" s="5" t="s">
        <v>21</v>
      </c>
      <c r="S1003" s="5" t="s">
        <v>52</v>
      </c>
      <c r="T1003" s="5" t="s">
        <v>123</v>
      </c>
      <c r="U1003" s="5">
        <v>8</v>
      </c>
      <c r="V1003" s="5" t="str">
        <f>PROPER(DatosTransformados[[#This Row],[Payment Method Hidden]])</f>
        <v>Credit Card</v>
      </c>
      <c r="W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003" s="5">
        <v>589</v>
      </c>
      <c r="Y1003" s="5"/>
      <c r="Z1003" s="5"/>
      <c r="AA1003" s="5" t="s">
        <v>1983</v>
      </c>
      <c r="AB1003" s="6">
        <f>DATEVALUE(DatosTransformados[[#This Row],[Contact Date Hidden]])</f>
        <v>45256</v>
      </c>
      <c r="AC1003" s="6">
        <v>44072</v>
      </c>
      <c r="AD1003" s="5" t="s">
        <v>44</v>
      </c>
      <c r="AE1003" s="5" t="str">
        <f>VLOOKUP(DatosTransformados[[#This Row],[Customer Segment Hidden]],Tabla3[#All],2,FALSE)</f>
        <v>Medium</v>
      </c>
      <c r="AF1003" s="12">
        <v>6.4387659791179264</v>
      </c>
      <c r="AG1003" s="5">
        <v>1</v>
      </c>
      <c r="AH1003" s="5" t="s">
        <v>49</v>
      </c>
      <c r="AI1003" s="5" t="str">
        <f>IFERROR(VLOOKUP(DatosTransformados[[#This Row],[Preferred Contact Method Hidden]],Tabla3[#All],2,FALSE),DatosTransformados[[#This Row],[Preferred Contact Method Hidden]])</f>
        <v>Phone</v>
      </c>
      <c r="AJ1003" s="5" t="str">
        <f>VLOOKUP(DatosTransformados[[#This Row],[Applied Discount Hidden]],Tabla3[#All],2,FALSE)</f>
        <v>Yes</v>
      </c>
      <c r="AK1003" s="5" t="b">
        <v>1</v>
      </c>
    </row>
    <row r="1004" spans="1:37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">
        <v>21</v>
      </c>
      <c r="O10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4" s="2" t="s">
        <v>33</v>
      </c>
      <c r="Q1004" s="2">
        <v>3</v>
      </c>
      <c r="R1004" s="2" t="s">
        <v>21</v>
      </c>
      <c r="S1004" s="2" t="s">
        <v>52</v>
      </c>
      <c r="T1004" s="2" t="s">
        <v>25</v>
      </c>
      <c r="U1004" s="2">
        <v>8</v>
      </c>
      <c r="V1004" s="2" t="str">
        <f>PROPER(DatosTransformados[[#This Row],[Payment Method Hidden]])</f>
        <v>Credit Card</v>
      </c>
      <c r="W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004" s="2">
        <v>567</v>
      </c>
      <c r="Y1004" s="2"/>
      <c r="Z1004" s="2"/>
      <c r="AA1004" s="2" t="s">
        <v>1985</v>
      </c>
      <c r="AB1004" s="3">
        <f>DATEVALUE(DatosTransformados[[#This Row],[Contact Date Hidden]])</f>
        <v>45237</v>
      </c>
      <c r="AC1004" s="3">
        <v>44531</v>
      </c>
      <c r="AD1004" s="2" t="s">
        <v>28</v>
      </c>
      <c r="AE1004" s="2" t="str">
        <f>VLOOKUP(DatosTransformados[[#This Row],[Customer Segment Hidden]],Tabla3[#All],2,FALSE)</f>
        <v>High</v>
      </c>
      <c r="AF1004" s="11">
        <v>6.4332440621283959</v>
      </c>
      <c r="AG1004" s="2">
        <v>5</v>
      </c>
      <c r="AH1004" s="2" t="s">
        <v>63</v>
      </c>
      <c r="AI1004" s="2" t="str">
        <f>IFERROR(VLOOKUP(DatosTransformados[[#This Row],[Preferred Contact Method Hidden]],Tabla3[#All],2,FALSE),DatosTransformados[[#This Row],[Preferred Contact Method Hidden]])</f>
        <v>SMS</v>
      </c>
      <c r="AJ1004" s="2" t="str">
        <f>VLOOKUP(DatosTransformados[[#This Row],[Applied Discount Hidden]],Tabla3[#All],2,FALSE)</f>
        <v>No</v>
      </c>
      <c r="AK1004" s="2" t="b">
        <v>0</v>
      </c>
    </row>
    <row r="1005" spans="1:37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">
        <v>33</v>
      </c>
      <c r="O10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5" s="5" t="s">
        <v>33</v>
      </c>
      <c r="Q1005" s="5">
        <v>2</v>
      </c>
      <c r="R1005" s="5" t="s">
        <v>21</v>
      </c>
      <c r="S1005" s="5" t="s">
        <v>52</v>
      </c>
      <c r="T1005" s="5" t="s">
        <v>117</v>
      </c>
      <c r="U1005" s="5">
        <v>40</v>
      </c>
      <c r="V1005" s="5" t="str">
        <f>PROPER(DatosTransformados[[#This Row],[Payment Method Hidden]])</f>
        <v>Direct Debit</v>
      </c>
      <c r="W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005" s="5">
        <v>2374</v>
      </c>
      <c r="Y1005" s="5"/>
      <c r="Z1005" s="5"/>
      <c r="AA1005" s="5" t="s">
        <v>657</v>
      </c>
      <c r="AB1005" s="6">
        <f>DATEVALUE(DatosTransformados[[#This Row],[Contact Date Hidden]])</f>
        <v>43857</v>
      </c>
      <c r="AC1005" s="6">
        <v>44115</v>
      </c>
      <c r="AD1005" s="5" t="s">
        <v>38</v>
      </c>
      <c r="AE1005" s="5" t="str">
        <f>VLOOKUP(DatosTransformados[[#This Row],[Customer Segment Hidden]],Tabla3[#All],2,FALSE)</f>
        <v>Low</v>
      </c>
      <c r="AF1005" s="12">
        <v>43.892938784216327</v>
      </c>
      <c r="AG1005" s="5">
        <v>7</v>
      </c>
      <c r="AH1005" s="5" t="s">
        <v>49</v>
      </c>
      <c r="AI1005" s="5" t="str">
        <f>IFERROR(VLOOKUP(DatosTransformados[[#This Row],[Preferred Contact Method Hidden]],Tabla3[#All],2,FALSE),DatosTransformados[[#This Row],[Preferred Contact Method Hidden]])</f>
        <v>Phone</v>
      </c>
      <c r="AJ1005" s="5" t="str">
        <f>VLOOKUP(DatosTransformados[[#This Row],[Applied Discount Hidden]],Tabla3[#All],2,FALSE)</f>
        <v>No</v>
      </c>
      <c r="AK1005" s="5" t="b">
        <v>0</v>
      </c>
    </row>
    <row r="1006" spans="1:37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">
        <v>33</v>
      </c>
      <c r="O10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6" s="2" t="s">
        <v>21</v>
      </c>
      <c r="Q1006" s="2">
        <v>0</v>
      </c>
      <c r="R1006" s="2" t="s">
        <v>21</v>
      </c>
      <c r="S1006" s="2" t="s">
        <v>24</v>
      </c>
      <c r="T1006" s="2" t="s">
        <v>117</v>
      </c>
      <c r="U1006" s="2">
        <v>37</v>
      </c>
      <c r="V1006" s="2" t="str">
        <f>PROPER(DatosTransformados[[#This Row],[Payment Method Hidden]])</f>
        <v>Direct Debit</v>
      </c>
      <c r="W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006" s="2">
        <v>37</v>
      </c>
      <c r="Y1006" s="2" t="s">
        <v>42</v>
      </c>
      <c r="Z1006" s="2" t="s">
        <v>213</v>
      </c>
      <c r="AA1006" s="2" t="s">
        <v>778</v>
      </c>
      <c r="AB1006" s="3">
        <f>DATEVALUE(DatosTransformados[[#This Row],[Contact Date Hidden]])</f>
        <v>43953</v>
      </c>
      <c r="AC1006" s="3">
        <v>44260</v>
      </c>
      <c r="AD1006" s="2" t="s">
        <v>38</v>
      </c>
      <c r="AE1006" s="2" t="str">
        <f>VLOOKUP(DatosTransformados[[#This Row],[Customer Segment Hidden]],Tabla3[#All],2,FALSE)</f>
        <v>Low</v>
      </c>
      <c r="AF1006" s="11">
        <v>31.305244011934121</v>
      </c>
      <c r="AG1006" s="2">
        <v>6</v>
      </c>
      <c r="AH1006" s="2" t="s">
        <v>29</v>
      </c>
      <c r="AI1006" s="2" t="str">
        <f>IFERROR(VLOOKUP(DatosTransformados[[#This Row],[Preferred Contact Method Hidden]],Tabla3[#All],2,FALSE),DatosTransformados[[#This Row],[Preferred Contact Method Hidden]])</f>
        <v>Email</v>
      </c>
      <c r="AJ1006" s="2" t="str">
        <f>VLOOKUP(DatosTransformados[[#This Row],[Applied Discount Hidden]],Tabla3[#All],2,FALSE)</f>
        <v>Yes</v>
      </c>
      <c r="AK1006" s="2" t="b">
        <v>1</v>
      </c>
    </row>
    <row r="1007" spans="1:37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">
        <v>33</v>
      </c>
      <c r="O10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7" s="5" t="s">
        <v>21</v>
      </c>
      <c r="Q1007" s="5">
        <v>0</v>
      </c>
      <c r="R1007" s="5" t="s">
        <v>33</v>
      </c>
      <c r="S1007" s="5" t="s">
        <v>24</v>
      </c>
      <c r="T1007" s="5" t="s">
        <v>35</v>
      </c>
      <c r="U1007" s="5">
        <v>60</v>
      </c>
      <c r="V1007" s="5" t="str">
        <f>PROPER(DatosTransformados[[#This Row],[Payment Method Hidden]])</f>
        <v>Direct Debit</v>
      </c>
      <c r="W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1007" s="5">
        <v>545</v>
      </c>
      <c r="Y1007" s="5" t="s">
        <v>42</v>
      </c>
      <c r="Z1007" s="5" t="s">
        <v>184</v>
      </c>
      <c r="AA1007" s="5" t="s">
        <v>1989</v>
      </c>
      <c r="AB1007" s="6">
        <f>DATEVALUE(DatosTransformados[[#This Row],[Contact Date Hidden]])</f>
        <v>44444</v>
      </c>
      <c r="AC1007" s="6">
        <v>44285</v>
      </c>
      <c r="AD1007" s="5" t="s">
        <v>28</v>
      </c>
      <c r="AE1007" s="5" t="str">
        <f>VLOOKUP(DatosTransformados[[#This Row],[Customer Segment Hidden]],Tabla3[#All],2,FALSE)</f>
        <v>High</v>
      </c>
      <c r="AF1007" s="12">
        <v>53.190908440457022</v>
      </c>
      <c r="AG1007" s="5">
        <v>7</v>
      </c>
      <c r="AH1007" s="5" t="s">
        <v>63</v>
      </c>
      <c r="AI1007" s="5" t="str">
        <f>IFERROR(VLOOKUP(DatosTransformados[[#This Row],[Preferred Contact Method Hidden]],Tabla3[#All],2,FALSE),DatosTransformados[[#This Row],[Preferred Contact Method Hidden]])</f>
        <v>SMS</v>
      </c>
      <c r="AJ1007" s="5" t="str">
        <f>VLOOKUP(DatosTransformados[[#This Row],[Applied Discount Hidden]],Tabla3[#All],2,FALSE)</f>
        <v>Yes</v>
      </c>
      <c r="AK1007" s="5" t="b">
        <v>1</v>
      </c>
    </row>
    <row r="1008" spans="1:37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">
        <v>21</v>
      </c>
      <c r="O10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8" s="2" t="s">
        <v>21</v>
      </c>
      <c r="Q1008" s="2">
        <v>0</v>
      </c>
      <c r="R1008" s="2" t="s">
        <v>21</v>
      </c>
      <c r="S1008" s="2" t="s">
        <v>24</v>
      </c>
      <c r="T1008" s="2" t="s">
        <v>25</v>
      </c>
      <c r="U1008" s="2">
        <v>23</v>
      </c>
      <c r="V1008" s="2" t="str">
        <f>PROPER(DatosTransformados[[#This Row],[Payment Method Hidden]])</f>
        <v>Credit Card</v>
      </c>
      <c r="W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008" s="2">
        <v>23</v>
      </c>
      <c r="Y1008" s="2"/>
      <c r="Z1008" s="2"/>
      <c r="AA1008" s="2" t="s">
        <v>1991</v>
      </c>
      <c r="AB1008" s="3">
        <f>DATEVALUE(DatosTransformados[[#This Row],[Contact Date Hidden]])</f>
        <v>44497</v>
      </c>
      <c r="AC1008" s="3">
        <v>44939</v>
      </c>
      <c r="AD1008" s="2" t="s">
        <v>38</v>
      </c>
      <c r="AE1008" s="2" t="str">
        <f>VLOOKUP(DatosTransformados[[#This Row],[Customer Segment Hidden]],Tabla3[#All],2,FALSE)</f>
        <v>Low</v>
      </c>
      <c r="AF1008" s="11">
        <v>24.728622599736209</v>
      </c>
      <c r="AG1008" s="2">
        <v>9</v>
      </c>
      <c r="AH1008" s="2" t="s">
        <v>49</v>
      </c>
      <c r="AI1008" s="2" t="str">
        <f>IFERROR(VLOOKUP(DatosTransformados[[#This Row],[Preferred Contact Method Hidden]],Tabla3[#All],2,FALSE),DatosTransformados[[#This Row],[Preferred Contact Method Hidden]])</f>
        <v>Phone</v>
      </c>
      <c r="AJ1008" s="2" t="str">
        <f>VLOOKUP(DatosTransformados[[#This Row],[Applied Discount Hidden]],Tabla3[#All],2,FALSE)</f>
        <v>No</v>
      </c>
      <c r="AK1008" s="2" t="b">
        <v>0</v>
      </c>
    </row>
    <row r="1009" spans="1:37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">
        <v>33</v>
      </c>
      <c r="O10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09" s="5" t="s">
        <v>21</v>
      </c>
      <c r="Q1009" s="5">
        <v>0</v>
      </c>
      <c r="R1009" s="5" t="s">
        <v>21</v>
      </c>
      <c r="S1009" s="5" t="s">
        <v>24</v>
      </c>
      <c r="T1009" s="5" t="s">
        <v>117</v>
      </c>
      <c r="U1009" s="5">
        <v>35</v>
      </c>
      <c r="V1009" s="5" t="str">
        <f>PROPER(DatosTransformados[[#This Row],[Payment Method Hidden]])</f>
        <v>Direct Debit</v>
      </c>
      <c r="W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009" s="5">
        <v>2397</v>
      </c>
      <c r="Y1009" s="5" t="s">
        <v>42</v>
      </c>
      <c r="Z1009" s="5" t="s">
        <v>184</v>
      </c>
      <c r="AA1009" s="5" t="s">
        <v>1993</v>
      </c>
      <c r="AB1009" s="6">
        <f>DATEVALUE(DatosTransformados[[#This Row],[Contact Date Hidden]])</f>
        <v>45136</v>
      </c>
      <c r="AC1009" s="6">
        <v>45167</v>
      </c>
      <c r="AD1009" s="5" t="s">
        <v>38</v>
      </c>
      <c r="AE1009" s="5" t="str">
        <f>VLOOKUP(DatosTransformados[[#This Row],[Customer Segment Hidden]],Tabla3[#All],2,FALSE)</f>
        <v>Low</v>
      </c>
      <c r="AF1009" s="12">
        <v>36.023231858223568</v>
      </c>
      <c r="AG1009" s="5">
        <v>0</v>
      </c>
      <c r="AH1009" s="5" t="s">
        <v>29</v>
      </c>
      <c r="AI1009" s="5" t="str">
        <f>IFERROR(VLOOKUP(DatosTransformados[[#This Row],[Preferred Contact Method Hidden]],Tabla3[#All],2,FALSE),DatosTransformados[[#This Row],[Preferred Contact Method Hidden]])</f>
        <v>Email</v>
      </c>
      <c r="AJ1009" s="5" t="str">
        <f>VLOOKUP(DatosTransformados[[#This Row],[Applied Discount Hidden]],Tabla3[#All],2,FALSE)</f>
        <v>Yes</v>
      </c>
      <c r="AK1009" s="5" t="b">
        <v>1</v>
      </c>
    </row>
    <row r="1010" spans="1:37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">
        <v>21</v>
      </c>
      <c r="O10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0" s="2" t="s">
        <v>21</v>
      </c>
      <c r="Q1010" s="2">
        <v>0</v>
      </c>
      <c r="R1010" s="2" t="s">
        <v>21</v>
      </c>
      <c r="S1010" s="2" t="s">
        <v>24</v>
      </c>
      <c r="T1010" s="2" t="s">
        <v>35</v>
      </c>
      <c r="U1010" s="2">
        <v>38</v>
      </c>
      <c r="V1010" s="2" t="str">
        <f>PROPER(DatosTransformados[[#This Row],[Payment Method Hidden]])</f>
        <v>Direct Debit</v>
      </c>
      <c r="W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010" s="2">
        <v>288</v>
      </c>
      <c r="Y1010" s="2"/>
      <c r="Z1010" s="2"/>
      <c r="AA1010" s="2" t="s">
        <v>1995</v>
      </c>
      <c r="AB1010" s="3">
        <f>DATEVALUE(DatosTransformados[[#This Row],[Contact Date Hidden]])</f>
        <v>44164</v>
      </c>
      <c r="AC1010" s="3">
        <v>44234</v>
      </c>
      <c r="AD1010" s="2" t="s">
        <v>28</v>
      </c>
      <c r="AE1010" s="2" t="str">
        <f>VLOOKUP(DatosTransformados[[#This Row],[Customer Segment Hidden]],Tabla3[#All],2,FALSE)</f>
        <v>High</v>
      </c>
      <c r="AF1010" s="11">
        <v>38.749797038795528</v>
      </c>
      <c r="AG1010" s="2">
        <v>7</v>
      </c>
      <c r="AH1010" s="2" t="s">
        <v>29</v>
      </c>
      <c r="AI1010" s="2" t="str">
        <f>IFERROR(VLOOKUP(DatosTransformados[[#This Row],[Preferred Contact Method Hidden]],Tabla3[#All],2,FALSE),DatosTransformados[[#This Row],[Preferred Contact Method Hidden]])</f>
        <v>Email</v>
      </c>
      <c r="AJ1010" s="2" t="str">
        <f>VLOOKUP(DatosTransformados[[#This Row],[Applied Discount Hidden]],Tabla3[#All],2,FALSE)</f>
        <v>Yes</v>
      </c>
      <c r="AK1010" s="2" t="b">
        <v>1</v>
      </c>
    </row>
    <row r="1011" spans="1:37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">
        <v>21</v>
      </c>
      <c r="O10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1" s="5" t="s">
        <v>21</v>
      </c>
      <c r="Q1011" s="5">
        <v>0</v>
      </c>
      <c r="R1011" s="5" t="s">
        <v>21</v>
      </c>
      <c r="S1011" s="5" t="s">
        <v>52</v>
      </c>
      <c r="T1011" s="5" t="s">
        <v>123</v>
      </c>
      <c r="U1011" s="5">
        <v>7</v>
      </c>
      <c r="V1011" s="5" t="str">
        <f>PROPER(DatosTransformados[[#This Row],[Payment Method Hidden]])</f>
        <v>Credit Card</v>
      </c>
      <c r="W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011" s="5">
        <v>469</v>
      </c>
      <c r="Y1011" s="5"/>
      <c r="Z1011" s="5"/>
      <c r="AA1011" s="5" t="s">
        <v>1821</v>
      </c>
      <c r="AB1011" s="6">
        <f>DATEVALUE(DatosTransformados[[#This Row],[Contact Date Hidden]])</f>
        <v>43896</v>
      </c>
      <c r="AC1011" s="6">
        <v>44116</v>
      </c>
      <c r="AD1011" s="5" t="s">
        <v>44</v>
      </c>
      <c r="AE1011" s="5" t="str">
        <f>VLOOKUP(DatosTransformados[[#This Row],[Customer Segment Hidden]],Tabla3[#All],2,FALSE)</f>
        <v>Medium</v>
      </c>
      <c r="AF1011" s="12">
        <v>5.9412838903092986</v>
      </c>
      <c r="AG1011" s="5">
        <v>7</v>
      </c>
      <c r="AH1011" s="5" t="s">
        <v>29</v>
      </c>
      <c r="AI1011" s="5" t="str">
        <f>IFERROR(VLOOKUP(DatosTransformados[[#This Row],[Preferred Contact Method Hidden]],Tabla3[#All],2,FALSE),DatosTransformados[[#This Row],[Preferred Contact Method Hidden]])</f>
        <v>Email</v>
      </c>
      <c r="AJ1011" s="5" t="str">
        <f>VLOOKUP(DatosTransformados[[#This Row],[Applied Discount Hidden]],Tabla3[#All],2,FALSE)</f>
        <v>No</v>
      </c>
      <c r="AK1011" s="5" t="b">
        <v>0</v>
      </c>
    </row>
    <row r="1012" spans="1:37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">
        <v>21</v>
      </c>
      <c r="O10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2" s="2" t="s">
        <v>21</v>
      </c>
      <c r="Q1012" s="2">
        <v>0</v>
      </c>
      <c r="R1012" s="2" t="s">
        <v>21</v>
      </c>
      <c r="S1012" s="2" t="s">
        <v>34</v>
      </c>
      <c r="T1012" s="2" t="s">
        <v>117</v>
      </c>
      <c r="U1012" s="2">
        <v>12</v>
      </c>
      <c r="V1012" s="2" t="str">
        <f>PROPER(DatosTransformados[[#This Row],[Payment Method Hidden]])</f>
        <v>Direct Debit</v>
      </c>
      <c r="W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12" s="2">
        <v>791</v>
      </c>
      <c r="Y1012" s="2"/>
      <c r="Z1012" s="2"/>
      <c r="AA1012" s="2" t="s">
        <v>1998</v>
      </c>
      <c r="AB1012" s="3">
        <f>DATEVALUE(DatosTransformados[[#This Row],[Contact Date Hidden]])</f>
        <v>44089</v>
      </c>
      <c r="AC1012" s="3">
        <v>43942</v>
      </c>
      <c r="AD1012" s="2" t="s">
        <v>44</v>
      </c>
      <c r="AE1012" s="2" t="str">
        <f>VLOOKUP(DatosTransformados[[#This Row],[Customer Segment Hidden]],Tabla3[#All],2,FALSE)</f>
        <v>Medium</v>
      </c>
      <c r="AF1012" s="11">
        <v>9.8719844139235242</v>
      </c>
      <c r="AG1012" s="2">
        <v>5</v>
      </c>
      <c r="AH1012" s="2" t="s">
        <v>29</v>
      </c>
      <c r="AI1012" s="2" t="str">
        <f>IFERROR(VLOOKUP(DatosTransformados[[#This Row],[Preferred Contact Method Hidden]],Tabla3[#All],2,FALSE),DatosTransformados[[#This Row],[Preferred Contact Method Hidden]])</f>
        <v>Email</v>
      </c>
      <c r="AJ1012" s="2" t="str">
        <f>VLOOKUP(DatosTransformados[[#This Row],[Applied Discount Hidden]],Tabla3[#All],2,FALSE)</f>
        <v>No</v>
      </c>
      <c r="AK1012" s="2" t="b">
        <v>0</v>
      </c>
    </row>
    <row r="1013" spans="1:37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">
        <v>21</v>
      </c>
      <c r="O10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3" s="5" t="s">
        <v>21</v>
      </c>
      <c r="Q1013" s="5">
        <v>0</v>
      </c>
      <c r="R1013" s="5" t="s">
        <v>21</v>
      </c>
      <c r="S1013" s="5" t="s">
        <v>24</v>
      </c>
      <c r="T1013" s="5" t="s">
        <v>117</v>
      </c>
      <c r="U1013" s="5">
        <v>43</v>
      </c>
      <c r="V1013" s="5" t="str">
        <f>PROPER(DatosTransformados[[#This Row],[Payment Method Hidden]])</f>
        <v>Direct Debit</v>
      </c>
      <c r="W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013" s="5">
        <v>90</v>
      </c>
      <c r="Y1013" s="5" t="s">
        <v>156</v>
      </c>
      <c r="Z1013" s="5" t="s">
        <v>157</v>
      </c>
      <c r="AA1013" s="5" t="s">
        <v>1498</v>
      </c>
      <c r="AB1013" s="6">
        <f>DATEVALUE(DatosTransformados[[#This Row],[Contact Date Hidden]])</f>
        <v>44242</v>
      </c>
      <c r="AC1013" s="6">
        <v>44519</v>
      </c>
      <c r="AD1013" s="5" t="s">
        <v>28</v>
      </c>
      <c r="AE1013" s="5" t="str">
        <f>VLOOKUP(DatosTransformados[[#This Row],[Customer Segment Hidden]],Tabla3[#All],2,FALSE)</f>
        <v>High</v>
      </c>
      <c r="AF1013" s="12">
        <v>43.073323573915701</v>
      </c>
      <c r="AG1013" s="5">
        <v>5</v>
      </c>
      <c r="AH1013" s="5" t="s">
        <v>63</v>
      </c>
      <c r="AI1013" s="5" t="str">
        <f>IFERROR(VLOOKUP(DatosTransformados[[#This Row],[Preferred Contact Method Hidden]],Tabla3[#All],2,FALSE),DatosTransformados[[#This Row],[Preferred Contact Method Hidden]])</f>
        <v>SMS</v>
      </c>
      <c r="AJ1013" s="5" t="str">
        <f>VLOOKUP(DatosTransformados[[#This Row],[Applied Discount Hidden]],Tabla3[#All],2,FALSE)</f>
        <v>Yes</v>
      </c>
      <c r="AK1013" s="5" t="b">
        <v>1</v>
      </c>
    </row>
    <row r="1014" spans="1:37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">
        <v>21</v>
      </c>
      <c r="O10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4" s="2" t="s">
        <v>21</v>
      </c>
      <c r="Q1014" s="2">
        <v>0</v>
      </c>
      <c r="R1014" s="2" t="s">
        <v>21</v>
      </c>
      <c r="S1014" s="2" t="s">
        <v>34</v>
      </c>
      <c r="T1014" s="2" t="s">
        <v>35</v>
      </c>
      <c r="U1014" s="2">
        <v>9</v>
      </c>
      <c r="V1014" s="2" t="str">
        <f>PROPER(DatosTransformados[[#This Row],[Payment Method Hidden]])</f>
        <v>Direct Debit</v>
      </c>
      <c r="W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014" s="2">
        <v>438</v>
      </c>
      <c r="Y1014" s="2"/>
      <c r="Z1014" s="2"/>
      <c r="AA1014" s="2" t="s">
        <v>2001</v>
      </c>
      <c r="AB1014" s="3">
        <f>DATEVALUE(DatosTransformados[[#This Row],[Contact Date Hidden]])</f>
        <v>43840</v>
      </c>
      <c r="AC1014" s="3">
        <v>44287</v>
      </c>
      <c r="AD1014" s="2" t="s">
        <v>38</v>
      </c>
      <c r="AE1014" s="2" t="str">
        <f>VLOOKUP(DatosTransformados[[#This Row],[Customer Segment Hidden]],Tabla3[#All],2,FALSE)</f>
        <v>Low</v>
      </c>
      <c r="AF1014" s="11">
        <v>9.8224743433679702</v>
      </c>
      <c r="AG1014" s="2">
        <v>4</v>
      </c>
      <c r="AH1014" s="2" t="s">
        <v>49</v>
      </c>
      <c r="AI1014" s="2" t="str">
        <f>IFERROR(VLOOKUP(DatosTransformados[[#This Row],[Preferred Contact Method Hidden]],Tabla3[#All],2,FALSE),DatosTransformados[[#This Row],[Preferred Contact Method Hidden]])</f>
        <v>Phone</v>
      </c>
      <c r="AJ1014" s="2" t="str">
        <f>VLOOKUP(DatosTransformados[[#This Row],[Applied Discount Hidden]],Tabla3[#All],2,FALSE)</f>
        <v>Yes</v>
      </c>
      <c r="AK1014" s="2" t="b">
        <v>1</v>
      </c>
    </row>
    <row r="1015" spans="1:37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">
        <v>21</v>
      </c>
      <c r="O10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5" s="5" t="s">
        <v>21</v>
      </c>
      <c r="Q1015" s="5">
        <v>0</v>
      </c>
      <c r="R1015" s="5" t="s">
        <v>21</v>
      </c>
      <c r="S1015" s="5" t="s">
        <v>24</v>
      </c>
      <c r="T1015" s="5" t="s">
        <v>117</v>
      </c>
      <c r="U1015" s="5">
        <v>31</v>
      </c>
      <c r="V1015" s="5" t="str">
        <f>PROPER(DatosTransformados[[#This Row],[Payment Method Hidden]])</f>
        <v>Direct Debit</v>
      </c>
      <c r="W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015" s="5">
        <v>31</v>
      </c>
      <c r="Y1015" s="5" t="s">
        <v>103</v>
      </c>
      <c r="Z1015" s="5" t="s">
        <v>197</v>
      </c>
      <c r="AA1015" s="5" t="s">
        <v>1668</v>
      </c>
      <c r="AB1015" s="6">
        <f>DATEVALUE(DatosTransformados[[#This Row],[Contact Date Hidden]])</f>
        <v>44748</v>
      </c>
      <c r="AC1015" s="6">
        <v>44773</v>
      </c>
      <c r="AD1015" s="5" t="s">
        <v>28</v>
      </c>
      <c r="AE1015" s="5" t="str">
        <f>VLOOKUP(DatosTransformados[[#This Row],[Customer Segment Hidden]],Tabla3[#All],2,FALSE)</f>
        <v>High</v>
      </c>
      <c r="AF1015" s="12">
        <v>28.036900319938471</v>
      </c>
      <c r="AG1015" s="5">
        <v>1</v>
      </c>
      <c r="AH1015" s="5" t="s">
        <v>29</v>
      </c>
      <c r="AI1015" s="5" t="str">
        <f>IFERROR(VLOOKUP(DatosTransformados[[#This Row],[Preferred Contact Method Hidden]],Tabla3[#All],2,FALSE),DatosTransformados[[#This Row],[Preferred Contact Method Hidden]])</f>
        <v>Email</v>
      </c>
      <c r="AJ1015" s="5" t="str">
        <f>VLOOKUP(DatosTransformados[[#This Row],[Applied Discount Hidden]],Tabla3[#All],2,FALSE)</f>
        <v>Yes</v>
      </c>
      <c r="AK1015" s="5" t="b">
        <v>1</v>
      </c>
    </row>
    <row r="1016" spans="1:37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">
        <v>21</v>
      </c>
      <c r="O10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6" s="2" t="s">
        <v>21</v>
      </c>
      <c r="Q1016" s="2">
        <v>0</v>
      </c>
      <c r="R1016" s="2" t="s">
        <v>33</v>
      </c>
      <c r="S1016" s="2" t="s">
        <v>24</v>
      </c>
      <c r="T1016" s="2" t="s">
        <v>169</v>
      </c>
      <c r="U1016" s="2">
        <v>46</v>
      </c>
      <c r="V1016" s="2" t="str">
        <f>PROPER(DatosTransformados[[#This Row],[Payment Method Hidden]])</f>
        <v>Paper Check</v>
      </c>
      <c r="W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016" s="2">
        <v>1099</v>
      </c>
      <c r="Y1016" s="2" t="s">
        <v>42</v>
      </c>
      <c r="Z1016" s="2" t="s">
        <v>213</v>
      </c>
      <c r="AA1016" s="2" t="s">
        <v>2004</v>
      </c>
      <c r="AB1016" s="3">
        <f>DATEVALUE(DatosTransformados[[#This Row],[Contact Date Hidden]])</f>
        <v>44132</v>
      </c>
      <c r="AC1016" s="3">
        <v>44691</v>
      </c>
      <c r="AD1016" s="2" t="s">
        <v>38</v>
      </c>
      <c r="AE1016" s="2" t="str">
        <f>VLOOKUP(DatosTransformados[[#This Row],[Customer Segment Hidden]],Tabla3[#All],2,FALSE)</f>
        <v>Low</v>
      </c>
      <c r="AF1016" s="11">
        <v>44.802479019977817</v>
      </c>
      <c r="AG1016" s="2">
        <v>0</v>
      </c>
      <c r="AH1016" s="2" t="s">
        <v>49</v>
      </c>
      <c r="AI1016" s="2" t="str">
        <f>IFERROR(VLOOKUP(DatosTransformados[[#This Row],[Preferred Contact Method Hidden]],Tabla3[#All],2,FALSE),DatosTransformados[[#This Row],[Preferred Contact Method Hidden]])</f>
        <v>Phone</v>
      </c>
      <c r="AJ1016" s="2" t="str">
        <f>VLOOKUP(DatosTransformados[[#This Row],[Applied Discount Hidden]],Tabla3[#All],2,FALSE)</f>
        <v>Yes</v>
      </c>
      <c r="AK1016" s="2" t="b">
        <v>1</v>
      </c>
    </row>
    <row r="1017" spans="1:37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">
        <v>21</v>
      </c>
      <c r="O10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7" s="5" t="s">
        <v>33</v>
      </c>
      <c r="Q1017" s="5">
        <v>4</v>
      </c>
      <c r="R1017" s="5" t="s">
        <v>21</v>
      </c>
      <c r="S1017" s="5" t="s">
        <v>52</v>
      </c>
      <c r="T1017" s="5" t="s">
        <v>25</v>
      </c>
      <c r="U1017" s="5">
        <v>10</v>
      </c>
      <c r="V1017" s="5" t="str">
        <f>PROPER(DatosTransformados[[#This Row],[Payment Method Hidden]])</f>
        <v>Credit Card</v>
      </c>
      <c r="W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017" s="5">
        <v>135</v>
      </c>
      <c r="Y1017" s="5"/>
      <c r="Z1017" s="5"/>
      <c r="AA1017" s="5" t="s">
        <v>2006</v>
      </c>
      <c r="AB1017" s="6">
        <f>DATEVALUE(DatosTransformados[[#This Row],[Contact Date Hidden]])</f>
        <v>44396</v>
      </c>
      <c r="AC1017" s="6">
        <v>44845</v>
      </c>
      <c r="AD1017" s="5" t="s">
        <v>44</v>
      </c>
      <c r="AE1017" s="5" t="str">
        <f>VLOOKUP(DatosTransformados[[#This Row],[Customer Segment Hidden]],Tabla3[#All],2,FALSE)</f>
        <v>Medium</v>
      </c>
      <c r="AF1017" s="12">
        <v>8.9960668800483141</v>
      </c>
      <c r="AG1017" s="5">
        <v>1</v>
      </c>
      <c r="AH1017" s="5" t="s">
        <v>49</v>
      </c>
      <c r="AI1017" s="5" t="str">
        <f>IFERROR(VLOOKUP(DatosTransformados[[#This Row],[Preferred Contact Method Hidden]],Tabla3[#All],2,FALSE),DatosTransformados[[#This Row],[Preferred Contact Method Hidden]])</f>
        <v>Phone</v>
      </c>
      <c r="AJ1017" s="5" t="str">
        <f>VLOOKUP(DatosTransformados[[#This Row],[Applied Discount Hidden]],Tabla3[#All],2,FALSE)</f>
        <v>No</v>
      </c>
      <c r="AK1017" s="5" t="b">
        <v>0</v>
      </c>
    </row>
    <row r="1018" spans="1:37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">
        <v>21</v>
      </c>
      <c r="O10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8" s="2" t="s">
        <v>21</v>
      </c>
      <c r="Q1018" s="2">
        <v>0</v>
      </c>
      <c r="R1018" s="2" t="s">
        <v>33</v>
      </c>
      <c r="S1018" s="2" t="s">
        <v>34</v>
      </c>
      <c r="T1018" s="2" t="s">
        <v>25</v>
      </c>
      <c r="U1018" s="2">
        <v>51</v>
      </c>
      <c r="V1018" s="2" t="str">
        <f>PROPER(DatosTransformados[[#This Row],[Payment Method Hidden]])</f>
        <v>Credit Card</v>
      </c>
      <c r="W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018" s="2">
        <v>2771</v>
      </c>
      <c r="Y1018" s="2" t="s">
        <v>42</v>
      </c>
      <c r="Z1018" s="2" t="s">
        <v>184</v>
      </c>
      <c r="AA1018" s="2" t="s">
        <v>2008</v>
      </c>
      <c r="AB1018" s="3">
        <f>DATEVALUE(DatosTransformados[[#This Row],[Contact Date Hidden]])</f>
        <v>44991</v>
      </c>
      <c r="AC1018" s="3">
        <v>44513</v>
      </c>
      <c r="AD1018" s="2" t="s">
        <v>38</v>
      </c>
      <c r="AE1018" s="2" t="str">
        <f>VLOOKUP(DatosTransformados[[#This Row],[Customer Segment Hidden]],Tabla3[#All],2,FALSE)</f>
        <v>Low</v>
      </c>
      <c r="AF1018" s="11">
        <v>54.23141509273043</v>
      </c>
      <c r="AG1018" s="2">
        <v>5</v>
      </c>
      <c r="AH1018" s="2" t="s">
        <v>63</v>
      </c>
      <c r="AI1018" s="2" t="str">
        <f>IFERROR(VLOOKUP(DatosTransformados[[#This Row],[Preferred Contact Method Hidden]],Tabla3[#All],2,FALSE),DatosTransformados[[#This Row],[Preferred Contact Method Hidden]])</f>
        <v>SMS</v>
      </c>
      <c r="AJ1018" s="2" t="str">
        <f>VLOOKUP(DatosTransformados[[#This Row],[Applied Discount Hidden]],Tabla3[#All],2,FALSE)</f>
        <v>Yes</v>
      </c>
      <c r="AK1018" s="2" t="b">
        <v>1</v>
      </c>
    </row>
    <row r="1019" spans="1:37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">
        <v>21</v>
      </c>
      <c r="O10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19" s="5" t="s">
        <v>21</v>
      </c>
      <c r="Q1019" s="5">
        <v>0</v>
      </c>
      <c r="R1019" s="5" t="s">
        <v>33</v>
      </c>
      <c r="S1019" s="5" t="s">
        <v>24</v>
      </c>
      <c r="T1019" s="5" t="s">
        <v>35</v>
      </c>
      <c r="U1019" s="5">
        <v>39</v>
      </c>
      <c r="V1019" s="5" t="str">
        <f>PROPER(DatosTransformados[[#This Row],[Payment Method Hidden]])</f>
        <v>Direct Debit</v>
      </c>
      <c r="W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019" s="5">
        <v>2162</v>
      </c>
      <c r="Y1019" s="5"/>
      <c r="Z1019" s="5"/>
      <c r="AA1019" s="5" t="s">
        <v>1233</v>
      </c>
      <c r="AB1019" s="6">
        <f>DATEVALUE(DatosTransformados[[#This Row],[Contact Date Hidden]])</f>
        <v>44526</v>
      </c>
      <c r="AC1019" s="6">
        <v>45145</v>
      </c>
      <c r="AD1019" s="5" t="s">
        <v>28</v>
      </c>
      <c r="AE1019" s="5" t="str">
        <f>VLOOKUP(DatosTransformados[[#This Row],[Customer Segment Hidden]],Tabla3[#All],2,FALSE)</f>
        <v>High</v>
      </c>
      <c r="AF1019" s="12">
        <v>37.481601053122219</v>
      </c>
      <c r="AG1019" s="5">
        <v>6</v>
      </c>
      <c r="AH1019" s="5" t="s">
        <v>49</v>
      </c>
      <c r="AI1019" s="5" t="str">
        <f>IFERROR(VLOOKUP(DatosTransformados[[#This Row],[Preferred Contact Method Hidden]],Tabla3[#All],2,FALSE),DatosTransformados[[#This Row],[Preferred Contact Method Hidden]])</f>
        <v>Phone</v>
      </c>
      <c r="AJ1019" s="5" t="str">
        <f>VLOOKUP(DatosTransformados[[#This Row],[Applied Discount Hidden]],Tabla3[#All],2,FALSE)</f>
        <v>No</v>
      </c>
      <c r="AK1019" s="5" t="b">
        <v>0</v>
      </c>
    </row>
    <row r="1020" spans="1:37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">
        <v>21</v>
      </c>
      <c r="O10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0" s="2" t="s">
        <v>21</v>
      </c>
      <c r="Q1020" s="2">
        <v>0</v>
      </c>
      <c r="R1020" s="2" t="s">
        <v>33</v>
      </c>
      <c r="S1020" s="2" t="s">
        <v>34</v>
      </c>
      <c r="T1020" s="2" t="s">
        <v>123</v>
      </c>
      <c r="U1020" s="2">
        <v>51</v>
      </c>
      <c r="V1020" s="2" t="str">
        <f>PROPER(DatosTransformados[[#This Row],[Payment Method Hidden]])</f>
        <v>Credit Card</v>
      </c>
      <c r="W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020" s="2">
        <v>1839</v>
      </c>
      <c r="Y1020" s="2" t="s">
        <v>134</v>
      </c>
      <c r="Z1020" s="2" t="s">
        <v>403</v>
      </c>
      <c r="AA1020" s="2" t="s">
        <v>1111</v>
      </c>
      <c r="AB1020" s="3">
        <f>DATEVALUE(DatosTransformados[[#This Row],[Contact Date Hidden]])</f>
        <v>44978</v>
      </c>
      <c r="AC1020" s="3">
        <v>44723</v>
      </c>
      <c r="AD1020" s="2" t="s">
        <v>38</v>
      </c>
      <c r="AE1020" s="2" t="str">
        <f>VLOOKUP(DatosTransformados[[#This Row],[Customer Segment Hidden]],Tabla3[#All],2,FALSE)</f>
        <v>Low</v>
      </c>
      <c r="AF1020" s="11">
        <v>42.083454542405732</v>
      </c>
      <c r="AG1020" s="2">
        <v>7</v>
      </c>
      <c r="AH1020" s="2" t="s">
        <v>63</v>
      </c>
      <c r="AI1020" s="2" t="str">
        <f>IFERROR(VLOOKUP(DatosTransformados[[#This Row],[Preferred Contact Method Hidden]],Tabla3[#All],2,FALSE),DatosTransformados[[#This Row],[Preferred Contact Method Hidden]])</f>
        <v>SMS</v>
      </c>
      <c r="AJ1020" s="2" t="str">
        <f>VLOOKUP(DatosTransformados[[#This Row],[Applied Discount Hidden]],Tabla3[#All],2,FALSE)</f>
        <v>No</v>
      </c>
      <c r="AK1020" s="2" t="b">
        <v>0</v>
      </c>
    </row>
    <row r="1021" spans="1:37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">
        <v>21</v>
      </c>
      <c r="O10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1" s="5" t="s">
        <v>33</v>
      </c>
      <c r="Q1021" s="5">
        <v>4</v>
      </c>
      <c r="R1021" s="5" t="s">
        <v>21</v>
      </c>
      <c r="S1021" s="5" t="s">
        <v>24</v>
      </c>
      <c r="T1021" s="5" t="s">
        <v>123</v>
      </c>
      <c r="U1021" s="5">
        <v>9</v>
      </c>
      <c r="V1021" s="5" t="str">
        <f>PROPER(DatosTransformados[[#This Row],[Payment Method Hidden]])</f>
        <v>Credit Card</v>
      </c>
      <c r="W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021" s="5">
        <v>9</v>
      </c>
      <c r="Y1021" s="5"/>
      <c r="Z1021" s="5"/>
      <c r="AA1021" s="5" t="s">
        <v>2012</v>
      </c>
      <c r="AB1021" s="6">
        <f>DATEVALUE(DatosTransformados[[#This Row],[Contact Date Hidden]])</f>
        <v>44268</v>
      </c>
      <c r="AC1021" s="6">
        <v>44467</v>
      </c>
      <c r="AD1021" s="5" t="s">
        <v>44</v>
      </c>
      <c r="AE1021" s="5" t="str">
        <f>VLOOKUP(DatosTransformados[[#This Row],[Customer Segment Hidden]],Tabla3[#All],2,FALSE)</f>
        <v>Medium</v>
      </c>
      <c r="AF1021" s="12">
        <v>7.4980694472015079</v>
      </c>
      <c r="AG1021" s="5">
        <v>1</v>
      </c>
      <c r="AH1021" s="5" t="s">
        <v>63</v>
      </c>
      <c r="AI1021" s="5" t="str">
        <f>IFERROR(VLOOKUP(DatosTransformados[[#This Row],[Preferred Contact Method Hidden]],Tabla3[#All],2,FALSE),DatosTransformados[[#This Row],[Preferred Contact Method Hidden]])</f>
        <v>SMS</v>
      </c>
      <c r="AJ1021" s="5" t="str">
        <f>VLOOKUP(DatosTransformados[[#This Row],[Applied Discount Hidden]],Tabla3[#All],2,FALSE)</f>
        <v>Yes</v>
      </c>
      <c r="AK1021" s="5" t="b">
        <v>1</v>
      </c>
    </row>
    <row r="1022" spans="1:37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">
        <v>21</v>
      </c>
      <c r="O10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2" s="2" t="s">
        <v>33</v>
      </c>
      <c r="Q1022" s="2">
        <v>2</v>
      </c>
      <c r="R1022" s="2" t="s">
        <v>33</v>
      </c>
      <c r="S1022" s="2" t="s">
        <v>34</v>
      </c>
      <c r="T1022" s="2" t="s">
        <v>117</v>
      </c>
      <c r="U1022" s="2">
        <v>35</v>
      </c>
      <c r="V1022" s="2" t="str">
        <f>PROPER(DatosTransformados[[#This Row],[Payment Method Hidden]])</f>
        <v>Direct Debit</v>
      </c>
      <c r="W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022" s="2">
        <v>1332</v>
      </c>
      <c r="Y1022" s="2"/>
      <c r="Z1022" s="2"/>
      <c r="AA1022" s="2" t="s">
        <v>2014</v>
      </c>
      <c r="AB1022" s="3">
        <f>DATEVALUE(DatosTransformados[[#This Row],[Contact Date Hidden]])</f>
        <v>43973</v>
      </c>
      <c r="AC1022" s="3">
        <v>45104</v>
      </c>
      <c r="AD1022" s="2" t="s">
        <v>28</v>
      </c>
      <c r="AE1022" s="2" t="str">
        <f>VLOOKUP(DatosTransformados[[#This Row],[Customer Segment Hidden]],Tabla3[#All],2,FALSE)</f>
        <v>High</v>
      </c>
      <c r="AF1022" s="11">
        <v>30.5257088543359</v>
      </c>
      <c r="AG1022" s="2">
        <v>3</v>
      </c>
      <c r="AH1022" s="2" t="s">
        <v>29</v>
      </c>
      <c r="AI1022" s="2" t="str">
        <f>IFERROR(VLOOKUP(DatosTransformados[[#This Row],[Preferred Contact Method Hidden]],Tabla3[#All],2,FALSE),DatosTransformados[[#This Row],[Preferred Contact Method Hidden]])</f>
        <v>Email</v>
      </c>
      <c r="AJ1022" s="2" t="str">
        <f>VLOOKUP(DatosTransformados[[#This Row],[Applied Discount Hidden]],Tabla3[#All],2,FALSE)</f>
        <v>No</v>
      </c>
      <c r="AK1022" s="2" t="b">
        <v>0</v>
      </c>
    </row>
    <row r="1023" spans="1:37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">
        <v>21</v>
      </c>
      <c r="O10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3" s="5" t="s">
        <v>21</v>
      </c>
      <c r="Q1023" s="5">
        <v>0</v>
      </c>
      <c r="R1023" s="5" t="s">
        <v>21</v>
      </c>
      <c r="S1023" s="5" t="s">
        <v>24</v>
      </c>
      <c r="T1023" s="5" t="s">
        <v>25</v>
      </c>
      <c r="U1023" s="5">
        <v>26</v>
      </c>
      <c r="V1023" s="5" t="str">
        <f>PROPER(DatosTransformados[[#This Row],[Payment Method Hidden]])</f>
        <v>Credit Card</v>
      </c>
      <c r="W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023" s="5">
        <v>57</v>
      </c>
      <c r="Y1023" s="5"/>
      <c r="Z1023" s="5"/>
      <c r="AA1023" s="5" t="s">
        <v>2016</v>
      </c>
      <c r="AB1023" s="6">
        <f>DATEVALUE(DatosTransformados[[#This Row],[Contact Date Hidden]])</f>
        <v>45126</v>
      </c>
      <c r="AC1023" s="6">
        <v>44644</v>
      </c>
      <c r="AD1023" s="5" t="s">
        <v>38</v>
      </c>
      <c r="AE1023" s="5" t="str">
        <f>VLOOKUP(DatosTransformados[[#This Row],[Customer Segment Hidden]],Tabla3[#All],2,FALSE)</f>
        <v>Low</v>
      </c>
      <c r="AF1023" s="12">
        <v>24.7624710749126</v>
      </c>
      <c r="AG1023" s="5">
        <v>5</v>
      </c>
      <c r="AH1023" s="5" t="s">
        <v>49</v>
      </c>
      <c r="AI1023" s="5" t="str">
        <f>IFERROR(VLOOKUP(DatosTransformados[[#This Row],[Preferred Contact Method Hidden]],Tabla3[#All],2,FALSE),DatosTransformados[[#This Row],[Preferred Contact Method Hidden]])</f>
        <v>Phone</v>
      </c>
      <c r="AJ1023" s="5" t="str">
        <f>VLOOKUP(DatosTransformados[[#This Row],[Applied Discount Hidden]],Tabla3[#All],2,FALSE)</f>
        <v>Yes</v>
      </c>
      <c r="AK1023" s="5" t="b">
        <v>1</v>
      </c>
    </row>
    <row r="1024" spans="1:37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">
        <v>21</v>
      </c>
      <c r="O10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4" s="2" t="s">
        <v>21</v>
      </c>
      <c r="Q1024" s="2">
        <v>0</v>
      </c>
      <c r="R1024" s="2" t="s">
        <v>21</v>
      </c>
      <c r="S1024" s="2" t="s">
        <v>24</v>
      </c>
      <c r="T1024" s="2" t="s">
        <v>117</v>
      </c>
      <c r="U1024" s="2">
        <v>16</v>
      </c>
      <c r="V1024" s="2" t="str">
        <f>PROPER(DatosTransformados[[#This Row],[Payment Method Hidden]])</f>
        <v>Direct Debit</v>
      </c>
      <c r="W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024" s="2">
        <v>44</v>
      </c>
      <c r="Y1024" s="2" t="s">
        <v>42</v>
      </c>
      <c r="Z1024" s="2" t="s">
        <v>184</v>
      </c>
      <c r="AA1024" s="2" t="s">
        <v>2018</v>
      </c>
      <c r="AB1024" s="3">
        <f>DATEVALUE(DatosTransformados[[#This Row],[Contact Date Hidden]])</f>
        <v>45248</v>
      </c>
      <c r="AC1024" s="3">
        <v>44048</v>
      </c>
      <c r="AD1024" s="2" t="s">
        <v>38</v>
      </c>
      <c r="AE1024" s="2" t="str">
        <f>VLOOKUP(DatosTransformados[[#This Row],[Customer Segment Hidden]],Tabla3[#All],2,FALSE)</f>
        <v>Low</v>
      </c>
      <c r="AF1024" s="11">
        <v>17.283574721290901</v>
      </c>
      <c r="AG1024" s="2">
        <v>9</v>
      </c>
      <c r="AH1024" s="2" t="s">
        <v>29</v>
      </c>
      <c r="AI1024" s="2" t="str">
        <f>IFERROR(VLOOKUP(DatosTransformados[[#This Row],[Preferred Contact Method Hidden]],Tabla3[#All],2,FALSE),DatosTransformados[[#This Row],[Preferred Contact Method Hidden]])</f>
        <v>Email</v>
      </c>
      <c r="AJ1024" s="2" t="str">
        <f>VLOOKUP(DatosTransformados[[#This Row],[Applied Discount Hidden]],Tabla3[#All],2,FALSE)</f>
        <v>Yes</v>
      </c>
      <c r="AK1024" s="2" t="b">
        <v>1</v>
      </c>
    </row>
    <row r="1025" spans="1:37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">
        <v>21</v>
      </c>
      <c r="O10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5" s="5" t="s">
        <v>33</v>
      </c>
      <c r="Q1025" s="5">
        <v>3</v>
      </c>
      <c r="R1025" s="5" t="s">
        <v>33</v>
      </c>
      <c r="S1025" s="5" t="s">
        <v>52</v>
      </c>
      <c r="T1025" s="5" t="s">
        <v>123</v>
      </c>
      <c r="U1025" s="5">
        <v>33</v>
      </c>
      <c r="V1025" s="5" t="str">
        <f>PROPER(DatosTransformados[[#This Row],[Payment Method Hidden]])</f>
        <v>Credit Card</v>
      </c>
      <c r="W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025" s="5">
        <v>2358</v>
      </c>
      <c r="Y1025" s="5"/>
      <c r="Z1025" s="5"/>
      <c r="AA1025" s="5" t="s">
        <v>250</v>
      </c>
      <c r="AB1025" s="6">
        <f>DATEVALUE(DatosTransformados[[#This Row],[Contact Date Hidden]])</f>
        <v>45228</v>
      </c>
      <c r="AC1025" s="6">
        <v>43929</v>
      </c>
      <c r="AD1025" s="5" t="s">
        <v>28</v>
      </c>
      <c r="AE1025" s="5" t="str">
        <f>VLOOKUP(DatosTransformados[[#This Row],[Customer Segment Hidden]],Tabla3[#All],2,FALSE)</f>
        <v>High</v>
      </c>
      <c r="AF1025" s="12">
        <v>30.77549329958406</v>
      </c>
      <c r="AG1025" s="5">
        <v>5</v>
      </c>
      <c r="AH1025" s="5" t="s">
        <v>49</v>
      </c>
      <c r="AI1025" s="5" t="str">
        <f>IFERROR(VLOOKUP(DatosTransformados[[#This Row],[Preferred Contact Method Hidden]],Tabla3[#All],2,FALSE),DatosTransformados[[#This Row],[Preferred Contact Method Hidden]])</f>
        <v>Phone</v>
      </c>
      <c r="AJ1025" s="5" t="str">
        <f>VLOOKUP(DatosTransformados[[#This Row],[Applied Discount Hidden]],Tabla3[#All],2,FALSE)</f>
        <v>No</v>
      </c>
      <c r="AK1025" s="5" t="b">
        <v>0</v>
      </c>
    </row>
    <row r="1026" spans="1:37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">
        <v>33</v>
      </c>
      <c r="O10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6" s="2" t="s">
        <v>21</v>
      </c>
      <c r="Q1026" s="2">
        <v>0</v>
      </c>
      <c r="R1026" s="2" t="s">
        <v>21</v>
      </c>
      <c r="S1026" s="2" t="s">
        <v>34</v>
      </c>
      <c r="T1026" s="2" t="s">
        <v>35</v>
      </c>
      <c r="U1026" s="2">
        <v>28</v>
      </c>
      <c r="V1026" s="2" t="str">
        <f>PROPER(DatosTransformados[[#This Row],[Payment Method Hidden]])</f>
        <v>Direct Debit</v>
      </c>
      <c r="W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026" s="2">
        <v>1409</v>
      </c>
      <c r="Y1026" s="2"/>
      <c r="Z1026" s="2"/>
      <c r="AA1026" s="2" t="s">
        <v>2021</v>
      </c>
      <c r="AB1026" s="3">
        <f>DATEVALUE(DatosTransformados[[#This Row],[Contact Date Hidden]])</f>
        <v>44784</v>
      </c>
      <c r="AC1026" s="3">
        <v>44178</v>
      </c>
      <c r="AD1026" s="2" t="s">
        <v>44</v>
      </c>
      <c r="AE1026" s="2" t="str">
        <f>VLOOKUP(DatosTransformados[[#This Row],[Customer Segment Hidden]],Tabla3[#All],2,FALSE)</f>
        <v>Medium</v>
      </c>
      <c r="AF1026" s="11">
        <v>24.983384652039589</v>
      </c>
      <c r="AG1026" s="2">
        <v>4</v>
      </c>
      <c r="AH1026" s="2" t="s">
        <v>63</v>
      </c>
      <c r="AI1026" s="2" t="str">
        <f>IFERROR(VLOOKUP(DatosTransformados[[#This Row],[Preferred Contact Method Hidden]],Tabla3[#All],2,FALSE),DatosTransformados[[#This Row],[Preferred Contact Method Hidden]])</f>
        <v>SMS</v>
      </c>
      <c r="AJ1026" s="2" t="str">
        <f>VLOOKUP(DatosTransformados[[#This Row],[Applied Discount Hidden]],Tabla3[#All],2,FALSE)</f>
        <v>Yes</v>
      </c>
      <c r="AK1026" s="2" t="b">
        <v>1</v>
      </c>
    </row>
    <row r="1027" spans="1:37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">
        <v>21</v>
      </c>
      <c r="O10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7" s="5" t="s">
        <v>33</v>
      </c>
      <c r="Q1027" s="5">
        <v>4</v>
      </c>
      <c r="R1027" s="5" t="s">
        <v>21</v>
      </c>
      <c r="S1027" s="5" t="s">
        <v>34</v>
      </c>
      <c r="T1027" s="5" t="s">
        <v>117</v>
      </c>
      <c r="U1027" s="5">
        <v>36</v>
      </c>
      <c r="V1027" s="5" t="str">
        <f>PROPER(DatosTransformados[[#This Row],[Payment Method Hidden]])</f>
        <v>Direct Debit</v>
      </c>
      <c r="W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027" s="5">
        <v>734</v>
      </c>
      <c r="Y1027" s="5"/>
      <c r="Z1027" s="5"/>
      <c r="AA1027" s="5" t="s">
        <v>2023</v>
      </c>
      <c r="AB1027" s="6">
        <f>DATEVALUE(DatosTransformados[[#This Row],[Contact Date Hidden]])</f>
        <v>45149</v>
      </c>
      <c r="AC1027" s="6">
        <v>44261</v>
      </c>
      <c r="AD1027" s="5" t="s">
        <v>38</v>
      </c>
      <c r="AE1027" s="5" t="str">
        <f>VLOOKUP(DatosTransformados[[#This Row],[Customer Segment Hidden]],Tabla3[#All],2,FALSE)</f>
        <v>Low</v>
      </c>
      <c r="AF1027" s="12">
        <v>33.264269582657271</v>
      </c>
      <c r="AG1027" s="5">
        <v>9</v>
      </c>
      <c r="AH1027" s="5" t="s">
        <v>29</v>
      </c>
      <c r="AI1027" s="5" t="str">
        <f>IFERROR(VLOOKUP(DatosTransformados[[#This Row],[Preferred Contact Method Hidden]],Tabla3[#All],2,FALSE),DatosTransformados[[#This Row],[Preferred Contact Method Hidden]])</f>
        <v>Email</v>
      </c>
      <c r="AJ1027" s="5" t="str">
        <f>VLOOKUP(DatosTransformados[[#This Row],[Applied Discount Hidden]],Tabla3[#All],2,FALSE)</f>
        <v>No</v>
      </c>
      <c r="AK1027" s="5" t="b">
        <v>0</v>
      </c>
    </row>
    <row r="1028" spans="1:37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">
        <v>21</v>
      </c>
      <c r="O10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8" s="2" t="s">
        <v>21</v>
      </c>
      <c r="Q1028" s="2">
        <v>0</v>
      </c>
      <c r="R1028" s="2" t="s">
        <v>21</v>
      </c>
      <c r="S1028" s="2" t="s">
        <v>52</v>
      </c>
      <c r="T1028" s="2" t="s">
        <v>25</v>
      </c>
      <c r="U1028" s="2">
        <v>10</v>
      </c>
      <c r="V1028" s="2" t="str">
        <f>PROPER(DatosTransformados[[#This Row],[Payment Method Hidden]])</f>
        <v>Credit Card</v>
      </c>
      <c r="W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028" s="2">
        <v>457</v>
      </c>
      <c r="Y1028" s="2"/>
      <c r="Z1028" s="2"/>
      <c r="AA1028" s="2" t="s">
        <v>2025</v>
      </c>
      <c r="AB1028" s="3">
        <f>DATEVALUE(DatosTransformados[[#This Row],[Contact Date Hidden]])</f>
        <v>44041</v>
      </c>
      <c r="AC1028" s="3">
        <v>44161</v>
      </c>
      <c r="AD1028" s="2" t="s">
        <v>28</v>
      </c>
      <c r="AE1028" s="2" t="str">
        <f>VLOOKUP(DatosTransformados[[#This Row],[Customer Segment Hidden]],Tabla3[#All],2,FALSE)</f>
        <v>High</v>
      </c>
      <c r="AF1028" s="11">
        <v>11.50447405798718</v>
      </c>
      <c r="AG1028" s="2">
        <v>2</v>
      </c>
      <c r="AH1028" s="2" t="s">
        <v>63</v>
      </c>
      <c r="AI1028" s="2" t="str">
        <f>IFERROR(VLOOKUP(DatosTransformados[[#This Row],[Preferred Contact Method Hidden]],Tabla3[#All],2,FALSE),DatosTransformados[[#This Row],[Preferred Contact Method Hidden]])</f>
        <v>SMS</v>
      </c>
      <c r="AJ1028" s="2" t="str">
        <f>VLOOKUP(DatosTransformados[[#This Row],[Applied Discount Hidden]],Tabla3[#All],2,FALSE)</f>
        <v>No</v>
      </c>
      <c r="AK1028" s="2" t="b">
        <v>0</v>
      </c>
    </row>
    <row r="1029" spans="1:37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">
        <v>21</v>
      </c>
      <c r="O10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29" s="5" t="s">
        <v>21</v>
      </c>
      <c r="Q1029" s="5">
        <v>0</v>
      </c>
      <c r="R1029" s="5" t="s">
        <v>21</v>
      </c>
      <c r="S1029" s="5" t="s">
        <v>24</v>
      </c>
      <c r="T1029" s="5" t="s">
        <v>123</v>
      </c>
      <c r="U1029" s="5">
        <v>12</v>
      </c>
      <c r="V1029" s="5" t="str">
        <f>PROPER(DatosTransformados[[#This Row],[Payment Method Hidden]])</f>
        <v>Credit Card</v>
      </c>
      <c r="W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029" s="5">
        <v>238</v>
      </c>
      <c r="Y1029" s="5"/>
      <c r="Z1029" s="5"/>
      <c r="AA1029" s="5" t="s">
        <v>778</v>
      </c>
      <c r="AB1029" s="6">
        <f>DATEVALUE(DatosTransformados[[#This Row],[Contact Date Hidden]])</f>
        <v>43953</v>
      </c>
      <c r="AC1029" s="6">
        <v>44737</v>
      </c>
      <c r="AD1029" s="5" t="s">
        <v>28</v>
      </c>
      <c r="AE1029" s="5" t="str">
        <f>VLOOKUP(DatosTransformados[[#This Row],[Customer Segment Hidden]],Tabla3[#All],2,FALSE)</f>
        <v>High</v>
      </c>
      <c r="AF1029" s="12">
        <v>12.82779660951118</v>
      </c>
      <c r="AG1029" s="5">
        <v>10</v>
      </c>
      <c r="AH1029" s="5" t="s">
        <v>49</v>
      </c>
      <c r="AI1029" s="5" t="str">
        <f>IFERROR(VLOOKUP(DatosTransformados[[#This Row],[Preferred Contact Method Hidden]],Tabla3[#All],2,FALSE),DatosTransformados[[#This Row],[Preferred Contact Method Hidden]])</f>
        <v>Phone</v>
      </c>
      <c r="AJ1029" s="5" t="str">
        <f>VLOOKUP(DatosTransformados[[#This Row],[Applied Discount Hidden]],Tabla3[#All],2,FALSE)</f>
        <v>Yes</v>
      </c>
      <c r="AK1029" s="5" t="b">
        <v>1</v>
      </c>
    </row>
    <row r="1030" spans="1:37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">
        <v>21</v>
      </c>
      <c r="O10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0" s="2" t="s">
        <v>21</v>
      </c>
      <c r="Q1030" s="2">
        <v>0</v>
      </c>
      <c r="R1030" s="2" t="s">
        <v>21</v>
      </c>
      <c r="S1030" s="2" t="s">
        <v>34</v>
      </c>
      <c r="T1030" s="2" t="s">
        <v>35</v>
      </c>
      <c r="U1030" s="2">
        <v>11</v>
      </c>
      <c r="V1030" s="2" t="str">
        <f>PROPER(DatosTransformados[[#This Row],[Payment Method Hidden]])</f>
        <v>Direct Debit</v>
      </c>
      <c r="W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030" s="2">
        <v>211</v>
      </c>
      <c r="Y1030" s="2" t="s">
        <v>103</v>
      </c>
      <c r="Z1030" s="2" t="s">
        <v>197</v>
      </c>
      <c r="AA1030" s="2" t="s">
        <v>2028</v>
      </c>
      <c r="AB1030" s="3">
        <f>DATEVALUE(DatosTransformados[[#This Row],[Contact Date Hidden]])</f>
        <v>44595</v>
      </c>
      <c r="AC1030" s="3">
        <v>45053</v>
      </c>
      <c r="AD1030" s="2" t="s">
        <v>28</v>
      </c>
      <c r="AE1030" s="2" t="str">
        <f>VLOOKUP(DatosTransformados[[#This Row],[Customer Segment Hidden]],Tabla3[#All],2,FALSE)</f>
        <v>High</v>
      </c>
      <c r="AF1030" s="11">
        <v>10.464527030781889</v>
      </c>
      <c r="AG1030" s="2">
        <v>6</v>
      </c>
      <c r="AH1030" s="2" t="s">
        <v>49</v>
      </c>
      <c r="AI1030" s="2" t="str">
        <f>IFERROR(VLOOKUP(DatosTransformados[[#This Row],[Preferred Contact Method Hidden]],Tabla3[#All],2,FALSE),DatosTransformados[[#This Row],[Preferred Contact Method Hidden]])</f>
        <v>Phone</v>
      </c>
      <c r="AJ1030" s="2" t="str">
        <f>VLOOKUP(DatosTransformados[[#This Row],[Applied Discount Hidden]],Tabla3[#All],2,FALSE)</f>
        <v>No</v>
      </c>
      <c r="AK1030" s="2" t="b">
        <v>0</v>
      </c>
    </row>
    <row r="1031" spans="1:37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">
        <v>21</v>
      </c>
      <c r="O10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1" s="5" t="s">
        <v>33</v>
      </c>
      <c r="Q1031" s="5">
        <v>2</v>
      </c>
      <c r="R1031" s="5" t="s">
        <v>21</v>
      </c>
      <c r="S1031" s="5" t="s">
        <v>24</v>
      </c>
      <c r="T1031" s="5" t="s">
        <v>123</v>
      </c>
      <c r="U1031" s="5">
        <v>21</v>
      </c>
      <c r="V1031" s="5" t="str">
        <f>PROPER(DatosTransformados[[#This Row],[Payment Method Hidden]])</f>
        <v>Credit Card</v>
      </c>
      <c r="W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031" s="5">
        <v>21</v>
      </c>
      <c r="Y1031" s="5"/>
      <c r="Z1031" s="5"/>
      <c r="AA1031" s="5" t="s">
        <v>2030</v>
      </c>
      <c r="AB1031" s="6">
        <f>DATEVALUE(DatosTransformados[[#This Row],[Contact Date Hidden]])</f>
        <v>44824</v>
      </c>
      <c r="AC1031" s="6">
        <v>45061</v>
      </c>
      <c r="AD1031" s="5" t="s">
        <v>44</v>
      </c>
      <c r="AE1031" s="5" t="str">
        <f>VLOOKUP(DatosTransformados[[#This Row],[Customer Segment Hidden]],Tabla3[#All],2,FALSE)</f>
        <v>Medium</v>
      </c>
      <c r="AF1031" s="12">
        <v>19.436164528370071</v>
      </c>
      <c r="AG1031" s="5">
        <v>6</v>
      </c>
      <c r="AH1031" s="5" t="s">
        <v>29</v>
      </c>
      <c r="AI1031" s="5" t="str">
        <f>IFERROR(VLOOKUP(DatosTransformados[[#This Row],[Preferred Contact Method Hidden]],Tabla3[#All],2,FALSE),DatosTransformados[[#This Row],[Preferred Contact Method Hidden]])</f>
        <v>Email</v>
      </c>
      <c r="AJ1031" s="5" t="str">
        <f>VLOOKUP(DatosTransformados[[#This Row],[Applied Discount Hidden]],Tabla3[#All],2,FALSE)</f>
        <v>Yes</v>
      </c>
      <c r="AK1031" s="5" t="b">
        <v>1</v>
      </c>
    </row>
    <row r="1032" spans="1:37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">
        <v>21</v>
      </c>
      <c r="O10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2" s="2" t="s">
        <v>21</v>
      </c>
      <c r="Q1032" s="2">
        <v>0</v>
      </c>
      <c r="R1032" s="2" t="s">
        <v>33</v>
      </c>
      <c r="S1032" s="2" t="s">
        <v>24</v>
      </c>
      <c r="T1032" s="2" t="s">
        <v>123</v>
      </c>
      <c r="U1032" s="2">
        <v>64</v>
      </c>
      <c r="V1032" s="2" t="str">
        <f>PROPER(DatosTransformados[[#This Row],[Payment Method Hidden]])</f>
        <v>Credit Card</v>
      </c>
      <c r="W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1032" s="2">
        <v>4085</v>
      </c>
      <c r="Y1032" s="2"/>
      <c r="Z1032" s="2"/>
      <c r="AA1032" s="2" t="s">
        <v>2032</v>
      </c>
      <c r="AB1032" s="3">
        <f>DATEVALUE(DatosTransformados[[#This Row],[Contact Date Hidden]])</f>
        <v>43924</v>
      </c>
      <c r="AC1032" s="3">
        <v>44626</v>
      </c>
      <c r="AD1032" s="2" t="s">
        <v>28</v>
      </c>
      <c r="AE1032" s="2" t="str">
        <f>VLOOKUP(DatosTransformados[[#This Row],[Customer Segment Hidden]],Tabla3[#All],2,FALSE)</f>
        <v>High</v>
      </c>
      <c r="AF1032" s="11">
        <v>54.57493128944828</v>
      </c>
      <c r="AG1032" s="2">
        <v>8</v>
      </c>
      <c r="AH1032" s="2" t="s">
        <v>49</v>
      </c>
      <c r="AI1032" s="2" t="str">
        <f>IFERROR(VLOOKUP(DatosTransformados[[#This Row],[Preferred Contact Method Hidden]],Tabla3[#All],2,FALSE),DatosTransformados[[#This Row],[Preferred Contact Method Hidden]])</f>
        <v>Phone</v>
      </c>
      <c r="AJ1032" s="2" t="str">
        <f>VLOOKUP(DatosTransformados[[#This Row],[Applied Discount Hidden]],Tabla3[#All],2,FALSE)</f>
        <v>No</v>
      </c>
      <c r="AK1032" s="2" t="b">
        <v>0</v>
      </c>
    </row>
    <row r="1033" spans="1:37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">
        <v>21</v>
      </c>
      <c r="O10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3" s="5" t="s">
        <v>21</v>
      </c>
      <c r="Q1033" s="5">
        <v>0</v>
      </c>
      <c r="R1033" s="5" t="s">
        <v>33</v>
      </c>
      <c r="S1033" s="5" t="s">
        <v>24</v>
      </c>
      <c r="T1033" s="5" t="s">
        <v>207</v>
      </c>
      <c r="U1033" s="5">
        <v>42</v>
      </c>
      <c r="V1033" s="5" t="str">
        <f>PROPER(DatosTransformados[[#This Row],[Payment Method Hidden]])</f>
        <v>Paper Check</v>
      </c>
      <c r="W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033" s="5">
        <v>722</v>
      </c>
      <c r="Y1033" s="5"/>
      <c r="Z1033" s="5"/>
      <c r="AA1033" s="5" t="s">
        <v>2034</v>
      </c>
      <c r="AB1033" s="6">
        <f>DATEVALUE(DatosTransformados[[#This Row],[Contact Date Hidden]])</f>
        <v>44926</v>
      </c>
      <c r="AC1033" s="6">
        <v>45273</v>
      </c>
      <c r="AD1033" s="5" t="s">
        <v>28</v>
      </c>
      <c r="AE1033" s="5" t="str">
        <f>VLOOKUP(DatosTransformados[[#This Row],[Customer Segment Hidden]],Tabla3[#All],2,FALSE)</f>
        <v>High</v>
      </c>
      <c r="AF1033" s="12">
        <v>40.362916627029357</v>
      </c>
      <c r="AG1033" s="5">
        <v>9</v>
      </c>
      <c r="AH1033" s="5" t="s">
        <v>49</v>
      </c>
      <c r="AI1033" s="5" t="str">
        <f>IFERROR(VLOOKUP(DatosTransformados[[#This Row],[Preferred Contact Method Hidden]],Tabla3[#All],2,FALSE),DatosTransformados[[#This Row],[Preferred Contact Method Hidden]])</f>
        <v>Phone</v>
      </c>
      <c r="AJ1033" s="5" t="str">
        <f>VLOOKUP(DatosTransformados[[#This Row],[Applied Discount Hidden]],Tabla3[#All],2,FALSE)</f>
        <v>Yes</v>
      </c>
      <c r="AK1033" s="5" t="b">
        <v>1</v>
      </c>
    </row>
    <row r="1034" spans="1:37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">
        <v>21</v>
      </c>
      <c r="O10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4" s="2" t="s">
        <v>21</v>
      </c>
      <c r="Q1034" s="2">
        <v>0</v>
      </c>
      <c r="R1034" s="2" t="s">
        <v>21</v>
      </c>
      <c r="S1034" s="2" t="s">
        <v>24</v>
      </c>
      <c r="T1034" s="2" t="s">
        <v>35</v>
      </c>
      <c r="U1034" s="2">
        <v>20</v>
      </c>
      <c r="V1034" s="2" t="str">
        <f>PROPER(DatosTransformados[[#This Row],[Payment Method Hidden]])</f>
        <v>Direct Debit</v>
      </c>
      <c r="W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034" s="2">
        <v>20</v>
      </c>
      <c r="Y1034" s="2" t="s">
        <v>87</v>
      </c>
      <c r="Z1034" s="2" t="s">
        <v>687</v>
      </c>
      <c r="AA1034" s="2" t="s">
        <v>384</v>
      </c>
      <c r="AB1034" s="3">
        <f>DATEVALUE(DatosTransformados[[#This Row],[Contact Date Hidden]])</f>
        <v>44020</v>
      </c>
      <c r="AC1034" s="3">
        <v>44768</v>
      </c>
      <c r="AD1034" s="2" t="s">
        <v>38</v>
      </c>
      <c r="AE1034" s="2" t="str">
        <f>VLOOKUP(DatosTransformados[[#This Row],[Customer Segment Hidden]],Tabla3[#All],2,FALSE)</f>
        <v>Low</v>
      </c>
      <c r="AF1034" s="11">
        <v>16.272749253297992</v>
      </c>
      <c r="AG1034" s="2">
        <v>5</v>
      </c>
      <c r="AH1034" s="2" t="s">
        <v>49</v>
      </c>
      <c r="AI1034" s="2" t="str">
        <f>IFERROR(VLOOKUP(DatosTransformados[[#This Row],[Preferred Contact Method Hidden]],Tabla3[#All],2,FALSE),DatosTransformados[[#This Row],[Preferred Contact Method Hidden]])</f>
        <v>Phone</v>
      </c>
      <c r="AJ1034" s="2" t="str">
        <f>VLOOKUP(DatosTransformados[[#This Row],[Applied Discount Hidden]],Tabla3[#All],2,FALSE)</f>
        <v>Yes</v>
      </c>
      <c r="AK1034" s="2" t="b">
        <v>1</v>
      </c>
    </row>
    <row r="1035" spans="1:37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">
        <v>21</v>
      </c>
      <c r="O10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5" s="5" t="s">
        <v>21</v>
      </c>
      <c r="Q1035" s="5">
        <v>0</v>
      </c>
      <c r="R1035" s="5" t="s">
        <v>21</v>
      </c>
      <c r="S1035" s="5" t="s">
        <v>24</v>
      </c>
      <c r="T1035" s="5" t="s">
        <v>123</v>
      </c>
      <c r="U1035" s="5">
        <v>35</v>
      </c>
      <c r="V1035" s="5" t="str">
        <f>PROPER(DatosTransformados[[#This Row],[Payment Method Hidden]])</f>
        <v>Credit Card</v>
      </c>
      <c r="W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035" s="5">
        <v>1153</v>
      </c>
      <c r="Y1035" s="5"/>
      <c r="Z1035" s="5"/>
      <c r="AA1035" s="5" t="s">
        <v>2037</v>
      </c>
      <c r="AB1035" s="6">
        <f>DATEVALUE(DatosTransformados[[#This Row],[Contact Date Hidden]])</f>
        <v>44089</v>
      </c>
      <c r="AC1035" s="6">
        <v>44176</v>
      </c>
      <c r="AD1035" s="5" t="s">
        <v>44</v>
      </c>
      <c r="AE1035" s="5" t="str">
        <f>VLOOKUP(DatosTransformados[[#This Row],[Customer Segment Hidden]],Tabla3[#All],2,FALSE)</f>
        <v>Medium</v>
      </c>
      <c r="AF1035" s="12">
        <v>36.219839457392062</v>
      </c>
      <c r="AG1035" s="5">
        <v>0</v>
      </c>
      <c r="AH1035" s="5" t="s">
        <v>49</v>
      </c>
      <c r="AI1035" s="5" t="str">
        <f>IFERROR(VLOOKUP(DatosTransformados[[#This Row],[Preferred Contact Method Hidden]],Tabla3[#All],2,FALSE),DatosTransformados[[#This Row],[Preferred Contact Method Hidden]])</f>
        <v>Phone</v>
      </c>
      <c r="AJ1035" s="5" t="str">
        <f>VLOOKUP(DatosTransformados[[#This Row],[Applied Discount Hidden]],Tabla3[#All],2,FALSE)</f>
        <v>Yes</v>
      </c>
      <c r="AK1035" s="5" t="b">
        <v>1</v>
      </c>
    </row>
    <row r="1036" spans="1:37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">
        <v>21</v>
      </c>
      <c r="O10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6" s="2" t="s">
        <v>21</v>
      </c>
      <c r="Q1036" s="2">
        <v>0</v>
      </c>
      <c r="R1036" s="2" t="s">
        <v>33</v>
      </c>
      <c r="S1036" s="2" t="s">
        <v>24</v>
      </c>
      <c r="T1036" s="2" t="s">
        <v>117</v>
      </c>
      <c r="U1036" s="2">
        <v>36</v>
      </c>
      <c r="V1036" s="2" t="str">
        <f>PROPER(DatosTransformados[[#This Row],[Payment Method Hidden]])</f>
        <v>Direct Debit</v>
      </c>
      <c r="W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036" s="2">
        <v>1227</v>
      </c>
      <c r="Y1036" s="2"/>
      <c r="Z1036" s="2"/>
      <c r="AA1036" s="2" t="s">
        <v>2039</v>
      </c>
      <c r="AB1036" s="3">
        <f>DATEVALUE(DatosTransformados[[#This Row],[Contact Date Hidden]])</f>
        <v>44512</v>
      </c>
      <c r="AC1036" s="3">
        <v>45039</v>
      </c>
      <c r="AD1036" s="2" t="s">
        <v>28</v>
      </c>
      <c r="AE1036" s="2" t="str">
        <f>VLOOKUP(DatosTransformados[[#This Row],[Customer Segment Hidden]],Tabla3[#All],2,FALSE)</f>
        <v>High</v>
      </c>
      <c r="AF1036" s="11">
        <v>35.637161389408277</v>
      </c>
      <c r="AG1036" s="2">
        <v>6</v>
      </c>
      <c r="AH1036" s="2" t="s">
        <v>49</v>
      </c>
      <c r="AI1036" s="2" t="str">
        <f>IFERROR(VLOOKUP(DatosTransformados[[#This Row],[Preferred Contact Method Hidden]],Tabla3[#All],2,FALSE),DatosTransformados[[#This Row],[Preferred Contact Method Hidden]])</f>
        <v>Phone</v>
      </c>
      <c r="AJ1036" s="2" t="str">
        <f>VLOOKUP(DatosTransformados[[#This Row],[Applied Discount Hidden]],Tabla3[#All],2,FALSE)</f>
        <v>Yes</v>
      </c>
      <c r="AK1036" s="2" t="b">
        <v>1</v>
      </c>
    </row>
    <row r="1037" spans="1:37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">
        <v>21</v>
      </c>
      <c r="O10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7" s="5" t="s">
        <v>21</v>
      </c>
      <c r="Q1037" s="5">
        <v>0</v>
      </c>
      <c r="R1037" s="5" t="s">
        <v>33</v>
      </c>
      <c r="S1037" s="5" t="s">
        <v>34</v>
      </c>
      <c r="T1037" s="5" t="s">
        <v>25</v>
      </c>
      <c r="U1037" s="5">
        <v>39</v>
      </c>
      <c r="V1037" s="5" t="str">
        <f>PROPER(DatosTransformados[[#This Row],[Payment Method Hidden]])</f>
        <v>Credit Card</v>
      </c>
      <c r="W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037" s="5">
        <v>1851</v>
      </c>
      <c r="Y1037" s="5" t="s">
        <v>87</v>
      </c>
      <c r="Z1037" s="5" t="s">
        <v>634</v>
      </c>
      <c r="AA1037" s="5" t="s">
        <v>2041</v>
      </c>
      <c r="AB1037" s="6">
        <f>DATEVALUE(DatosTransformados[[#This Row],[Contact Date Hidden]])</f>
        <v>44314</v>
      </c>
      <c r="AC1037" s="6">
        <v>45040</v>
      </c>
      <c r="AD1037" s="5" t="s">
        <v>38</v>
      </c>
      <c r="AE1037" s="5" t="str">
        <f>VLOOKUP(DatosTransformados[[#This Row],[Customer Segment Hidden]],Tabla3[#All],2,FALSE)</f>
        <v>Low</v>
      </c>
      <c r="AF1037" s="12">
        <v>32.979508834826888</v>
      </c>
      <c r="AG1037" s="5">
        <v>5</v>
      </c>
      <c r="AH1037" s="5" t="s">
        <v>49</v>
      </c>
      <c r="AI1037" s="5" t="str">
        <f>IFERROR(VLOOKUP(DatosTransformados[[#This Row],[Preferred Contact Method Hidden]],Tabla3[#All],2,FALSE),DatosTransformados[[#This Row],[Preferred Contact Method Hidden]])</f>
        <v>Phone</v>
      </c>
      <c r="AJ1037" s="5" t="str">
        <f>VLOOKUP(DatosTransformados[[#This Row],[Applied Discount Hidden]],Tabla3[#All],2,FALSE)</f>
        <v>No</v>
      </c>
      <c r="AK1037" s="5" t="b">
        <v>0</v>
      </c>
    </row>
    <row r="1038" spans="1:37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">
        <v>21</v>
      </c>
      <c r="O10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8" s="2" t="s">
        <v>21</v>
      </c>
      <c r="Q1038" s="2">
        <v>0</v>
      </c>
      <c r="R1038" s="2" t="s">
        <v>33</v>
      </c>
      <c r="S1038" s="2" t="s">
        <v>34</v>
      </c>
      <c r="T1038" s="2" t="s">
        <v>123</v>
      </c>
      <c r="U1038" s="2">
        <v>34</v>
      </c>
      <c r="V1038" s="2" t="str">
        <f>PROPER(DatosTransformados[[#This Row],[Payment Method Hidden]])</f>
        <v>Credit Card</v>
      </c>
      <c r="W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038" s="2">
        <v>2204</v>
      </c>
      <c r="Y1038" s="2"/>
      <c r="Z1038" s="2"/>
      <c r="AA1038" s="2" t="s">
        <v>973</v>
      </c>
      <c r="AB1038" s="3">
        <f>DATEVALUE(DatosTransformados[[#This Row],[Contact Date Hidden]])</f>
        <v>44501</v>
      </c>
      <c r="AC1038" s="3">
        <v>45251</v>
      </c>
      <c r="AD1038" s="2" t="s">
        <v>38</v>
      </c>
      <c r="AE1038" s="2" t="str">
        <f>VLOOKUP(DatosTransformados[[#This Row],[Customer Segment Hidden]],Tabla3[#All],2,FALSE)</f>
        <v>Low</v>
      </c>
      <c r="AF1038" s="11">
        <v>32.81660819495773</v>
      </c>
      <c r="AG1038" s="2">
        <v>1</v>
      </c>
      <c r="AH1038" s="2" t="s">
        <v>49</v>
      </c>
      <c r="AI1038" s="2" t="str">
        <f>IFERROR(VLOOKUP(DatosTransformados[[#This Row],[Preferred Contact Method Hidden]],Tabla3[#All],2,FALSE),DatosTransformados[[#This Row],[Preferred Contact Method Hidden]])</f>
        <v>Phone</v>
      </c>
      <c r="AJ1038" s="2" t="str">
        <f>VLOOKUP(DatosTransformados[[#This Row],[Applied Discount Hidden]],Tabla3[#All],2,FALSE)</f>
        <v>Yes</v>
      </c>
      <c r="AK1038" s="2" t="b">
        <v>1</v>
      </c>
    </row>
    <row r="1039" spans="1:37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">
        <v>33</v>
      </c>
      <c r="O10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39" s="5" t="s">
        <v>21</v>
      </c>
      <c r="Q1039" s="5">
        <v>0</v>
      </c>
      <c r="R1039" s="5" t="s">
        <v>21</v>
      </c>
      <c r="S1039" s="5" t="s">
        <v>24</v>
      </c>
      <c r="T1039" s="5" t="s">
        <v>117</v>
      </c>
      <c r="U1039" s="5">
        <v>11</v>
      </c>
      <c r="V1039" s="5" t="str">
        <f>PROPER(DatosTransformados[[#This Row],[Payment Method Hidden]])</f>
        <v>Direct Debit</v>
      </c>
      <c r="W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039" s="5">
        <v>424</v>
      </c>
      <c r="Y1039" s="5"/>
      <c r="Z1039" s="5"/>
      <c r="AA1039" s="5" t="s">
        <v>2044</v>
      </c>
      <c r="AB1039" s="6">
        <f>DATEVALUE(DatosTransformados[[#This Row],[Contact Date Hidden]])</f>
        <v>44753</v>
      </c>
      <c r="AC1039" s="6">
        <v>44226</v>
      </c>
      <c r="AD1039" s="5" t="s">
        <v>38</v>
      </c>
      <c r="AE1039" s="5" t="str">
        <f>VLOOKUP(DatosTransformados[[#This Row],[Customer Segment Hidden]],Tabla3[#All],2,FALSE)</f>
        <v>Low</v>
      </c>
      <c r="AF1039" s="12">
        <v>10.285109579626891</v>
      </c>
      <c r="AG1039" s="5">
        <v>9</v>
      </c>
      <c r="AH1039" s="5" t="s">
        <v>63</v>
      </c>
      <c r="AI1039" s="5" t="str">
        <f>IFERROR(VLOOKUP(DatosTransformados[[#This Row],[Preferred Contact Method Hidden]],Tabla3[#All],2,FALSE),DatosTransformados[[#This Row],[Preferred Contact Method Hidden]])</f>
        <v>SMS</v>
      </c>
      <c r="AJ1039" s="5" t="str">
        <f>VLOOKUP(DatosTransformados[[#This Row],[Applied Discount Hidden]],Tabla3[#All],2,FALSE)</f>
        <v>Yes</v>
      </c>
      <c r="AK1039" s="5" t="b">
        <v>1</v>
      </c>
    </row>
    <row r="1040" spans="1:37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">
        <v>33</v>
      </c>
      <c r="O10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0" s="2" t="s">
        <v>21</v>
      </c>
      <c r="Q1040" s="2">
        <v>0</v>
      </c>
      <c r="R1040" s="2" t="s">
        <v>21</v>
      </c>
      <c r="S1040" s="2" t="s">
        <v>24</v>
      </c>
      <c r="T1040" s="2" t="s">
        <v>117</v>
      </c>
      <c r="U1040" s="2">
        <v>55</v>
      </c>
      <c r="V1040" s="2" t="str">
        <f>PROPER(DatosTransformados[[#This Row],[Payment Method Hidden]])</f>
        <v>Direct Debit</v>
      </c>
      <c r="W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040" s="2">
        <v>247</v>
      </c>
      <c r="Y1040" s="2" t="s">
        <v>42</v>
      </c>
      <c r="Z1040" s="2" t="s">
        <v>213</v>
      </c>
      <c r="AA1040" s="2" t="s">
        <v>360</v>
      </c>
      <c r="AB1040" s="3">
        <f>DATEVALUE(DatosTransformados[[#This Row],[Contact Date Hidden]])</f>
        <v>44756</v>
      </c>
      <c r="AC1040" s="3">
        <v>44689</v>
      </c>
      <c r="AD1040" s="2" t="s">
        <v>28</v>
      </c>
      <c r="AE1040" s="2" t="str">
        <f>VLOOKUP(DatosTransformados[[#This Row],[Customer Segment Hidden]],Tabla3[#All],2,FALSE)</f>
        <v>High</v>
      </c>
      <c r="AF1040" s="11">
        <v>46.833962565861547</v>
      </c>
      <c r="AG1040" s="2">
        <v>6</v>
      </c>
      <c r="AH1040" s="2" t="s">
        <v>49</v>
      </c>
      <c r="AI1040" s="2" t="str">
        <f>IFERROR(VLOOKUP(DatosTransformados[[#This Row],[Preferred Contact Method Hidden]],Tabla3[#All],2,FALSE),DatosTransformados[[#This Row],[Preferred Contact Method Hidden]])</f>
        <v>Phone</v>
      </c>
      <c r="AJ1040" s="2" t="str">
        <f>VLOOKUP(DatosTransformados[[#This Row],[Applied Discount Hidden]],Tabla3[#All],2,FALSE)</f>
        <v>Yes</v>
      </c>
      <c r="AK1040" s="2" t="b">
        <v>1</v>
      </c>
    </row>
    <row r="1041" spans="1:37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">
        <v>21</v>
      </c>
      <c r="O10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1" s="5" t="s">
        <v>21</v>
      </c>
      <c r="Q1041" s="5">
        <v>0</v>
      </c>
      <c r="R1041" s="5" t="s">
        <v>21</v>
      </c>
      <c r="S1041" s="5" t="s">
        <v>24</v>
      </c>
      <c r="T1041" s="5" t="s">
        <v>117</v>
      </c>
      <c r="U1041" s="5">
        <v>16</v>
      </c>
      <c r="V1041" s="5" t="str">
        <f>PROPER(DatosTransformados[[#This Row],[Payment Method Hidden]])</f>
        <v>Direct Debit</v>
      </c>
      <c r="W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041" s="5">
        <v>27</v>
      </c>
      <c r="Y1041" s="5" t="s">
        <v>42</v>
      </c>
      <c r="Z1041" s="5" t="s">
        <v>359</v>
      </c>
      <c r="AA1041" s="5" t="s">
        <v>2047</v>
      </c>
      <c r="AB1041" s="6">
        <f>DATEVALUE(DatosTransformados[[#This Row],[Contact Date Hidden]])</f>
        <v>44124</v>
      </c>
      <c r="AC1041" s="6">
        <v>45160</v>
      </c>
      <c r="AD1041" s="5" t="s">
        <v>38</v>
      </c>
      <c r="AE1041" s="5" t="str">
        <f>VLOOKUP(DatosTransformados[[#This Row],[Customer Segment Hidden]],Tabla3[#All],2,FALSE)</f>
        <v>Low</v>
      </c>
      <c r="AF1041" s="12">
        <v>16.67086256132653</v>
      </c>
      <c r="AG1041" s="5">
        <v>4</v>
      </c>
      <c r="AH1041" s="5" t="s">
        <v>63</v>
      </c>
      <c r="AI1041" s="5" t="str">
        <f>IFERROR(VLOOKUP(DatosTransformados[[#This Row],[Preferred Contact Method Hidden]],Tabla3[#All],2,FALSE),DatosTransformados[[#This Row],[Preferred Contact Method Hidden]])</f>
        <v>SMS</v>
      </c>
      <c r="AJ1041" s="5" t="str">
        <f>VLOOKUP(DatosTransformados[[#This Row],[Applied Discount Hidden]],Tabla3[#All],2,FALSE)</f>
        <v>Yes</v>
      </c>
      <c r="AK1041" s="5" t="b">
        <v>1</v>
      </c>
    </row>
    <row r="1042" spans="1:37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">
        <v>21</v>
      </c>
      <c r="O10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2" s="2" t="s">
        <v>21</v>
      </c>
      <c r="Q1042" s="2">
        <v>0</v>
      </c>
      <c r="R1042" s="2" t="s">
        <v>21</v>
      </c>
      <c r="S1042" s="2" t="s">
        <v>24</v>
      </c>
      <c r="T1042" s="2" t="s">
        <v>35</v>
      </c>
      <c r="U1042" s="2">
        <v>48</v>
      </c>
      <c r="V1042" s="2" t="str">
        <f>PROPER(DatosTransformados[[#This Row],[Payment Method Hidden]])</f>
        <v>Direct Debit</v>
      </c>
      <c r="W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042" s="2">
        <v>2152</v>
      </c>
      <c r="Y1042" s="2" t="s">
        <v>42</v>
      </c>
      <c r="Z1042" s="2" t="s">
        <v>184</v>
      </c>
      <c r="AA1042" s="2" t="s">
        <v>1666</v>
      </c>
      <c r="AB1042" s="3">
        <f>DATEVALUE(DatosTransformados[[#This Row],[Contact Date Hidden]])</f>
        <v>44543</v>
      </c>
      <c r="AC1042" s="3">
        <v>44995</v>
      </c>
      <c r="AD1042" s="2" t="s">
        <v>38</v>
      </c>
      <c r="AE1042" s="2" t="str">
        <f>VLOOKUP(DatosTransformados[[#This Row],[Customer Segment Hidden]],Tabla3[#All],2,FALSE)</f>
        <v>Low</v>
      </c>
      <c r="AF1042" s="11">
        <v>43.749790219930539</v>
      </c>
      <c r="AG1042" s="2">
        <v>9</v>
      </c>
      <c r="AH1042" s="2" t="s">
        <v>49</v>
      </c>
      <c r="AI1042" s="2" t="str">
        <f>IFERROR(VLOOKUP(DatosTransformados[[#This Row],[Preferred Contact Method Hidden]],Tabla3[#All],2,FALSE),DatosTransformados[[#This Row],[Preferred Contact Method Hidden]])</f>
        <v>Phone</v>
      </c>
      <c r="AJ1042" s="2" t="str">
        <f>VLOOKUP(DatosTransformados[[#This Row],[Applied Discount Hidden]],Tabla3[#All],2,FALSE)</f>
        <v>No</v>
      </c>
      <c r="AK1042" s="2" t="b">
        <v>0</v>
      </c>
    </row>
    <row r="1043" spans="1:37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">
        <v>21</v>
      </c>
      <c r="O10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3" s="5" t="s">
        <v>21</v>
      </c>
      <c r="Q1043" s="5">
        <v>0</v>
      </c>
      <c r="R1043" s="5" t="s">
        <v>21</v>
      </c>
      <c r="S1043" s="5" t="s">
        <v>24</v>
      </c>
      <c r="T1043" s="5" t="s">
        <v>123</v>
      </c>
      <c r="U1043" s="5">
        <v>37</v>
      </c>
      <c r="V1043" s="5" t="str">
        <f>PROPER(DatosTransformados[[#This Row],[Payment Method Hidden]])</f>
        <v>Credit Card</v>
      </c>
      <c r="W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043" s="5">
        <v>238</v>
      </c>
      <c r="Y1043" s="5" t="s">
        <v>42</v>
      </c>
      <c r="Z1043" s="5" t="s">
        <v>184</v>
      </c>
      <c r="AA1043" s="5" t="s">
        <v>2050</v>
      </c>
      <c r="AB1043" s="6">
        <f>DATEVALUE(DatosTransformados[[#This Row],[Contact Date Hidden]])</f>
        <v>45238</v>
      </c>
      <c r="AC1043" s="6">
        <v>44960</v>
      </c>
      <c r="AD1043" s="5" t="s">
        <v>38</v>
      </c>
      <c r="AE1043" s="5" t="str">
        <f>VLOOKUP(DatosTransformados[[#This Row],[Customer Segment Hidden]],Tabla3[#All],2,FALSE)</f>
        <v>Low</v>
      </c>
      <c r="AF1043" s="12">
        <v>35.364124765906901</v>
      </c>
      <c r="AG1043" s="5">
        <v>5</v>
      </c>
      <c r="AH1043" s="5" t="s">
        <v>63</v>
      </c>
      <c r="AI1043" s="5" t="str">
        <f>IFERROR(VLOOKUP(DatosTransformados[[#This Row],[Preferred Contact Method Hidden]],Tabla3[#All],2,FALSE),DatosTransformados[[#This Row],[Preferred Contact Method Hidden]])</f>
        <v>SMS</v>
      </c>
      <c r="AJ1043" s="5" t="str">
        <f>VLOOKUP(DatosTransformados[[#This Row],[Applied Discount Hidden]],Tabla3[#All],2,FALSE)</f>
        <v>No</v>
      </c>
      <c r="AK1043" s="5" t="b">
        <v>0</v>
      </c>
    </row>
    <row r="1044" spans="1:37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">
        <v>33</v>
      </c>
      <c r="O10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4" s="2" t="s">
        <v>21</v>
      </c>
      <c r="Q1044" s="2">
        <v>0</v>
      </c>
      <c r="R1044" s="2" t="s">
        <v>21</v>
      </c>
      <c r="S1044" s="2" t="s">
        <v>52</v>
      </c>
      <c r="T1044" s="2" t="s">
        <v>35</v>
      </c>
      <c r="U1044" s="2">
        <v>33</v>
      </c>
      <c r="V1044" s="2" t="str">
        <f>PROPER(DatosTransformados[[#This Row],[Payment Method Hidden]])</f>
        <v>Direct Debit</v>
      </c>
      <c r="W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044" s="2">
        <v>1410</v>
      </c>
      <c r="Y1044" s="2"/>
      <c r="Z1044" s="2"/>
      <c r="AA1044" s="2" t="s">
        <v>2052</v>
      </c>
      <c r="AB1044" s="3">
        <f>DATEVALUE(DatosTransformados[[#This Row],[Contact Date Hidden]])</f>
        <v>44306</v>
      </c>
      <c r="AC1044" s="3">
        <v>45247</v>
      </c>
      <c r="AD1044" s="2" t="s">
        <v>38</v>
      </c>
      <c r="AE1044" s="2" t="str">
        <f>VLOOKUP(DatosTransformados[[#This Row],[Customer Segment Hidden]],Tabla3[#All],2,FALSE)</f>
        <v>Low</v>
      </c>
      <c r="AF1044" s="11">
        <v>35.967459003556982</v>
      </c>
      <c r="AG1044" s="2">
        <v>0</v>
      </c>
      <c r="AH1044" s="2" t="s">
        <v>29</v>
      </c>
      <c r="AI1044" s="2" t="str">
        <f>IFERROR(VLOOKUP(DatosTransformados[[#This Row],[Preferred Contact Method Hidden]],Tabla3[#All],2,FALSE),DatosTransformados[[#This Row],[Preferred Contact Method Hidden]])</f>
        <v>Email</v>
      </c>
      <c r="AJ1044" s="2" t="str">
        <f>VLOOKUP(DatosTransformados[[#This Row],[Applied Discount Hidden]],Tabla3[#All],2,FALSE)</f>
        <v>No</v>
      </c>
      <c r="AK1044" s="2" t="b">
        <v>0</v>
      </c>
    </row>
    <row r="1045" spans="1:37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">
        <v>21</v>
      </c>
      <c r="O10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5" s="5" t="s">
        <v>21</v>
      </c>
      <c r="Q1045" s="5">
        <v>0</v>
      </c>
      <c r="R1045" s="5" t="s">
        <v>33</v>
      </c>
      <c r="S1045" s="5" t="s">
        <v>24</v>
      </c>
      <c r="T1045" s="5" t="s">
        <v>117</v>
      </c>
      <c r="U1045" s="5">
        <v>40</v>
      </c>
      <c r="V1045" s="5" t="str">
        <f>PROPER(DatosTransformados[[#This Row],[Payment Method Hidden]])</f>
        <v>Direct Debit</v>
      </c>
      <c r="W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045" s="5">
        <v>112</v>
      </c>
      <c r="Y1045" s="5" t="s">
        <v>103</v>
      </c>
      <c r="Z1045" s="5" t="s">
        <v>104</v>
      </c>
      <c r="AA1045" s="5" t="s">
        <v>2054</v>
      </c>
      <c r="AB1045" s="6">
        <f>DATEVALUE(DatosTransformados[[#This Row],[Contact Date Hidden]])</f>
        <v>44737</v>
      </c>
      <c r="AC1045" s="6">
        <v>43934</v>
      </c>
      <c r="AD1045" s="5" t="s">
        <v>38</v>
      </c>
      <c r="AE1045" s="5" t="str">
        <f>VLOOKUP(DatosTransformados[[#This Row],[Customer Segment Hidden]],Tabla3[#All],2,FALSE)</f>
        <v>Low</v>
      </c>
      <c r="AF1045" s="12">
        <v>35.788222244566327</v>
      </c>
      <c r="AG1045" s="5">
        <v>3</v>
      </c>
      <c r="AH1045" s="5" t="s">
        <v>63</v>
      </c>
      <c r="AI1045" s="5" t="str">
        <f>IFERROR(VLOOKUP(DatosTransformados[[#This Row],[Preferred Contact Method Hidden]],Tabla3[#All],2,FALSE),DatosTransformados[[#This Row],[Preferred Contact Method Hidden]])</f>
        <v>SMS</v>
      </c>
      <c r="AJ1045" s="5" t="str">
        <f>VLOOKUP(DatosTransformados[[#This Row],[Applied Discount Hidden]],Tabla3[#All],2,FALSE)</f>
        <v>No</v>
      </c>
      <c r="AK1045" s="5" t="b">
        <v>0</v>
      </c>
    </row>
    <row r="1046" spans="1:37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">
        <v>21</v>
      </c>
      <c r="O10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6" s="2" t="s">
        <v>21</v>
      </c>
      <c r="Q1046" s="2">
        <v>0</v>
      </c>
      <c r="R1046" s="2" t="s">
        <v>21</v>
      </c>
      <c r="S1046" s="2" t="s">
        <v>34</v>
      </c>
      <c r="T1046" s="2" t="s">
        <v>123</v>
      </c>
      <c r="U1046" s="2">
        <v>12</v>
      </c>
      <c r="V1046" s="2" t="str">
        <f>PROPER(DatosTransformados[[#This Row],[Payment Method Hidden]])</f>
        <v>Credit Card</v>
      </c>
      <c r="W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46" s="2">
        <v>156</v>
      </c>
      <c r="Y1046" s="2"/>
      <c r="Z1046" s="2"/>
      <c r="AA1046" s="2" t="s">
        <v>2056</v>
      </c>
      <c r="AB1046" s="3">
        <f>DATEVALUE(DatosTransformados[[#This Row],[Contact Date Hidden]])</f>
        <v>44348</v>
      </c>
      <c r="AC1046" s="3">
        <v>44958</v>
      </c>
      <c r="AD1046" s="2" t="s">
        <v>44</v>
      </c>
      <c r="AE1046" s="2" t="str">
        <f>VLOOKUP(DatosTransformados[[#This Row],[Customer Segment Hidden]],Tabla3[#All],2,FALSE)</f>
        <v>Medium</v>
      </c>
      <c r="AF1046" s="11">
        <v>10.58416001972755</v>
      </c>
      <c r="AG1046" s="2">
        <v>6</v>
      </c>
      <c r="AH1046" s="2" t="s">
        <v>29</v>
      </c>
      <c r="AI1046" s="2" t="str">
        <f>IFERROR(VLOOKUP(DatosTransformados[[#This Row],[Preferred Contact Method Hidden]],Tabla3[#All],2,FALSE),DatosTransformados[[#This Row],[Preferred Contact Method Hidden]])</f>
        <v>Email</v>
      </c>
      <c r="AJ1046" s="2" t="str">
        <f>VLOOKUP(DatosTransformados[[#This Row],[Applied Discount Hidden]],Tabla3[#All],2,FALSE)</f>
        <v>Yes</v>
      </c>
      <c r="AK1046" s="2" t="b">
        <v>1</v>
      </c>
    </row>
    <row r="1047" spans="1:37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">
        <v>21</v>
      </c>
      <c r="O10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7" s="5" t="s">
        <v>33</v>
      </c>
      <c r="Q1047" s="5">
        <v>2</v>
      </c>
      <c r="R1047" s="5" t="s">
        <v>21</v>
      </c>
      <c r="S1047" s="5" t="s">
        <v>34</v>
      </c>
      <c r="T1047" s="5" t="s">
        <v>117</v>
      </c>
      <c r="U1047" s="5">
        <v>18</v>
      </c>
      <c r="V1047" s="5" t="str">
        <f>PROPER(DatosTransformados[[#This Row],[Payment Method Hidden]])</f>
        <v>Direct Debit</v>
      </c>
      <c r="W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047" s="5">
        <v>455</v>
      </c>
      <c r="Y1047" s="5"/>
      <c r="Z1047" s="5"/>
      <c r="AA1047" s="5" t="s">
        <v>2058</v>
      </c>
      <c r="AB1047" s="6">
        <f>DATEVALUE(DatosTransformados[[#This Row],[Contact Date Hidden]])</f>
        <v>45003</v>
      </c>
      <c r="AC1047" s="6">
        <v>44653</v>
      </c>
      <c r="AD1047" s="5" t="s">
        <v>38</v>
      </c>
      <c r="AE1047" s="5" t="str">
        <f>VLOOKUP(DatosTransformados[[#This Row],[Customer Segment Hidden]],Tabla3[#All],2,FALSE)</f>
        <v>Low</v>
      </c>
      <c r="AF1047" s="12">
        <v>15.11125545441404</v>
      </c>
      <c r="AG1047" s="5">
        <v>5</v>
      </c>
      <c r="AH1047" s="5" t="s">
        <v>63</v>
      </c>
      <c r="AI1047" s="5" t="str">
        <f>IFERROR(VLOOKUP(DatosTransformados[[#This Row],[Preferred Contact Method Hidden]],Tabla3[#All],2,FALSE),DatosTransformados[[#This Row],[Preferred Contact Method Hidden]])</f>
        <v>SMS</v>
      </c>
      <c r="AJ1047" s="5" t="str">
        <f>VLOOKUP(DatosTransformados[[#This Row],[Applied Discount Hidden]],Tabla3[#All],2,FALSE)</f>
        <v>Yes</v>
      </c>
      <c r="AK1047" s="5" t="b">
        <v>1</v>
      </c>
    </row>
    <row r="1048" spans="1:37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">
        <v>21</v>
      </c>
      <c r="O10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8" s="2" t="s">
        <v>21</v>
      </c>
      <c r="Q1048" s="2">
        <v>0</v>
      </c>
      <c r="R1048" s="2" t="s">
        <v>33</v>
      </c>
      <c r="S1048" s="2" t="s">
        <v>52</v>
      </c>
      <c r="T1048" s="2" t="s">
        <v>25</v>
      </c>
      <c r="U1048" s="2">
        <v>72</v>
      </c>
      <c r="V1048" s="2" t="str">
        <f>PROPER(DatosTransformados[[#This Row],[Payment Method Hidden]])</f>
        <v>Credit Card</v>
      </c>
      <c r="W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X1048" s="2">
        <v>5160</v>
      </c>
      <c r="Y1048" s="2"/>
      <c r="Z1048" s="2"/>
      <c r="AA1048" s="2" t="s">
        <v>2060</v>
      </c>
      <c r="AB1048" s="3">
        <f>DATEVALUE(DatosTransformados[[#This Row],[Contact Date Hidden]])</f>
        <v>45216</v>
      </c>
      <c r="AC1048" s="3">
        <v>44891</v>
      </c>
      <c r="AD1048" s="2" t="s">
        <v>44</v>
      </c>
      <c r="AE1048" s="2" t="str">
        <f>VLOOKUP(DatosTransformados[[#This Row],[Customer Segment Hidden]],Tabla3[#All],2,FALSE)</f>
        <v>Medium</v>
      </c>
      <c r="AF1048" s="11">
        <v>64.039121432690109</v>
      </c>
      <c r="AG1048" s="2">
        <v>8</v>
      </c>
      <c r="AH1048" s="2" t="s">
        <v>49</v>
      </c>
      <c r="AI1048" s="2" t="str">
        <f>IFERROR(VLOOKUP(DatosTransformados[[#This Row],[Preferred Contact Method Hidden]],Tabla3[#All],2,FALSE),DatosTransformados[[#This Row],[Preferred Contact Method Hidden]])</f>
        <v>Phone</v>
      </c>
      <c r="AJ1048" s="2" t="str">
        <f>VLOOKUP(DatosTransformados[[#This Row],[Applied Discount Hidden]],Tabla3[#All],2,FALSE)</f>
        <v>No</v>
      </c>
      <c r="AK1048" s="2" t="b">
        <v>0</v>
      </c>
    </row>
    <row r="1049" spans="1:37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">
        <v>21</v>
      </c>
      <c r="O10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49" s="5" t="s">
        <v>21</v>
      </c>
      <c r="Q1049" s="5">
        <v>0</v>
      </c>
      <c r="R1049" s="5" t="s">
        <v>21</v>
      </c>
      <c r="S1049" s="5" t="s">
        <v>34</v>
      </c>
      <c r="T1049" s="5" t="s">
        <v>117</v>
      </c>
      <c r="U1049" s="5">
        <v>30</v>
      </c>
      <c r="V1049" s="5" t="str">
        <f>PROPER(DatosTransformados[[#This Row],[Payment Method Hidden]])</f>
        <v>Direct Debit</v>
      </c>
      <c r="W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049" s="5">
        <v>804</v>
      </c>
      <c r="Y1049" s="5"/>
      <c r="Z1049" s="5"/>
      <c r="AA1049" s="5" t="s">
        <v>1026</v>
      </c>
      <c r="AB1049" s="6">
        <f>DATEVALUE(DatosTransformados[[#This Row],[Contact Date Hidden]])</f>
        <v>44720</v>
      </c>
      <c r="AC1049" s="6">
        <v>44876</v>
      </c>
      <c r="AD1049" s="5" t="s">
        <v>38</v>
      </c>
      <c r="AE1049" s="5" t="str">
        <f>VLOOKUP(DatosTransformados[[#This Row],[Customer Segment Hidden]],Tabla3[#All],2,FALSE)</f>
        <v>Low</v>
      </c>
      <c r="AF1049" s="12">
        <v>26.476881982527591</v>
      </c>
      <c r="AG1049" s="5">
        <v>1</v>
      </c>
      <c r="AH1049" s="5" t="s">
        <v>29</v>
      </c>
      <c r="AI1049" s="5" t="str">
        <f>IFERROR(VLOOKUP(DatosTransformados[[#This Row],[Preferred Contact Method Hidden]],Tabla3[#All],2,FALSE),DatosTransformados[[#This Row],[Preferred Contact Method Hidden]])</f>
        <v>Email</v>
      </c>
      <c r="AJ1049" s="5" t="str">
        <f>VLOOKUP(DatosTransformados[[#This Row],[Applied Discount Hidden]],Tabla3[#All],2,FALSE)</f>
        <v>Yes</v>
      </c>
      <c r="AK1049" s="5" t="b">
        <v>1</v>
      </c>
    </row>
    <row r="1050" spans="1:37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">
        <v>21</v>
      </c>
      <c r="O10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0" s="2" t="s">
        <v>21</v>
      </c>
      <c r="Q1050" s="2">
        <v>0</v>
      </c>
      <c r="R1050" s="2" t="s">
        <v>21</v>
      </c>
      <c r="S1050" s="2" t="s">
        <v>34</v>
      </c>
      <c r="T1050" s="2" t="s">
        <v>35</v>
      </c>
      <c r="U1050" s="2">
        <v>12</v>
      </c>
      <c r="V1050" s="2" t="str">
        <f>PROPER(DatosTransformados[[#This Row],[Payment Method Hidden]])</f>
        <v>Direct Debit</v>
      </c>
      <c r="W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50" s="2">
        <v>147</v>
      </c>
      <c r="Y1050" s="2"/>
      <c r="Z1050" s="2"/>
      <c r="AA1050" s="2" t="s">
        <v>2063</v>
      </c>
      <c r="AB1050" s="3">
        <f>DATEVALUE(DatosTransformados[[#This Row],[Contact Date Hidden]])</f>
        <v>44780</v>
      </c>
      <c r="AC1050" s="3">
        <v>45106</v>
      </c>
      <c r="AD1050" s="2" t="s">
        <v>38</v>
      </c>
      <c r="AE1050" s="2" t="str">
        <f>VLOOKUP(DatosTransformados[[#This Row],[Customer Segment Hidden]],Tabla3[#All],2,FALSE)</f>
        <v>Low</v>
      </c>
      <c r="AF1050" s="11">
        <v>13.38678566054018</v>
      </c>
      <c r="AG1050" s="2">
        <v>6</v>
      </c>
      <c r="AH1050" s="2" t="s">
        <v>63</v>
      </c>
      <c r="AI1050" s="2" t="str">
        <f>IFERROR(VLOOKUP(DatosTransformados[[#This Row],[Preferred Contact Method Hidden]],Tabla3[#All],2,FALSE),DatosTransformados[[#This Row],[Preferred Contact Method Hidden]])</f>
        <v>SMS</v>
      </c>
      <c r="AJ1050" s="2" t="str">
        <f>VLOOKUP(DatosTransformados[[#This Row],[Applied Discount Hidden]],Tabla3[#All],2,FALSE)</f>
        <v>No</v>
      </c>
      <c r="AK1050" s="2" t="b">
        <v>0</v>
      </c>
    </row>
    <row r="1051" spans="1:37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">
        <v>33</v>
      </c>
      <c r="O10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1" s="5" t="s">
        <v>21</v>
      </c>
      <c r="Q1051" s="5">
        <v>0</v>
      </c>
      <c r="R1051" s="5" t="s">
        <v>21</v>
      </c>
      <c r="S1051" s="5" t="s">
        <v>24</v>
      </c>
      <c r="T1051" s="5" t="s">
        <v>117</v>
      </c>
      <c r="U1051" s="5">
        <v>15</v>
      </c>
      <c r="V1051" s="5" t="str">
        <f>PROPER(DatosTransformados[[#This Row],[Payment Method Hidden]])</f>
        <v>Direct Debit</v>
      </c>
      <c r="W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1051" s="5">
        <v>26</v>
      </c>
      <c r="Y1051" s="5" t="s">
        <v>42</v>
      </c>
      <c r="Z1051" s="5" t="s">
        <v>184</v>
      </c>
      <c r="AA1051" s="5" t="s">
        <v>2065</v>
      </c>
      <c r="AB1051" s="6">
        <f>DATEVALUE(DatosTransformados[[#This Row],[Contact Date Hidden]])</f>
        <v>44717</v>
      </c>
      <c r="AC1051" s="6">
        <v>44409</v>
      </c>
      <c r="AD1051" s="5" t="s">
        <v>44</v>
      </c>
      <c r="AE1051" s="5" t="str">
        <f>VLOOKUP(DatosTransformados[[#This Row],[Customer Segment Hidden]],Tabla3[#All],2,FALSE)</f>
        <v>Medium</v>
      </c>
      <c r="AF1051" s="12">
        <v>16.35062508712285</v>
      </c>
      <c r="AG1051" s="5">
        <v>1</v>
      </c>
      <c r="AH1051" s="5" t="s">
        <v>29</v>
      </c>
      <c r="AI1051" s="5" t="str">
        <f>IFERROR(VLOOKUP(DatosTransformados[[#This Row],[Preferred Contact Method Hidden]],Tabla3[#All],2,FALSE),DatosTransformados[[#This Row],[Preferred Contact Method Hidden]])</f>
        <v>Email</v>
      </c>
      <c r="AJ1051" s="5" t="str">
        <f>VLOOKUP(DatosTransformados[[#This Row],[Applied Discount Hidden]],Tabla3[#All],2,FALSE)</f>
        <v>No</v>
      </c>
      <c r="AK1051" s="5" t="b">
        <v>0</v>
      </c>
    </row>
    <row r="1052" spans="1:37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">
        <v>21</v>
      </c>
      <c r="O10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2" s="2" t="s">
        <v>21</v>
      </c>
      <c r="Q1052" s="2">
        <v>0</v>
      </c>
      <c r="R1052" s="2" t="s">
        <v>33</v>
      </c>
      <c r="S1052" s="2" t="s">
        <v>52</v>
      </c>
      <c r="T1052" s="2" t="s">
        <v>25</v>
      </c>
      <c r="U1052" s="2">
        <v>47</v>
      </c>
      <c r="V1052" s="2" t="str">
        <f>PROPER(DatosTransformados[[#This Row],[Payment Method Hidden]])</f>
        <v>Credit Card</v>
      </c>
      <c r="W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052" s="2">
        <v>3207</v>
      </c>
      <c r="Y1052" s="2"/>
      <c r="Z1052" s="2"/>
      <c r="AA1052" s="2" t="s">
        <v>2067</v>
      </c>
      <c r="AB1052" s="3">
        <f>DATEVALUE(DatosTransformados[[#This Row],[Contact Date Hidden]])</f>
        <v>44178</v>
      </c>
      <c r="AC1052" s="3">
        <v>44378</v>
      </c>
      <c r="AD1052" s="2" t="s">
        <v>28</v>
      </c>
      <c r="AE1052" s="2" t="str">
        <f>VLOOKUP(DatosTransformados[[#This Row],[Customer Segment Hidden]],Tabla3[#All],2,FALSE)</f>
        <v>High</v>
      </c>
      <c r="AF1052" s="11">
        <v>51.12024070433565</v>
      </c>
      <c r="AG1052" s="2">
        <v>6</v>
      </c>
      <c r="AH1052" s="2" t="s">
        <v>49</v>
      </c>
      <c r="AI1052" s="2" t="str">
        <f>IFERROR(VLOOKUP(DatosTransformados[[#This Row],[Preferred Contact Method Hidden]],Tabla3[#All],2,FALSE),DatosTransformados[[#This Row],[Preferred Contact Method Hidden]])</f>
        <v>Phone</v>
      </c>
      <c r="AJ1052" s="2" t="str">
        <f>VLOOKUP(DatosTransformados[[#This Row],[Applied Discount Hidden]],Tabla3[#All],2,FALSE)</f>
        <v>Yes</v>
      </c>
      <c r="AK1052" s="2" t="b">
        <v>1</v>
      </c>
    </row>
    <row r="1053" spans="1:37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">
        <v>21</v>
      </c>
      <c r="O10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3" s="5" t="s">
        <v>21</v>
      </c>
      <c r="Q1053" s="5">
        <v>0</v>
      </c>
      <c r="R1053" s="5" t="s">
        <v>33</v>
      </c>
      <c r="S1053" s="5" t="s">
        <v>52</v>
      </c>
      <c r="T1053" s="5" t="s">
        <v>123</v>
      </c>
      <c r="U1053" s="5">
        <v>73</v>
      </c>
      <c r="V1053" s="5" t="str">
        <f>PROPER(DatosTransformados[[#This Row],[Payment Method Hidden]])</f>
        <v>Credit Card</v>
      </c>
      <c r="W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X1053" s="5">
        <v>5274</v>
      </c>
      <c r="Y1053" s="5"/>
      <c r="Z1053" s="5"/>
      <c r="AA1053" s="5" t="s">
        <v>1391</v>
      </c>
      <c r="AB1053" s="6">
        <f>DATEVALUE(DatosTransformados[[#This Row],[Contact Date Hidden]])</f>
        <v>44116</v>
      </c>
      <c r="AC1053" s="6">
        <v>44713</v>
      </c>
      <c r="AD1053" s="5" t="s">
        <v>28</v>
      </c>
      <c r="AE1053" s="5" t="str">
        <f>VLOOKUP(DatosTransformados[[#This Row],[Customer Segment Hidden]],Tabla3[#All],2,FALSE)</f>
        <v>High</v>
      </c>
      <c r="AF1053" s="12">
        <v>60.200705200960627</v>
      </c>
      <c r="AG1053" s="5">
        <v>9</v>
      </c>
      <c r="AH1053" s="5" t="s">
        <v>29</v>
      </c>
      <c r="AI1053" s="5" t="str">
        <f>IFERROR(VLOOKUP(DatosTransformados[[#This Row],[Preferred Contact Method Hidden]],Tabla3[#All],2,FALSE),DatosTransformados[[#This Row],[Preferred Contact Method Hidden]])</f>
        <v>Email</v>
      </c>
      <c r="AJ1053" s="5" t="str">
        <f>VLOOKUP(DatosTransformados[[#This Row],[Applied Discount Hidden]],Tabla3[#All],2,FALSE)</f>
        <v>Yes</v>
      </c>
      <c r="AK1053" s="5" t="b">
        <v>1</v>
      </c>
    </row>
    <row r="1054" spans="1:37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">
        <v>21</v>
      </c>
      <c r="O10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4" s="2" t="s">
        <v>21</v>
      </c>
      <c r="Q1054" s="2">
        <v>0</v>
      </c>
      <c r="R1054" s="2" t="s">
        <v>21</v>
      </c>
      <c r="S1054" s="2" t="s">
        <v>24</v>
      </c>
      <c r="T1054" s="2" t="s">
        <v>35</v>
      </c>
      <c r="U1054" s="2">
        <v>40</v>
      </c>
      <c r="V1054" s="2" t="str">
        <f>PROPER(DatosTransformados[[#This Row],[Payment Method Hidden]])</f>
        <v>Direct Debit</v>
      </c>
      <c r="W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054" s="2">
        <v>896</v>
      </c>
      <c r="Y1054" s="2" t="s">
        <v>87</v>
      </c>
      <c r="Z1054" s="2" t="s">
        <v>1400</v>
      </c>
      <c r="AA1054" s="2" t="s">
        <v>2070</v>
      </c>
      <c r="AB1054" s="3">
        <f>DATEVALUE(DatosTransformados[[#This Row],[Contact Date Hidden]])</f>
        <v>44334</v>
      </c>
      <c r="AC1054" s="3">
        <v>43937</v>
      </c>
      <c r="AD1054" s="2" t="s">
        <v>38</v>
      </c>
      <c r="AE1054" s="2" t="str">
        <f>VLOOKUP(DatosTransformados[[#This Row],[Customer Segment Hidden]],Tabla3[#All],2,FALSE)</f>
        <v>Low</v>
      </c>
      <c r="AF1054" s="11">
        <v>47.106136857268638</v>
      </c>
      <c r="AG1054" s="2">
        <v>8</v>
      </c>
      <c r="AH1054" s="2" t="s">
        <v>63</v>
      </c>
      <c r="AI1054" s="2" t="str">
        <f>IFERROR(VLOOKUP(DatosTransformados[[#This Row],[Preferred Contact Method Hidden]],Tabla3[#All],2,FALSE),DatosTransformados[[#This Row],[Preferred Contact Method Hidden]])</f>
        <v>SMS</v>
      </c>
      <c r="AJ1054" s="2" t="str">
        <f>VLOOKUP(DatosTransformados[[#This Row],[Applied Discount Hidden]],Tabla3[#All],2,FALSE)</f>
        <v>No</v>
      </c>
      <c r="AK1054" s="2" t="b">
        <v>0</v>
      </c>
    </row>
    <row r="1055" spans="1:37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">
        <v>33</v>
      </c>
      <c r="O10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5" s="5" t="s">
        <v>33</v>
      </c>
      <c r="Q1055" s="5">
        <v>2</v>
      </c>
      <c r="R1055" s="5" t="s">
        <v>21</v>
      </c>
      <c r="S1055" s="5" t="s">
        <v>34</v>
      </c>
      <c r="T1055" s="5" t="s">
        <v>35</v>
      </c>
      <c r="U1055" s="5">
        <v>12</v>
      </c>
      <c r="V1055" s="5" t="str">
        <f>PROPER(DatosTransformados[[#This Row],[Payment Method Hidden]])</f>
        <v>Direct Debit</v>
      </c>
      <c r="W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055" s="5">
        <v>122</v>
      </c>
      <c r="Y1055" s="5"/>
      <c r="Z1055" s="5"/>
      <c r="AA1055" s="5" t="s">
        <v>2072</v>
      </c>
      <c r="AB1055" s="6">
        <f>DATEVALUE(DatosTransformados[[#This Row],[Contact Date Hidden]])</f>
        <v>44219</v>
      </c>
      <c r="AC1055" s="6">
        <v>45251</v>
      </c>
      <c r="AD1055" s="5" t="s">
        <v>38</v>
      </c>
      <c r="AE1055" s="5" t="str">
        <f>VLOOKUP(DatosTransformados[[#This Row],[Customer Segment Hidden]],Tabla3[#All],2,FALSE)</f>
        <v>Low</v>
      </c>
      <c r="AF1055" s="12">
        <v>14.212475482124781</v>
      </c>
      <c r="AG1055" s="5">
        <v>5</v>
      </c>
      <c r="AH1055" s="5" t="s">
        <v>63</v>
      </c>
      <c r="AI1055" s="5" t="str">
        <f>IFERROR(VLOOKUP(DatosTransformados[[#This Row],[Preferred Contact Method Hidden]],Tabla3[#All],2,FALSE),DatosTransformados[[#This Row],[Preferred Contact Method Hidden]])</f>
        <v>SMS</v>
      </c>
      <c r="AJ1055" s="5" t="str">
        <f>VLOOKUP(DatosTransformados[[#This Row],[Applied Discount Hidden]],Tabla3[#All],2,FALSE)</f>
        <v>Yes</v>
      </c>
      <c r="AK1055" s="5" t="b">
        <v>1</v>
      </c>
    </row>
    <row r="1056" spans="1:37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">
        <v>21</v>
      </c>
      <c r="O10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6" s="2" t="s">
        <v>21</v>
      </c>
      <c r="Q1056" s="2">
        <v>0</v>
      </c>
      <c r="R1056" s="2" t="s">
        <v>21</v>
      </c>
      <c r="S1056" s="2" t="s">
        <v>34</v>
      </c>
      <c r="T1056" s="2" t="s">
        <v>117</v>
      </c>
      <c r="U1056" s="2">
        <v>13</v>
      </c>
      <c r="V1056" s="2" t="str">
        <f>PROPER(DatosTransformados[[#This Row],[Payment Method Hidden]])</f>
        <v>Direct Debit</v>
      </c>
      <c r="W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056" s="2">
        <v>393</v>
      </c>
      <c r="Y1056" s="2"/>
      <c r="Z1056" s="2"/>
      <c r="AA1056" s="2" t="s">
        <v>1050</v>
      </c>
      <c r="AB1056" s="3">
        <f>DATEVALUE(DatosTransformados[[#This Row],[Contact Date Hidden]])</f>
        <v>44369</v>
      </c>
      <c r="AC1056" s="3">
        <v>43889</v>
      </c>
      <c r="AD1056" s="2" t="s">
        <v>28</v>
      </c>
      <c r="AE1056" s="2" t="str">
        <f>VLOOKUP(DatosTransformados[[#This Row],[Customer Segment Hidden]],Tabla3[#All],2,FALSE)</f>
        <v>High</v>
      </c>
      <c r="AF1056" s="11">
        <v>10.73245510190962</v>
      </c>
      <c r="AG1056" s="2">
        <v>9</v>
      </c>
      <c r="AH1056" s="2" t="s">
        <v>63</v>
      </c>
      <c r="AI1056" s="2" t="str">
        <f>IFERROR(VLOOKUP(DatosTransformados[[#This Row],[Preferred Contact Method Hidden]],Tabla3[#All],2,FALSE),DatosTransformados[[#This Row],[Preferred Contact Method Hidden]])</f>
        <v>SMS</v>
      </c>
      <c r="AJ1056" s="2" t="str">
        <f>VLOOKUP(DatosTransformados[[#This Row],[Applied Discount Hidden]],Tabla3[#All],2,FALSE)</f>
        <v>No</v>
      </c>
      <c r="AK1056" s="2" t="b">
        <v>0</v>
      </c>
    </row>
    <row r="1057" spans="1:37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">
        <v>21</v>
      </c>
      <c r="O10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7" s="5" t="s">
        <v>21</v>
      </c>
      <c r="Q1057" s="5">
        <v>0</v>
      </c>
      <c r="R1057" s="5" t="s">
        <v>21</v>
      </c>
      <c r="S1057" s="5" t="s">
        <v>24</v>
      </c>
      <c r="T1057" s="5" t="s">
        <v>123</v>
      </c>
      <c r="U1057" s="5">
        <v>30</v>
      </c>
      <c r="V1057" s="5" t="str">
        <f>PROPER(DatosTransformados[[#This Row],[Payment Method Hidden]])</f>
        <v>Credit Card</v>
      </c>
      <c r="W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057" s="5">
        <v>148</v>
      </c>
      <c r="Y1057" s="5"/>
      <c r="Z1057" s="5"/>
      <c r="AA1057" s="5" t="s">
        <v>1582</v>
      </c>
      <c r="AB1057" s="6">
        <f>DATEVALUE(DatosTransformados[[#This Row],[Contact Date Hidden]])</f>
        <v>44815</v>
      </c>
      <c r="AC1057" s="6">
        <v>45096</v>
      </c>
      <c r="AD1057" s="5" t="s">
        <v>44</v>
      </c>
      <c r="AE1057" s="5" t="str">
        <f>VLOOKUP(DatosTransformados[[#This Row],[Customer Segment Hidden]],Tabla3[#All],2,FALSE)</f>
        <v>Medium</v>
      </c>
      <c r="AF1057" s="12">
        <v>28.837661128350749</v>
      </c>
      <c r="AG1057" s="5">
        <v>10</v>
      </c>
      <c r="AH1057" s="5" t="s">
        <v>49</v>
      </c>
      <c r="AI1057" s="5" t="str">
        <f>IFERROR(VLOOKUP(DatosTransformados[[#This Row],[Preferred Contact Method Hidden]],Tabla3[#All],2,FALSE),DatosTransformados[[#This Row],[Preferred Contact Method Hidden]])</f>
        <v>Phone</v>
      </c>
      <c r="AJ1057" s="5" t="str">
        <f>VLOOKUP(DatosTransformados[[#This Row],[Applied Discount Hidden]],Tabla3[#All],2,FALSE)</f>
        <v>Yes</v>
      </c>
      <c r="AK1057" s="5" t="b">
        <v>1</v>
      </c>
    </row>
    <row r="1058" spans="1:37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">
        <v>33</v>
      </c>
      <c r="O10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8" s="2" t="s">
        <v>21</v>
      </c>
      <c r="Q1058" s="2">
        <v>0</v>
      </c>
      <c r="R1058" s="2" t="s">
        <v>33</v>
      </c>
      <c r="S1058" s="2" t="s">
        <v>34</v>
      </c>
      <c r="T1058" s="2" t="s">
        <v>123</v>
      </c>
      <c r="U1058" s="2">
        <v>61</v>
      </c>
      <c r="V1058" s="2" t="str">
        <f>PROPER(DatosTransformados[[#This Row],[Payment Method Hidden]])</f>
        <v>Credit Card</v>
      </c>
      <c r="W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1058" s="2">
        <v>3661</v>
      </c>
      <c r="Y1058" s="2"/>
      <c r="Z1058" s="2"/>
      <c r="AA1058" s="2" t="s">
        <v>2076</v>
      </c>
      <c r="AB1058" s="3">
        <f>DATEVALUE(DatosTransformados[[#This Row],[Contact Date Hidden]])</f>
        <v>45181</v>
      </c>
      <c r="AC1058" s="3">
        <v>44134</v>
      </c>
      <c r="AD1058" s="2" t="s">
        <v>38</v>
      </c>
      <c r="AE1058" s="2" t="str">
        <f>VLOOKUP(DatosTransformados[[#This Row],[Customer Segment Hidden]],Tabla3[#All],2,FALSE)</f>
        <v>Low</v>
      </c>
      <c r="AF1058" s="11">
        <v>65.708703953488509</v>
      </c>
      <c r="AG1058" s="2">
        <v>0</v>
      </c>
      <c r="AH1058" s="2" t="s">
        <v>63</v>
      </c>
      <c r="AI1058" s="2" t="str">
        <f>IFERROR(VLOOKUP(DatosTransformados[[#This Row],[Preferred Contact Method Hidden]],Tabla3[#All],2,FALSE),DatosTransformados[[#This Row],[Preferred Contact Method Hidden]])</f>
        <v>SMS</v>
      </c>
      <c r="AJ1058" s="2" t="str">
        <f>VLOOKUP(DatosTransformados[[#This Row],[Applied Discount Hidden]],Tabla3[#All],2,FALSE)</f>
        <v>No</v>
      </c>
      <c r="AK1058" s="2" t="b">
        <v>0</v>
      </c>
    </row>
    <row r="1059" spans="1:37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">
        <v>21</v>
      </c>
      <c r="O10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59" s="5" t="s">
        <v>21</v>
      </c>
      <c r="Q1059" s="5">
        <v>0</v>
      </c>
      <c r="R1059" s="5" t="s">
        <v>21</v>
      </c>
      <c r="S1059" s="5" t="s">
        <v>34</v>
      </c>
      <c r="T1059" s="5" t="s">
        <v>207</v>
      </c>
      <c r="U1059" s="5">
        <v>7</v>
      </c>
      <c r="V1059" s="5" t="str">
        <f>PROPER(DatosTransformados[[#This Row],[Payment Method Hidden]])</f>
        <v>Paper Check</v>
      </c>
      <c r="W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059" s="5">
        <v>7</v>
      </c>
      <c r="Y1059" s="5"/>
      <c r="Z1059" s="5"/>
      <c r="AA1059" s="5" t="s">
        <v>2078</v>
      </c>
      <c r="AB1059" s="6">
        <f>DATEVALUE(DatosTransformados[[#This Row],[Contact Date Hidden]])</f>
        <v>45171</v>
      </c>
      <c r="AC1059" s="6">
        <v>44489</v>
      </c>
      <c r="AD1059" s="5" t="s">
        <v>28</v>
      </c>
      <c r="AE1059" s="5" t="str">
        <f>VLOOKUP(DatosTransformados[[#This Row],[Customer Segment Hidden]],Tabla3[#All],2,FALSE)</f>
        <v>High</v>
      </c>
      <c r="AF1059" s="12">
        <v>5.8962762578508601</v>
      </c>
      <c r="AG1059" s="5">
        <v>2</v>
      </c>
      <c r="AH1059" s="5" t="s">
        <v>49</v>
      </c>
      <c r="AI1059" s="5" t="str">
        <f>IFERROR(VLOOKUP(DatosTransformados[[#This Row],[Preferred Contact Method Hidden]],Tabla3[#All],2,FALSE),DatosTransformados[[#This Row],[Preferred Contact Method Hidden]])</f>
        <v>Phone</v>
      </c>
      <c r="AJ1059" s="5" t="str">
        <f>VLOOKUP(DatosTransformados[[#This Row],[Applied Discount Hidden]],Tabla3[#All],2,FALSE)</f>
        <v>No</v>
      </c>
      <c r="AK1059" s="5" t="b">
        <v>0</v>
      </c>
    </row>
    <row r="1060" spans="1:37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">
        <v>21</v>
      </c>
      <c r="O10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0" s="2" t="s">
        <v>21</v>
      </c>
      <c r="Q1060" s="2">
        <v>0</v>
      </c>
      <c r="R1060" s="2" t="s">
        <v>21</v>
      </c>
      <c r="S1060" s="2" t="s">
        <v>24</v>
      </c>
      <c r="T1060" s="2" t="s">
        <v>169</v>
      </c>
      <c r="U1060" s="2">
        <v>12</v>
      </c>
      <c r="V1060" s="2" t="str">
        <f>PROPER(DatosTransformados[[#This Row],[Payment Method Hidden]])</f>
        <v>Paper Check</v>
      </c>
      <c r="W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60" s="2">
        <v>12</v>
      </c>
      <c r="Y1060" s="2" t="s">
        <v>103</v>
      </c>
      <c r="Z1060" s="2" t="s">
        <v>104</v>
      </c>
      <c r="AA1060" s="2" t="s">
        <v>2080</v>
      </c>
      <c r="AB1060" s="3">
        <f>DATEVALUE(DatosTransformados[[#This Row],[Contact Date Hidden]])</f>
        <v>44220</v>
      </c>
      <c r="AC1060" s="3">
        <v>44285</v>
      </c>
      <c r="AD1060" s="2" t="s">
        <v>38</v>
      </c>
      <c r="AE1060" s="2" t="str">
        <f>VLOOKUP(DatosTransformados[[#This Row],[Customer Segment Hidden]],Tabla3[#All],2,FALSE)</f>
        <v>Low</v>
      </c>
      <c r="AF1060" s="11">
        <v>9.6719369224534706</v>
      </c>
      <c r="AG1060" s="2">
        <v>4</v>
      </c>
      <c r="AH1060" s="2" t="s">
        <v>49</v>
      </c>
      <c r="AI1060" s="2" t="str">
        <f>IFERROR(VLOOKUP(DatosTransformados[[#This Row],[Preferred Contact Method Hidden]],Tabla3[#All],2,FALSE),DatosTransformados[[#This Row],[Preferred Contact Method Hidden]])</f>
        <v>Phone</v>
      </c>
      <c r="AJ1060" s="2" t="str">
        <f>VLOOKUP(DatosTransformados[[#This Row],[Applied Discount Hidden]],Tabla3[#All],2,FALSE)</f>
        <v>Yes</v>
      </c>
      <c r="AK1060" s="2" t="b">
        <v>1</v>
      </c>
    </row>
    <row r="1061" spans="1:37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">
        <v>21</v>
      </c>
      <c r="O10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1" s="5" t="s">
        <v>33</v>
      </c>
      <c r="Q1061" s="5">
        <v>6</v>
      </c>
      <c r="R1061" s="5" t="s">
        <v>21</v>
      </c>
      <c r="S1061" s="5" t="s">
        <v>24</v>
      </c>
      <c r="T1061" s="5" t="s">
        <v>35</v>
      </c>
      <c r="U1061" s="5">
        <v>7</v>
      </c>
      <c r="V1061" s="5" t="str">
        <f>PROPER(DatosTransformados[[#This Row],[Payment Method Hidden]])</f>
        <v>Direct Debit</v>
      </c>
      <c r="W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061" s="5">
        <v>13</v>
      </c>
      <c r="Y1061" s="5" t="s">
        <v>103</v>
      </c>
      <c r="Z1061" s="5" t="s">
        <v>197</v>
      </c>
      <c r="AA1061" s="5" t="s">
        <v>2082</v>
      </c>
      <c r="AB1061" s="6">
        <f>DATEVALUE(DatosTransformados[[#This Row],[Contact Date Hidden]])</f>
        <v>43858</v>
      </c>
      <c r="AC1061" s="6">
        <v>43915</v>
      </c>
      <c r="AD1061" s="5" t="s">
        <v>44</v>
      </c>
      <c r="AE1061" s="5" t="str">
        <f>VLOOKUP(DatosTransformados[[#This Row],[Customer Segment Hidden]],Tabla3[#All],2,FALSE)</f>
        <v>Medium</v>
      </c>
      <c r="AF1061" s="12">
        <v>7.6597802123890588</v>
      </c>
      <c r="AG1061" s="5">
        <v>1</v>
      </c>
      <c r="AH1061" s="5" t="s">
        <v>29</v>
      </c>
      <c r="AI1061" s="5" t="str">
        <f>IFERROR(VLOOKUP(DatosTransformados[[#This Row],[Preferred Contact Method Hidden]],Tabla3[#All],2,FALSE),DatosTransformados[[#This Row],[Preferred Contact Method Hidden]])</f>
        <v>Email</v>
      </c>
      <c r="AJ1061" s="5" t="str">
        <f>VLOOKUP(DatosTransformados[[#This Row],[Applied Discount Hidden]],Tabla3[#All],2,FALSE)</f>
        <v>No</v>
      </c>
      <c r="AK1061" s="5" t="b">
        <v>0</v>
      </c>
    </row>
    <row r="1062" spans="1:37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">
        <v>21</v>
      </c>
      <c r="O10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2" s="2" t="s">
        <v>21</v>
      </c>
      <c r="Q1062" s="2">
        <v>0</v>
      </c>
      <c r="R1062" s="2" t="s">
        <v>33</v>
      </c>
      <c r="S1062" s="2" t="s">
        <v>24</v>
      </c>
      <c r="T1062" s="2" t="s">
        <v>25</v>
      </c>
      <c r="U1062" s="2">
        <v>40</v>
      </c>
      <c r="V1062" s="2" t="str">
        <f>PROPER(DatosTransformados[[#This Row],[Payment Method Hidden]])</f>
        <v>Credit Card</v>
      </c>
      <c r="W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062" s="2">
        <v>201</v>
      </c>
      <c r="Y1062" s="2"/>
      <c r="Z1062" s="2"/>
      <c r="AA1062" s="2" t="s">
        <v>2084</v>
      </c>
      <c r="AB1062" s="3">
        <f>DATEVALUE(DatosTransformados[[#This Row],[Contact Date Hidden]])</f>
        <v>44123</v>
      </c>
      <c r="AC1062" s="3">
        <v>44175</v>
      </c>
      <c r="AD1062" s="2" t="s">
        <v>44</v>
      </c>
      <c r="AE1062" s="2" t="str">
        <f>VLOOKUP(DatosTransformados[[#This Row],[Customer Segment Hidden]],Tabla3[#All],2,FALSE)</f>
        <v>Medium</v>
      </c>
      <c r="AF1062" s="11">
        <v>34.419069973070293</v>
      </c>
      <c r="AG1062" s="2">
        <v>6</v>
      </c>
      <c r="AH1062" s="2" t="s">
        <v>29</v>
      </c>
      <c r="AI1062" s="2" t="str">
        <f>IFERROR(VLOOKUP(DatosTransformados[[#This Row],[Preferred Contact Method Hidden]],Tabla3[#All],2,FALSE),DatosTransformados[[#This Row],[Preferred Contact Method Hidden]])</f>
        <v>Email</v>
      </c>
      <c r="AJ1062" s="2" t="str">
        <f>VLOOKUP(DatosTransformados[[#This Row],[Applied Discount Hidden]],Tabla3[#All],2,FALSE)</f>
        <v>Yes</v>
      </c>
      <c r="AK1062" s="2" t="b">
        <v>1</v>
      </c>
    </row>
    <row r="1063" spans="1:37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">
        <v>33</v>
      </c>
      <c r="O10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3" s="5" t="s">
        <v>33</v>
      </c>
      <c r="Q1063" s="5">
        <v>5</v>
      </c>
      <c r="R1063" s="5" t="s">
        <v>33</v>
      </c>
      <c r="S1063" s="5" t="s">
        <v>24</v>
      </c>
      <c r="T1063" s="5" t="s">
        <v>169</v>
      </c>
      <c r="U1063" s="5">
        <v>40</v>
      </c>
      <c r="V1063" s="5" t="str">
        <f>PROPER(DatosTransformados[[#This Row],[Payment Method Hidden]])</f>
        <v>Paper Check</v>
      </c>
      <c r="W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063" s="5">
        <v>437</v>
      </c>
      <c r="Y1063" s="5"/>
      <c r="Z1063" s="5"/>
      <c r="AA1063" s="5" t="s">
        <v>1721</v>
      </c>
      <c r="AB1063" s="6">
        <f>DATEVALUE(DatosTransformados[[#This Row],[Contact Date Hidden]])</f>
        <v>45109</v>
      </c>
      <c r="AC1063" s="6">
        <v>44227</v>
      </c>
      <c r="AD1063" s="5" t="s">
        <v>38</v>
      </c>
      <c r="AE1063" s="5" t="str">
        <f>VLOOKUP(DatosTransformados[[#This Row],[Customer Segment Hidden]],Tabla3[#All],2,FALSE)</f>
        <v>Low</v>
      </c>
      <c r="AF1063" s="12">
        <v>44.01240156150655</v>
      </c>
      <c r="AG1063" s="5">
        <v>1</v>
      </c>
      <c r="AH1063" s="5" t="s">
        <v>29</v>
      </c>
      <c r="AI1063" s="5" t="str">
        <f>IFERROR(VLOOKUP(DatosTransformados[[#This Row],[Preferred Contact Method Hidden]],Tabla3[#All],2,FALSE),DatosTransformados[[#This Row],[Preferred Contact Method Hidden]])</f>
        <v>Email</v>
      </c>
      <c r="AJ1063" s="5" t="str">
        <f>VLOOKUP(DatosTransformados[[#This Row],[Applied Discount Hidden]],Tabla3[#All],2,FALSE)</f>
        <v>No</v>
      </c>
      <c r="AK1063" s="5" t="b">
        <v>0</v>
      </c>
    </row>
    <row r="1064" spans="1:37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">
        <v>21</v>
      </c>
      <c r="O10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4" s="2" t="s">
        <v>21</v>
      </c>
      <c r="Q1064" s="2">
        <v>0</v>
      </c>
      <c r="R1064" s="2" t="s">
        <v>21</v>
      </c>
      <c r="S1064" s="2" t="s">
        <v>24</v>
      </c>
      <c r="T1064" s="2" t="s">
        <v>123</v>
      </c>
      <c r="U1064" s="2">
        <v>10</v>
      </c>
      <c r="V1064" s="2" t="str">
        <f>PROPER(DatosTransformados[[#This Row],[Payment Method Hidden]])</f>
        <v>Credit Card</v>
      </c>
      <c r="W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064" s="2">
        <v>20</v>
      </c>
      <c r="Y1064" s="2" t="s">
        <v>42</v>
      </c>
      <c r="Z1064" s="2" t="s">
        <v>359</v>
      </c>
      <c r="AA1064" s="2" t="s">
        <v>2087</v>
      </c>
      <c r="AB1064" s="3">
        <f>DATEVALUE(DatosTransformados[[#This Row],[Contact Date Hidden]])</f>
        <v>44938</v>
      </c>
      <c r="AC1064" s="3">
        <v>44503</v>
      </c>
      <c r="AD1064" s="2" t="s">
        <v>44</v>
      </c>
      <c r="AE1064" s="2" t="str">
        <f>VLOOKUP(DatosTransformados[[#This Row],[Customer Segment Hidden]],Tabla3[#All],2,FALSE)</f>
        <v>Medium</v>
      </c>
      <c r="AF1064" s="11">
        <v>10.576753011871959</v>
      </c>
      <c r="AG1064" s="2">
        <v>9</v>
      </c>
      <c r="AH1064" s="2" t="s">
        <v>63</v>
      </c>
      <c r="AI1064" s="2" t="str">
        <f>IFERROR(VLOOKUP(DatosTransformados[[#This Row],[Preferred Contact Method Hidden]],Tabla3[#All],2,FALSE),DatosTransformados[[#This Row],[Preferred Contact Method Hidden]])</f>
        <v>SMS</v>
      </c>
      <c r="AJ1064" s="2" t="str">
        <f>VLOOKUP(DatosTransformados[[#This Row],[Applied Discount Hidden]],Tabla3[#All],2,FALSE)</f>
        <v>No</v>
      </c>
      <c r="AK1064" s="2" t="b">
        <v>0</v>
      </c>
    </row>
    <row r="1065" spans="1:37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">
        <v>21</v>
      </c>
      <c r="O10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5" s="5" t="s">
        <v>21</v>
      </c>
      <c r="Q1065" s="5">
        <v>0</v>
      </c>
      <c r="R1065" s="5" t="s">
        <v>21</v>
      </c>
      <c r="S1065" s="5" t="s">
        <v>24</v>
      </c>
      <c r="T1065" s="5" t="s">
        <v>169</v>
      </c>
      <c r="U1065" s="5">
        <v>10</v>
      </c>
      <c r="V1065" s="5" t="str">
        <f>PROPER(DatosTransformados[[#This Row],[Payment Method Hidden]])</f>
        <v>Paper Check</v>
      </c>
      <c r="W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065" s="5">
        <v>17</v>
      </c>
      <c r="Y1065" s="5" t="s">
        <v>87</v>
      </c>
      <c r="Z1065" s="5" t="s">
        <v>1400</v>
      </c>
      <c r="AA1065" s="5" t="s">
        <v>595</v>
      </c>
      <c r="AB1065" s="6">
        <f>DATEVALUE(DatosTransformados[[#This Row],[Contact Date Hidden]])</f>
        <v>45200</v>
      </c>
      <c r="AC1065" s="6">
        <v>44636</v>
      </c>
      <c r="AD1065" s="5" t="s">
        <v>44</v>
      </c>
      <c r="AE1065" s="5" t="str">
        <f>VLOOKUP(DatosTransformados[[#This Row],[Customer Segment Hidden]],Tabla3[#All],2,FALSE)</f>
        <v>Medium</v>
      </c>
      <c r="AF1065" s="12">
        <v>8.5361502952695361</v>
      </c>
      <c r="AG1065" s="5">
        <v>3</v>
      </c>
      <c r="AH1065" s="5" t="s">
        <v>63</v>
      </c>
      <c r="AI1065" s="5" t="str">
        <f>IFERROR(VLOOKUP(DatosTransformados[[#This Row],[Preferred Contact Method Hidden]],Tabla3[#All],2,FALSE),DatosTransformados[[#This Row],[Preferred Contact Method Hidden]])</f>
        <v>SMS</v>
      </c>
      <c r="AJ1065" s="5" t="str">
        <f>VLOOKUP(DatosTransformados[[#This Row],[Applied Discount Hidden]],Tabla3[#All],2,FALSE)</f>
        <v>No</v>
      </c>
      <c r="AK1065" s="5" t="b">
        <v>0</v>
      </c>
    </row>
    <row r="1066" spans="1:37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">
        <v>21</v>
      </c>
      <c r="O10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6" s="2" t="s">
        <v>33</v>
      </c>
      <c r="Q1066" s="2">
        <v>6</v>
      </c>
      <c r="R1066" s="2" t="s">
        <v>33</v>
      </c>
      <c r="S1066" s="2" t="s">
        <v>52</v>
      </c>
      <c r="T1066" s="2" t="s">
        <v>35</v>
      </c>
      <c r="U1066" s="2">
        <v>46</v>
      </c>
      <c r="V1066" s="2" t="str">
        <f>PROPER(DatosTransformados[[#This Row],[Payment Method Hidden]])</f>
        <v>Direct Debit</v>
      </c>
      <c r="W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066" s="2">
        <v>2732</v>
      </c>
      <c r="Y1066" s="2"/>
      <c r="Z1066" s="2"/>
      <c r="AA1066" s="2" t="s">
        <v>2090</v>
      </c>
      <c r="AB1066" s="3">
        <f>DATEVALUE(DatosTransformados[[#This Row],[Contact Date Hidden]])</f>
        <v>44208</v>
      </c>
      <c r="AC1066" s="3">
        <v>44661</v>
      </c>
      <c r="AD1066" s="2" t="s">
        <v>38</v>
      </c>
      <c r="AE1066" s="2" t="str">
        <f>VLOOKUP(DatosTransformados[[#This Row],[Customer Segment Hidden]],Tabla3[#All],2,FALSE)</f>
        <v>Low</v>
      </c>
      <c r="AF1066" s="11">
        <v>44.98810096531335</v>
      </c>
      <c r="AG1066" s="2">
        <v>10</v>
      </c>
      <c r="AH1066" s="2" t="s">
        <v>49</v>
      </c>
      <c r="AI1066" s="2" t="str">
        <f>IFERROR(VLOOKUP(DatosTransformados[[#This Row],[Preferred Contact Method Hidden]],Tabla3[#All],2,FALSE),DatosTransformados[[#This Row],[Preferred Contact Method Hidden]])</f>
        <v>Phone</v>
      </c>
      <c r="AJ1066" s="2" t="str">
        <f>VLOOKUP(DatosTransformados[[#This Row],[Applied Discount Hidden]],Tabla3[#All],2,FALSE)</f>
        <v>No</v>
      </c>
      <c r="AK1066" s="2" t="b">
        <v>0</v>
      </c>
    </row>
    <row r="1067" spans="1:37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">
        <v>21</v>
      </c>
      <c r="O10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7" s="5" t="s">
        <v>21</v>
      </c>
      <c r="Q1067" s="5">
        <v>0</v>
      </c>
      <c r="R1067" s="5" t="s">
        <v>33</v>
      </c>
      <c r="S1067" s="5" t="s">
        <v>34</v>
      </c>
      <c r="T1067" s="5" t="s">
        <v>117</v>
      </c>
      <c r="U1067" s="5">
        <v>46</v>
      </c>
      <c r="V1067" s="5" t="str">
        <f>PROPER(DatosTransformados[[#This Row],[Payment Method Hidden]])</f>
        <v>Direct Debit</v>
      </c>
      <c r="W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067" s="5">
        <v>1086</v>
      </c>
      <c r="Y1067" s="5"/>
      <c r="Z1067" s="5"/>
      <c r="AA1067" s="5" t="s">
        <v>2092</v>
      </c>
      <c r="AB1067" s="6">
        <f>DATEVALUE(DatosTransformados[[#This Row],[Contact Date Hidden]])</f>
        <v>44839</v>
      </c>
      <c r="AC1067" s="6">
        <v>43861</v>
      </c>
      <c r="AD1067" s="5" t="s">
        <v>44</v>
      </c>
      <c r="AE1067" s="5" t="str">
        <f>VLOOKUP(DatosTransformados[[#This Row],[Customer Segment Hidden]],Tabla3[#All],2,FALSE)</f>
        <v>Medium</v>
      </c>
      <c r="AF1067" s="12">
        <v>37.746691314310503</v>
      </c>
      <c r="AG1067" s="5">
        <v>10</v>
      </c>
      <c r="AH1067" s="5" t="s">
        <v>49</v>
      </c>
      <c r="AI1067" s="5" t="str">
        <f>IFERROR(VLOOKUP(DatosTransformados[[#This Row],[Preferred Contact Method Hidden]],Tabla3[#All],2,FALSE),DatosTransformados[[#This Row],[Preferred Contact Method Hidden]])</f>
        <v>Phone</v>
      </c>
      <c r="AJ1067" s="5" t="str">
        <f>VLOOKUP(DatosTransformados[[#This Row],[Applied Discount Hidden]],Tabla3[#All],2,FALSE)</f>
        <v>No</v>
      </c>
      <c r="AK1067" s="5" t="b">
        <v>0</v>
      </c>
    </row>
    <row r="1068" spans="1:37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">
        <v>21</v>
      </c>
      <c r="O10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8" s="2" t="s">
        <v>21</v>
      </c>
      <c r="Q1068" s="2">
        <v>0</v>
      </c>
      <c r="R1068" s="2" t="s">
        <v>33</v>
      </c>
      <c r="S1068" s="2" t="s">
        <v>34</v>
      </c>
      <c r="T1068" s="2" t="s">
        <v>35</v>
      </c>
      <c r="U1068" s="2">
        <v>59</v>
      </c>
      <c r="V1068" s="2" t="str">
        <f>PROPER(DatosTransformados[[#This Row],[Payment Method Hidden]])</f>
        <v>Direct Debit</v>
      </c>
      <c r="W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068" s="2">
        <v>1837</v>
      </c>
      <c r="Y1068" s="2"/>
      <c r="Z1068" s="2"/>
      <c r="AA1068" s="2" t="s">
        <v>2094</v>
      </c>
      <c r="AB1068" s="3">
        <f>DATEVALUE(DatosTransformados[[#This Row],[Contact Date Hidden]])</f>
        <v>45089</v>
      </c>
      <c r="AC1068" s="3">
        <v>44627</v>
      </c>
      <c r="AD1068" s="2" t="s">
        <v>38</v>
      </c>
      <c r="AE1068" s="2" t="str">
        <f>VLOOKUP(DatosTransformados[[#This Row],[Customer Segment Hidden]],Tabla3[#All],2,FALSE)</f>
        <v>Low</v>
      </c>
      <c r="AF1068" s="11">
        <v>67.660044481581124</v>
      </c>
      <c r="AG1068" s="2">
        <v>5</v>
      </c>
      <c r="AH1068" s="2" t="s">
        <v>49</v>
      </c>
      <c r="AI1068" s="2" t="str">
        <f>IFERROR(VLOOKUP(DatosTransformados[[#This Row],[Preferred Contact Method Hidden]],Tabla3[#All],2,FALSE),DatosTransformados[[#This Row],[Preferred Contact Method Hidden]])</f>
        <v>Phone</v>
      </c>
      <c r="AJ1068" s="2" t="str">
        <f>VLOOKUP(DatosTransformados[[#This Row],[Applied Discount Hidden]],Tabla3[#All],2,FALSE)</f>
        <v>Yes</v>
      </c>
      <c r="AK1068" s="2" t="b">
        <v>1</v>
      </c>
    </row>
    <row r="1069" spans="1:37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">
        <v>21</v>
      </c>
      <c r="O10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69" s="5" t="s">
        <v>21</v>
      </c>
      <c r="Q1069" s="5">
        <v>0</v>
      </c>
      <c r="R1069" s="5" t="s">
        <v>33</v>
      </c>
      <c r="S1069" s="5" t="s">
        <v>34</v>
      </c>
      <c r="T1069" s="5" t="s">
        <v>35</v>
      </c>
      <c r="U1069" s="5">
        <v>21</v>
      </c>
      <c r="V1069" s="5" t="str">
        <f>PROPER(DatosTransformados[[#This Row],[Payment Method Hidden]])</f>
        <v>Direct Debit</v>
      </c>
      <c r="W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069" s="5">
        <v>969</v>
      </c>
      <c r="Y1069" s="5"/>
      <c r="Z1069" s="5"/>
      <c r="AA1069" s="5" t="s">
        <v>1052</v>
      </c>
      <c r="AB1069" s="6">
        <f>DATEVALUE(DatosTransformados[[#This Row],[Contact Date Hidden]])</f>
        <v>44070</v>
      </c>
      <c r="AC1069" s="6">
        <v>44316</v>
      </c>
      <c r="AD1069" s="5" t="s">
        <v>38</v>
      </c>
      <c r="AE1069" s="5" t="str">
        <f>VLOOKUP(DatosTransformados[[#This Row],[Customer Segment Hidden]],Tabla3[#All],2,FALSE)</f>
        <v>Low</v>
      </c>
      <c r="AF1069" s="12">
        <v>20.323392997430911</v>
      </c>
      <c r="AG1069" s="5">
        <v>9</v>
      </c>
      <c r="AH1069" s="5" t="s">
        <v>29</v>
      </c>
      <c r="AI1069" s="5" t="str">
        <f>IFERROR(VLOOKUP(DatosTransformados[[#This Row],[Preferred Contact Method Hidden]],Tabla3[#All],2,FALSE),DatosTransformados[[#This Row],[Preferred Contact Method Hidden]])</f>
        <v>Email</v>
      </c>
      <c r="AJ1069" s="5" t="str">
        <f>VLOOKUP(DatosTransformados[[#This Row],[Applied Discount Hidden]],Tabla3[#All],2,FALSE)</f>
        <v>No</v>
      </c>
      <c r="AK1069" s="5" t="b">
        <v>0</v>
      </c>
    </row>
    <row r="1070" spans="1:37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">
        <v>21</v>
      </c>
      <c r="O10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0" s="2" t="s">
        <v>33</v>
      </c>
      <c r="Q1070" s="2">
        <v>5</v>
      </c>
      <c r="R1070" s="2" t="s">
        <v>33</v>
      </c>
      <c r="S1070" s="2" t="s">
        <v>24</v>
      </c>
      <c r="T1070" s="2" t="s">
        <v>35</v>
      </c>
      <c r="U1070" s="2">
        <v>13</v>
      </c>
      <c r="V1070" s="2" t="str">
        <f>PROPER(DatosTransformados[[#This Row],[Payment Method Hidden]])</f>
        <v>Direct Debit</v>
      </c>
      <c r="W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070" s="2">
        <v>434</v>
      </c>
      <c r="Y1070" s="2"/>
      <c r="Z1070" s="2"/>
      <c r="AA1070" s="2" t="s">
        <v>362</v>
      </c>
      <c r="AB1070" s="3">
        <f>DATEVALUE(DatosTransformados[[#This Row],[Contact Date Hidden]])</f>
        <v>45185</v>
      </c>
      <c r="AC1070" s="3">
        <v>45133</v>
      </c>
      <c r="AD1070" s="2" t="s">
        <v>44</v>
      </c>
      <c r="AE1070" s="2" t="str">
        <f>VLOOKUP(DatosTransformados[[#This Row],[Customer Segment Hidden]],Tabla3[#All],2,FALSE)</f>
        <v>Medium</v>
      </c>
      <c r="AF1070" s="11">
        <v>10.72453108877029</v>
      </c>
      <c r="AG1070" s="2">
        <v>6</v>
      </c>
      <c r="AH1070" s="2" t="s">
        <v>63</v>
      </c>
      <c r="AI1070" s="2" t="str">
        <f>IFERROR(VLOOKUP(DatosTransformados[[#This Row],[Preferred Contact Method Hidden]],Tabla3[#All],2,FALSE),DatosTransformados[[#This Row],[Preferred Contact Method Hidden]])</f>
        <v>SMS</v>
      </c>
      <c r="AJ1070" s="2" t="str">
        <f>VLOOKUP(DatosTransformados[[#This Row],[Applied Discount Hidden]],Tabla3[#All],2,FALSE)</f>
        <v>Yes</v>
      </c>
      <c r="AK1070" s="2" t="b">
        <v>1</v>
      </c>
    </row>
    <row r="1071" spans="1:37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">
        <v>21</v>
      </c>
      <c r="O10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1" s="5" t="s">
        <v>21</v>
      </c>
      <c r="Q1071" s="5">
        <v>0</v>
      </c>
      <c r="R1071" s="5" t="s">
        <v>21</v>
      </c>
      <c r="S1071" s="5" t="s">
        <v>24</v>
      </c>
      <c r="T1071" s="5" t="s">
        <v>117</v>
      </c>
      <c r="U1071" s="5">
        <v>18</v>
      </c>
      <c r="V1071" s="5" t="str">
        <f>PROPER(DatosTransformados[[#This Row],[Payment Method Hidden]])</f>
        <v>Direct Debit</v>
      </c>
      <c r="W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071" s="5">
        <v>455</v>
      </c>
      <c r="Y1071" s="5"/>
      <c r="Z1071" s="5"/>
      <c r="AA1071" s="5" t="s">
        <v>2098</v>
      </c>
      <c r="AB1071" s="6">
        <f>DATEVALUE(DatosTransformados[[#This Row],[Contact Date Hidden]])</f>
        <v>44616</v>
      </c>
      <c r="AC1071" s="6">
        <v>44092</v>
      </c>
      <c r="AD1071" s="5" t="s">
        <v>28</v>
      </c>
      <c r="AE1071" s="5" t="str">
        <f>VLOOKUP(DatosTransformados[[#This Row],[Customer Segment Hidden]],Tabla3[#All],2,FALSE)</f>
        <v>High</v>
      </c>
      <c r="AF1071" s="12">
        <v>16.809877062977002</v>
      </c>
      <c r="AG1071" s="5">
        <v>3</v>
      </c>
      <c r="AH1071" s="5" t="s">
        <v>29</v>
      </c>
      <c r="AI1071" s="5" t="str">
        <f>IFERROR(VLOOKUP(DatosTransformados[[#This Row],[Preferred Contact Method Hidden]],Tabla3[#All],2,FALSE),DatosTransformados[[#This Row],[Preferred Contact Method Hidden]])</f>
        <v>Email</v>
      </c>
      <c r="AJ1071" s="5" t="str">
        <f>VLOOKUP(DatosTransformados[[#This Row],[Applied Discount Hidden]],Tabla3[#All],2,FALSE)</f>
        <v>Yes</v>
      </c>
      <c r="AK1071" s="5" t="b">
        <v>1</v>
      </c>
    </row>
    <row r="1072" spans="1:37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">
        <v>21</v>
      </c>
      <c r="O10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2" s="2" t="s">
        <v>33</v>
      </c>
      <c r="Q1072" s="2">
        <v>4</v>
      </c>
      <c r="R1072" s="2" t="s">
        <v>33</v>
      </c>
      <c r="S1072" s="2" t="s">
        <v>52</v>
      </c>
      <c r="T1072" s="2" t="s">
        <v>123</v>
      </c>
      <c r="U1072" s="2">
        <v>18</v>
      </c>
      <c r="V1072" s="2" t="str">
        <f>PROPER(DatosTransformados[[#This Row],[Payment Method Hidden]])</f>
        <v>Credit Card</v>
      </c>
      <c r="W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1072" s="2">
        <v>1200</v>
      </c>
      <c r="Y1072" s="2"/>
      <c r="Z1072" s="2"/>
      <c r="AA1072" s="2" t="s">
        <v>2100</v>
      </c>
      <c r="AB1072" s="3">
        <f>DATEVALUE(DatosTransformados[[#This Row],[Contact Date Hidden]])</f>
        <v>44872</v>
      </c>
      <c r="AC1072" s="3">
        <v>44097</v>
      </c>
      <c r="AD1072" s="2" t="s">
        <v>28</v>
      </c>
      <c r="AE1072" s="2" t="str">
        <f>VLOOKUP(DatosTransformados[[#This Row],[Customer Segment Hidden]],Tabla3[#All],2,FALSE)</f>
        <v>High</v>
      </c>
      <c r="AF1072" s="11">
        <v>20.568120411993689</v>
      </c>
      <c r="AG1072" s="2">
        <v>1</v>
      </c>
      <c r="AH1072" s="2" t="s">
        <v>63</v>
      </c>
      <c r="AI1072" s="2" t="str">
        <f>IFERROR(VLOOKUP(DatosTransformados[[#This Row],[Preferred Contact Method Hidden]],Tabla3[#All],2,FALSE),DatosTransformados[[#This Row],[Preferred Contact Method Hidden]])</f>
        <v>SMS</v>
      </c>
      <c r="AJ1072" s="2" t="str">
        <f>VLOOKUP(DatosTransformados[[#This Row],[Applied Discount Hidden]],Tabla3[#All],2,FALSE)</f>
        <v>Yes</v>
      </c>
      <c r="AK1072" s="2" t="b">
        <v>1</v>
      </c>
    </row>
    <row r="1073" spans="1:37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">
        <v>21</v>
      </c>
      <c r="O10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3" s="5" t="s">
        <v>21</v>
      </c>
      <c r="Q1073" s="5">
        <v>0</v>
      </c>
      <c r="R1073" s="5" t="s">
        <v>21</v>
      </c>
      <c r="S1073" s="5" t="s">
        <v>24</v>
      </c>
      <c r="T1073" s="5" t="s">
        <v>123</v>
      </c>
      <c r="U1073" s="5">
        <v>20</v>
      </c>
      <c r="V1073" s="5" t="str">
        <f>PROPER(DatosTransformados[[#This Row],[Payment Method Hidden]])</f>
        <v>Credit Card</v>
      </c>
      <c r="W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073" s="5">
        <v>20</v>
      </c>
      <c r="Y1073" s="5" t="s">
        <v>103</v>
      </c>
      <c r="Z1073" s="5" t="s">
        <v>197</v>
      </c>
      <c r="AA1073" s="5" t="s">
        <v>463</v>
      </c>
      <c r="AB1073" s="6">
        <f>DATEVALUE(DatosTransformados[[#This Row],[Contact Date Hidden]])</f>
        <v>44451</v>
      </c>
      <c r="AC1073" s="6">
        <v>44100</v>
      </c>
      <c r="AD1073" s="5" t="s">
        <v>28</v>
      </c>
      <c r="AE1073" s="5" t="str">
        <f>VLOOKUP(DatosTransformados[[#This Row],[Customer Segment Hidden]],Tabla3[#All],2,FALSE)</f>
        <v>High</v>
      </c>
      <c r="AF1073" s="12">
        <v>17.404237003245608</v>
      </c>
      <c r="AG1073" s="5">
        <v>8</v>
      </c>
      <c r="AH1073" s="5" t="s">
        <v>63</v>
      </c>
      <c r="AI1073" s="5" t="str">
        <f>IFERROR(VLOOKUP(DatosTransformados[[#This Row],[Preferred Contact Method Hidden]],Tabla3[#All],2,FALSE),DatosTransformados[[#This Row],[Preferred Contact Method Hidden]])</f>
        <v>SMS</v>
      </c>
      <c r="AJ1073" s="5" t="str">
        <f>VLOOKUP(DatosTransformados[[#This Row],[Applied Discount Hidden]],Tabla3[#All],2,FALSE)</f>
        <v>Yes</v>
      </c>
      <c r="AK1073" s="5" t="b">
        <v>1</v>
      </c>
    </row>
    <row r="1074" spans="1:37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">
        <v>21</v>
      </c>
      <c r="O10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4" s="2" t="s">
        <v>21</v>
      </c>
      <c r="Q1074" s="2">
        <v>0</v>
      </c>
      <c r="R1074" s="2" t="s">
        <v>21</v>
      </c>
      <c r="S1074" s="2" t="s">
        <v>52</v>
      </c>
      <c r="T1074" s="2" t="s">
        <v>123</v>
      </c>
      <c r="U1074" s="2">
        <v>11</v>
      </c>
      <c r="V1074" s="2" t="str">
        <f>PROPER(DatosTransformados[[#This Row],[Payment Method Hidden]])</f>
        <v>Credit Card</v>
      </c>
      <c r="W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074" s="2">
        <v>684</v>
      </c>
      <c r="Y1074" s="2"/>
      <c r="Z1074" s="2"/>
      <c r="AA1074" s="2" t="s">
        <v>1800</v>
      </c>
      <c r="AB1074" s="3">
        <f>DATEVALUE(DatosTransformados[[#This Row],[Contact Date Hidden]])</f>
        <v>44476</v>
      </c>
      <c r="AC1074" s="3">
        <v>44758</v>
      </c>
      <c r="AD1074" s="2" t="s">
        <v>44</v>
      </c>
      <c r="AE1074" s="2" t="str">
        <f>VLOOKUP(DatosTransformados[[#This Row],[Customer Segment Hidden]],Tabla3[#All],2,FALSE)</f>
        <v>Medium</v>
      </c>
      <c r="AF1074" s="11">
        <v>13.195862936751309</v>
      </c>
      <c r="AG1074" s="2">
        <v>2</v>
      </c>
      <c r="AH1074" s="2" t="s">
        <v>63</v>
      </c>
      <c r="AI1074" s="2" t="str">
        <f>IFERROR(VLOOKUP(DatosTransformados[[#This Row],[Preferred Contact Method Hidden]],Tabla3[#All],2,FALSE),DatosTransformados[[#This Row],[Preferred Contact Method Hidden]])</f>
        <v>SMS</v>
      </c>
      <c r="AJ1074" s="2" t="str">
        <f>VLOOKUP(DatosTransformados[[#This Row],[Applied Discount Hidden]],Tabla3[#All],2,FALSE)</f>
        <v>Yes</v>
      </c>
      <c r="AK1074" s="2" t="b">
        <v>1</v>
      </c>
    </row>
    <row r="1075" spans="1:37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">
        <v>21</v>
      </c>
      <c r="O10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5" s="5" t="s">
        <v>21</v>
      </c>
      <c r="Q1075" s="5">
        <v>0</v>
      </c>
      <c r="R1075" s="5" t="s">
        <v>21</v>
      </c>
      <c r="S1075" s="5" t="s">
        <v>24</v>
      </c>
      <c r="T1075" s="5" t="s">
        <v>25</v>
      </c>
      <c r="U1075" s="5">
        <v>12</v>
      </c>
      <c r="V1075" s="5" t="str">
        <f>PROPER(DatosTransformados[[#This Row],[Payment Method Hidden]])</f>
        <v>Credit Card</v>
      </c>
      <c r="W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075" s="5">
        <v>12</v>
      </c>
      <c r="Y1075" s="5"/>
      <c r="Z1075" s="5"/>
      <c r="AA1075" s="5" t="s">
        <v>2104</v>
      </c>
      <c r="AB1075" s="6">
        <f>DATEVALUE(DatosTransformados[[#This Row],[Contact Date Hidden]])</f>
        <v>43917</v>
      </c>
      <c r="AC1075" s="6">
        <v>44461</v>
      </c>
      <c r="AD1075" s="5" t="s">
        <v>38</v>
      </c>
      <c r="AE1075" s="5" t="str">
        <f>VLOOKUP(DatosTransformados[[#This Row],[Customer Segment Hidden]],Tabla3[#All],2,FALSE)</f>
        <v>Low</v>
      </c>
      <c r="AF1075" s="12">
        <v>11.243118684227619</v>
      </c>
      <c r="AG1075" s="5">
        <v>4</v>
      </c>
      <c r="AH1075" s="5" t="s">
        <v>29</v>
      </c>
      <c r="AI1075" s="5" t="str">
        <f>IFERROR(VLOOKUP(DatosTransformados[[#This Row],[Preferred Contact Method Hidden]],Tabla3[#All],2,FALSE),DatosTransformados[[#This Row],[Preferred Contact Method Hidden]])</f>
        <v>Email</v>
      </c>
      <c r="AJ1075" s="5" t="str">
        <f>VLOOKUP(DatosTransformados[[#This Row],[Applied Discount Hidden]],Tabla3[#All],2,FALSE)</f>
        <v>No</v>
      </c>
      <c r="AK1075" s="5" t="b">
        <v>0</v>
      </c>
    </row>
    <row r="1076" spans="1:37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">
        <v>21</v>
      </c>
      <c r="O10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6" s="2" t="s">
        <v>21</v>
      </c>
      <c r="Q1076" s="2">
        <v>0</v>
      </c>
      <c r="R1076" s="2" t="s">
        <v>21</v>
      </c>
      <c r="S1076" s="2" t="s">
        <v>24</v>
      </c>
      <c r="T1076" s="2" t="s">
        <v>123</v>
      </c>
      <c r="U1076" s="2">
        <v>12</v>
      </c>
      <c r="V1076" s="2" t="str">
        <f>PROPER(DatosTransformados[[#This Row],[Payment Method Hidden]])</f>
        <v>Credit Card</v>
      </c>
      <c r="W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076" s="2">
        <v>175</v>
      </c>
      <c r="Y1076" s="2"/>
      <c r="Z1076" s="2"/>
      <c r="AA1076" s="2" t="s">
        <v>2106</v>
      </c>
      <c r="AB1076" s="3">
        <f>DATEVALUE(DatosTransformados[[#This Row],[Contact Date Hidden]])</f>
        <v>44459</v>
      </c>
      <c r="AC1076" s="3">
        <v>43987</v>
      </c>
      <c r="AD1076" s="2" t="s">
        <v>28</v>
      </c>
      <c r="AE1076" s="2" t="str">
        <f>VLOOKUP(DatosTransformados[[#This Row],[Customer Segment Hidden]],Tabla3[#All],2,FALSE)</f>
        <v>High</v>
      </c>
      <c r="AF1076" s="11">
        <v>14.2656529132922</v>
      </c>
      <c r="AG1076" s="2">
        <v>0</v>
      </c>
      <c r="AH1076" s="2" t="s">
        <v>29</v>
      </c>
      <c r="AI1076" s="2" t="str">
        <f>IFERROR(VLOOKUP(DatosTransformados[[#This Row],[Preferred Contact Method Hidden]],Tabla3[#All],2,FALSE),DatosTransformados[[#This Row],[Preferred Contact Method Hidden]])</f>
        <v>Email</v>
      </c>
      <c r="AJ1076" s="2" t="str">
        <f>VLOOKUP(DatosTransformados[[#This Row],[Applied Discount Hidden]],Tabla3[#All],2,FALSE)</f>
        <v>No</v>
      </c>
      <c r="AK1076" s="2" t="b">
        <v>0</v>
      </c>
    </row>
    <row r="1077" spans="1:37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">
        <v>21</v>
      </c>
      <c r="O10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7" s="5" t="s">
        <v>21</v>
      </c>
      <c r="Q1077" s="5">
        <v>0</v>
      </c>
      <c r="R1077" s="5" t="s">
        <v>21</v>
      </c>
      <c r="S1077" s="5" t="s">
        <v>52</v>
      </c>
      <c r="T1077" s="5" t="s">
        <v>25</v>
      </c>
      <c r="U1077" s="5">
        <v>13</v>
      </c>
      <c r="V1077" s="5" t="str">
        <f>PROPER(DatosTransformados[[#This Row],[Payment Method Hidden]])</f>
        <v>Credit Card</v>
      </c>
      <c r="W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077" s="5">
        <v>743</v>
      </c>
      <c r="Y1077" s="5"/>
      <c r="Z1077" s="5"/>
      <c r="AA1077" s="5" t="s">
        <v>2108</v>
      </c>
      <c r="AB1077" s="6">
        <f>DATEVALUE(DatosTransformados[[#This Row],[Contact Date Hidden]])</f>
        <v>43956</v>
      </c>
      <c r="AC1077" s="6">
        <v>44311</v>
      </c>
      <c r="AD1077" s="5" t="s">
        <v>28</v>
      </c>
      <c r="AE1077" s="5" t="str">
        <f>VLOOKUP(DatosTransformados[[#This Row],[Customer Segment Hidden]],Tabla3[#All],2,FALSE)</f>
        <v>High</v>
      </c>
      <c r="AF1077" s="12">
        <v>11.76629060274991</v>
      </c>
      <c r="AG1077" s="5">
        <v>6</v>
      </c>
      <c r="AH1077" s="5" t="s">
        <v>29</v>
      </c>
      <c r="AI1077" s="5" t="str">
        <f>IFERROR(VLOOKUP(DatosTransformados[[#This Row],[Preferred Contact Method Hidden]],Tabla3[#All],2,FALSE),DatosTransformados[[#This Row],[Preferred Contact Method Hidden]])</f>
        <v>Email</v>
      </c>
      <c r="AJ1077" s="5" t="str">
        <f>VLOOKUP(DatosTransformados[[#This Row],[Applied Discount Hidden]],Tabla3[#All],2,FALSE)</f>
        <v>No</v>
      </c>
      <c r="AK1077" s="5" t="b">
        <v>0</v>
      </c>
    </row>
    <row r="1078" spans="1:37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">
        <v>21</v>
      </c>
      <c r="O10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8" s="2" t="s">
        <v>21</v>
      </c>
      <c r="Q1078" s="2">
        <v>0</v>
      </c>
      <c r="R1078" s="2" t="s">
        <v>33</v>
      </c>
      <c r="S1078" s="2" t="s">
        <v>52</v>
      </c>
      <c r="T1078" s="2" t="s">
        <v>35</v>
      </c>
      <c r="U1078" s="2">
        <v>27</v>
      </c>
      <c r="V1078" s="2" t="str">
        <f>PROPER(DatosTransformados[[#This Row],[Payment Method Hidden]])</f>
        <v>Direct Debit</v>
      </c>
      <c r="W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078" s="2">
        <v>1388</v>
      </c>
      <c r="Y1078" s="2"/>
      <c r="Z1078" s="2"/>
      <c r="AA1078" s="2" t="s">
        <v>2110</v>
      </c>
      <c r="AB1078" s="3">
        <f>DATEVALUE(DatosTransformados[[#This Row],[Contact Date Hidden]])</f>
        <v>45158</v>
      </c>
      <c r="AC1078" s="3">
        <v>44842</v>
      </c>
      <c r="AD1078" s="2" t="s">
        <v>38</v>
      </c>
      <c r="AE1078" s="2" t="str">
        <f>VLOOKUP(DatosTransformados[[#This Row],[Customer Segment Hidden]],Tabla3[#All],2,FALSE)</f>
        <v>Low</v>
      </c>
      <c r="AF1078" s="11">
        <v>22.487178022343809</v>
      </c>
      <c r="AG1078" s="2">
        <v>5</v>
      </c>
      <c r="AH1078" s="2" t="s">
        <v>29</v>
      </c>
      <c r="AI1078" s="2" t="str">
        <f>IFERROR(VLOOKUP(DatosTransformados[[#This Row],[Preferred Contact Method Hidden]],Tabla3[#All],2,FALSE),DatosTransformados[[#This Row],[Preferred Contact Method Hidden]])</f>
        <v>Email</v>
      </c>
      <c r="AJ1078" s="2" t="str">
        <f>VLOOKUP(DatosTransformados[[#This Row],[Applied Discount Hidden]],Tabla3[#All],2,FALSE)</f>
        <v>No</v>
      </c>
      <c r="AK1078" s="2" t="b">
        <v>0</v>
      </c>
    </row>
    <row r="1079" spans="1:37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">
        <v>21</v>
      </c>
      <c r="O10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79" s="5" t="s">
        <v>21</v>
      </c>
      <c r="Q1079" s="5">
        <v>0</v>
      </c>
      <c r="R1079" s="5" t="s">
        <v>21</v>
      </c>
      <c r="S1079" s="5" t="s">
        <v>24</v>
      </c>
      <c r="T1079" s="5" t="s">
        <v>35</v>
      </c>
      <c r="U1079" s="5">
        <v>9</v>
      </c>
      <c r="V1079" s="5" t="str">
        <f>PROPER(DatosTransformados[[#This Row],[Payment Method Hidden]])</f>
        <v>Direct Debit</v>
      </c>
      <c r="W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079" s="5">
        <v>159</v>
      </c>
      <c r="Y1079" s="5"/>
      <c r="Z1079" s="5"/>
      <c r="AA1079" s="5" t="s">
        <v>2112</v>
      </c>
      <c r="AB1079" s="6">
        <f>DATEVALUE(DatosTransformados[[#This Row],[Contact Date Hidden]])</f>
        <v>44935</v>
      </c>
      <c r="AC1079" s="6">
        <v>44628</v>
      </c>
      <c r="AD1079" s="5" t="s">
        <v>38</v>
      </c>
      <c r="AE1079" s="5" t="str">
        <f>VLOOKUP(DatosTransformados[[#This Row],[Customer Segment Hidden]],Tabla3[#All],2,FALSE)</f>
        <v>Low</v>
      </c>
      <c r="AF1079" s="12">
        <v>8.733482001868218</v>
      </c>
      <c r="AG1079" s="5">
        <v>6</v>
      </c>
      <c r="AH1079" s="5" t="s">
        <v>63</v>
      </c>
      <c r="AI1079" s="5" t="str">
        <f>IFERROR(VLOOKUP(DatosTransformados[[#This Row],[Preferred Contact Method Hidden]],Tabla3[#All],2,FALSE),DatosTransformados[[#This Row],[Preferred Contact Method Hidden]])</f>
        <v>SMS</v>
      </c>
      <c r="AJ1079" s="5" t="str">
        <f>VLOOKUP(DatosTransformados[[#This Row],[Applied Discount Hidden]],Tabla3[#All],2,FALSE)</f>
        <v>No</v>
      </c>
      <c r="AK1079" s="5" t="b">
        <v>0</v>
      </c>
    </row>
    <row r="1080" spans="1:37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">
        <v>21</v>
      </c>
      <c r="O10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0" s="2" t="s">
        <v>21</v>
      </c>
      <c r="Q1080" s="2">
        <v>0</v>
      </c>
      <c r="R1080" s="2" t="s">
        <v>21</v>
      </c>
      <c r="S1080" s="2" t="s">
        <v>24</v>
      </c>
      <c r="T1080" s="2" t="s">
        <v>25</v>
      </c>
      <c r="U1080" s="2">
        <v>39</v>
      </c>
      <c r="V1080" s="2" t="str">
        <f>PROPER(DatosTransformados[[#This Row],[Payment Method Hidden]])</f>
        <v>Credit Card</v>
      </c>
      <c r="W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080" s="2">
        <v>39</v>
      </c>
      <c r="Y1080" s="2"/>
      <c r="Z1080" s="2"/>
      <c r="AA1080" s="2" t="s">
        <v>438</v>
      </c>
      <c r="AB1080" s="3">
        <f>DATEVALUE(DatosTransformados[[#This Row],[Contact Date Hidden]])</f>
        <v>43963</v>
      </c>
      <c r="AC1080" s="3">
        <v>45233</v>
      </c>
      <c r="AD1080" s="2" t="s">
        <v>28</v>
      </c>
      <c r="AE1080" s="2" t="str">
        <f>VLOOKUP(DatosTransformados[[#This Row],[Customer Segment Hidden]],Tabla3[#All],2,FALSE)</f>
        <v>High</v>
      </c>
      <c r="AF1080" s="11">
        <v>45.454167254752427</v>
      </c>
      <c r="AG1080" s="2">
        <v>0</v>
      </c>
      <c r="AH1080" s="2" t="s">
        <v>49</v>
      </c>
      <c r="AI1080" s="2" t="str">
        <f>IFERROR(VLOOKUP(DatosTransformados[[#This Row],[Preferred Contact Method Hidden]],Tabla3[#All],2,FALSE),DatosTransformados[[#This Row],[Preferred Contact Method Hidden]])</f>
        <v>Phone</v>
      </c>
      <c r="AJ1080" s="2" t="str">
        <f>VLOOKUP(DatosTransformados[[#This Row],[Applied Discount Hidden]],Tabla3[#All],2,FALSE)</f>
        <v>No</v>
      </c>
      <c r="AK1080" s="2" t="b">
        <v>0</v>
      </c>
    </row>
    <row r="1081" spans="1:37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">
        <v>21</v>
      </c>
      <c r="O10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1" s="5" t="s">
        <v>21</v>
      </c>
      <c r="Q1081" s="5">
        <v>0</v>
      </c>
      <c r="R1081" s="5" t="s">
        <v>21</v>
      </c>
      <c r="S1081" s="5" t="s">
        <v>34</v>
      </c>
      <c r="T1081" s="5" t="s">
        <v>123</v>
      </c>
      <c r="U1081" s="5">
        <v>8</v>
      </c>
      <c r="V1081" s="5" t="str">
        <f>PROPER(DatosTransformados[[#This Row],[Payment Method Hidden]])</f>
        <v>Credit Card</v>
      </c>
      <c r="W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081" s="5">
        <v>46</v>
      </c>
      <c r="Y1081" s="5"/>
      <c r="Z1081" s="5"/>
      <c r="AA1081" s="5" t="s">
        <v>2115</v>
      </c>
      <c r="AB1081" s="6">
        <f>DATEVALUE(DatosTransformados[[#This Row],[Contact Date Hidden]])</f>
        <v>44400</v>
      </c>
      <c r="AC1081" s="6">
        <v>45145</v>
      </c>
      <c r="AD1081" s="5" t="s">
        <v>44</v>
      </c>
      <c r="AE1081" s="5" t="str">
        <f>VLOOKUP(DatosTransformados[[#This Row],[Customer Segment Hidden]],Tabla3[#All],2,FALSE)</f>
        <v>Medium</v>
      </c>
      <c r="AF1081" s="12">
        <v>9.2103806249668985</v>
      </c>
      <c r="AG1081" s="5">
        <v>10</v>
      </c>
      <c r="AH1081" s="5" t="s">
        <v>29</v>
      </c>
      <c r="AI1081" s="5" t="str">
        <f>IFERROR(VLOOKUP(DatosTransformados[[#This Row],[Preferred Contact Method Hidden]],Tabla3[#All],2,FALSE),DatosTransformados[[#This Row],[Preferred Contact Method Hidden]])</f>
        <v>Email</v>
      </c>
      <c r="AJ1081" s="5" t="str">
        <f>VLOOKUP(DatosTransformados[[#This Row],[Applied Discount Hidden]],Tabla3[#All],2,FALSE)</f>
        <v>No</v>
      </c>
      <c r="AK1081" s="5" t="b">
        <v>0</v>
      </c>
    </row>
    <row r="1082" spans="1:37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">
        <v>21</v>
      </c>
      <c r="O10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2" s="2" t="s">
        <v>21</v>
      </c>
      <c r="Q1082" s="2">
        <v>0</v>
      </c>
      <c r="R1082" s="2" t="s">
        <v>33</v>
      </c>
      <c r="S1082" s="2" t="s">
        <v>34</v>
      </c>
      <c r="T1082" s="2" t="s">
        <v>117</v>
      </c>
      <c r="U1082" s="2">
        <v>33</v>
      </c>
      <c r="V1082" s="2" t="str">
        <f>PROPER(DatosTransformados[[#This Row],[Payment Method Hidden]])</f>
        <v>Direct Debit</v>
      </c>
      <c r="W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082" s="2">
        <v>1381</v>
      </c>
      <c r="Y1082" s="2"/>
      <c r="Z1082" s="2"/>
      <c r="AA1082" s="2" t="s">
        <v>2117</v>
      </c>
      <c r="AB1082" s="3">
        <f>DATEVALUE(DatosTransformados[[#This Row],[Contact Date Hidden]])</f>
        <v>43909</v>
      </c>
      <c r="AC1082" s="3">
        <v>44095</v>
      </c>
      <c r="AD1082" s="2" t="s">
        <v>44</v>
      </c>
      <c r="AE1082" s="2" t="str">
        <f>VLOOKUP(DatosTransformados[[#This Row],[Customer Segment Hidden]],Tabla3[#All],2,FALSE)</f>
        <v>Medium</v>
      </c>
      <c r="AF1082" s="11">
        <v>33.26423194680077</v>
      </c>
      <c r="AG1082" s="2">
        <v>3</v>
      </c>
      <c r="AH1082" s="2" t="s">
        <v>49</v>
      </c>
      <c r="AI1082" s="2" t="str">
        <f>IFERROR(VLOOKUP(DatosTransformados[[#This Row],[Preferred Contact Method Hidden]],Tabla3[#All],2,FALSE),DatosTransformados[[#This Row],[Preferred Contact Method Hidden]])</f>
        <v>Phone</v>
      </c>
      <c r="AJ1082" s="2" t="str">
        <f>VLOOKUP(DatosTransformados[[#This Row],[Applied Discount Hidden]],Tabla3[#All],2,FALSE)</f>
        <v>Yes</v>
      </c>
      <c r="AK1082" s="2" t="b">
        <v>1</v>
      </c>
    </row>
    <row r="1083" spans="1:37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">
        <v>21</v>
      </c>
      <c r="O10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3" s="5" t="s">
        <v>33</v>
      </c>
      <c r="Q1083" s="5">
        <v>4</v>
      </c>
      <c r="R1083" s="5" t="s">
        <v>21</v>
      </c>
      <c r="S1083" s="5" t="s">
        <v>52</v>
      </c>
      <c r="T1083" s="5" t="s">
        <v>123</v>
      </c>
      <c r="U1083" s="5">
        <v>5</v>
      </c>
      <c r="V1083" s="5" t="str">
        <f>PROPER(DatosTransformados[[#This Row],[Payment Method Hidden]])</f>
        <v>Credit Card</v>
      </c>
      <c r="W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1083" s="5">
        <v>338</v>
      </c>
      <c r="Y1083" s="5"/>
      <c r="Z1083" s="5"/>
      <c r="AA1083" s="5" t="s">
        <v>2119</v>
      </c>
      <c r="AB1083" s="6">
        <f>DATEVALUE(DatosTransformados[[#This Row],[Contact Date Hidden]])</f>
        <v>44620</v>
      </c>
      <c r="AC1083" s="6">
        <v>45246</v>
      </c>
      <c r="AD1083" s="5" t="s">
        <v>28</v>
      </c>
      <c r="AE1083" s="5" t="str">
        <f>VLOOKUP(DatosTransformados[[#This Row],[Customer Segment Hidden]],Tabla3[#All],2,FALSE)</f>
        <v>High</v>
      </c>
      <c r="AF1083" s="12">
        <v>4.1651457987811229</v>
      </c>
      <c r="AG1083" s="5">
        <v>0</v>
      </c>
      <c r="AH1083" s="5" t="s">
        <v>63</v>
      </c>
      <c r="AI1083" s="5" t="str">
        <f>IFERROR(VLOOKUP(DatosTransformados[[#This Row],[Preferred Contact Method Hidden]],Tabla3[#All],2,FALSE),DatosTransformados[[#This Row],[Preferred Contact Method Hidden]])</f>
        <v>SMS</v>
      </c>
      <c r="AJ1083" s="5" t="str">
        <f>VLOOKUP(DatosTransformados[[#This Row],[Applied Discount Hidden]],Tabla3[#All],2,FALSE)</f>
        <v>Yes</v>
      </c>
      <c r="AK1083" s="5" t="b">
        <v>1</v>
      </c>
    </row>
    <row r="1084" spans="1:37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">
        <v>21</v>
      </c>
      <c r="O10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4" s="2" t="s">
        <v>33</v>
      </c>
      <c r="Q1084" s="2">
        <v>5</v>
      </c>
      <c r="R1084" s="2" t="s">
        <v>21</v>
      </c>
      <c r="S1084" s="2" t="s">
        <v>52</v>
      </c>
      <c r="T1084" s="2" t="s">
        <v>35</v>
      </c>
      <c r="U1084" s="2">
        <v>8</v>
      </c>
      <c r="V1084" s="2" t="str">
        <f>PROPER(DatosTransformados[[#This Row],[Payment Method Hidden]])</f>
        <v>Direct Debit</v>
      </c>
      <c r="W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084" s="2">
        <v>185</v>
      </c>
      <c r="Y1084" s="2"/>
      <c r="Z1084" s="2"/>
      <c r="AA1084" s="2" t="s">
        <v>2121</v>
      </c>
      <c r="AB1084" s="3">
        <f>DATEVALUE(DatosTransformados[[#This Row],[Contact Date Hidden]])</f>
        <v>43831</v>
      </c>
      <c r="AC1084" s="3">
        <v>43906</v>
      </c>
      <c r="AD1084" s="2" t="s">
        <v>38</v>
      </c>
      <c r="AE1084" s="2" t="str">
        <f>VLOOKUP(DatosTransformados[[#This Row],[Customer Segment Hidden]],Tabla3[#All],2,FALSE)</f>
        <v>Low</v>
      </c>
      <c r="AF1084" s="11">
        <v>6.4207423145211173</v>
      </c>
      <c r="AG1084" s="2">
        <v>7</v>
      </c>
      <c r="AH1084" s="2" t="s">
        <v>49</v>
      </c>
      <c r="AI1084" s="2" t="str">
        <f>IFERROR(VLOOKUP(DatosTransformados[[#This Row],[Preferred Contact Method Hidden]],Tabla3[#All],2,FALSE),DatosTransformados[[#This Row],[Preferred Contact Method Hidden]])</f>
        <v>Phone</v>
      </c>
      <c r="AJ1084" s="2" t="str">
        <f>VLOOKUP(DatosTransformados[[#This Row],[Applied Discount Hidden]],Tabla3[#All],2,FALSE)</f>
        <v>No</v>
      </c>
      <c r="AK1084" s="2" t="b">
        <v>0</v>
      </c>
    </row>
    <row r="1085" spans="1:37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">
        <v>33</v>
      </c>
      <c r="O1085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085" s="5" t="s">
        <v>33</v>
      </c>
      <c r="Q1085" s="5">
        <v>6</v>
      </c>
      <c r="R1085" s="5" t="s">
        <v>21</v>
      </c>
      <c r="S1085" s="5" t="s">
        <v>52</v>
      </c>
      <c r="T1085" s="5" t="s">
        <v>25</v>
      </c>
      <c r="U1085" s="5">
        <v>8</v>
      </c>
      <c r="V1085" s="5" t="str">
        <f>PROPER(DatosTransformados[[#This Row],[Payment Method Hidden]])</f>
        <v>Credit Card</v>
      </c>
      <c r="W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085" s="5">
        <v>259</v>
      </c>
      <c r="Y1085" s="5"/>
      <c r="Z1085" s="5"/>
      <c r="AA1085" s="5" t="s">
        <v>2123</v>
      </c>
      <c r="AB1085" s="6">
        <f>DATEVALUE(DatosTransformados[[#This Row],[Contact Date Hidden]])</f>
        <v>44738</v>
      </c>
      <c r="AC1085" s="6">
        <v>44320</v>
      </c>
      <c r="AD1085" s="5" t="s">
        <v>44</v>
      </c>
      <c r="AE1085" s="5" t="str">
        <f>VLOOKUP(DatosTransformados[[#This Row],[Customer Segment Hidden]],Tabla3[#All],2,FALSE)</f>
        <v>Medium</v>
      </c>
      <c r="AF1085" s="12">
        <v>8.6824788586529387</v>
      </c>
      <c r="AG1085" s="5">
        <v>1</v>
      </c>
      <c r="AH1085" s="5" t="s">
        <v>63</v>
      </c>
      <c r="AI1085" s="5" t="str">
        <f>IFERROR(VLOOKUP(DatosTransformados[[#This Row],[Preferred Contact Method Hidden]],Tabla3[#All],2,FALSE),DatosTransformados[[#This Row],[Preferred Contact Method Hidden]])</f>
        <v>SMS</v>
      </c>
      <c r="AJ1085" s="5" t="str">
        <f>VLOOKUP(DatosTransformados[[#This Row],[Applied Discount Hidden]],Tabla3[#All],2,FALSE)</f>
        <v>No</v>
      </c>
      <c r="AK1085" s="5" t="b">
        <v>0</v>
      </c>
    </row>
    <row r="1086" spans="1:37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">
        <v>21</v>
      </c>
      <c r="O10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6" s="2" t="s">
        <v>21</v>
      </c>
      <c r="Q1086" s="2">
        <v>0</v>
      </c>
      <c r="R1086" s="2" t="s">
        <v>21</v>
      </c>
      <c r="S1086" s="2" t="s">
        <v>24</v>
      </c>
      <c r="T1086" s="2" t="s">
        <v>35</v>
      </c>
      <c r="U1086" s="2">
        <v>25</v>
      </c>
      <c r="V1086" s="2" t="str">
        <f>PROPER(DatosTransformados[[#This Row],[Payment Method Hidden]])</f>
        <v>Direct Debit</v>
      </c>
      <c r="W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086" s="2">
        <v>25</v>
      </c>
      <c r="Y1086" s="2" t="s">
        <v>42</v>
      </c>
      <c r="Z1086" s="2" t="s">
        <v>213</v>
      </c>
      <c r="AA1086" s="2" t="s">
        <v>2125</v>
      </c>
      <c r="AB1086" s="3">
        <f>DATEVALUE(DatosTransformados[[#This Row],[Contact Date Hidden]])</f>
        <v>44761</v>
      </c>
      <c r="AC1086" s="3">
        <v>45194</v>
      </c>
      <c r="AD1086" s="2" t="s">
        <v>28</v>
      </c>
      <c r="AE1086" s="2" t="str">
        <f>VLOOKUP(DatosTransformados[[#This Row],[Customer Segment Hidden]],Tabla3[#All],2,FALSE)</f>
        <v>High</v>
      </c>
      <c r="AF1086" s="11">
        <v>22.837877190101882</v>
      </c>
      <c r="AG1086" s="2">
        <v>3</v>
      </c>
      <c r="AH1086" s="2" t="s">
        <v>63</v>
      </c>
      <c r="AI1086" s="2" t="str">
        <f>IFERROR(VLOOKUP(DatosTransformados[[#This Row],[Preferred Contact Method Hidden]],Tabla3[#All],2,FALSE),DatosTransformados[[#This Row],[Preferred Contact Method Hidden]])</f>
        <v>SMS</v>
      </c>
      <c r="AJ1086" s="2" t="str">
        <f>VLOOKUP(DatosTransformados[[#This Row],[Applied Discount Hidden]],Tabla3[#All],2,FALSE)</f>
        <v>No</v>
      </c>
      <c r="AK1086" s="2" t="b">
        <v>0</v>
      </c>
    </row>
    <row r="1087" spans="1:37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">
        <v>21</v>
      </c>
      <c r="O10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7" s="5" t="s">
        <v>21</v>
      </c>
      <c r="Q1087" s="5">
        <v>0</v>
      </c>
      <c r="R1087" s="5" t="s">
        <v>21</v>
      </c>
      <c r="S1087" s="5" t="s">
        <v>34</v>
      </c>
      <c r="T1087" s="5" t="s">
        <v>25</v>
      </c>
      <c r="U1087" s="5">
        <v>36</v>
      </c>
      <c r="V1087" s="5" t="str">
        <f>PROPER(DatosTransformados[[#This Row],[Payment Method Hidden]])</f>
        <v>Credit Card</v>
      </c>
      <c r="W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087" s="5">
        <v>471</v>
      </c>
      <c r="Y1087" s="5"/>
      <c r="Z1087" s="5"/>
      <c r="AA1087" s="5" t="s">
        <v>823</v>
      </c>
      <c r="AB1087" s="6">
        <f>DATEVALUE(DatosTransformados[[#This Row],[Contact Date Hidden]])</f>
        <v>43845</v>
      </c>
      <c r="AC1087" s="6">
        <v>44797</v>
      </c>
      <c r="AD1087" s="5" t="s">
        <v>28</v>
      </c>
      <c r="AE1087" s="5" t="str">
        <f>VLOOKUP(DatosTransformados[[#This Row],[Customer Segment Hidden]],Tabla3[#All],2,FALSE)</f>
        <v>High</v>
      </c>
      <c r="AF1087" s="12">
        <v>42.511129392397322</v>
      </c>
      <c r="AG1087" s="5">
        <v>0</v>
      </c>
      <c r="AH1087" s="5" t="s">
        <v>29</v>
      </c>
      <c r="AI1087" s="5" t="str">
        <f>IFERROR(VLOOKUP(DatosTransformados[[#This Row],[Preferred Contact Method Hidden]],Tabla3[#All],2,FALSE),DatosTransformados[[#This Row],[Preferred Contact Method Hidden]])</f>
        <v>Email</v>
      </c>
      <c r="AJ1087" s="5" t="str">
        <f>VLOOKUP(DatosTransformados[[#This Row],[Applied Discount Hidden]],Tabla3[#All],2,FALSE)</f>
        <v>Yes</v>
      </c>
      <c r="AK1087" s="5" t="b">
        <v>1</v>
      </c>
    </row>
    <row r="1088" spans="1:37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">
        <v>21</v>
      </c>
      <c r="O10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8" s="2" t="s">
        <v>21</v>
      </c>
      <c r="Q1088" s="2">
        <v>0</v>
      </c>
      <c r="R1088" s="2" t="s">
        <v>21</v>
      </c>
      <c r="S1088" s="2" t="s">
        <v>34</v>
      </c>
      <c r="T1088" s="2" t="s">
        <v>35</v>
      </c>
      <c r="U1088" s="2">
        <v>39</v>
      </c>
      <c r="V1088" s="2" t="str">
        <f>PROPER(DatosTransformados[[#This Row],[Payment Method Hidden]])</f>
        <v>Direct Debit</v>
      </c>
      <c r="W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088" s="2">
        <v>2298</v>
      </c>
      <c r="Y1088" s="2" t="s">
        <v>42</v>
      </c>
      <c r="Z1088" s="2" t="s">
        <v>359</v>
      </c>
      <c r="AA1088" s="2" t="s">
        <v>1461</v>
      </c>
      <c r="AB1088" s="3">
        <f>DATEVALUE(DatosTransformados[[#This Row],[Contact Date Hidden]])</f>
        <v>44428</v>
      </c>
      <c r="AC1088" s="3">
        <v>44710</v>
      </c>
      <c r="AD1088" s="2" t="s">
        <v>38</v>
      </c>
      <c r="AE1088" s="2" t="str">
        <f>VLOOKUP(DatosTransformados[[#This Row],[Customer Segment Hidden]],Tabla3[#All],2,FALSE)</f>
        <v>Low</v>
      </c>
      <c r="AF1088" s="11">
        <v>33.083664880657537</v>
      </c>
      <c r="AG1088" s="2">
        <v>9</v>
      </c>
      <c r="AH1088" s="2" t="s">
        <v>29</v>
      </c>
      <c r="AI1088" s="2" t="str">
        <f>IFERROR(VLOOKUP(DatosTransformados[[#This Row],[Preferred Contact Method Hidden]],Tabla3[#All],2,FALSE),DatosTransformados[[#This Row],[Preferred Contact Method Hidden]])</f>
        <v>Email</v>
      </c>
      <c r="AJ1088" s="2" t="str">
        <f>VLOOKUP(DatosTransformados[[#This Row],[Applied Discount Hidden]],Tabla3[#All],2,FALSE)</f>
        <v>Yes</v>
      </c>
      <c r="AK1088" s="2" t="b">
        <v>1</v>
      </c>
    </row>
    <row r="1089" spans="1:37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">
        <v>21</v>
      </c>
      <c r="O10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89" s="5" t="s">
        <v>21</v>
      </c>
      <c r="Q1089" s="5">
        <v>0</v>
      </c>
      <c r="R1089" s="5" t="s">
        <v>21</v>
      </c>
      <c r="S1089" s="5" t="s">
        <v>52</v>
      </c>
      <c r="T1089" s="5" t="s">
        <v>25</v>
      </c>
      <c r="U1089" s="5">
        <v>53</v>
      </c>
      <c r="V1089" s="5" t="str">
        <f>PROPER(DatosTransformados[[#This Row],[Payment Method Hidden]])</f>
        <v>Credit Card</v>
      </c>
      <c r="W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1089" s="5">
        <v>2375</v>
      </c>
      <c r="Y1089" s="5"/>
      <c r="Z1089" s="5"/>
      <c r="AA1089" s="5" t="s">
        <v>2129</v>
      </c>
      <c r="AB1089" s="6">
        <f>DATEVALUE(DatosTransformados[[#This Row],[Contact Date Hidden]])</f>
        <v>44282</v>
      </c>
      <c r="AC1089" s="6">
        <v>44231</v>
      </c>
      <c r="AD1089" s="5" t="s">
        <v>44</v>
      </c>
      <c r="AE1089" s="5" t="str">
        <f>VLOOKUP(DatosTransformados[[#This Row],[Customer Segment Hidden]],Tabla3[#All],2,FALSE)</f>
        <v>Medium</v>
      </c>
      <c r="AF1089" s="12">
        <v>52.765912002549371</v>
      </c>
      <c r="AG1089" s="5">
        <v>2</v>
      </c>
      <c r="AH1089" s="5" t="s">
        <v>49</v>
      </c>
      <c r="AI1089" s="5" t="str">
        <f>IFERROR(VLOOKUP(DatosTransformados[[#This Row],[Preferred Contact Method Hidden]],Tabla3[#All],2,FALSE),DatosTransformados[[#This Row],[Preferred Contact Method Hidden]])</f>
        <v>Phone</v>
      </c>
      <c r="AJ1089" s="5" t="str">
        <f>VLOOKUP(DatosTransformados[[#This Row],[Applied Discount Hidden]],Tabla3[#All],2,FALSE)</f>
        <v>Yes</v>
      </c>
      <c r="AK1089" s="5" t="b">
        <v>1</v>
      </c>
    </row>
    <row r="1090" spans="1:37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">
        <v>21</v>
      </c>
      <c r="O10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0" s="5" t="s">
        <v>21</v>
      </c>
      <c r="Q1090" s="5">
        <v>0</v>
      </c>
      <c r="R1090" s="5" t="s">
        <v>21</v>
      </c>
      <c r="S1090" s="5" t="s">
        <v>24</v>
      </c>
      <c r="T1090" s="5" t="s">
        <v>123</v>
      </c>
      <c r="U1090" s="5">
        <v>33</v>
      </c>
      <c r="V1090" s="5" t="str">
        <f>PROPER(DatosTransformados[[#This Row],[Payment Method Hidden]])</f>
        <v>Credit Card</v>
      </c>
      <c r="W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090" s="5">
        <v>398</v>
      </c>
      <c r="Y1090" s="5"/>
      <c r="Z1090" s="5"/>
      <c r="AA1090" s="5" t="s">
        <v>2131</v>
      </c>
      <c r="AB1090" s="6">
        <f>DATEVALUE(DatosTransformados[[#This Row],[Contact Date Hidden]])</f>
        <v>44622</v>
      </c>
      <c r="AC1090" s="6">
        <v>44699</v>
      </c>
      <c r="AD1090" s="5" t="s">
        <v>28</v>
      </c>
      <c r="AE1090" s="5" t="str">
        <f>VLOOKUP(DatosTransformados[[#This Row],[Customer Segment Hidden]],Tabla3[#All],2,FALSE)</f>
        <v>High</v>
      </c>
      <c r="AF1090" s="12">
        <v>28.245946295514401</v>
      </c>
      <c r="AG1090" s="5">
        <v>4</v>
      </c>
      <c r="AH1090" s="5" t="s">
        <v>29</v>
      </c>
      <c r="AI1090" s="5" t="str">
        <f>IFERROR(VLOOKUP(DatosTransformados[[#This Row],[Preferred Contact Method Hidden]],Tabla3[#All],2,FALSE),DatosTransformados[[#This Row],[Preferred Contact Method Hidden]])</f>
        <v>Email</v>
      </c>
      <c r="AJ1090" s="5" t="str">
        <f>VLOOKUP(DatosTransformados[[#This Row],[Applied Discount Hidden]],Tabla3[#All],2,FALSE)</f>
        <v>Yes</v>
      </c>
      <c r="AK1090" s="5" t="b">
        <v>1</v>
      </c>
    </row>
    <row r="1091" spans="1:37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">
        <v>21</v>
      </c>
      <c r="O10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1" s="2" t="s">
        <v>21</v>
      </c>
      <c r="Q1091" s="2">
        <v>0</v>
      </c>
      <c r="R1091" s="2" t="s">
        <v>21</v>
      </c>
      <c r="S1091" s="2" t="s">
        <v>24</v>
      </c>
      <c r="T1091" s="2" t="s">
        <v>117</v>
      </c>
      <c r="U1091" s="2">
        <v>22</v>
      </c>
      <c r="V1091" s="2" t="str">
        <f>PROPER(DatosTransformados[[#This Row],[Payment Method Hidden]])</f>
        <v>Direct Debit</v>
      </c>
      <c r="W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091" s="2">
        <v>532</v>
      </c>
      <c r="Y1091" s="2" t="s">
        <v>156</v>
      </c>
      <c r="Z1091" s="2" t="s">
        <v>157</v>
      </c>
      <c r="AA1091" s="2" t="s">
        <v>250</v>
      </c>
      <c r="AB1091" s="3">
        <f>DATEVALUE(DatosTransformados[[#This Row],[Contact Date Hidden]])</f>
        <v>45228</v>
      </c>
      <c r="AC1091" s="3">
        <v>45261</v>
      </c>
      <c r="AD1091" s="2" t="s">
        <v>28</v>
      </c>
      <c r="AE1091" s="2" t="str">
        <f>VLOOKUP(DatosTransformados[[#This Row],[Customer Segment Hidden]],Tabla3[#All],2,FALSE)</f>
        <v>High</v>
      </c>
      <c r="AF1091" s="11">
        <v>17.988244369793229</v>
      </c>
      <c r="AG1091" s="2">
        <v>7</v>
      </c>
      <c r="AH1091" s="2" t="s">
        <v>49</v>
      </c>
      <c r="AI1091" s="2" t="str">
        <f>IFERROR(VLOOKUP(DatosTransformados[[#This Row],[Preferred Contact Method Hidden]],Tabla3[#All],2,FALSE),DatosTransformados[[#This Row],[Preferred Contact Method Hidden]])</f>
        <v>Phone</v>
      </c>
      <c r="AJ1091" s="2" t="str">
        <f>VLOOKUP(DatosTransformados[[#This Row],[Applied Discount Hidden]],Tabla3[#All],2,FALSE)</f>
        <v>Yes</v>
      </c>
      <c r="AK1091" s="2" t="b">
        <v>1</v>
      </c>
    </row>
    <row r="1092" spans="1:37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">
        <v>21</v>
      </c>
      <c r="O10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2" s="5" t="s">
        <v>21</v>
      </c>
      <c r="Q1092" s="5">
        <v>0</v>
      </c>
      <c r="R1092" s="5" t="s">
        <v>21</v>
      </c>
      <c r="S1092" s="5" t="s">
        <v>24</v>
      </c>
      <c r="T1092" s="5" t="s">
        <v>117</v>
      </c>
      <c r="U1092" s="5">
        <v>32</v>
      </c>
      <c r="V1092" s="5" t="str">
        <f>PROPER(DatosTransformados[[#This Row],[Payment Method Hidden]])</f>
        <v>Direct Debit</v>
      </c>
      <c r="W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092" s="5">
        <v>32</v>
      </c>
      <c r="Y1092" s="5" t="s">
        <v>42</v>
      </c>
      <c r="Z1092" s="5" t="s">
        <v>359</v>
      </c>
      <c r="AA1092" s="5" t="s">
        <v>519</v>
      </c>
      <c r="AB1092" s="6">
        <f>DATEVALUE(DatosTransformados[[#This Row],[Contact Date Hidden]])</f>
        <v>44785</v>
      </c>
      <c r="AC1092" s="6">
        <v>44773</v>
      </c>
      <c r="AD1092" s="5" t="s">
        <v>38</v>
      </c>
      <c r="AE1092" s="5" t="str">
        <f>VLOOKUP(DatosTransformados[[#This Row],[Customer Segment Hidden]],Tabla3[#All],2,FALSE)</f>
        <v>Low</v>
      </c>
      <c r="AF1092" s="12">
        <v>37.375885712025998</v>
      </c>
      <c r="AG1092" s="5">
        <v>3</v>
      </c>
      <c r="AH1092" s="5" t="s">
        <v>49</v>
      </c>
      <c r="AI1092" s="5" t="str">
        <f>IFERROR(VLOOKUP(DatosTransformados[[#This Row],[Preferred Contact Method Hidden]],Tabla3[#All],2,FALSE),DatosTransformados[[#This Row],[Preferred Contact Method Hidden]])</f>
        <v>Phone</v>
      </c>
      <c r="AJ1092" s="5" t="str">
        <f>VLOOKUP(DatosTransformados[[#This Row],[Applied Discount Hidden]],Tabla3[#All],2,FALSE)</f>
        <v>Yes</v>
      </c>
      <c r="AK1092" s="5" t="b">
        <v>1</v>
      </c>
    </row>
    <row r="1093" spans="1:37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">
        <v>33</v>
      </c>
      <c r="O10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3" s="2" t="s">
        <v>33</v>
      </c>
      <c r="Q1093" s="2">
        <v>2</v>
      </c>
      <c r="R1093" s="2" t="s">
        <v>21</v>
      </c>
      <c r="S1093" s="2" t="s">
        <v>52</v>
      </c>
      <c r="T1093" s="2" t="s">
        <v>25</v>
      </c>
      <c r="U1093" s="2">
        <v>8</v>
      </c>
      <c r="V1093" s="2" t="str">
        <f>PROPER(DatosTransformados[[#This Row],[Payment Method Hidden]])</f>
        <v>Credit Card</v>
      </c>
      <c r="W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093" s="2">
        <v>517</v>
      </c>
      <c r="Y1093" s="2"/>
      <c r="Z1093" s="2"/>
      <c r="AA1093" s="2" t="s">
        <v>2121</v>
      </c>
      <c r="AB1093" s="3">
        <f>DATEVALUE(DatosTransformados[[#This Row],[Contact Date Hidden]])</f>
        <v>43831</v>
      </c>
      <c r="AC1093" s="3">
        <v>44095</v>
      </c>
      <c r="AD1093" s="2" t="s">
        <v>28</v>
      </c>
      <c r="AE1093" s="2" t="str">
        <f>VLOOKUP(DatosTransformados[[#This Row],[Customer Segment Hidden]],Tabla3[#All],2,FALSE)</f>
        <v>High</v>
      </c>
      <c r="AF1093" s="11">
        <v>7.1796546198920508</v>
      </c>
      <c r="AG1093" s="2">
        <v>6</v>
      </c>
      <c r="AH1093" s="2" t="s">
        <v>29</v>
      </c>
      <c r="AI1093" s="2" t="str">
        <f>IFERROR(VLOOKUP(DatosTransformados[[#This Row],[Preferred Contact Method Hidden]],Tabla3[#All],2,FALSE),DatosTransformados[[#This Row],[Preferred Contact Method Hidden]])</f>
        <v>Email</v>
      </c>
      <c r="AJ1093" s="2" t="str">
        <f>VLOOKUP(DatosTransformados[[#This Row],[Applied Discount Hidden]],Tabla3[#All],2,FALSE)</f>
        <v>No</v>
      </c>
      <c r="AK1093" s="2" t="b">
        <v>0</v>
      </c>
    </row>
    <row r="1094" spans="1:37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">
        <v>21</v>
      </c>
      <c r="O10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4" s="5" t="s">
        <v>33</v>
      </c>
      <c r="Q1094" s="5">
        <v>3</v>
      </c>
      <c r="R1094" s="5" t="s">
        <v>21</v>
      </c>
      <c r="S1094" s="5" t="s">
        <v>24</v>
      </c>
      <c r="T1094" s="5" t="s">
        <v>35</v>
      </c>
      <c r="U1094" s="5">
        <v>28</v>
      </c>
      <c r="V1094" s="5" t="str">
        <f>PROPER(DatosTransformados[[#This Row],[Payment Method Hidden]])</f>
        <v>Direct Debit</v>
      </c>
      <c r="W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094" s="5">
        <v>287</v>
      </c>
      <c r="Y1094" s="5"/>
      <c r="Z1094" s="5"/>
      <c r="AA1094" s="5" t="s">
        <v>1174</v>
      </c>
      <c r="AB1094" s="6">
        <f>DATEVALUE(DatosTransformados[[#This Row],[Contact Date Hidden]])</f>
        <v>44938</v>
      </c>
      <c r="AC1094" s="6">
        <v>44712</v>
      </c>
      <c r="AD1094" s="5" t="s">
        <v>44</v>
      </c>
      <c r="AE1094" s="5" t="str">
        <f>VLOOKUP(DatosTransformados[[#This Row],[Customer Segment Hidden]],Tabla3[#All],2,FALSE)</f>
        <v>Medium</v>
      </c>
      <c r="AF1094" s="12">
        <v>24.129439383259811</v>
      </c>
      <c r="AG1094" s="5">
        <v>10</v>
      </c>
      <c r="AH1094" s="5" t="s">
        <v>49</v>
      </c>
      <c r="AI1094" s="5" t="str">
        <f>IFERROR(VLOOKUP(DatosTransformados[[#This Row],[Preferred Contact Method Hidden]],Tabla3[#All],2,FALSE),DatosTransformados[[#This Row],[Preferred Contact Method Hidden]])</f>
        <v>Phone</v>
      </c>
      <c r="AJ1094" s="5" t="str">
        <f>VLOOKUP(DatosTransformados[[#This Row],[Applied Discount Hidden]],Tabla3[#All],2,FALSE)</f>
        <v>No</v>
      </c>
      <c r="AK1094" s="5" t="b">
        <v>0</v>
      </c>
    </row>
    <row r="1095" spans="1:37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">
        <v>21</v>
      </c>
      <c r="O10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5" s="2" t="s">
        <v>21</v>
      </c>
      <c r="Q1095" s="2">
        <v>0</v>
      </c>
      <c r="R1095" s="2" t="s">
        <v>33</v>
      </c>
      <c r="S1095" s="2" t="s">
        <v>52</v>
      </c>
      <c r="T1095" s="2" t="s">
        <v>123</v>
      </c>
      <c r="U1095" s="2">
        <v>38</v>
      </c>
      <c r="V1095" s="2" t="str">
        <f>PROPER(DatosTransformados[[#This Row],[Payment Method Hidden]])</f>
        <v>Credit Card</v>
      </c>
      <c r="W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095" s="2">
        <v>2743</v>
      </c>
      <c r="Y1095" s="2"/>
      <c r="Z1095" s="2"/>
      <c r="AA1095" s="2" t="s">
        <v>2137</v>
      </c>
      <c r="AB1095" s="3">
        <f>DATEVALUE(DatosTransformados[[#This Row],[Contact Date Hidden]])</f>
        <v>45084</v>
      </c>
      <c r="AC1095" s="3">
        <v>44512</v>
      </c>
      <c r="AD1095" s="2" t="s">
        <v>44</v>
      </c>
      <c r="AE1095" s="2" t="str">
        <f>VLOOKUP(DatosTransformados[[#This Row],[Customer Segment Hidden]],Tabla3[#All],2,FALSE)</f>
        <v>Medium</v>
      </c>
      <c r="AF1095" s="11">
        <v>34.322364723805663</v>
      </c>
      <c r="AG1095" s="2">
        <v>8</v>
      </c>
      <c r="AH1095" s="2" t="s">
        <v>29</v>
      </c>
      <c r="AI1095" s="2" t="str">
        <f>IFERROR(VLOOKUP(DatosTransformados[[#This Row],[Preferred Contact Method Hidden]],Tabla3[#All],2,FALSE),DatosTransformados[[#This Row],[Preferred Contact Method Hidden]])</f>
        <v>Email</v>
      </c>
      <c r="AJ1095" s="2" t="str">
        <f>VLOOKUP(DatosTransformados[[#This Row],[Applied Discount Hidden]],Tabla3[#All],2,FALSE)</f>
        <v>No</v>
      </c>
      <c r="AK1095" s="2" t="b">
        <v>0</v>
      </c>
    </row>
    <row r="1096" spans="1:37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">
        <v>21</v>
      </c>
      <c r="O10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6" s="5" t="s">
        <v>21</v>
      </c>
      <c r="Q1096" s="5">
        <v>0</v>
      </c>
      <c r="R1096" s="5" t="s">
        <v>21</v>
      </c>
      <c r="S1096" s="5" t="s">
        <v>24</v>
      </c>
      <c r="T1096" s="5" t="s">
        <v>35</v>
      </c>
      <c r="U1096" s="5">
        <v>50</v>
      </c>
      <c r="V1096" s="5" t="str">
        <f>PROPER(DatosTransformados[[#This Row],[Payment Method Hidden]])</f>
        <v>Direct Debit</v>
      </c>
      <c r="W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096" s="5">
        <v>196</v>
      </c>
      <c r="Y1096" s="5" t="s">
        <v>103</v>
      </c>
      <c r="Z1096" s="5" t="s">
        <v>104</v>
      </c>
      <c r="AA1096" s="5" t="s">
        <v>861</v>
      </c>
      <c r="AB1096" s="6">
        <f>DATEVALUE(DatosTransformados[[#This Row],[Contact Date Hidden]])</f>
        <v>44581</v>
      </c>
      <c r="AC1096" s="6">
        <v>44585</v>
      </c>
      <c r="AD1096" s="5" t="s">
        <v>38</v>
      </c>
      <c r="AE1096" s="5" t="str">
        <f>VLOOKUP(DatosTransformados[[#This Row],[Customer Segment Hidden]],Tabla3[#All],2,FALSE)</f>
        <v>Low</v>
      </c>
      <c r="AF1096" s="12">
        <v>48.69222600274832</v>
      </c>
      <c r="AG1096" s="5">
        <v>8</v>
      </c>
      <c r="AH1096" s="5" t="s">
        <v>49</v>
      </c>
      <c r="AI1096" s="5" t="str">
        <f>IFERROR(VLOOKUP(DatosTransformados[[#This Row],[Preferred Contact Method Hidden]],Tabla3[#All],2,FALSE),DatosTransformados[[#This Row],[Preferred Contact Method Hidden]])</f>
        <v>Phone</v>
      </c>
      <c r="AJ1096" s="5" t="str">
        <f>VLOOKUP(DatosTransformados[[#This Row],[Applied Discount Hidden]],Tabla3[#All],2,FALSE)</f>
        <v>Yes</v>
      </c>
      <c r="AK1096" s="5" t="b">
        <v>1</v>
      </c>
    </row>
    <row r="1097" spans="1:37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">
        <v>21</v>
      </c>
      <c r="O10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7" s="2" t="s">
        <v>21</v>
      </c>
      <c r="Q1097" s="2">
        <v>0</v>
      </c>
      <c r="R1097" s="2" t="s">
        <v>21</v>
      </c>
      <c r="S1097" s="2" t="s">
        <v>24</v>
      </c>
      <c r="T1097" s="2" t="s">
        <v>117</v>
      </c>
      <c r="U1097" s="2">
        <v>30</v>
      </c>
      <c r="V1097" s="2" t="str">
        <f>PROPER(DatosTransformados[[#This Row],[Payment Method Hidden]])</f>
        <v>Direct Debit</v>
      </c>
      <c r="W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097" s="2">
        <v>61</v>
      </c>
      <c r="Y1097" s="2"/>
      <c r="Z1097" s="2"/>
      <c r="AA1097" s="2" t="s">
        <v>58</v>
      </c>
      <c r="AB1097" s="3">
        <f>DATEVALUE(DatosTransformados[[#This Row],[Contact Date Hidden]])</f>
        <v>43850</v>
      </c>
      <c r="AC1097" s="3">
        <v>44999</v>
      </c>
      <c r="AD1097" s="2" t="s">
        <v>38</v>
      </c>
      <c r="AE1097" s="2" t="str">
        <f>VLOOKUP(DatosTransformados[[#This Row],[Customer Segment Hidden]],Tabla3[#All],2,FALSE)</f>
        <v>Low</v>
      </c>
      <c r="AF1097" s="11">
        <v>24.857183053118391</v>
      </c>
      <c r="AG1097" s="2">
        <v>10</v>
      </c>
      <c r="AH1097" s="2" t="s">
        <v>63</v>
      </c>
      <c r="AI1097" s="2" t="str">
        <f>IFERROR(VLOOKUP(DatosTransformados[[#This Row],[Preferred Contact Method Hidden]],Tabla3[#All],2,FALSE),DatosTransformados[[#This Row],[Preferred Contact Method Hidden]])</f>
        <v>SMS</v>
      </c>
      <c r="AJ1097" s="2" t="str">
        <f>VLOOKUP(DatosTransformados[[#This Row],[Applied Discount Hidden]],Tabla3[#All],2,FALSE)</f>
        <v>Yes</v>
      </c>
      <c r="AK1097" s="2" t="b">
        <v>1</v>
      </c>
    </row>
    <row r="1098" spans="1:37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">
        <v>21</v>
      </c>
      <c r="O10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8" s="5" t="s">
        <v>21</v>
      </c>
      <c r="Q1098" s="5">
        <v>0</v>
      </c>
      <c r="R1098" s="5" t="s">
        <v>33</v>
      </c>
      <c r="S1098" s="5" t="s">
        <v>34</v>
      </c>
      <c r="T1098" s="5" t="s">
        <v>117</v>
      </c>
      <c r="U1098" s="5">
        <v>59</v>
      </c>
      <c r="V1098" s="5" t="str">
        <f>PROPER(DatosTransformados[[#This Row],[Payment Method Hidden]])</f>
        <v>Direct Debit</v>
      </c>
      <c r="W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098" s="5">
        <v>1952</v>
      </c>
      <c r="Y1098" s="5"/>
      <c r="Z1098" s="5"/>
      <c r="AA1098" s="5" t="s">
        <v>2141</v>
      </c>
      <c r="AB1098" s="6">
        <f>DATEVALUE(DatosTransformados[[#This Row],[Contact Date Hidden]])</f>
        <v>45185</v>
      </c>
      <c r="AC1098" s="6">
        <v>43943</v>
      </c>
      <c r="AD1098" s="5" t="s">
        <v>28</v>
      </c>
      <c r="AE1098" s="5" t="str">
        <f>VLOOKUP(DatosTransformados[[#This Row],[Customer Segment Hidden]],Tabla3[#All],2,FALSE)</f>
        <v>High</v>
      </c>
      <c r="AF1098" s="12">
        <v>61.827437008250612</v>
      </c>
      <c r="AG1098" s="5">
        <v>10</v>
      </c>
      <c r="AH1098" s="5" t="s">
        <v>63</v>
      </c>
      <c r="AI1098" s="5" t="str">
        <f>IFERROR(VLOOKUP(DatosTransformados[[#This Row],[Preferred Contact Method Hidden]],Tabla3[#All],2,FALSE),DatosTransformados[[#This Row],[Preferred Contact Method Hidden]])</f>
        <v>SMS</v>
      </c>
      <c r="AJ1098" s="5" t="str">
        <f>VLOOKUP(DatosTransformados[[#This Row],[Applied Discount Hidden]],Tabla3[#All],2,FALSE)</f>
        <v>Yes</v>
      </c>
      <c r="AK1098" s="5" t="b">
        <v>1</v>
      </c>
    </row>
    <row r="1099" spans="1:37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">
        <v>21</v>
      </c>
      <c r="O10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099" s="2" t="s">
        <v>33</v>
      </c>
      <c r="Q1099" s="2">
        <v>2</v>
      </c>
      <c r="R1099" s="2" t="s">
        <v>33</v>
      </c>
      <c r="S1099" s="2" t="s">
        <v>52</v>
      </c>
      <c r="T1099" s="2" t="s">
        <v>117</v>
      </c>
      <c r="U1099" s="2">
        <v>46</v>
      </c>
      <c r="V1099" s="2" t="str">
        <f>PROPER(DatosTransformados[[#This Row],[Payment Method Hidden]])</f>
        <v>Direct Debit</v>
      </c>
      <c r="W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099" s="2">
        <v>3129</v>
      </c>
      <c r="Y1099" s="2"/>
      <c r="Z1099" s="2"/>
      <c r="AA1099" s="2" t="s">
        <v>2143</v>
      </c>
      <c r="AB1099" s="3">
        <f>DATEVALUE(DatosTransformados[[#This Row],[Contact Date Hidden]])</f>
        <v>44192</v>
      </c>
      <c r="AC1099" s="3">
        <v>45026</v>
      </c>
      <c r="AD1099" s="2" t="s">
        <v>28</v>
      </c>
      <c r="AE1099" s="2" t="str">
        <f>VLOOKUP(DatosTransformados[[#This Row],[Customer Segment Hidden]],Tabla3[#All],2,FALSE)</f>
        <v>High</v>
      </c>
      <c r="AF1099" s="11">
        <v>45.163775108802092</v>
      </c>
      <c r="AG1099" s="2">
        <v>7</v>
      </c>
      <c r="AH1099" s="2" t="s">
        <v>49</v>
      </c>
      <c r="AI1099" s="2" t="str">
        <f>IFERROR(VLOOKUP(DatosTransformados[[#This Row],[Preferred Contact Method Hidden]],Tabla3[#All],2,FALSE),DatosTransformados[[#This Row],[Preferred Contact Method Hidden]])</f>
        <v>Phone</v>
      </c>
      <c r="AJ1099" s="2" t="str">
        <f>VLOOKUP(DatosTransformados[[#This Row],[Applied Discount Hidden]],Tabla3[#All],2,FALSE)</f>
        <v>Yes</v>
      </c>
      <c r="AK1099" s="2" t="b">
        <v>1</v>
      </c>
    </row>
    <row r="1100" spans="1:37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">
        <v>21</v>
      </c>
      <c r="O11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0" s="5" t="s">
        <v>21</v>
      </c>
      <c r="Q1100" s="5">
        <v>0</v>
      </c>
      <c r="R1100" s="5" t="s">
        <v>21</v>
      </c>
      <c r="S1100" s="5" t="s">
        <v>24</v>
      </c>
      <c r="T1100" s="5" t="s">
        <v>169</v>
      </c>
      <c r="U1100" s="5">
        <v>8</v>
      </c>
      <c r="V1100" s="5" t="str">
        <f>PROPER(DatosTransformados[[#This Row],[Payment Method Hidden]])</f>
        <v>Paper Check</v>
      </c>
      <c r="W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100" s="5">
        <v>8</v>
      </c>
      <c r="Y1100" s="5" t="s">
        <v>103</v>
      </c>
      <c r="Z1100" s="5" t="s">
        <v>104</v>
      </c>
      <c r="AA1100" s="5" t="s">
        <v>2145</v>
      </c>
      <c r="AB1100" s="6">
        <f>DATEVALUE(DatosTransformados[[#This Row],[Contact Date Hidden]])</f>
        <v>43992</v>
      </c>
      <c r="AC1100" s="6">
        <v>44148</v>
      </c>
      <c r="AD1100" s="5" t="s">
        <v>38</v>
      </c>
      <c r="AE1100" s="5" t="str">
        <f>VLOOKUP(DatosTransformados[[#This Row],[Customer Segment Hidden]],Tabla3[#All],2,FALSE)</f>
        <v>Low</v>
      </c>
      <c r="AF1100" s="12">
        <v>9.5679810643668617</v>
      </c>
      <c r="AG1100" s="5">
        <v>3</v>
      </c>
      <c r="AH1100" s="5" t="s">
        <v>29</v>
      </c>
      <c r="AI1100" s="5" t="str">
        <f>IFERROR(VLOOKUP(DatosTransformados[[#This Row],[Preferred Contact Method Hidden]],Tabla3[#All],2,FALSE),DatosTransformados[[#This Row],[Preferred Contact Method Hidden]])</f>
        <v>Email</v>
      </c>
      <c r="AJ1100" s="5" t="str">
        <f>VLOOKUP(DatosTransformados[[#This Row],[Applied Discount Hidden]],Tabla3[#All],2,FALSE)</f>
        <v>Yes</v>
      </c>
      <c r="AK1100" s="5" t="b">
        <v>1</v>
      </c>
    </row>
    <row r="1101" spans="1:37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">
        <v>33</v>
      </c>
      <c r="O11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1" s="2" t="s">
        <v>33</v>
      </c>
      <c r="Q1101" s="2">
        <v>5</v>
      </c>
      <c r="R1101" s="2" t="s">
        <v>21</v>
      </c>
      <c r="S1101" s="2" t="s">
        <v>34</v>
      </c>
      <c r="T1101" s="2" t="s">
        <v>123</v>
      </c>
      <c r="U1101" s="2">
        <v>18</v>
      </c>
      <c r="V1101" s="2" t="str">
        <f>PROPER(DatosTransformados[[#This Row],[Payment Method Hidden]])</f>
        <v>Credit Card</v>
      </c>
      <c r="W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1101" s="2">
        <v>694</v>
      </c>
      <c r="Y1101" s="2"/>
      <c r="Z1101" s="2"/>
      <c r="AA1101" s="2" t="s">
        <v>2147</v>
      </c>
      <c r="AB1101" s="3">
        <f>DATEVALUE(DatosTransformados[[#This Row],[Contact Date Hidden]])</f>
        <v>44411</v>
      </c>
      <c r="AC1101" s="3">
        <v>43934</v>
      </c>
      <c r="AD1101" s="2" t="s">
        <v>28</v>
      </c>
      <c r="AE1101" s="2" t="str">
        <f>VLOOKUP(DatosTransformados[[#This Row],[Customer Segment Hidden]],Tabla3[#All],2,FALSE)</f>
        <v>High</v>
      </c>
      <c r="AF1101" s="11">
        <v>19.841149037172151</v>
      </c>
      <c r="AG1101" s="2">
        <v>7</v>
      </c>
      <c r="AH1101" s="2" t="s">
        <v>63</v>
      </c>
      <c r="AI1101" s="2" t="str">
        <f>IFERROR(VLOOKUP(DatosTransformados[[#This Row],[Preferred Contact Method Hidden]],Tabla3[#All],2,FALSE),DatosTransformados[[#This Row],[Preferred Contact Method Hidden]])</f>
        <v>SMS</v>
      </c>
      <c r="AJ1101" s="2" t="str">
        <f>VLOOKUP(DatosTransformados[[#This Row],[Applied Discount Hidden]],Tabla3[#All],2,FALSE)</f>
        <v>No</v>
      </c>
      <c r="AK1101" s="2" t="b">
        <v>0</v>
      </c>
    </row>
    <row r="1102" spans="1:37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">
        <v>21</v>
      </c>
      <c r="O11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2" s="5" t="s">
        <v>21</v>
      </c>
      <c r="Q1102" s="5">
        <v>0</v>
      </c>
      <c r="R1102" s="5" t="s">
        <v>33</v>
      </c>
      <c r="S1102" s="5" t="s">
        <v>24</v>
      </c>
      <c r="T1102" s="5" t="s">
        <v>117</v>
      </c>
      <c r="U1102" s="5">
        <v>49</v>
      </c>
      <c r="V1102" s="5" t="str">
        <f>PROPER(DatosTransformados[[#This Row],[Payment Method Hidden]])</f>
        <v>Direct Debit</v>
      </c>
      <c r="W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102" s="5">
        <v>2770</v>
      </c>
      <c r="Y1102" s="5"/>
      <c r="Z1102" s="5"/>
      <c r="AA1102" s="5" t="s">
        <v>2149</v>
      </c>
      <c r="AB1102" s="6">
        <f>DATEVALUE(DatosTransformados[[#This Row],[Contact Date Hidden]])</f>
        <v>45234</v>
      </c>
      <c r="AC1102" s="6">
        <v>44807</v>
      </c>
      <c r="AD1102" s="5" t="s">
        <v>38</v>
      </c>
      <c r="AE1102" s="5" t="str">
        <f>VLOOKUP(DatosTransformados[[#This Row],[Customer Segment Hidden]],Tabla3[#All],2,FALSE)</f>
        <v>Low</v>
      </c>
      <c r="AF1102" s="12">
        <v>47.973542216807601</v>
      </c>
      <c r="AG1102" s="5">
        <v>1</v>
      </c>
      <c r="AH1102" s="5" t="s">
        <v>63</v>
      </c>
      <c r="AI1102" s="5" t="str">
        <f>IFERROR(VLOOKUP(DatosTransformados[[#This Row],[Preferred Contact Method Hidden]],Tabla3[#All],2,FALSE),DatosTransformados[[#This Row],[Preferred Contact Method Hidden]])</f>
        <v>SMS</v>
      </c>
      <c r="AJ1102" s="5" t="str">
        <f>VLOOKUP(DatosTransformados[[#This Row],[Applied Discount Hidden]],Tabla3[#All],2,FALSE)</f>
        <v>No</v>
      </c>
      <c r="AK1102" s="5" t="b">
        <v>0</v>
      </c>
    </row>
    <row r="1103" spans="1:37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">
        <v>21</v>
      </c>
      <c r="O11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3" s="2" t="s">
        <v>21</v>
      </c>
      <c r="Q1103" s="2">
        <v>0</v>
      </c>
      <c r="R1103" s="2" t="s">
        <v>33</v>
      </c>
      <c r="S1103" s="2" t="s">
        <v>24</v>
      </c>
      <c r="T1103" s="2" t="s">
        <v>117</v>
      </c>
      <c r="U1103" s="2">
        <v>53</v>
      </c>
      <c r="V1103" s="2" t="str">
        <f>PROPER(DatosTransformados[[#This Row],[Payment Method Hidden]])</f>
        <v>Direct Debit</v>
      </c>
      <c r="W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103" s="2">
        <v>3017</v>
      </c>
      <c r="Y1103" s="2" t="s">
        <v>42</v>
      </c>
      <c r="Z1103" s="2" t="s">
        <v>213</v>
      </c>
      <c r="AA1103" s="2" t="s">
        <v>1223</v>
      </c>
      <c r="AB1103" s="3">
        <f>DATEVALUE(DatosTransformados[[#This Row],[Contact Date Hidden]])</f>
        <v>44884</v>
      </c>
      <c r="AC1103" s="3">
        <v>44219</v>
      </c>
      <c r="AD1103" s="2" t="s">
        <v>44</v>
      </c>
      <c r="AE1103" s="2" t="str">
        <f>VLOOKUP(DatosTransformados[[#This Row],[Customer Segment Hidden]],Tabla3[#All],2,FALSE)</f>
        <v>Medium</v>
      </c>
      <c r="AF1103" s="11">
        <v>63.103436301565438</v>
      </c>
      <c r="AG1103" s="2">
        <v>3</v>
      </c>
      <c r="AH1103" s="2" t="s">
        <v>29</v>
      </c>
      <c r="AI1103" s="2" t="str">
        <f>IFERROR(VLOOKUP(DatosTransformados[[#This Row],[Preferred Contact Method Hidden]],Tabla3[#All],2,FALSE),DatosTransformados[[#This Row],[Preferred Contact Method Hidden]])</f>
        <v>Email</v>
      </c>
      <c r="AJ1103" s="2" t="str">
        <f>VLOOKUP(DatosTransformados[[#This Row],[Applied Discount Hidden]],Tabla3[#All],2,FALSE)</f>
        <v>No</v>
      </c>
      <c r="AK1103" s="2" t="b">
        <v>0</v>
      </c>
    </row>
    <row r="1104" spans="1:37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">
        <v>21</v>
      </c>
      <c r="O11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4" s="5" t="s">
        <v>21</v>
      </c>
      <c r="Q1104" s="5">
        <v>0</v>
      </c>
      <c r="R1104" s="5" t="s">
        <v>33</v>
      </c>
      <c r="S1104" s="5" t="s">
        <v>24</v>
      </c>
      <c r="T1104" s="5" t="s">
        <v>25</v>
      </c>
      <c r="U1104" s="5">
        <v>36</v>
      </c>
      <c r="V1104" s="5" t="str">
        <f>PROPER(DatosTransformados[[#This Row],[Payment Method Hidden]])</f>
        <v>Credit Card</v>
      </c>
      <c r="W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104" s="5">
        <v>1926</v>
      </c>
      <c r="Y1104" s="5" t="s">
        <v>156</v>
      </c>
      <c r="Z1104" s="5" t="s">
        <v>767</v>
      </c>
      <c r="AA1104" s="5" t="s">
        <v>2152</v>
      </c>
      <c r="AB1104" s="6">
        <f>DATEVALUE(DatosTransformados[[#This Row],[Contact Date Hidden]])</f>
        <v>44829</v>
      </c>
      <c r="AC1104" s="6">
        <v>43923</v>
      </c>
      <c r="AD1104" s="5" t="s">
        <v>28</v>
      </c>
      <c r="AE1104" s="5" t="str">
        <f>VLOOKUP(DatosTransformados[[#This Row],[Customer Segment Hidden]],Tabla3[#All],2,FALSE)</f>
        <v>High</v>
      </c>
      <c r="AF1104" s="12">
        <v>41.396951590412783</v>
      </c>
      <c r="AG1104" s="5">
        <v>10</v>
      </c>
      <c r="AH1104" s="5" t="s">
        <v>29</v>
      </c>
      <c r="AI1104" s="5" t="str">
        <f>IFERROR(VLOOKUP(DatosTransformados[[#This Row],[Preferred Contact Method Hidden]],Tabla3[#All],2,FALSE),DatosTransformados[[#This Row],[Preferred Contact Method Hidden]])</f>
        <v>Email</v>
      </c>
      <c r="AJ1104" s="5" t="str">
        <f>VLOOKUP(DatosTransformados[[#This Row],[Applied Discount Hidden]],Tabla3[#All],2,FALSE)</f>
        <v>No</v>
      </c>
      <c r="AK1104" s="5" t="b">
        <v>0</v>
      </c>
    </row>
    <row r="1105" spans="1:37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">
        <v>21</v>
      </c>
      <c r="O11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5" s="2" t="s">
        <v>21</v>
      </c>
      <c r="Q1105" s="2">
        <v>0</v>
      </c>
      <c r="R1105" s="2" t="s">
        <v>21</v>
      </c>
      <c r="S1105" s="2" t="s">
        <v>34</v>
      </c>
      <c r="T1105" s="2" t="s">
        <v>35</v>
      </c>
      <c r="U1105" s="2">
        <v>11</v>
      </c>
      <c r="V1105" s="2" t="str">
        <f>PROPER(DatosTransformados[[#This Row],[Payment Method Hidden]])</f>
        <v>Direct Debit</v>
      </c>
      <c r="W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105" s="2">
        <v>129</v>
      </c>
      <c r="Y1105" s="2" t="s">
        <v>103</v>
      </c>
      <c r="Z1105" s="2" t="s">
        <v>197</v>
      </c>
      <c r="AA1105" s="2" t="s">
        <v>1062</v>
      </c>
      <c r="AB1105" s="3">
        <f>DATEVALUE(DatosTransformados[[#This Row],[Contact Date Hidden]])</f>
        <v>44745</v>
      </c>
      <c r="AC1105" s="3">
        <v>44521</v>
      </c>
      <c r="AD1105" s="2" t="s">
        <v>28</v>
      </c>
      <c r="AE1105" s="2" t="str">
        <f>VLOOKUP(DatosTransformados[[#This Row],[Customer Segment Hidden]],Tabla3[#All],2,FALSE)</f>
        <v>High</v>
      </c>
      <c r="AF1105" s="11">
        <v>13.00154533007907</v>
      </c>
      <c r="AG1105" s="2">
        <v>4</v>
      </c>
      <c r="AH1105" s="2" t="s">
        <v>49</v>
      </c>
      <c r="AI1105" s="2" t="str">
        <f>IFERROR(VLOOKUP(DatosTransformados[[#This Row],[Preferred Contact Method Hidden]],Tabla3[#All],2,FALSE),DatosTransformados[[#This Row],[Preferred Contact Method Hidden]])</f>
        <v>Phone</v>
      </c>
      <c r="AJ1105" s="2" t="str">
        <f>VLOOKUP(DatosTransformados[[#This Row],[Applied Discount Hidden]],Tabla3[#All],2,FALSE)</f>
        <v>No</v>
      </c>
      <c r="AK1105" s="2" t="b">
        <v>0</v>
      </c>
    </row>
    <row r="1106" spans="1:37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">
        <v>21</v>
      </c>
      <c r="O11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6" s="5" t="s">
        <v>21</v>
      </c>
      <c r="Q1106" s="5">
        <v>0</v>
      </c>
      <c r="R1106" s="5" t="s">
        <v>21</v>
      </c>
      <c r="S1106" s="5" t="s">
        <v>24</v>
      </c>
      <c r="T1106" s="5" t="s">
        <v>35</v>
      </c>
      <c r="U1106" s="5">
        <v>31</v>
      </c>
      <c r="V1106" s="5" t="str">
        <f>PROPER(DatosTransformados[[#This Row],[Payment Method Hidden]])</f>
        <v>Direct Debit</v>
      </c>
      <c r="W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106" s="5">
        <v>761</v>
      </c>
      <c r="Y1106" s="5"/>
      <c r="Z1106" s="5"/>
      <c r="AA1106" s="5" t="s">
        <v>2155</v>
      </c>
      <c r="AB1106" s="6">
        <f>DATEVALUE(DatosTransformados[[#This Row],[Contact Date Hidden]])</f>
        <v>45265</v>
      </c>
      <c r="AC1106" s="6">
        <v>44370</v>
      </c>
      <c r="AD1106" s="5" t="s">
        <v>44</v>
      </c>
      <c r="AE1106" s="5" t="str">
        <f>VLOOKUP(DatosTransformados[[#This Row],[Customer Segment Hidden]],Tabla3[#All],2,FALSE)</f>
        <v>Medium</v>
      </c>
      <c r="AF1106" s="12">
        <v>26.43675573578243</v>
      </c>
      <c r="AG1106" s="5">
        <v>1</v>
      </c>
      <c r="AH1106" s="5" t="s">
        <v>63</v>
      </c>
      <c r="AI1106" s="5" t="str">
        <f>IFERROR(VLOOKUP(DatosTransformados[[#This Row],[Preferred Contact Method Hidden]],Tabla3[#All],2,FALSE),DatosTransformados[[#This Row],[Preferred Contact Method Hidden]])</f>
        <v>SMS</v>
      </c>
      <c r="AJ1106" s="5" t="str">
        <f>VLOOKUP(DatosTransformados[[#This Row],[Applied Discount Hidden]],Tabla3[#All],2,FALSE)</f>
        <v>No</v>
      </c>
      <c r="AK1106" s="5" t="b">
        <v>0</v>
      </c>
    </row>
    <row r="1107" spans="1:37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">
        <v>21</v>
      </c>
      <c r="O11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7" s="2" t="s">
        <v>21</v>
      </c>
      <c r="Q1107" s="2">
        <v>0</v>
      </c>
      <c r="R1107" s="2" t="s">
        <v>33</v>
      </c>
      <c r="S1107" s="2" t="s">
        <v>34</v>
      </c>
      <c r="T1107" s="2" t="s">
        <v>35</v>
      </c>
      <c r="U1107" s="2">
        <v>23</v>
      </c>
      <c r="V1107" s="2" t="str">
        <f>PROPER(DatosTransformados[[#This Row],[Payment Method Hidden]])</f>
        <v>Direct Debit</v>
      </c>
      <c r="W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107" s="2">
        <v>474</v>
      </c>
      <c r="Y1107" s="2"/>
      <c r="Z1107" s="2"/>
      <c r="AA1107" s="2" t="s">
        <v>2157</v>
      </c>
      <c r="AB1107" s="3">
        <f>DATEVALUE(DatosTransformados[[#This Row],[Contact Date Hidden]])</f>
        <v>44271</v>
      </c>
      <c r="AC1107" s="3">
        <v>45074</v>
      </c>
      <c r="AD1107" s="2" t="s">
        <v>38</v>
      </c>
      <c r="AE1107" s="2" t="str">
        <f>VLOOKUP(DatosTransformados[[#This Row],[Customer Segment Hidden]],Tabla3[#All],2,FALSE)</f>
        <v>Low</v>
      </c>
      <c r="AF1107" s="11">
        <v>19.93694593070876</v>
      </c>
      <c r="AG1107" s="2">
        <v>9</v>
      </c>
      <c r="AH1107" s="2" t="s">
        <v>63</v>
      </c>
      <c r="AI1107" s="2" t="str">
        <f>IFERROR(VLOOKUP(DatosTransformados[[#This Row],[Preferred Contact Method Hidden]],Tabla3[#All],2,FALSE),DatosTransformados[[#This Row],[Preferred Contact Method Hidden]])</f>
        <v>SMS</v>
      </c>
      <c r="AJ1107" s="2" t="str">
        <f>VLOOKUP(DatosTransformados[[#This Row],[Applied Discount Hidden]],Tabla3[#All],2,FALSE)</f>
        <v>Yes</v>
      </c>
      <c r="AK1107" s="2" t="b">
        <v>1</v>
      </c>
    </row>
    <row r="1108" spans="1:37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">
        <v>21</v>
      </c>
      <c r="O11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8" s="5" t="s">
        <v>21</v>
      </c>
      <c r="Q1108" s="5">
        <v>0</v>
      </c>
      <c r="R1108" s="5" t="s">
        <v>21</v>
      </c>
      <c r="S1108" s="5" t="s">
        <v>24</v>
      </c>
      <c r="T1108" s="5" t="s">
        <v>35</v>
      </c>
      <c r="U1108" s="5">
        <v>49</v>
      </c>
      <c r="V1108" s="5" t="str">
        <f>PROPER(DatosTransformados[[#This Row],[Payment Method Hidden]])</f>
        <v>Direct Debit</v>
      </c>
      <c r="W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108" s="5">
        <v>812</v>
      </c>
      <c r="Y1108" s="5"/>
      <c r="Z1108" s="5"/>
      <c r="AA1108" s="5" t="s">
        <v>1287</v>
      </c>
      <c r="AB1108" s="6">
        <f>DATEVALUE(DatosTransformados[[#This Row],[Contact Date Hidden]])</f>
        <v>44778</v>
      </c>
      <c r="AC1108" s="6">
        <v>44459</v>
      </c>
      <c r="AD1108" s="5" t="s">
        <v>44</v>
      </c>
      <c r="AE1108" s="5" t="str">
        <f>VLOOKUP(DatosTransformados[[#This Row],[Customer Segment Hidden]],Tabla3[#All],2,FALSE)</f>
        <v>Medium</v>
      </c>
      <c r="AF1108" s="12">
        <v>48.320244705824123</v>
      </c>
      <c r="AG1108" s="5">
        <v>10</v>
      </c>
      <c r="AH1108" s="5" t="s">
        <v>49</v>
      </c>
      <c r="AI1108" s="5" t="str">
        <f>IFERROR(VLOOKUP(DatosTransformados[[#This Row],[Preferred Contact Method Hidden]],Tabla3[#All],2,FALSE),DatosTransformados[[#This Row],[Preferred Contact Method Hidden]])</f>
        <v>Phone</v>
      </c>
      <c r="AJ1108" s="5" t="str">
        <f>VLOOKUP(DatosTransformados[[#This Row],[Applied Discount Hidden]],Tabla3[#All],2,FALSE)</f>
        <v>Yes</v>
      </c>
      <c r="AK1108" s="5" t="b">
        <v>1</v>
      </c>
    </row>
    <row r="1109" spans="1:37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">
        <v>21</v>
      </c>
      <c r="O11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09" s="2" t="s">
        <v>21</v>
      </c>
      <c r="Q1109" s="2">
        <v>0</v>
      </c>
      <c r="R1109" s="2" t="s">
        <v>21</v>
      </c>
      <c r="S1109" s="2" t="s">
        <v>24</v>
      </c>
      <c r="T1109" s="2" t="s">
        <v>35</v>
      </c>
      <c r="U1109" s="2">
        <v>42</v>
      </c>
      <c r="V1109" s="2" t="str">
        <f>PROPER(DatosTransformados[[#This Row],[Payment Method Hidden]])</f>
        <v>Direct Debit</v>
      </c>
      <c r="W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109" s="2">
        <v>79</v>
      </c>
      <c r="Y1109" s="2"/>
      <c r="Z1109" s="2"/>
      <c r="AA1109" s="2" t="s">
        <v>2160</v>
      </c>
      <c r="AB1109" s="3">
        <f>DATEVALUE(DatosTransformados[[#This Row],[Contact Date Hidden]])</f>
        <v>44304</v>
      </c>
      <c r="AC1109" s="3">
        <v>45136</v>
      </c>
      <c r="AD1109" s="2" t="s">
        <v>44</v>
      </c>
      <c r="AE1109" s="2" t="str">
        <f>VLOOKUP(DatosTransformados[[#This Row],[Customer Segment Hidden]],Tabla3[#All],2,FALSE)</f>
        <v>Medium</v>
      </c>
      <c r="AF1109" s="11">
        <v>34.675360860869823</v>
      </c>
      <c r="AG1109" s="2">
        <v>1</v>
      </c>
      <c r="AH1109" s="2" t="s">
        <v>63</v>
      </c>
      <c r="AI1109" s="2" t="str">
        <f>IFERROR(VLOOKUP(DatosTransformados[[#This Row],[Preferred Contact Method Hidden]],Tabla3[#All],2,FALSE),DatosTransformados[[#This Row],[Preferred Contact Method Hidden]])</f>
        <v>SMS</v>
      </c>
      <c r="AJ1109" s="2" t="str">
        <f>VLOOKUP(DatosTransformados[[#This Row],[Applied Discount Hidden]],Tabla3[#All],2,FALSE)</f>
        <v>Yes</v>
      </c>
      <c r="AK1109" s="2" t="b">
        <v>1</v>
      </c>
    </row>
    <row r="1110" spans="1:37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">
        <v>21</v>
      </c>
      <c r="O11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0" s="5" t="s">
        <v>21</v>
      </c>
      <c r="Q1110" s="5">
        <v>0</v>
      </c>
      <c r="R1110" s="5" t="s">
        <v>21</v>
      </c>
      <c r="S1110" s="5" t="s">
        <v>24</v>
      </c>
      <c r="T1110" s="5" t="s">
        <v>123</v>
      </c>
      <c r="U1110" s="5">
        <v>25</v>
      </c>
      <c r="V1110" s="5" t="str">
        <f>PROPER(DatosTransformados[[#This Row],[Payment Method Hidden]])</f>
        <v>Credit Card</v>
      </c>
      <c r="W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1110" s="5">
        <v>25</v>
      </c>
      <c r="Y1110" s="5" t="s">
        <v>134</v>
      </c>
      <c r="Z1110" s="5" t="s">
        <v>403</v>
      </c>
      <c r="AA1110" s="5" t="s">
        <v>785</v>
      </c>
      <c r="AB1110" s="6">
        <f>DATEVALUE(DatosTransformados[[#This Row],[Contact Date Hidden]])</f>
        <v>44402</v>
      </c>
      <c r="AC1110" s="6">
        <v>44729</v>
      </c>
      <c r="AD1110" s="5" t="s">
        <v>44</v>
      </c>
      <c r="AE1110" s="5" t="str">
        <f>VLOOKUP(DatosTransformados[[#This Row],[Customer Segment Hidden]],Tabla3[#All],2,FALSE)</f>
        <v>Medium</v>
      </c>
      <c r="AF1110" s="12">
        <v>26.23736899726023</v>
      </c>
      <c r="AG1110" s="5">
        <v>5</v>
      </c>
      <c r="AH1110" s="5" t="s">
        <v>29</v>
      </c>
      <c r="AI1110" s="5" t="str">
        <f>IFERROR(VLOOKUP(DatosTransformados[[#This Row],[Preferred Contact Method Hidden]],Tabla3[#All],2,FALSE),DatosTransformados[[#This Row],[Preferred Contact Method Hidden]])</f>
        <v>Email</v>
      </c>
      <c r="AJ1110" s="5" t="str">
        <f>VLOOKUP(DatosTransformados[[#This Row],[Applied Discount Hidden]],Tabla3[#All],2,FALSE)</f>
        <v>Yes</v>
      </c>
      <c r="AK1110" s="5" t="b">
        <v>1</v>
      </c>
    </row>
    <row r="1111" spans="1:37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">
        <v>33</v>
      </c>
      <c r="O11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1" s="2" t="s">
        <v>21</v>
      </c>
      <c r="Q1111" s="2">
        <v>0</v>
      </c>
      <c r="R1111" s="2" t="s">
        <v>21</v>
      </c>
      <c r="S1111" s="2" t="s">
        <v>52</v>
      </c>
      <c r="T1111" s="2" t="s">
        <v>117</v>
      </c>
      <c r="U1111" s="2">
        <v>39</v>
      </c>
      <c r="V1111" s="2" t="str">
        <f>PROPER(DatosTransformados[[#This Row],[Payment Method Hidden]])</f>
        <v>Direct Debit</v>
      </c>
      <c r="W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111" s="2">
        <v>669</v>
      </c>
      <c r="Y1111" s="2"/>
      <c r="Z1111" s="2"/>
      <c r="AA1111" s="2" t="s">
        <v>2163</v>
      </c>
      <c r="AB1111" s="3">
        <f>DATEVALUE(DatosTransformados[[#This Row],[Contact Date Hidden]])</f>
        <v>44886</v>
      </c>
      <c r="AC1111" s="3">
        <v>44323</v>
      </c>
      <c r="AD1111" s="2" t="s">
        <v>38</v>
      </c>
      <c r="AE1111" s="2" t="str">
        <f>VLOOKUP(DatosTransformados[[#This Row],[Customer Segment Hidden]],Tabla3[#All],2,FALSE)</f>
        <v>Low</v>
      </c>
      <c r="AF1111" s="11">
        <v>40.537364853314507</v>
      </c>
      <c r="AG1111" s="2">
        <v>10</v>
      </c>
      <c r="AH1111" s="2" t="s">
        <v>49</v>
      </c>
      <c r="AI1111" s="2" t="str">
        <f>IFERROR(VLOOKUP(DatosTransformados[[#This Row],[Preferred Contact Method Hidden]],Tabla3[#All],2,FALSE),DatosTransformados[[#This Row],[Preferred Contact Method Hidden]])</f>
        <v>Phone</v>
      </c>
      <c r="AJ1111" s="2" t="str">
        <f>VLOOKUP(DatosTransformados[[#This Row],[Applied Discount Hidden]],Tabla3[#All],2,FALSE)</f>
        <v>Yes</v>
      </c>
      <c r="AK1111" s="2" t="b">
        <v>1</v>
      </c>
    </row>
    <row r="1112" spans="1:37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">
        <v>21</v>
      </c>
      <c r="O11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2" s="5" t="s">
        <v>33</v>
      </c>
      <c r="Q1112" s="5">
        <v>6</v>
      </c>
      <c r="R1112" s="5" t="s">
        <v>21</v>
      </c>
      <c r="S1112" s="5" t="s">
        <v>52</v>
      </c>
      <c r="T1112" s="5" t="s">
        <v>35</v>
      </c>
      <c r="U1112" s="5">
        <v>23</v>
      </c>
      <c r="V1112" s="5" t="str">
        <f>PROPER(DatosTransformados[[#This Row],[Payment Method Hidden]])</f>
        <v>Direct Debit</v>
      </c>
      <c r="W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112" s="5">
        <v>1064</v>
      </c>
      <c r="Y1112" s="5"/>
      <c r="Z1112" s="5"/>
      <c r="AA1112" s="5" t="s">
        <v>2165</v>
      </c>
      <c r="AB1112" s="6">
        <f>DATEVALUE(DatosTransformados[[#This Row],[Contact Date Hidden]])</f>
        <v>44693</v>
      </c>
      <c r="AC1112" s="6">
        <v>44146</v>
      </c>
      <c r="AD1112" s="5" t="s">
        <v>44</v>
      </c>
      <c r="AE1112" s="5" t="str">
        <f>VLOOKUP(DatosTransformados[[#This Row],[Customer Segment Hidden]],Tabla3[#All],2,FALSE)</f>
        <v>Medium</v>
      </c>
      <c r="AF1112" s="12">
        <v>20.099726635748869</v>
      </c>
      <c r="AG1112" s="5">
        <v>8</v>
      </c>
      <c r="AH1112" s="5" t="s">
        <v>29</v>
      </c>
      <c r="AI1112" s="5" t="str">
        <f>IFERROR(VLOOKUP(DatosTransformados[[#This Row],[Preferred Contact Method Hidden]],Tabla3[#All],2,FALSE),DatosTransformados[[#This Row],[Preferred Contact Method Hidden]])</f>
        <v>Email</v>
      </c>
      <c r="AJ1112" s="5" t="str">
        <f>VLOOKUP(DatosTransformados[[#This Row],[Applied Discount Hidden]],Tabla3[#All],2,FALSE)</f>
        <v>Yes</v>
      </c>
      <c r="AK1112" s="5" t="b">
        <v>1</v>
      </c>
    </row>
    <row r="1113" spans="1:37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">
        <v>21</v>
      </c>
      <c r="O11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3" s="2" t="s">
        <v>21</v>
      </c>
      <c r="Q1113" s="2">
        <v>0</v>
      </c>
      <c r="R1113" s="2" t="s">
        <v>21</v>
      </c>
      <c r="S1113" s="2" t="s">
        <v>24</v>
      </c>
      <c r="T1113" s="2" t="s">
        <v>117</v>
      </c>
      <c r="U1113" s="2">
        <v>28</v>
      </c>
      <c r="V1113" s="2" t="str">
        <f>PROPER(DatosTransformados[[#This Row],[Payment Method Hidden]])</f>
        <v>Direct Debit</v>
      </c>
      <c r="W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113" s="2">
        <v>1030</v>
      </c>
      <c r="Y1113" s="2" t="s">
        <v>42</v>
      </c>
      <c r="Z1113" s="2" t="s">
        <v>184</v>
      </c>
      <c r="AA1113" s="2" t="s">
        <v>2167</v>
      </c>
      <c r="AB1113" s="3">
        <f>DATEVALUE(DatosTransformados[[#This Row],[Contact Date Hidden]])</f>
        <v>43863</v>
      </c>
      <c r="AC1113" s="3">
        <v>44377</v>
      </c>
      <c r="AD1113" s="2" t="s">
        <v>44</v>
      </c>
      <c r="AE1113" s="2" t="str">
        <f>VLOOKUP(DatosTransformados[[#This Row],[Customer Segment Hidden]],Tabla3[#All],2,FALSE)</f>
        <v>Medium</v>
      </c>
      <c r="AF1113" s="11">
        <v>25.430789098140579</v>
      </c>
      <c r="AG1113" s="2">
        <v>2</v>
      </c>
      <c r="AH1113" s="2" t="s">
        <v>63</v>
      </c>
      <c r="AI1113" s="2" t="str">
        <f>IFERROR(VLOOKUP(DatosTransformados[[#This Row],[Preferred Contact Method Hidden]],Tabla3[#All],2,FALSE),DatosTransformados[[#This Row],[Preferred Contact Method Hidden]])</f>
        <v>SMS</v>
      </c>
      <c r="AJ1113" s="2" t="str">
        <f>VLOOKUP(DatosTransformados[[#This Row],[Applied Discount Hidden]],Tabla3[#All],2,FALSE)</f>
        <v>Yes</v>
      </c>
      <c r="AK1113" s="2" t="b">
        <v>1</v>
      </c>
    </row>
    <row r="1114" spans="1:37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">
        <v>21</v>
      </c>
      <c r="O11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4" s="5" t="s">
        <v>21</v>
      </c>
      <c r="Q1114" s="5">
        <v>0</v>
      </c>
      <c r="R1114" s="5" t="s">
        <v>21</v>
      </c>
      <c r="S1114" s="5" t="s">
        <v>24</v>
      </c>
      <c r="T1114" s="5" t="s">
        <v>117</v>
      </c>
      <c r="U1114" s="5">
        <v>7</v>
      </c>
      <c r="V1114" s="5" t="str">
        <f>PROPER(DatosTransformados[[#This Row],[Payment Method Hidden]])</f>
        <v>Direct Debit</v>
      </c>
      <c r="W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114" s="5">
        <v>47</v>
      </c>
      <c r="Y1114" s="5"/>
      <c r="Z1114" s="5"/>
      <c r="AA1114" s="5" t="s">
        <v>2169</v>
      </c>
      <c r="AB1114" s="6">
        <f>DATEVALUE(DatosTransformados[[#This Row],[Contact Date Hidden]])</f>
        <v>44566</v>
      </c>
      <c r="AC1114" s="6">
        <v>45179</v>
      </c>
      <c r="AD1114" s="5" t="s">
        <v>28</v>
      </c>
      <c r="AE1114" s="5" t="str">
        <f>VLOOKUP(DatosTransformados[[#This Row],[Customer Segment Hidden]],Tabla3[#All],2,FALSE)</f>
        <v>High</v>
      </c>
      <c r="AF1114" s="12">
        <v>6.4860480706648902</v>
      </c>
      <c r="AG1114" s="5">
        <v>9</v>
      </c>
      <c r="AH1114" s="5" t="s">
        <v>63</v>
      </c>
      <c r="AI1114" s="5" t="str">
        <f>IFERROR(VLOOKUP(DatosTransformados[[#This Row],[Preferred Contact Method Hidden]],Tabla3[#All],2,FALSE),DatosTransformados[[#This Row],[Preferred Contact Method Hidden]])</f>
        <v>SMS</v>
      </c>
      <c r="AJ1114" s="5" t="str">
        <f>VLOOKUP(DatosTransformados[[#This Row],[Applied Discount Hidden]],Tabla3[#All],2,FALSE)</f>
        <v>Yes</v>
      </c>
      <c r="AK1114" s="5" t="b">
        <v>1</v>
      </c>
    </row>
    <row r="1115" spans="1:37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">
        <v>33</v>
      </c>
      <c r="O11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5" s="2" t="s">
        <v>21</v>
      </c>
      <c r="Q1115" s="2">
        <v>0</v>
      </c>
      <c r="R1115" s="2" t="s">
        <v>21</v>
      </c>
      <c r="S1115" s="2" t="s">
        <v>34</v>
      </c>
      <c r="T1115" s="2" t="s">
        <v>25</v>
      </c>
      <c r="U1115" s="2">
        <v>50</v>
      </c>
      <c r="V1115" s="2" t="str">
        <f>PROPER(DatosTransformados[[#This Row],[Payment Method Hidden]])</f>
        <v>Credit Card</v>
      </c>
      <c r="W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1115" s="2">
        <v>2934</v>
      </c>
      <c r="Y1115" s="2" t="s">
        <v>103</v>
      </c>
      <c r="Z1115" s="2" t="s">
        <v>197</v>
      </c>
      <c r="AA1115" s="2" t="s">
        <v>1311</v>
      </c>
      <c r="AB1115" s="3">
        <f>DATEVALUE(DatosTransformados[[#This Row],[Contact Date Hidden]])</f>
        <v>45246</v>
      </c>
      <c r="AC1115" s="3">
        <v>44481</v>
      </c>
      <c r="AD1115" s="2" t="s">
        <v>28</v>
      </c>
      <c r="AE1115" s="2" t="str">
        <f>VLOOKUP(DatosTransformados[[#This Row],[Customer Segment Hidden]],Tabla3[#All],2,FALSE)</f>
        <v>High</v>
      </c>
      <c r="AF1115" s="11">
        <v>45.524214541166899</v>
      </c>
      <c r="AG1115" s="2">
        <v>1</v>
      </c>
      <c r="AH1115" s="2" t="s">
        <v>29</v>
      </c>
      <c r="AI1115" s="2" t="str">
        <f>IFERROR(VLOOKUP(DatosTransformados[[#This Row],[Preferred Contact Method Hidden]],Tabla3[#All],2,FALSE),DatosTransformados[[#This Row],[Preferred Contact Method Hidden]])</f>
        <v>Email</v>
      </c>
      <c r="AJ1115" s="2" t="str">
        <f>VLOOKUP(DatosTransformados[[#This Row],[Applied Discount Hidden]],Tabla3[#All],2,FALSE)</f>
        <v>No</v>
      </c>
      <c r="AK1115" s="2" t="b">
        <v>0</v>
      </c>
    </row>
    <row r="1116" spans="1:37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">
        <v>33</v>
      </c>
      <c r="O11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6" s="5" t="s">
        <v>21</v>
      </c>
      <c r="Q1116" s="5">
        <v>0</v>
      </c>
      <c r="R1116" s="5" t="s">
        <v>21</v>
      </c>
      <c r="S1116" s="5" t="s">
        <v>24</v>
      </c>
      <c r="T1116" s="5" t="s">
        <v>117</v>
      </c>
      <c r="U1116" s="5">
        <v>46</v>
      </c>
      <c r="V1116" s="5" t="str">
        <f>PROPER(DatosTransformados[[#This Row],[Payment Method Hidden]])</f>
        <v>Direct Debit</v>
      </c>
      <c r="W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116" s="5">
        <v>46</v>
      </c>
      <c r="Y1116" s="5" t="s">
        <v>103</v>
      </c>
      <c r="Z1116" s="5" t="s">
        <v>104</v>
      </c>
      <c r="AA1116" s="5" t="s">
        <v>2172</v>
      </c>
      <c r="AB1116" s="6">
        <f>DATEVALUE(DatosTransformados[[#This Row],[Contact Date Hidden]])</f>
        <v>44300</v>
      </c>
      <c r="AC1116" s="6">
        <v>44798</v>
      </c>
      <c r="AD1116" s="5" t="s">
        <v>44</v>
      </c>
      <c r="AE1116" s="5" t="str">
        <f>VLOOKUP(DatosTransformados[[#This Row],[Customer Segment Hidden]],Tabla3[#All],2,FALSE)</f>
        <v>Medium</v>
      </c>
      <c r="AF1116" s="12">
        <v>38.749275087295629</v>
      </c>
      <c r="AG1116" s="5">
        <v>10</v>
      </c>
      <c r="AH1116" s="5" t="s">
        <v>29</v>
      </c>
      <c r="AI1116" s="5" t="str">
        <f>IFERROR(VLOOKUP(DatosTransformados[[#This Row],[Preferred Contact Method Hidden]],Tabla3[#All],2,FALSE),DatosTransformados[[#This Row],[Preferred Contact Method Hidden]])</f>
        <v>Email</v>
      </c>
      <c r="AJ1116" s="5" t="str">
        <f>VLOOKUP(DatosTransformados[[#This Row],[Applied Discount Hidden]],Tabla3[#All],2,FALSE)</f>
        <v>Yes</v>
      </c>
      <c r="AK1116" s="5" t="b">
        <v>1</v>
      </c>
    </row>
    <row r="1117" spans="1:37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">
        <v>33</v>
      </c>
      <c r="O1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7" s="5" t="s">
        <v>21</v>
      </c>
      <c r="Q1117" s="5">
        <v>0</v>
      </c>
      <c r="R1117" s="5" t="s">
        <v>21</v>
      </c>
      <c r="S1117" s="5" t="s">
        <v>34</v>
      </c>
      <c r="T1117" s="5" t="s">
        <v>123</v>
      </c>
      <c r="U1117" s="5">
        <v>10</v>
      </c>
      <c r="V1117" s="5" t="str">
        <f>PROPER(DatosTransformados[[#This Row],[Payment Method Hidden]])</f>
        <v>Credit Card</v>
      </c>
      <c r="W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117" s="5">
        <v>287</v>
      </c>
      <c r="Y1117" s="5"/>
      <c r="Z1117" s="5"/>
      <c r="AA1117" s="5" t="s">
        <v>1289</v>
      </c>
      <c r="AB1117" s="6">
        <f>DATEVALUE(DatosTransformados[[#This Row],[Contact Date Hidden]])</f>
        <v>44776</v>
      </c>
      <c r="AC1117" s="6">
        <v>43893</v>
      </c>
      <c r="AD1117" s="5" t="s">
        <v>28</v>
      </c>
      <c r="AE1117" s="5" t="str">
        <f>VLOOKUP(DatosTransformados[[#This Row],[Customer Segment Hidden]],Tabla3[#All],2,FALSE)</f>
        <v>High</v>
      </c>
      <c r="AF1117" s="12">
        <v>10.35168427759174</v>
      </c>
      <c r="AG1117" s="5">
        <v>2</v>
      </c>
      <c r="AH1117" s="5" t="s">
        <v>29</v>
      </c>
      <c r="AI1117" s="5" t="str">
        <f>IFERROR(VLOOKUP(DatosTransformados[[#This Row],[Preferred Contact Method Hidden]],Tabla3[#All],2,FALSE),DatosTransformados[[#This Row],[Preferred Contact Method Hidden]])</f>
        <v>Email</v>
      </c>
      <c r="AJ1117" s="5" t="str">
        <f>VLOOKUP(DatosTransformados[[#This Row],[Applied Discount Hidden]],Tabla3[#All],2,FALSE)</f>
        <v>No</v>
      </c>
      <c r="AK1117" s="5" t="b">
        <v>0</v>
      </c>
    </row>
    <row r="1118" spans="1:37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">
        <v>21</v>
      </c>
      <c r="O1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8" s="2" t="s">
        <v>33</v>
      </c>
      <c r="Q1118" s="2">
        <v>3</v>
      </c>
      <c r="R1118" s="2" t="s">
        <v>33</v>
      </c>
      <c r="S1118" s="2" t="s">
        <v>52</v>
      </c>
      <c r="T1118" s="2" t="s">
        <v>117</v>
      </c>
      <c r="U1118" s="2">
        <v>20</v>
      </c>
      <c r="V1118" s="2" t="str">
        <f>PROPER(DatosTransformados[[#This Row],[Payment Method Hidden]])</f>
        <v>Direct Debit</v>
      </c>
      <c r="W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118" s="2">
        <v>1311</v>
      </c>
      <c r="Y1118" s="2"/>
      <c r="Z1118" s="2"/>
      <c r="AA1118" s="2" t="s">
        <v>2175</v>
      </c>
      <c r="AB1118" s="3">
        <f>DATEVALUE(DatosTransformados[[#This Row],[Contact Date Hidden]])</f>
        <v>43911</v>
      </c>
      <c r="AC1118" s="3">
        <v>44983</v>
      </c>
      <c r="AD1118" s="2" t="s">
        <v>28</v>
      </c>
      <c r="AE1118" s="2" t="str">
        <f>VLOOKUP(DatosTransformados[[#This Row],[Customer Segment Hidden]],Tabla3[#All],2,FALSE)</f>
        <v>High</v>
      </c>
      <c r="AF1118" s="11">
        <v>21.562662894221841</v>
      </c>
      <c r="AG1118" s="2">
        <v>5</v>
      </c>
      <c r="AH1118" s="2" t="s">
        <v>29</v>
      </c>
      <c r="AI1118" s="2" t="str">
        <f>IFERROR(VLOOKUP(DatosTransformados[[#This Row],[Preferred Contact Method Hidden]],Tabla3[#All],2,FALSE),DatosTransformados[[#This Row],[Preferred Contact Method Hidden]])</f>
        <v>Email</v>
      </c>
      <c r="AJ1118" s="2" t="str">
        <f>VLOOKUP(DatosTransformados[[#This Row],[Applied Discount Hidden]],Tabla3[#All],2,FALSE)</f>
        <v>Yes</v>
      </c>
      <c r="AK1118" s="2" t="b">
        <v>1</v>
      </c>
    </row>
    <row r="1119" spans="1:37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">
        <v>21</v>
      </c>
      <c r="O1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19" s="5" t="s">
        <v>21</v>
      </c>
      <c r="Q1119" s="5">
        <v>0</v>
      </c>
      <c r="R1119" s="5" t="s">
        <v>33</v>
      </c>
      <c r="S1119" s="5" t="s">
        <v>34</v>
      </c>
      <c r="T1119" s="5" t="s">
        <v>123</v>
      </c>
      <c r="U1119" s="5">
        <v>31</v>
      </c>
      <c r="V1119" s="5" t="str">
        <f>PROPER(DatosTransformados[[#This Row],[Payment Method Hidden]])</f>
        <v>Credit Card</v>
      </c>
      <c r="W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119" s="5">
        <v>1198</v>
      </c>
      <c r="Y1119" s="5"/>
      <c r="Z1119" s="5"/>
      <c r="AA1119" s="5" t="s">
        <v>2177</v>
      </c>
      <c r="AB1119" s="6">
        <f>DATEVALUE(DatosTransformados[[#This Row],[Contact Date Hidden]])</f>
        <v>44586</v>
      </c>
      <c r="AC1119" s="6">
        <v>43971</v>
      </c>
      <c r="AD1119" s="5" t="s">
        <v>38</v>
      </c>
      <c r="AE1119" s="5" t="str">
        <f>VLOOKUP(DatosTransformados[[#This Row],[Customer Segment Hidden]],Tabla3[#All],2,FALSE)</f>
        <v>Low</v>
      </c>
      <c r="AF1119" s="12">
        <v>33.912571794184451</v>
      </c>
      <c r="AG1119" s="5">
        <v>3</v>
      </c>
      <c r="AH1119" s="5" t="s">
        <v>49</v>
      </c>
      <c r="AI1119" s="5" t="str">
        <f>IFERROR(VLOOKUP(DatosTransformados[[#This Row],[Preferred Contact Method Hidden]],Tabla3[#All],2,FALSE),DatosTransformados[[#This Row],[Preferred Contact Method Hidden]])</f>
        <v>Phone</v>
      </c>
      <c r="AJ1119" s="5" t="str">
        <f>VLOOKUP(DatosTransformados[[#This Row],[Applied Discount Hidden]],Tabla3[#All],2,FALSE)</f>
        <v>Yes</v>
      </c>
      <c r="AK1119" s="5" t="b">
        <v>1</v>
      </c>
    </row>
    <row r="1120" spans="1:37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">
        <v>33</v>
      </c>
      <c r="O1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0" s="2" t="s">
        <v>21</v>
      </c>
      <c r="Q1120" s="2">
        <v>0</v>
      </c>
      <c r="R1120" s="2" t="s">
        <v>33</v>
      </c>
      <c r="S1120" s="2" t="s">
        <v>24</v>
      </c>
      <c r="T1120" s="2" t="s">
        <v>117</v>
      </c>
      <c r="U1120" s="2">
        <v>65</v>
      </c>
      <c r="V1120" s="2" t="str">
        <f>PROPER(DatosTransformados[[#This Row],[Payment Method Hidden]])</f>
        <v>Direct Debit</v>
      </c>
      <c r="W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1120" s="2">
        <v>65</v>
      </c>
      <c r="Y1120" s="2" t="s">
        <v>103</v>
      </c>
      <c r="Z1120" s="2" t="s">
        <v>104</v>
      </c>
      <c r="AA1120" s="2" t="s">
        <v>2179</v>
      </c>
      <c r="AB1120" s="3">
        <f>DATEVALUE(DatosTransformados[[#This Row],[Contact Date Hidden]])</f>
        <v>45105</v>
      </c>
      <c r="AC1120" s="3">
        <v>44766</v>
      </c>
      <c r="AD1120" s="2" t="s">
        <v>28</v>
      </c>
      <c r="AE1120" s="2" t="str">
        <f>VLOOKUP(DatosTransformados[[#This Row],[Customer Segment Hidden]],Tabla3[#All],2,FALSE)</f>
        <v>High</v>
      </c>
      <c r="AF1120" s="11">
        <v>52.105244041580733</v>
      </c>
      <c r="AG1120" s="2">
        <v>2</v>
      </c>
      <c r="AH1120" s="2" t="s">
        <v>63</v>
      </c>
      <c r="AI1120" s="2" t="str">
        <f>IFERROR(VLOOKUP(DatosTransformados[[#This Row],[Preferred Contact Method Hidden]],Tabla3[#All],2,FALSE),DatosTransformados[[#This Row],[Preferred Contact Method Hidden]])</f>
        <v>SMS</v>
      </c>
      <c r="AJ1120" s="2" t="str">
        <f>VLOOKUP(DatosTransformados[[#This Row],[Applied Discount Hidden]],Tabla3[#All],2,FALSE)</f>
        <v>Yes</v>
      </c>
      <c r="AK1120" s="2" t="b">
        <v>1</v>
      </c>
    </row>
    <row r="1121" spans="1:37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">
        <v>21</v>
      </c>
      <c r="O1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1" s="5" t="s">
        <v>21</v>
      </c>
      <c r="Q1121" s="5">
        <v>0</v>
      </c>
      <c r="R1121" s="5" t="s">
        <v>33</v>
      </c>
      <c r="S1121" s="5" t="s">
        <v>24</v>
      </c>
      <c r="T1121" s="5" t="s">
        <v>117</v>
      </c>
      <c r="U1121" s="5">
        <v>60</v>
      </c>
      <c r="V1121" s="5" t="str">
        <f>PROPER(DatosTransformados[[#This Row],[Payment Method Hidden]])</f>
        <v>Direct Debit</v>
      </c>
      <c r="W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1121" s="5">
        <v>3797</v>
      </c>
      <c r="Y1121" s="5"/>
      <c r="Z1121" s="5"/>
      <c r="AA1121" s="5" t="s">
        <v>2181</v>
      </c>
      <c r="AB1121" s="6">
        <f>DATEVALUE(DatosTransformados[[#This Row],[Contact Date Hidden]])</f>
        <v>43925</v>
      </c>
      <c r="AC1121" s="6">
        <v>44959</v>
      </c>
      <c r="AD1121" s="5" t="s">
        <v>44</v>
      </c>
      <c r="AE1121" s="5" t="str">
        <f>VLOOKUP(DatosTransformados[[#This Row],[Customer Segment Hidden]],Tabla3[#All],2,FALSE)</f>
        <v>Medium</v>
      </c>
      <c r="AF1121" s="12">
        <v>68.811441210508804</v>
      </c>
      <c r="AG1121" s="5">
        <v>0</v>
      </c>
      <c r="AH1121" s="5" t="s">
        <v>49</v>
      </c>
      <c r="AI1121" s="5" t="str">
        <f>IFERROR(VLOOKUP(DatosTransformados[[#This Row],[Preferred Contact Method Hidden]],Tabla3[#All],2,FALSE),DatosTransformados[[#This Row],[Preferred Contact Method Hidden]])</f>
        <v>Phone</v>
      </c>
      <c r="AJ1121" s="5" t="str">
        <f>VLOOKUP(DatosTransformados[[#This Row],[Applied Discount Hidden]],Tabla3[#All],2,FALSE)</f>
        <v>Yes</v>
      </c>
      <c r="AK1121" s="5" t="b">
        <v>1</v>
      </c>
    </row>
    <row r="1122" spans="1:37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">
        <v>21</v>
      </c>
      <c r="O1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2" s="2" t="s">
        <v>33</v>
      </c>
      <c r="Q1122" s="2">
        <v>2</v>
      </c>
      <c r="R1122" s="2" t="s">
        <v>33</v>
      </c>
      <c r="S1122" s="2" t="s">
        <v>24</v>
      </c>
      <c r="T1122" s="2" t="s">
        <v>25</v>
      </c>
      <c r="U1122" s="2">
        <v>40</v>
      </c>
      <c r="V1122" s="2" t="str">
        <f>PROPER(DatosTransformados[[#This Row],[Payment Method Hidden]])</f>
        <v>Credit Card</v>
      </c>
      <c r="W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122" s="2">
        <v>903</v>
      </c>
      <c r="Y1122" s="2"/>
      <c r="Z1122" s="2"/>
      <c r="AA1122" s="2" t="s">
        <v>2183</v>
      </c>
      <c r="AB1122" s="3">
        <f>DATEVALUE(DatosTransformados[[#This Row],[Contact Date Hidden]])</f>
        <v>43907</v>
      </c>
      <c r="AC1122" s="3">
        <v>44644</v>
      </c>
      <c r="AD1122" s="2" t="s">
        <v>28</v>
      </c>
      <c r="AE1122" s="2" t="str">
        <f>VLOOKUP(DatosTransformados[[#This Row],[Customer Segment Hidden]],Tabla3[#All],2,FALSE)</f>
        <v>High</v>
      </c>
      <c r="AF1122" s="11">
        <v>43.091922880126013</v>
      </c>
      <c r="AG1122" s="2">
        <v>9</v>
      </c>
      <c r="AH1122" s="2" t="s">
        <v>49</v>
      </c>
      <c r="AI1122" s="2" t="str">
        <f>IFERROR(VLOOKUP(DatosTransformados[[#This Row],[Preferred Contact Method Hidden]],Tabla3[#All],2,FALSE),DatosTransformados[[#This Row],[Preferred Contact Method Hidden]])</f>
        <v>Phone</v>
      </c>
      <c r="AJ1122" s="2" t="str">
        <f>VLOOKUP(DatosTransformados[[#This Row],[Applied Discount Hidden]],Tabla3[#All],2,FALSE)</f>
        <v>No</v>
      </c>
      <c r="AK1122" s="2" t="b">
        <v>0</v>
      </c>
    </row>
    <row r="1123" spans="1:37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">
        <v>21</v>
      </c>
      <c r="O1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3" s="5" t="s">
        <v>21</v>
      </c>
      <c r="Q1123" s="5">
        <v>0</v>
      </c>
      <c r="R1123" s="5" t="s">
        <v>21</v>
      </c>
      <c r="S1123" s="5" t="s">
        <v>34</v>
      </c>
      <c r="T1123" s="5" t="s">
        <v>25</v>
      </c>
      <c r="U1123" s="5">
        <v>10</v>
      </c>
      <c r="V1123" s="5" t="str">
        <f>PROPER(DatosTransformados[[#This Row],[Payment Method Hidden]])</f>
        <v>Credit Card</v>
      </c>
      <c r="W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123" s="5">
        <v>282</v>
      </c>
      <c r="Y1123" s="5"/>
      <c r="Z1123" s="5"/>
      <c r="AA1123" s="5" t="s">
        <v>1767</v>
      </c>
      <c r="AB1123" s="6">
        <f>DATEVALUE(DatosTransformados[[#This Row],[Contact Date Hidden]])</f>
        <v>44982</v>
      </c>
      <c r="AC1123" s="6">
        <v>44821</v>
      </c>
      <c r="AD1123" s="5" t="s">
        <v>28</v>
      </c>
      <c r="AE1123" s="5" t="str">
        <f>VLOOKUP(DatosTransformados[[#This Row],[Customer Segment Hidden]],Tabla3[#All],2,FALSE)</f>
        <v>High</v>
      </c>
      <c r="AF1123" s="12">
        <v>10.73314247076388</v>
      </c>
      <c r="AG1123" s="5">
        <v>8</v>
      </c>
      <c r="AH1123" s="5" t="s">
        <v>63</v>
      </c>
      <c r="AI1123" s="5" t="str">
        <f>IFERROR(VLOOKUP(DatosTransformados[[#This Row],[Preferred Contact Method Hidden]],Tabla3[#All],2,FALSE),DatosTransformados[[#This Row],[Preferred Contact Method Hidden]])</f>
        <v>SMS</v>
      </c>
      <c r="AJ1123" s="5" t="str">
        <f>VLOOKUP(DatosTransformados[[#This Row],[Applied Discount Hidden]],Tabla3[#All],2,FALSE)</f>
        <v>Yes</v>
      </c>
      <c r="AK1123" s="5" t="b">
        <v>1</v>
      </c>
    </row>
    <row r="1124" spans="1:37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">
        <v>21</v>
      </c>
      <c r="O1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4" s="2" t="s">
        <v>33</v>
      </c>
      <c r="Q1124" s="2">
        <v>4</v>
      </c>
      <c r="R1124" s="2" t="s">
        <v>33</v>
      </c>
      <c r="S1124" s="2" t="s">
        <v>24</v>
      </c>
      <c r="T1124" s="2" t="s">
        <v>117</v>
      </c>
      <c r="U1124" s="2">
        <v>36</v>
      </c>
      <c r="V1124" s="2" t="str">
        <f>PROPER(DatosTransformados[[#This Row],[Payment Method Hidden]])</f>
        <v>Direct Debit</v>
      </c>
      <c r="W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124" s="2">
        <v>1734</v>
      </c>
      <c r="Y1124" s="2" t="s">
        <v>42</v>
      </c>
      <c r="Z1124" s="2" t="s">
        <v>184</v>
      </c>
      <c r="AA1124" s="2" t="s">
        <v>1372</v>
      </c>
      <c r="AB1124" s="3">
        <f>DATEVALUE(DatosTransformados[[#This Row],[Contact Date Hidden]])</f>
        <v>44567</v>
      </c>
      <c r="AC1124" s="3">
        <v>44572</v>
      </c>
      <c r="AD1124" s="2" t="s">
        <v>28</v>
      </c>
      <c r="AE1124" s="2" t="str">
        <f>VLOOKUP(DatosTransformados[[#This Row],[Customer Segment Hidden]],Tabla3[#All],2,FALSE)</f>
        <v>High</v>
      </c>
      <c r="AF1124" s="11">
        <v>42.904662252684453</v>
      </c>
      <c r="AG1124" s="2">
        <v>1</v>
      </c>
      <c r="AH1124" s="2" t="s">
        <v>49</v>
      </c>
      <c r="AI1124" s="2" t="str">
        <f>IFERROR(VLOOKUP(DatosTransformados[[#This Row],[Preferred Contact Method Hidden]],Tabla3[#All],2,FALSE),DatosTransformados[[#This Row],[Preferred Contact Method Hidden]])</f>
        <v>Phone</v>
      </c>
      <c r="AJ1124" s="2" t="str">
        <f>VLOOKUP(DatosTransformados[[#This Row],[Applied Discount Hidden]],Tabla3[#All],2,FALSE)</f>
        <v>No</v>
      </c>
      <c r="AK1124" s="2" t="b">
        <v>0</v>
      </c>
    </row>
    <row r="1125" spans="1:37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">
        <v>21</v>
      </c>
      <c r="O1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5" s="5" t="s">
        <v>21</v>
      </c>
      <c r="Q1125" s="5">
        <v>0</v>
      </c>
      <c r="R1125" s="5" t="s">
        <v>33</v>
      </c>
      <c r="S1125" s="5" t="s">
        <v>52</v>
      </c>
      <c r="T1125" s="5" t="s">
        <v>35</v>
      </c>
      <c r="U1125" s="5">
        <v>34</v>
      </c>
      <c r="V1125" s="5" t="str">
        <f>PROPER(DatosTransformados[[#This Row],[Payment Method Hidden]])</f>
        <v>Direct Debit</v>
      </c>
      <c r="W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125" s="5">
        <v>2397</v>
      </c>
      <c r="Y1125" s="5"/>
      <c r="Z1125" s="5"/>
      <c r="AA1125" s="5" t="s">
        <v>2187</v>
      </c>
      <c r="AB1125" s="6">
        <f>DATEVALUE(DatosTransformados[[#This Row],[Contact Date Hidden]])</f>
        <v>44028</v>
      </c>
      <c r="AC1125" s="6">
        <v>44055</v>
      </c>
      <c r="AD1125" s="5" t="s">
        <v>44</v>
      </c>
      <c r="AE1125" s="5" t="str">
        <f>VLOOKUP(DatosTransformados[[#This Row],[Customer Segment Hidden]],Tabla3[#All],2,FALSE)</f>
        <v>Medium</v>
      </c>
      <c r="AF1125" s="12">
        <v>36.249161750978431</v>
      </c>
      <c r="AG1125" s="5">
        <v>7</v>
      </c>
      <c r="AH1125" s="5" t="s">
        <v>49</v>
      </c>
      <c r="AI1125" s="5" t="str">
        <f>IFERROR(VLOOKUP(DatosTransformados[[#This Row],[Preferred Contact Method Hidden]],Tabla3[#All],2,FALSE),DatosTransformados[[#This Row],[Preferred Contact Method Hidden]])</f>
        <v>Phone</v>
      </c>
      <c r="AJ1125" s="5" t="str">
        <f>VLOOKUP(DatosTransformados[[#This Row],[Applied Discount Hidden]],Tabla3[#All],2,FALSE)</f>
        <v>No</v>
      </c>
      <c r="AK1125" s="5" t="b">
        <v>0</v>
      </c>
    </row>
    <row r="1126" spans="1:37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">
        <v>21</v>
      </c>
      <c r="O1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6" s="2" t="s">
        <v>21</v>
      </c>
      <c r="Q1126" s="2">
        <v>0</v>
      </c>
      <c r="R1126" s="2" t="s">
        <v>33</v>
      </c>
      <c r="S1126" s="2" t="s">
        <v>34</v>
      </c>
      <c r="T1126" s="2" t="s">
        <v>123</v>
      </c>
      <c r="U1126" s="2">
        <v>22</v>
      </c>
      <c r="V1126" s="2" t="str">
        <f>PROPER(DatosTransformados[[#This Row],[Payment Method Hidden]])</f>
        <v>Credit Card</v>
      </c>
      <c r="W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126" s="2">
        <v>591</v>
      </c>
      <c r="Y1126" s="2"/>
      <c r="Z1126" s="2"/>
      <c r="AA1126" s="2" t="s">
        <v>2189</v>
      </c>
      <c r="AB1126" s="3">
        <f>DATEVALUE(DatosTransformados[[#This Row],[Contact Date Hidden]])</f>
        <v>45073</v>
      </c>
      <c r="AC1126" s="3">
        <v>45012</v>
      </c>
      <c r="AD1126" s="2" t="s">
        <v>38</v>
      </c>
      <c r="AE1126" s="2" t="str">
        <f>VLOOKUP(DatosTransformados[[#This Row],[Customer Segment Hidden]],Tabla3[#All],2,FALSE)</f>
        <v>Low</v>
      </c>
      <c r="AF1126" s="11">
        <v>24.866574781478999</v>
      </c>
      <c r="AG1126" s="2">
        <v>9</v>
      </c>
      <c r="AH1126" s="2" t="s">
        <v>29</v>
      </c>
      <c r="AI1126" s="2" t="str">
        <f>IFERROR(VLOOKUP(DatosTransformados[[#This Row],[Preferred Contact Method Hidden]],Tabla3[#All],2,FALSE),DatosTransformados[[#This Row],[Preferred Contact Method Hidden]])</f>
        <v>Email</v>
      </c>
      <c r="AJ1126" s="2" t="str">
        <f>VLOOKUP(DatosTransformados[[#This Row],[Applied Discount Hidden]],Tabla3[#All],2,FALSE)</f>
        <v>Yes</v>
      </c>
      <c r="AK1126" s="2" t="b">
        <v>1</v>
      </c>
    </row>
    <row r="1127" spans="1:37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">
        <v>21</v>
      </c>
      <c r="O1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7" s="5" t="s">
        <v>21</v>
      </c>
      <c r="Q1127" s="5">
        <v>0</v>
      </c>
      <c r="R1127" s="5" t="s">
        <v>21</v>
      </c>
      <c r="S1127" s="5" t="s">
        <v>24</v>
      </c>
      <c r="T1127" s="5" t="s">
        <v>117</v>
      </c>
      <c r="U1127" s="5">
        <v>41</v>
      </c>
      <c r="V1127" s="5" t="str">
        <f>PROPER(DatosTransformados[[#This Row],[Payment Method Hidden]])</f>
        <v>Direct Debit</v>
      </c>
      <c r="W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127" s="5">
        <v>907</v>
      </c>
      <c r="Y1127" s="5" t="s">
        <v>87</v>
      </c>
      <c r="Z1127" s="5" t="s">
        <v>180</v>
      </c>
      <c r="AA1127" s="5" t="s">
        <v>1962</v>
      </c>
      <c r="AB1127" s="6">
        <f>DATEVALUE(DatosTransformados[[#This Row],[Contact Date Hidden]])</f>
        <v>43994</v>
      </c>
      <c r="AC1127" s="6">
        <v>43974</v>
      </c>
      <c r="AD1127" s="5" t="s">
        <v>28</v>
      </c>
      <c r="AE1127" s="5" t="str">
        <f>VLOOKUP(DatosTransformados[[#This Row],[Customer Segment Hidden]],Tabla3[#All],2,FALSE)</f>
        <v>High</v>
      </c>
      <c r="AF1127" s="12">
        <v>37.026948439019591</v>
      </c>
      <c r="AG1127" s="5">
        <v>2</v>
      </c>
      <c r="AH1127" s="5" t="s">
        <v>49</v>
      </c>
      <c r="AI1127" s="5" t="str">
        <f>IFERROR(VLOOKUP(DatosTransformados[[#This Row],[Preferred Contact Method Hidden]],Tabla3[#All],2,FALSE),DatosTransformados[[#This Row],[Preferred Contact Method Hidden]])</f>
        <v>Phone</v>
      </c>
      <c r="AJ1127" s="5" t="str">
        <f>VLOOKUP(DatosTransformados[[#This Row],[Applied Discount Hidden]],Tabla3[#All],2,FALSE)</f>
        <v>No</v>
      </c>
      <c r="AK1127" s="5" t="b">
        <v>0</v>
      </c>
    </row>
    <row r="1128" spans="1:37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">
        <v>21</v>
      </c>
      <c r="O1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8" s="2" t="s">
        <v>21</v>
      </c>
      <c r="Q1128" s="2">
        <v>0</v>
      </c>
      <c r="R1128" s="2" t="s">
        <v>33</v>
      </c>
      <c r="S1128" s="2" t="s">
        <v>52</v>
      </c>
      <c r="T1128" s="2" t="s">
        <v>35</v>
      </c>
      <c r="U1128" s="2">
        <v>60</v>
      </c>
      <c r="V1128" s="2" t="str">
        <f>PROPER(DatosTransformados[[#This Row],[Payment Method Hidden]])</f>
        <v>Direct Debit</v>
      </c>
      <c r="W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1128" s="2">
        <v>3526</v>
      </c>
      <c r="Y1128" s="2"/>
      <c r="Z1128" s="2"/>
      <c r="AA1128" s="2" t="s">
        <v>420</v>
      </c>
      <c r="AB1128" s="3">
        <f>DATEVALUE(DatosTransformados[[#This Row],[Contact Date Hidden]])</f>
        <v>44449</v>
      </c>
      <c r="AC1128" s="3">
        <v>44177</v>
      </c>
      <c r="AD1128" s="2" t="s">
        <v>38</v>
      </c>
      <c r="AE1128" s="2" t="str">
        <f>VLOOKUP(DatosTransformados[[#This Row],[Customer Segment Hidden]],Tabla3[#All],2,FALSE)</f>
        <v>Low</v>
      </c>
      <c r="AF1128" s="11">
        <v>57.216597322336099</v>
      </c>
      <c r="AG1128" s="2">
        <v>8</v>
      </c>
      <c r="AH1128" s="2" t="s">
        <v>29</v>
      </c>
      <c r="AI1128" s="2" t="str">
        <f>IFERROR(VLOOKUP(DatosTransformados[[#This Row],[Preferred Contact Method Hidden]],Tabla3[#All],2,FALSE),DatosTransformados[[#This Row],[Preferred Contact Method Hidden]])</f>
        <v>Email</v>
      </c>
      <c r="AJ1128" s="2" t="str">
        <f>VLOOKUP(DatosTransformados[[#This Row],[Applied Discount Hidden]],Tabla3[#All],2,FALSE)</f>
        <v>Yes</v>
      </c>
      <c r="AK1128" s="2" t="b">
        <v>1</v>
      </c>
    </row>
    <row r="1129" spans="1:37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">
        <v>21</v>
      </c>
      <c r="O1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29" s="5" t="s">
        <v>21</v>
      </c>
      <c r="Q1129" s="5">
        <v>0</v>
      </c>
      <c r="R1129" s="5" t="s">
        <v>21</v>
      </c>
      <c r="S1129" s="5" t="s">
        <v>24</v>
      </c>
      <c r="T1129" s="5" t="s">
        <v>123</v>
      </c>
      <c r="U1129" s="5">
        <v>7</v>
      </c>
      <c r="V1129" s="5" t="str">
        <f>PROPER(DatosTransformados[[#This Row],[Payment Method Hidden]])</f>
        <v>Credit Card</v>
      </c>
      <c r="W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129" s="5">
        <v>7</v>
      </c>
      <c r="Y1129" s="5"/>
      <c r="Z1129" s="5"/>
      <c r="AA1129" s="5" t="s">
        <v>2193</v>
      </c>
      <c r="AB1129" s="6">
        <f>DATEVALUE(DatosTransformados[[#This Row],[Contact Date Hidden]])</f>
        <v>44936</v>
      </c>
      <c r="AC1129" s="6">
        <v>44519</v>
      </c>
      <c r="AD1129" s="5" t="s">
        <v>44</v>
      </c>
      <c r="AE1129" s="5" t="str">
        <f>VLOOKUP(DatosTransformados[[#This Row],[Customer Segment Hidden]],Tabla3[#All],2,FALSE)</f>
        <v>Medium</v>
      </c>
      <c r="AF1129" s="12">
        <v>7.6783513724183621</v>
      </c>
      <c r="AG1129" s="5">
        <v>3</v>
      </c>
      <c r="AH1129" s="5" t="s">
        <v>49</v>
      </c>
      <c r="AI1129" s="5" t="str">
        <f>IFERROR(VLOOKUP(DatosTransformados[[#This Row],[Preferred Contact Method Hidden]],Tabla3[#All],2,FALSE),DatosTransformados[[#This Row],[Preferred Contact Method Hidden]])</f>
        <v>Phone</v>
      </c>
      <c r="AJ1129" s="5" t="str">
        <f>VLOOKUP(DatosTransformados[[#This Row],[Applied Discount Hidden]],Tabla3[#All],2,FALSE)</f>
        <v>No</v>
      </c>
      <c r="AK1129" s="5" t="b">
        <v>0</v>
      </c>
    </row>
    <row r="1130" spans="1:37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">
        <v>21</v>
      </c>
      <c r="O1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0" s="2" t="s">
        <v>21</v>
      </c>
      <c r="Q1130" s="2">
        <v>0</v>
      </c>
      <c r="R1130" s="2" t="s">
        <v>33</v>
      </c>
      <c r="S1130" s="2" t="s">
        <v>24</v>
      </c>
      <c r="T1130" s="2" t="s">
        <v>117</v>
      </c>
      <c r="U1130" s="2">
        <v>32</v>
      </c>
      <c r="V1130" s="2" t="str">
        <f>PROPER(DatosTransformados[[#This Row],[Payment Method Hidden]])</f>
        <v>Direct Debit</v>
      </c>
      <c r="W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130" s="2">
        <v>1114</v>
      </c>
      <c r="Y1130" s="2"/>
      <c r="Z1130" s="2"/>
      <c r="AA1130" s="2" t="s">
        <v>533</v>
      </c>
      <c r="AB1130" s="3">
        <f>DATEVALUE(DatosTransformados[[#This Row],[Contact Date Hidden]])</f>
        <v>44448</v>
      </c>
      <c r="AC1130" s="3">
        <v>45026</v>
      </c>
      <c r="AD1130" s="2" t="s">
        <v>44</v>
      </c>
      <c r="AE1130" s="2" t="str">
        <f>VLOOKUP(DatosTransformados[[#This Row],[Customer Segment Hidden]],Tabla3[#All],2,FALSE)</f>
        <v>Medium</v>
      </c>
      <c r="AF1130" s="11">
        <v>37.127161693763497</v>
      </c>
      <c r="AG1130" s="2">
        <v>3</v>
      </c>
      <c r="AH1130" s="2" t="s">
        <v>49</v>
      </c>
      <c r="AI1130" s="2" t="str">
        <f>IFERROR(VLOOKUP(DatosTransformados[[#This Row],[Preferred Contact Method Hidden]],Tabla3[#All],2,FALSE),DatosTransformados[[#This Row],[Preferred Contact Method Hidden]])</f>
        <v>Phone</v>
      </c>
      <c r="AJ1130" s="2" t="str">
        <f>VLOOKUP(DatosTransformados[[#This Row],[Applied Discount Hidden]],Tabla3[#All],2,FALSE)</f>
        <v>No</v>
      </c>
      <c r="AK1130" s="2" t="b">
        <v>0</v>
      </c>
    </row>
    <row r="1131" spans="1:37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">
        <v>33</v>
      </c>
      <c r="O1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1" s="5" t="s">
        <v>33</v>
      </c>
      <c r="Q1131" s="5">
        <v>6</v>
      </c>
      <c r="R1131" s="5" t="s">
        <v>21</v>
      </c>
      <c r="S1131" s="5" t="s">
        <v>24</v>
      </c>
      <c r="T1131" s="5" t="s">
        <v>169</v>
      </c>
      <c r="U1131" s="5">
        <v>24</v>
      </c>
      <c r="V1131" s="5" t="str">
        <f>PROPER(DatosTransformados[[#This Row],[Payment Method Hidden]])</f>
        <v>Paper Check</v>
      </c>
      <c r="W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131" s="5">
        <v>24</v>
      </c>
      <c r="Y1131" s="5" t="s">
        <v>156</v>
      </c>
      <c r="Z1131" s="5" t="s">
        <v>157</v>
      </c>
      <c r="AA1131" s="5" t="s">
        <v>2196</v>
      </c>
      <c r="AB1131" s="6">
        <f>DATEVALUE(DatosTransformados[[#This Row],[Contact Date Hidden]])</f>
        <v>44466</v>
      </c>
      <c r="AC1131" s="6">
        <v>44356</v>
      </c>
      <c r="AD1131" s="5" t="s">
        <v>44</v>
      </c>
      <c r="AE1131" s="5" t="str">
        <f>VLOOKUP(DatosTransformados[[#This Row],[Customer Segment Hidden]],Tabla3[#All],2,FALSE)</f>
        <v>Medium</v>
      </c>
      <c r="AF1131" s="12">
        <v>24.52655430095653</v>
      </c>
      <c r="AG1131" s="5">
        <v>5</v>
      </c>
      <c r="AH1131" s="5" t="s">
        <v>29</v>
      </c>
      <c r="AI1131" s="5" t="str">
        <f>IFERROR(VLOOKUP(DatosTransformados[[#This Row],[Preferred Contact Method Hidden]],Tabla3[#All],2,FALSE),DatosTransformados[[#This Row],[Preferred Contact Method Hidden]])</f>
        <v>Email</v>
      </c>
      <c r="AJ1131" s="5" t="str">
        <f>VLOOKUP(DatosTransformados[[#This Row],[Applied Discount Hidden]],Tabla3[#All],2,FALSE)</f>
        <v>Yes</v>
      </c>
      <c r="AK1131" s="5" t="b">
        <v>1</v>
      </c>
    </row>
    <row r="1132" spans="1:37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">
        <v>21</v>
      </c>
      <c r="O1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2" s="2" t="s">
        <v>21</v>
      </c>
      <c r="Q1132" s="2">
        <v>0</v>
      </c>
      <c r="R1132" s="2" t="s">
        <v>33</v>
      </c>
      <c r="S1132" s="2" t="s">
        <v>52</v>
      </c>
      <c r="T1132" s="2" t="s">
        <v>25</v>
      </c>
      <c r="U1132" s="2">
        <v>56</v>
      </c>
      <c r="V1132" s="2" t="str">
        <f>PROPER(DatosTransformados[[#This Row],[Payment Method Hidden]])</f>
        <v>Credit Card</v>
      </c>
      <c r="W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132" s="2">
        <v>4087</v>
      </c>
      <c r="Y1132" s="2"/>
      <c r="Z1132" s="2"/>
      <c r="AA1132" s="2" t="s">
        <v>2198</v>
      </c>
      <c r="AB1132" s="3">
        <f>DATEVALUE(DatosTransformados[[#This Row],[Contact Date Hidden]])</f>
        <v>44162</v>
      </c>
      <c r="AC1132" s="3">
        <v>44403</v>
      </c>
      <c r="AD1132" s="2" t="s">
        <v>28</v>
      </c>
      <c r="AE1132" s="2" t="str">
        <f>VLOOKUP(DatosTransformados[[#This Row],[Customer Segment Hidden]],Tabla3[#All],2,FALSE)</f>
        <v>High</v>
      </c>
      <c r="AF1132" s="11">
        <v>62.955163585943303</v>
      </c>
      <c r="AG1132" s="2">
        <v>5</v>
      </c>
      <c r="AH1132" s="2" t="s">
        <v>49</v>
      </c>
      <c r="AI1132" s="2" t="str">
        <f>IFERROR(VLOOKUP(DatosTransformados[[#This Row],[Preferred Contact Method Hidden]],Tabla3[#All],2,FALSE),DatosTransformados[[#This Row],[Preferred Contact Method Hidden]])</f>
        <v>Phone</v>
      </c>
      <c r="AJ1132" s="2" t="str">
        <f>VLOOKUP(DatosTransformados[[#This Row],[Applied Discount Hidden]],Tabla3[#All],2,FALSE)</f>
        <v>Yes</v>
      </c>
      <c r="AK1132" s="2" t="b">
        <v>1</v>
      </c>
    </row>
    <row r="1133" spans="1:37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">
        <v>21</v>
      </c>
      <c r="O1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3" s="5" t="s">
        <v>21</v>
      </c>
      <c r="Q1133" s="5">
        <v>0</v>
      </c>
      <c r="R1133" s="5" t="s">
        <v>33</v>
      </c>
      <c r="S1133" s="5" t="s">
        <v>52</v>
      </c>
      <c r="T1133" s="5" t="s">
        <v>117</v>
      </c>
      <c r="U1133" s="5">
        <v>24</v>
      </c>
      <c r="V1133" s="5" t="str">
        <f>PROPER(DatosTransformados[[#This Row],[Payment Method Hidden]])</f>
        <v>Direct Debit</v>
      </c>
      <c r="W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133" s="5">
        <v>1570</v>
      </c>
      <c r="Y1133" s="5"/>
      <c r="Z1133" s="5"/>
      <c r="AA1133" s="5" t="s">
        <v>2200</v>
      </c>
      <c r="AB1133" s="6">
        <f>DATEVALUE(DatosTransformados[[#This Row],[Contact Date Hidden]])</f>
        <v>44370</v>
      </c>
      <c r="AC1133" s="6">
        <v>44919</v>
      </c>
      <c r="AD1133" s="5" t="s">
        <v>28</v>
      </c>
      <c r="AE1133" s="5" t="str">
        <f>VLOOKUP(DatosTransformados[[#This Row],[Customer Segment Hidden]],Tabla3[#All],2,FALSE)</f>
        <v>High</v>
      </c>
      <c r="AF1133" s="12">
        <v>28.611112081258309</v>
      </c>
      <c r="AG1133" s="5">
        <v>8</v>
      </c>
      <c r="AH1133" s="5" t="s">
        <v>49</v>
      </c>
      <c r="AI1133" s="5" t="str">
        <f>IFERROR(VLOOKUP(DatosTransformados[[#This Row],[Preferred Contact Method Hidden]],Tabla3[#All],2,FALSE),DatosTransformados[[#This Row],[Preferred Contact Method Hidden]])</f>
        <v>Phone</v>
      </c>
      <c r="AJ1133" s="5" t="str">
        <f>VLOOKUP(DatosTransformados[[#This Row],[Applied Discount Hidden]],Tabla3[#All],2,FALSE)</f>
        <v>Yes</v>
      </c>
      <c r="AK1133" s="5" t="b">
        <v>1</v>
      </c>
    </row>
    <row r="1134" spans="1:37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">
        <v>21</v>
      </c>
      <c r="O1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4" s="2" t="s">
        <v>21</v>
      </c>
      <c r="Q1134" s="2">
        <v>0</v>
      </c>
      <c r="R1134" s="2" t="s">
        <v>21</v>
      </c>
      <c r="S1134" s="2" t="s">
        <v>24</v>
      </c>
      <c r="T1134" s="2" t="s">
        <v>25</v>
      </c>
      <c r="U1134" s="2">
        <v>24</v>
      </c>
      <c r="V1134" s="2" t="str">
        <f>PROPER(DatosTransformados[[#This Row],[Payment Method Hidden]])</f>
        <v>Credit Card</v>
      </c>
      <c r="W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134" s="2">
        <v>406</v>
      </c>
      <c r="Y1134" s="2"/>
      <c r="Z1134" s="2"/>
      <c r="AA1134" s="2" t="s">
        <v>170</v>
      </c>
      <c r="AB1134" s="3">
        <f>DATEVALUE(DatosTransformados[[#This Row],[Contact Date Hidden]])</f>
        <v>45140</v>
      </c>
      <c r="AC1134" s="3">
        <v>45153</v>
      </c>
      <c r="AD1134" s="2" t="s">
        <v>44</v>
      </c>
      <c r="AE1134" s="2" t="str">
        <f>VLOOKUP(DatosTransformados[[#This Row],[Customer Segment Hidden]],Tabla3[#All],2,FALSE)</f>
        <v>Medium</v>
      </c>
      <c r="AF1134" s="11">
        <v>19.805097820508529</v>
      </c>
      <c r="AG1134" s="2">
        <v>4</v>
      </c>
      <c r="AH1134" s="2" t="s">
        <v>63</v>
      </c>
      <c r="AI1134" s="2" t="str">
        <f>IFERROR(VLOOKUP(DatosTransformados[[#This Row],[Preferred Contact Method Hidden]],Tabla3[#All],2,FALSE),DatosTransformados[[#This Row],[Preferred Contact Method Hidden]])</f>
        <v>SMS</v>
      </c>
      <c r="AJ1134" s="2" t="str">
        <f>VLOOKUP(DatosTransformados[[#This Row],[Applied Discount Hidden]],Tabla3[#All],2,FALSE)</f>
        <v>Yes</v>
      </c>
      <c r="AK1134" s="2" t="b">
        <v>1</v>
      </c>
    </row>
    <row r="1135" spans="1:37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">
        <v>21</v>
      </c>
      <c r="O1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5" s="5" t="s">
        <v>21</v>
      </c>
      <c r="Q1135" s="5">
        <v>0</v>
      </c>
      <c r="R1135" s="5" t="s">
        <v>21</v>
      </c>
      <c r="S1135" s="5" t="s">
        <v>24</v>
      </c>
      <c r="T1135" s="5" t="s">
        <v>35</v>
      </c>
      <c r="U1135" s="5">
        <v>43</v>
      </c>
      <c r="V1135" s="5" t="str">
        <f>PROPER(DatosTransformados[[#This Row],[Payment Method Hidden]])</f>
        <v>Direct Debit</v>
      </c>
      <c r="W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135" s="5">
        <v>2622</v>
      </c>
      <c r="Y1135" s="5" t="s">
        <v>87</v>
      </c>
      <c r="Z1135" s="5" t="s">
        <v>126</v>
      </c>
      <c r="AA1135" s="5" t="s">
        <v>2203</v>
      </c>
      <c r="AB1135" s="6">
        <f>DATEVALUE(DatosTransformados[[#This Row],[Contact Date Hidden]])</f>
        <v>44086</v>
      </c>
      <c r="AC1135" s="6">
        <v>45129</v>
      </c>
      <c r="AD1135" s="5" t="s">
        <v>44</v>
      </c>
      <c r="AE1135" s="5" t="str">
        <f>VLOOKUP(DatosTransformados[[#This Row],[Customer Segment Hidden]],Tabla3[#All],2,FALSE)</f>
        <v>Medium</v>
      </c>
      <c r="AF1135" s="12">
        <v>38.366953998092441</v>
      </c>
      <c r="AG1135" s="5">
        <v>4</v>
      </c>
      <c r="AH1135" s="5" t="s">
        <v>63</v>
      </c>
      <c r="AI1135" s="5" t="str">
        <f>IFERROR(VLOOKUP(DatosTransformados[[#This Row],[Preferred Contact Method Hidden]],Tabla3[#All],2,FALSE),DatosTransformados[[#This Row],[Preferred Contact Method Hidden]])</f>
        <v>SMS</v>
      </c>
      <c r="AJ1135" s="5" t="str">
        <f>VLOOKUP(DatosTransformados[[#This Row],[Applied Discount Hidden]],Tabla3[#All],2,FALSE)</f>
        <v>Yes</v>
      </c>
      <c r="AK1135" s="5" t="b">
        <v>1</v>
      </c>
    </row>
    <row r="1136" spans="1:37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">
        <v>21</v>
      </c>
      <c r="O1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6" s="2" t="s">
        <v>33</v>
      </c>
      <c r="Q1136" s="2">
        <v>2</v>
      </c>
      <c r="R1136" s="2" t="s">
        <v>21</v>
      </c>
      <c r="S1136" s="2" t="s">
        <v>34</v>
      </c>
      <c r="T1136" s="2" t="s">
        <v>35</v>
      </c>
      <c r="U1136" s="2">
        <v>40</v>
      </c>
      <c r="V1136" s="2" t="str">
        <f>PROPER(DatosTransformados[[#This Row],[Payment Method Hidden]])</f>
        <v>Direct Debit</v>
      </c>
      <c r="W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136" s="2">
        <v>1023</v>
      </c>
      <c r="Y1136" s="2"/>
      <c r="Z1136" s="2"/>
      <c r="AA1136" s="2" t="s">
        <v>2205</v>
      </c>
      <c r="AB1136" s="3">
        <f>DATEVALUE(DatosTransformados[[#This Row],[Contact Date Hidden]])</f>
        <v>44837</v>
      </c>
      <c r="AC1136" s="3">
        <v>44854</v>
      </c>
      <c r="AD1136" s="2" t="s">
        <v>38</v>
      </c>
      <c r="AE1136" s="2" t="str">
        <f>VLOOKUP(DatosTransformados[[#This Row],[Customer Segment Hidden]],Tabla3[#All],2,FALSE)</f>
        <v>Low</v>
      </c>
      <c r="AF1136" s="11">
        <v>33.06435045615342</v>
      </c>
      <c r="AG1136" s="2">
        <v>5</v>
      </c>
      <c r="AH1136" s="2" t="s">
        <v>63</v>
      </c>
      <c r="AI1136" s="2" t="str">
        <f>IFERROR(VLOOKUP(DatosTransformados[[#This Row],[Preferred Contact Method Hidden]],Tabla3[#All],2,FALSE),DatosTransformados[[#This Row],[Preferred Contact Method Hidden]])</f>
        <v>SMS</v>
      </c>
      <c r="AJ1136" s="2" t="str">
        <f>VLOOKUP(DatosTransformados[[#This Row],[Applied Discount Hidden]],Tabla3[#All],2,FALSE)</f>
        <v>No</v>
      </c>
      <c r="AK1136" s="2" t="b">
        <v>0</v>
      </c>
    </row>
    <row r="1137" spans="1:37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">
        <v>21</v>
      </c>
      <c r="O1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7" s="5" t="s">
        <v>21</v>
      </c>
      <c r="Q1137" s="5">
        <v>0</v>
      </c>
      <c r="R1137" s="5" t="s">
        <v>21</v>
      </c>
      <c r="S1137" s="5" t="s">
        <v>24</v>
      </c>
      <c r="T1137" s="5" t="s">
        <v>117</v>
      </c>
      <c r="U1137" s="5">
        <v>30</v>
      </c>
      <c r="V1137" s="5" t="str">
        <f>PROPER(DatosTransformados[[#This Row],[Payment Method Hidden]])</f>
        <v>Direct Debit</v>
      </c>
      <c r="W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137" s="5">
        <v>544</v>
      </c>
      <c r="Y1137" s="5"/>
      <c r="Z1137" s="5"/>
      <c r="AA1137" s="5" t="s">
        <v>2207</v>
      </c>
      <c r="AB1137" s="6">
        <f>DATEVALUE(DatosTransformados[[#This Row],[Contact Date Hidden]])</f>
        <v>44948</v>
      </c>
      <c r="AC1137" s="6">
        <v>45096</v>
      </c>
      <c r="AD1137" s="5" t="s">
        <v>44</v>
      </c>
      <c r="AE1137" s="5" t="str">
        <f>VLOOKUP(DatosTransformados[[#This Row],[Customer Segment Hidden]],Tabla3[#All],2,FALSE)</f>
        <v>Medium</v>
      </c>
      <c r="AF1137" s="12">
        <v>26.2972366178427</v>
      </c>
      <c r="AG1137" s="5">
        <v>3</v>
      </c>
      <c r="AH1137" s="5" t="s">
        <v>49</v>
      </c>
      <c r="AI1137" s="5" t="str">
        <f>IFERROR(VLOOKUP(DatosTransformados[[#This Row],[Preferred Contact Method Hidden]],Tabla3[#All],2,FALSE),DatosTransformados[[#This Row],[Preferred Contact Method Hidden]])</f>
        <v>Phone</v>
      </c>
      <c r="AJ1137" s="5" t="str">
        <f>VLOOKUP(DatosTransformados[[#This Row],[Applied Discount Hidden]],Tabla3[#All],2,FALSE)</f>
        <v>No</v>
      </c>
      <c r="AK1137" s="5" t="b">
        <v>0</v>
      </c>
    </row>
    <row r="1138" spans="1:37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">
        <v>21</v>
      </c>
      <c r="O1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8" s="2" t="s">
        <v>33</v>
      </c>
      <c r="Q1138" s="2">
        <v>4</v>
      </c>
      <c r="R1138" s="2" t="s">
        <v>21</v>
      </c>
      <c r="S1138" s="2" t="s">
        <v>24</v>
      </c>
      <c r="T1138" s="2" t="s">
        <v>207</v>
      </c>
      <c r="U1138" s="2">
        <v>8</v>
      </c>
      <c r="V1138" s="2" t="str">
        <f>PROPER(DatosTransformados[[#This Row],[Payment Method Hidden]])</f>
        <v>Paper Check</v>
      </c>
      <c r="W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38" s="2">
        <v>32</v>
      </c>
      <c r="Y1138" s="2"/>
      <c r="Z1138" s="2"/>
      <c r="AA1138" s="2" t="s">
        <v>2209</v>
      </c>
      <c r="AB1138" s="3">
        <f>DATEVALUE(DatosTransformados[[#This Row],[Contact Date Hidden]])</f>
        <v>44972</v>
      </c>
      <c r="AC1138" s="3">
        <v>44281</v>
      </c>
      <c r="AD1138" s="2" t="s">
        <v>38</v>
      </c>
      <c r="AE1138" s="2" t="str">
        <f>VLOOKUP(DatosTransformados[[#This Row],[Customer Segment Hidden]],Tabla3[#All],2,FALSE)</f>
        <v>Low</v>
      </c>
      <c r="AF1138" s="11">
        <v>7.449075226027646</v>
      </c>
      <c r="AG1138" s="2">
        <v>8</v>
      </c>
      <c r="AH1138" s="2" t="s">
        <v>49</v>
      </c>
      <c r="AI1138" s="2" t="str">
        <f>IFERROR(VLOOKUP(DatosTransformados[[#This Row],[Preferred Contact Method Hidden]],Tabla3[#All],2,FALSE),DatosTransformados[[#This Row],[Preferred Contact Method Hidden]])</f>
        <v>Phone</v>
      </c>
      <c r="AJ1138" s="2" t="str">
        <f>VLOOKUP(DatosTransformados[[#This Row],[Applied Discount Hidden]],Tabla3[#All],2,FALSE)</f>
        <v>Yes</v>
      </c>
      <c r="AK1138" s="2" t="b">
        <v>1</v>
      </c>
    </row>
    <row r="1139" spans="1:37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">
        <v>33</v>
      </c>
      <c r="O1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39" s="5" t="s">
        <v>21</v>
      </c>
      <c r="Q1139" s="5">
        <v>0</v>
      </c>
      <c r="R1139" s="5" t="s">
        <v>21</v>
      </c>
      <c r="S1139" s="5" t="s">
        <v>24</v>
      </c>
      <c r="T1139" s="5" t="s">
        <v>35</v>
      </c>
      <c r="U1139" s="5">
        <v>28</v>
      </c>
      <c r="V1139" s="5" t="str">
        <f>PROPER(DatosTransformados[[#This Row],[Payment Method Hidden]])</f>
        <v>Direct Debit</v>
      </c>
      <c r="W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139" s="5">
        <v>338</v>
      </c>
      <c r="Y1139" s="5"/>
      <c r="Z1139" s="5"/>
      <c r="AA1139" s="5" t="s">
        <v>2211</v>
      </c>
      <c r="AB1139" s="6">
        <f>DATEVALUE(DatosTransformados[[#This Row],[Contact Date Hidden]])</f>
        <v>44441</v>
      </c>
      <c r="AC1139" s="6">
        <v>44059</v>
      </c>
      <c r="AD1139" s="5" t="s">
        <v>44</v>
      </c>
      <c r="AE1139" s="5" t="str">
        <f>VLOOKUP(DatosTransformados[[#This Row],[Customer Segment Hidden]],Tabla3[#All],2,FALSE)</f>
        <v>Medium</v>
      </c>
      <c r="AF1139" s="12">
        <v>30.387914992185571</v>
      </c>
      <c r="AG1139" s="5">
        <v>2</v>
      </c>
      <c r="AH1139" s="5" t="s">
        <v>49</v>
      </c>
      <c r="AI1139" s="5" t="str">
        <f>IFERROR(VLOOKUP(DatosTransformados[[#This Row],[Preferred Contact Method Hidden]],Tabla3[#All],2,FALSE),DatosTransformados[[#This Row],[Preferred Contact Method Hidden]])</f>
        <v>Phone</v>
      </c>
      <c r="AJ1139" s="5" t="str">
        <f>VLOOKUP(DatosTransformados[[#This Row],[Applied Discount Hidden]],Tabla3[#All],2,FALSE)</f>
        <v>No</v>
      </c>
      <c r="AK1139" s="5" t="b">
        <v>0</v>
      </c>
    </row>
    <row r="1140" spans="1:37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">
        <v>21</v>
      </c>
      <c r="O11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0" s="2" t="s">
        <v>21</v>
      </c>
      <c r="Q1140" s="2">
        <v>0</v>
      </c>
      <c r="R1140" s="2" t="s">
        <v>33</v>
      </c>
      <c r="S1140" s="2" t="s">
        <v>34</v>
      </c>
      <c r="T1140" s="2" t="s">
        <v>35</v>
      </c>
      <c r="U1140" s="2">
        <v>49</v>
      </c>
      <c r="V1140" s="2" t="str">
        <f>PROPER(DatosTransformados[[#This Row],[Payment Method Hidden]])</f>
        <v>Direct Debit</v>
      </c>
      <c r="W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140" s="2">
        <v>1291</v>
      </c>
      <c r="Y1140" s="2"/>
      <c r="Z1140" s="2"/>
      <c r="AA1140" s="2" t="s">
        <v>735</v>
      </c>
      <c r="AB1140" s="3">
        <f>DATEVALUE(DatosTransformados[[#This Row],[Contact Date Hidden]])</f>
        <v>44408</v>
      </c>
      <c r="AC1140" s="3">
        <v>44524</v>
      </c>
      <c r="AD1140" s="2" t="s">
        <v>28</v>
      </c>
      <c r="AE1140" s="2" t="str">
        <f>VLOOKUP(DatosTransformados[[#This Row],[Customer Segment Hidden]],Tabla3[#All],2,FALSE)</f>
        <v>High</v>
      </c>
      <c r="AF1140" s="11">
        <v>57.405574631368587</v>
      </c>
      <c r="AG1140" s="2">
        <v>3</v>
      </c>
      <c r="AH1140" s="2" t="s">
        <v>29</v>
      </c>
      <c r="AI1140" s="2" t="str">
        <f>IFERROR(VLOOKUP(DatosTransformados[[#This Row],[Preferred Contact Method Hidden]],Tabla3[#All],2,FALSE),DatosTransformados[[#This Row],[Preferred Contact Method Hidden]])</f>
        <v>Email</v>
      </c>
      <c r="AJ1140" s="2" t="str">
        <f>VLOOKUP(DatosTransformados[[#This Row],[Applied Discount Hidden]],Tabla3[#All],2,FALSE)</f>
        <v>Yes</v>
      </c>
      <c r="AK1140" s="2" t="b">
        <v>1</v>
      </c>
    </row>
    <row r="1141" spans="1:37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">
        <v>21</v>
      </c>
      <c r="O11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1" s="5" t="s">
        <v>21</v>
      </c>
      <c r="Q1141" s="5">
        <v>0</v>
      </c>
      <c r="R1141" s="5" t="s">
        <v>33</v>
      </c>
      <c r="S1141" s="5" t="s">
        <v>52</v>
      </c>
      <c r="T1141" s="5" t="s">
        <v>35</v>
      </c>
      <c r="U1141" s="5">
        <v>43</v>
      </c>
      <c r="V1141" s="5" t="str">
        <f>PROPER(DatosTransformados[[#This Row],[Payment Method Hidden]])</f>
        <v>Direct Debit</v>
      </c>
      <c r="W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141" s="5">
        <v>3121</v>
      </c>
      <c r="Y1141" s="5"/>
      <c r="Z1141" s="5"/>
      <c r="AA1141" s="5" t="s">
        <v>2214</v>
      </c>
      <c r="AB1141" s="6">
        <f>DATEVALUE(DatosTransformados[[#This Row],[Contact Date Hidden]])</f>
        <v>45178</v>
      </c>
      <c r="AC1141" s="6">
        <v>44549</v>
      </c>
      <c r="AD1141" s="5" t="s">
        <v>28</v>
      </c>
      <c r="AE1141" s="5" t="str">
        <f>VLOOKUP(DatosTransformados[[#This Row],[Customer Segment Hidden]],Tabla3[#All],2,FALSE)</f>
        <v>High</v>
      </c>
      <c r="AF1141" s="12">
        <v>35.514761110314673</v>
      </c>
      <c r="AG1141" s="5">
        <v>5</v>
      </c>
      <c r="AH1141" s="5" t="s">
        <v>29</v>
      </c>
      <c r="AI1141" s="5" t="str">
        <f>IFERROR(VLOOKUP(DatosTransformados[[#This Row],[Preferred Contact Method Hidden]],Tabla3[#All],2,FALSE),DatosTransformados[[#This Row],[Preferred Contact Method Hidden]])</f>
        <v>Email</v>
      </c>
      <c r="AJ1141" s="5" t="str">
        <f>VLOOKUP(DatosTransformados[[#This Row],[Applied Discount Hidden]],Tabla3[#All],2,FALSE)</f>
        <v>Yes</v>
      </c>
      <c r="AK1141" s="5" t="b">
        <v>1</v>
      </c>
    </row>
    <row r="1142" spans="1:37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">
        <v>21</v>
      </c>
      <c r="O11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2" s="2" t="s">
        <v>21</v>
      </c>
      <c r="Q1142" s="2">
        <v>0</v>
      </c>
      <c r="R1142" s="2" t="s">
        <v>21</v>
      </c>
      <c r="S1142" s="2" t="s">
        <v>34</v>
      </c>
      <c r="T1142" s="2" t="s">
        <v>35</v>
      </c>
      <c r="U1142" s="2">
        <v>39</v>
      </c>
      <c r="V1142" s="2" t="str">
        <f>PROPER(DatosTransformados[[#This Row],[Payment Method Hidden]])</f>
        <v>Direct Debit</v>
      </c>
      <c r="W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142" s="2">
        <v>1448</v>
      </c>
      <c r="Y1142" s="2"/>
      <c r="Z1142" s="2"/>
      <c r="AA1142" s="2" t="s">
        <v>2216</v>
      </c>
      <c r="AB1142" s="3">
        <f>DATEVALUE(DatosTransformados[[#This Row],[Contact Date Hidden]])</f>
        <v>45277</v>
      </c>
      <c r="AC1142" s="3">
        <v>44334</v>
      </c>
      <c r="AD1142" s="2" t="s">
        <v>28</v>
      </c>
      <c r="AE1142" s="2" t="str">
        <f>VLOOKUP(DatosTransformados[[#This Row],[Customer Segment Hidden]],Tabla3[#All],2,FALSE)</f>
        <v>High</v>
      </c>
      <c r="AF1142" s="11">
        <v>45.280613818117502</v>
      </c>
      <c r="AG1142" s="2">
        <v>10</v>
      </c>
      <c r="AH1142" s="2" t="s">
        <v>29</v>
      </c>
      <c r="AI1142" s="2" t="str">
        <f>IFERROR(VLOOKUP(DatosTransformados[[#This Row],[Preferred Contact Method Hidden]],Tabla3[#All],2,FALSE),DatosTransformados[[#This Row],[Preferred Contact Method Hidden]])</f>
        <v>Email</v>
      </c>
      <c r="AJ1142" s="2" t="str">
        <f>VLOOKUP(DatosTransformados[[#This Row],[Applied Discount Hidden]],Tabla3[#All],2,FALSE)</f>
        <v>No</v>
      </c>
      <c r="AK1142" s="2" t="b">
        <v>0</v>
      </c>
    </row>
    <row r="1143" spans="1:37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">
        <v>21</v>
      </c>
      <c r="O11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3" s="5" t="s">
        <v>21</v>
      </c>
      <c r="Q1143" s="5">
        <v>0</v>
      </c>
      <c r="R1143" s="5" t="s">
        <v>33</v>
      </c>
      <c r="S1143" s="5" t="s">
        <v>24</v>
      </c>
      <c r="T1143" s="5" t="s">
        <v>207</v>
      </c>
      <c r="U1143" s="5">
        <v>28</v>
      </c>
      <c r="V1143" s="5" t="str">
        <f>PROPER(DatosTransformados[[#This Row],[Payment Method Hidden]])</f>
        <v>Paper Check</v>
      </c>
      <c r="W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143" s="5">
        <v>57</v>
      </c>
      <c r="Y1143" s="5" t="s">
        <v>42</v>
      </c>
      <c r="Z1143" s="5" t="s">
        <v>213</v>
      </c>
      <c r="AA1143" s="5" t="s">
        <v>2218</v>
      </c>
      <c r="AB1143" s="6">
        <f>DATEVALUE(DatosTransformados[[#This Row],[Contact Date Hidden]])</f>
        <v>45187</v>
      </c>
      <c r="AC1143" s="6">
        <v>45107</v>
      </c>
      <c r="AD1143" s="5" t="s">
        <v>44</v>
      </c>
      <c r="AE1143" s="5" t="str">
        <f>VLOOKUP(DatosTransformados[[#This Row],[Customer Segment Hidden]],Tabla3[#All],2,FALSE)</f>
        <v>Medium</v>
      </c>
      <c r="AF1143" s="12">
        <v>29.9361781676253</v>
      </c>
      <c r="AG1143" s="5">
        <v>4</v>
      </c>
      <c r="AH1143" s="5" t="s">
        <v>29</v>
      </c>
      <c r="AI1143" s="5" t="str">
        <f>IFERROR(VLOOKUP(DatosTransformados[[#This Row],[Preferred Contact Method Hidden]],Tabla3[#All],2,FALSE),DatosTransformados[[#This Row],[Preferred Contact Method Hidden]])</f>
        <v>Email</v>
      </c>
      <c r="AJ1143" s="5" t="str">
        <f>VLOOKUP(DatosTransformados[[#This Row],[Applied Discount Hidden]],Tabla3[#All],2,FALSE)</f>
        <v>Yes</v>
      </c>
      <c r="AK1143" s="5" t="b">
        <v>1</v>
      </c>
    </row>
    <row r="1144" spans="1:37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">
        <v>33</v>
      </c>
      <c r="O11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4" s="2" t="s">
        <v>21</v>
      </c>
      <c r="Q1144" s="2">
        <v>0</v>
      </c>
      <c r="R1144" s="2" t="s">
        <v>33</v>
      </c>
      <c r="S1144" s="2" t="s">
        <v>24</v>
      </c>
      <c r="T1144" s="2" t="s">
        <v>117</v>
      </c>
      <c r="U1144" s="2">
        <v>28</v>
      </c>
      <c r="V1144" s="2" t="str">
        <f>PROPER(DatosTransformados[[#This Row],[Payment Method Hidden]])</f>
        <v>Direct Debit</v>
      </c>
      <c r="W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144" s="2">
        <v>548</v>
      </c>
      <c r="Y1144" s="2"/>
      <c r="Z1144" s="2"/>
      <c r="AA1144" s="2" t="s">
        <v>1888</v>
      </c>
      <c r="AB1144" s="3">
        <f>DATEVALUE(DatosTransformados[[#This Row],[Contact Date Hidden]])</f>
        <v>44232</v>
      </c>
      <c r="AC1144" s="3">
        <v>44588</v>
      </c>
      <c r="AD1144" s="2" t="s">
        <v>28</v>
      </c>
      <c r="AE1144" s="2" t="str">
        <f>VLOOKUP(DatosTransformados[[#This Row],[Customer Segment Hidden]],Tabla3[#All],2,FALSE)</f>
        <v>High</v>
      </c>
      <c r="AF1144" s="11">
        <v>24.716649079872909</v>
      </c>
      <c r="AG1144" s="2">
        <v>4</v>
      </c>
      <c r="AH1144" s="2" t="s">
        <v>63</v>
      </c>
      <c r="AI1144" s="2" t="str">
        <f>IFERROR(VLOOKUP(DatosTransformados[[#This Row],[Preferred Contact Method Hidden]],Tabla3[#All],2,FALSE),DatosTransformados[[#This Row],[Preferred Contact Method Hidden]])</f>
        <v>SMS</v>
      </c>
      <c r="AJ1144" s="2" t="str">
        <f>VLOOKUP(DatosTransformados[[#This Row],[Applied Discount Hidden]],Tabla3[#All],2,FALSE)</f>
        <v>No</v>
      </c>
      <c r="AK1144" s="2" t="b">
        <v>0</v>
      </c>
    </row>
    <row r="1145" spans="1:37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">
        <v>33</v>
      </c>
      <c r="O11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5" s="5" t="s">
        <v>21</v>
      </c>
      <c r="Q1145" s="5">
        <v>0</v>
      </c>
      <c r="R1145" s="5" t="s">
        <v>21</v>
      </c>
      <c r="S1145" s="5" t="s">
        <v>24</v>
      </c>
      <c r="T1145" s="5" t="s">
        <v>35</v>
      </c>
      <c r="U1145" s="5">
        <v>52</v>
      </c>
      <c r="V1145" s="5" t="str">
        <f>PROPER(DatosTransformados[[#This Row],[Payment Method Hidden]])</f>
        <v>Direct Debit</v>
      </c>
      <c r="W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145" s="5">
        <v>740</v>
      </c>
      <c r="Y1145" s="5"/>
      <c r="Z1145" s="5"/>
      <c r="AA1145" s="5" t="s">
        <v>2221</v>
      </c>
      <c r="AB1145" s="6">
        <f>DATEVALUE(DatosTransformados[[#This Row],[Contact Date Hidden]])</f>
        <v>44400</v>
      </c>
      <c r="AC1145" s="6">
        <v>45059</v>
      </c>
      <c r="AD1145" s="5" t="s">
        <v>28</v>
      </c>
      <c r="AE1145" s="5" t="str">
        <f>VLOOKUP(DatosTransformados[[#This Row],[Customer Segment Hidden]],Tabla3[#All],2,FALSE)</f>
        <v>High</v>
      </c>
      <c r="AF1145" s="12">
        <v>53.606434694302351</v>
      </c>
      <c r="AG1145" s="5">
        <v>7</v>
      </c>
      <c r="AH1145" s="5" t="s">
        <v>29</v>
      </c>
      <c r="AI1145" s="5" t="str">
        <f>IFERROR(VLOOKUP(DatosTransformados[[#This Row],[Preferred Contact Method Hidden]],Tabla3[#All],2,FALSE),DatosTransformados[[#This Row],[Preferred Contact Method Hidden]])</f>
        <v>Email</v>
      </c>
      <c r="AJ1145" s="5" t="str">
        <f>VLOOKUP(DatosTransformados[[#This Row],[Applied Discount Hidden]],Tabla3[#All],2,FALSE)</f>
        <v>No</v>
      </c>
      <c r="AK1145" s="5" t="b">
        <v>0</v>
      </c>
    </row>
    <row r="1146" spans="1:37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">
        <v>21</v>
      </c>
      <c r="O11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6" s="2" t="s">
        <v>33</v>
      </c>
      <c r="Q1146" s="2">
        <v>3</v>
      </c>
      <c r="R1146" s="2" t="s">
        <v>33</v>
      </c>
      <c r="S1146" s="2" t="s">
        <v>34</v>
      </c>
      <c r="T1146" s="2" t="s">
        <v>123</v>
      </c>
      <c r="U1146" s="2">
        <v>14</v>
      </c>
      <c r="V1146" s="2" t="str">
        <f>PROPER(DatosTransformados[[#This Row],[Payment Method Hidden]])</f>
        <v>Credit Card</v>
      </c>
      <c r="W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1146" s="2">
        <v>346</v>
      </c>
      <c r="Y1146" s="2"/>
      <c r="Z1146" s="2"/>
      <c r="AA1146" s="2" t="s">
        <v>2223</v>
      </c>
      <c r="AB1146" s="3">
        <f>DATEVALUE(DatosTransformados[[#This Row],[Contact Date Hidden]])</f>
        <v>44596</v>
      </c>
      <c r="AC1146" s="3">
        <v>44382</v>
      </c>
      <c r="AD1146" s="2" t="s">
        <v>44</v>
      </c>
      <c r="AE1146" s="2" t="str">
        <f>VLOOKUP(DatosTransformados[[#This Row],[Customer Segment Hidden]],Tabla3[#All],2,FALSE)</f>
        <v>Medium</v>
      </c>
      <c r="AF1146" s="11">
        <v>15.851535428857639</v>
      </c>
      <c r="AG1146" s="2">
        <v>6</v>
      </c>
      <c r="AH1146" s="2" t="s">
        <v>63</v>
      </c>
      <c r="AI1146" s="2" t="str">
        <f>IFERROR(VLOOKUP(DatosTransformados[[#This Row],[Preferred Contact Method Hidden]],Tabla3[#All],2,FALSE),DatosTransformados[[#This Row],[Preferred Contact Method Hidden]])</f>
        <v>SMS</v>
      </c>
      <c r="AJ1146" s="2" t="str">
        <f>VLOOKUP(DatosTransformados[[#This Row],[Applied Discount Hidden]],Tabla3[#All],2,FALSE)</f>
        <v>Yes</v>
      </c>
      <c r="AK1146" s="2" t="b">
        <v>1</v>
      </c>
    </row>
    <row r="1147" spans="1:37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">
        <v>21</v>
      </c>
      <c r="O11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7" s="5" t="s">
        <v>21</v>
      </c>
      <c r="Q1147" s="5">
        <v>0</v>
      </c>
      <c r="R1147" s="5" t="s">
        <v>21</v>
      </c>
      <c r="S1147" s="5" t="s">
        <v>34</v>
      </c>
      <c r="T1147" s="5" t="s">
        <v>25</v>
      </c>
      <c r="U1147" s="5">
        <v>32</v>
      </c>
      <c r="V1147" s="5" t="str">
        <f>PROPER(DatosTransformados[[#This Row],[Payment Method Hidden]])</f>
        <v>Credit Card</v>
      </c>
      <c r="W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147" s="5">
        <v>1651</v>
      </c>
      <c r="Y1147" s="5"/>
      <c r="Z1147" s="5"/>
      <c r="AA1147" s="5" t="s">
        <v>2225</v>
      </c>
      <c r="AB1147" s="6">
        <f>DATEVALUE(DatosTransformados[[#This Row],[Contact Date Hidden]])</f>
        <v>44720</v>
      </c>
      <c r="AC1147" s="6">
        <v>44939</v>
      </c>
      <c r="AD1147" s="5" t="s">
        <v>38</v>
      </c>
      <c r="AE1147" s="5" t="str">
        <f>VLOOKUP(DatosTransformados[[#This Row],[Customer Segment Hidden]],Tabla3[#All],2,FALSE)</f>
        <v>Low</v>
      </c>
      <c r="AF1147" s="12">
        <v>28.200346205320709</v>
      </c>
      <c r="AG1147" s="5">
        <v>6</v>
      </c>
      <c r="AH1147" s="5" t="s">
        <v>49</v>
      </c>
      <c r="AI1147" s="5" t="str">
        <f>IFERROR(VLOOKUP(DatosTransformados[[#This Row],[Preferred Contact Method Hidden]],Tabla3[#All],2,FALSE),DatosTransformados[[#This Row],[Preferred Contact Method Hidden]])</f>
        <v>Phone</v>
      </c>
      <c r="AJ1147" s="5" t="str">
        <f>VLOOKUP(DatosTransformados[[#This Row],[Applied Discount Hidden]],Tabla3[#All],2,FALSE)</f>
        <v>No</v>
      </c>
      <c r="AK1147" s="5" t="b">
        <v>0</v>
      </c>
    </row>
    <row r="1148" spans="1:37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">
        <v>21</v>
      </c>
      <c r="O11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8" s="2" t="s">
        <v>33</v>
      </c>
      <c r="Q1148" s="2">
        <v>5</v>
      </c>
      <c r="R1148" s="2" t="s">
        <v>33</v>
      </c>
      <c r="S1148" s="2" t="s">
        <v>52</v>
      </c>
      <c r="T1148" s="2" t="s">
        <v>123</v>
      </c>
      <c r="U1148" s="2">
        <v>38</v>
      </c>
      <c r="V1148" s="2" t="str">
        <f>PROPER(DatosTransformados[[#This Row],[Payment Method Hidden]])</f>
        <v>Credit Card</v>
      </c>
      <c r="W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148" s="2">
        <v>2774</v>
      </c>
      <c r="Y1148" s="2"/>
      <c r="Z1148" s="2"/>
      <c r="AA1148" s="2" t="s">
        <v>1578</v>
      </c>
      <c r="AB1148" s="3">
        <f>DATEVALUE(DatosTransformados[[#This Row],[Contact Date Hidden]])</f>
        <v>45288</v>
      </c>
      <c r="AC1148" s="3">
        <v>44980</v>
      </c>
      <c r="AD1148" s="2" t="s">
        <v>44</v>
      </c>
      <c r="AE1148" s="2" t="str">
        <f>VLOOKUP(DatosTransformados[[#This Row],[Customer Segment Hidden]],Tabla3[#All],2,FALSE)</f>
        <v>Medium</v>
      </c>
      <c r="AF1148" s="11">
        <v>31.623335969899699</v>
      </c>
      <c r="AG1148" s="2">
        <v>4</v>
      </c>
      <c r="AH1148" s="2" t="s">
        <v>63</v>
      </c>
      <c r="AI1148" s="2" t="str">
        <f>IFERROR(VLOOKUP(DatosTransformados[[#This Row],[Preferred Contact Method Hidden]],Tabla3[#All],2,FALSE),DatosTransformados[[#This Row],[Preferred Contact Method Hidden]])</f>
        <v>SMS</v>
      </c>
      <c r="AJ1148" s="2" t="str">
        <f>VLOOKUP(DatosTransformados[[#This Row],[Applied Discount Hidden]],Tabla3[#All],2,FALSE)</f>
        <v>Yes</v>
      </c>
      <c r="AK1148" s="2" t="b">
        <v>1</v>
      </c>
    </row>
    <row r="1149" spans="1:37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">
        <v>33</v>
      </c>
      <c r="O11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49" s="5" t="s">
        <v>21</v>
      </c>
      <c r="Q1149" s="5">
        <v>0</v>
      </c>
      <c r="R1149" s="5" t="s">
        <v>21</v>
      </c>
      <c r="S1149" s="5" t="s">
        <v>52</v>
      </c>
      <c r="T1149" s="5" t="s">
        <v>123</v>
      </c>
      <c r="U1149" s="5">
        <v>11</v>
      </c>
      <c r="V1149" s="5" t="str">
        <f>PROPER(DatosTransformados[[#This Row],[Payment Method Hidden]])</f>
        <v>Credit Card</v>
      </c>
      <c r="W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149" s="5">
        <v>824</v>
      </c>
      <c r="Y1149" s="5"/>
      <c r="Z1149" s="5"/>
      <c r="AA1149" s="5" t="s">
        <v>2228</v>
      </c>
      <c r="AB1149" s="6">
        <f>DATEVALUE(DatosTransformados[[#This Row],[Contact Date Hidden]])</f>
        <v>43844</v>
      </c>
      <c r="AC1149" s="6">
        <v>44875</v>
      </c>
      <c r="AD1149" s="5" t="s">
        <v>28</v>
      </c>
      <c r="AE1149" s="5" t="str">
        <f>VLOOKUP(DatosTransformados[[#This Row],[Customer Segment Hidden]],Tabla3[#All],2,FALSE)</f>
        <v>High</v>
      </c>
      <c r="AF1149" s="12">
        <v>9.181632251755536</v>
      </c>
      <c r="AG1149" s="5">
        <v>7</v>
      </c>
      <c r="AH1149" s="5" t="s">
        <v>29</v>
      </c>
      <c r="AI1149" s="5" t="str">
        <f>IFERROR(VLOOKUP(DatosTransformados[[#This Row],[Preferred Contact Method Hidden]],Tabla3[#All],2,FALSE),DatosTransformados[[#This Row],[Preferred Contact Method Hidden]])</f>
        <v>Email</v>
      </c>
      <c r="AJ1149" s="5" t="str">
        <f>VLOOKUP(DatosTransformados[[#This Row],[Applied Discount Hidden]],Tabla3[#All],2,FALSE)</f>
        <v>Yes</v>
      </c>
      <c r="AK1149" s="5" t="b">
        <v>1</v>
      </c>
    </row>
    <row r="1150" spans="1:37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">
        <v>21</v>
      </c>
      <c r="O11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0" s="2" t="s">
        <v>21</v>
      </c>
      <c r="Q1150" s="2">
        <v>0</v>
      </c>
      <c r="R1150" s="2" t="s">
        <v>21</v>
      </c>
      <c r="S1150" s="2" t="s">
        <v>24</v>
      </c>
      <c r="T1150" s="2" t="s">
        <v>35</v>
      </c>
      <c r="U1150" s="2">
        <v>7</v>
      </c>
      <c r="V1150" s="2" t="str">
        <f>PROPER(DatosTransformados[[#This Row],[Payment Method Hidden]])</f>
        <v>Direct Debit</v>
      </c>
      <c r="W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150" s="2">
        <v>51</v>
      </c>
      <c r="Y1150" s="2" t="s">
        <v>103</v>
      </c>
      <c r="Z1150" s="2" t="s">
        <v>197</v>
      </c>
      <c r="AA1150" s="2" t="s">
        <v>2230</v>
      </c>
      <c r="AB1150" s="3">
        <f>DATEVALUE(DatosTransformados[[#This Row],[Contact Date Hidden]])</f>
        <v>44253</v>
      </c>
      <c r="AC1150" s="3">
        <v>45012</v>
      </c>
      <c r="AD1150" s="2" t="s">
        <v>38</v>
      </c>
      <c r="AE1150" s="2" t="str">
        <f>VLOOKUP(DatosTransformados[[#This Row],[Customer Segment Hidden]],Tabla3[#All],2,FALSE)</f>
        <v>Low</v>
      </c>
      <c r="AF1150" s="11">
        <v>6.400817725347804</v>
      </c>
      <c r="AG1150" s="2">
        <v>2</v>
      </c>
      <c r="AH1150" s="2" t="s">
        <v>63</v>
      </c>
      <c r="AI1150" s="2" t="str">
        <f>IFERROR(VLOOKUP(DatosTransformados[[#This Row],[Preferred Contact Method Hidden]],Tabla3[#All],2,FALSE),DatosTransformados[[#This Row],[Preferred Contact Method Hidden]])</f>
        <v>SMS</v>
      </c>
      <c r="AJ1150" s="2" t="str">
        <f>VLOOKUP(DatosTransformados[[#This Row],[Applied Discount Hidden]],Tabla3[#All],2,FALSE)</f>
        <v>No</v>
      </c>
      <c r="AK1150" s="2" t="b">
        <v>0</v>
      </c>
    </row>
    <row r="1151" spans="1:37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">
        <v>33</v>
      </c>
      <c r="O11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1" s="5" t="s">
        <v>21</v>
      </c>
      <c r="Q1151" s="5">
        <v>0</v>
      </c>
      <c r="R1151" s="5" t="s">
        <v>21</v>
      </c>
      <c r="S1151" s="5" t="s">
        <v>34</v>
      </c>
      <c r="T1151" s="5" t="s">
        <v>117</v>
      </c>
      <c r="U1151" s="5">
        <v>54</v>
      </c>
      <c r="V1151" s="5" t="str">
        <f>PROPER(DatosTransformados[[#This Row],[Payment Method Hidden]])</f>
        <v>Direct Debit</v>
      </c>
      <c r="W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1151" s="5">
        <v>2256</v>
      </c>
      <c r="Y1151" s="5"/>
      <c r="Z1151" s="5"/>
      <c r="AA1151" s="5" t="s">
        <v>2232</v>
      </c>
      <c r="AB1151" s="6">
        <f>DATEVALUE(DatosTransformados[[#This Row],[Contact Date Hidden]])</f>
        <v>45056</v>
      </c>
      <c r="AC1151" s="6">
        <v>43853</v>
      </c>
      <c r="AD1151" s="5" t="s">
        <v>28</v>
      </c>
      <c r="AE1151" s="5" t="str">
        <f>VLOOKUP(DatosTransformados[[#This Row],[Customer Segment Hidden]],Tabla3[#All],2,FALSE)</f>
        <v>High</v>
      </c>
      <c r="AF1151" s="12">
        <v>52.363431585341928</v>
      </c>
      <c r="AG1151" s="5">
        <v>2</v>
      </c>
      <c r="AH1151" s="5" t="s">
        <v>49</v>
      </c>
      <c r="AI1151" s="5" t="str">
        <f>IFERROR(VLOOKUP(DatosTransformados[[#This Row],[Preferred Contact Method Hidden]],Tabla3[#All],2,FALSE),DatosTransformados[[#This Row],[Preferred Contact Method Hidden]])</f>
        <v>Phone</v>
      </c>
      <c r="AJ1151" s="5" t="str">
        <f>VLOOKUP(DatosTransformados[[#This Row],[Applied Discount Hidden]],Tabla3[#All],2,FALSE)</f>
        <v>Yes</v>
      </c>
      <c r="AK1151" s="5" t="b">
        <v>1</v>
      </c>
    </row>
    <row r="1152" spans="1:37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">
        <v>33</v>
      </c>
      <c r="O11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2" s="2" t="s">
        <v>21</v>
      </c>
      <c r="Q1152" s="2">
        <v>0</v>
      </c>
      <c r="R1152" s="2" t="s">
        <v>33</v>
      </c>
      <c r="S1152" s="2" t="s">
        <v>52</v>
      </c>
      <c r="T1152" s="2" t="s">
        <v>25</v>
      </c>
      <c r="U1152" s="2">
        <v>62</v>
      </c>
      <c r="V1152" s="2" t="str">
        <f>PROPER(DatosTransformados[[#This Row],[Payment Method Hidden]])</f>
        <v>Credit Card</v>
      </c>
      <c r="W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1152" s="2">
        <v>3369</v>
      </c>
      <c r="Y1152" s="2"/>
      <c r="Z1152" s="2"/>
      <c r="AA1152" s="2" t="s">
        <v>2234</v>
      </c>
      <c r="AB1152" s="3">
        <f>DATEVALUE(DatosTransformados[[#This Row],[Contact Date Hidden]])</f>
        <v>45203</v>
      </c>
      <c r="AC1152" s="3">
        <v>44655</v>
      </c>
      <c r="AD1152" s="2" t="s">
        <v>38</v>
      </c>
      <c r="AE1152" s="2" t="str">
        <f>VLOOKUP(DatosTransformados[[#This Row],[Customer Segment Hidden]],Tabla3[#All],2,FALSE)</f>
        <v>Low</v>
      </c>
      <c r="AF1152" s="11">
        <v>53.829694609328143</v>
      </c>
      <c r="AG1152" s="2">
        <v>4</v>
      </c>
      <c r="AH1152" s="2" t="s">
        <v>29</v>
      </c>
      <c r="AI1152" s="2" t="str">
        <f>IFERROR(VLOOKUP(DatosTransformados[[#This Row],[Preferred Contact Method Hidden]],Tabla3[#All],2,FALSE),DatosTransformados[[#This Row],[Preferred Contact Method Hidden]])</f>
        <v>Email</v>
      </c>
      <c r="AJ1152" s="2" t="str">
        <f>VLOOKUP(DatosTransformados[[#This Row],[Applied Discount Hidden]],Tabla3[#All],2,FALSE)</f>
        <v>No</v>
      </c>
      <c r="AK1152" s="2" t="b">
        <v>0</v>
      </c>
    </row>
    <row r="1153" spans="1:37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">
        <v>21</v>
      </c>
      <c r="O11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3" s="5" t="s">
        <v>21</v>
      </c>
      <c r="Q1153" s="5">
        <v>0</v>
      </c>
      <c r="R1153" s="5" t="s">
        <v>33</v>
      </c>
      <c r="S1153" s="5" t="s">
        <v>34</v>
      </c>
      <c r="T1153" s="5" t="s">
        <v>25</v>
      </c>
      <c r="U1153" s="5">
        <v>59</v>
      </c>
      <c r="V1153" s="5" t="str">
        <f>PROPER(DatosTransformados[[#This Row],[Payment Method Hidden]])</f>
        <v>Credit Card</v>
      </c>
      <c r="W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153" s="5">
        <v>3168</v>
      </c>
      <c r="Y1153" s="5"/>
      <c r="Z1153" s="5"/>
      <c r="AA1153" s="5" t="s">
        <v>2236</v>
      </c>
      <c r="AB1153" s="6">
        <f>DATEVALUE(DatosTransformados[[#This Row],[Contact Date Hidden]])</f>
        <v>44475</v>
      </c>
      <c r="AC1153" s="6">
        <v>44679</v>
      </c>
      <c r="AD1153" s="5" t="s">
        <v>28</v>
      </c>
      <c r="AE1153" s="5" t="str">
        <f>VLOOKUP(DatosTransformados[[#This Row],[Customer Segment Hidden]],Tabla3[#All],2,FALSE)</f>
        <v>High</v>
      </c>
      <c r="AF1153" s="12">
        <v>53.856573147260548</v>
      </c>
      <c r="AG1153" s="5">
        <v>3</v>
      </c>
      <c r="AH1153" s="5" t="s">
        <v>49</v>
      </c>
      <c r="AI1153" s="5" t="str">
        <f>IFERROR(VLOOKUP(DatosTransformados[[#This Row],[Preferred Contact Method Hidden]],Tabla3[#All],2,FALSE),DatosTransformados[[#This Row],[Preferred Contact Method Hidden]])</f>
        <v>Phone</v>
      </c>
      <c r="AJ1153" s="5" t="str">
        <f>VLOOKUP(DatosTransformados[[#This Row],[Applied Discount Hidden]],Tabla3[#All],2,FALSE)</f>
        <v>Yes</v>
      </c>
      <c r="AK1153" s="5" t="b">
        <v>1</v>
      </c>
    </row>
    <row r="1154" spans="1:37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">
        <v>21</v>
      </c>
      <c r="O11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4" s="2" t="s">
        <v>33</v>
      </c>
      <c r="Q1154" s="2">
        <v>2</v>
      </c>
      <c r="R1154" s="2" t="s">
        <v>21</v>
      </c>
      <c r="S1154" s="2" t="s">
        <v>52</v>
      </c>
      <c r="T1154" s="2" t="s">
        <v>117</v>
      </c>
      <c r="U1154" s="2">
        <v>8</v>
      </c>
      <c r="V1154" s="2" t="str">
        <f>PROPER(DatosTransformados[[#This Row],[Payment Method Hidden]])</f>
        <v>Direct Debit</v>
      </c>
      <c r="W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54" s="2">
        <v>446</v>
      </c>
      <c r="Y1154" s="2"/>
      <c r="Z1154" s="2"/>
      <c r="AA1154" s="2" t="s">
        <v>2238</v>
      </c>
      <c r="AB1154" s="3">
        <f>DATEVALUE(DatosTransformados[[#This Row],[Contact Date Hidden]])</f>
        <v>44610</v>
      </c>
      <c r="AC1154" s="3">
        <v>44621</v>
      </c>
      <c r="AD1154" s="2" t="s">
        <v>44</v>
      </c>
      <c r="AE1154" s="2" t="str">
        <f>VLOOKUP(DatosTransformados[[#This Row],[Customer Segment Hidden]],Tabla3[#All],2,FALSE)</f>
        <v>Medium</v>
      </c>
      <c r="AF1154" s="11">
        <v>8.2738608242575786</v>
      </c>
      <c r="AG1154" s="2">
        <v>7</v>
      </c>
      <c r="AH1154" s="2" t="s">
        <v>29</v>
      </c>
      <c r="AI1154" s="2" t="str">
        <f>IFERROR(VLOOKUP(DatosTransformados[[#This Row],[Preferred Contact Method Hidden]],Tabla3[#All],2,FALSE),DatosTransformados[[#This Row],[Preferred Contact Method Hidden]])</f>
        <v>Email</v>
      </c>
      <c r="AJ1154" s="2" t="str">
        <f>VLOOKUP(DatosTransformados[[#This Row],[Applied Discount Hidden]],Tabla3[#All],2,FALSE)</f>
        <v>Yes</v>
      </c>
      <c r="AK1154" s="2" t="b">
        <v>1</v>
      </c>
    </row>
    <row r="1155" spans="1:37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">
        <v>21</v>
      </c>
      <c r="O11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5" s="5" t="s">
        <v>21</v>
      </c>
      <c r="Q1155" s="5">
        <v>0</v>
      </c>
      <c r="R1155" s="5" t="s">
        <v>21</v>
      </c>
      <c r="S1155" s="5" t="s">
        <v>34</v>
      </c>
      <c r="T1155" s="5" t="s">
        <v>123</v>
      </c>
      <c r="U1155" s="5">
        <v>12</v>
      </c>
      <c r="V1155" s="5" t="str">
        <f>PROPER(DatosTransformados[[#This Row],[Payment Method Hidden]])</f>
        <v>Credit Card</v>
      </c>
      <c r="W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155" s="5">
        <v>286</v>
      </c>
      <c r="Y1155" s="5"/>
      <c r="Z1155" s="5"/>
      <c r="AA1155" s="5" t="s">
        <v>2240</v>
      </c>
      <c r="AB1155" s="6">
        <f>DATEVALUE(DatosTransformados[[#This Row],[Contact Date Hidden]])</f>
        <v>44326</v>
      </c>
      <c r="AC1155" s="6">
        <v>45090</v>
      </c>
      <c r="AD1155" s="5" t="s">
        <v>38</v>
      </c>
      <c r="AE1155" s="5" t="str">
        <f>VLOOKUP(DatosTransformados[[#This Row],[Customer Segment Hidden]],Tabla3[#All],2,FALSE)</f>
        <v>Low</v>
      </c>
      <c r="AF1155" s="12">
        <v>11.740561701291909</v>
      </c>
      <c r="AG1155" s="5">
        <v>6</v>
      </c>
      <c r="AH1155" s="5" t="s">
        <v>29</v>
      </c>
      <c r="AI1155" s="5" t="str">
        <f>IFERROR(VLOOKUP(DatosTransformados[[#This Row],[Preferred Contact Method Hidden]],Tabla3[#All],2,FALSE),DatosTransformados[[#This Row],[Preferred Contact Method Hidden]])</f>
        <v>Email</v>
      </c>
      <c r="AJ1155" s="5" t="str">
        <f>VLOOKUP(DatosTransformados[[#This Row],[Applied Discount Hidden]],Tabla3[#All],2,FALSE)</f>
        <v>Yes</v>
      </c>
      <c r="AK1155" s="5" t="b">
        <v>1</v>
      </c>
    </row>
    <row r="1156" spans="1:37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">
        <v>33</v>
      </c>
      <c r="O11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6" s="2" t="s">
        <v>21</v>
      </c>
      <c r="Q1156" s="2">
        <v>0</v>
      </c>
      <c r="R1156" s="2" t="s">
        <v>21</v>
      </c>
      <c r="S1156" s="2" t="s">
        <v>24</v>
      </c>
      <c r="T1156" s="2" t="s">
        <v>35</v>
      </c>
      <c r="U1156" s="2">
        <v>32</v>
      </c>
      <c r="V1156" s="2" t="str">
        <f>PROPER(DatosTransformados[[#This Row],[Payment Method Hidden]])</f>
        <v>Direct Debit</v>
      </c>
      <c r="W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156" s="2">
        <v>32</v>
      </c>
      <c r="Y1156" s="2" t="s">
        <v>87</v>
      </c>
      <c r="Z1156" s="2" t="s">
        <v>1400</v>
      </c>
      <c r="AA1156" s="2" t="s">
        <v>2242</v>
      </c>
      <c r="AB1156" s="3">
        <f>DATEVALUE(DatosTransformados[[#This Row],[Contact Date Hidden]])</f>
        <v>44677</v>
      </c>
      <c r="AC1156" s="3">
        <v>44063</v>
      </c>
      <c r="AD1156" s="2" t="s">
        <v>38</v>
      </c>
      <c r="AE1156" s="2" t="str">
        <f>VLOOKUP(DatosTransformados[[#This Row],[Customer Segment Hidden]],Tabla3[#All],2,FALSE)</f>
        <v>Low</v>
      </c>
      <c r="AF1156" s="11">
        <v>37.162285206804533</v>
      </c>
      <c r="AG1156" s="2">
        <v>8</v>
      </c>
      <c r="AH1156" s="2" t="s">
        <v>49</v>
      </c>
      <c r="AI1156" s="2" t="str">
        <f>IFERROR(VLOOKUP(DatosTransformados[[#This Row],[Preferred Contact Method Hidden]],Tabla3[#All],2,FALSE),DatosTransformados[[#This Row],[Preferred Contact Method Hidden]])</f>
        <v>Phone</v>
      </c>
      <c r="AJ1156" s="2" t="str">
        <f>VLOOKUP(DatosTransformados[[#This Row],[Applied Discount Hidden]],Tabla3[#All],2,FALSE)</f>
        <v>Yes</v>
      </c>
      <c r="AK1156" s="2" t="b">
        <v>1</v>
      </c>
    </row>
    <row r="1157" spans="1:37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">
        <v>21</v>
      </c>
      <c r="O11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7" s="5" t="s">
        <v>21</v>
      </c>
      <c r="Q1157" s="5">
        <v>0</v>
      </c>
      <c r="R1157" s="5" t="s">
        <v>33</v>
      </c>
      <c r="S1157" s="5" t="s">
        <v>52</v>
      </c>
      <c r="T1157" s="5" t="s">
        <v>117</v>
      </c>
      <c r="U1157" s="5">
        <v>32</v>
      </c>
      <c r="V1157" s="5" t="str">
        <f>PROPER(DatosTransformados[[#This Row],[Payment Method Hidden]])</f>
        <v>Direct Debit</v>
      </c>
      <c r="W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157" s="5">
        <v>2174</v>
      </c>
      <c r="Y1157" s="5"/>
      <c r="Z1157" s="5"/>
      <c r="AA1157" s="5" t="s">
        <v>2244</v>
      </c>
      <c r="AB1157" s="6">
        <f>DATEVALUE(DatosTransformados[[#This Row],[Contact Date Hidden]])</f>
        <v>44406</v>
      </c>
      <c r="AC1157" s="6">
        <v>44029</v>
      </c>
      <c r="AD1157" s="5" t="s">
        <v>38</v>
      </c>
      <c r="AE1157" s="5" t="str">
        <f>VLOOKUP(DatosTransformados[[#This Row],[Customer Segment Hidden]],Tabla3[#All],2,FALSE)</f>
        <v>Low</v>
      </c>
      <c r="AF1157" s="12">
        <v>34.389314031393937</v>
      </c>
      <c r="AG1157" s="5">
        <v>0</v>
      </c>
      <c r="AH1157" s="5" t="s">
        <v>29</v>
      </c>
      <c r="AI1157" s="5" t="str">
        <f>IFERROR(VLOOKUP(DatosTransformados[[#This Row],[Preferred Contact Method Hidden]],Tabla3[#All],2,FALSE),DatosTransformados[[#This Row],[Preferred Contact Method Hidden]])</f>
        <v>Email</v>
      </c>
      <c r="AJ1157" s="5" t="str">
        <f>VLOOKUP(DatosTransformados[[#This Row],[Applied Discount Hidden]],Tabla3[#All],2,FALSE)</f>
        <v>Yes</v>
      </c>
      <c r="AK1157" s="5" t="b">
        <v>1</v>
      </c>
    </row>
    <row r="1158" spans="1:37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">
        <v>21</v>
      </c>
      <c r="O11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8" s="2" t="s">
        <v>21</v>
      </c>
      <c r="Q1158" s="2">
        <v>0</v>
      </c>
      <c r="R1158" s="2" t="s">
        <v>33</v>
      </c>
      <c r="S1158" s="2" t="s">
        <v>24</v>
      </c>
      <c r="T1158" s="2" t="s">
        <v>123</v>
      </c>
      <c r="U1158" s="2">
        <v>53</v>
      </c>
      <c r="V1158" s="2" t="str">
        <f>PROPER(DatosTransformados[[#This Row],[Payment Method Hidden]])</f>
        <v>Credit Card</v>
      </c>
      <c r="W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158" s="2">
        <v>956</v>
      </c>
      <c r="Y1158" s="2"/>
      <c r="Z1158" s="2"/>
      <c r="AA1158" s="2" t="s">
        <v>1135</v>
      </c>
      <c r="AB1158" s="3">
        <f>DATEVALUE(DatosTransformados[[#This Row],[Contact Date Hidden]])</f>
        <v>44565</v>
      </c>
      <c r="AC1158" s="3">
        <v>45184</v>
      </c>
      <c r="AD1158" s="2" t="s">
        <v>28</v>
      </c>
      <c r="AE1158" s="2" t="str">
        <f>VLOOKUP(DatosTransformados[[#This Row],[Customer Segment Hidden]],Tabla3[#All],2,FALSE)</f>
        <v>High</v>
      </c>
      <c r="AF1158" s="11">
        <v>49.879436753136773</v>
      </c>
      <c r="AG1158" s="2">
        <v>10</v>
      </c>
      <c r="AH1158" s="2" t="s">
        <v>63</v>
      </c>
      <c r="AI1158" s="2" t="str">
        <f>IFERROR(VLOOKUP(DatosTransformados[[#This Row],[Preferred Contact Method Hidden]],Tabla3[#All],2,FALSE),DatosTransformados[[#This Row],[Preferred Contact Method Hidden]])</f>
        <v>SMS</v>
      </c>
      <c r="AJ1158" s="2" t="str">
        <f>VLOOKUP(DatosTransformados[[#This Row],[Applied Discount Hidden]],Tabla3[#All],2,FALSE)</f>
        <v>No</v>
      </c>
      <c r="AK1158" s="2" t="b">
        <v>0</v>
      </c>
    </row>
    <row r="1159" spans="1:37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">
        <v>21</v>
      </c>
      <c r="O11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59" s="5" t="s">
        <v>21</v>
      </c>
      <c r="Q1159" s="5">
        <v>0</v>
      </c>
      <c r="R1159" s="5" t="s">
        <v>33</v>
      </c>
      <c r="S1159" s="5" t="s">
        <v>52</v>
      </c>
      <c r="T1159" s="5" t="s">
        <v>123</v>
      </c>
      <c r="U1159" s="5">
        <v>40</v>
      </c>
      <c r="V1159" s="5" t="str">
        <f>PROPER(DatosTransformados[[#This Row],[Payment Method Hidden]])</f>
        <v>Credit Card</v>
      </c>
      <c r="W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159" s="5">
        <v>2422</v>
      </c>
      <c r="Y1159" s="5"/>
      <c r="Z1159" s="5"/>
      <c r="AA1159" s="5" t="s">
        <v>2247</v>
      </c>
      <c r="AB1159" s="6">
        <f>DATEVALUE(DatosTransformados[[#This Row],[Contact Date Hidden]])</f>
        <v>43956</v>
      </c>
      <c r="AC1159" s="6">
        <v>45011</v>
      </c>
      <c r="AD1159" s="5" t="s">
        <v>38</v>
      </c>
      <c r="AE1159" s="5" t="str">
        <f>VLOOKUP(DatosTransformados[[#This Row],[Customer Segment Hidden]],Tabla3[#All],2,FALSE)</f>
        <v>Low</v>
      </c>
      <c r="AF1159" s="12">
        <v>42.800172855725712</v>
      </c>
      <c r="AG1159" s="5">
        <v>5</v>
      </c>
      <c r="AH1159" s="5" t="s">
        <v>49</v>
      </c>
      <c r="AI1159" s="5" t="str">
        <f>IFERROR(VLOOKUP(DatosTransformados[[#This Row],[Preferred Contact Method Hidden]],Tabla3[#All],2,FALSE),DatosTransformados[[#This Row],[Preferred Contact Method Hidden]])</f>
        <v>Phone</v>
      </c>
      <c r="AJ1159" s="5" t="str">
        <f>VLOOKUP(DatosTransformados[[#This Row],[Applied Discount Hidden]],Tabla3[#All],2,FALSE)</f>
        <v>Yes</v>
      </c>
      <c r="AK1159" s="5" t="b">
        <v>1</v>
      </c>
    </row>
    <row r="1160" spans="1:37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">
        <v>21</v>
      </c>
      <c r="O11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0" s="2" t="s">
        <v>33</v>
      </c>
      <c r="Q1160" s="2">
        <v>6</v>
      </c>
      <c r="R1160" s="2" t="s">
        <v>21</v>
      </c>
      <c r="S1160" s="2" t="s">
        <v>52</v>
      </c>
      <c r="T1160" s="2" t="s">
        <v>25</v>
      </c>
      <c r="U1160" s="2">
        <v>8</v>
      </c>
      <c r="V1160" s="2" t="str">
        <f>PROPER(DatosTransformados[[#This Row],[Payment Method Hidden]])</f>
        <v>Credit Card</v>
      </c>
      <c r="W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60" s="2">
        <v>42</v>
      </c>
      <c r="Y1160" s="2"/>
      <c r="Z1160" s="2"/>
      <c r="AA1160" s="2" t="s">
        <v>2249</v>
      </c>
      <c r="AB1160" s="3">
        <f>DATEVALUE(DatosTransformados[[#This Row],[Contact Date Hidden]])</f>
        <v>43898</v>
      </c>
      <c r="AC1160" s="3">
        <v>44278</v>
      </c>
      <c r="AD1160" s="2" t="s">
        <v>38</v>
      </c>
      <c r="AE1160" s="2" t="str">
        <f>VLOOKUP(DatosTransformados[[#This Row],[Customer Segment Hidden]],Tabla3[#All],2,FALSE)</f>
        <v>Low</v>
      </c>
      <c r="AF1160" s="11">
        <v>6.6223476749659218</v>
      </c>
      <c r="AG1160" s="2">
        <v>5</v>
      </c>
      <c r="AH1160" s="2" t="s">
        <v>49</v>
      </c>
      <c r="AI1160" s="2" t="str">
        <f>IFERROR(VLOOKUP(DatosTransformados[[#This Row],[Preferred Contact Method Hidden]],Tabla3[#All],2,FALSE),DatosTransformados[[#This Row],[Preferred Contact Method Hidden]])</f>
        <v>Phone</v>
      </c>
      <c r="AJ1160" s="2" t="str">
        <f>VLOOKUP(DatosTransformados[[#This Row],[Applied Discount Hidden]],Tabla3[#All],2,FALSE)</f>
        <v>Yes</v>
      </c>
      <c r="AK1160" s="2" t="b">
        <v>1</v>
      </c>
    </row>
    <row r="1161" spans="1:37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">
        <v>21</v>
      </c>
      <c r="O11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1" s="5" t="s">
        <v>21</v>
      </c>
      <c r="Q1161" s="5">
        <v>0</v>
      </c>
      <c r="R1161" s="5" t="s">
        <v>21</v>
      </c>
      <c r="S1161" s="5" t="s">
        <v>52</v>
      </c>
      <c r="T1161" s="5" t="s">
        <v>25</v>
      </c>
      <c r="U1161" s="5">
        <v>10</v>
      </c>
      <c r="V1161" s="5" t="str">
        <f>PROPER(DatosTransformados[[#This Row],[Payment Method Hidden]])</f>
        <v>Credit Card</v>
      </c>
      <c r="W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161" s="5">
        <v>86</v>
      </c>
      <c r="Y1161" s="5"/>
      <c r="Z1161" s="5"/>
      <c r="AA1161" s="5" t="s">
        <v>2251</v>
      </c>
      <c r="AB1161" s="6">
        <f>DATEVALUE(DatosTransformados[[#This Row],[Contact Date Hidden]])</f>
        <v>44303</v>
      </c>
      <c r="AC1161" s="6">
        <v>44947</v>
      </c>
      <c r="AD1161" s="5" t="s">
        <v>44</v>
      </c>
      <c r="AE1161" s="5" t="str">
        <f>VLOOKUP(DatosTransformados[[#This Row],[Customer Segment Hidden]],Tabla3[#All],2,FALSE)</f>
        <v>Medium</v>
      </c>
      <c r="AF1161" s="12">
        <v>10.89016039187938</v>
      </c>
      <c r="AG1161" s="5">
        <v>6</v>
      </c>
      <c r="AH1161" s="5" t="s">
        <v>49</v>
      </c>
      <c r="AI1161" s="5" t="str">
        <f>IFERROR(VLOOKUP(DatosTransformados[[#This Row],[Preferred Contact Method Hidden]],Tabla3[#All],2,FALSE),DatosTransformados[[#This Row],[Preferred Contact Method Hidden]])</f>
        <v>Phone</v>
      </c>
      <c r="AJ1161" s="5" t="str">
        <f>VLOOKUP(DatosTransformados[[#This Row],[Applied Discount Hidden]],Tabla3[#All],2,FALSE)</f>
        <v>No</v>
      </c>
      <c r="AK1161" s="5" t="b">
        <v>0</v>
      </c>
    </row>
    <row r="1162" spans="1:37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">
        <v>33</v>
      </c>
      <c r="O11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2" s="2" t="s">
        <v>33</v>
      </c>
      <c r="Q1162" s="2">
        <v>5</v>
      </c>
      <c r="R1162" s="2" t="s">
        <v>21</v>
      </c>
      <c r="S1162" s="2" t="s">
        <v>34</v>
      </c>
      <c r="T1162" s="2" t="s">
        <v>35</v>
      </c>
      <c r="U1162" s="2">
        <v>8</v>
      </c>
      <c r="V1162" s="2" t="str">
        <f>PROPER(DatosTransformados[[#This Row],[Payment Method Hidden]])</f>
        <v>Direct Debit</v>
      </c>
      <c r="W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62" s="2">
        <v>486</v>
      </c>
      <c r="Y1162" s="2"/>
      <c r="Z1162" s="2"/>
      <c r="AA1162" s="2" t="s">
        <v>1834</v>
      </c>
      <c r="AB1162" s="3">
        <f>DATEVALUE(DatosTransformados[[#This Row],[Contact Date Hidden]])</f>
        <v>44503</v>
      </c>
      <c r="AC1162" s="3">
        <v>44328</v>
      </c>
      <c r="AD1162" s="2" t="s">
        <v>28</v>
      </c>
      <c r="AE1162" s="2" t="str">
        <f>VLOOKUP(DatosTransformados[[#This Row],[Customer Segment Hidden]],Tabla3[#All],2,FALSE)</f>
        <v>High</v>
      </c>
      <c r="AF1162" s="11">
        <v>7.1807291294799436</v>
      </c>
      <c r="AG1162" s="2">
        <v>6</v>
      </c>
      <c r="AH1162" s="2" t="s">
        <v>29</v>
      </c>
      <c r="AI1162" s="2" t="str">
        <f>IFERROR(VLOOKUP(DatosTransformados[[#This Row],[Preferred Contact Method Hidden]],Tabla3[#All],2,FALSE),DatosTransformados[[#This Row],[Preferred Contact Method Hidden]])</f>
        <v>Email</v>
      </c>
      <c r="AJ1162" s="2" t="str">
        <f>VLOOKUP(DatosTransformados[[#This Row],[Applied Discount Hidden]],Tabla3[#All],2,FALSE)</f>
        <v>No</v>
      </c>
      <c r="AK1162" s="2" t="b">
        <v>0</v>
      </c>
    </row>
    <row r="1163" spans="1:37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">
        <v>21</v>
      </c>
      <c r="O11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3" s="5" t="s">
        <v>21</v>
      </c>
      <c r="Q1163" s="5">
        <v>0</v>
      </c>
      <c r="R1163" s="5" t="s">
        <v>21</v>
      </c>
      <c r="S1163" s="5" t="s">
        <v>24</v>
      </c>
      <c r="T1163" s="5" t="s">
        <v>117</v>
      </c>
      <c r="U1163" s="5">
        <v>11</v>
      </c>
      <c r="V1163" s="5" t="str">
        <f>PROPER(DatosTransformados[[#This Row],[Payment Method Hidden]])</f>
        <v>Direct Debit</v>
      </c>
      <c r="W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163" s="5">
        <v>11</v>
      </c>
      <c r="Y1163" s="5" t="s">
        <v>103</v>
      </c>
      <c r="Z1163" s="5" t="s">
        <v>197</v>
      </c>
      <c r="AA1163" s="5" t="s">
        <v>2254</v>
      </c>
      <c r="AB1163" s="6">
        <f>DATEVALUE(DatosTransformados[[#This Row],[Contact Date Hidden]])</f>
        <v>45064</v>
      </c>
      <c r="AC1163" s="6">
        <v>45103</v>
      </c>
      <c r="AD1163" s="5" t="s">
        <v>38</v>
      </c>
      <c r="AE1163" s="5" t="str">
        <f>VLOOKUP(DatosTransformados[[#This Row],[Customer Segment Hidden]],Tabla3[#All],2,FALSE)</f>
        <v>Low</v>
      </c>
      <c r="AF1163" s="12">
        <v>9.4235076088429821</v>
      </c>
      <c r="AG1163" s="5">
        <v>10</v>
      </c>
      <c r="AH1163" s="5" t="s">
        <v>49</v>
      </c>
      <c r="AI1163" s="5" t="str">
        <f>IFERROR(VLOOKUP(DatosTransformados[[#This Row],[Preferred Contact Method Hidden]],Tabla3[#All],2,FALSE),DatosTransformados[[#This Row],[Preferred Contact Method Hidden]])</f>
        <v>Phone</v>
      </c>
      <c r="AJ1163" s="5" t="str">
        <f>VLOOKUP(DatosTransformados[[#This Row],[Applied Discount Hidden]],Tabla3[#All],2,FALSE)</f>
        <v>Yes</v>
      </c>
      <c r="AK1163" s="5" t="b">
        <v>1</v>
      </c>
    </row>
    <row r="1164" spans="1:37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">
        <v>21</v>
      </c>
      <c r="O11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4" s="2" t="s">
        <v>21</v>
      </c>
      <c r="Q1164" s="2">
        <v>0</v>
      </c>
      <c r="R1164" s="2" t="s">
        <v>21</v>
      </c>
      <c r="S1164" s="2" t="s">
        <v>24</v>
      </c>
      <c r="T1164" s="2" t="s">
        <v>25</v>
      </c>
      <c r="U1164" s="2">
        <v>10</v>
      </c>
      <c r="V1164" s="2" t="str">
        <f>PROPER(DatosTransformados[[#This Row],[Payment Method Hidden]])</f>
        <v>Credit Card</v>
      </c>
      <c r="W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164" s="2">
        <v>21</v>
      </c>
      <c r="Y1164" s="2"/>
      <c r="Z1164" s="2"/>
      <c r="AA1164" s="2" t="s">
        <v>2256</v>
      </c>
      <c r="AB1164" s="3">
        <f>DATEVALUE(DatosTransformados[[#This Row],[Contact Date Hidden]])</f>
        <v>43924</v>
      </c>
      <c r="AC1164" s="3">
        <v>44578</v>
      </c>
      <c r="AD1164" s="2" t="s">
        <v>28</v>
      </c>
      <c r="AE1164" s="2" t="str">
        <f>VLOOKUP(DatosTransformados[[#This Row],[Customer Segment Hidden]],Tabla3[#All],2,FALSE)</f>
        <v>High</v>
      </c>
      <c r="AF1164" s="11">
        <v>11.05853968066137</v>
      </c>
      <c r="AG1164" s="2">
        <v>6</v>
      </c>
      <c r="AH1164" s="2" t="s">
        <v>29</v>
      </c>
      <c r="AI1164" s="2" t="str">
        <f>IFERROR(VLOOKUP(DatosTransformados[[#This Row],[Preferred Contact Method Hidden]],Tabla3[#All],2,FALSE),DatosTransformados[[#This Row],[Preferred Contact Method Hidden]])</f>
        <v>Email</v>
      </c>
      <c r="AJ1164" s="2" t="str">
        <f>VLOOKUP(DatosTransformados[[#This Row],[Applied Discount Hidden]],Tabla3[#All],2,FALSE)</f>
        <v>No</v>
      </c>
      <c r="AK1164" s="2" t="b">
        <v>0</v>
      </c>
    </row>
    <row r="1165" spans="1:37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">
        <v>21</v>
      </c>
      <c r="O11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5" s="5" t="s">
        <v>21</v>
      </c>
      <c r="Q1165" s="5">
        <v>0</v>
      </c>
      <c r="R1165" s="5" t="s">
        <v>33</v>
      </c>
      <c r="S1165" s="5" t="s">
        <v>52</v>
      </c>
      <c r="T1165" s="5" t="s">
        <v>117</v>
      </c>
      <c r="U1165" s="5">
        <v>63</v>
      </c>
      <c r="V1165" s="5" t="str">
        <f>PROPER(DatosTransformados[[#This Row],[Payment Method Hidden]])</f>
        <v>Direct Debit</v>
      </c>
      <c r="W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1165" s="5">
        <v>2963</v>
      </c>
      <c r="Y1165" s="5"/>
      <c r="Z1165" s="5"/>
      <c r="AA1165" s="5" t="s">
        <v>1686</v>
      </c>
      <c r="AB1165" s="6">
        <f>DATEVALUE(DatosTransformados[[#This Row],[Contact Date Hidden]])</f>
        <v>45044</v>
      </c>
      <c r="AC1165" s="6">
        <v>44341</v>
      </c>
      <c r="AD1165" s="5" t="s">
        <v>44</v>
      </c>
      <c r="AE1165" s="5" t="str">
        <f>VLOOKUP(DatosTransformados[[#This Row],[Customer Segment Hidden]],Tabla3[#All],2,FALSE)</f>
        <v>Medium</v>
      </c>
      <c r="AF1165" s="12">
        <v>59.175811345401598</v>
      </c>
      <c r="AG1165" s="5">
        <v>4</v>
      </c>
      <c r="AH1165" s="5" t="s">
        <v>29</v>
      </c>
      <c r="AI1165" s="5" t="str">
        <f>IFERROR(VLOOKUP(DatosTransformados[[#This Row],[Preferred Contact Method Hidden]],Tabla3[#All],2,FALSE),DatosTransformados[[#This Row],[Preferred Contact Method Hidden]])</f>
        <v>Email</v>
      </c>
      <c r="AJ1165" s="5" t="str">
        <f>VLOOKUP(DatosTransformados[[#This Row],[Applied Discount Hidden]],Tabla3[#All],2,FALSE)</f>
        <v>Yes</v>
      </c>
      <c r="AK1165" s="5" t="b">
        <v>1</v>
      </c>
    </row>
    <row r="1166" spans="1:37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">
        <v>21</v>
      </c>
      <c r="O11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6" s="2" t="s">
        <v>33</v>
      </c>
      <c r="Q1166" s="2">
        <v>5</v>
      </c>
      <c r="R1166" s="2" t="s">
        <v>21</v>
      </c>
      <c r="S1166" s="2" t="s">
        <v>24</v>
      </c>
      <c r="T1166" s="2" t="s">
        <v>35</v>
      </c>
      <c r="U1166" s="2">
        <v>29</v>
      </c>
      <c r="V1166" s="2" t="str">
        <f>PROPER(DatosTransformados[[#This Row],[Payment Method Hidden]])</f>
        <v>Direct Debit</v>
      </c>
      <c r="W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166" s="2">
        <v>345</v>
      </c>
      <c r="Y1166" s="2" t="s">
        <v>103</v>
      </c>
      <c r="Z1166" s="2" t="s">
        <v>197</v>
      </c>
      <c r="AA1166" s="2" t="s">
        <v>2259</v>
      </c>
      <c r="AB1166" s="3">
        <f>DATEVALUE(DatosTransformados[[#This Row],[Contact Date Hidden]])</f>
        <v>45016</v>
      </c>
      <c r="AC1166" s="3">
        <v>44785</v>
      </c>
      <c r="AD1166" s="2" t="s">
        <v>44</v>
      </c>
      <c r="AE1166" s="2" t="str">
        <f>VLOOKUP(DatosTransformados[[#This Row],[Customer Segment Hidden]],Tabla3[#All],2,FALSE)</f>
        <v>Medium</v>
      </c>
      <c r="AF1166" s="11">
        <v>24.555905267780052</v>
      </c>
      <c r="AG1166" s="2">
        <v>0</v>
      </c>
      <c r="AH1166" s="2" t="s">
        <v>29</v>
      </c>
      <c r="AI1166" s="2" t="str">
        <f>IFERROR(VLOOKUP(DatosTransformados[[#This Row],[Preferred Contact Method Hidden]],Tabla3[#All],2,FALSE),DatosTransformados[[#This Row],[Preferred Contact Method Hidden]])</f>
        <v>Email</v>
      </c>
      <c r="AJ1166" s="2" t="str">
        <f>VLOOKUP(DatosTransformados[[#This Row],[Applied Discount Hidden]],Tabla3[#All],2,FALSE)</f>
        <v>No</v>
      </c>
      <c r="AK1166" s="2" t="b">
        <v>0</v>
      </c>
    </row>
    <row r="1167" spans="1:37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">
        <v>21</v>
      </c>
      <c r="O11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7" s="5" t="s">
        <v>33</v>
      </c>
      <c r="Q1167" s="5">
        <v>4</v>
      </c>
      <c r="R1167" s="5" t="s">
        <v>21</v>
      </c>
      <c r="S1167" s="5" t="s">
        <v>52</v>
      </c>
      <c r="T1167" s="5" t="s">
        <v>35</v>
      </c>
      <c r="U1167" s="5">
        <v>30</v>
      </c>
      <c r="V1167" s="5" t="str">
        <f>PROPER(DatosTransformados[[#This Row],[Payment Method Hidden]])</f>
        <v>Direct Debit</v>
      </c>
      <c r="W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167" s="5">
        <v>2190</v>
      </c>
      <c r="Y1167" s="5"/>
      <c r="Z1167" s="5"/>
      <c r="AA1167" s="5" t="s">
        <v>2261</v>
      </c>
      <c r="AB1167" s="6">
        <f>DATEVALUE(DatosTransformados[[#This Row],[Contact Date Hidden]])</f>
        <v>45228</v>
      </c>
      <c r="AC1167" s="6">
        <v>44861</v>
      </c>
      <c r="AD1167" s="5" t="s">
        <v>44</v>
      </c>
      <c r="AE1167" s="5" t="str">
        <f>VLOOKUP(DatosTransformados[[#This Row],[Customer Segment Hidden]],Tabla3[#All],2,FALSE)</f>
        <v>Medium</v>
      </c>
      <c r="AF1167" s="12">
        <v>35.68726001669404</v>
      </c>
      <c r="AG1167" s="5">
        <v>2</v>
      </c>
      <c r="AH1167" s="5" t="s">
        <v>63</v>
      </c>
      <c r="AI1167" s="5" t="str">
        <f>IFERROR(VLOOKUP(DatosTransformados[[#This Row],[Preferred Contact Method Hidden]],Tabla3[#All],2,FALSE),DatosTransformados[[#This Row],[Preferred Contact Method Hidden]])</f>
        <v>SMS</v>
      </c>
      <c r="AJ1167" s="5" t="str">
        <f>VLOOKUP(DatosTransformados[[#This Row],[Applied Discount Hidden]],Tabla3[#All],2,FALSE)</f>
        <v>No</v>
      </c>
      <c r="AK1167" s="5" t="b">
        <v>0</v>
      </c>
    </row>
    <row r="1168" spans="1:37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">
        <v>21</v>
      </c>
      <c r="O11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8" s="2" t="s">
        <v>33</v>
      </c>
      <c r="Q1168" s="2">
        <v>6</v>
      </c>
      <c r="R1168" s="2" t="s">
        <v>21</v>
      </c>
      <c r="S1168" s="2" t="s">
        <v>34</v>
      </c>
      <c r="T1168" s="2" t="s">
        <v>123</v>
      </c>
      <c r="U1168" s="2">
        <v>7</v>
      </c>
      <c r="V1168" s="2" t="str">
        <f>PROPER(DatosTransformados[[#This Row],[Payment Method Hidden]])</f>
        <v>Credit Card</v>
      </c>
      <c r="W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168" s="2">
        <v>83</v>
      </c>
      <c r="Y1168" s="2"/>
      <c r="Z1168" s="2"/>
      <c r="AA1168" s="2" t="s">
        <v>1478</v>
      </c>
      <c r="AB1168" s="3">
        <f>DATEVALUE(DatosTransformados[[#This Row],[Contact Date Hidden]])</f>
        <v>43938</v>
      </c>
      <c r="AC1168" s="3">
        <v>45247</v>
      </c>
      <c r="AD1168" s="2" t="s">
        <v>38</v>
      </c>
      <c r="AE1168" s="2" t="str">
        <f>VLOOKUP(DatosTransformados[[#This Row],[Customer Segment Hidden]],Tabla3[#All],2,FALSE)</f>
        <v>Low</v>
      </c>
      <c r="AF1168" s="11">
        <v>5.6117430709287666</v>
      </c>
      <c r="AG1168" s="2">
        <v>3</v>
      </c>
      <c r="AH1168" s="2" t="s">
        <v>29</v>
      </c>
      <c r="AI1168" s="2" t="str">
        <f>IFERROR(VLOOKUP(DatosTransformados[[#This Row],[Preferred Contact Method Hidden]],Tabla3[#All],2,FALSE),DatosTransformados[[#This Row],[Preferred Contact Method Hidden]])</f>
        <v>Email</v>
      </c>
      <c r="AJ1168" s="2" t="str">
        <f>VLOOKUP(DatosTransformados[[#This Row],[Applied Discount Hidden]],Tabla3[#All],2,FALSE)</f>
        <v>No</v>
      </c>
      <c r="AK1168" s="2" t="b">
        <v>0</v>
      </c>
    </row>
    <row r="1169" spans="1:37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">
        <v>21</v>
      </c>
      <c r="O11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69" s="5" t="s">
        <v>21</v>
      </c>
      <c r="Q1169" s="5">
        <v>0</v>
      </c>
      <c r="R1169" s="5" t="s">
        <v>21</v>
      </c>
      <c r="S1169" s="5" t="s">
        <v>52</v>
      </c>
      <c r="T1169" s="5" t="s">
        <v>123</v>
      </c>
      <c r="U1169" s="5">
        <v>13</v>
      </c>
      <c r="V1169" s="5" t="str">
        <f>PROPER(DatosTransformados[[#This Row],[Payment Method Hidden]])</f>
        <v>Credit Card</v>
      </c>
      <c r="W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169" s="5">
        <v>703</v>
      </c>
      <c r="Y1169" s="5"/>
      <c r="Z1169" s="5"/>
      <c r="AA1169" s="5" t="s">
        <v>429</v>
      </c>
      <c r="AB1169" s="6">
        <f>DATEVALUE(DatosTransformados[[#This Row],[Contact Date Hidden]])</f>
        <v>44299</v>
      </c>
      <c r="AC1169" s="6">
        <v>44714</v>
      </c>
      <c r="AD1169" s="5" t="s">
        <v>44</v>
      </c>
      <c r="AE1169" s="5" t="str">
        <f>VLOOKUP(DatosTransformados[[#This Row],[Customer Segment Hidden]],Tabla3[#All],2,FALSE)</f>
        <v>Medium</v>
      </c>
      <c r="AF1169" s="12">
        <v>12.58874619005414</v>
      </c>
      <c r="AG1169" s="5">
        <v>6</v>
      </c>
      <c r="AH1169" s="5" t="s">
        <v>63</v>
      </c>
      <c r="AI1169" s="5" t="str">
        <f>IFERROR(VLOOKUP(DatosTransformados[[#This Row],[Preferred Contact Method Hidden]],Tabla3[#All],2,FALSE),DatosTransformados[[#This Row],[Preferred Contact Method Hidden]])</f>
        <v>SMS</v>
      </c>
      <c r="AJ1169" s="5" t="str">
        <f>VLOOKUP(DatosTransformados[[#This Row],[Applied Discount Hidden]],Tabla3[#All],2,FALSE)</f>
        <v>Yes</v>
      </c>
      <c r="AK1169" s="5" t="b">
        <v>1</v>
      </c>
    </row>
    <row r="1170" spans="1:37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">
        <v>21</v>
      </c>
      <c r="O11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0" s="2" t="s">
        <v>21</v>
      </c>
      <c r="Q1170" s="2">
        <v>0</v>
      </c>
      <c r="R1170" s="2" t="s">
        <v>33</v>
      </c>
      <c r="S1170" s="2" t="s">
        <v>24</v>
      </c>
      <c r="T1170" s="2" t="s">
        <v>117</v>
      </c>
      <c r="U1170" s="2">
        <v>31</v>
      </c>
      <c r="V1170" s="2" t="str">
        <f>PROPER(DatosTransformados[[#This Row],[Payment Method Hidden]])</f>
        <v>Direct Debit</v>
      </c>
      <c r="W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170" s="2">
        <v>534</v>
      </c>
      <c r="Y1170" s="2" t="s">
        <v>42</v>
      </c>
      <c r="Z1170" s="2" t="s">
        <v>184</v>
      </c>
      <c r="AA1170" s="2" t="s">
        <v>2265</v>
      </c>
      <c r="AB1170" s="3">
        <f>DATEVALUE(DatosTransformados[[#This Row],[Contact Date Hidden]])</f>
        <v>45190</v>
      </c>
      <c r="AC1170" s="3">
        <v>44217</v>
      </c>
      <c r="AD1170" s="2" t="s">
        <v>28</v>
      </c>
      <c r="AE1170" s="2" t="str">
        <f>VLOOKUP(DatosTransformados[[#This Row],[Customer Segment Hidden]],Tabla3[#All],2,FALSE)</f>
        <v>High</v>
      </c>
      <c r="AF1170" s="11">
        <v>26.627278541983909</v>
      </c>
      <c r="AG1170" s="2">
        <v>2</v>
      </c>
      <c r="AH1170" s="2" t="s">
        <v>49</v>
      </c>
      <c r="AI1170" s="2" t="str">
        <f>IFERROR(VLOOKUP(DatosTransformados[[#This Row],[Preferred Contact Method Hidden]],Tabla3[#All],2,FALSE),DatosTransformados[[#This Row],[Preferred Contact Method Hidden]])</f>
        <v>Phone</v>
      </c>
      <c r="AJ1170" s="2" t="str">
        <f>VLOOKUP(DatosTransformados[[#This Row],[Applied Discount Hidden]],Tabla3[#All],2,FALSE)</f>
        <v>No</v>
      </c>
      <c r="AK1170" s="2" t="b">
        <v>0</v>
      </c>
    </row>
    <row r="1171" spans="1:37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">
        <v>33</v>
      </c>
      <c r="O11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1" s="5" t="s">
        <v>21</v>
      </c>
      <c r="Q1171" s="5">
        <v>0</v>
      </c>
      <c r="R1171" s="5" t="s">
        <v>21</v>
      </c>
      <c r="S1171" s="5" t="s">
        <v>34</v>
      </c>
      <c r="T1171" s="5" t="s">
        <v>117</v>
      </c>
      <c r="U1171" s="5">
        <v>69</v>
      </c>
      <c r="V1171" s="5" t="str">
        <f>PROPER(DatosTransformados[[#This Row],[Payment Method Hidden]])</f>
        <v>Direct Debit</v>
      </c>
      <c r="W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1171" s="5">
        <v>1404</v>
      </c>
      <c r="Y1171" s="5"/>
      <c r="Z1171" s="5"/>
      <c r="AA1171" s="5" t="s">
        <v>2230</v>
      </c>
      <c r="AB1171" s="6">
        <f>DATEVALUE(DatosTransformados[[#This Row],[Contact Date Hidden]])</f>
        <v>44253</v>
      </c>
      <c r="AC1171" s="6">
        <v>44687</v>
      </c>
      <c r="AD1171" s="5" t="s">
        <v>38</v>
      </c>
      <c r="AE1171" s="5" t="str">
        <f>VLOOKUP(DatosTransformados[[#This Row],[Customer Segment Hidden]],Tabla3[#All],2,FALSE)</f>
        <v>Low</v>
      </c>
      <c r="AF1171" s="12">
        <v>78.963389927306395</v>
      </c>
      <c r="AG1171" s="5">
        <v>8</v>
      </c>
      <c r="AH1171" s="5" t="s">
        <v>29</v>
      </c>
      <c r="AI1171" s="5" t="str">
        <f>IFERROR(VLOOKUP(DatosTransformados[[#This Row],[Preferred Contact Method Hidden]],Tabla3[#All],2,FALSE),DatosTransformados[[#This Row],[Preferred Contact Method Hidden]])</f>
        <v>Email</v>
      </c>
      <c r="AJ1171" s="5" t="str">
        <f>VLOOKUP(DatosTransformados[[#This Row],[Applied Discount Hidden]],Tabla3[#All],2,FALSE)</f>
        <v>Yes</v>
      </c>
      <c r="AK1171" s="5" t="b">
        <v>1</v>
      </c>
    </row>
    <row r="1172" spans="1:37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">
        <v>21</v>
      </c>
      <c r="O11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2" s="2" t="s">
        <v>21</v>
      </c>
      <c r="Q1172" s="2">
        <v>0</v>
      </c>
      <c r="R1172" s="2" t="s">
        <v>21</v>
      </c>
      <c r="S1172" s="2" t="s">
        <v>52</v>
      </c>
      <c r="T1172" s="2" t="s">
        <v>25</v>
      </c>
      <c r="U1172" s="2">
        <v>67</v>
      </c>
      <c r="V1172" s="2" t="str">
        <f>PROPER(DatosTransformados[[#This Row],[Payment Method Hidden]])</f>
        <v>Credit Card</v>
      </c>
      <c r="W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1172" s="2">
        <v>4653</v>
      </c>
      <c r="Y1172" s="2" t="s">
        <v>103</v>
      </c>
      <c r="Z1172" s="2" t="s">
        <v>104</v>
      </c>
      <c r="AA1172" s="2" t="s">
        <v>2268</v>
      </c>
      <c r="AB1172" s="3">
        <f>DATEVALUE(DatosTransformados[[#This Row],[Contact Date Hidden]])</f>
        <v>45095</v>
      </c>
      <c r="AC1172" s="3">
        <v>43983</v>
      </c>
      <c r="AD1172" s="2" t="s">
        <v>38</v>
      </c>
      <c r="AE1172" s="2" t="str">
        <f>VLOOKUP(DatosTransformados[[#This Row],[Customer Segment Hidden]],Tabla3[#All],2,FALSE)</f>
        <v>Low</v>
      </c>
      <c r="AF1172" s="11">
        <v>66.61440071109881</v>
      </c>
      <c r="AG1172" s="2">
        <v>10</v>
      </c>
      <c r="AH1172" s="2" t="s">
        <v>29</v>
      </c>
      <c r="AI1172" s="2" t="str">
        <f>IFERROR(VLOOKUP(DatosTransformados[[#This Row],[Preferred Contact Method Hidden]],Tabla3[#All],2,FALSE),DatosTransformados[[#This Row],[Preferred Contact Method Hidden]])</f>
        <v>Email</v>
      </c>
      <c r="AJ1172" s="2" t="str">
        <f>VLOOKUP(DatosTransformados[[#This Row],[Applied Discount Hidden]],Tabla3[#All],2,FALSE)</f>
        <v>No</v>
      </c>
      <c r="AK1172" s="2" t="b">
        <v>0</v>
      </c>
    </row>
    <row r="1173" spans="1:37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">
        <v>21</v>
      </c>
      <c r="O11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3" s="5" t="s">
        <v>21</v>
      </c>
      <c r="Q1173" s="5">
        <v>0</v>
      </c>
      <c r="R1173" s="5" t="s">
        <v>33</v>
      </c>
      <c r="S1173" s="5" t="s">
        <v>52</v>
      </c>
      <c r="T1173" s="5" t="s">
        <v>207</v>
      </c>
      <c r="U1173" s="5">
        <v>36</v>
      </c>
      <c r="V1173" s="5" t="str">
        <f>PROPER(DatosTransformados[[#This Row],[Payment Method Hidden]])</f>
        <v>Paper Check</v>
      </c>
      <c r="W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173" s="5">
        <v>2327</v>
      </c>
      <c r="Y1173" s="5"/>
      <c r="Z1173" s="5"/>
      <c r="AA1173" s="5" t="s">
        <v>2270</v>
      </c>
      <c r="AB1173" s="6">
        <f>DATEVALUE(DatosTransformados[[#This Row],[Contact Date Hidden]])</f>
        <v>43894</v>
      </c>
      <c r="AC1173" s="6">
        <v>44349</v>
      </c>
      <c r="AD1173" s="5" t="s">
        <v>38</v>
      </c>
      <c r="AE1173" s="5" t="str">
        <f>VLOOKUP(DatosTransformados[[#This Row],[Customer Segment Hidden]],Tabla3[#All],2,FALSE)</f>
        <v>Low</v>
      </c>
      <c r="AF1173" s="12">
        <v>33.851720717189188</v>
      </c>
      <c r="AG1173" s="5">
        <v>4</v>
      </c>
      <c r="AH1173" s="5" t="s">
        <v>49</v>
      </c>
      <c r="AI1173" s="5" t="str">
        <f>IFERROR(VLOOKUP(DatosTransformados[[#This Row],[Preferred Contact Method Hidden]],Tabla3[#All],2,FALSE),DatosTransformados[[#This Row],[Preferred Contact Method Hidden]])</f>
        <v>Phone</v>
      </c>
      <c r="AJ1173" s="5" t="str">
        <f>VLOOKUP(DatosTransformados[[#This Row],[Applied Discount Hidden]],Tabla3[#All],2,FALSE)</f>
        <v>Yes</v>
      </c>
      <c r="AK1173" s="5" t="b">
        <v>1</v>
      </c>
    </row>
    <row r="1174" spans="1:37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">
        <v>33</v>
      </c>
      <c r="O11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4" s="2" t="s">
        <v>21</v>
      </c>
      <c r="Q1174" s="2">
        <v>0</v>
      </c>
      <c r="R1174" s="2" t="s">
        <v>21</v>
      </c>
      <c r="S1174" s="2" t="s">
        <v>24</v>
      </c>
      <c r="T1174" s="2" t="s">
        <v>117</v>
      </c>
      <c r="U1174" s="2">
        <v>49</v>
      </c>
      <c r="V1174" s="2" t="str">
        <f>PROPER(DatosTransformados[[#This Row],[Payment Method Hidden]])</f>
        <v>Direct Debit</v>
      </c>
      <c r="W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174" s="2">
        <v>798</v>
      </c>
      <c r="Y1174" s="2" t="s">
        <v>42</v>
      </c>
      <c r="Z1174" s="2" t="s">
        <v>184</v>
      </c>
      <c r="AA1174" s="2" t="s">
        <v>2272</v>
      </c>
      <c r="AB1174" s="3">
        <f>DATEVALUE(DatosTransformados[[#This Row],[Contact Date Hidden]])</f>
        <v>44967</v>
      </c>
      <c r="AC1174" s="3">
        <v>44785</v>
      </c>
      <c r="AD1174" s="2" t="s">
        <v>38</v>
      </c>
      <c r="AE1174" s="2" t="str">
        <f>VLOOKUP(DatosTransformados[[#This Row],[Customer Segment Hidden]],Tabla3[#All],2,FALSE)</f>
        <v>Low</v>
      </c>
      <c r="AF1174" s="11">
        <v>52.495865684376568</v>
      </c>
      <c r="AG1174" s="2">
        <v>1</v>
      </c>
      <c r="AH1174" s="2" t="s">
        <v>49</v>
      </c>
      <c r="AI1174" s="2" t="str">
        <f>IFERROR(VLOOKUP(DatosTransformados[[#This Row],[Preferred Contact Method Hidden]],Tabla3[#All],2,FALSE),DatosTransformados[[#This Row],[Preferred Contact Method Hidden]])</f>
        <v>Phone</v>
      </c>
      <c r="AJ1174" s="2" t="str">
        <f>VLOOKUP(DatosTransformados[[#This Row],[Applied Discount Hidden]],Tabla3[#All],2,FALSE)</f>
        <v>No</v>
      </c>
      <c r="AK1174" s="2" t="b">
        <v>0</v>
      </c>
    </row>
    <row r="1175" spans="1:37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">
        <v>33</v>
      </c>
      <c r="O1175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175" s="5" t="s">
        <v>21</v>
      </c>
      <c r="Q1175" s="5">
        <v>0</v>
      </c>
      <c r="R1175" s="5" t="s">
        <v>21</v>
      </c>
      <c r="S1175" s="5" t="s">
        <v>24</v>
      </c>
      <c r="T1175" s="5" t="s">
        <v>35</v>
      </c>
      <c r="U1175" s="5">
        <v>37</v>
      </c>
      <c r="V1175" s="5" t="str">
        <f>PROPER(DatosTransformados[[#This Row],[Payment Method Hidden]])</f>
        <v>Direct Debit</v>
      </c>
      <c r="W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175" s="5">
        <v>410</v>
      </c>
      <c r="Y1175" s="5" t="s">
        <v>42</v>
      </c>
      <c r="Z1175" s="5" t="s">
        <v>213</v>
      </c>
      <c r="AA1175" s="5" t="s">
        <v>2274</v>
      </c>
      <c r="AB1175" s="6">
        <f>DATEVALUE(DatosTransformados[[#This Row],[Contact Date Hidden]])</f>
        <v>44488</v>
      </c>
      <c r="AC1175" s="6">
        <v>45092</v>
      </c>
      <c r="AD1175" s="5" t="s">
        <v>44</v>
      </c>
      <c r="AE1175" s="5" t="str">
        <f>VLOOKUP(DatosTransformados[[#This Row],[Customer Segment Hidden]],Tabla3[#All],2,FALSE)</f>
        <v>Medium</v>
      </c>
      <c r="AF1175" s="12">
        <v>32.82953998100291</v>
      </c>
      <c r="AG1175" s="5">
        <v>10</v>
      </c>
      <c r="AH1175" s="5" t="s">
        <v>49</v>
      </c>
      <c r="AI1175" s="5" t="str">
        <f>IFERROR(VLOOKUP(DatosTransformados[[#This Row],[Preferred Contact Method Hidden]],Tabla3[#All],2,FALSE),DatosTransformados[[#This Row],[Preferred Contact Method Hidden]])</f>
        <v>Phone</v>
      </c>
      <c r="AJ1175" s="5" t="str">
        <f>VLOOKUP(DatosTransformados[[#This Row],[Applied Discount Hidden]],Tabla3[#All],2,FALSE)</f>
        <v>No</v>
      </c>
      <c r="AK1175" s="5" t="b">
        <v>0</v>
      </c>
    </row>
    <row r="1176" spans="1:37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">
        <v>21</v>
      </c>
      <c r="O11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6" s="2" t="s">
        <v>21</v>
      </c>
      <c r="Q1176" s="2">
        <v>0</v>
      </c>
      <c r="R1176" s="2" t="s">
        <v>21</v>
      </c>
      <c r="S1176" s="2" t="s">
        <v>34</v>
      </c>
      <c r="T1176" s="2" t="s">
        <v>25</v>
      </c>
      <c r="U1176" s="2">
        <v>8</v>
      </c>
      <c r="V1176" s="2" t="str">
        <f>PROPER(DatosTransformados[[#This Row],[Payment Method Hidden]])</f>
        <v>Credit Card</v>
      </c>
      <c r="W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176" s="2">
        <v>193</v>
      </c>
      <c r="Y1176" s="2"/>
      <c r="Z1176" s="2"/>
      <c r="AA1176" s="2" t="s">
        <v>2276</v>
      </c>
      <c r="AB1176" s="3">
        <f>DATEVALUE(DatosTransformados[[#This Row],[Contact Date Hidden]])</f>
        <v>45253</v>
      </c>
      <c r="AC1176" s="3">
        <v>44661</v>
      </c>
      <c r="AD1176" s="2" t="s">
        <v>28</v>
      </c>
      <c r="AE1176" s="2" t="str">
        <f>VLOOKUP(DatosTransformados[[#This Row],[Customer Segment Hidden]],Tabla3[#All],2,FALSE)</f>
        <v>High</v>
      </c>
      <c r="AF1176" s="11">
        <v>9.3396996155945367</v>
      </c>
      <c r="AG1176" s="2">
        <v>0</v>
      </c>
      <c r="AH1176" s="2" t="s">
        <v>49</v>
      </c>
      <c r="AI1176" s="2" t="str">
        <f>IFERROR(VLOOKUP(DatosTransformados[[#This Row],[Preferred Contact Method Hidden]],Tabla3[#All],2,FALSE),DatosTransformados[[#This Row],[Preferred Contact Method Hidden]])</f>
        <v>Phone</v>
      </c>
      <c r="AJ1176" s="2" t="str">
        <f>VLOOKUP(DatosTransformados[[#This Row],[Applied Discount Hidden]],Tabla3[#All],2,FALSE)</f>
        <v>Yes</v>
      </c>
      <c r="AK1176" s="2" t="b">
        <v>1</v>
      </c>
    </row>
    <row r="1177" spans="1:37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">
        <v>21</v>
      </c>
      <c r="O11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7" s="5" t="s">
        <v>21</v>
      </c>
      <c r="Q1177" s="5">
        <v>0</v>
      </c>
      <c r="R1177" s="5" t="s">
        <v>21</v>
      </c>
      <c r="S1177" s="5" t="s">
        <v>24</v>
      </c>
      <c r="T1177" s="5" t="s">
        <v>123</v>
      </c>
      <c r="U1177" s="5">
        <v>14</v>
      </c>
      <c r="V1177" s="5" t="str">
        <f>PROPER(DatosTransformados[[#This Row],[Payment Method Hidden]])</f>
        <v>Credit Card</v>
      </c>
      <c r="W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177" s="5">
        <v>43</v>
      </c>
      <c r="Y1177" s="5"/>
      <c r="Z1177" s="5"/>
      <c r="AA1177" s="5" t="s">
        <v>1907</v>
      </c>
      <c r="AB1177" s="6">
        <f>DATEVALUE(DatosTransformados[[#This Row],[Contact Date Hidden]])</f>
        <v>44244</v>
      </c>
      <c r="AC1177" s="6">
        <v>44043</v>
      </c>
      <c r="AD1177" s="5" t="s">
        <v>44</v>
      </c>
      <c r="AE1177" s="5" t="str">
        <f>VLOOKUP(DatosTransformados[[#This Row],[Customer Segment Hidden]],Tabla3[#All],2,FALSE)</f>
        <v>Medium</v>
      </c>
      <c r="AF1177" s="12">
        <v>12.05097554112216</v>
      </c>
      <c r="AG1177" s="5">
        <v>10</v>
      </c>
      <c r="AH1177" s="5" t="s">
        <v>49</v>
      </c>
      <c r="AI1177" s="5" t="str">
        <f>IFERROR(VLOOKUP(DatosTransformados[[#This Row],[Preferred Contact Method Hidden]],Tabla3[#All],2,FALSE),DatosTransformados[[#This Row],[Preferred Contact Method Hidden]])</f>
        <v>Phone</v>
      </c>
      <c r="AJ1177" s="5" t="str">
        <f>VLOOKUP(DatosTransformados[[#This Row],[Applied Discount Hidden]],Tabla3[#All],2,FALSE)</f>
        <v>Yes</v>
      </c>
      <c r="AK1177" s="5" t="b">
        <v>1</v>
      </c>
    </row>
    <row r="1178" spans="1:37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">
        <v>21</v>
      </c>
      <c r="O11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8" s="2" t="s">
        <v>21</v>
      </c>
      <c r="Q1178" s="2">
        <v>0</v>
      </c>
      <c r="R1178" s="2" t="s">
        <v>21</v>
      </c>
      <c r="S1178" s="2" t="s">
        <v>24</v>
      </c>
      <c r="T1178" s="2" t="s">
        <v>35</v>
      </c>
      <c r="U1178" s="2">
        <v>38</v>
      </c>
      <c r="V1178" s="2" t="str">
        <f>PROPER(DatosTransformados[[#This Row],[Payment Method Hidden]])</f>
        <v>Direct Debit</v>
      </c>
      <c r="W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178" s="2">
        <v>150</v>
      </c>
      <c r="Y1178" s="2"/>
      <c r="Z1178" s="2"/>
      <c r="AA1178" s="2" t="s">
        <v>625</v>
      </c>
      <c r="AB1178" s="3">
        <f>DATEVALUE(DatosTransformados[[#This Row],[Contact Date Hidden]])</f>
        <v>44195</v>
      </c>
      <c r="AC1178" s="3">
        <v>44025</v>
      </c>
      <c r="AD1178" s="2" t="s">
        <v>44</v>
      </c>
      <c r="AE1178" s="2" t="str">
        <f>VLOOKUP(DatosTransformados[[#This Row],[Customer Segment Hidden]],Tabla3[#All],2,FALSE)</f>
        <v>Medium</v>
      </c>
      <c r="AF1178" s="11">
        <v>40.840748428475912</v>
      </c>
      <c r="AG1178" s="2">
        <v>5</v>
      </c>
      <c r="AH1178" s="2" t="s">
        <v>49</v>
      </c>
      <c r="AI1178" s="2" t="str">
        <f>IFERROR(VLOOKUP(DatosTransformados[[#This Row],[Preferred Contact Method Hidden]],Tabla3[#All],2,FALSE),DatosTransformados[[#This Row],[Preferred Contact Method Hidden]])</f>
        <v>Phone</v>
      </c>
      <c r="AJ1178" s="2" t="str">
        <f>VLOOKUP(DatosTransformados[[#This Row],[Applied Discount Hidden]],Tabla3[#All],2,FALSE)</f>
        <v>No</v>
      </c>
      <c r="AK1178" s="2" t="b">
        <v>0</v>
      </c>
    </row>
    <row r="1179" spans="1:37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">
        <v>21</v>
      </c>
      <c r="O11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79" s="5" t="s">
        <v>21</v>
      </c>
      <c r="Q1179" s="5">
        <v>0</v>
      </c>
      <c r="R1179" s="5" t="s">
        <v>21</v>
      </c>
      <c r="S1179" s="5" t="s">
        <v>24</v>
      </c>
      <c r="T1179" s="5" t="s">
        <v>123</v>
      </c>
      <c r="U1179" s="5">
        <v>19</v>
      </c>
      <c r="V1179" s="5" t="str">
        <f>PROPER(DatosTransformados[[#This Row],[Payment Method Hidden]])</f>
        <v>Credit Card</v>
      </c>
      <c r="W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1179" s="5">
        <v>409</v>
      </c>
      <c r="Y1179" s="5" t="s">
        <v>42</v>
      </c>
      <c r="Z1179" s="5" t="s">
        <v>213</v>
      </c>
      <c r="AA1179" s="5" t="s">
        <v>2280</v>
      </c>
      <c r="AB1179" s="6">
        <f>DATEVALUE(DatosTransformados[[#This Row],[Contact Date Hidden]])</f>
        <v>44666</v>
      </c>
      <c r="AC1179" s="6">
        <v>45078</v>
      </c>
      <c r="AD1179" s="5" t="s">
        <v>44</v>
      </c>
      <c r="AE1179" s="5" t="str">
        <f>VLOOKUP(DatosTransformados[[#This Row],[Customer Segment Hidden]],Tabla3[#All],2,FALSE)</f>
        <v>Medium</v>
      </c>
      <c r="AF1179" s="12">
        <v>21.855604240487828</v>
      </c>
      <c r="AG1179" s="5">
        <v>6</v>
      </c>
      <c r="AH1179" s="5" t="s">
        <v>49</v>
      </c>
      <c r="AI1179" s="5" t="str">
        <f>IFERROR(VLOOKUP(DatosTransformados[[#This Row],[Preferred Contact Method Hidden]],Tabla3[#All],2,FALSE),DatosTransformados[[#This Row],[Preferred Contact Method Hidden]])</f>
        <v>Phone</v>
      </c>
      <c r="AJ1179" s="5" t="str">
        <f>VLOOKUP(DatosTransformados[[#This Row],[Applied Discount Hidden]],Tabla3[#All],2,FALSE)</f>
        <v>No</v>
      </c>
      <c r="AK1179" s="5" t="b">
        <v>0</v>
      </c>
    </row>
    <row r="1180" spans="1:37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">
        <v>21</v>
      </c>
      <c r="O11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0" s="2" t="s">
        <v>21</v>
      </c>
      <c r="Q1180" s="2">
        <v>0</v>
      </c>
      <c r="R1180" s="2" t="s">
        <v>33</v>
      </c>
      <c r="S1180" s="2" t="s">
        <v>34</v>
      </c>
      <c r="T1180" s="2" t="s">
        <v>123</v>
      </c>
      <c r="U1180" s="2">
        <v>19</v>
      </c>
      <c r="V1180" s="2" t="str">
        <f>PROPER(DatosTransformados[[#This Row],[Payment Method Hidden]])</f>
        <v>Credit Card</v>
      </c>
      <c r="W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1180" s="2">
        <v>688</v>
      </c>
      <c r="Y1180" s="2"/>
      <c r="Z1180" s="2"/>
      <c r="AA1180" s="2" t="s">
        <v>1918</v>
      </c>
      <c r="AB1180" s="3">
        <f>DATEVALUE(DatosTransformados[[#This Row],[Contact Date Hidden]])</f>
        <v>45072</v>
      </c>
      <c r="AC1180" s="3">
        <v>44129</v>
      </c>
      <c r="AD1180" s="2" t="s">
        <v>44</v>
      </c>
      <c r="AE1180" s="2" t="str">
        <f>VLOOKUP(DatosTransformados[[#This Row],[Customer Segment Hidden]],Tabla3[#All],2,FALSE)</f>
        <v>Medium</v>
      </c>
      <c r="AF1180" s="11">
        <v>20.080656741211609</v>
      </c>
      <c r="AG1180" s="2">
        <v>6</v>
      </c>
      <c r="AH1180" s="2" t="s">
        <v>63</v>
      </c>
      <c r="AI1180" s="2" t="str">
        <f>IFERROR(VLOOKUP(DatosTransformados[[#This Row],[Preferred Contact Method Hidden]],Tabla3[#All],2,FALSE),DatosTransformados[[#This Row],[Preferred Contact Method Hidden]])</f>
        <v>SMS</v>
      </c>
      <c r="AJ1180" s="2" t="str">
        <f>VLOOKUP(DatosTransformados[[#This Row],[Applied Discount Hidden]],Tabla3[#All],2,FALSE)</f>
        <v>Yes</v>
      </c>
      <c r="AK1180" s="2" t="b">
        <v>1</v>
      </c>
    </row>
    <row r="1181" spans="1:37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">
        <v>21</v>
      </c>
      <c r="O11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1" s="5" t="s">
        <v>33</v>
      </c>
      <c r="Q1181" s="5">
        <v>5</v>
      </c>
      <c r="R1181" s="5" t="s">
        <v>21</v>
      </c>
      <c r="S1181" s="5" t="s">
        <v>34</v>
      </c>
      <c r="T1181" s="5" t="s">
        <v>35</v>
      </c>
      <c r="U1181" s="5">
        <v>33</v>
      </c>
      <c r="V1181" s="5" t="str">
        <f>PROPER(DatosTransformados[[#This Row],[Payment Method Hidden]])</f>
        <v>Direct Debit</v>
      </c>
      <c r="W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181" s="5">
        <v>319</v>
      </c>
      <c r="Y1181" s="5"/>
      <c r="Z1181" s="5"/>
      <c r="AA1181" s="5" t="s">
        <v>2283</v>
      </c>
      <c r="AB1181" s="6">
        <f>DATEVALUE(DatosTransformados[[#This Row],[Contact Date Hidden]])</f>
        <v>43921</v>
      </c>
      <c r="AC1181" s="6">
        <v>44200</v>
      </c>
      <c r="AD1181" s="5" t="s">
        <v>38</v>
      </c>
      <c r="AE1181" s="5" t="str">
        <f>VLOOKUP(DatosTransformados[[#This Row],[Customer Segment Hidden]],Tabla3[#All],2,FALSE)</f>
        <v>Low</v>
      </c>
      <c r="AF1181" s="12">
        <v>37.684254828449554</v>
      </c>
      <c r="AG1181" s="5">
        <v>7</v>
      </c>
      <c r="AH1181" s="5" t="s">
        <v>29</v>
      </c>
      <c r="AI1181" s="5" t="str">
        <f>IFERROR(VLOOKUP(DatosTransformados[[#This Row],[Preferred Contact Method Hidden]],Tabla3[#All],2,FALSE),DatosTransformados[[#This Row],[Preferred Contact Method Hidden]])</f>
        <v>Email</v>
      </c>
      <c r="AJ1181" s="5" t="str">
        <f>VLOOKUP(DatosTransformados[[#This Row],[Applied Discount Hidden]],Tabla3[#All],2,FALSE)</f>
        <v>No</v>
      </c>
      <c r="AK1181" s="5" t="b">
        <v>0</v>
      </c>
    </row>
    <row r="1182" spans="1:37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">
        <v>21</v>
      </c>
      <c r="O11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2" s="2" t="s">
        <v>21</v>
      </c>
      <c r="Q1182" s="2">
        <v>0</v>
      </c>
      <c r="R1182" s="2" t="s">
        <v>33</v>
      </c>
      <c r="S1182" s="2" t="s">
        <v>34</v>
      </c>
      <c r="T1182" s="2" t="s">
        <v>123</v>
      </c>
      <c r="U1182" s="2">
        <v>40</v>
      </c>
      <c r="V1182" s="2" t="str">
        <f>PROPER(DatosTransformados[[#This Row],[Payment Method Hidden]])</f>
        <v>Credit Card</v>
      </c>
      <c r="W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182" s="2">
        <v>1738</v>
      </c>
      <c r="Y1182" s="2"/>
      <c r="Z1182" s="2"/>
      <c r="AA1182" s="2" t="s">
        <v>2285</v>
      </c>
      <c r="AB1182" s="3">
        <f>DATEVALUE(DatosTransformados[[#This Row],[Contact Date Hidden]])</f>
        <v>44317</v>
      </c>
      <c r="AC1182" s="3">
        <v>44455</v>
      </c>
      <c r="AD1182" s="2" t="s">
        <v>38</v>
      </c>
      <c r="AE1182" s="2" t="str">
        <f>VLOOKUP(DatosTransformados[[#This Row],[Customer Segment Hidden]],Tabla3[#All],2,FALSE)</f>
        <v>Low</v>
      </c>
      <c r="AF1182" s="11">
        <v>38.054189230895162</v>
      </c>
      <c r="AG1182" s="2">
        <v>1</v>
      </c>
      <c r="AH1182" s="2" t="s">
        <v>29</v>
      </c>
      <c r="AI1182" s="2" t="str">
        <f>IFERROR(VLOOKUP(DatosTransformados[[#This Row],[Preferred Contact Method Hidden]],Tabla3[#All],2,FALSE),DatosTransformados[[#This Row],[Preferred Contact Method Hidden]])</f>
        <v>Email</v>
      </c>
      <c r="AJ1182" s="2" t="str">
        <f>VLOOKUP(DatosTransformados[[#This Row],[Applied Discount Hidden]],Tabla3[#All],2,FALSE)</f>
        <v>No</v>
      </c>
      <c r="AK1182" s="2" t="b">
        <v>0</v>
      </c>
    </row>
    <row r="1183" spans="1:37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">
        <v>21</v>
      </c>
      <c r="O11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3" s="5" t="s">
        <v>21</v>
      </c>
      <c r="Q1183" s="5">
        <v>0</v>
      </c>
      <c r="R1183" s="5" t="s">
        <v>21</v>
      </c>
      <c r="S1183" s="5" t="s">
        <v>24</v>
      </c>
      <c r="T1183" s="5" t="s">
        <v>169</v>
      </c>
      <c r="U1183" s="5">
        <v>12</v>
      </c>
      <c r="V1183" s="5" t="str">
        <f>PROPER(DatosTransformados[[#This Row],[Payment Method Hidden]])</f>
        <v>Paper Check</v>
      </c>
      <c r="W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183" s="5">
        <v>12</v>
      </c>
      <c r="Y1183" s="5" t="s">
        <v>134</v>
      </c>
      <c r="Z1183" s="5" t="s">
        <v>375</v>
      </c>
      <c r="AA1183" s="5" t="s">
        <v>2287</v>
      </c>
      <c r="AB1183" s="6">
        <f>DATEVALUE(DatosTransformados[[#This Row],[Contact Date Hidden]])</f>
        <v>45186</v>
      </c>
      <c r="AC1183" s="6">
        <v>44651</v>
      </c>
      <c r="AD1183" s="5" t="s">
        <v>44</v>
      </c>
      <c r="AE1183" s="5" t="str">
        <f>VLOOKUP(DatosTransformados[[#This Row],[Customer Segment Hidden]],Tabla3[#All],2,FALSE)</f>
        <v>Medium</v>
      </c>
      <c r="AF1183" s="12">
        <v>12.0061660454581</v>
      </c>
      <c r="AG1183" s="5">
        <v>2</v>
      </c>
      <c r="AH1183" s="5" t="s">
        <v>29</v>
      </c>
      <c r="AI1183" s="5" t="str">
        <f>IFERROR(VLOOKUP(DatosTransformados[[#This Row],[Preferred Contact Method Hidden]],Tabla3[#All],2,FALSE),DatosTransformados[[#This Row],[Preferred Contact Method Hidden]])</f>
        <v>Email</v>
      </c>
      <c r="AJ1183" s="5" t="str">
        <f>VLOOKUP(DatosTransformados[[#This Row],[Applied Discount Hidden]],Tabla3[#All],2,FALSE)</f>
        <v>No</v>
      </c>
      <c r="AK1183" s="5" t="b">
        <v>0</v>
      </c>
    </row>
    <row r="1184" spans="1:37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">
        <v>33</v>
      </c>
      <c r="O11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4" s="2" t="s">
        <v>21</v>
      </c>
      <c r="Q1184" s="2">
        <v>0</v>
      </c>
      <c r="R1184" s="2" t="s">
        <v>33</v>
      </c>
      <c r="S1184" s="2" t="s">
        <v>34</v>
      </c>
      <c r="T1184" s="2" t="s">
        <v>123</v>
      </c>
      <c r="U1184" s="2">
        <v>61</v>
      </c>
      <c r="V1184" s="2" t="str">
        <f>PROPER(DatosTransformados[[#This Row],[Payment Method Hidden]])</f>
        <v>Credit Card</v>
      </c>
      <c r="W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1184" s="2">
        <v>3759</v>
      </c>
      <c r="Y1184" s="2"/>
      <c r="Z1184" s="2"/>
      <c r="AA1184" s="2" t="s">
        <v>1186</v>
      </c>
      <c r="AB1184" s="3">
        <f>DATEVALUE(DatosTransformados[[#This Row],[Contact Date Hidden]])</f>
        <v>44512</v>
      </c>
      <c r="AC1184" s="3">
        <v>44282</v>
      </c>
      <c r="AD1184" s="2" t="s">
        <v>28</v>
      </c>
      <c r="AE1184" s="2" t="str">
        <f>VLOOKUP(DatosTransformados[[#This Row],[Customer Segment Hidden]],Tabla3[#All],2,FALSE)</f>
        <v>High</v>
      </c>
      <c r="AF1184" s="11">
        <v>49.023538406850761</v>
      </c>
      <c r="AG1184" s="2">
        <v>3</v>
      </c>
      <c r="AH1184" s="2" t="s">
        <v>29</v>
      </c>
      <c r="AI1184" s="2" t="str">
        <f>IFERROR(VLOOKUP(DatosTransformados[[#This Row],[Preferred Contact Method Hidden]],Tabla3[#All],2,FALSE),DatosTransformados[[#This Row],[Preferred Contact Method Hidden]])</f>
        <v>Email</v>
      </c>
      <c r="AJ1184" s="2" t="str">
        <f>VLOOKUP(DatosTransformados[[#This Row],[Applied Discount Hidden]],Tabla3[#All],2,FALSE)</f>
        <v>Yes</v>
      </c>
      <c r="AK1184" s="2" t="b">
        <v>1</v>
      </c>
    </row>
    <row r="1185" spans="1:37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">
        <v>21</v>
      </c>
      <c r="O11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5" s="5" t="s">
        <v>21</v>
      </c>
      <c r="Q1185" s="5">
        <v>0</v>
      </c>
      <c r="R1185" s="5" t="s">
        <v>33</v>
      </c>
      <c r="S1185" s="5" t="s">
        <v>52</v>
      </c>
      <c r="T1185" s="5" t="s">
        <v>35</v>
      </c>
      <c r="U1185" s="5">
        <v>46</v>
      </c>
      <c r="V1185" s="5" t="str">
        <f>PROPER(DatosTransformados[[#This Row],[Payment Method Hidden]])</f>
        <v>Direct Debit</v>
      </c>
      <c r="W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185" s="5">
        <v>3276</v>
      </c>
      <c r="Y1185" s="5"/>
      <c r="Z1185" s="5"/>
      <c r="AA1185" s="5" t="s">
        <v>2290</v>
      </c>
      <c r="AB1185" s="6">
        <f>DATEVALUE(DatosTransformados[[#This Row],[Contact Date Hidden]])</f>
        <v>44570</v>
      </c>
      <c r="AC1185" s="6">
        <v>44267</v>
      </c>
      <c r="AD1185" s="5" t="s">
        <v>38</v>
      </c>
      <c r="AE1185" s="5" t="str">
        <f>VLOOKUP(DatosTransformados[[#This Row],[Customer Segment Hidden]],Tabla3[#All],2,FALSE)</f>
        <v>Low</v>
      </c>
      <c r="AF1185" s="12">
        <v>41.645999411528287</v>
      </c>
      <c r="AG1185" s="5">
        <v>6</v>
      </c>
      <c r="AH1185" s="5" t="s">
        <v>63</v>
      </c>
      <c r="AI1185" s="5" t="str">
        <f>IFERROR(VLOOKUP(DatosTransformados[[#This Row],[Preferred Contact Method Hidden]],Tabla3[#All],2,FALSE),DatosTransformados[[#This Row],[Preferred Contact Method Hidden]])</f>
        <v>SMS</v>
      </c>
      <c r="AJ1185" s="5" t="str">
        <f>VLOOKUP(DatosTransformados[[#This Row],[Applied Discount Hidden]],Tabla3[#All],2,FALSE)</f>
        <v>Yes</v>
      </c>
      <c r="AK1185" s="5" t="b">
        <v>1</v>
      </c>
    </row>
    <row r="1186" spans="1:37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">
        <v>21</v>
      </c>
      <c r="O11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6" s="2" t="s">
        <v>21</v>
      </c>
      <c r="Q1186" s="2">
        <v>0</v>
      </c>
      <c r="R1186" s="2" t="s">
        <v>33</v>
      </c>
      <c r="S1186" s="2" t="s">
        <v>52</v>
      </c>
      <c r="T1186" s="2" t="s">
        <v>123</v>
      </c>
      <c r="U1186" s="2">
        <v>57</v>
      </c>
      <c r="V1186" s="2" t="str">
        <f>PROPER(DatosTransformados[[#This Row],[Payment Method Hidden]])</f>
        <v>Credit Card</v>
      </c>
      <c r="W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1186" s="2">
        <v>4167</v>
      </c>
      <c r="Y1186" s="2"/>
      <c r="Z1186" s="2"/>
      <c r="AA1186" s="2" t="s">
        <v>2292</v>
      </c>
      <c r="AB1186" s="3">
        <f>DATEVALUE(DatosTransformados[[#This Row],[Contact Date Hidden]])</f>
        <v>44842</v>
      </c>
      <c r="AC1186" s="3">
        <v>43982</v>
      </c>
      <c r="AD1186" s="2" t="s">
        <v>28</v>
      </c>
      <c r="AE1186" s="2" t="str">
        <f>VLOOKUP(DatosTransformados[[#This Row],[Customer Segment Hidden]],Tabla3[#All],2,FALSE)</f>
        <v>High</v>
      </c>
      <c r="AF1186" s="11">
        <v>50.799282576587693</v>
      </c>
      <c r="AG1186" s="2">
        <v>9</v>
      </c>
      <c r="AH1186" s="2" t="s">
        <v>49</v>
      </c>
      <c r="AI1186" s="2" t="str">
        <f>IFERROR(VLOOKUP(DatosTransformados[[#This Row],[Preferred Contact Method Hidden]],Tabla3[#All],2,FALSE),DatosTransformados[[#This Row],[Preferred Contact Method Hidden]])</f>
        <v>Phone</v>
      </c>
      <c r="AJ1186" s="2" t="str">
        <f>VLOOKUP(DatosTransformados[[#This Row],[Applied Discount Hidden]],Tabla3[#All],2,FALSE)</f>
        <v>No</v>
      </c>
      <c r="AK1186" s="2" t="b">
        <v>0</v>
      </c>
    </row>
    <row r="1187" spans="1:37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">
        <v>21</v>
      </c>
      <c r="O11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7" s="5" t="s">
        <v>21</v>
      </c>
      <c r="Q1187" s="5">
        <v>0</v>
      </c>
      <c r="R1187" s="5" t="s">
        <v>21</v>
      </c>
      <c r="S1187" s="5" t="s">
        <v>24</v>
      </c>
      <c r="T1187" s="5" t="s">
        <v>169</v>
      </c>
      <c r="U1187" s="5">
        <v>28</v>
      </c>
      <c r="V1187" s="5" t="str">
        <f>PROPER(DatosTransformados[[#This Row],[Payment Method Hidden]])</f>
        <v>Paper Check</v>
      </c>
      <c r="W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187" s="5">
        <v>139</v>
      </c>
      <c r="Y1187" s="5" t="s">
        <v>42</v>
      </c>
      <c r="Z1187" s="5" t="s">
        <v>213</v>
      </c>
      <c r="AA1187" s="5" t="s">
        <v>2294</v>
      </c>
      <c r="AB1187" s="6">
        <f>DATEVALUE(DatosTransformados[[#This Row],[Contact Date Hidden]])</f>
        <v>44693</v>
      </c>
      <c r="AC1187" s="6">
        <v>44729</v>
      </c>
      <c r="AD1187" s="5" t="s">
        <v>44</v>
      </c>
      <c r="AE1187" s="5" t="str">
        <f>VLOOKUP(DatosTransformados[[#This Row],[Customer Segment Hidden]],Tabla3[#All],2,FALSE)</f>
        <v>Medium</v>
      </c>
      <c r="AF1187" s="12">
        <v>31.317116890603462</v>
      </c>
      <c r="AG1187" s="5">
        <v>4</v>
      </c>
      <c r="AH1187" s="5" t="s">
        <v>29</v>
      </c>
      <c r="AI1187" s="5" t="str">
        <f>IFERROR(VLOOKUP(DatosTransformados[[#This Row],[Preferred Contact Method Hidden]],Tabla3[#All],2,FALSE),DatosTransformados[[#This Row],[Preferred Contact Method Hidden]])</f>
        <v>Email</v>
      </c>
      <c r="AJ1187" s="5" t="str">
        <f>VLOOKUP(DatosTransformados[[#This Row],[Applied Discount Hidden]],Tabla3[#All],2,FALSE)</f>
        <v>No</v>
      </c>
      <c r="AK1187" s="5" t="b">
        <v>0</v>
      </c>
    </row>
    <row r="1188" spans="1:37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">
        <v>21</v>
      </c>
      <c r="O11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8" s="2" t="s">
        <v>21</v>
      </c>
      <c r="Q1188" s="2">
        <v>0</v>
      </c>
      <c r="R1188" s="2" t="s">
        <v>33</v>
      </c>
      <c r="S1188" s="2" t="s">
        <v>34</v>
      </c>
      <c r="T1188" s="2" t="s">
        <v>117</v>
      </c>
      <c r="U1188" s="2">
        <v>68</v>
      </c>
      <c r="V1188" s="2" t="str">
        <f>PROPER(DatosTransformados[[#This Row],[Payment Method Hidden]])</f>
        <v>Direct Debit</v>
      </c>
      <c r="W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1188" s="2">
        <v>3861</v>
      </c>
      <c r="Y1188" s="2"/>
      <c r="Z1188" s="2"/>
      <c r="AA1188" s="2" t="s">
        <v>2296</v>
      </c>
      <c r="AB1188" s="3">
        <f>DATEVALUE(DatosTransformados[[#This Row],[Contact Date Hidden]])</f>
        <v>43905</v>
      </c>
      <c r="AC1188" s="3">
        <v>44667</v>
      </c>
      <c r="AD1188" s="2" t="s">
        <v>38</v>
      </c>
      <c r="AE1188" s="2" t="str">
        <f>VLOOKUP(DatosTransformados[[#This Row],[Customer Segment Hidden]],Tabla3[#All],2,FALSE)</f>
        <v>Low</v>
      </c>
      <c r="AF1188" s="11">
        <v>72.75785844383546</v>
      </c>
      <c r="AG1188" s="2">
        <v>2</v>
      </c>
      <c r="AH1188" s="2" t="s">
        <v>63</v>
      </c>
      <c r="AI1188" s="2" t="str">
        <f>IFERROR(VLOOKUP(DatosTransformados[[#This Row],[Preferred Contact Method Hidden]],Tabla3[#All],2,FALSE),DatosTransformados[[#This Row],[Preferred Contact Method Hidden]])</f>
        <v>SMS</v>
      </c>
      <c r="AJ1188" s="2" t="str">
        <f>VLOOKUP(DatosTransformados[[#This Row],[Applied Discount Hidden]],Tabla3[#All],2,FALSE)</f>
        <v>Yes</v>
      </c>
      <c r="AK1188" s="2" t="b">
        <v>1</v>
      </c>
    </row>
    <row r="1189" spans="1:37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">
        <v>21</v>
      </c>
      <c r="O11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89" s="5" t="s">
        <v>21</v>
      </c>
      <c r="Q1189" s="5">
        <v>0</v>
      </c>
      <c r="R1189" s="5" t="s">
        <v>33</v>
      </c>
      <c r="S1189" s="5" t="s">
        <v>52</v>
      </c>
      <c r="T1189" s="5" t="s">
        <v>117</v>
      </c>
      <c r="U1189" s="5">
        <v>23</v>
      </c>
      <c r="V1189" s="5" t="str">
        <f>PROPER(DatosTransformados[[#This Row],[Payment Method Hidden]])</f>
        <v>Direct Debit</v>
      </c>
      <c r="W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189" s="5">
        <v>1635</v>
      </c>
      <c r="Y1189" s="5"/>
      <c r="Z1189" s="5"/>
      <c r="AA1189" s="5" t="s">
        <v>2298</v>
      </c>
      <c r="AB1189" s="6">
        <f>DATEVALUE(DatosTransformados[[#This Row],[Contact Date Hidden]])</f>
        <v>44840</v>
      </c>
      <c r="AC1189" s="6">
        <v>45009</v>
      </c>
      <c r="AD1189" s="5" t="s">
        <v>44</v>
      </c>
      <c r="AE1189" s="5" t="str">
        <f>VLOOKUP(DatosTransformados[[#This Row],[Customer Segment Hidden]],Tabla3[#All],2,FALSE)</f>
        <v>Medium</v>
      </c>
      <c r="AF1189" s="12">
        <v>21.60079021540199</v>
      </c>
      <c r="AG1189" s="5">
        <v>2</v>
      </c>
      <c r="AH1189" s="5" t="s">
        <v>29</v>
      </c>
      <c r="AI1189" s="5" t="str">
        <f>IFERROR(VLOOKUP(DatosTransformados[[#This Row],[Preferred Contact Method Hidden]],Tabla3[#All],2,FALSE),DatosTransformados[[#This Row],[Preferred Contact Method Hidden]])</f>
        <v>Email</v>
      </c>
      <c r="AJ1189" s="5" t="str">
        <f>VLOOKUP(DatosTransformados[[#This Row],[Applied Discount Hidden]],Tabla3[#All],2,FALSE)</f>
        <v>No</v>
      </c>
      <c r="AK1189" s="5" t="b">
        <v>0</v>
      </c>
    </row>
    <row r="1190" spans="1:37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">
        <v>33</v>
      </c>
      <c r="O11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0" s="2" t="s">
        <v>21</v>
      </c>
      <c r="Q1190" s="2">
        <v>0</v>
      </c>
      <c r="R1190" s="2" t="s">
        <v>33</v>
      </c>
      <c r="S1190" s="2" t="s">
        <v>24</v>
      </c>
      <c r="T1190" s="2" t="s">
        <v>117</v>
      </c>
      <c r="U1190" s="2">
        <v>48</v>
      </c>
      <c r="V1190" s="2" t="str">
        <f>PROPER(DatosTransformados[[#This Row],[Payment Method Hidden]])</f>
        <v>Direct Debit</v>
      </c>
      <c r="W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190" s="2">
        <v>493</v>
      </c>
      <c r="Y1190" s="2" t="s">
        <v>42</v>
      </c>
      <c r="Z1190" s="2" t="s">
        <v>213</v>
      </c>
      <c r="AA1190" s="2" t="s">
        <v>2300</v>
      </c>
      <c r="AB1190" s="3">
        <f>DATEVALUE(DatosTransformados[[#This Row],[Contact Date Hidden]])</f>
        <v>45193</v>
      </c>
      <c r="AC1190" s="3">
        <v>44157</v>
      </c>
      <c r="AD1190" s="2" t="s">
        <v>44</v>
      </c>
      <c r="AE1190" s="2" t="str">
        <f>VLOOKUP(DatosTransformados[[#This Row],[Customer Segment Hidden]],Tabla3[#All],2,FALSE)</f>
        <v>Medium</v>
      </c>
      <c r="AF1190" s="11">
        <v>39.294155790984078</v>
      </c>
      <c r="AG1190" s="2">
        <v>10</v>
      </c>
      <c r="AH1190" s="2" t="s">
        <v>29</v>
      </c>
      <c r="AI1190" s="2" t="str">
        <f>IFERROR(VLOOKUP(DatosTransformados[[#This Row],[Preferred Contact Method Hidden]],Tabla3[#All],2,FALSE),DatosTransformados[[#This Row],[Preferred Contact Method Hidden]])</f>
        <v>Email</v>
      </c>
      <c r="AJ1190" s="2" t="str">
        <f>VLOOKUP(DatosTransformados[[#This Row],[Applied Discount Hidden]],Tabla3[#All],2,FALSE)</f>
        <v>Yes</v>
      </c>
      <c r="AK1190" s="2" t="b">
        <v>1</v>
      </c>
    </row>
    <row r="1191" spans="1:37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">
        <v>21</v>
      </c>
      <c r="O11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1" s="5" t="s">
        <v>21</v>
      </c>
      <c r="Q1191" s="5">
        <v>0</v>
      </c>
      <c r="R1191" s="5" t="s">
        <v>33</v>
      </c>
      <c r="S1191" s="5" t="s">
        <v>52</v>
      </c>
      <c r="T1191" s="5" t="s">
        <v>123</v>
      </c>
      <c r="U1191" s="5">
        <v>37</v>
      </c>
      <c r="V1191" s="5" t="str">
        <f>PROPER(DatosTransformados[[#This Row],[Payment Method Hidden]])</f>
        <v>Credit Card</v>
      </c>
      <c r="W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191" s="5">
        <v>2544</v>
      </c>
      <c r="Y1191" s="5"/>
      <c r="Z1191" s="5"/>
      <c r="AA1191" s="5" t="s">
        <v>589</v>
      </c>
      <c r="AB1191" s="6">
        <f>DATEVALUE(DatosTransformados[[#This Row],[Contact Date Hidden]])</f>
        <v>45016</v>
      </c>
      <c r="AC1191" s="6">
        <v>45082</v>
      </c>
      <c r="AD1191" s="5" t="s">
        <v>44</v>
      </c>
      <c r="AE1191" s="5" t="str">
        <f>VLOOKUP(DatosTransformados[[#This Row],[Customer Segment Hidden]],Tabla3[#All],2,FALSE)</f>
        <v>Medium</v>
      </c>
      <c r="AF1191" s="12">
        <v>38.728180171967971</v>
      </c>
      <c r="AG1191" s="5">
        <v>5</v>
      </c>
      <c r="AH1191" s="5" t="s">
        <v>49</v>
      </c>
      <c r="AI1191" s="5" t="str">
        <f>IFERROR(VLOOKUP(DatosTransformados[[#This Row],[Preferred Contact Method Hidden]],Tabla3[#All],2,FALSE),DatosTransformados[[#This Row],[Preferred Contact Method Hidden]])</f>
        <v>Phone</v>
      </c>
      <c r="AJ1191" s="5" t="str">
        <f>VLOOKUP(DatosTransformados[[#This Row],[Applied Discount Hidden]],Tabla3[#All],2,FALSE)</f>
        <v>Yes</v>
      </c>
      <c r="AK1191" s="5" t="b">
        <v>1</v>
      </c>
    </row>
    <row r="1192" spans="1:37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">
        <v>21</v>
      </c>
      <c r="O11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2" s="2" t="s">
        <v>21</v>
      </c>
      <c r="Q1192" s="2">
        <v>0</v>
      </c>
      <c r="R1192" s="2" t="s">
        <v>33</v>
      </c>
      <c r="S1192" s="2" t="s">
        <v>24</v>
      </c>
      <c r="T1192" s="2" t="s">
        <v>35</v>
      </c>
      <c r="U1192" s="2">
        <v>38</v>
      </c>
      <c r="V1192" s="2" t="str">
        <f>PROPER(DatosTransformados[[#This Row],[Payment Method Hidden]])</f>
        <v>Direct Debit</v>
      </c>
      <c r="W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192" s="2">
        <v>151</v>
      </c>
      <c r="Y1192" s="2" t="s">
        <v>42</v>
      </c>
      <c r="Z1192" s="2" t="s">
        <v>279</v>
      </c>
      <c r="AA1192" s="2" t="s">
        <v>2303</v>
      </c>
      <c r="AB1192" s="3">
        <f>DATEVALUE(DatosTransformados[[#This Row],[Contact Date Hidden]])</f>
        <v>44785</v>
      </c>
      <c r="AC1192" s="3">
        <v>44476</v>
      </c>
      <c r="AD1192" s="2" t="s">
        <v>44</v>
      </c>
      <c r="AE1192" s="2" t="str">
        <f>VLOOKUP(DatosTransformados[[#This Row],[Customer Segment Hidden]],Tabla3[#All],2,FALSE)</f>
        <v>Medium</v>
      </c>
      <c r="AF1192" s="11">
        <v>36.912339279013743</v>
      </c>
      <c r="AG1192" s="2">
        <v>4</v>
      </c>
      <c r="AH1192" s="2" t="s">
        <v>49</v>
      </c>
      <c r="AI1192" s="2" t="str">
        <f>IFERROR(VLOOKUP(DatosTransformados[[#This Row],[Preferred Contact Method Hidden]],Tabla3[#All],2,FALSE),DatosTransformados[[#This Row],[Preferred Contact Method Hidden]])</f>
        <v>Phone</v>
      </c>
      <c r="AJ1192" s="2" t="str">
        <f>VLOOKUP(DatosTransformados[[#This Row],[Applied Discount Hidden]],Tabla3[#All],2,FALSE)</f>
        <v>No</v>
      </c>
      <c r="AK1192" s="2" t="b">
        <v>0</v>
      </c>
    </row>
    <row r="1193" spans="1:37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">
        <v>21</v>
      </c>
      <c r="O11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3" s="5" t="s">
        <v>21</v>
      </c>
      <c r="Q1193" s="5">
        <v>0</v>
      </c>
      <c r="R1193" s="5" t="s">
        <v>21</v>
      </c>
      <c r="S1193" s="5" t="s">
        <v>24</v>
      </c>
      <c r="T1193" s="5" t="s">
        <v>35</v>
      </c>
      <c r="U1193" s="5">
        <v>57</v>
      </c>
      <c r="V1193" s="5" t="str">
        <f>PROPER(DatosTransformados[[#This Row],[Payment Method Hidden]])</f>
        <v>Direct Debit</v>
      </c>
      <c r="W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193" s="5">
        <v>803</v>
      </c>
      <c r="Y1193" s="5" t="s">
        <v>87</v>
      </c>
      <c r="Z1193" s="5" t="s">
        <v>126</v>
      </c>
      <c r="AA1193" s="5" t="s">
        <v>2305</v>
      </c>
      <c r="AB1193" s="6">
        <f>DATEVALUE(DatosTransformados[[#This Row],[Contact Date Hidden]])</f>
        <v>44030</v>
      </c>
      <c r="AC1193" s="6">
        <v>45120</v>
      </c>
      <c r="AD1193" s="5" t="s">
        <v>44</v>
      </c>
      <c r="AE1193" s="5" t="str">
        <f>VLOOKUP(DatosTransformados[[#This Row],[Customer Segment Hidden]],Tabla3[#All],2,FALSE)</f>
        <v>Medium</v>
      </c>
      <c r="AF1193" s="12">
        <v>65.968469014533568</v>
      </c>
      <c r="AG1193" s="5">
        <v>4</v>
      </c>
      <c r="AH1193" s="5" t="s">
        <v>49</v>
      </c>
      <c r="AI1193" s="5" t="str">
        <f>IFERROR(VLOOKUP(DatosTransformados[[#This Row],[Preferred Contact Method Hidden]],Tabla3[#All],2,FALSE),DatosTransformados[[#This Row],[Preferred Contact Method Hidden]])</f>
        <v>Phone</v>
      </c>
      <c r="AJ1193" s="5" t="str">
        <f>VLOOKUP(DatosTransformados[[#This Row],[Applied Discount Hidden]],Tabla3[#All],2,FALSE)</f>
        <v>No</v>
      </c>
      <c r="AK1193" s="5" t="b">
        <v>0</v>
      </c>
    </row>
    <row r="1194" spans="1:37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">
        <v>33</v>
      </c>
      <c r="O11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4" s="2" t="s">
        <v>21</v>
      </c>
      <c r="Q1194" s="2">
        <v>0</v>
      </c>
      <c r="R1194" s="2" t="s">
        <v>33</v>
      </c>
      <c r="S1194" s="2" t="s">
        <v>34</v>
      </c>
      <c r="T1194" s="2" t="s">
        <v>35</v>
      </c>
      <c r="U1194" s="2">
        <v>33</v>
      </c>
      <c r="V1194" s="2" t="str">
        <f>PROPER(DatosTransformados[[#This Row],[Payment Method Hidden]])</f>
        <v>Direct Debit</v>
      </c>
      <c r="W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194" s="2">
        <v>390</v>
      </c>
      <c r="Y1194" s="2"/>
      <c r="Z1194" s="2"/>
      <c r="AA1194" s="2" t="s">
        <v>973</v>
      </c>
      <c r="AB1194" s="3">
        <f>DATEVALUE(DatosTransformados[[#This Row],[Contact Date Hidden]])</f>
        <v>44501</v>
      </c>
      <c r="AC1194" s="3">
        <v>43905</v>
      </c>
      <c r="AD1194" s="2" t="s">
        <v>28</v>
      </c>
      <c r="AE1194" s="2" t="str">
        <f>VLOOKUP(DatosTransformados[[#This Row],[Customer Segment Hidden]],Tabla3[#All],2,FALSE)</f>
        <v>High</v>
      </c>
      <c r="AF1194" s="11">
        <v>35.342873277237643</v>
      </c>
      <c r="AG1194" s="2">
        <v>2</v>
      </c>
      <c r="AH1194" s="2" t="s">
        <v>29</v>
      </c>
      <c r="AI1194" s="2" t="str">
        <f>IFERROR(VLOOKUP(DatosTransformados[[#This Row],[Preferred Contact Method Hidden]],Tabla3[#All],2,FALSE),DatosTransformados[[#This Row],[Preferred Contact Method Hidden]])</f>
        <v>Email</v>
      </c>
      <c r="AJ1194" s="2" t="str">
        <f>VLOOKUP(DatosTransformados[[#This Row],[Applied Discount Hidden]],Tabla3[#All],2,FALSE)</f>
        <v>No</v>
      </c>
      <c r="AK1194" s="2" t="b">
        <v>0</v>
      </c>
    </row>
    <row r="1195" spans="1:37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">
        <v>21</v>
      </c>
      <c r="O11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5" s="5" t="s">
        <v>21</v>
      </c>
      <c r="Q1195" s="5">
        <v>0</v>
      </c>
      <c r="R1195" s="5" t="s">
        <v>21</v>
      </c>
      <c r="S1195" s="5" t="s">
        <v>24</v>
      </c>
      <c r="T1195" s="5" t="s">
        <v>35</v>
      </c>
      <c r="U1195" s="5">
        <v>50</v>
      </c>
      <c r="V1195" s="5" t="str">
        <f>PROPER(DatosTransformados[[#This Row],[Payment Method Hidden]])</f>
        <v>Direct Debit</v>
      </c>
      <c r="W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195" s="5">
        <v>102</v>
      </c>
      <c r="Y1195" s="5" t="s">
        <v>87</v>
      </c>
      <c r="Z1195" s="5" t="s">
        <v>687</v>
      </c>
      <c r="AA1195" s="5" t="s">
        <v>2308</v>
      </c>
      <c r="AB1195" s="6">
        <f>DATEVALUE(DatosTransformados[[#This Row],[Contact Date Hidden]])</f>
        <v>44961</v>
      </c>
      <c r="AC1195" s="6">
        <v>44281</v>
      </c>
      <c r="AD1195" s="5" t="s">
        <v>44</v>
      </c>
      <c r="AE1195" s="5" t="str">
        <f>VLOOKUP(DatosTransformados[[#This Row],[Customer Segment Hidden]],Tabla3[#All],2,FALSE)</f>
        <v>Medium</v>
      </c>
      <c r="AF1195" s="12">
        <v>48.855028599735682</v>
      </c>
      <c r="AG1195" s="5">
        <v>9</v>
      </c>
      <c r="AH1195" s="5" t="s">
        <v>29</v>
      </c>
      <c r="AI1195" s="5" t="str">
        <f>IFERROR(VLOOKUP(DatosTransformados[[#This Row],[Preferred Contact Method Hidden]],Tabla3[#All],2,FALSE),DatosTransformados[[#This Row],[Preferred Contact Method Hidden]])</f>
        <v>Email</v>
      </c>
      <c r="AJ1195" s="5" t="str">
        <f>VLOOKUP(DatosTransformados[[#This Row],[Applied Discount Hidden]],Tabla3[#All],2,FALSE)</f>
        <v>Yes</v>
      </c>
      <c r="AK1195" s="5" t="b">
        <v>1</v>
      </c>
    </row>
    <row r="1196" spans="1:37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">
        <v>21</v>
      </c>
      <c r="O11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6" s="2" t="s">
        <v>21</v>
      </c>
      <c r="Q1196" s="2">
        <v>0</v>
      </c>
      <c r="R1196" s="2" t="s">
        <v>33</v>
      </c>
      <c r="S1196" s="2" t="s">
        <v>34</v>
      </c>
      <c r="T1196" s="2" t="s">
        <v>25</v>
      </c>
      <c r="U1196" s="2">
        <v>62</v>
      </c>
      <c r="V1196" s="2" t="str">
        <f>PROPER(DatosTransformados[[#This Row],[Payment Method Hidden]])</f>
        <v>Credit Card</v>
      </c>
      <c r="W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1196" s="2">
        <v>3834</v>
      </c>
      <c r="Y1196" s="2"/>
      <c r="Z1196" s="2"/>
      <c r="AA1196" s="2" t="s">
        <v>2310</v>
      </c>
      <c r="AB1196" s="3">
        <f>DATEVALUE(DatosTransformados[[#This Row],[Contact Date Hidden]])</f>
        <v>44768</v>
      </c>
      <c r="AC1196" s="3">
        <v>45205</v>
      </c>
      <c r="AD1196" s="2" t="s">
        <v>38</v>
      </c>
      <c r="AE1196" s="2" t="str">
        <f>VLOOKUP(DatosTransformados[[#This Row],[Customer Segment Hidden]],Tabla3[#All],2,FALSE)</f>
        <v>Low</v>
      </c>
      <c r="AF1196" s="11">
        <v>52.930363124860222</v>
      </c>
      <c r="AG1196" s="2">
        <v>0</v>
      </c>
      <c r="AH1196" s="2" t="s">
        <v>49</v>
      </c>
      <c r="AI1196" s="2" t="str">
        <f>IFERROR(VLOOKUP(DatosTransformados[[#This Row],[Preferred Contact Method Hidden]],Tabla3[#All],2,FALSE),DatosTransformados[[#This Row],[Preferred Contact Method Hidden]])</f>
        <v>Phone</v>
      </c>
      <c r="AJ1196" s="2" t="str">
        <f>VLOOKUP(DatosTransformados[[#This Row],[Applied Discount Hidden]],Tabla3[#All],2,FALSE)</f>
        <v>No</v>
      </c>
      <c r="AK1196" s="2" t="b">
        <v>0</v>
      </c>
    </row>
    <row r="1197" spans="1:37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">
        <v>21</v>
      </c>
      <c r="O11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7" s="5" t="s">
        <v>21</v>
      </c>
      <c r="Q1197" s="5">
        <v>0</v>
      </c>
      <c r="R1197" s="5" t="s">
        <v>33</v>
      </c>
      <c r="S1197" s="5" t="s">
        <v>52</v>
      </c>
      <c r="T1197" s="5" t="s">
        <v>35</v>
      </c>
      <c r="U1197" s="5">
        <v>47</v>
      </c>
      <c r="V1197" s="5" t="str">
        <f>PROPER(DatosTransformados[[#This Row],[Payment Method Hidden]])</f>
        <v>Direct Debit</v>
      </c>
      <c r="W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197" s="5">
        <v>3287</v>
      </c>
      <c r="Y1197" s="5" t="s">
        <v>134</v>
      </c>
      <c r="Z1197" s="5" t="s">
        <v>403</v>
      </c>
      <c r="AA1197" s="5" t="s">
        <v>780</v>
      </c>
      <c r="AB1197" s="6">
        <f>DATEVALUE(DatosTransformados[[#This Row],[Contact Date Hidden]])</f>
        <v>44576</v>
      </c>
      <c r="AC1197" s="6">
        <v>45050</v>
      </c>
      <c r="AD1197" s="5" t="s">
        <v>44</v>
      </c>
      <c r="AE1197" s="5" t="str">
        <f>VLOOKUP(DatosTransformados[[#This Row],[Customer Segment Hidden]],Tabla3[#All],2,FALSE)</f>
        <v>Medium</v>
      </c>
      <c r="AF1197" s="12">
        <v>54.927895530192266</v>
      </c>
      <c r="AG1197" s="5">
        <v>3</v>
      </c>
      <c r="AH1197" s="5" t="s">
        <v>29</v>
      </c>
      <c r="AI1197" s="5" t="str">
        <f>IFERROR(VLOOKUP(DatosTransformados[[#This Row],[Preferred Contact Method Hidden]],Tabla3[#All],2,FALSE),DatosTransformados[[#This Row],[Preferred Contact Method Hidden]])</f>
        <v>Email</v>
      </c>
      <c r="AJ1197" s="5" t="str">
        <f>VLOOKUP(DatosTransformados[[#This Row],[Applied Discount Hidden]],Tabla3[#All],2,FALSE)</f>
        <v>No</v>
      </c>
      <c r="AK1197" s="5" t="b">
        <v>0</v>
      </c>
    </row>
    <row r="1198" spans="1:37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">
        <v>21</v>
      </c>
      <c r="O11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8" s="2" t="s">
        <v>21</v>
      </c>
      <c r="Q1198" s="2">
        <v>0</v>
      </c>
      <c r="R1198" s="2" t="s">
        <v>33</v>
      </c>
      <c r="S1198" s="2" t="s">
        <v>52</v>
      </c>
      <c r="T1198" s="2" t="s">
        <v>117</v>
      </c>
      <c r="U1198" s="2">
        <v>39</v>
      </c>
      <c r="V1198" s="2" t="str">
        <f>PROPER(DatosTransformados[[#This Row],[Payment Method Hidden]])</f>
        <v>Direct Debit</v>
      </c>
      <c r="W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198" s="2">
        <v>2773</v>
      </c>
      <c r="Y1198" s="2"/>
      <c r="Z1198" s="2"/>
      <c r="AA1198" s="2" t="s">
        <v>2313</v>
      </c>
      <c r="AB1198" s="3">
        <f>DATEVALUE(DatosTransformados[[#This Row],[Contact Date Hidden]])</f>
        <v>44984</v>
      </c>
      <c r="AC1198" s="3">
        <v>44075</v>
      </c>
      <c r="AD1198" s="2" t="s">
        <v>44</v>
      </c>
      <c r="AE1198" s="2" t="str">
        <f>VLOOKUP(DatosTransformados[[#This Row],[Customer Segment Hidden]],Tabla3[#All],2,FALSE)</f>
        <v>Medium</v>
      </c>
      <c r="AF1198" s="11">
        <v>39.989376393516629</v>
      </c>
      <c r="AG1198" s="2">
        <v>5</v>
      </c>
      <c r="AH1198" s="2" t="s">
        <v>49</v>
      </c>
      <c r="AI1198" s="2" t="str">
        <f>IFERROR(VLOOKUP(DatosTransformados[[#This Row],[Preferred Contact Method Hidden]],Tabla3[#All],2,FALSE),DatosTransformados[[#This Row],[Preferred Contact Method Hidden]])</f>
        <v>Phone</v>
      </c>
      <c r="AJ1198" s="2" t="str">
        <f>VLOOKUP(DatosTransformados[[#This Row],[Applied Discount Hidden]],Tabla3[#All],2,FALSE)</f>
        <v>Yes</v>
      </c>
      <c r="AK1198" s="2" t="b">
        <v>1</v>
      </c>
    </row>
    <row r="1199" spans="1:37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">
        <v>33</v>
      </c>
      <c r="O11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199" s="5" t="s">
        <v>21</v>
      </c>
      <c r="Q1199" s="5">
        <v>0</v>
      </c>
      <c r="R1199" s="5" t="s">
        <v>33</v>
      </c>
      <c r="S1199" s="5" t="s">
        <v>52</v>
      </c>
      <c r="T1199" s="5" t="s">
        <v>123</v>
      </c>
      <c r="U1199" s="5">
        <v>40</v>
      </c>
      <c r="V1199" s="5" t="str">
        <f>PROPER(DatosTransformados[[#This Row],[Payment Method Hidden]])</f>
        <v>Credit Card</v>
      </c>
      <c r="W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199" s="5">
        <v>2840</v>
      </c>
      <c r="Y1199" s="5"/>
      <c r="Z1199" s="5"/>
      <c r="AA1199" s="5" t="s">
        <v>2315</v>
      </c>
      <c r="AB1199" s="6">
        <f>DATEVALUE(DatosTransformados[[#This Row],[Contact Date Hidden]])</f>
        <v>45156</v>
      </c>
      <c r="AC1199" s="6">
        <v>44855</v>
      </c>
      <c r="AD1199" s="5" t="s">
        <v>28</v>
      </c>
      <c r="AE1199" s="5" t="str">
        <f>VLOOKUP(DatosTransformados[[#This Row],[Customer Segment Hidden]],Tabla3[#All],2,FALSE)</f>
        <v>High</v>
      </c>
      <c r="AF1199" s="12">
        <v>43.725712329237957</v>
      </c>
      <c r="AG1199" s="5">
        <v>0</v>
      </c>
      <c r="AH1199" s="5" t="s">
        <v>29</v>
      </c>
      <c r="AI1199" s="5" t="str">
        <f>IFERROR(VLOOKUP(DatosTransformados[[#This Row],[Preferred Contact Method Hidden]],Tabla3[#All],2,FALSE),DatosTransformados[[#This Row],[Preferred Contact Method Hidden]])</f>
        <v>Email</v>
      </c>
      <c r="AJ1199" s="5" t="str">
        <f>VLOOKUP(DatosTransformados[[#This Row],[Applied Discount Hidden]],Tabla3[#All],2,FALSE)</f>
        <v>No</v>
      </c>
      <c r="AK1199" s="5" t="b">
        <v>0</v>
      </c>
    </row>
    <row r="1200" spans="1:37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">
        <v>21</v>
      </c>
      <c r="O12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0" s="2" t="s">
        <v>33</v>
      </c>
      <c r="Q1200" s="2">
        <v>6</v>
      </c>
      <c r="R1200" s="2" t="s">
        <v>33</v>
      </c>
      <c r="S1200" s="2" t="s">
        <v>52</v>
      </c>
      <c r="T1200" s="2" t="s">
        <v>117</v>
      </c>
      <c r="U1200" s="2">
        <v>38</v>
      </c>
      <c r="V1200" s="2" t="str">
        <f>PROPER(DatosTransformados[[#This Row],[Payment Method Hidden]])</f>
        <v>Direct Debit</v>
      </c>
      <c r="W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200" s="2">
        <v>2729</v>
      </c>
      <c r="Y1200" s="2"/>
      <c r="Z1200" s="2"/>
      <c r="AA1200" s="2" t="s">
        <v>2317</v>
      </c>
      <c r="AB1200" s="3">
        <f>DATEVALUE(DatosTransformados[[#This Row],[Contact Date Hidden]])</f>
        <v>44413</v>
      </c>
      <c r="AC1200" s="3">
        <v>44767</v>
      </c>
      <c r="AD1200" s="2" t="s">
        <v>38</v>
      </c>
      <c r="AE1200" s="2" t="str">
        <f>VLOOKUP(DatosTransformados[[#This Row],[Customer Segment Hidden]],Tabla3[#All],2,FALSE)</f>
        <v>Low</v>
      </c>
      <c r="AF1200" s="11">
        <v>38.212021392191929</v>
      </c>
      <c r="AG1200" s="2">
        <v>3</v>
      </c>
      <c r="AH1200" s="2" t="s">
        <v>49</v>
      </c>
      <c r="AI1200" s="2" t="str">
        <f>IFERROR(VLOOKUP(DatosTransformados[[#This Row],[Preferred Contact Method Hidden]],Tabla3[#All],2,FALSE),DatosTransformados[[#This Row],[Preferred Contact Method Hidden]])</f>
        <v>Phone</v>
      </c>
      <c r="AJ1200" s="2" t="str">
        <f>VLOOKUP(DatosTransformados[[#This Row],[Applied Discount Hidden]],Tabla3[#All],2,FALSE)</f>
        <v>Yes</v>
      </c>
      <c r="AK1200" s="2" t="b">
        <v>1</v>
      </c>
    </row>
    <row r="1201" spans="1:37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">
        <v>21</v>
      </c>
      <c r="O12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1" s="5" t="s">
        <v>21</v>
      </c>
      <c r="Q1201" s="5">
        <v>0</v>
      </c>
      <c r="R1201" s="5" t="s">
        <v>21</v>
      </c>
      <c r="S1201" s="5" t="s">
        <v>24</v>
      </c>
      <c r="T1201" s="5" t="s">
        <v>207</v>
      </c>
      <c r="U1201" s="5">
        <v>23</v>
      </c>
      <c r="V1201" s="5" t="str">
        <f>PROPER(DatosTransformados[[#This Row],[Payment Method Hidden]])</f>
        <v>Paper Check</v>
      </c>
      <c r="W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201" s="5">
        <v>97</v>
      </c>
      <c r="Y1201" s="5" t="s">
        <v>87</v>
      </c>
      <c r="Z1201" s="5" t="s">
        <v>687</v>
      </c>
      <c r="AA1201" s="5" t="s">
        <v>2319</v>
      </c>
      <c r="AB1201" s="6">
        <f>DATEVALUE(DatosTransformados[[#This Row],[Contact Date Hidden]])</f>
        <v>44761</v>
      </c>
      <c r="AC1201" s="6">
        <v>44563</v>
      </c>
      <c r="AD1201" s="5" t="s">
        <v>28</v>
      </c>
      <c r="AE1201" s="5" t="str">
        <f>VLOOKUP(DatosTransformados[[#This Row],[Customer Segment Hidden]],Tabla3[#All],2,FALSE)</f>
        <v>High</v>
      </c>
      <c r="AF1201" s="12">
        <v>24.27000399882478</v>
      </c>
      <c r="AG1201" s="5">
        <v>2</v>
      </c>
      <c r="AH1201" s="5" t="s">
        <v>63</v>
      </c>
      <c r="AI1201" s="5" t="str">
        <f>IFERROR(VLOOKUP(DatosTransformados[[#This Row],[Preferred Contact Method Hidden]],Tabla3[#All],2,FALSE),DatosTransformados[[#This Row],[Preferred Contact Method Hidden]])</f>
        <v>SMS</v>
      </c>
      <c r="AJ1201" s="5" t="str">
        <f>VLOOKUP(DatosTransformados[[#This Row],[Applied Discount Hidden]],Tabla3[#All],2,FALSE)</f>
        <v>No</v>
      </c>
      <c r="AK1201" s="5" t="b">
        <v>0</v>
      </c>
    </row>
    <row r="1202" spans="1:37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">
        <v>33</v>
      </c>
      <c r="O12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2" s="2" t="s">
        <v>21</v>
      </c>
      <c r="Q1202" s="2">
        <v>0</v>
      </c>
      <c r="R1202" s="2" t="s">
        <v>33</v>
      </c>
      <c r="S1202" s="2" t="s">
        <v>52</v>
      </c>
      <c r="T1202" s="2" t="s">
        <v>117</v>
      </c>
      <c r="U1202" s="2">
        <v>27</v>
      </c>
      <c r="V1202" s="2" t="str">
        <f>PROPER(DatosTransformados[[#This Row],[Payment Method Hidden]])</f>
        <v>Direct Debit</v>
      </c>
      <c r="W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202" s="2">
        <v>218</v>
      </c>
      <c r="Y1202" s="2"/>
      <c r="Z1202" s="2"/>
      <c r="AA1202" s="2" t="s">
        <v>2321</v>
      </c>
      <c r="AB1202" s="3">
        <f>DATEVALUE(DatosTransformados[[#This Row],[Contact Date Hidden]])</f>
        <v>44989</v>
      </c>
      <c r="AC1202" s="3">
        <v>44147</v>
      </c>
      <c r="AD1202" s="2" t="s">
        <v>28</v>
      </c>
      <c r="AE1202" s="2" t="str">
        <f>VLOOKUP(DatosTransformados[[#This Row],[Customer Segment Hidden]],Tabla3[#All],2,FALSE)</f>
        <v>High</v>
      </c>
      <c r="AF1202" s="11">
        <v>28.083934662536731</v>
      </c>
      <c r="AG1202" s="2">
        <v>1</v>
      </c>
      <c r="AH1202" s="2" t="s">
        <v>63</v>
      </c>
      <c r="AI1202" s="2" t="str">
        <f>IFERROR(VLOOKUP(DatosTransformados[[#This Row],[Preferred Contact Method Hidden]],Tabla3[#All],2,FALSE),DatosTransformados[[#This Row],[Preferred Contact Method Hidden]])</f>
        <v>SMS</v>
      </c>
      <c r="AJ1202" s="2" t="str">
        <f>VLOOKUP(DatosTransformados[[#This Row],[Applied Discount Hidden]],Tabla3[#All],2,FALSE)</f>
        <v>Yes</v>
      </c>
      <c r="AK1202" s="2" t="b">
        <v>1</v>
      </c>
    </row>
    <row r="1203" spans="1:37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">
        <v>21</v>
      </c>
      <c r="O12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3" s="5" t="s">
        <v>21</v>
      </c>
      <c r="Q1203" s="5">
        <v>0</v>
      </c>
      <c r="R1203" s="5" t="s">
        <v>21</v>
      </c>
      <c r="S1203" s="5" t="s">
        <v>34</v>
      </c>
      <c r="T1203" s="5" t="s">
        <v>35</v>
      </c>
      <c r="U1203" s="5">
        <v>40</v>
      </c>
      <c r="V1203" s="5" t="str">
        <f>PROPER(DatosTransformados[[#This Row],[Payment Method Hidden]])</f>
        <v>Direct Debit</v>
      </c>
      <c r="W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203" s="5">
        <v>2764</v>
      </c>
      <c r="Y1203" s="5"/>
      <c r="Z1203" s="5"/>
      <c r="AA1203" s="5" t="s">
        <v>1367</v>
      </c>
      <c r="AB1203" s="6">
        <f>DATEVALUE(DatosTransformados[[#This Row],[Contact Date Hidden]])</f>
        <v>44728</v>
      </c>
      <c r="AC1203" s="6">
        <v>44480</v>
      </c>
      <c r="AD1203" s="5" t="s">
        <v>38</v>
      </c>
      <c r="AE1203" s="5" t="str">
        <f>VLOOKUP(DatosTransformados[[#This Row],[Customer Segment Hidden]],Tabla3[#All],2,FALSE)</f>
        <v>Low</v>
      </c>
      <c r="AF1203" s="12">
        <v>42.95647259130179</v>
      </c>
      <c r="AG1203" s="5">
        <v>9</v>
      </c>
      <c r="AH1203" s="5" t="s">
        <v>29</v>
      </c>
      <c r="AI1203" s="5" t="str">
        <f>IFERROR(VLOOKUP(DatosTransformados[[#This Row],[Preferred Contact Method Hidden]],Tabla3[#All],2,FALSE),DatosTransformados[[#This Row],[Preferred Contact Method Hidden]])</f>
        <v>Email</v>
      </c>
      <c r="AJ1203" s="5" t="str">
        <f>VLOOKUP(DatosTransformados[[#This Row],[Applied Discount Hidden]],Tabla3[#All],2,FALSE)</f>
        <v>No</v>
      </c>
      <c r="AK1203" s="5" t="b">
        <v>0</v>
      </c>
    </row>
    <row r="1204" spans="1:37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">
        <v>21</v>
      </c>
      <c r="O12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4" s="2" t="s">
        <v>21</v>
      </c>
      <c r="Q1204" s="2">
        <v>0</v>
      </c>
      <c r="R1204" s="2" t="s">
        <v>21</v>
      </c>
      <c r="S1204" s="2" t="s">
        <v>24</v>
      </c>
      <c r="T1204" s="2" t="s">
        <v>35</v>
      </c>
      <c r="U1204" s="2">
        <v>42</v>
      </c>
      <c r="V1204" s="2" t="str">
        <f>PROPER(DatosTransformados[[#This Row],[Payment Method Hidden]])</f>
        <v>Direct Debit</v>
      </c>
      <c r="W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204" s="2">
        <v>739</v>
      </c>
      <c r="Y1204" s="2" t="s">
        <v>156</v>
      </c>
      <c r="Z1204" s="2" t="s">
        <v>157</v>
      </c>
      <c r="AA1204" s="2" t="s">
        <v>293</v>
      </c>
      <c r="AB1204" s="3">
        <f>DATEVALUE(DatosTransformados[[#This Row],[Contact Date Hidden]])</f>
        <v>44454</v>
      </c>
      <c r="AC1204" s="3">
        <v>44396</v>
      </c>
      <c r="AD1204" s="2" t="s">
        <v>44</v>
      </c>
      <c r="AE1204" s="2" t="str">
        <f>VLOOKUP(DatosTransformados[[#This Row],[Customer Segment Hidden]],Tabla3[#All],2,FALSE)</f>
        <v>Medium</v>
      </c>
      <c r="AF1204" s="11">
        <v>47.473545046618327</v>
      </c>
      <c r="AG1204" s="2">
        <v>5</v>
      </c>
      <c r="AH1204" s="2" t="s">
        <v>29</v>
      </c>
      <c r="AI1204" s="2" t="str">
        <f>IFERROR(VLOOKUP(DatosTransformados[[#This Row],[Preferred Contact Method Hidden]],Tabla3[#All],2,FALSE),DatosTransformados[[#This Row],[Preferred Contact Method Hidden]])</f>
        <v>Email</v>
      </c>
      <c r="AJ1204" s="2" t="str">
        <f>VLOOKUP(DatosTransformados[[#This Row],[Applied Discount Hidden]],Tabla3[#All],2,FALSE)</f>
        <v>No</v>
      </c>
      <c r="AK1204" s="2" t="b">
        <v>0</v>
      </c>
    </row>
    <row r="1205" spans="1:37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">
        <v>21</v>
      </c>
      <c r="O12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5" s="5" t="s">
        <v>33</v>
      </c>
      <c r="Q1205" s="5">
        <v>5</v>
      </c>
      <c r="R1205" s="5" t="s">
        <v>33</v>
      </c>
      <c r="S1205" s="5" t="s">
        <v>24</v>
      </c>
      <c r="T1205" s="5" t="s">
        <v>35</v>
      </c>
      <c r="U1205" s="5">
        <v>21</v>
      </c>
      <c r="V1205" s="5" t="str">
        <f>PROPER(DatosTransformados[[#This Row],[Payment Method Hidden]])</f>
        <v>Direct Debit</v>
      </c>
      <c r="W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205" s="5">
        <v>665</v>
      </c>
      <c r="Y1205" s="5"/>
      <c r="Z1205" s="5"/>
      <c r="AA1205" s="5" t="s">
        <v>2325</v>
      </c>
      <c r="AB1205" s="6">
        <f>DATEVALUE(DatosTransformados[[#This Row],[Contact Date Hidden]])</f>
        <v>44667</v>
      </c>
      <c r="AC1205" s="6">
        <v>44252</v>
      </c>
      <c r="AD1205" s="5" t="s">
        <v>28</v>
      </c>
      <c r="AE1205" s="5" t="str">
        <f>VLOOKUP(DatosTransformados[[#This Row],[Customer Segment Hidden]],Tabla3[#All],2,FALSE)</f>
        <v>High</v>
      </c>
      <c r="AF1205" s="12">
        <v>23.067282183962671</v>
      </c>
      <c r="AG1205" s="5">
        <v>0</v>
      </c>
      <c r="AH1205" s="5" t="s">
        <v>49</v>
      </c>
      <c r="AI1205" s="5" t="str">
        <f>IFERROR(VLOOKUP(DatosTransformados[[#This Row],[Preferred Contact Method Hidden]],Tabla3[#All],2,FALSE),DatosTransformados[[#This Row],[Preferred Contact Method Hidden]])</f>
        <v>Phone</v>
      </c>
      <c r="AJ1205" s="5" t="str">
        <f>VLOOKUP(DatosTransformados[[#This Row],[Applied Discount Hidden]],Tabla3[#All],2,FALSE)</f>
        <v>Yes</v>
      </c>
      <c r="AK1205" s="5" t="b">
        <v>1</v>
      </c>
    </row>
    <row r="1206" spans="1:37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">
        <v>21</v>
      </c>
      <c r="O12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6" s="2" t="s">
        <v>21</v>
      </c>
      <c r="Q1206" s="2">
        <v>0</v>
      </c>
      <c r="R1206" s="2" t="s">
        <v>21</v>
      </c>
      <c r="S1206" s="2" t="s">
        <v>24</v>
      </c>
      <c r="T1206" s="2" t="s">
        <v>35</v>
      </c>
      <c r="U1206" s="2">
        <v>55</v>
      </c>
      <c r="V1206" s="2" t="str">
        <f>PROPER(DatosTransformados[[#This Row],[Payment Method Hidden]])</f>
        <v>Direct Debit</v>
      </c>
      <c r="W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206" s="2">
        <v>255</v>
      </c>
      <c r="Y1206" s="2"/>
      <c r="Z1206" s="2"/>
      <c r="AA1206" s="2" t="s">
        <v>2327</v>
      </c>
      <c r="AB1206" s="3">
        <f>DATEVALUE(DatosTransformados[[#This Row],[Contact Date Hidden]])</f>
        <v>44283</v>
      </c>
      <c r="AC1206" s="3">
        <v>45199</v>
      </c>
      <c r="AD1206" s="2" t="s">
        <v>38</v>
      </c>
      <c r="AE1206" s="2" t="str">
        <f>VLOOKUP(DatosTransformados[[#This Row],[Customer Segment Hidden]],Tabla3[#All],2,FALSE)</f>
        <v>Low</v>
      </c>
      <c r="AF1206" s="11">
        <v>53.400544419519328</v>
      </c>
      <c r="AG1206" s="2">
        <v>3</v>
      </c>
      <c r="AH1206" s="2" t="s">
        <v>49</v>
      </c>
      <c r="AI1206" s="2" t="str">
        <f>IFERROR(VLOOKUP(DatosTransformados[[#This Row],[Preferred Contact Method Hidden]],Tabla3[#All],2,FALSE),DatosTransformados[[#This Row],[Preferred Contact Method Hidden]])</f>
        <v>Phone</v>
      </c>
      <c r="AJ1206" s="2" t="str">
        <f>VLOOKUP(DatosTransformados[[#This Row],[Applied Discount Hidden]],Tabla3[#All],2,FALSE)</f>
        <v>No</v>
      </c>
      <c r="AK1206" s="2" t="b">
        <v>0</v>
      </c>
    </row>
    <row r="1207" spans="1:37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">
        <v>21</v>
      </c>
      <c r="O12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7" s="5" t="s">
        <v>33</v>
      </c>
      <c r="Q1207" s="5">
        <v>4</v>
      </c>
      <c r="R1207" s="5" t="s">
        <v>21</v>
      </c>
      <c r="S1207" s="5" t="s">
        <v>24</v>
      </c>
      <c r="T1207" s="5" t="s">
        <v>35</v>
      </c>
      <c r="U1207" s="5">
        <v>37</v>
      </c>
      <c r="V1207" s="5" t="str">
        <f>PROPER(DatosTransformados[[#This Row],[Payment Method Hidden]])</f>
        <v>Direct Debit</v>
      </c>
      <c r="W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207" s="5">
        <v>37</v>
      </c>
      <c r="Y1207" s="5"/>
      <c r="Z1207" s="5"/>
      <c r="AA1207" s="5" t="s">
        <v>1966</v>
      </c>
      <c r="AB1207" s="6">
        <f>DATEVALUE(DatosTransformados[[#This Row],[Contact Date Hidden]])</f>
        <v>44893</v>
      </c>
      <c r="AC1207" s="6">
        <v>45015</v>
      </c>
      <c r="AD1207" s="5" t="s">
        <v>44</v>
      </c>
      <c r="AE1207" s="5" t="str">
        <f>VLOOKUP(DatosTransformados[[#This Row],[Customer Segment Hidden]],Tabla3[#All],2,FALSE)</f>
        <v>Medium</v>
      </c>
      <c r="AF1207" s="12">
        <v>32.927585466261881</v>
      </c>
      <c r="AG1207" s="5">
        <v>2</v>
      </c>
      <c r="AH1207" s="5" t="s">
        <v>29</v>
      </c>
      <c r="AI1207" s="5" t="str">
        <f>IFERROR(VLOOKUP(DatosTransformados[[#This Row],[Preferred Contact Method Hidden]],Tabla3[#All],2,FALSE),DatosTransformados[[#This Row],[Preferred Contact Method Hidden]])</f>
        <v>Email</v>
      </c>
      <c r="AJ1207" s="5" t="str">
        <f>VLOOKUP(DatosTransformados[[#This Row],[Applied Discount Hidden]],Tabla3[#All],2,FALSE)</f>
        <v>No</v>
      </c>
      <c r="AK1207" s="5" t="b">
        <v>0</v>
      </c>
    </row>
    <row r="1208" spans="1:37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">
        <v>21</v>
      </c>
      <c r="O12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8" s="2" t="s">
        <v>21</v>
      </c>
      <c r="Q1208" s="2">
        <v>0</v>
      </c>
      <c r="R1208" s="2" t="s">
        <v>21</v>
      </c>
      <c r="S1208" s="2" t="s">
        <v>24</v>
      </c>
      <c r="T1208" s="2" t="s">
        <v>117</v>
      </c>
      <c r="U1208" s="2">
        <v>24</v>
      </c>
      <c r="V1208" s="2" t="str">
        <f>PROPER(DatosTransformados[[#This Row],[Payment Method Hidden]])</f>
        <v>Direct Debit</v>
      </c>
      <c r="W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208" s="2">
        <v>709</v>
      </c>
      <c r="Y1208" s="2"/>
      <c r="Z1208" s="2"/>
      <c r="AA1208" s="2" t="s">
        <v>2330</v>
      </c>
      <c r="AB1208" s="3">
        <f>DATEVALUE(DatosTransformados[[#This Row],[Contact Date Hidden]])</f>
        <v>43983</v>
      </c>
      <c r="AC1208" s="3">
        <v>44033</v>
      </c>
      <c r="AD1208" s="2" t="s">
        <v>38</v>
      </c>
      <c r="AE1208" s="2" t="str">
        <f>VLOOKUP(DatosTransformados[[#This Row],[Customer Segment Hidden]],Tabla3[#All],2,FALSE)</f>
        <v>Low</v>
      </c>
      <c r="AF1208" s="11">
        <v>24.084796642735569</v>
      </c>
      <c r="AG1208" s="2">
        <v>0</v>
      </c>
      <c r="AH1208" s="2" t="s">
        <v>29</v>
      </c>
      <c r="AI1208" s="2" t="str">
        <f>IFERROR(VLOOKUP(DatosTransformados[[#This Row],[Preferred Contact Method Hidden]],Tabla3[#All],2,FALSE),DatosTransformados[[#This Row],[Preferred Contact Method Hidden]])</f>
        <v>Email</v>
      </c>
      <c r="AJ1208" s="2" t="str">
        <f>VLOOKUP(DatosTransformados[[#This Row],[Applied Discount Hidden]],Tabla3[#All],2,FALSE)</f>
        <v>No</v>
      </c>
      <c r="AK1208" s="2" t="b">
        <v>0</v>
      </c>
    </row>
    <row r="1209" spans="1:37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">
        <v>21</v>
      </c>
      <c r="O12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09" s="5" t="s">
        <v>21</v>
      </c>
      <c r="Q1209" s="5">
        <v>0</v>
      </c>
      <c r="R1209" s="5" t="s">
        <v>21</v>
      </c>
      <c r="S1209" s="5" t="s">
        <v>34</v>
      </c>
      <c r="T1209" s="5" t="s">
        <v>25</v>
      </c>
      <c r="U1209" s="5">
        <v>23</v>
      </c>
      <c r="V1209" s="5" t="str">
        <f>PROPER(DatosTransformados[[#This Row],[Payment Method Hidden]])</f>
        <v>Credit Card</v>
      </c>
      <c r="W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209" s="5">
        <v>390</v>
      </c>
      <c r="Y1209" s="5"/>
      <c r="Z1209" s="5"/>
      <c r="AA1209" s="5" t="s">
        <v>2169</v>
      </c>
      <c r="AB1209" s="6">
        <f>DATEVALUE(DatosTransformados[[#This Row],[Contact Date Hidden]])</f>
        <v>44566</v>
      </c>
      <c r="AC1209" s="6">
        <v>44382</v>
      </c>
      <c r="AD1209" s="5" t="s">
        <v>28</v>
      </c>
      <c r="AE1209" s="5" t="str">
        <f>VLOOKUP(DatosTransformados[[#This Row],[Customer Segment Hidden]],Tabla3[#All],2,FALSE)</f>
        <v>High</v>
      </c>
      <c r="AF1209" s="12">
        <v>20.466769950959989</v>
      </c>
      <c r="AG1209" s="5">
        <v>5</v>
      </c>
      <c r="AH1209" s="5" t="s">
        <v>29</v>
      </c>
      <c r="AI1209" s="5" t="str">
        <f>IFERROR(VLOOKUP(DatosTransformados[[#This Row],[Preferred Contact Method Hidden]],Tabla3[#All],2,FALSE),DatosTransformados[[#This Row],[Preferred Contact Method Hidden]])</f>
        <v>Email</v>
      </c>
      <c r="AJ1209" s="5" t="str">
        <f>VLOOKUP(DatosTransformados[[#This Row],[Applied Discount Hidden]],Tabla3[#All],2,FALSE)</f>
        <v>Yes</v>
      </c>
      <c r="AK1209" s="5" t="b">
        <v>1</v>
      </c>
    </row>
    <row r="1210" spans="1:37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">
        <v>21</v>
      </c>
      <c r="O12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0" s="2" t="s">
        <v>21</v>
      </c>
      <c r="Q1210" s="2">
        <v>0</v>
      </c>
      <c r="R1210" s="2" t="s">
        <v>33</v>
      </c>
      <c r="S1210" s="2" t="s">
        <v>24</v>
      </c>
      <c r="T1210" s="2" t="s">
        <v>35</v>
      </c>
      <c r="U1210" s="2">
        <v>67</v>
      </c>
      <c r="V1210" s="2" t="str">
        <f>PROPER(DatosTransformados[[#This Row],[Payment Method Hidden]])</f>
        <v>Direct Debit</v>
      </c>
      <c r="W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1210" s="2">
        <v>3371</v>
      </c>
      <c r="Y1210" s="2" t="s">
        <v>42</v>
      </c>
      <c r="Z1210" s="2" t="s">
        <v>359</v>
      </c>
      <c r="AA1210" s="2" t="s">
        <v>2333</v>
      </c>
      <c r="AB1210" s="3">
        <f>DATEVALUE(DatosTransformados[[#This Row],[Contact Date Hidden]])</f>
        <v>45041</v>
      </c>
      <c r="AC1210" s="3">
        <v>44527</v>
      </c>
      <c r="AD1210" s="2" t="s">
        <v>28</v>
      </c>
      <c r="AE1210" s="2" t="str">
        <f>VLOOKUP(DatosTransformados[[#This Row],[Customer Segment Hidden]],Tabla3[#All],2,FALSE)</f>
        <v>High</v>
      </c>
      <c r="AF1210" s="11">
        <v>63.355784318474058</v>
      </c>
      <c r="AG1210" s="2">
        <v>2</v>
      </c>
      <c r="AH1210" s="2" t="s">
        <v>49</v>
      </c>
      <c r="AI1210" s="2" t="str">
        <f>IFERROR(VLOOKUP(DatosTransformados[[#This Row],[Preferred Contact Method Hidden]],Tabla3[#All],2,FALSE),DatosTransformados[[#This Row],[Preferred Contact Method Hidden]])</f>
        <v>Phone</v>
      </c>
      <c r="AJ1210" s="2" t="str">
        <f>VLOOKUP(DatosTransformados[[#This Row],[Applied Discount Hidden]],Tabla3[#All],2,FALSE)</f>
        <v>Yes</v>
      </c>
      <c r="AK1210" s="2" t="b">
        <v>1</v>
      </c>
    </row>
    <row r="1211" spans="1:37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">
        <v>33</v>
      </c>
      <c r="O12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1" s="5" t="s">
        <v>21</v>
      </c>
      <c r="Q1211" s="5">
        <v>0</v>
      </c>
      <c r="R1211" s="5" t="s">
        <v>21</v>
      </c>
      <c r="S1211" s="5" t="s">
        <v>24</v>
      </c>
      <c r="T1211" s="5" t="s">
        <v>35</v>
      </c>
      <c r="U1211" s="5">
        <v>45</v>
      </c>
      <c r="V1211" s="5" t="str">
        <f>PROPER(DatosTransformados[[#This Row],[Payment Method Hidden]])</f>
        <v>Direct Debit</v>
      </c>
      <c r="W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211" s="5">
        <v>426</v>
      </c>
      <c r="Y1211" s="5" t="s">
        <v>42</v>
      </c>
      <c r="Z1211" s="5" t="s">
        <v>184</v>
      </c>
      <c r="AA1211" s="5" t="s">
        <v>2335</v>
      </c>
      <c r="AB1211" s="6">
        <f>DATEVALUE(DatosTransformados[[#This Row],[Contact Date Hidden]])</f>
        <v>43895</v>
      </c>
      <c r="AC1211" s="6">
        <v>44911</v>
      </c>
      <c r="AD1211" s="5" t="s">
        <v>28</v>
      </c>
      <c r="AE1211" s="5" t="str">
        <f>VLOOKUP(DatosTransformados[[#This Row],[Customer Segment Hidden]],Tabla3[#All],2,FALSE)</f>
        <v>High</v>
      </c>
      <c r="AF1211" s="12">
        <v>46.5941323073069</v>
      </c>
      <c r="AG1211" s="5">
        <v>3</v>
      </c>
      <c r="AH1211" s="5" t="s">
        <v>63</v>
      </c>
      <c r="AI1211" s="5" t="str">
        <f>IFERROR(VLOOKUP(DatosTransformados[[#This Row],[Preferred Contact Method Hidden]],Tabla3[#All],2,FALSE),DatosTransformados[[#This Row],[Preferred Contact Method Hidden]])</f>
        <v>SMS</v>
      </c>
      <c r="AJ1211" s="5" t="str">
        <f>VLOOKUP(DatosTransformados[[#This Row],[Applied Discount Hidden]],Tabla3[#All],2,FALSE)</f>
        <v>No</v>
      </c>
      <c r="AK1211" s="5" t="b">
        <v>0</v>
      </c>
    </row>
    <row r="1212" spans="1:37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">
        <v>21</v>
      </c>
      <c r="O12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2" s="2" t="s">
        <v>21</v>
      </c>
      <c r="Q1212" s="2">
        <v>0</v>
      </c>
      <c r="R1212" s="2" t="s">
        <v>21</v>
      </c>
      <c r="S1212" s="2" t="s">
        <v>52</v>
      </c>
      <c r="T1212" s="2" t="s">
        <v>123</v>
      </c>
      <c r="U1212" s="2">
        <v>43</v>
      </c>
      <c r="V1212" s="2" t="str">
        <f>PROPER(DatosTransformados[[#This Row],[Payment Method Hidden]])</f>
        <v>Credit Card</v>
      </c>
      <c r="W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212" s="2">
        <v>1840</v>
      </c>
      <c r="Y1212" s="2"/>
      <c r="Z1212" s="2"/>
      <c r="AA1212" s="2" t="s">
        <v>1347</v>
      </c>
      <c r="AB1212" s="3">
        <f>DATEVALUE(DatosTransformados[[#This Row],[Contact Date Hidden]])</f>
        <v>44708</v>
      </c>
      <c r="AC1212" s="3">
        <v>44211</v>
      </c>
      <c r="AD1212" s="2" t="s">
        <v>44</v>
      </c>
      <c r="AE1212" s="2" t="str">
        <f>VLOOKUP(DatosTransformados[[#This Row],[Customer Segment Hidden]],Tabla3[#All],2,FALSE)</f>
        <v>Medium</v>
      </c>
      <c r="AF1212" s="11">
        <v>37.905139402767929</v>
      </c>
      <c r="AG1212" s="2">
        <v>8</v>
      </c>
      <c r="AH1212" s="2" t="s">
        <v>49</v>
      </c>
      <c r="AI1212" s="2" t="str">
        <f>IFERROR(VLOOKUP(DatosTransformados[[#This Row],[Preferred Contact Method Hidden]],Tabla3[#All],2,FALSE),DatosTransformados[[#This Row],[Preferred Contact Method Hidden]])</f>
        <v>Phone</v>
      </c>
      <c r="AJ1212" s="2" t="str">
        <f>VLOOKUP(DatosTransformados[[#This Row],[Applied Discount Hidden]],Tabla3[#All],2,FALSE)</f>
        <v>No</v>
      </c>
      <c r="AK1212" s="2" t="b">
        <v>0</v>
      </c>
    </row>
    <row r="1213" spans="1:37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">
        <v>21</v>
      </c>
      <c r="O12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3" s="5" t="s">
        <v>21</v>
      </c>
      <c r="Q1213" s="5">
        <v>0</v>
      </c>
      <c r="R1213" s="5" t="s">
        <v>21</v>
      </c>
      <c r="S1213" s="5" t="s">
        <v>52</v>
      </c>
      <c r="T1213" s="5" t="s">
        <v>35</v>
      </c>
      <c r="U1213" s="5">
        <v>34</v>
      </c>
      <c r="V1213" s="5" t="str">
        <f>PROPER(DatosTransformados[[#This Row],[Payment Method Hidden]])</f>
        <v>Direct Debit</v>
      </c>
      <c r="W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213" s="5">
        <v>2327</v>
      </c>
      <c r="Y1213" s="5"/>
      <c r="Z1213" s="5"/>
      <c r="AA1213" s="5" t="s">
        <v>2338</v>
      </c>
      <c r="AB1213" s="6">
        <f>DATEVALUE(DatosTransformados[[#This Row],[Contact Date Hidden]])</f>
        <v>44329</v>
      </c>
      <c r="AC1213" s="6">
        <v>45016</v>
      </c>
      <c r="AD1213" s="5" t="s">
        <v>44</v>
      </c>
      <c r="AE1213" s="5" t="str">
        <f>VLOOKUP(DatosTransformados[[#This Row],[Customer Segment Hidden]],Tabla3[#All],2,FALSE)</f>
        <v>Medium</v>
      </c>
      <c r="AF1213" s="12">
        <v>30.760685222289521</v>
      </c>
      <c r="AG1213" s="5">
        <v>9</v>
      </c>
      <c r="AH1213" s="5" t="s">
        <v>29</v>
      </c>
      <c r="AI1213" s="5" t="str">
        <f>IFERROR(VLOOKUP(DatosTransformados[[#This Row],[Preferred Contact Method Hidden]],Tabla3[#All],2,FALSE),DatosTransformados[[#This Row],[Preferred Contact Method Hidden]])</f>
        <v>Email</v>
      </c>
      <c r="AJ1213" s="5" t="str">
        <f>VLOOKUP(DatosTransformados[[#This Row],[Applied Discount Hidden]],Tabla3[#All],2,FALSE)</f>
        <v>No</v>
      </c>
      <c r="AK1213" s="5" t="b">
        <v>0</v>
      </c>
    </row>
    <row r="1214" spans="1:37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">
        <v>33</v>
      </c>
      <c r="O12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4" s="2" t="s">
        <v>21</v>
      </c>
      <c r="Q1214" s="2">
        <v>0</v>
      </c>
      <c r="R1214" s="2" t="s">
        <v>33</v>
      </c>
      <c r="S1214" s="2" t="s">
        <v>52</v>
      </c>
      <c r="T1214" s="2" t="s">
        <v>25</v>
      </c>
      <c r="U1214" s="2">
        <v>49</v>
      </c>
      <c r="V1214" s="2" t="str">
        <f>PROPER(DatosTransformados[[#This Row],[Payment Method Hidden]])</f>
        <v>Credit Card</v>
      </c>
      <c r="W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214" s="2">
        <v>3420</v>
      </c>
      <c r="Y1214" s="2"/>
      <c r="Z1214" s="2"/>
      <c r="AA1214" s="2" t="s">
        <v>1008</v>
      </c>
      <c r="AB1214" s="3">
        <f>DATEVALUE(DatosTransformados[[#This Row],[Contact Date Hidden]])</f>
        <v>43930</v>
      </c>
      <c r="AC1214" s="3">
        <v>44325</v>
      </c>
      <c r="AD1214" s="2" t="s">
        <v>44</v>
      </c>
      <c r="AE1214" s="2" t="str">
        <f>VLOOKUP(DatosTransformados[[#This Row],[Customer Segment Hidden]],Tabla3[#All],2,FALSE)</f>
        <v>Medium</v>
      </c>
      <c r="AF1214" s="11">
        <v>43.537076608305753</v>
      </c>
      <c r="AG1214" s="2">
        <v>1</v>
      </c>
      <c r="AH1214" s="2" t="s">
        <v>63</v>
      </c>
      <c r="AI1214" s="2" t="str">
        <f>IFERROR(VLOOKUP(DatosTransformados[[#This Row],[Preferred Contact Method Hidden]],Tabla3[#All],2,FALSE),DatosTransformados[[#This Row],[Preferred Contact Method Hidden]])</f>
        <v>SMS</v>
      </c>
      <c r="AJ1214" s="2" t="str">
        <f>VLOOKUP(DatosTransformados[[#This Row],[Applied Discount Hidden]],Tabla3[#All],2,FALSE)</f>
        <v>Yes</v>
      </c>
      <c r="AK1214" s="2" t="b">
        <v>1</v>
      </c>
    </row>
    <row r="1215" spans="1:37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">
        <v>21</v>
      </c>
      <c r="O12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5" s="5" t="s">
        <v>21</v>
      </c>
      <c r="Q1215" s="5">
        <v>0</v>
      </c>
      <c r="R1215" s="5" t="s">
        <v>21</v>
      </c>
      <c r="S1215" s="5" t="s">
        <v>34</v>
      </c>
      <c r="T1215" s="5" t="s">
        <v>169</v>
      </c>
      <c r="U1215" s="5">
        <v>7</v>
      </c>
      <c r="V1215" s="5" t="str">
        <f>PROPER(DatosTransformados[[#This Row],[Payment Method Hidden]])</f>
        <v>Paper Check</v>
      </c>
      <c r="W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215" s="5">
        <v>7</v>
      </c>
      <c r="Y1215" s="5"/>
      <c r="Z1215" s="5"/>
      <c r="AA1215" s="5" t="s">
        <v>2341</v>
      </c>
      <c r="AB1215" s="6">
        <f>DATEVALUE(DatosTransformados[[#This Row],[Contact Date Hidden]])</f>
        <v>44239</v>
      </c>
      <c r="AC1215" s="6">
        <v>44288</v>
      </c>
      <c r="AD1215" s="5" t="s">
        <v>44</v>
      </c>
      <c r="AE1215" s="5" t="str">
        <f>VLOOKUP(DatosTransformados[[#This Row],[Customer Segment Hidden]],Tabla3[#All],2,FALSE)</f>
        <v>Medium</v>
      </c>
      <c r="AF1215" s="12">
        <v>7.1233136512220581</v>
      </c>
      <c r="AG1215" s="5">
        <v>8</v>
      </c>
      <c r="AH1215" s="5" t="s">
        <v>29</v>
      </c>
      <c r="AI1215" s="5" t="str">
        <f>IFERROR(VLOOKUP(DatosTransformados[[#This Row],[Preferred Contact Method Hidden]],Tabla3[#All],2,FALSE),DatosTransformados[[#This Row],[Preferred Contact Method Hidden]])</f>
        <v>Email</v>
      </c>
      <c r="AJ1215" s="5" t="str">
        <f>VLOOKUP(DatosTransformados[[#This Row],[Applied Discount Hidden]],Tabla3[#All],2,FALSE)</f>
        <v>No</v>
      </c>
      <c r="AK1215" s="5" t="b">
        <v>0</v>
      </c>
    </row>
    <row r="1216" spans="1:37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">
        <v>21</v>
      </c>
      <c r="O12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6" s="2" t="s">
        <v>33</v>
      </c>
      <c r="Q1216" s="2">
        <v>2</v>
      </c>
      <c r="R1216" s="2" t="s">
        <v>21</v>
      </c>
      <c r="S1216" s="2" t="s">
        <v>24</v>
      </c>
      <c r="T1216" s="2" t="s">
        <v>25</v>
      </c>
      <c r="U1216" s="2">
        <v>16</v>
      </c>
      <c r="V1216" s="2" t="str">
        <f>PROPER(DatosTransformados[[#This Row],[Payment Method Hidden]])</f>
        <v>Credit Card</v>
      </c>
      <c r="W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216" s="2">
        <v>50</v>
      </c>
      <c r="Y1216" s="2" t="s">
        <v>156</v>
      </c>
      <c r="Z1216" s="2" t="s">
        <v>767</v>
      </c>
      <c r="AA1216" s="2" t="s">
        <v>1981</v>
      </c>
      <c r="AB1216" s="3">
        <f>DATEVALUE(DatosTransformados[[#This Row],[Contact Date Hidden]])</f>
        <v>45178</v>
      </c>
      <c r="AC1216" s="3">
        <v>45068</v>
      </c>
      <c r="AD1216" s="2" t="s">
        <v>28</v>
      </c>
      <c r="AE1216" s="2" t="str">
        <f>VLOOKUP(DatosTransformados[[#This Row],[Customer Segment Hidden]],Tabla3[#All],2,FALSE)</f>
        <v>High</v>
      </c>
      <c r="AF1216" s="11">
        <v>18.232576718376119</v>
      </c>
      <c r="AG1216" s="2">
        <v>9</v>
      </c>
      <c r="AH1216" s="2" t="s">
        <v>63</v>
      </c>
      <c r="AI1216" s="2" t="str">
        <f>IFERROR(VLOOKUP(DatosTransformados[[#This Row],[Preferred Contact Method Hidden]],Tabla3[#All],2,FALSE),DatosTransformados[[#This Row],[Preferred Contact Method Hidden]])</f>
        <v>SMS</v>
      </c>
      <c r="AJ1216" s="2" t="str">
        <f>VLOOKUP(DatosTransformados[[#This Row],[Applied Discount Hidden]],Tabla3[#All],2,FALSE)</f>
        <v>No</v>
      </c>
      <c r="AK1216" s="2" t="b">
        <v>0</v>
      </c>
    </row>
    <row r="1217" spans="1:37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">
        <v>33</v>
      </c>
      <c r="O12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7" s="5" t="s">
        <v>21</v>
      </c>
      <c r="Q1217" s="5">
        <v>0</v>
      </c>
      <c r="R1217" s="5" t="s">
        <v>33</v>
      </c>
      <c r="S1217" s="5" t="s">
        <v>24</v>
      </c>
      <c r="T1217" s="5" t="s">
        <v>117</v>
      </c>
      <c r="U1217" s="5">
        <v>29</v>
      </c>
      <c r="V1217" s="5" t="str">
        <f>PROPER(DatosTransformados[[#This Row],[Payment Method Hidden]])</f>
        <v>Direct Debit</v>
      </c>
      <c r="W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217" s="5">
        <v>170</v>
      </c>
      <c r="Y1217" s="5" t="s">
        <v>42</v>
      </c>
      <c r="Z1217" s="5" t="s">
        <v>359</v>
      </c>
      <c r="AA1217" s="5" t="s">
        <v>1601</v>
      </c>
      <c r="AB1217" s="6">
        <f>DATEVALUE(DatosTransformados[[#This Row],[Contact Date Hidden]])</f>
        <v>44274</v>
      </c>
      <c r="AC1217" s="6">
        <v>43975</v>
      </c>
      <c r="AD1217" s="5" t="s">
        <v>38</v>
      </c>
      <c r="AE1217" s="5" t="str">
        <f>VLOOKUP(DatosTransformados[[#This Row],[Customer Segment Hidden]],Tabla3[#All],2,FALSE)</f>
        <v>Low</v>
      </c>
      <c r="AF1217" s="12">
        <v>32.693728683269953</v>
      </c>
      <c r="AG1217" s="5">
        <v>7</v>
      </c>
      <c r="AH1217" s="5" t="s">
        <v>49</v>
      </c>
      <c r="AI1217" s="5" t="str">
        <f>IFERROR(VLOOKUP(DatosTransformados[[#This Row],[Preferred Contact Method Hidden]],Tabla3[#All],2,FALSE),DatosTransformados[[#This Row],[Preferred Contact Method Hidden]])</f>
        <v>Phone</v>
      </c>
      <c r="AJ1217" s="5" t="str">
        <f>VLOOKUP(DatosTransformados[[#This Row],[Applied Discount Hidden]],Tabla3[#All],2,FALSE)</f>
        <v>Yes</v>
      </c>
      <c r="AK1217" s="5" t="b">
        <v>1</v>
      </c>
    </row>
    <row r="1218" spans="1:37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">
        <v>21</v>
      </c>
      <c r="O12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8" s="2" t="s">
        <v>33</v>
      </c>
      <c r="Q1218" s="2">
        <v>6</v>
      </c>
      <c r="R1218" s="2" t="s">
        <v>21</v>
      </c>
      <c r="S1218" s="2" t="s">
        <v>52</v>
      </c>
      <c r="T1218" s="2" t="s">
        <v>25</v>
      </c>
      <c r="U1218" s="2">
        <v>9</v>
      </c>
      <c r="V1218" s="2" t="str">
        <f>PROPER(DatosTransformados[[#This Row],[Payment Method Hidden]])</f>
        <v>Credit Card</v>
      </c>
      <c r="W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218" s="2">
        <v>692</v>
      </c>
      <c r="Y1218" s="2"/>
      <c r="Z1218" s="2"/>
      <c r="AA1218" s="2" t="s">
        <v>2345</v>
      </c>
      <c r="AB1218" s="3">
        <f>DATEVALUE(DatosTransformados[[#This Row],[Contact Date Hidden]])</f>
        <v>44091</v>
      </c>
      <c r="AC1218" s="3">
        <v>44259</v>
      </c>
      <c r="AD1218" s="2" t="s">
        <v>28</v>
      </c>
      <c r="AE1218" s="2" t="str">
        <f>VLOOKUP(DatosTransformados[[#This Row],[Customer Segment Hidden]],Tabla3[#All],2,FALSE)</f>
        <v>High</v>
      </c>
      <c r="AF1218" s="11">
        <v>9.4606820325956047</v>
      </c>
      <c r="AG1218" s="2">
        <v>9</v>
      </c>
      <c r="AH1218" s="2" t="s">
        <v>29</v>
      </c>
      <c r="AI1218" s="2" t="str">
        <f>IFERROR(VLOOKUP(DatosTransformados[[#This Row],[Preferred Contact Method Hidden]],Tabla3[#All],2,FALSE),DatosTransformados[[#This Row],[Preferred Contact Method Hidden]])</f>
        <v>Email</v>
      </c>
      <c r="AJ1218" s="2" t="str">
        <f>VLOOKUP(DatosTransformados[[#This Row],[Applied Discount Hidden]],Tabla3[#All],2,FALSE)</f>
        <v>No</v>
      </c>
      <c r="AK1218" s="2" t="b">
        <v>0</v>
      </c>
    </row>
    <row r="1219" spans="1:37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">
        <v>33</v>
      </c>
      <c r="O12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19" s="5" t="s">
        <v>21</v>
      </c>
      <c r="Q1219" s="5">
        <v>0</v>
      </c>
      <c r="R1219" s="5" t="s">
        <v>33</v>
      </c>
      <c r="S1219" s="5" t="s">
        <v>24</v>
      </c>
      <c r="T1219" s="5" t="s">
        <v>35</v>
      </c>
      <c r="U1219" s="5">
        <v>58</v>
      </c>
      <c r="V1219" s="5" t="str">
        <f>PROPER(DatosTransformados[[#This Row],[Payment Method Hidden]])</f>
        <v>Direct Debit</v>
      </c>
      <c r="W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1219" s="5">
        <v>3660</v>
      </c>
      <c r="Y1219" s="5"/>
      <c r="Z1219" s="5"/>
      <c r="AA1219" s="5" t="s">
        <v>2347</v>
      </c>
      <c r="AB1219" s="6">
        <f>DATEVALUE(DatosTransformados[[#This Row],[Contact Date Hidden]])</f>
        <v>44341</v>
      </c>
      <c r="AC1219" s="6">
        <v>44468</v>
      </c>
      <c r="AD1219" s="5" t="s">
        <v>28</v>
      </c>
      <c r="AE1219" s="5" t="str">
        <f>VLOOKUP(DatosTransformados[[#This Row],[Customer Segment Hidden]],Tabla3[#All],2,FALSE)</f>
        <v>High</v>
      </c>
      <c r="AF1219" s="12">
        <v>56.751126493553983</v>
      </c>
      <c r="AG1219" s="5">
        <v>5</v>
      </c>
      <c r="AH1219" s="5" t="s">
        <v>29</v>
      </c>
      <c r="AI1219" s="5" t="str">
        <f>IFERROR(VLOOKUP(DatosTransformados[[#This Row],[Preferred Contact Method Hidden]],Tabla3[#All],2,FALSE),DatosTransformados[[#This Row],[Preferred Contact Method Hidden]])</f>
        <v>Email</v>
      </c>
      <c r="AJ1219" s="5" t="str">
        <f>VLOOKUP(DatosTransformados[[#This Row],[Applied Discount Hidden]],Tabla3[#All],2,FALSE)</f>
        <v>No</v>
      </c>
      <c r="AK1219" s="5" t="b">
        <v>0</v>
      </c>
    </row>
    <row r="1220" spans="1:37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">
        <v>21</v>
      </c>
      <c r="O12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0" s="2" t="s">
        <v>21</v>
      </c>
      <c r="Q1220" s="2">
        <v>0</v>
      </c>
      <c r="R1220" s="2" t="s">
        <v>21</v>
      </c>
      <c r="S1220" s="2" t="s">
        <v>24</v>
      </c>
      <c r="T1220" s="2" t="s">
        <v>35</v>
      </c>
      <c r="U1220" s="2">
        <v>25</v>
      </c>
      <c r="V1220" s="2" t="str">
        <f>PROPER(DatosTransformados[[#This Row],[Payment Method Hidden]])</f>
        <v>Direct Debit</v>
      </c>
      <c r="W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220" s="2">
        <v>455</v>
      </c>
      <c r="Y1220" s="2"/>
      <c r="Z1220" s="2"/>
      <c r="AA1220" s="2" t="s">
        <v>2349</v>
      </c>
      <c r="AB1220" s="3">
        <f>DATEVALUE(DatosTransformados[[#This Row],[Contact Date Hidden]])</f>
        <v>45224</v>
      </c>
      <c r="AC1220" s="3">
        <v>44758</v>
      </c>
      <c r="AD1220" s="2" t="s">
        <v>28</v>
      </c>
      <c r="AE1220" s="2" t="str">
        <f>VLOOKUP(DatosTransformados[[#This Row],[Customer Segment Hidden]],Tabla3[#All],2,FALSE)</f>
        <v>High</v>
      </c>
      <c r="AF1220" s="11">
        <v>29.823671304932301</v>
      </c>
      <c r="AG1220" s="2">
        <v>4</v>
      </c>
      <c r="AH1220" s="2" t="s">
        <v>49</v>
      </c>
      <c r="AI1220" s="2" t="str">
        <f>IFERROR(VLOOKUP(DatosTransformados[[#This Row],[Preferred Contact Method Hidden]],Tabla3[#All],2,FALSE),DatosTransformados[[#This Row],[Preferred Contact Method Hidden]])</f>
        <v>Phone</v>
      </c>
      <c r="AJ1220" s="2" t="str">
        <f>VLOOKUP(DatosTransformados[[#This Row],[Applied Discount Hidden]],Tabla3[#All],2,FALSE)</f>
        <v>Yes</v>
      </c>
      <c r="AK1220" s="2" t="b">
        <v>1</v>
      </c>
    </row>
    <row r="1221" spans="1:37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">
        <v>21</v>
      </c>
      <c r="O12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1" s="5" t="s">
        <v>21</v>
      </c>
      <c r="Q1221" s="5">
        <v>0</v>
      </c>
      <c r="R1221" s="5" t="s">
        <v>33</v>
      </c>
      <c r="S1221" s="5" t="s">
        <v>34</v>
      </c>
      <c r="T1221" s="5" t="s">
        <v>25</v>
      </c>
      <c r="U1221" s="5">
        <v>39</v>
      </c>
      <c r="V1221" s="5" t="str">
        <f>PROPER(DatosTransformados[[#This Row],[Payment Method Hidden]])</f>
        <v>Credit Card</v>
      </c>
      <c r="W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221" s="5">
        <v>2146</v>
      </c>
      <c r="Y1221" s="5"/>
      <c r="Z1221" s="5"/>
      <c r="AA1221" s="5" t="s">
        <v>2351</v>
      </c>
      <c r="AB1221" s="6">
        <f>DATEVALUE(DatosTransformados[[#This Row],[Contact Date Hidden]])</f>
        <v>45161</v>
      </c>
      <c r="AC1221" s="6">
        <v>45037</v>
      </c>
      <c r="AD1221" s="5" t="s">
        <v>28</v>
      </c>
      <c r="AE1221" s="5" t="str">
        <f>VLOOKUP(DatosTransformados[[#This Row],[Customer Segment Hidden]],Tabla3[#All],2,FALSE)</f>
        <v>High</v>
      </c>
      <c r="AF1221" s="12">
        <v>44.909444076391281</v>
      </c>
      <c r="AG1221" s="5">
        <v>9</v>
      </c>
      <c r="AH1221" s="5" t="s">
        <v>49</v>
      </c>
      <c r="AI1221" s="5" t="str">
        <f>IFERROR(VLOOKUP(DatosTransformados[[#This Row],[Preferred Contact Method Hidden]],Tabla3[#All],2,FALSE),DatosTransformados[[#This Row],[Preferred Contact Method Hidden]])</f>
        <v>Phone</v>
      </c>
      <c r="AJ1221" s="5" t="str">
        <f>VLOOKUP(DatosTransformados[[#This Row],[Applied Discount Hidden]],Tabla3[#All],2,FALSE)</f>
        <v>Yes</v>
      </c>
      <c r="AK1221" s="5" t="b">
        <v>1</v>
      </c>
    </row>
    <row r="1222" spans="1:37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">
        <v>33</v>
      </c>
      <c r="O12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2" s="2" t="s">
        <v>21</v>
      </c>
      <c r="Q1222" s="2">
        <v>0</v>
      </c>
      <c r="R1222" s="2" t="s">
        <v>21</v>
      </c>
      <c r="S1222" s="2" t="s">
        <v>52</v>
      </c>
      <c r="T1222" s="2" t="s">
        <v>169</v>
      </c>
      <c r="U1222" s="2">
        <v>8</v>
      </c>
      <c r="V1222" s="2" t="str">
        <f>PROPER(DatosTransformados[[#This Row],[Payment Method Hidden]])</f>
        <v>Paper Check</v>
      </c>
      <c r="W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222" s="2">
        <v>445</v>
      </c>
      <c r="Y1222" s="2"/>
      <c r="Z1222" s="2"/>
      <c r="AA1222" s="2" t="s">
        <v>2353</v>
      </c>
      <c r="AB1222" s="3">
        <f>DATEVALUE(DatosTransformados[[#This Row],[Contact Date Hidden]])</f>
        <v>44010</v>
      </c>
      <c r="AC1222" s="3">
        <v>43871</v>
      </c>
      <c r="AD1222" s="2" t="s">
        <v>28</v>
      </c>
      <c r="AE1222" s="2" t="str">
        <f>VLOOKUP(DatosTransformados[[#This Row],[Customer Segment Hidden]],Tabla3[#All],2,FALSE)</f>
        <v>High</v>
      </c>
      <c r="AF1222" s="11">
        <v>8.4901351728256973</v>
      </c>
      <c r="AG1222" s="2">
        <v>2</v>
      </c>
      <c r="AH1222" s="2" t="s">
        <v>63</v>
      </c>
      <c r="AI1222" s="2" t="str">
        <f>IFERROR(VLOOKUP(DatosTransformados[[#This Row],[Preferred Contact Method Hidden]],Tabla3[#All],2,FALSE),DatosTransformados[[#This Row],[Preferred Contact Method Hidden]])</f>
        <v>SMS</v>
      </c>
      <c r="AJ1222" s="2" t="str">
        <f>VLOOKUP(DatosTransformados[[#This Row],[Applied Discount Hidden]],Tabla3[#All],2,FALSE)</f>
        <v>No</v>
      </c>
      <c r="AK1222" s="2" t="b">
        <v>0</v>
      </c>
    </row>
    <row r="1223" spans="1:37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">
        <v>21</v>
      </c>
      <c r="O12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3" s="5" t="s">
        <v>33</v>
      </c>
      <c r="Q1223" s="5">
        <v>2</v>
      </c>
      <c r="R1223" s="5" t="s">
        <v>21</v>
      </c>
      <c r="S1223" s="5" t="s">
        <v>34</v>
      </c>
      <c r="T1223" s="5" t="s">
        <v>123</v>
      </c>
      <c r="U1223" s="5">
        <v>29</v>
      </c>
      <c r="V1223" s="5" t="str">
        <f>PROPER(DatosTransformados[[#This Row],[Payment Method Hidden]])</f>
        <v>Credit Card</v>
      </c>
      <c r="W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223" s="5">
        <v>808</v>
      </c>
      <c r="Y1223" s="5"/>
      <c r="Z1223" s="5"/>
      <c r="AA1223" s="5" t="s">
        <v>322</v>
      </c>
      <c r="AB1223" s="6">
        <f>DATEVALUE(DatosTransformados[[#This Row],[Contact Date Hidden]])</f>
        <v>43933</v>
      </c>
      <c r="AC1223" s="6">
        <v>45190</v>
      </c>
      <c r="AD1223" s="5" t="s">
        <v>28</v>
      </c>
      <c r="AE1223" s="5" t="str">
        <f>VLOOKUP(DatosTransformados[[#This Row],[Customer Segment Hidden]],Tabla3[#All],2,FALSE)</f>
        <v>High</v>
      </c>
      <c r="AF1223" s="12">
        <v>29.002083538120001</v>
      </c>
      <c r="AG1223" s="5">
        <v>6</v>
      </c>
      <c r="AH1223" s="5" t="s">
        <v>29</v>
      </c>
      <c r="AI1223" s="5" t="str">
        <f>IFERROR(VLOOKUP(DatosTransformados[[#This Row],[Preferred Contact Method Hidden]],Tabla3[#All],2,FALSE),DatosTransformados[[#This Row],[Preferred Contact Method Hidden]])</f>
        <v>Email</v>
      </c>
      <c r="AJ1223" s="5" t="str">
        <f>VLOOKUP(DatosTransformados[[#This Row],[Applied Discount Hidden]],Tabla3[#All],2,FALSE)</f>
        <v>No</v>
      </c>
      <c r="AK1223" s="5" t="b">
        <v>0</v>
      </c>
    </row>
    <row r="1224" spans="1:37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">
        <v>21</v>
      </c>
      <c r="O12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4" s="2" t="s">
        <v>33</v>
      </c>
      <c r="Q1224" s="2">
        <v>2</v>
      </c>
      <c r="R1224" s="2" t="s">
        <v>21</v>
      </c>
      <c r="S1224" s="2" t="s">
        <v>34</v>
      </c>
      <c r="T1224" s="2" t="s">
        <v>35</v>
      </c>
      <c r="U1224" s="2">
        <v>6</v>
      </c>
      <c r="V1224" s="2" t="str">
        <f>PROPER(DatosTransformados[[#This Row],[Payment Method Hidden]])</f>
        <v>Direct Debit</v>
      </c>
      <c r="W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224" s="2">
        <v>64</v>
      </c>
      <c r="Y1224" s="2"/>
      <c r="Z1224" s="2"/>
      <c r="AA1224" s="2" t="s">
        <v>2356</v>
      </c>
      <c r="AB1224" s="3">
        <f>DATEVALUE(DatosTransformados[[#This Row],[Contact Date Hidden]])</f>
        <v>44743</v>
      </c>
      <c r="AC1224" s="3">
        <v>44279</v>
      </c>
      <c r="AD1224" s="2" t="s">
        <v>44</v>
      </c>
      <c r="AE1224" s="2" t="str">
        <f>VLOOKUP(DatosTransformados[[#This Row],[Customer Segment Hidden]],Tabla3[#All],2,FALSE)</f>
        <v>Medium</v>
      </c>
      <c r="AF1224" s="11">
        <v>5.1203112033744054</v>
      </c>
      <c r="AG1224" s="2">
        <v>0</v>
      </c>
      <c r="AH1224" s="2" t="s">
        <v>63</v>
      </c>
      <c r="AI1224" s="2" t="str">
        <f>IFERROR(VLOOKUP(DatosTransformados[[#This Row],[Preferred Contact Method Hidden]],Tabla3[#All],2,FALSE),DatosTransformados[[#This Row],[Preferred Contact Method Hidden]])</f>
        <v>SMS</v>
      </c>
      <c r="AJ1224" s="2" t="str">
        <f>VLOOKUP(DatosTransformados[[#This Row],[Applied Discount Hidden]],Tabla3[#All],2,FALSE)</f>
        <v>Yes</v>
      </c>
      <c r="AK1224" s="2" t="b">
        <v>1</v>
      </c>
    </row>
    <row r="1225" spans="1:37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">
        <v>21</v>
      </c>
      <c r="O12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5" s="5" t="s">
        <v>33</v>
      </c>
      <c r="Q1225" s="5">
        <v>3</v>
      </c>
      <c r="R1225" s="5" t="s">
        <v>21</v>
      </c>
      <c r="S1225" s="5" t="s">
        <v>52</v>
      </c>
      <c r="T1225" s="5" t="s">
        <v>117</v>
      </c>
      <c r="U1225" s="5">
        <v>26</v>
      </c>
      <c r="V1225" s="5" t="str">
        <f>PROPER(DatosTransformados[[#This Row],[Payment Method Hidden]])</f>
        <v>Direct Debit</v>
      </c>
      <c r="W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225" s="5">
        <v>1203</v>
      </c>
      <c r="Y1225" s="5"/>
      <c r="Z1225" s="5"/>
      <c r="AA1225" s="5" t="s">
        <v>2358</v>
      </c>
      <c r="AB1225" s="6">
        <f>DATEVALUE(DatosTransformados[[#This Row],[Contact Date Hidden]])</f>
        <v>44827</v>
      </c>
      <c r="AC1225" s="6">
        <v>44615</v>
      </c>
      <c r="AD1225" s="5" t="s">
        <v>44</v>
      </c>
      <c r="AE1225" s="5" t="str">
        <f>VLOOKUP(DatosTransformados[[#This Row],[Customer Segment Hidden]],Tabla3[#All],2,FALSE)</f>
        <v>Medium</v>
      </c>
      <c r="AF1225" s="12">
        <v>29.444560233710689</v>
      </c>
      <c r="AG1225" s="5">
        <v>6</v>
      </c>
      <c r="AH1225" s="5" t="s">
        <v>49</v>
      </c>
      <c r="AI1225" s="5" t="str">
        <f>IFERROR(VLOOKUP(DatosTransformados[[#This Row],[Preferred Contact Method Hidden]],Tabla3[#All],2,FALSE),DatosTransformados[[#This Row],[Preferred Contact Method Hidden]])</f>
        <v>Phone</v>
      </c>
      <c r="AJ1225" s="5" t="str">
        <f>VLOOKUP(DatosTransformados[[#This Row],[Applied Discount Hidden]],Tabla3[#All],2,FALSE)</f>
        <v>No</v>
      </c>
      <c r="AK1225" s="5" t="b">
        <v>0</v>
      </c>
    </row>
    <row r="1226" spans="1:37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">
        <v>21</v>
      </c>
      <c r="O12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6" s="2" t="s">
        <v>33</v>
      </c>
      <c r="Q1226" s="2">
        <v>2</v>
      </c>
      <c r="R1226" s="2" t="s">
        <v>21</v>
      </c>
      <c r="S1226" s="2" t="s">
        <v>52</v>
      </c>
      <c r="T1226" s="2" t="s">
        <v>35</v>
      </c>
      <c r="U1226" s="2">
        <v>9</v>
      </c>
      <c r="V1226" s="2" t="str">
        <f>PROPER(DatosTransformados[[#This Row],[Payment Method Hidden]])</f>
        <v>Direct Debit</v>
      </c>
      <c r="W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226" s="2">
        <v>584</v>
      </c>
      <c r="Y1226" s="2"/>
      <c r="Z1226" s="2"/>
      <c r="AA1226" s="2" t="s">
        <v>2360</v>
      </c>
      <c r="AB1226" s="3">
        <f>DATEVALUE(DatosTransformados[[#This Row],[Contact Date Hidden]])</f>
        <v>45013</v>
      </c>
      <c r="AC1226" s="3">
        <v>44244</v>
      </c>
      <c r="AD1226" s="2" t="s">
        <v>38</v>
      </c>
      <c r="AE1226" s="2" t="str">
        <f>VLOOKUP(DatosTransformados[[#This Row],[Customer Segment Hidden]],Tabla3[#All],2,FALSE)</f>
        <v>Low</v>
      </c>
      <c r="AF1226" s="11">
        <v>8.3422146274262232</v>
      </c>
      <c r="AG1226" s="2">
        <v>9</v>
      </c>
      <c r="AH1226" s="2" t="s">
        <v>29</v>
      </c>
      <c r="AI1226" s="2" t="str">
        <f>IFERROR(VLOOKUP(DatosTransformados[[#This Row],[Preferred Contact Method Hidden]],Tabla3[#All],2,FALSE),DatosTransformados[[#This Row],[Preferred Contact Method Hidden]])</f>
        <v>Email</v>
      </c>
      <c r="AJ1226" s="2" t="str">
        <f>VLOOKUP(DatosTransformados[[#This Row],[Applied Discount Hidden]],Tabla3[#All],2,FALSE)</f>
        <v>No</v>
      </c>
      <c r="AK1226" s="2" t="b">
        <v>0</v>
      </c>
    </row>
    <row r="1227" spans="1:37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">
        <v>33</v>
      </c>
      <c r="O12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7" s="5" t="s">
        <v>21</v>
      </c>
      <c r="Q1227" s="5">
        <v>0</v>
      </c>
      <c r="R1227" s="5" t="s">
        <v>21</v>
      </c>
      <c r="S1227" s="5" t="s">
        <v>24</v>
      </c>
      <c r="T1227" s="5" t="s">
        <v>117</v>
      </c>
      <c r="U1227" s="5">
        <v>27</v>
      </c>
      <c r="V1227" s="5" t="str">
        <f>PROPER(DatosTransformados[[#This Row],[Payment Method Hidden]])</f>
        <v>Direct Debit</v>
      </c>
      <c r="W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227" s="5">
        <v>56</v>
      </c>
      <c r="Y1227" s="5" t="s">
        <v>42</v>
      </c>
      <c r="Z1227" s="5" t="s">
        <v>359</v>
      </c>
      <c r="AA1227" s="5" t="s">
        <v>2362</v>
      </c>
      <c r="AB1227" s="6">
        <f>DATEVALUE(DatosTransformados[[#This Row],[Contact Date Hidden]])</f>
        <v>43930</v>
      </c>
      <c r="AC1227" s="6">
        <v>44242</v>
      </c>
      <c r="AD1227" s="5" t="s">
        <v>44</v>
      </c>
      <c r="AE1227" s="5" t="str">
        <f>VLOOKUP(DatosTransformados[[#This Row],[Customer Segment Hidden]],Tabla3[#All],2,FALSE)</f>
        <v>Medium</v>
      </c>
      <c r="AF1227" s="12">
        <v>26.024470835063081</v>
      </c>
      <c r="AG1227" s="5">
        <v>3</v>
      </c>
      <c r="AH1227" s="5" t="s">
        <v>29</v>
      </c>
      <c r="AI1227" s="5" t="str">
        <f>IFERROR(VLOOKUP(DatosTransformados[[#This Row],[Preferred Contact Method Hidden]],Tabla3[#All],2,FALSE),DatosTransformados[[#This Row],[Preferred Contact Method Hidden]])</f>
        <v>Email</v>
      </c>
      <c r="AJ1227" s="5" t="str">
        <f>VLOOKUP(DatosTransformados[[#This Row],[Applied Discount Hidden]],Tabla3[#All],2,FALSE)</f>
        <v>Yes</v>
      </c>
      <c r="AK1227" s="5" t="b">
        <v>1</v>
      </c>
    </row>
    <row r="1228" spans="1:37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">
        <v>21</v>
      </c>
      <c r="O12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8" s="2" t="s">
        <v>21</v>
      </c>
      <c r="Q1228" s="2">
        <v>0</v>
      </c>
      <c r="R1228" s="2" t="s">
        <v>21</v>
      </c>
      <c r="S1228" s="2" t="s">
        <v>34</v>
      </c>
      <c r="T1228" s="2" t="s">
        <v>35</v>
      </c>
      <c r="U1228" s="2">
        <v>34</v>
      </c>
      <c r="V1228" s="2" t="str">
        <f>PROPER(DatosTransformados[[#This Row],[Payment Method Hidden]])</f>
        <v>Direct Debit</v>
      </c>
      <c r="W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228" s="2">
        <v>2230</v>
      </c>
      <c r="Y1228" s="2"/>
      <c r="Z1228" s="2"/>
      <c r="AA1228" s="2" t="s">
        <v>2364</v>
      </c>
      <c r="AB1228" s="3">
        <f>DATEVALUE(DatosTransformados[[#This Row],[Contact Date Hidden]])</f>
        <v>44631</v>
      </c>
      <c r="AC1228" s="3">
        <v>44122</v>
      </c>
      <c r="AD1228" s="2" t="s">
        <v>44</v>
      </c>
      <c r="AE1228" s="2" t="str">
        <f>VLOOKUP(DatosTransformados[[#This Row],[Customer Segment Hidden]],Tabla3[#All],2,FALSE)</f>
        <v>Medium</v>
      </c>
      <c r="AF1228" s="11">
        <v>31.25388561418313</v>
      </c>
      <c r="AG1228" s="2">
        <v>0</v>
      </c>
      <c r="AH1228" s="2" t="s">
        <v>49</v>
      </c>
      <c r="AI1228" s="2" t="str">
        <f>IFERROR(VLOOKUP(DatosTransformados[[#This Row],[Preferred Contact Method Hidden]],Tabla3[#All],2,FALSE),DatosTransformados[[#This Row],[Preferred Contact Method Hidden]])</f>
        <v>Phone</v>
      </c>
      <c r="AJ1228" s="2" t="str">
        <f>VLOOKUP(DatosTransformados[[#This Row],[Applied Discount Hidden]],Tabla3[#All],2,FALSE)</f>
        <v>No</v>
      </c>
      <c r="AK1228" s="2" t="b">
        <v>0</v>
      </c>
    </row>
    <row r="1229" spans="1:37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">
        <v>21</v>
      </c>
      <c r="O12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29" s="5" t="s">
        <v>21</v>
      </c>
      <c r="Q1229" s="5">
        <v>0</v>
      </c>
      <c r="R1229" s="5" t="s">
        <v>21</v>
      </c>
      <c r="S1229" s="5" t="s">
        <v>24</v>
      </c>
      <c r="T1229" s="5" t="s">
        <v>35</v>
      </c>
      <c r="U1229" s="5">
        <v>47</v>
      </c>
      <c r="V1229" s="5" t="str">
        <f>PROPER(DatosTransformados[[#This Row],[Payment Method Hidden]])</f>
        <v>Direct Debit</v>
      </c>
      <c r="W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229" s="5">
        <v>47</v>
      </c>
      <c r="Y1229" s="5" t="s">
        <v>42</v>
      </c>
      <c r="Z1229" s="5" t="s">
        <v>279</v>
      </c>
      <c r="AA1229" s="5" t="s">
        <v>902</v>
      </c>
      <c r="AB1229" s="6">
        <f>DATEVALUE(DatosTransformados[[#This Row],[Contact Date Hidden]])</f>
        <v>44403</v>
      </c>
      <c r="AC1229" s="6">
        <v>44286</v>
      </c>
      <c r="AD1229" s="5" t="s">
        <v>28</v>
      </c>
      <c r="AE1229" s="5" t="str">
        <f>VLOOKUP(DatosTransformados[[#This Row],[Customer Segment Hidden]],Tabla3[#All],2,FALSE)</f>
        <v>High</v>
      </c>
      <c r="AF1229" s="12">
        <v>37.961879293713871</v>
      </c>
      <c r="AG1229" s="5">
        <v>6</v>
      </c>
      <c r="AH1229" s="5" t="s">
        <v>63</v>
      </c>
      <c r="AI1229" s="5" t="str">
        <f>IFERROR(VLOOKUP(DatosTransformados[[#This Row],[Preferred Contact Method Hidden]],Tabla3[#All],2,FALSE),DatosTransformados[[#This Row],[Preferred Contact Method Hidden]])</f>
        <v>SMS</v>
      </c>
      <c r="AJ1229" s="5" t="str">
        <f>VLOOKUP(DatosTransformados[[#This Row],[Applied Discount Hidden]],Tabla3[#All],2,FALSE)</f>
        <v>Yes</v>
      </c>
      <c r="AK1229" s="5" t="b">
        <v>1</v>
      </c>
    </row>
    <row r="1230" spans="1:37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">
        <v>21</v>
      </c>
      <c r="O12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0" s="2" t="s">
        <v>21</v>
      </c>
      <c r="Q1230" s="2">
        <v>0</v>
      </c>
      <c r="R1230" s="2" t="s">
        <v>33</v>
      </c>
      <c r="S1230" s="2" t="s">
        <v>34</v>
      </c>
      <c r="T1230" s="2" t="s">
        <v>123</v>
      </c>
      <c r="U1230" s="2">
        <v>56</v>
      </c>
      <c r="V1230" s="2" t="str">
        <f>PROPER(DatosTransformados[[#This Row],[Payment Method Hidden]])</f>
        <v>Credit Card</v>
      </c>
      <c r="W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230" s="2">
        <v>1854</v>
      </c>
      <c r="Y1230" s="2"/>
      <c r="Z1230" s="2"/>
      <c r="AA1230" s="2" t="s">
        <v>2366</v>
      </c>
      <c r="AB1230" s="3">
        <f>DATEVALUE(DatosTransformados[[#This Row],[Contact Date Hidden]])</f>
        <v>45230</v>
      </c>
      <c r="AC1230" s="3">
        <v>44551</v>
      </c>
      <c r="AD1230" s="2" t="s">
        <v>38</v>
      </c>
      <c r="AE1230" s="2" t="str">
        <f>VLOOKUP(DatosTransformados[[#This Row],[Customer Segment Hidden]],Tabla3[#All],2,FALSE)</f>
        <v>Low</v>
      </c>
      <c r="AF1230" s="11">
        <v>61.714167854192837</v>
      </c>
      <c r="AG1230" s="2">
        <v>8</v>
      </c>
      <c r="AH1230" s="2" t="s">
        <v>29</v>
      </c>
      <c r="AI1230" s="2" t="str">
        <f>IFERROR(VLOOKUP(DatosTransformados[[#This Row],[Preferred Contact Method Hidden]],Tabla3[#All],2,FALSE),DatosTransformados[[#This Row],[Preferred Contact Method Hidden]])</f>
        <v>Email</v>
      </c>
      <c r="AJ1230" s="2" t="str">
        <f>VLOOKUP(DatosTransformados[[#This Row],[Applied Discount Hidden]],Tabla3[#All],2,FALSE)</f>
        <v>No</v>
      </c>
      <c r="AK1230" s="2" t="b">
        <v>0</v>
      </c>
    </row>
    <row r="1231" spans="1:37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">
        <v>21</v>
      </c>
      <c r="O12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1" s="5" t="s">
        <v>33</v>
      </c>
      <c r="Q1231" s="5">
        <v>4</v>
      </c>
      <c r="R1231" s="5" t="s">
        <v>21</v>
      </c>
      <c r="S1231" s="5" t="s">
        <v>52</v>
      </c>
      <c r="T1231" s="5" t="s">
        <v>117</v>
      </c>
      <c r="U1231" s="5">
        <v>49</v>
      </c>
      <c r="V1231" s="5" t="str">
        <f>PROPER(DatosTransformados[[#This Row],[Payment Method Hidden]])</f>
        <v>Direct Debit</v>
      </c>
      <c r="W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231" s="5">
        <v>3276</v>
      </c>
      <c r="Y1231" s="5"/>
      <c r="Z1231" s="5"/>
      <c r="AA1231" s="5" t="s">
        <v>2368</v>
      </c>
      <c r="AB1231" s="6">
        <f>DATEVALUE(DatosTransformados[[#This Row],[Contact Date Hidden]])</f>
        <v>44161</v>
      </c>
      <c r="AC1231" s="6">
        <v>44115</v>
      </c>
      <c r="AD1231" s="5" t="s">
        <v>38</v>
      </c>
      <c r="AE1231" s="5" t="str">
        <f>VLOOKUP(DatosTransformados[[#This Row],[Customer Segment Hidden]],Tabla3[#All],2,FALSE)</f>
        <v>Low</v>
      </c>
      <c r="AF1231" s="12">
        <v>51.486930461103633</v>
      </c>
      <c r="AG1231" s="5">
        <v>0</v>
      </c>
      <c r="AH1231" s="5" t="s">
        <v>63</v>
      </c>
      <c r="AI1231" s="5" t="str">
        <f>IFERROR(VLOOKUP(DatosTransformados[[#This Row],[Preferred Contact Method Hidden]],Tabla3[#All],2,FALSE),DatosTransformados[[#This Row],[Preferred Contact Method Hidden]])</f>
        <v>SMS</v>
      </c>
      <c r="AJ1231" s="5" t="str">
        <f>VLOOKUP(DatosTransformados[[#This Row],[Applied Discount Hidden]],Tabla3[#All],2,FALSE)</f>
        <v>Yes</v>
      </c>
      <c r="AK1231" s="5" t="b">
        <v>1</v>
      </c>
    </row>
    <row r="1232" spans="1:37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">
        <v>21</v>
      </c>
      <c r="O12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2" s="2" t="s">
        <v>21</v>
      </c>
      <c r="Q1232" s="2">
        <v>0</v>
      </c>
      <c r="R1232" s="2" t="s">
        <v>21</v>
      </c>
      <c r="S1232" s="2" t="s">
        <v>34</v>
      </c>
      <c r="T1232" s="2" t="s">
        <v>117</v>
      </c>
      <c r="U1232" s="2">
        <v>21</v>
      </c>
      <c r="V1232" s="2" t="str">
        <f>PROPER(DatosTransformados[[#This Row],[Payment Method Hidden]])</f>
        <v>Direct Debit</v>
      </c>
      <c r="W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232" s="2">
        <v>278</v>
      </c>
      <c r="Y1232" s="2"/>
      <c r="Z1232" s="2"/>
      <c r="AA1232" s="2" t="s">
        <v>2370</v>
      </c>
      <c r="AB1232" s="3">
        <f>DATEVALUE(DatosTransformados[[#This Row],[Contact Date Hidden]])</f>
        <v>44630</v>
      </c>
      <c r="AC1232" s="3">
        <v>44746</v>
      </c>
      <c r="AD1232" s="2" t="s">
        <v>38</v>
      </c>
      <c r="AE1232" s="2" t="str">
        <f>VLOOKUP(DatosTransformados[[#This Row],[Customer Segment Hidden]],Tabla3[#All],2,FALSE)</f>
        <v>Low</v>
      </c>
      <c r="AF1232" s="11">
        <v>22.652478582309879</v>
      </c>
      <c r="AG1232" s="2">
        <v>4</v>
      </c>
      <c r="AH1232" s="2" t="s">
        <v>49</v>
      </c>
      <c r="AI1232" s="2" t="str">
        <f>IFERROR(VLOOKUP(DatosTransformados[[#This Row],[Preferred Contact Method Hidden]],Tabla3[#All],2,FALSE),DatosTransformados[[#This Row],[Preferred Contact Method Hidden]])</f>
        <v>Phone</v>
      </c>
      <c r="AJ1232" s="2" t="str">
        <f>VLOOKUP(DatosTransformados[[#This Row],[Applied Discount Hidden]],Tabla3[#All],2,FALSE)</f>
        <v>Yes</v>
      </c>
      <c r="AK1232" s="2" t="b">
        <v>1</v>
      </c>
    </row>
    <row r="1233" spans="1:37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">
        <v>21</v>
      </c>
      <c r="O12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3" s="5" t="s">
        <v>33</v>
      </c>
      <c r="Q1233" s="5">
        <v>3</v>
      </c>
      <c r="R1233" s="5" t="s">
        <v>21</v>
      </c>
      <c r="S1233" s="5" t="s">
        <v>24</v>
      </c>
      <c r="T1233" s="5" t="s">
        <v>35</v>
      </c>
      <c r="U1233" s="5">
        <v>13</v>
      </c>
      <c r="V1233" s="5" t="str">
        <f>PROPER(DatosTransformados[[#This Row],[Payment Method Hidden]])</f>
        <v>Direct Debit</v>
      </c>
      <c r="W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233" s="5">
        <v>13</v>
      </c>
      <c r="Y1233" s="5" t="s">
        <v>103</v>
      </c>
      <c r="Z1233" s="5" t="s">
        <v>104</v>
      </c>
      <c r="AA1233" s="5" t="s">
        <v>1876</v>
      </c>
      <c r="AB1233" s="6">
        <f>DATEVALUE(DatosTransformados[[#This Row],[Contact Date Hidden]])</f>
        <v>44017</v>
      </c>
      <c r="AC1233" s="6">
        <v>44499</v>
      </c>
      <c r="AD1233" s="5" t="s">
        <v>38</v>
      </c>
      <c r="AE1233" s="5" t="str">
        <f>VLOOKUP(DatosTransformados[[#This Row],[Customer Segment Hidden]],Tabla3[#All],2,FALSE)</f>
        <v>Low</v>
      </c>
      <c r="AF1233" s="12">
        <v>13.688178899388159</v>
      </c>
      <c r="AG1233" s="5">
        <v>7</v>
      </c>
      <c r="AH1233" s="5" t="s">
        <v>29</v>
      </c>
      <c r="AI1233" s="5" t="str">
        <f>IFERROR(VLOOKUP(DatosTransformados[[#This Row],[Preferred Contact Method Hidden]],Tabla3[#All],2,FALSE),DatosTransformados[[#This Row],[Preferred Contact Method Hidden]])</f>
        <v>Email</v>
      </c>
      <c r="AJ1233" s="5" t="str">
        <f>VLOOKUP(DatosTransformados[[#This Row],[Applied Discount Hidden]],Tabla3[#All],2,FALSE)</f>
        <v>No</v>
      </c>
      <c r="AK1233" s="5" t="b">
        <v>0</v>
      </c>
    </row>
    <row r="1234" spans="1:37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">
        <v>21</v>
      </c>
      <c r="O12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4" s="2" t="s">
        <v>21</v>
      </c>
      <c r="Q1234" s="2">
        <v>0</v>
      </c>
      <c r="R1234" s="2" t="s">
        <v>21</v>
      </c>
      <c r="S1234" s="2" t="s">
        <v>52</v>
      </c>
      <c r="T1234" s="2" t="s">
        <v>123</v>
      </c>
      <c r="U1234" s="2">
        <v>15</v>
      </c>
      <c r="V1234" s="2" t="str">
        <f>PROPER(DatosTransformados[[#This Row],[Payment Method Hidden]])</f>
        <v>Credit Card</v>
      </c>
      <c r="W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1234" s="2">
        <v>948</v>
      </c>
      <c r="Y1234" s="2"/>
      <c r="Z1234" s="2"/>
      <c r="AA1234" s="2" t="s">
        <v>2373</v>
      </c>
      <c r="AB1234" s="3">
        <f>DATEVALUE(DatosTransformados[[#This Row],[Contact Date Hidden]])</f>
        <v>44127</v>
      </c>
      <c r="AC1234" s="3">
        <v>44965</v>
      </c>
      <c r="AD1234" s="2" t="s">
        <v>44</v>
      </c>
      <c r="AE1234" s="2" t="str">
        <f>VLOOKUP(DatosTransformados[[#This Row],[Customer Segment Hidden]],Tabla3[#All],2,FALSE)</f>
        <v>Medium</v>
      </c>
      <c r="AF1234" s="11">
        <v>13.812606379703571</v>
      </c>
      <c r="AG1234" s="2">
        <v>5</v>
      </c>
      <c r="AH1234" s="2" t="s">
        <v>29</v>
      </c>
      <c r="AI1234" s="2" t="str">
        <f>IFERROR(VLOOKUP(DatosTransformados[[#This Row],[Preferred Contact Method Hidden]],Tabla3[#All],2,FALSE),DatosTransformados[[#This Row],[Preferred Contact Method Hidden]])</f>
        <v>Email</v>
      </c>
      <c r="AJ1234" s="2" t="str">
        <f>VLOOKUP(DatosTransformados[[#This Row],[Applied Discount Hidden]],Tabla3[#All],2,FALSE)</f>
        <v>No</v>
      </c>
      <c r="AK1234" s="2" t="b">
        <v>0</v>
      </c>
    </row>
    <row r="1235" spans="1:37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">
        <v>33</v>
      </c>
      <c r="O12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5" s="5" t="s">
        <v>21</v>
      </c>
      <c r="Q1235" s="5">
        <v>0</v>
      </c>
      <c r="R1235" s="5" t="s">
        <v>21</v>
      </c>
      <c r="S1235" s="5" t="s">
        <v>34</v>
      </c>
      <c r="T1235" s="5" t="s">
        <v>35</v>
      </c>
      <c r="U1235" s="5">
        <v>23</v>
      </c>
      <c r="V1235" s="5" t="str">
        <f>PROPER(DatosTransformados[[#This Row],[Payment Method Hidden]])</f>
        <v>Direct Debit</v>
      </c>
      <c r="W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235" s="5">
        <v>773</v>
      </c>
      <c r="Y1235" s="5"/>
      <c r="Z1235" s="5"/>
      <c r="AA1235" s="5" t="s">
        <v>2375</v>
      </c>
      <c r="AB1235" s="6">
        <f>DATEVALUE(DatosTransformados[[#This Row],[Contact Date Hidden]])</f>
        <v>44167</v>
      </c>
      <c r="AC1235" s="6">
        <v>45119</v>
      </c>
      <c r="AD1235" s="5" t="s">
        <v>38</v>
      </c>
      <c r="AE1235" s="5" t="str">
        <f>VLOOKUP(DatosTransformados[[#This Row],[Customer Segment Hidden]],Tabla3[#All],2,FALSE)</f>
        <v>Low</v>
      </c>
      <c r="AF1235" s="12">
        <v>25.30809140337945</v>
      </c>
      <c r="AG1235" s="5">
        <v>7</v>
      </c>
      <c r="AH1235" s="5" t="s">
        <v>29</v>
      </c>
      <c r="AI1235" s="5" t="str">
        <f>IFERROR(VLOOKUP(DatosTransformados[[#This Row],[Preferred Contact Method Hidden]],Tabla3[#All],2,FALSE),DatosTransformados[[#This Row],[Preferred Contact Method Hidden]])</f>
        <v>Email</v>
      </c>
      <c r="AJ1235" s="5" t="str">
        <f>VLOOKUP(DatosTransformados[[#This Row],[Applied Discount Hidden]],Tabla3[#All],2,FALSE)</f>
        <v>No</v>
      </c>
      <c r="AK1235" s="5" t="b">
        <v>0</v>
      </c>
    </row>
    <row r="1236" spans="1:37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">
        <v>33</v>
      </c>
      <c r="O12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6" s="2" t="s">
        <v>21</v>
      </c>
      <c r="Q1236" s="2">
        <v>0</v>
      </c>
      <c r="R1236" s="2" t="s">
        <v>21</v>
      </c>
      <c r="S1236" s="2" t="s">
        <v>24</v>
      </c>
      <c r="T1236" s="2" t="s">
        <v>35</v>
      </c>
      <c r="U1236" s="2">
        <v>30</v>
      </c>
      <c r="V1236" s="2" t="str">
        <f>PROPER(DatosTransformados[[#This Row],[Payment Method Hidden]])</f>
        <v>Direct Debit</v>
      </c>
      <c r="W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236" s="2">
        <v>1132</v>
      </c>
      <c r="Y1236" s="2" t="s">
        <v>156</v>
      </c>
      <c r="Z1236" s="2" t="s">
        <v>157</v>
      </c>
      <c r="AA1236" s="2" t="s">
        <v>2377</v>
      </c>
      <c r="AB1236" s="3">
        <f>DATEVALUE(DatosTransformados[[#This Row],[Contact Date Hidden]])</f>
        <v>44543</v>
      </c>
      <c r="AC1236" s="3">
        <v>44231</v>
      </c>
      <c r="AD1236" s="2" t="s">
        <v>38</v>
      </c>
      <c r="AE1236" s="2" t="str">
        <f>VLOOKUP(DatosTransformados[[#This Row],[Customer Segment Hidden]],Tabla3[#All],2,FALSE)</f>
        <v>Low</v>
      </c>
      <c r="AF1236" s="11">
        <v>25.74852520878078</v>
      </c>
      <c r="AG1236" s="2">
        <v>0</v>
      </c>
      <c r="AH1236" s="2" t="s">
        <v>29</v>
      </c>
      <c r="AI1236" s="2" t="str">
        <f>IFERROR(VLOOKUP(DatosTransformados[[#This Row],[Preferred Contact Method Hidden]],Tabla3[#All],2,FALSE),DatosTransformados[[#This Row],[Preferred Contact Method Hidden]])</f>
        <v>Email</v>
      </c>
      <c r="AJ1236" s="2" t="str">
        <f>VLOOKUP(DatosTransformados[[#This Row],[Applied Discount Hidden]],Tabla3[#All],2,FALSE)</f>
        <v>Yes</v>
      </c>
      <c r="AK1236" s="2" t="b">
        <v>1</v>
      </c>
    </row>
    <row r="1237" spans="1:37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">
        <v>21</v>
      </c>
      <c r="O12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7" s="5" t="s">
        <v>33</v>
      </c>
      <c r="Q1237" s="5">
        <v>6</v>
      </c>
      <c r="R1237" s="5" t="s">
        <v>21</v>
      </c>
      <c r="S1237" s="5" t="s">
        <v>52</v>
      </c>
      <c r="T1237" s="5" t="s">
        <v>35</v>
      </c>
      <c r="U1237" s="5">
        <v>31</v>
      </c>
      <c r="V1237" s="5" t="str">
        <f>PROPER(DatosTransformados[[#This Row],[Payment Method Hidden]])</f>
        <v>Direct Debit</v>
      </c>
      <c r="W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237" s="5">
        <v>2070</v>
      </c>
      <c r="Y1237" s="5"/>
      <c r="Z1237" s="5"/>
      <c r="AA1237" s="5" t="s">
        <v>2379</v>
      </c>
      <c r="AB1237" s="6">
        <f>DATEVALUE(DatosTransformados[[#This Row],[Contact Date Hidden]])</f>
        <v>44446</v>
      </c>
      <c r="AC1237" s="6">
        <v>43938</v>
      </c>
      <c r="AD1237" s="5" t="s">
        <v>38</v>
      </c>
      <c r="AE1237" s="5" t="str">
        <f>VLOOKUP(DatosTransformados[[#This Row],[Customer Segment Hidden]],Tabla3[#All],2,FALSE)</f>
        <v>Low</v>
      </c>
      <c r="AF1237" s="12">
        <v>32.931387774791069</v>
      </c>
      <c r="AG1237" s="5">
        <v>10</v>
      </c>
      <c r="AH1237" s="5" t="s">
        <v>49</v>
      </c>
      <c r="AI1237" s="5" t="str">
        <f>IFERROR(VLOOKUP(DatosTransformados[[#This Row],[Preferred Contact Method Hidden]],Tabla3[#All],2,FALSE),DatosTransformados[[#This Row],[Preferred Contact Method Hidden]])</f>
        <v>Phone</v>
      </c>
      <c r="AJ1237" s="5" t="str">
        <f>VLOOKUP(DatosTransformados[[#This Row],[Applied Discount Hidden]],Tabla3[#All],2,FALSE)</f>
        <v>Yes</v>
      </c>
      <c r="AK1237" s="5" t="b">
        <v>1</v>
      </c>
    </row>
    <row r="1238" spans="1:37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">
        <v>33</v>
      </c>
      <c r="O12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8" s="2" t="s">
        <v>21</v>
      </c>
      <c r="Q1238" s="2">
        <v>0</v>
      </c>
      <c r="R1238" s="2" t="s">
        <v>33</v>
      </c>
      <c r="S1238" s="2" t="s">
        <v>24</v>
      </c>
      <c r="T1238" s="2" t="s">
        <v>117</v>
      </c>
      <c r="U1238" s="2">
        <v>43</v>
      </c>
      <c r="V1238" s="2" t="str">
        <f>PROPER(DatosTransformados[[#This Row],[Payment Method Hidden]])</f>
        <v>Direct Debit</v>
      </c>
      <c r="W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238" s="2">
        <v>1033</v>
      </c>
      <c r="Y1238" s="2" t="s">
        <v>42</v>
      </c>
      <c r="Z1238" s="2" t="s">
        <v>213</v>
      </c>
      <c r="AA1238" s="2" t="s">
        <v>2381</v>
      </c>
      <c r="AB1238" s="3">
        <f>DATEVALUE(DatosTransformados[[#This Row],[Contact Date Hidden]])</f>
        <v>45024</v>
      </c>
      <c r="AC1238" s="3">
        <v>45079</v>
      </c>
      <c r="AD1238" s="2" t="s">
        <v>28</v>
      </c>
      <c r="AE1238" s="2" t="str">
        <f>VLOOKUP(DatosTransformados[[#This Row],[Customer Segment Hidden]],Tabla3[#All],2,FALSE)</f>
        <v>High</v>
      </c>
      <c r="AF1238" s="11">
        <v>46.963082382182243</v>
      </c>
      <c r="AG1238" s="2">
        <v>0</v>
      </c>
      <c r="AH1238" s="2" t="s">
        <v>29</v>
      </c>
      <c r="AI1238" s="2" t="str">
        <f>IFERROR(VLOOKUP(DatosTransformados[[#This Row],[Preferred Contact Method Hidden]],Tabla3[#All],2,FALSE),DatosTransformados[[#This Row],[Preferred Contact Method Hidden]])</f>
        <v>Email</v>
      </c>
      <c r="AJ1238" s="2" t="str">
        <f>VLOOKUP(DatosTransformados[[#This Row],[Applied Discount Hidden]],Tabla3[#All],2,FALSE)</f>
        <v>No</v>
      </c>
      <c r="AK1238" s="2" t="b">
        <v>0</v>
      </c>
    </row>
    <row r="1239" spans="1:37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">
        <v>33</v>
      </c>
      <c r="O12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39" s="5" t="s">
        <v>21</v>
      </c>
      <c r="Q1239" s="5">
        <v>0</v>
      </c>
      <c r="R1239" s="5" t="s">
        <v>21</v>
      </c>
      <c r="S1239" s="5" t="s">
        <v>34</v>
      </c>
      <c r="T1239" s="5" t="s">
        <v>35</v>
      </c>
      <c r="U1239" s="5">
        <v>27</v>
      </c>
      <c r="V1239" s="5" t="str">
        <f>PROPER(DatosTransformados[[#This Row],[Payment Method Hidden]])</f>
        <v>Direct Debit</v>
      </c>
      <c r="W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239" s="5">
        <v>763</v>
      </c>
      <c r="Y1239" s="5"/>
      <c r="Z1239" s="5"/>
      <c r="AA1239" s="5" t="s">
        <v>1453</v>
      </c>
      <c r="AB1239" s="6">
        <f>DATEVALUE(DatosTransformados[[#This Row],[Contact Date Hidden]])</f>
        <v>44112</v>
      </c>
      <c r="AC1239" s="6">
        <v>44513</v>
      </c>
      <c r="AD1239" s="5" t="s">
        <v>38</v>
      </c>
      <c r="AE1239" s="5" t="str">
        <f>VLOOKUP(DatosTransformados[[#This Row],[Customer Segment Hidden]],Tabla3[#All],2,FALSE)</f>
        <v>Low</v>
      </c>
      <c r="AF1239" s="12">
        <v>27.395706898384191</v>
      </c>
      <c r="AG1239" s="5">
        <v>4</v>
      </c>
      <c r="AH1239" s="5" t="s">
        <v>29</v>
      </c>
      <c r="AI1239" s="5" t="str">
        <f>IFERROR(VLOOKUP(DatosTransformados[[#This Row],[Preferred Contact Method Hidden]],Tabla3[#All],2,FALSE),DatosTransformados[[#This Row],[Preferred Contact Method Hidden]])</f>
        <v>Email</v>
      </c>
      <c r="AJ1239" s="5" t="str">
        <f>VLOOKUP(DatosTransformados[[#This Row],[Applied Discount Hidden]],Tabla3[#All],2,FALSE)</f>
        <v>Yes</v>
      </c>
      <c r="AK1239" s="5" t="b">
        <v>1</v>
      </c>
    </row>
    <row r="1240" spans="1:37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">
        <v>33</v>
      </c>
      <c r="O12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0" s="2" t="s">
        <v>21</v>
      </c>
      <c r="Q1240" s="2">
        <v>0</v>
      </c>
      <c r="R1240" s="2" t="s">
        <v>33</v>
      </c>
      <c r="S1240" s="2" t="s">
        <v>52</v>
      </c>
      <c r="T1240" s="2" t="s">
        <v>117</v>
      </c>
      <c r="U1240" s="2">
        <v>33</v>
      </c>
      <c r="V1240" s="2" t="str">
        <f>PROPER(DatosTransformados[[#This Row],[Payment Method Hidden]])</f>
        <v>Direct Debit</v>
      </c>
      <c r="W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240" s="2">
        <v>1347</v>
      </c>
      <c r="Y1240" s="2"/>
      <c r="Z1240" s="2"/>
      <c r="AA1240" s="2" t="s">
        <v>2384</v>
      </c>
      <c r="AB1240" s="3">
        <f>DATEVALUE(DatosTransformados[[#This Row],[Contact Date Hidden]])</f>
        <v>44355</v>
      </c>
      <c r="AC1240" s="3">
        <v>44440</v>
      </c>
      <c r="AD1240" s="2" t="s">
        <v>38</v>
      </c>
      <c r="AE1240" s="2" t="str">
        <f>VLOOKUP(DatosTransformados[[#This Row],[Customer Segment Hidden]],Tabla3[#All],2,FALSE)</f>
        <v>Low</v>
      </c>
      <c r="AF1240" s="11">
        <v>28.974864203496232</v>
      </c>
      <c r="AG1240" s="2">
        <v>7</v>
      </c>
      <c r="AH1240" s="2" t="s">
        <v>49</v>
      </c>
      <c r="AI1240" s="2" t="str">
        <f>IFERROR(VLOOKUP(DatosTransformados[[#This Row],[Preferred Contact Method Hidden]],Tabla3[#All],2,FALSE),DatosTransformados[[#This Row],[Preferred Contact Method Hidden]])</f>
        <v>Phone</v>
      </c>
      <c r="AJ1240" s="2" t="str">
        <f>VLOOKUP(DatosTransformados[[#This Row],[Applied Discount Hidden]],Tabla3[#All],2,FALSE)</f>
        <v>No</v>
      </c>
      <c r="AK1240" s="2" t="b">
        <v>0</v>
      </c>
    </row>
    <row r="1241" spans="1:37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">
        <v>21</v>
      </c>
      <c r="O12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1" s="5" t="s">
        <v>21</v>
      </c>
      <c r="Q1241" s="5">
        <v>0</v>
      </c>
      <c r="R1241" s="5" t="s">
        <v>21</v>
      </c>
      <c r="S1241" s="5" t="s">
        <v>34</v>
      </c>
      <c r="T1241" s="5" t="s">
        <v>25</v>
      </c>
      <c r="U1241" s="5">
        <v>17</v>
      </c>
      <c r="V1241" s="5" t="str">
        <f>PROPER(DatosTransformados[[#This Row],[Payment Method Hidden]])</f>
        <v>Credit Card</v>
      </c>
      <c r="W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241" s="5">
        <v>645</v>
      </c>
      <c r="Y1241" s="5"/>
      <c r="Z1241" s="5"/>
      <c r="AA1241" s="5" t="s">
        <v>2386</v>
      </c>
      <c r="AB1241" s="6">
        <f>DATEVALUE(DatosTransformados[[#This Row],[Contact Date Hidden]])</f>
        <v>44630</v>
      </c>
      <c r="AC1241" s="6">
        <v>45137</v>
      </c>
      <c r="AD1241" s="5" t="s">
        <v>28</v>
      </c>
      <c r="AE1241" s="5" t="str">
        <f>VLOOKUP(DatosTransformados[[#This Row],[Customer Segment Hidden]],Tabla3[#All],2,FALSE)</f>
        <v>High</v>
      </c>
      <c r="AF1241" s="12">
        <v>16.822745069465078</v>
      </c>
      <c r="AG1241" s="5">
        <v>4</v>
      </c>
      <c r="AH1241" s="5" t="s">
        <v>49</v>
      </c>
      <c r="AI1241" s="5" t="str">
        <f>IFERROR(VLOOKUP(DatosTransformados[[#This Row],[Preferred Contact Method Hidden]],Tabla3[#All],2,FALSE),DatosTransformados[[#This Row],[Preferred Contact Method Hidden]])</f>
        <v>Phone</v>
      </c>
      <c r="AJ1241" s="5" t="str">
        <f>VLOOKUP(DatosTransformados[[#This Row],[Applied Discount Hidden]],Tabla3[#All],2,FALSE)</f>
        <v>Yes</v>
      </c>
      <c r="AK1241" s="5" t="b">
        <v>1</v>
      </c>
    </row>
    <row r="1242" spans="1:37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">
        <v>21</v>
      </c>
      <c r="O12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2" s="2" t="s">
        <v>21</v>
      </c>
      <c r="Q1242" s="2">
        <v>0</v>
      </c>
      <c r="R1242" s="2" t="s">
        <v>33</v>
      </c>
      <c r="S1242" s="2" t="s">
        <v>24</v>
      </c>
      <c r="T1242" s="2" t="s">
        <v>25</v>
      </c>
      <c r="U1242" s="2">
        <v>44</v>
      </c>
      <c r="V1242" s="2" t="str">
        <f>PROPER(DatosTransformados[[#This Row],[Payment Method Hidden]])</f>
        <v>Credit Card</v>
      </c>
      <c r="W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1242" s="2">
        <v>217</v>
      </c>
      <c r="Y1242" s="2" t="s">
        <v>42</v>
      </c>
      <c r="Z1242" s="2" t="s">
        <v>184</v>
      </c>
      <c r="AA1242" s="2" t="s">
        <v>371</v>
      </c>
      <c r="AB1242" s="3">
        <f>DATEVALUE(DatosTransformados[[#This Row],[Contact Date Hidden]])</f>
        <v>45280</v>
      </c>
      <c r="AC1242" s="3">
        <v>44001</v>
      </c>
      <c r="AD1242" s="2" t="s">
        <v>38</v>
      </c>
      <c r="AE1242" s="2" t="str">
        <f>VLOOKUP(DatosTransformados[[#This Row],[Customer Segment Hidden]],Tabla3[#All],2,FALSE)</f>
        <v>Low</v>
      </c>
      <c r="AF1242" s="11">
        <v>38.83431922998804</v>
      </c>
      <c r="AG1242" s="2">
        <v>10</v>
      </c>
      <c r="AH1242" s="2" t="s">
        <v>49</v>
      </c>
      <c r="AI1242" s="2" t="str">
        <f>IFERROR(VLOOKUP(DatosTransformados[[#This Row],[Preferred Contact Method Hidden]],Tabla3[#All],2,FALSE),DatosTransformados[[#This Row],[Preferred Contact Method Hidden]])</f>
        <v>Phone</v>
      </c>
      <c r="AJ1242" s="2" t="str">
        <f>VLOOKUP(DatosTransformados[[#This Row],[Applied Discount Hidden]],Tabla3[#All],2,FALSE)</f>
        <v>No</v>
      </c>
      <c r="AK1242" s="2" t="b">
        <v>0</v>
      </c>
    </row>
    <row r="1243" spans="1:37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">
        <v>21</v>
      </c>
      <c r="O12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3" s="5" t="s">
        <v>21</v>
      </c>
      <c r="Q1243" s="5">
        <v>0</v>
      </c>
      <c r="R1243" s="5" t="s">
        <v>21</v>
      </c>
      <c r="S1243" s="5" t="s">
        <v>24</v>
      </c>
      <c r="T1243" s="5" t="s">
        <v>35</v>
      </c>
      <c r="U1243" s="5">
        <v>21</v>
      </c>
      <c r="V1243" s="5" t="str">
        <f>PROPER(DatosTransformados[[#This Row],[Payment Method Hidden]])</f>
        <v>Direct Debit</v>
      </c>
      <c r="W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243" s="5">
        <v>132</v>
      </c>
      <c r="Y1243" s="5"/>
      <c r="Z1243" s="5"/>
      <c r="AA1243" s="5" t="s">
        <v>653</v>
      </c>
      <c r="AB1243" s="6">
        <f>DATEVALUE(DatosTransformados[[#This Row],[Contact Date Hidden]])</f>
        <v>45049</v>
      </c>
      <c r="AC1243" s="6">
        <v>44745</v>
      </c>
      <c r="AD1243" s="5" t="s">
        <v>44</v>
      </c>
      <c r="AE1243" s="5" t="str">
        <f>VLOOKUP(DatosTransformados[[#This Row],[Customer Segment Hidden]],Tabla3[#All],2,FALSE)</f>
        <v>Medium</v>
      </c>
      <c r="AF1243" s="12">
        <v>24.46501664014405</v>
      </c>
      <c r="AG1243" s="5">
        <v>8</v>
      </c>
      <c r="AH1243" s="5" t="s">
        <v>63</v>
      </c>
      <c r="AI1243" s="5" t="str">
        <f>IFERROR(VLOOKUP(DatosTransformados[[#This Row],[Preferred Contact Method Hidden]],Tabla3[#All],2,FALSE),DatosTransformados[[#This Row],[Preferred Contact Method Hidden]])</f>
        <v>SMS</v>
      </c>
      <c r="AJ1243" s="5" t="str">
        <f>VLOOKUP(DatosTransformados[[#This Row],[Applied Discount Hidden]],Tabla3[#All],2,FALSE)</f>
        <v>Yes</v>
      </c>
      <c r="AK1243" s="5" t="b">
        <v>1</v>
      </c>
    </row>
    <row r="1244" spans="1:37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">
        <v>21</v>
      </c>
      <c r="O12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4" s="2" t="s">
        <v>21</v>
      </c>
      <c r="Q1244" s="2">
        <v>0</v>
      </c>
      <c r="R1244" s="2" t="s">
        <v>33</v>
      </c>
      <c r="S1244" s="2" t="s">
        <v>52</v>
      </c>
      <c r="T1244" s="2" t="s">
        <v>117</v>
      </c>
      <c r="U1244" s="2">
        <v>53</v>
      </c>
      <c r="V1244" s="2" t="str">
        <f>PROPER(DatosTransformados[[#This Row],[Payment Method Hidden]])</f>
        <v>Direct Debit</v>
      </c>
      <c r="W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244" s="2">
        <v>3204</v>
      </c>
      <c r="Y1244" s="2"/>
      <c r="Z1244" s="2"/>
      <c r="AA1244" s="2" t="s">
        <v>2390</v>
      </c>
      <c r="AB1244" s="3">
        <f>DATEVALUE(DatosTransformados[[#This Row],[Contact Date Hidden]])</f>
        <v>44915</v>
      </c>
      <c r="AC1244" s="3">
        <v>45273</v>
      </c>
      <c r="AD1244" s="2" t="s">
        <v>44</v>
      </c>
      <c r="AE1244" s="2" t="str">
        <f>VLOOKUP(DatosTransformados[[#This Row],[Customer Segment Hidden]],Tabla3[#All],2,FALSE)</f>
        <v>Medium</v>
      </c>
      <c r="AF1244" s="11">
        <v>47.053953625606219</v>
      </c>
      <c r="AG1244" s="2">
        <v>0</v>
      </c>
      <c r="AH1244" s="2" t="s">
        <v>49</v>
      </c>
      <c r="AI1244" s="2" t="str">
        <f>IFERROR(VLOOKUP(DatosTransformados[[#This Row],[Preferred Contact Method Hidden]],Tabla3[#All],2,FALSE),DatosTransformados[[#This Row],[Preferred Contact Method Hidden]])</f>
        <v>Phone</v>
      </c>
      <c r="AJ1244" s="2" t="str">
        <f>VLOOKUP(DatosTransformados[[#This Row],[Applied Discount Hidden]],Tabla3[#All],2,FALSE)</f>
        <v>Yes</v>
      </c>
      <c r="AK1244" s="2" t="b">
        <v>1</v>
      </c>
    </row>
    <row r="1245" spans="1:37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">
        <v>21</v>
      </c>
      <c r="O12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5" s="5" t="s">
        <v>33</v>
      </c>
      <c r="Q1245" s="5">
        <v>3</v>
      </c>
      <c r="R1245" s="5" t="s">
        <v>21</v>
      </c>
      <c r="S1245" s="5" t="s">
        <v>52</v>
      </c>
      <c r="T1245" s="5" t="s">
        <v>25</v>
      </c>
      <c r="U1245" s="5">
        <v>17</v>
      </c>
      <c r="V1245" s="5" t="str">
        <f>PROPER(DatosTransformados[[#This Row],[Payment Method Hidden]])</f>
        <v>Credit Card</v>
      </c>
      <c r="W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245" s="5">
        <v>241</v>
      </c>
      <c r="Y1245" s="5"/>
      <c r="Z1245" s="5"/>
      <c r="AA1245" s="5" t="s">
        <v>2392</v>
      </c>
      <c r="AB1245" s="6">
        <f>DATEVALUE(DatosTransformados[[#This Row],[Contact Date Hidden]])</f>
        <v>44941</v>
      </c>
      <c r="AC1245" s="6">
        <v>43859</v>
      </c>
      <c r="AD1245" s="5" t="s">
        <v>44</v>
      </c>
      <c r="AE1245" s="5" t="str">
        <f>VLOOKUP(DatosTransformados[[#This Row],[Customer Segment Hidden]],Tabla3[#All],2,FALSE)</f>
        <v>Medium</v>
      </c>
      <c r="AF1245" s="12">
        <v>17.499940460949119</v>
      </c>
      <c r="AG1245" s="5">
        <v>4</v>
      </c>
      <c r="AH1245" s="5" t="s">
        <v>49</v>
      </c>
      <c r="AI1245" s="5" t="str">
        <f>IFERROR(VLOOKUP(DatosTransformados[[#This Row],[Preferred Contact Method Hidden]],Tabla3[#All],2,FALSE),DatosTransformados[[#This Row],[Preferred Contact Method Hidden]])</f>
        <v>Phone</v>
      </c>
      <c r="AJ1245" s="5" t="str">
        <f>VLOOKUP(DatosTransformados[[#This Row],[Applied Discount Hidden]],Tabla3[#All],2,FALSE)</f>
        <v>Yes</v>
      </c>
      <c r="AK1245" s="5" t="b">
        <v>1</v>
      </c>
    </row>
    <row r="1246" spans="1:37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">
        <v>21</v>
      </c>
      <c r="O12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6" s="2" t="s">
        <v>21</v>
      </c>
      <c r="Q1246" s="2">
        <v>0</v>
      </c>
      <c r="R1246" s="2" t="s">
        <v>21</v>
      </c>
      <c r="S1246" s="2" t="s">
        <v>34</v>
      </c>
      <c r="T1246" s="2" t="s">
        <v>25</v>
      </c>
      <c r="U1246" s="2">
        <v>38</v>
      </c>
      <c r="V1246" s="2" t="str">
        <f>PROPER(DatosTransformados[[#This Row],[Payment Method Hidden]])</f>
        <v>Credit Card</v>
      </c>
      <c r="W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246" s="2">
        <v>911</v>
      </c>
      <c r="Y1246" s="2"/>
      <c r="Z1246" s="2"/>
      <c r="AA1246" s="2" t="s">
        <v>2394</v>
      </c>
      <c r="AB1246" s="3">
        <f>DATEVALUE(DatosTransformados[[#This Row],[Contact Date Hidden]])</f>
        <v>44066</v>
      </c>
      <c r="AC1246" s="3">
        <v>44750</v>
      </c>
      <c r="AD1246" s="2" t="s">
        <v>38</v>
      </c>
      <c r="AE1246" s="2" t="str">
        <f>VLOOKUP(DatosTransformados[[#This Row],[Customer Segment Hidden]],Tabla3[#All],2,FALSE)</f>
        <v>Low</v>
      </c>
      <c r="AF1246" s="11">
        <v>36.850919485677977</v>
      </c>
      <c r="AG1246" s="2">
        <v>2</v>
      </c>
      <c r="AH1246" s="2" t="s">
        <v>29</v>
      </c>
      <c r="AI1246" s="2" t="str">
        <f>IFERROR(VLOOKUP(DatosTransformados[[#This Row],[Preferred Contact Method Hidden]],Tabla3[#All],2,FALSE),DatosTransformados[[#This Row],[Preferred Contact Method Hidden]])</f>
        <v>Email</v>
      </c>
      <c r="AJ1246" s="2" t="str">
        <f>VLOOKUP(DatosTransformados[[#This Row],[Applied Discount Hidden]],Tabla3[#All],2,FALSE)</f>
        <v>Yes</v>
      </c>
      <c r="AK1246" s="2" t="b">
        <v>1</v>
      </c>
    </row>
    <row r="1247" spans="1:37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">
        <v>21</v>
      </c>
      <c r="O12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7" s="5" t="s">
        <v>21</v>
      </c>
      <c r="Q1247" s="5">
        <v>0</v>
      </c>
      <c r="R1247" s="5" t="s">
        <v>33</v>
      </c>
      <c r="S1247" s="5" t="s">
        <v>52</v>
      </c>
      <c r="T1247" s="5" t="s">
        <v>35</v>
      </c>
      <c r="U1247" s="5">
        <v>41</v>
      </c>
      <c r="V1247" s="5" t="str">
        <f>PROPER(DatosTransformados[[#This Row],[Payment Method Hidden]])</f>
        <v>Direct Debit</v>
      </c>
      <c r="W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247" s="5">
        <v>3037</v>
      </c>
      <c r="Y1247" s="5"/>
      <c r="Z1247" s="5"/>
      <c r="AA1247" s="5" t="s">
        <v>780</v>
      </c>
      <c r="AB1247" s="6">
        <f>DATEVALUE(DatosTransformados[[#This Row],[Contact Date Hidden]])</f>
        <v>44576</v>
      </c>
      <c r="AC1247" s="6">
        <v>44452</v>
      </c>
      <c r="AD1247" s="5" t="s">
        <v>38</v>
      </c>
      <c r="AE1247" s="5" t="str">
        <f>VLOOKUP(DatosTransformados[[#This Row],[Customer Segment Hidden]],Tabla3[#All],2,FALSE)</f>
        <v>Low</v>
      </c>
      <c r="AF1247" s="12">
        <v>44.250010323710072</v>
      </c>
      <c r="AG1247" s="5">
        <v>7</v>
      </c>
      <c r="AH1247" s="5" t="s">
        <v>63</v>
      </c>
      <c r="AI1247" s="5" t="str">
        <f>IFERROR(VLOOKUP(DatosTransformados[[#This Row],[Preferred Contact Method Hidden]],Tabla3[#All],2,FALSE),DatosTransformados[[#This Row],[Preferred Contact Method Hidden]])</f>
        <v>SMS</v>
      </c>
      <c r="AJ1247" s="5" t="str">
        <f>VLOOKUP(DatosTransformados[[#This Row],[Applied Discount Hidden]],Tabla3[#All],2,FALSE)</f>
        <v>Yes</v>
      </c>
      <c r="AK1247" s="5" t="b">
        <v>1</v>
      </c>
    </row>
    <row r="1248" spans="1:37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">
        <v>21</v>
      </c>
      <c r="O12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8" s="2" t="s">
        <v>33</v>
      </c>
      <c r="Q1248" s="2">
        <v>4</v>
      </c>
      <c r="R1248" s="2" t="s">
        <v>21</v>
      </c>
      <c r="S1248" s="2" t="s">
        <v>34</v>
      </c>
      <c r="T1248" s="2" t="s">
        <v>123</v>
      </c>
      <c r="U1248" s="2">
        <v>13</v>
      </c>
      <c r="V1248" s="2" t="str">
        <f>PROPER(DatosTransformados[[#This Row],[Payment Method Hidden]])</f>
        <v>Credit Card</v>
      </c>
      <c r="W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248" s="2">
        <v>875</v>
      </c>
      <c r="Y1248" s="2"/>
      <c r="Z1248" s="2"/>
      <c r="AA1248" s="2" t="s">
        <v>1748</v>
      </c>
      <c r="AB1248" s="3">
        <f>DATEVALUE(DatosTransformados[[#This Row],[Contact Date Hidden]])</f>
        <v>45166</v>
      </c>
      <c r="AC1248" s="3">
        <v>44374</v>
      </c>
      <c r="AD1248" s="2" t="s">
        <v>44</v>
      </c>
      <c r="AE1248" s="2" t="str">
        <f>VLOOKUP(DatosTransformados[[#This Row],[Customer Segment Hidden]],Tabla3[#All],2,FALSE)</f>
        <v>Medium</v>
      </c>
      <c r="AF1248" s="11">
        <v>15.06194724557554</v>
      </c>
      <c r="AG1248" s="2">
        <v>6</v>
      </c>
      <c r="AH1248" s="2" t="s">
        <v>49</v>
      </c>
      <c r="AI1248" s="2" t="str">
        <f>IFERROR(VLOOKUP(DatosTransformados[[#This Row],[Preferred Contact Method Hidden]],Tabla3[#All],2,FALSE),DatosTransformados[[#This Row],[Preferred Contact Method Hidden]])</f>
        <v>Phone</v>
      </c>
      <c r="AJ1248" s="2" t="str">
        <f>VLOOKUP(DatosTransformados[[#This Row],[Applied Discount Hidden]],Tabla3[#All],2,FALSE)</f>
        <v>Yes</v>
      </c>
      <c r="AK1248" s="2" t="b">
        <v>1</v>
      </c>
    </row>
    <row r="1249" spans="1:37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">
        <v>21</v>
      </c>
      <c r="O12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49" s="5" t="s">
        <v>21</v>
      </c>
      <c r="Q1249" s="5">
        <v>0</v>
      </c>
      <c r="R1249" s="5" t="s">
        <v>21</v>
      </c>
      <c r="S1249" s="5" t="s">
        <v>24</v>
      </c>
      <c r="T1249" s="5" t="s">
        <v>117</v>
      </c>
      <c r="U1249" s="5">
        <v>9</v>
      </c>
      <c r="V1249" s="5" t="str">
        <f>PROPER(DatosTransformados[[#This Row],[Payment Method Hidden]])</f>
        <v>Direct Debit</v>
      </c>
      <c r="W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249" s="5">
        <v>26</v>
      </c>
      <c r="Y1249" s="5"/>
      <c r="Z1249" s="5"/>
      <c r="AA1249" s="5" t="s">
        <v>1403</v>
      </c>
      <c r="AB1249" s="6">
        <f>DATEVALUE(DatosTransformados[[#This Row],[Contact Date Hidden]])</f>
        <v>44671</v>
      </c>
      <c r="AC1249" s="6">
        <v>44479</v>
      </c>
      <c r="AD1249" s="5" t="s">
        <v>28</v>
      </c>
      <c r="AE1249" s="5" t="str">
        <f>VLOOKUP(DatosTransformados[[#This Row],[Customer Segment Hidden]],Tabla3[#All],2,FALSE)</f>
        <v>High</v>
      </c>
      <c r="AF1249" s="12">
        <v>8.2846189243920367</v>
      </c>
      <c r="AG1249" s="5">
        <v>8</v>
      </c>
      <c r="AH1249" s="5" t="s">
        <v>63</v>
      </c>
      <c r="AI1249" s="5" t="str">
        <f>IFERROR(VLOOKUP(DatosTransformados[[#This Row],[Preferred Contact Method Hidden]],Tabla3[#All],2,FALSE),DatosTransformados[[#This Row],[Preferred Contact Method Hidden]])</f>
        <v>SMS</v>
      </c>
      <c r="AJ1249" s="5" t="str">
        <f>VLOOKUP(DatosTransformados[[#This Row],[Applied Discount Hidden]],Tabla3[#All],2,FALSE)</f>
        <v>No</v>
      </c>
      <c r="AK1249" s="5" t="b">
        <v>0</v>
      </c>
    </row>
    <row r="1250" spans="1:37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">
        <v>33</v>
      </c>
      <c r="O12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0" s="2" t="s">
        <v>21</v>
      </c>
      <c r="Q1250" s="2">
        <v>0</v>
      </c>
      <c r="R1250" s="2" t="s">
        <v>33</v>
      </c>
      <c r="S1250" s="2" t="s">
        <v>24</v>
      </c>
      <c r="T1250" s="2" t="s">
        <v>117</v>
      </c>
      <c r="U1250" s="2">
        <v>45</v>
      </c>
      <c r="V1250" s="2" t="str">
        <f>PROPER(DatosTransformados[[#This Row],[Payment Method Hidden]])</f>
        <v>Direct Debit</v>
      </c>
      <c r="W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250" s="2">
        <v>299</v>
      </c>
      <c r="Y1250" s="2" t="s">
        <v>103</v>
      </c>
      <c r="Z1250" s="2" t="s">
        <v>197</v>
      </c>
      <c r="AA1250" s="2" t="s">
        <v>2399</v>
      </c>
      <c r="AB1250" s="3">
        <f>DATEVALUE(DatosTransformados[[#This Row],[Contact Date Hidden]])</f>
        <v>45057</v>
      </c>
      <c r="AC1250" s="3">
        <v>45191</v>
      </c>
      <c r="AD1250" s="2" t="s">
        <v>28</v>
      </c>
      <c r="AE1250" s="2" t="str">
        <f>VLOOKUP(DatosTransformados[[#This Row],[Customer Segment Hidden]],Tabla3[#All],2,FALSE)</f>
        <v>High</v>
      </c>
      <c r="AF1250" s="11">
        <v>50.71163257617885</v>
      </c>
      <c r="AG1250" s="2">
        <v>4</v>
      </c>
      <c r="AH1250" s="2" t="s">
        <v>63</v>
      </c>
      <c r="AI1250" s="2" t="str">
        <f>IFERROR(VLOOKUP(DatosTransformados[[#This Row],[Preferred Contact Method Hidden]],Tabla3[#All],2,FALSE),DatosTransformados[[#This Row],[Preferred Contact Method Hidden]])</f>
        <v>SMS</v>
      </c>
      <c r="AJ1250" s="2" t="str">
        <f>VLOOKUP(DatosTransformados[[#This Row],[Applied Discount Hidden]],Tabla3[#All],2,FALSE)</f>
        <v>Yes</v>
      </c>
      <c r="AK1250" s="2" t="b">
        <v>1</v>
      </c>
    </row>
    <row r="1251" spans="1:37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">
        <v>33</v>
      </c>
      <c r="O12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1" s="5" t="s">
        <v>21</v>
      </c>
      <c r="Q1251" s="5">
        <v>0</v>
      </c>
      <c r="R1251" s="5" t="s">
        <v>21</v>
      </c>
      <c r="S1251" s="5" t="s">
        <v>24</v>
      </c>
      <c r="T1251" s="5" t="s">
        <v>35</v>
      </c>
      <c r="U1251" s="5">
        <v>39</v>
      </c>
      <c r="V1251" s="5" t="str">
        <f>PROPER(DatosTransformados[[#This Row],[Payment Method Hidden]])</f>
        <v>Direct Debit</v>
      </c>
      <c r="W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251" s="5">
        <v>39</v>
      </c>
      <c r="Y1251" s="5" t="s">
        <v>42</v>
      </c>
      <c r="Z1251" s="5" t="s">
        <v>184</v>
      </c>
      <c r="AA1251" s="5" t="s">
        <v>1430</v>
      </c>
      <c r="AB1251" s="6">
        <f>DATEVALUE(DatosTransformados[[#This Row],[Contact Date Hidden]])</f>
        <v>44906</v>
      </c>
      <c r="AC1251" s="6">
        <v>44508</v>
      </c>
      <c r="AD1251" s="5" t="s">
        <v>44</v>
      </c>
      <c r="AE1251" s="5" t="str">
        <f>VLOOKUP(DatosTransformados[[#This Row],[Customer Segment Hidden]],Tabla3[#All],2,FALSE)</f>
        <v>Medium</v>
      </c>
      <c r="AF1251" s="12">
        <v>44.673936799483087</v>
      </c>
      <c r="AG1251" s="5">
        <v>10</v>
      </c>
      <c r="AH1251" s="5" t="s">
        <v>29</v>
      </c>
      <c r="AI1251" s="5" t="str">
        <f>IFERROR(VLOOKUP(DatosTransformados[[#This Row],[Preferred Contact Method Hidden]],Tabla3[#All],2,FALSE),DatosTransformados[[#This Row],[Preferred Contact Method Hidden]])</f>
        <v>Email</v>
      </c>
      <c r="AJ1251" s="5" t="str">
        <f>VLOOKUP(DatosTransformados[[#This Row],[Applied Discount Hidden]],Tabla3[#All],2,FALSE)</f>
        <v>Yes</v>
      </c>
      <c r="AK1251" s="5" t="b">
        <v>1</v>
      </c>
    </row>
    <row r="1252" spans="1:37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">
        <v>21</v>
      </c>
      <c r="O12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2" s="5" t="s">
        <v>21</v>
      </c>
      <c r="Q1252" s="5">
        <v>0</v>
      </c>
      <c r="R1252" s="5" t="s">
        <v>21</v>
      </c>
      <c r="S1252" s="5" t="s">
        <v>24</v>
      </c>
      <c r="T1252" s="5" t="s">
        <v>35</v>
      </c>
      <c r="U1252" s="5">
        <v>27</v>
      </c>
      <c r="V1252" s="5" t="str">
        <f>PROPER(DatosTransformados[[#This Row],[Payment Method Hidden]])</f>
        <v>Direct Debit</v>
      </c>
      <c r="W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252" s="5">
        <v>300</v>
      </c>
      <c r="Y1252" s="5" t="s">
        <v>87</v>
      </c>
      <c r="Z1252" s="5" t="s">
        <v>535</v>
      </c>
      <c r="AA1252" s="5" t="s">
        <v>2402</v>
      </c>
      <c r="AB1252" s="6">
        <f>DATEVALUE(DatosTransformados[[#This Row],[Contact Date Hidden]])</f>
        <v>44679</v>
      </c>
      <c r="AC1252" s="6">
        <v>44343</v>
      </c>
      <c r="AD1252" s="5" t="s">
        <v>28</v>
      </c>
      <c r="AE1252" s="5" t="str">
        <f>VLOOKUP(DatosTransformados[[#This Row],[Customer Segment Hidden]],Tabla3[#All],2,FALSE)</f>
        <v>High</v>
      </c>
      <c r="AF1252" s="12">
        <v>24.3267630976781</v>
      </c>
      <c r="AG1252" s="5">
        <v>1</v>
      </c>
      <c r="AH1252" s="5" t="s">
        <v>29</v>
      </c>
      <c r="AI1252" s="5" t="str">
        <f>IFERROR(VLOOKUP(DatosTransformados[[#This Row],[Preferred Contact Method Hidden]],Tabla3[#All],2,FALSE),DatosTransformados[[#This Row],[Preferred Contact Method Hidden]])</f>
        <v>Email</v>
      </c>
      <c r="AJ1252" s="5" t="str">
        <f>VLOOKUP(DatosTransformados[[#This Row],[Applied Discount Hidden]],Tabla3[#All],2,FALSE)</f>
        <v>Yes</v>
      </c>
      <c r="AK1252" s="5" t="b">
        <v>1</v>
      </c>
    </row>
    <row r="1253" spans="1:37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">
        <v>21</v>
      </c>
      <c r="O12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3" s="2" t="s">
        <v>21</v>
      </c>
      <c r="Q1253" s="2">
        <v>0</v>
      </c>
      <c r="R1253" s="2" t="s">
        <v>21</v>
      </c>
      <c r="S1253" s="2" t="s">
        <v>34</v>
      </c>
      <c r="T1253" s="2" t="s">
        <v>123</v>
      </c>
      <c r="U1253" s="2">
        <v>21</v>
      </c>
      <c r="V1253" s="2" t="str">
        <f>PROPER(DatosTransformados[[#This Row],[Payment Method Hidden]])</f>
        <v>Credit Card</v>
      </c>
      <c r="W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253" s="2">
        <v>1515</v>
      </c>
      <c r="Y1253" s="2"/>
      <c r="Z1253" s="2"/>
      <c r="AA1253" s="2" t="s">
        <v>2404</v>
      </c>
      <c r="AB1253" s="3">
        <f>DATEVALUE(DatosTransformados[[#This Row],[Contact Date Hidden]])</f>
        <v>45049</v>
      </c>
      <c r="AC1253" s="3">
        <v>44746</v>
      </c>
      <c r="AD1253" s="2" t="s">
        <v>28</v>
      </c>
      <c r="AE1253" s="2" t="str">
        <f>VLOOKUP(DatosTransformados[[#This Row],[Customer Segment Hidden]],Tabla3[#All],2,FALSE)</f>
        <v>High</v>
      </c>
      <c r="AF1253" s="11">
        <v>17.450750124048849</v>
      </c>
      <c r="AG1253" s="2">
        <v>6</v>
      </c>
      <c r="AH1253" s="2" t="s">
        <v>63</v>
      </c>
      <c r="AI1253" s="2" t="str">
        <f>IFERROR(VLOOKUP(DatosTransformados[[#This Row],[Preferred Contact Method Hidden]],Tabla3[#All],2,FALSE),DatosTransformados[[#This Row],[Preferred Contact Method Hidden]])</f>
        <v>SMS</v>
      </c>
      <c r="AJ1253" s="2" t="str">
        <f>VLOOKUP(DatosTransformados[[#This Row],[Applied Discount Hidden]],Tabla3[#All],2,FALSE)</f>
        <v>No</v>
      </c>
      <c r="AK1253" s="2" t="b">
        <v>0</v>
      </c>
    </row>
    <row r="1254" spans="1:37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">
        <v>33</v>
      </c>
      <c r="O12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4" s="5" t="s">
        <v>21</v>
      </c>
      <c r="Q1254" s="5">
        <v>0</v>
      </c>
      <c r="R1254" s="5" t="s">
        <v>21</v>
      </c>
      <c r="S1254" s="5" t="s">
        <v>24</v>
      </c>
      <c r="T1254" s="5" t="s">
        <v>25</v>
      </c>
      <c r="U1254" s="5">
        <v>36</v>
      </c>
      <c r="V1254" s="5" t="str">
        <f>PROPER(DatosTransformados[[#This Row],[Payment Method Hidden]])</f>
        <v>Credit Card</v>
      </c>
      <c r="W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254" s="5">
        <v>1533</v>
      </c>
      <c r="Y1254" s="5"/>
      <c r="Z1254" s="5"/>
      <c r="AA1254" s="5" t="s">
        <v>2406</v>
      </c>
      <c r="AB1254" s="6">
        <f>DATEVALUE(DatosTransformados[[#This Row],[Contact Date Hidden]])</f>
        <v>44684</v>
      </c>
      <c r="AC1254" s="6">
        <v>44299</v>
      </c>
      <c r="AD1254" s="5" t="s">
        <v>28</v>
      </c>
      <c r="AE1254" s="5" t="str">
        <f>VLOOKUP(DatosTransformados[[#This Row],[Customer Segment Hidden]],Tabla3[#All],2,FALSE)</f>
        <v>High</v>
      </c>
      <c r="AF1254" s="12">
        <v>32.616621292033322</v>
      </c>
      <c r="AG1254" s="5">
        <v>3</v>
      </c>
      <c r="AH1254" s="5" t="s">
        <v>49</v>
      </c>
      <c r="AI1254" s="5" t="str">
        <f>IFERROR(VLOOKUP(DatosTransformados[[#This Row],[Preferred Contact Method Hidden]],Tabla3[#All],2,FALSE),DatosTransformados[[#This Row],[Preferred Contact Method Hidden]])</f>
        <v>Phone</v>
      </c>
      <c r="AJ1254" s="5" t="str">
        <f>VLOOKUP(DatosTransformados[[#This Row],[Applied Discount Hidden]],Tabla3[#All],2,FALSE)</f>
        <v>Yes</v>
      </c>
      <c r="AK1254" s="5" t="b">
        <v>1</v>
      </c>
    </row>
    <row r="1255" spans="1:37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">
        <v>21</v>
      </c>
      <c r="O12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5" s="2" t="s">
        <v>33</v>
      </c>
      <c r="Q1255" s="2">
        <v>6</v>
      </c>
      <c r="R1255" s="2" t="s">
        <v>33</v>
      </c>
      <c r="S1255" s="2" t="s">
        <v>52</v>
      </c>
      <c r="T1255" s="2" t="s">
        <v>117</v>
      </c>
      <c r="U1255" s="2">
        <v>25</v>
      </c>
      <c r="V1255" s="2" t="str">
        <f>PROPER(DatosTransformados[[#This Row],[Payment Method Hidden]])</f>
        <v>Direct Debit</v>
      </c>
      <c r="W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255" s="2">
        <v>1429</v>
      </c>
      <c r="Y1255" s="2"/>
      <c r="Z1255" s="2"/>
      <c r="AA1255" s="2" t="s">
        <v>2408</v>
      </c>
      <c r="AB1255" s="3">
        <f>DATEVALUE(DatosTransformados[[#This Row],[Contact Date Hidden]])</f>
        <v>44690</v>
      </c>
      <c r="AC1255" s="3">
        <v>44215</v>
      </c>
      <c r="AD1255" s="2" t="s">
        <v>38</v>
      </c>
      <c r="AE1255" s="2" t="str">
        <f>VLOOKUP(DatosTransformados[[#This Row],[Customer Segment Hidden]],Tabla3[#All],2,FALSE)</f>
        <v>Low</v>
      </c>
      <c r="AF1255" s="11">
        <v>21.17132141888267</v>
      </c>
      <c r="AG1255" s="2">
        <v>4</v>
      </c>
      <c r="AH1255" s="2" t="s">
        <v>29</v>
      </c>
      <c r="AI1255" s="2" t="str">
        <f>IFERROR(VLOOKUP(DatosTransformados[[#This Row],[Preferred Contact Method Hidden]],Tabla3[#All],2,FALSE),DatosTransformados[[#This Row],[Preferred Contact Method Hidden]])</f>
        <v>Email</v>
      </c>
      <c r="AJ1255" s="2" t="str">
        <f>VLOOKUP(DatosTransformados[[#This Row],[Applied Discount Hidden]],Tabla3[#All],2,FALSE)</f>
        <v>Yes</v>
      </c>
      <c r="AK1255" s="2" t="b">
        <v>1</v>
      </c>
    </row>
    <row r="1256" spans="1:37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">
        <v>21</v>
      </c>
      <c r="O12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6" s="5" t="s">
        <v>21</v>
      </c>
      <c r="Q1256" s="5">
        <v>0</v>
      </c>
      <c r="R1256" s="5" t="s">
        <v>21</v>
      </c>
      <c r="S1256" s="5" t="s">
        <v>24</v>
      </c>
      <c r="T1256" s="5" t="s">
        <v>123</v>
      </c>
      <c r="U1256" s="5">
        <v>29</v>
      </c>
      <c r="V1256" s="5" t="str">
        <f>PROPER(DatosTransformados[[#This Row],[Payment Method Hidden]])</f>
        <v>Credit Card</v>
      </c>
      <c r="W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256" s="5">
        <v>127</v>
      </c>
      <c r="Y1256" s="5"/>
      <c r="Z1256" s="5"/>
      <c r="AA1256" s="5" t="s">
        <v>2410</v>
      </c>
      <c r="AB1256" s="6">
        <f>DATEVALUE(DatosTransformados[[#This Row],[Contact Date Hidden]])</f>
        <v>44157</v>
      </c>
      <c r="AC1256" s="6">
        <v>44737</v>
      </c>
      <c r="AD1256" s="5" t="s">
        <v>44</v>
      </c>
      <c r="AE1256" s="5" t="str">
        <f>VLOOKUP(DatosTransformados[[#This Row],[Customer Segment Hidden]],Tabla3[#All],2,FALSE)</f>
        <v>Medium</v>
      </c>
      <c r="AF1256" s="12">
        <v>23.619144938921821</v>
      </c>
      <c r="AG1256" s="5">
        <v>9</v>
      </c>
      <c r="AH1256" s="5" t="s">
        <v>49</v>
      </c>
      <c r="AI1256" s="5" t="str">
        <f>IFERROR(VLOOKUP(DatosTransformados[[#This Row],[Preferred Contact Method Hidden]],Tabla3[#All],2,FALSE),DatosTransformados[[#This Row],[Preferred Contact Method Hidden]])</f>
        <v>Phone</v>
      </c>
      <c r="AJ1256" s="5" t="str">
        <f>VLOOKUP(DatosTransformados[[#This Row],[Applied Discount Hidden]],Tabla3[#All],2,FALSE)</f>
        <v>No</v>
      </c>
      <c r="AK1256" s="5" t="b">
        <v>0</v>
      </c>
    </row>
    <row r="1257" spans="1:37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">
        <v>21</v>
      </c>
      <c r="O12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7" s="2" t="s">
        <v>21</v>
      </c>
      <c r="Q1257" s="2">
        <v>0</v>
      </c>
      <c r="R1257" s="2" t="s">
        <v>21</v>
      </c>
      <c r="S1257" s="2" t="s">
        <v>52</v>
      </c>
      <c r="T1257" s="2" t="s">
        <v>123</v>
      </c>
      <c r="U1257" s="2">
        <v>12</v>
      </c>
      <c r="V1257" s="2" t="str">
        <f>PROPER(DatosTransformados[[#This Row],[Payment Method Hidden]])</f>
        <v>Credit Card</v>
      </c>
      <c r="W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257" s="2">
        <v>547</v>
      </c>
      <c r="Y1257" s="2"/>
      <c r="Z1257" s="2"/>
      <c r="AA1257" s="2" t="s">
        <v>2412</v>
      </c>
      <c r="AB1257" s="3">
        <f>DATEVALUE(DatosTransformados[[#This Row],[Contact Date Hidden]])</f>
        <v>44531</v>
      </c>
      <c r="AC1257" s="3">
        <v>43958</v>
      </c>
      <c r="AD1257" s="2" t="s">
        <v>38</v>
      </c>
      <c r="AE1257" s="2" t="str">
        <f>VLOOKUP(DatosTransformados[[#This Row],[Customer Segment Hidden]],Tabla3[#All],2,FALSE)</f>
        <v>Low</v>
      </c>
      <c r="AF1257" s="11">
        <v>11.11598788347567</v>
      </c>
      <c r="AG1257" s="2">
        <v>5</v>
      </c>
      <c r="AH1257" s="2" t="s">
        <v>29</v>
      </c>
      <c r="AI1257" s="2" t="str">
        <f>IFERROR(VLOOKUP(DatosTransformados[[#This Row],[Preferred Contact Method Hidden]],Tabla3[#All],2,FALSE),DatosTransformados[[#This Row],[Preferred Contact Method Hidden]])</f>
        <v>Email</v>
      </c>
      <c r="AJ1257" s="2" t="str">
        <f>VLOOKUP(DatosTransformados[[#This Row],[Applied Discount Hidden]],Tabla3[#All],2,FALSE)</f>
        <v>Yes</v>
      </c>
      <c r="AK1257" s="2" t="b">
        <v>1</v>
      </c>
    </row>
    <row r="1258" spans="1:37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">
        <v>21</v>
      </c>
      <c r="O12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8" s="5" t="s">
        <v>33</v>
      </c>
      <c r="Q1258" s="5">
        <v>6</v>
      </c>
      <c r="R1258" s="5" t="s">
        <v>21</v>
      </c>
      <c r="S1258" s="5" t="s">
        <v>52</v>
      </c>
      <c r="T1258" s="5" t="s">
        <v>35</v>
      </c>
      <c r="U1258" s="5">
        <v>12</v>
      </c>
      <c r="V1258" s="5" t="str">
        <f>PROPER(DatosTransformados[[#This Row],[Payment Method Hidden]])</f>
        <v>Direct Debit</v>
      </c>
      <c r="W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258" s="5">
        <v>135</v>
      </c>
      <c r="Y1258" s="5"/>
      <c r="Z1258" s="5"/>
      <c r="AA1258" s="5" t="s">
        <v>1436</v>
      </c>
      <c r="AB1258" s="6">
        <f>DATEVALUE(DatosTransformados[[#This Row],[Contact Date Hidden]])</f>
        <v>44367</v>
      </c>
      <c r="AC1258" s="6">
        <v>44298</v>
      </c>
      <c r="AD1258" s="5" t="s">
        <v>28</v>
      </c>
      <c r="AE1258" s="5" t="str">
        <f>VLOOKUP(DatosTransformados[[#This Row],[Customer Segment Hidden]],Tabla3[#All],2,FALSE)</f>
        <v>High</v>
      </c>
      <c r="AF1258" s="12">
        <v>10.44114409290297</v>
      </c>
      <c r="AG1258" s="5">
        <v>10</v>
      </c>
      <c r="AH1258" s="5" t="s">
        <v>29</v>
      </c>
      <c r="AI1258" s="5" t="str">
        <f>IFERROR(VLOOKUP(DatosTransformados[[#This Row],[Preferred Contact Method Hidden]],Tabla3[#All],2,FALSE),DatosTransformados[[#This Row],[Preferred Contact Method Hidden]])</f>
        <v>Email</v>
      </c>
      <c r="AJ1258" s="5" t="str">
        <f>VLOOKUP(DatosTransformados[[#This Row],[Applied Discount Hidden]],Tabla3[#All],2,FALSE)</f>
        <v>Yes</v>
      </c>
      <c r="AK1258" s="5" t="b">
        <v>1</v>
      </c>
    </row>
    <row r="1259" spans="1:37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">
        <v>21</v>
      </c>
      <c r="O12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59" s="2" t="s">
        <v>21</v>
      </c>
      <c r="Q1259" s="2">
        <v>0</v>
      </c>
      <c r="R1259" s="2" t="s">
        <v>21</v>
      </c>
      <c r="S1259" s="2" t="s">
        <v>24</v>
      </c>
      <c r="T1259" s="2" t="s">
        <v>117</v>
      </c>
      <c r="U1259" s="2">
        <v>23</v>
      </c>
      <c r="V1259" s="2" t="str">
        <f>PROPER(DatosTransformados[[#This Row],[Payment Method Hidden]])</f>
        <v>Direct Debit</v>
      </c>
      <c r="W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259" s="2">
        <v>972</v>
      </c>
      <c r="Y1259" s="2" t="s">
        <v>42</v>
      </c>
      <c r="Z1259" s="2" t="s">
        <v>279</v>
      </c>
      <c r="AA1259" s="2" t="s">
        <v>1991</v>
      </c>
      <c r="AB1259" s="3">
        <f>DATEVALUE(DatosTransformados[[#This Row],[Contact Date Hidden]])</f>
        <v>44497</v>
      </c>
      <c r="AC1259" s="3">
        <v>45247</v>
      </c>
      <c r="AD1259" s="2" t="s">
        <v>28</v>
      </c>
      <c r="AE1259" s="2" t="str">
        <f>VLOOKUP(DatosTransformados[[#This Row],[Customer Segment Hidden]],Tabla3[#All],2,FALSE)</f>
        <v>High</v>
      </c>
      <c r="AF1259" s="11">
        <v>25.56971058177735</v>
      </c>
      <c r="AG1259" s="2">
        <v>7</v>
      </c>
      <c r="AH1259" s="2" t="s">
        <v>63</v>
      </c>
      <c r="AI1259" s="2" t="str">
        <f>IFERROR(VLOOKUP(DatosTransformados[[#This Row],[Preferred Contact Method Hidden]],Tabla3[#All],2,FALSE),DatosTransformados[[#This Row],[Preferred Contact Method Hidden]])</f>
        <v>SMS</v>
      </c>
      <c r="AJ1259" s="2" t="str">
        <f>VLOOKUP(DatosTransformados[[#This Row],[Applied Discount Hidden]],Tabla3[#All],2,FALSE)</f>
        <v>Yes</v>
      </c>
      <c r="AK1259" s="2" t="b">
        <v>1</v>
      </c>
    </row>
    <row r="1260" spans="1:37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">
        <v>33</v>
      </c>
      <c r="O12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0" s="5" t="s">
        <v>33</v>
      </c>
      <c r="Q1260" s="5">
        <v>3</v>
      </c>
      <c r="R1260" s="5" t="s">
        <v>33</v>
      </c>
      <c r="S1260" s="5" t="s">
        <v>52</v>
      </c>
      <c r="T1260" s="5" t="s">
        <v>123</v>
      </c>
      <c r="U1260" s="5">
        <v>27</v>
      </c>
      <c r="V1260" s="5" t="str">
        <f>PROPER(DatosTransformados[[#This Row],[Payment Method Hidden]])</f>
        <v>Credit Card</v>
      </c>
      <c r="W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260" s="5">
        <v>1890</v>
      </c>
      <c r="Y1260" s="5"/>
      <c r="Z1260" s="5"/>
      <c r="AA1260" s="5" t="s">
        <v>1285</v>
      </c>
      <c r="AB1260" s="6">
        <f>DATEVALUE(DatosTransformados[[#This Row],[Contact Date Hidden]])</f>
        <v>43954</v>
      </c>
      <c r="AC1260" s="6">
        <v>43990</v>
      </c>
      <c r="AD1260" s="5" t="s">
        <v>38</v>
      </c>
      <c r="AE1260" s="5" t="str">
        <f>VLOOKUP(DatosTransformados[[#This Row],[Customer Segment Hidden]],Tabla3[#All],2,FALSE)</f>
        <v>Low</v>
      </c>
      <c r="AF1260" s="12">
        <v>24.10933363490517</v>
      </c>
      <c r="AG1260" s="5">
        <v>3</v>
      </c>
      <c r="AH1260" s="5" t="s">
        <v>49</v>
      </c>
      <c r="AI1260" s="5" t="str">
        <f>IFERROR(VLOOKUP(DatosTransformados[[#This Row],[Preferred Contact Method Hidden]],Tabla3[#All],2,FALSE),DatosTransformados[[#This Row],[Preferred Contact Method Hidden]])</f>
        <v>Phone</v>
      </c>
      <c r="AJ1260" s="5" t="str">
        <f>VLOOKUP(DatosTransformados[[#This Row],[Applied Discount Hidden]],Tabla3[#All],2,FALSE)</f>
        <v>Yes</v>
      </c>
      <c r="AK1260" s="5" t="b">
        <v>1</v>
      </c>
    </row>
    <row r="1261" spans="1:37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">
        <v>21</v>
      </c>
      <c r="O12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1" s="2" t="s">
        <v>33</v>
      </c>
      <c r="Q1261" s="2">
        <v>3</v>
      </c>
      <c r="R1261" s="2" t="s">
        <v>21</v>
      </c>
      <c r="S1261" s="2" t="s">
        <v>24</v>
      </c>
      <c r="T1261" s="2" t="s">
        <v>123</v>
      </c>
      <c r="U1261" s="2">
        <v>10</v>
      </c>
      <c r="V1261" s="2" t="str">
        <f>PROPER(DatosTransformados[[#This Row],[Payment Method Hidden]])</f>
        <v>Credit Card</v>
      </c>
      <c r="W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261" s="2">
        <v>10</v>
      </c>
      <c r="Y1261" s="2"/>
      <c r="Z1261" s="2"/>
      <c r="AA1261" s="2" t="s">
        <v>2417</v>
      </c>
      <c r="AB1261" s="3">
        <f>DATEVALUE(DatosTransformados[[#This Row],[Contact Date Hidden]])</f>
        <v>44339</v>
      </c>
      <c r="AC1261" s="3">
        <v>43869</v>
      </c>
      <c r="AD1261" s="2" t="s">
        <v>28</v>
      </c>
      <c r="AE1261" s="2" t="str">
        <f>VLOOKUP(DatosTransformados[[#This Row],[Customer Segment Hidden]],Tabla3[#All],2,FALSE)</f>
        <v>High</v>
      </c>
      <c r="AF1261" s="11">
        <v>10.02543400029619</v>
      </c>
      <c r="AG1261" s="2">
        <v>7</v>
      </c>
      <c r="AH1261" s="2" t="s">
        <v>49</v>
      </c>
      <c r="AI1261" s="2" t="str">
        <f>IFERROR(VLOOKUP(DatosTransformados[[#This Row],[Preferred Contact Method Hidden]],Tabla3[#All],2,FALSE),DatosTransformados[[#This Row],[Preferred Contact Method Hidden]])</f>
        <v>Phone</v>
      </c>
      <c r="AJ1261" s="2" t="str">
        <f>VLOOKUP(DatosTransformados[[#This Row],[Applied Discount Hidden]],Tabla3[#All],2,FALSE)</f>
        <v>No</v>
      </c>
      <c r="AK1261" s="2" t="b">
        <v>0</v>
      </c>
    </row>
    <row r="1262" spans="1:37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">
        <v>21</v>
      </c>
      <c r="O12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2" s="5" t="s">
        <v>21</v>
      </c>
      <c r="Q1262" s="5">
        <v>0</v>
      </c>
      <c r="R1262" s="5" t="s">
        <v>21</v>
      </c>
      <c r="S1262" s="5" t="s">
        <v>24</v>
      </c>
      <c r="T1262" s="5" t="s">
        <v>117</v>
      </c>
      <c r="U1262" s="5">
        <v>30</v>
      </c>
      <c r="V1262" s="5" t="str">
        <f>PROPER(DatosTransformados[[#This Row],[Payment Method Hidden]])</f>
        <v>Direct Debit</v>
      </c>
      <c r="W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262" s="5">
        <v>914</v>
      </c>
      <c r="Y1262" s="5" t="s">
        <v>103</v>
      </c>
      <c r="Z1262" s="5" t="s">
        <v>197</v>
      </c>
      <c r="AA1262" s="5" t="s">
        <v>2419</v>
      </c>
      <c r="AB1262" s="6">
        <f>DATEVALUE(DatosTransformados[[#This Row],[Contact Date Hidden]])</f>
        <v>44034</v>
      </c>
      <c r="AC1262" s="6">
        <v>45207</v>
      </c>
      <c r="AD1262" s="5" t="s">
        <v>28</v>
      </c>
      <c r="AE1262" s="5" t="str">
        <f>VLOOKUP(DatosTransformados[[#This Row],[Customer Segment Hidden]],Tabla3[#All],2,FALSE)</f>
        <v>High</v>
      </c>
      <c r="AF1262" s="12">
        <v>29.065864471956569</v>
      </c>
      <c r="AG1262" s="5">
        <v>8</v>
      </c>
      <c r="AH1262" s="5" t="s">
        <v>63</v>
      </c>
      <c r="AI1262" s="5" t="str">
        <f>IFERROR(VLOOKUP(DatosTransformados[[#This Row],[Preferred Contact Method Hidden]],Tabla3[#All],2,FALSE),DatosTransformados[[#This Row],[Preferred Contact Method Hidden]])</f>
        <v>SMS</v>
      </c>
      <c r="AJ1262" s="5" t="str">
        <f>VLOOKUP(DatosTransformados[[#This Row],[Applied Discount Hidden]],Tabla3[#All],2,FALSE)</f>
        <v>No</v>
      </c>
      <c r="AK1262" s="5" t="b">
        <v>0</v>
      </c>
    </row>
    <row r="1263" spans="1:37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">
        <v>21</v>
      </c>
      <c r="O12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3" s="2" t="s">
        <v>21</v>
      </c>
      <c r="Q1263" s="2">
        <v>0</v>
      </c>
      <c r="R1263" s="2" t="s">
        <v>33</v>
      </c>
      <c r="S1263" s="2" t="s">
        <v>34</v>
      </c>
      <c r="T1263" s="2" t="s">
        <v>117</v>
      </c>
      <c r="U1263" s="2">
        <v>38</v>
      </c>
      <c r="V1263" s="2" t="str">
        <f>PROPER(DatosTransformados[[#This Row],[Payment Method Hidden]])</f>
        <v>Direct Debit</v>
      </c>
      <c r="W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263" s="2">
        <v>1594</v>
      </c>
      <c r="Y1263" s="2"/>
      <c r="Z1263" s="2"/>
      <c r="AA1263" s="2" t="s">
        <v>43</v>
      </c>
      <c r="AB1263" s="3">
        <f>DATEVALUE(DatosTransformados[[#This Row],[Contact Date Hidden]])</f>
        <v>43900</v>
      </c>
      <c r="AC1263" s="3">
        <v>45165</v>
      </c>
      <c r="AD1263" s="2" t="s">
        <v>28</v>
      </c>
      <c r="AE1263" s="2" t="str">
        <f>VLOOKUP(DatosTransformados[[#This Row],[Customer Segment Hidden]],Tabla3[#All],2,FALSE)</f>
        <v>High</v>
      </c>
      <c r="AF1263" s="11">
        <v>33.475146079085938</v>
      </c>
      <c r="AG1263" s="2">
        <v>10</v>
      </c>
      <c r="AH1263" s="2" t="s">
        <v>29</v>
      </c>
      <c r="AI1263" s="2" t="str">
        <f>IFERROR(VLOOKUP(DatosTransformados[[#This Row],[Preferred Contact Method Hidden]],Tabla3[#All],2,FALSE),DatosTransformados[[#This Row],[Preferred Contact Method Hidden]])</f>
        <v>Email</v>
      </c>
      <c r="AJ1263" s="2" t="str">
        <f>VLOOKUP(DatosTransformados[[#This Row],[Applied Discount Hidden]],Tabla3[#All],2,FALSE)</f>
        <v>No</v>
      </c>
      <c r="AK1263" s="2" t="b">
        <v>0</v>
      </c>
    </row>
    <row r="1264" spans="1:37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">
        <v>21</v>
      </c>
      <c r="O12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4" s="5" t="s">
        <v>21</v>
      </c>
      <c r="Q1264" s="5">
        <v>0</v>
      </c>
      <c r="R1264" s="5" t="s">
        <v>21</v>
      </c>
      <c r="S1264" s="5" t="s">
        <v>24</v>
      </c>
      <c r="T1264" s="5" t="s">
        <v>117</v>
      </c>
      <c r="U1264" s="5">
        <v>29</v>
      </c>
      <c r="V1264" s="5" t="str">
        <f>PROPER(DatosTransformados[[#This Row],[Payment Method Hidden]])</f>
        <v>Direct Debit</v>
      </c>
      <c r="W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264" s="5">
        <v>29</v>
      </c>
      <c r="Y1264" s="5"/>
      <c r="Z1264" s="5"/>
      <c r="AA1264" s="5" t="s">
        <v>2422</v>
      </c>
      <c r="AB1264" s="6">
        <f>DATEVALUE(DatosTransformados[[#This Row],[Contact Date Hidden]])</f>
        <v>43838</v>
      </c>
      <c r="AC1264" s="6">
        <v>45222</v>
      </c>
      <c r="AD1264" s="5" t="s">
        <v>38</v>
      </c>
      <c r="AE1264" s="5" t="str">
        <f>VLOOKUP(DatosTransformados[[#This Row],[Customer Segment Hidden]],Tabla3[#All],2,FALSE)</f>
        <v>Low</v>
      </c>
      <c r="AF1264" s="12">
        <v>27.391209562732321</v>
      </c>
      <c r="AG1264" s="5">
        <v>4</v>
      </c>
      <c r="AH1264" s="5" t="s">
        <v>63</v>
      </c>
      <c r="AI1264" s="5" t="str">
        <f>IFERROR(VLOOKUP(DatosTransformados[[#This Row],[Preferred Contact Method Hidden]],Tabla3[#All],2,FALSE),DatosTransformados[[#This Row],[Preferred Contact Method Hidden]])</f>
        <v>SMS</v>
      </c>
      <c r="AJ1264" s="5" t="str">
        <f>VLOOKUP(DatosTransformados[[#This Row],[Applied Discount Hidden]],Tabla3[#All],2,FALSE)</f>
        <v>Yes</v>
      </c>
      <c r="AK1264" s="5" t="b">
        <v>1</v>
      </c>
    </row>
    <row r="1265" spans="1:37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">
        <v>33</v>
      </c>
      <c r="O12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5" s="2" t="s">
        <v>21</v>
      </c>
      <c r="Q1265" s="2">
        <v>0</v>
      </c>
      <c r="R1265" s="2" t="s">
        <v>21</v>
      </c>
      <c r="S1265" s="2" t="s">
        <v>24</v>
      </c>
      <c r="T1265" s="2" t="s">
        <v>117</v>
      </c>
      <c r="U1265" s="2">
        <v>43</v>
      </c>
      <c r="V1265" s="2" t="str">
        <f>PROPER(DatosTransformados[[#This Row],[Payment Method Hidden]])</f>
        <v>Direct Debit</v>
      </c>
      <c r="W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265" s="2">
        <v>753</v>
      </c>
      <c r="Y1265" s="2"/>
      <c r="Z1265" s="2"/>
      <c r="AA1265" s="2" t="s">
        <v>1798</v>
      </c>
      <c r="AB1265" s="3">
        <f>DATEVALUE(DatosTransformados[[#This Row],[Contact Date Hidden]])</f>
        <v>43841</v>
      </c>
      <c r="AC1265" s="3">
        <v>44116</v>
      </c>
      <c r="AD1265" s="2" t="s">
        <v>28</v>
      </c>
      <c r="AE1265" s="2" t="str">
        <f>VLOOKUP(DatosTransformados[[#This Row],[Customer Segment Hidden]],Tabla3[#All],2,FALSE)</f>
        <v>High</v>
      </c>
      <c r="AF1265" s="11">
        <v>47.402335419059092</v>
      </c>
      <c r="AG1265" s="2">
        <v>5</v>
      </c>
      <c r="AH1265" s="2" t="s">
        <v>63</v>
      </c>
      <c r="AI1265" s="2" t="str">
        <f>IFERROR(VLOOKUP(DatosTransformados[[#This Row],[Preferred Contact Method Hidden]],Tabla3[#All],2,FALSE),DatosTransformados[[#This Row],[Preferred Contact Method Hidden]])</f>
        <v>SMS</v>
      </c>
      <c r="AJ1265" s="2" t="str">
        <f>VLOOKUP(DatosTransformados[[#This Row],[Applied Discount Hidden]],Tabla3[#All],2,FALSE)</f>
        <v>No</v>
      </c>
      <c r="AK1265" s="2" t="b">
        <v>0</v>
      </c>
    </row>
    <row r="1266" spans="1:37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">
        <v>21</v>
      </c>
      <c r="O12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6" s="5" t="s">
        <v>21</v>
      </c>
      <c r="Q1266" s="5">
        <v>0</v>
      </c>
      <c r="R1266" s="5" t="s">
        <v>33</v>
      </c>
      <c r="S1266" s="5" t="s">
        <v>24</v>
      </c>
      <c r="T1266" s="5" t="s">
        <v>35</v>
      </c>
      <c r="U1266" s="5">
        <v>56</v>
      </c>
      <c r="V1266" s="5" t="str">
        <f>PROPER(DatosTransformados[[#This Row],[Payment Method Hidden]])</f>
        <v>Direct Debit</v>
      </c>
      <c r="W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1266" s="5">
        <v>1967</v>
      </c>
      <c r="Y1266" s="5"/>
      <c r="Z1266" s="5"/>
      <c r="AA1266" s="5" t="s">
        <v>2422</v>
      </c>
      <c r="AB1266" s="6">
        <f>DATEVALUE(DatosTransformados[[#This Row],[Contact Date Hidden]])</f>
        <v>43838</v>
      </c>
      <c r="AC1266" s="6">
        <v>44266</v>
      </c>
      <c r="AD1266" s="5" t="s">
        <v>28</v>
      </c>
      <c r="AE1266" s="5" t="str">
        <f>VLOOKUP(DatosTransformados[[#This Row],[Customer Segment Hidden]],Tabla3[#All],2,FALSE)</f>
        <v>High</v>
      </c>
      <c r="AF1266" s="12">
        <v>52.46707964355064</v>
      </c>
      <c r="AG1266" s="5">
        <v>2</v>
      </c>
      <c r="AH1266" s="5" t="s">
        <v>63</v>
      </c>
      <c r="AI1266" s="5" t="str">
        <f>IFERROR(VLOOKUP(DatosTransformados[[#This Row],[Preferred Contact Method Hidden]],Tabla3[#All],2,FALSE),DatosTransformados[[#This Row],[Preferred Contact Method Hidden]])</f>
        <v>SMS</v>
      </c>
      <c r="AJ1266" s="5" t="str">
        <f>VLOOKUP(DatosTransformados[[#This Row],[Applied Discount Hidden]],Tabla3[#All],2,FALSE)</f>
        <v>No</v>
      </c>
      <c r="AK1266" s="5" t="b">
        <v>0</v>
      </c>
    </row>
    <row r="1267" spans="1:37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">
        <v>33</v>
      </c>
      <c r="O12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7" s="2" t="s">
        <v>33</v>
      </c>
      <c r="Q1267" s="2">
        <v>3</v>
      </c>
      <c r="R1267" s="2" t="s">
        <v>33</v>
      </c>
      <c r="S1267" s="2" t="s">
        <v>52</v>
      </c>
      <c r="T1267" s="2" t="s">
        <v>35</v>
      </c>
      <c r="U1267" s="2">
        <v>30</v>
      </c>
      <c r="V1267" s="2" t="str">
        <f>PROPER(DatosTransformados[[#This Row],[Payment Method Hidden]])</f>
        <v>Direct Debit</v>
      </c>
      <c r="W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267" s="2">
        <v>730</v>
      </c>
      <c r="Y1267" s="2"/>
      <c r="Z1267" s="2"/>
      <c r="AA1267" s="2" t="s">
        <v>1229</v>
      </c>
      <c r="AB1267" s="3">
        <f>DATEVALUE(DatosTransformados[[#This Row],[Contact Date Hidden]])</f>
        <v>44725</v>
      </c>
      <c r="AC1267" s="3">
        <v>45087</v>
      </c>
      <c r="AD1267" s="2" t="s">
        <v>28</v>
      </c>
      <c r="AE1267" s="2" t="str">
        <f>VLOOKUP(DatosTransformados[[#This Row],[Customer Segment Hidden]],Tabla3[#All],2,FALSE)</f>
        <v>High</v>
      </c>
      <c r="AF1267" s="11">
        <v>28.451984743354711</v>
      </c>
      <c r="AG1267" s="2">
        <v>7</v>
      </c>
      <c r="AH1267" s="2" t="s">
        <v>63</v>
      </c>
      <c r="AI1267" s="2" t="str">
        <f>IFERROR(VLOOKUP(DatosTransformados[[#This Row],[Preferred Contact Method Hidden]],Tabla3[#All],2,FALSE),DatosTransformados[[#This Row],[Preferred Contact Method Hidden]])</f>
        <v>SMS</v>
      </c>
      <c r="AJ1267" s="2" t="str">
        <f>VLOOKUP(DatosTransformados[[#This Row],[Applied Discount Hidden]],Tabla3[#All],2,FALSE)</f>
        <v>Yes</v>
      </c>
      <c r="AK1267" s="2" t="b">
        <v>1</v>
      </c>
    </row>
    <row r="1268" spans="1:37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">
        <v>21</v>
      </c>
      <c r="O12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8" s="5" t="s">
        <v>21</v>
      </c>
      <c r="Q1268" s="5">
        <v>0</v>
      </c>
      <c r="R1268" s="5" t="s">
        <v>21</v>
      </c>
      <c r="S1268" s="5" t="s">
        <v>24</v>
      </c>
      <c r="T1268" s="5" t="s">
        <v>117</v>
      </c>
      <c r="U1268" s="5">
        <v>43</v>
      </c>
      <c r="V1268" s="5" t="str">
        <f>PROPER(DatosTransformados[[#This Row],[Payment Method Hidden]])</f>
        <v>Direct Debit</v>
      </c>
      <c r="W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268" s="5">
        <v>430</v>
      </c>
      <c r="Y1268" s="5" t="s">
        <v>87</v>
      </c>
      <c r="Z1268" s="5" t="s">
        <v>126</v>
      </c>
      <c r="AA1268" s="5" t="s">
        <v>2018</v>
      </c>
      <c r="AB1268" s="6">
        <f>DATEVALUE(DatosTransformados[[#This Row],[Contact Date Hidden]])</f>
        <v>45248</v>
      </c>
      <c r="AC1268" s="6">
        <v>44573</v>
      </c>
      <c r="AD1268" s="5" t="s">
        <v>38</v>
      </c>
      <c r="AE1268" s="5" t="str">
        <f>VLOOKUP(DatosTransformados[[#This Row],[Customer Segment Hidden]],Tabla3[#All],2,FALSE)</f>
        <v>Low</v>
      </c>
      <c r="AF1268" s="12">
        <v>48.821774847322217</v>
      </c>
      <c r="AG1268" s="5">
        <v>10</v>
      </c>
      <c r="AH1268" s="5" t="s">
        <v>63</v>
      </c>
      <c r="AI1268" s="5" t="str">
        <f>IFERROR(VLOOKUP(DatosTransformados[[#This Row],[Preferred Contact Method Hidden]],Tabla3[#All],2,FALSE),DatosTransformados[[#This Row],[Preferred Contact Method Hidden]])</f>
        <v>SMS</v>
      </c>
      <c r="AJ1268" s="5" t="str">
        <f>VLOOKUP(DatosTransformados[[#This Row],[Applied Discount Hidden]],Tabla3[#All],2,FALSE)</f>
        <v>Yes</v>
      </c>
      <c r="AK1268" s="5" t="b">
        <v>1</v>
      </c>
    </row>
    <row r="1269" spans="1:37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">
        <v>21</v>
      </c>
      <c r="O12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69" s="2" t="s">
        <v>21</v>
      </c>
      <c r="Q1269" s="2">
        <v>0</v>
      </c>
      <c r="R1269" s="2" t="s">
        <v>21</v>
      </c>
      <c r="S1269" s="2" t="s">
        <v>24</v>
      </c>
      <c r="T1269" s="2" t="s">
        <v>25</v>
      </c>
      <c r="U1269" s="2">
        <v>30</v>
      </c>
      <c r="V1269" s="2" t="str">
        <f>PROPER(DatosTransformados[[#This Row],[Payment Method Hidden]])</f>
        <v>Credit Card</v>
      </c>
      <c r="W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269" s="2">
        <v>769</v>
      </c>
      <c r="Y1269" s="2"/>
      <c r="Z1269" s="2"/>
      <c r="AA1269" s="2" t="s">
        <v>2428</v>
      </c>
      <c r="AB1269" s="3">
        <f>DATEVALUE(DatosTransformados[[#This Row],[Contact Date Hidden]])</f>
        <v>44675</v>
      </c>
      <c r="AC1269" s="3">
        <v>44020</v>
      </c>
      <c r="AD1269" s="2" t="s">
        <v>44</v>
      </c>
      <c r="AE1269" s="2" t="str">
        <f>VLOOKUP(DatosTransformados[[#This Row],[Customer Segment Hidden]],Tabla3[#All],2,FALSE)</f>
        <v>Medium</v>
      </c>
      <c r="AF1269" s="11">
        <v>34.329020726822257</v>
      </c>
      <c r="AG1269" s="2">
        <v>2</v>
      </c>
      <c r="AH1269" s="2" t="s">
        <v>49</v>
      </c>
      <c r="AI1269" s="2" t="str">
        <f>IFERROR(VLOOKUP(DatosTransformados[[#This Row],[Preferred Contact Method Hidden]],Tabla3[#All],2,FALSE),DatosTransformados[[#This Row],[Preferred Contact Method Hidden]])</f>
        <v>Phone</v>
      </c>
      <c r="AJ1269" s="2" t="str">
        <f>VLOOKUP(DatosTransformados[[#This Row],[Applied Discount Hidden]],Tabla3[#All],2,FALSE)</f>
        <v>Yes</v>
      </c>
      <c r="AK1269" s="2" t="b">
        <v>1</v>
      </c>
    </row>
    <row r="1270" spans="1:37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">
        <v>21</v>
      </c>
      <c r="O12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0" s="5" t="s">
        <v>33</v>
      </c>
      <c r="Q1270" s="5">
        <v>4</v>
      </c>
      <c r="R1270" s="5" t="s">
        <v>33</v>
      </c>
      <c r="S1270" s="5" t="s">
        <v>34</v>
      </c>
      <c r="T1270" s="5" t="s">
        <v>123</v>
      </c>
      <c r="U1270" s="5">
        <v>18</v>
      </c>
      <c r="V1270" s="5" t="str">
        <f>PROPER(DatosTransformados[[#This Row],[Payment Method Hidden]])</f>
        <v>Credit Card</v>
      </c>
      <c r="W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270" s="5">
        <v>1119</v>
      </c>
      <c r="Y1270" s="5"/>
      <c r="Z1270" s="5"/>
      <c r="AA1270" s="5" t="s">
        <v>2430</v>
      </c>
      <c r="AB1270" s="6">
        <f>DATEVALUE(DatosTransformados[[#This Row],[Contact Date Hidden]])</f>
        <v>44822</v>
      </c>
      <c r="AC1270" s="6">
        <v>44027</v>
      </c>
      <c r="AD1270" s="5" t="s">
        <v>44</v>
      </c>
      <c r="AE1270" s="5" t="str">
        <f>VLOOKUP(DatosTransformados[[#This Row],[Customer Segment Hidden]],Tabla3[#All],2,FALSE)</f>
        <v>Medium</v>
      </c>
      <c r="AF1270" s="12">
        <v>19.341713138955068</v>
      </c>
      <c r="AG1270" s="5">
        <v>1</v>
      </c>
      <c r="AH1270" s="5" t="s">
        <v>49</v>
      </c>
      <c r="AI1270" s="5" t="str">
        <f>IFERROR(VLOOKUP(DatosTransformados[[#This Row],[Preferred Contact Method Hidden]],Tabla3[#All],2,FALSE),DatosTransformados[[#This Row],[Preferred Contact Method Hidden]])</f>
        <v>Phone</v>
      </c>
      <c r="AJ1270" s="5" t="str">
        <f>VLOOKUP(DatosTransformados[[#This Row],[Applied Discount Hidden]],Tabla3[#All],2,FALSE)</f>
        <v>Yes</v>
      </c>
      <c r="AK1270" s="5" t="b">
        <v>1</v>
      </c>
    </row>
    <row r="1271" spans="1:37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">
        <v>21</v>
      </c>
      <c r="O12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1" s="2" t="s">
        <v>33</v>
      </c>
      <c r="Q1271" s="2">
        <v>2</v>
      </c>
      <c r="R1271" s="2" t="s">
        <v>33</v>
      </c>
      <c r="S1271" s="2" t="s">
        <v>34</v>
      </c>
      <c r="T1271" s="2" t="s">
        <v>35</v>
      </c>
      <c r="U1271" s="2">
        <v>49</v>
      </c>
      <c r="V1271" s="2" t="str">
        <f>PROPER(DatosTransformados[[#This Row],[Payment Method Hidden]])</f>
        <v>Direct Debit</v>
      </c>
      <c r="W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271" s="2">
        <v>3591</v>
      </c>
      <c r="Y1271" s="2"/>
      <c r="Z1271" s="2"/>
      <c r="AA1271" s="2" t="s">
        <v>2432</v>
      </c>
      <c r="AB1271" s="3">
        <f>DATEVALUE(DatosTransformados[[#This Row],[Contact Date Hidden]])</f>
        <v>45190</v>
      </c>
      <c r="AC1271" s="3">
        <v>44548</v>
      </c>
      <c r="AD1271" s="2" t="s">
        <v>28</v>
      </c>
      <c r="AE1271" s="2" t="str">
        <f>VLOOKUP(DatosTransformados[[#This Row],[Customer Segment Hidden]],Tabla3[#All],2,FALSE)</f>
        <v>High</v>
      </c>
      <c r="AF1271" s="11">
        <v>40.07021873605045</v>
      </c>
      <c r="AG1271" s="2">
        <v>5</v>
      </c>
      <c r="AH1271" s="2" t="s">
        <v>63</v>
      </c>
      <c r="AI1271" s="2" t="str">
        <f>IFERROR(VLOOKUP(DatosTransformados[[#This Row],[Preferred Contact Method Hidden]],Tabla3[#All],2,FALSE),DatosTransformados[[#This Row],[Preferred Contact Method Hidden]])</f>
        <v>SMS</v>
      </c>
      <c r="AJ1271" s="2" t="str">
        <f>VLOOKUP(DatosTransformados[[#This Row],[Applied Discount Hidden]],Tabla3[#All],2,FALSE)</f>
        <v>No</v>
      </c>
      <c r="AK1271" s="2" t="b">
        <v>0</v>
      </c>
    </row>
    <row r="1272" spans="1:37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">
        <v>21</v>
      </c>
      <c r="O12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2" s="5" t="s">
        <v>21</v>
      </c>
      <c r="Q1272" s="5">
        <v>0</v>
      </c>
      <c r="R1272" s="5" t="s">
        <v>21</v>
      </c>
      <c r="S1272" s="5" t="s">
        <v>52</v>
      </c>
      <c r="T1272" s="5" t="s">
        <v>123</v>
      </c>
      <c r="U1272" s="5">
        <v>17</v>
      </c>
      <c r="V1272" s="5" t="str">
        <f>PROPER(DatosTransformados[[#This Row],[Payment Method Hidden]])</f>
        <v>Credit Card</v>
      </c>
      <c r="W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272" s="5">
        <v>859</v>
      </c>
      <c r="Y1272" s="5"/>
      <c r="Z1272" s="5"/>
      <c r="AA1272" s="5" t="s">
        <v>1395</v>
      </c>
      <c r="AB1272" s="6">
        <f>DATEVALUE(DatosTransformados[[#This Row],[Contact Date Hidden]])</f>
        <v>44560</v>
      </c>
      <c r="AC1272" s="6">
        <v>44880</v>
      </c>
      <c r="AD1272" s="5" t="s">
        <v>44</v>
      </c>
      <c r="AE1272" s="5" t="str">
        <f>VLOOKUP(DatosTransformados[[#This Row],[Customer Segment Hidden]],Tabla3[#All],2,FALSE)</f>
        <v>Medium</v>
      </c>
      <c r="AF1272" s="12">
        <v>15.90615751091074</v>
      </c>
      <c r="AG1272" s="5">
        <v>9</v>
      </c>
      <c r="AH1272" s="5" t="s">
        <v>49</v>
      </c>
      <c r="AI1272" s="5" t="str">
        <f>IFERROR(VLOOKUP(DatosTransformados[[#This Row],[Preferred Contact Method Hidden]],Tabla3[#All],2,FALSE),DatosTransformados[[#This Row],[Preferred Contact Method Hidden]])</f>
        <v>Phone</v>
      </c>
      <c r="AJ1272" s="5" t="str">
        <f>VLOOKUP(DatosTransformados[[#This Row],[Applied Discount Hidden]],Tabla3[#All],2,FALSE)</f>
        <v>Yes</v>
      </c>
      <c r="AK1272" s="5" t="b">
        <v>1</v>
      </c>
    </row>
    <row r="1273" spans="1:37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">
        <v>21</v>
      </c>
      <c r="O12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3" s="2" t="s">
        <v>21</v>
      </c>
      <c r="Q1273" s="2">
        <v>0</v>
      </c>
      <c r="R1273" s="2" t="s">
        <v>21</v>
      </c>
      <c r="S1273" s="2" t="s">
        <v>34</v>
      </c>
      <c r="T1273" s="2" t="s">
        <v>35</v>
      </c>
      <c r="U1273" s="2">
        <v>26</v>
      </c>
      <c r="V1273" s="2" t="str">
        <f>PROPER(DatosTransformados[[#This Row],[Payment Method Hidden]])</f>
        <v>Direct Debit</v>
      </c>
      <c r="W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1273" s="2">
        <v>679</v>
      </c>
      <c r="Y1273" s="2"/>
      <c r="Z1273" s="2"/>
      <c r="AA1273" s="2" t="s">
        <v>2435</v>
      </c>
      <c r="AB1273" s="3">
        <f>DATEVALUE(DatosTransformados[[#This Row],[Contact Date Hidden]])</f>
        <v>44621</v>
      </c>
      <c r="AC1273" s="3">
        <v>44612</v>
      </c>
      <c r="AD1273" s="2" t="s">
        <v>44</v>
      </c>
      <c r="AE1273" s="2" t="str">
        <f>VLOOKUP(DatosTransformados[[#This Row],[Customer Segment Hidden]],Tabla3[#All],2,FALSE)</f>
        <v>Medium</v>
      </c>
      <c r="AF1273" s="11">
        <v>22.121224996208031</v>
      </c>
      <c r="AG1273" s="2">
        <v>4</v>
      </c>
      <c r="AH1273" s="2" t="s">
        <v>49</v>
      </c>
      <c r="AI1273" s="2" t="str">
        <f>IFERROR(VLOOKUP(DatosTransformados[[#This Row],[Preferred Contact Method Hidden]],Tabla3[#All],2,FALSE),DatosTransformados[[#This Row],[Preferred Contact Method Hidden]])</f>
        <v>Phone</v>
      </c>
      <c r="AJ1273" s="2" t="str">
        <f>VLOOKUP(DatosTransformados[[#This Row],[Applied Discount Hidden]],Tabla3[#All],2,FALSE)</f>
        <v>No</v>
      </c>
      <c r="AK1273" s="2" t="b">
        <v>0</v>
      </c>
    </row>
    <row r="1274" spans="1:37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">
        <v>33</v>
      </c>
      <c r="O12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4" s="5" t="s">
        <v>21</v>
      </c>
      <c r="Q1274" s="5">
        <v>0</v>
      </c>
      <c r="R1274" s="5" t="s">
        <v>21</v>
      </c>
      <c r="S1274" s="5" t="s">
        <v>52</v>
      </c>
      <c r="T1274" s="5" t="s">
        <v>117</v>
      </c>
      <c r="U1274" s="5">
        <v>34</v>
      </c>
      <c r="V1274" s="5" t="str">
        <f>PROPER(DatosTransformados[[#This Row],[Payment Method Hidden]])</f>
        <v>Direct Debit</v>
      </c>
      <c r="W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274" s="5">
        <v>2233</v>
      </c>
      <c r="Y1274" s="5"/>
      <c r="Z1274" s="5"/>
      <c r="AA1274" s="5" t="s">
        <v>1274</v>
      </c>
      <c r="AB1274" s="6">
        <f>DATEVALUE(DatosTransformados[[#This Row],[Contact Date Hidden]])</f>
        <v>45053</v>
      </c>
      <c r="AC1274" s="6">
        <v>44102</v>
      </c>
      <c r="AD1274" s="5" t="s">
        <v>38</v>
      </c>
      <c r="AE1274" s="5" t="str">
        <f>VLOOKUP(DatosTransformados[[#This Row],[Customer Segment Hidden]],Tabla3[#All],2,FALSE)</f>
        <v>Low</v>
      </c>
      <c r="AF1274" s="12">
        <v>30.27602701944322</v>
      </c>
      <c r="AG1274" s="5">
        <v>4</v>
      </c>
      <c r="AH1274" s="5" t="s">
        <v>63</v>
      </c>
      <c r="AI1274" s="5" t="str">
        <f>IFERROR(VLOOKUP(DatosTransformados[[#This Row],[Preferred Contact Method Hidden]],Tabla3[#All],2,FALSE),DatosTransformados[[#This Row],[Preferred Contact Method Hidden]])</f>
        <v>SMS</v>
      </c>
      <c r="AJ1274" s="5" t="str">
        <f>VLOOKUP(DatosTransformados[[#This Row],[Applied Discount Hidden]],Tabla3[#All],2,FALSE)</f>
        <v>No</v>
      </c>
      <c r="AK1274" s="5" t="b">
        <v>0</v>
      </c>
    </row>
    <row r="1275" spans="1:37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">
        <v>21</v>
      </c>
      <c r="O12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5" s="2" t="s">
        <v>21</v>
      </c>
      <c r="Q1275" s="2">
        <v>0</v>
      </c>
      <c r="R1275" s="2" t="s">
        <v>21</v>
      </c>
      <c r="S1275" s="2" t="s">
        <v>24</v>
      </c>
      <c r="T1275" s="2" t="s">
        <v>35</v>
      </c>
      <c r="U1275" s="2">
        <v>23</v>
      </c>
      <c r="V1275" s="2" t="str">
        <f>PROPER(DatosTransformados[[#This Row],[Payment Method Hidden]])</f>
        <v>Direct Debit</v>
      </c>
      <c r="W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275" s="2">
        <v>57</v>
      </c>
      <c r="Y1275" s="2"/>
      <c r="Z1275" s="2"/>
      <c r="AA1275" s="2" t="s">
        <v>2438</v>
      </c>
      <c r="AB1275" s="3">
        <f>DATEVALUE(DatosTransformados[[#This Row],[Contact Date Hidden]])</f>
        <v>44909</v>
      </c>
      <c r="AC1275" s="3">
        <v>43987</v>
      </c>
      <c r="AD1275" s="2" t="s">
        <v>38</v>
      </c>
      <c r="AE1275" s="2" t="str">
        <f>VLOOKUP(DatosTransformados[[#This Row],[Customer Segment Hidden]],Tabla3[#All],2,FALSE)</f>
        <v>Low</v>
      </c>
      <c r="AF1275" s="11">
        <v>26.628802900563279</v>
      </c>
      <c r="AG1275" s="2">
        <v>2</v>
      </c>
      <c r="AH1275" s="2" t="s">
        <v>29</v>
      </c>
      <c r="AI1275" s="2" t="str">
        <f>IFERROR(VLOOKUP(DatosTransformados[[#This Row],[Preferred Contact Method Hidden]],Tabla3[#All],2,FALSE),DatosTransformados[[#This Row],[Preferred Contact Method Hidden]])</f>
        <v>Email</v>
      </c>
      <c r="AJ1275" s="2" t="str">
        <f>VLOOKUP(DatosTransformados[[#This Row],[Applied Discount Hidden]],Tabla3[#All],2,FALSE)</f>
        <v>Yes</v>
      </c>
      <c r="AK1275" s="2" t="b">
        <v>1</v>
      </c>
    </row>
    <row r="1276" spans="1:37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">
        <v>33</v>
      </c>
      <c r="O12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6" s="5" t="s">
        <v>21</v>
      </c>
      <c r="Q1276" s="5">
        <v>0</v>
      </c>
      <c r="R1276" s="5" t="s">
        <v>33</v>
      </c>
      <c r="S1276" s="5" t="s">
        <v>34</v>
      </c>
      <c r="T1276" s="5" t="s">
        <v>117</v>
      </c>
      <c r="U1276" s="5">
        <v>29</v>
      </c>
      <c r="V1276" s="5" t="str">
        <f>PROPER(DatosTransformados[[#This Row],[Payment Method Hidden]])</f>
        <v>Direct Debit</v>
      </c>
      <c r="W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276" s="5">
        <v>990</v>
      </c>
      <c r="Y1276" s="5"/>
      <c r="Z1276" s="5"/>
      <c r="AA1276" s="5" t="s">
        <v>1684</v>
      </c>
      <c r="AB1276" s="6">
        <f>DATEVALUE(DatosTransformados[[#This Row],[Contact Date Hidden]])</f>
        <v>45179</v>
      </c>
      <c r="AC1276" s="6">
        <v>44097</v>
      </c>
      <c r="AD1276" s="5" t="s">
        <v>28</v>
      </c>
      <c r="AE1276" s="5" t="str">
        <f>VLOOKUP(DatosTransformados[[#This Row],[Customer Segment Hidden]],Tabla3[#All],2,FALSE)</f>
        <v>High</v>
      </c>
      <c r="AF1276" s="12">
        <v>33.868504164700589</v>
      </c>
      <c r="AG1276" s="5">
        <v>8</v>
      </c>
      <c r="AH1276" s="5" t="s">
        <v>29</v>
      </c>
      <c r="AI1276" s="5" t="str">
        <f>IFERROR(VLOOKUP(DatosTransformados[[#This Row],[Preferred Contact Method Hidden]],Tabla3[#All],2,FALSE),DatosTransformados[[#This Row],[Preferred Contact Method Hidden]])</f>
        <v>Email</v>
      </c>
      <c r="AJ1276" s="5" t="str">
        <f>VLOOKUP(DatosTransformados[[#This Row],[Applied Discount Hidden]],Tabla3[#All],2,FALSE)</f>
        <v>No</v>
      </c>
      <c r="AK1276" s="5" t="b">
        <v>0</v>
      </c>
    </row>
    <row r="1277" spans="1:37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">
        <v>21</v>
      </c>
      <c r="O12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7" s="2" t="s">
        <v>21</v>
      </c>
      <c r="Q1277" s="2">
        <v>0</v>
      </c>
      <c r="R1277" s="2" t="s">
        <v>21</v>
      </c>
      <c r="S1277" s="2" t="s">
        <v>24</v>
      </c>
      <c r="T1277" s="2" t="s">
        <v>35</v>
      </c>
      <c r="U1277" s="2">
        <v>55</v>
      </c>
      <c r="V1277" s="2" t="str">
        <f>PROPER(DatosTransformados[[#This Row],[Payment Method Hidden]])</f>
        <v>Direct Debit</v>
      </c>
      <c r="W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277" s="2">
        <v>55</v>
      </c>
      <c r="Y1277" s="2" t="s">
        <v>156</v>
      </c>
      <c r="Z1277" s="2" t="s">
        <v>157</v>
      </c>
      <c r="AA1277" s="2" t="s">
        <v>2441</v>
      </c>
      <c r="AB1277" s="3">
        <f>DATEVALUE(DatosTransformados[[#This Row],[Contact Date Hidden]])</f>
        <v>44417</v>
      </c>
      <c r="AC1277" s="3">
        <v>44198</v>
      </c>
      <c r="AD1277" s="2" t="s">
        <v>28</v>
      </c>
      <c r="AE1277" s="2" t="str">
        <f>VLOOKUP(DatosTransformados[[#This Row],[Customer Segment Hidden]],Tabla3[#All],2,FALSE)</f>
        <v>High</v>
      </c>
      <c r="AF1277" s="11">
        <v>51.164345815738137</v>
      </c>
      <c r="AG1277" s="2">
        <v>4</v>
      </c>
      <c r="AH1277" s="2" t="s">
        <v>29</v>
      </c>
      <c r="AI1277" s="2" t="str">
        <f>IFERROR(VLOOKUP(DatosTransformados[[#This Row],[Preferred Contact Method Hidden]],Tabla3[#All],2,FALSE),DatosTransformados[[#This Row],[Preferred Contact Method Hidden]])</f>
        <v>Email</v>
      </c>
      <c r="AJ1277" s="2" t="str">
        <f>VLOOKUP(DatosTransformados[[#This Row],[Applied Discount Hidden]],Tabla3[#All],2,FALSE)</f>
        <v>No</v>
      </c>
      <c r="AK1277" s="2" t="b">
        <v>0</v>
      </c>
    </row>
    <row r="1278" spans="1:37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">
        <v>21</v>
      </c>
      <c r="O12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8" s="5" t="s">
        <v>33</v>
      </c>
      <c r="Q1278" s="5">
        <v>4</v>
      </c>
      <c r="R1278" s="5" t="s">
        <v>21</v>
      </c>
      <c r="S1278" s="5" t="s">
        <v>52</v>
      </c>
      <c r="T1278" s="5" t="s">
        <v>25</v>
      </c>
      <c r="U1278" s="5">
        <v>10</v>
      </c>
      <c r="V1278" s="5" t="str">
        <f>PROPER(DatosTransformados[[#This Row],[Payment Method Hidden]])</f>
        <v>Credit Card</v>
      </c>
      <c r="W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278" s="5">
        <v>227</v>
      </c>
      <c r="Y1278" s="5"/>
      <c r="Z1278" s="5"/>
      <c r="AA1278" s="5" t="s">
        <v>2443</v>
      </c>
      <c r="AB1278" s="6">
        <f>DATEVALUE(DatosTransformados[[#This Row],[Contact Date Hidden]])</f>
        <v>44638</v>
      </c>
      <c r="AC1278" s="6">
        <v>44950</v>
      </c>
      <c r="AD1278" s="5" t="s">
        <v>44</v>
      </c>
      <c r="AE1278" s="5" t="str">
        <f>VLOOKUP(DatosTransformados[[#This Row],[Customer Segment Hidden]],Tabla3[#All],2,FALSE)</f>
        <v>Medium</v>
      </c>
      <c r="AF1278" s="12">
        <v>10.541747020914739</v>
      </c>
      <c r="AG1278" s="5">
        <v>8</v>
      </c>
      <c r="AH1278" s="5" t="s">
        <v>63</v>
      </c>
      <c r="AI1278" s="5" t="str">
        <f>IFERROR(VLOOKUP(DatosTransformados[[#This Row],[Preferred Contact Method Hidden]],Tabla3[#All],2,FALSE),DatosTransformados[[#This Row],[Preferred Contact Method Hidden]])</f>
        <v>SMS</v>
      </c>
      <c r="AJ1278" s="5" t="str">
        <f>VLOOKUP(DatosTransformados[[#This Row],[Applied Discount Hidden]],Tabla3[#All],2,FALSE)</f>
        <v>Yes</v>
      </c>
      <c r="AK1278" s="5" t="b">
        <v>1</v>
      </c>
    </row>
    <row r="1279" spans="1:37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">
        <v>21</v>
      </c>
      <c r="O12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79" s="2" t="s">
        <v>21</v>
      </c>
      <c r="Q1279" s="2">
        <v>0</v>
      </c>
      <c r="R1279" s="2" t="s">
        <v>21</v>
      </c>
      <c r="S1279" s="2" t="s">
        <v>52</v>
      </c>
      <c r="T1279" s="2" t="s">
        <v>207</v>
      </c>
      <c r="U1279" s="2">
        <v>14</v>
      </c>
      <c r="V1279" s="2" t="str">
        <f>PROPER(DatosTransformados[[#This Row],[Payment Method Hidden]])</f>
        <v>Paper Check</v>
      </c>
      <c r="W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1279" s="2">
        <v>715</v>
      </c>
      <c r="Y1279" s="2"/>
      <c r="Z1279" s="2"/>
      <c r="AA1279" s="2" t="s">
        <v>2445</v>
      </c>
      <c r="AB1279" s="3">
        <f>DATEVALUE(DatosTransformados[[#This Row],[Contact Date Hidden]])</f>
        <v>44905</v>
      </c>
      <c r="AC1279" s="3">
        <v>44311</v>
      </c>
      <c r="AD1279" s="2" t="s">
        <v>28</v>
      </c>
      <c r="AE1279" s="2" t="str">
        <f>VLOOKUP(DatosTransformados[[#This Row],[Customer Segment Hidden]],Tabla3[#All],2,FALSE)</f>
        <v>High</v>
      </c>
      <c r="AF1279" s="11">
        <v>11.78930224410912</v>
      </c>
      <c r="AG1279" s="2">
        <v>5</v>
      </c>
      <c r="AH1279" s="2" t="s">
        <v>63</v>
      </c>
      <c r="AI1279" s="2" t="str">
        <f>IFERROR(VLOOKUP(DatosTransformados[[#This Row],[Preferred Contact Method Hidden]],Tabla3[#All],2,FALSE),DatosTransformados[[#This Row],[Preferred Contact Method Hidden]])</f>
        <v>SMS</v>
      </c>
      <c r="AJ1279" s="2" t="str">
        <f>VLOOKUP(DatosTransformados[[#This Row],[Applied Discount Hidden]],Tabla3[#All],2,FALSE)</f>
        <v>No</v>
      </c>
      <c r="AK1279" s="2" t="b">
        <v>0</v>
      </c>
    </row>
    <row r="1280" spans="1:37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">
        <v>21</v>
      </c>
      <c r="O12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0" s="5" t="s">
        <v>21</v>
      </c>
      <c r="Q1280" s="5">
        <v>0</v>
      </c>
      <c r="R1280" s="5" t="s">
        <v>21</v>
      </c>
      <c r="S1280" s="5" t="s">
        <v>24</v>
      </c>
      <c r="T1280" s="5" t="s">
        <v>35</v>
      </c>
      <c r="U1280" s="5">
        <v>22</v>
      </c>
      <c r="V1280" s="5" t="str">
        <f>PROPER(DatosTransformados[[#This Row],[Payment Method Hidden]])</f>
        <v>Direct Debit</v>
      </c>
      <c r="W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280" s="5">
        <v>95</v>
      </c>
      <c r="Y1280" s="5" t="s">
        <v>42</v>
      </c>
      <c r="Z1280" s="5" t="s">
        <v>359</v>
      </c>
      <c r="AA1280" s="5" t="s">
        <v>2447</v>
      </c>
      <c r="AB1280" s="6">
        <f>DATEVALUE(DatosTransformados[[#This Row],[Contact Date Hidden]])</f>
        <v>43957</v>
      </c>
      <c r="AC1280" s="6">
        <v>44985</v>
      </c>
      <c r="AD1280" s="5" t="s">
        <v>38</v>
      </c>
      <c r="AE1280" s="5" t="str">
        <f>VLOOKUP(DatosTransformados[[#This Row],[Customer Segment Hidden]],Tabla3[#All],2,FALSE)</f>
        <v>Low</v>
      </c>
      <c r="AF1280" s="12">
        <v>20.981940238180059</v>
      </c>
      <c r="AG1280" s="5">
        <v>7</v>
      </c>
      <c r="AH1280" s="5" t="s">
        <v>49</v>
      </c>
      <c r="AI1280" s="5" t="str">
        <f>IFERROR(VLOOKUP(DatosTransformados[[#This Row],[Preferred Contact Method Hidden]],Tabla3[#All],2,FALSE),DatosTransformados[[#This Row],[Preferred Contact Method Hidden]])</f>
        <v>Phone</v>
      </c>
      <c r="AJ1280" s="5" t="str">
        <f>VLOOKUP(DatosTransformados[[#This Row],[Applied Discount Hidden]],Tabla3[#All],2,FALSE)</f>
        <v>No</v>
      </c>
      <c r="AK1280" s="5" t="b">
        <v>0</v>
      </c>
    </row>
    <row r="1281" spans="1:37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">
        <v>33</v>
      </c>
      <c r="O12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1" s="2" t="s">
        <v>21</v>
      </c>
      <c r="Q1281" s="2">
        <v>0</v>
      </c>
      <c r="R1281" s="2" t="s">
        <v>33</v>
      </c>
      <c r="S1281" s="2" t="s">
        <v>52</v>
      </c>
      <c r="T1281" s="2" t="s">
        <v>117</v>
      </c>
      <c r="U1281" s="2">
        <v>64</v>
      </c>
      <c r="V1281" s="2" t="str">
        <f>PROPER(DatosTransformados[[#This Row],[Payment Method Hidden]])</f>
        <v>Direct Debit</v>
      </c>
      <c r="W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1281" s="2">
        <v>4453</v>
      </c>
      <c r="Y1281" s="2"/>
      <c r="Z1281" s="2"/>
      <c r="AA1281" s="2" t="s">
        <v>2449</v>
      </c>
      <c r="AB1281" s="3">
        <f>DATEVALUE(DatosTransformados[[#This Row],[Contact Date Hidden]])</f>
        <v>43887</v>
      </c>
      <c r="AC1281" s="3">
        <v>44494</v>
      </c>
      <c r="AD1281" s="2" t="s">
        <v>28</v>
      </c>
      <c r="AE1281" s="2" t="str">
        <f>VLOOKUP(DatosTransformados[[#This Row],[Customer Segment Hidden]],Tabla3[#All],2,FALSE)</f>
        <v>High</v>
      </c>
      <c r="AF1281" s="11">
        <v>71.496363294925118</v>
      </c>
      <c r="AG1281" s="2">
        <v>6</v>
      </c>
      <c r="AH1281" s="2" t="s">
        <v>29</v>
      </c>
      <c r="AI1281" s="2" t="str">
        <f>IFERROR(VLOOKUP(DatosTransformados[[#This Row],[Preferred Contact Method Hidden]],Tabla3[#All],2,FALSE),DatosTransformados[[#This Row],[Preferred Contact Method Hidden]])</f>
        <v>Email</v>
      </c>
      <c r="AJ1281" s="2" t="str">
        <f>VLOOKUP(DatosTransformados[[#This Row],[Applied Discount Hidden]],Tabla3[#All],2,FALSE)</f>
        <v>Yes</v>
      </c>
      <c r="AK1281" s="2" t="b">
        <v>1</v>
      </c>
    </row>
    <row r="1282" spans="1:37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">
        <v>21</v>
      </c>
      <c r="O12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2" s="5" t="s">
        <v>21</v>
      </c>
      <c r="Q1282" s="5">
        <v>0</v>
      </c>
      <c r="R1282" s="5" t="s">
        <v>33</v>
      </c>
      <c r="S1282" s="5" t="s">
        <v>52</v>
      </c>
      <c r="T1282" s="5" t="s">
        <v>25</v>
      </c>
      <c r="U1282" s="5">
        <v>44</v>
      </c>
      <c r="V1282" s="5" t="str">
        <f>PROPER(DatosTransformados[[#This Row],[Payment Method Hidden]])</f>
        <v>Credit Card</v>
      </c>
      <c r="W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282" s="5">
        <v>2775</v>
      </c>
      <c r="Y1282" s="5"/>
      <c r="Z1282" s="5"/>
      <c r="AA1282" s="5" t="s">
        <v>2451</v>
      </c>
      <c r="AB1282" s="6">
        <f>DATEVALUE(DatosTransformados[[#This Row],[Contact Date Hidden]])</f>
        <v>45163</v>
      </c>
      <c r="AC1282" s="6">
        <v>44395</v>
      </c>
      <c r="AD1282" s="5" t="s">
        <v>38</v>
      </c>
      <c r="AE1282" s="5" t="str">
        <f>VLOOKUP(DatosTransformados[[#This Row],[Customer Segment Hidden]],Tabla3[#All],2,FALSE)</f>
        <v>Low</v>
      </c>
      <c r="AF1282" s="12">
        <v>41.401586793594362</v>
      </c>
      <c r="AG1282" s="5">
        <v>6</v>
      </c>
      <c r="AH1282" s="5" t="s">
        <v>63</v>
      </c>
      <c r="AI1282" s="5" t="str">
        <f>IFERROR(VLOOKUP(DatosTransformados[[#This Row],[Preferred Contact Method Hidden]],Tabla3[#All],2,FALSE),DatosTransformados[[#This Row],[Preferred Contact Method Hidden]])</f>
        <v>SMS</v>
      </c>
      <c r="AJ1282" s="5" t="str">
        <f>VLOOKUP(DatosTransformados[[#This Row],[Applied Discount Hidden]],Tabla3[#All],2,FALSE)</f>
        <v>No</v>
      </c>
      <c r="AK1282" s="5" t="b">
        <v>0</v>
      </c>
    </row>
    <row r="1283" spans="1:37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">
        <v>21</v>
      </c>
      <c r="O12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3" s="2" t="s">
        <v>21</v>
      </c>
      <c r="Q1283" s="2">
        <v>0</v>
      </c>
      <c r="R1283" s="2" t="s">
        <v>33</v>
      </c>
      <c r="S1283" s="2" t="s">
        <v>52</v>
      </c>
      <c r="T1283" s="2" t="s">
        <v>25</v>
      </c>
      <c r="U1283" s="2">
        <v>42</v>
      </c>
      <c r="V1283" s="2" t="str">
        <f>PROPER(DatosTransformados[[#This Row],[Payment Method Hidden]])</f>
        <v>Credit Card</v>
      </c>
      <c r="W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283" s="2">
        <v>2910</v>
      </c>
      <c r="Y1283" s="2"/>
      <c r="Z1283" s="2"/>
      <c r="AA1283" s="2" t="s">
        <v>2453</v>
      </c>
      <c r="AB1283" s="3">
        <f>DATEVALUE(DatosTransformados[[#This Row],[Contact Date Hidden]])</f>
        <v>44173</v>
      </c>
      <c r="AC1283" s="3">
        <v>45286</v>
      </c>
      <c r="AD1283" s="2" t="s">
        <v>28</v>
      </c>
      <c r="AE1283" s="2" t="str">
        <f>VLOOKUP(DatosTransformados[[#This Row],[Customer Segment Hidden]],Tabla3[#All],2,FALSE)</f>
        <v>High</v>
      </c>
      <c r="AF1283" s="11">
        <v>45.788512700819119</v>
      </c>
      <c r="AG1283" s="2">
        <v>7</v>
      </c>
      <c r="AH1283" s="2" t="s">
        <v>49</v>
      </c>
      <c r="AI1283" s="2" t="str">
        <f>IFERROR(VLOOKUP(DatosTransformados[[#This Row],[Preferred Contact Method Hidden]],Tabla3[#All],2,FALSE),DatosTransformados[[#This Row],[Preferred Contact Method Hidden]])</f>
        <v>Phone</v>
      </c>
      <c r="AJ1283" s="2" t="str">
        <f>VLOOKUP(DatosTransformados[[#This Row],[Applied Discount Hidden]],Tabla3[#All],2,FALSE)</f>
        <v>No</v>
      </c>
      <c r="AK1283" s="2" t="b">
        <v>0</v>
      </c>
    </row>
    <row r="1284" spans="1:37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">
        <v>21</v>
      </c>
      <c r="O12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4" s="5" t="s">
        <v>33</v>
      </c>
      <c r="Q1284" s="5">
        <v>2</v>
      </c>
      <c r="R1284" s="5" t="s">
        <v>21</v>
      </c>
      <c r="S1284" s="5" t="s">
        <v>34</v>
      </c>
      <c r="T1284" s="5" t="s">
        <v>25</v>
      </c>
      <c r="U1284" s="5">
        <v>8</v>
      </c>
      <c r="V1284" s="5" t="str">
        <f>PROPER(DatosTransformados[[#This Row],[Payment Method Hidden]])</f>
        <v>Credit Card</v>
      </c>
      <c r="W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284" s="5">
        <v>92</v>
      </c>
      <c r="Y1284" s="5"/>
      <c r="Z1284" s="5"/>
      <c r="AA1284" s="5" t="s">
        <v>2455</v>
      </c>
      <c r="AB1284" s="6">
        <f>DATEVALUE(DatosTransformados[[#This Row],[Contact Date Hidden]])</f>
        <v>44245</v>
      </c>
      <c r="AC1284" s="6">
        <v>44889</v>
      </c>
      <c r="AD1284" s="5" t="s">
        <v>38</v>
      </c>
      <c r="AE1284" s="5" t="str">
        <f>VLOOKUP(DatosTransformados[[#This Row],[Customer Segment Hidden]],Tabla3[#All],2,FALSE)</f>
        <v>Low</v>
      </c>
      <c r="AF1284" s="12">
        <v>8.7906505851765626</v>
      </c>
      <c r="AG1284" s="5">
        <v>7</v>
      </c>
      <c r="AH1284" s="5" t="s">
        <v>29</v>
      </c>
      <c r="AI1284" s="5" t="str">
        <f>IFERROR(VLOOKUP(DatosTransformados[[#This Row],[Preferred Contact Method Hidden]],Tabla3[#All],2,FALSE),DatosTransformados[[#This Row],[Preferred Contact Method Hidden]])</f>
        <v>Email</v>
      </c>
      <c r="AJ1284" s="5" t="str">
        <f>VLOOKUP(DatosTransformados[[#This Row],[Applied Discount Hidden]],Tabla3[#All],2,FALSE)</f>
        <v>No</v>
      </c>
      <c r="AK1284" s="5" t="b">
        <v>0</v>
      </c>
    </row>
    <row r="1285" spans="1:37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">
        <v>21</v>
      </c>
      <c r="O12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5" s="2" t="s">
        <v>21</v>
      </c>
      <c r="Q1285" s="2">
        <v>0</v>
      </c>
      <c r="R1285" s="2" t="s">
        <v>21</v>
      </c>
      <c r="S1285" s="2" t="s">
        <v>24</v>
      </c>
      <c r="T1285" s="2" t="s">
        <v>123</v>
      </c>
      <c r="U1285" s="2">
        <v>46</v>
      </c>
      <c r="V1285" s="2" t="str">
        <f>PROPER(DatosTransformados[[#This Row],[Payment Method Hidden]])</f>
        <v>Credit Card</v>
      </c>
      <c r="W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285" s="2">
        <v>1282</v>
      </c>
      <c r="Y1285" s="2" t="s">
        <v>87</v>
      </c>
      <c r="Z1285" s="2" t="s">
        <v>126</v>
      </c>
      <c r="AA1285" s="2" t="s">
        <v>2457</v>
      </c>
      <c r="AB1285" s="3">
        <f>DATEVALUE(DatosTransformados[[#This Row],[Contact Date Hidden]])</f>
        <v>45084</v>
      </c>
      <c r="AC1285" s="3">
        <v>44107</v>
      </c>
      <c r="AD1285" s="2" t="s">
        <v>38</v>
      </c>
      <c r="AE1285" s="2" t="str">
        <f>VLOOKUP(DatosTransformados[[#This Row],[Customer Segment Hidden]],Tabla3[#All],2,FALSE)</f>
        <v>Low</v>
      </c>
      <c r="AF1285" s="11">
        <v>53.250000912289181</v>
      </c>
      <c r="AG1285" s="2">
        <v>0</v>
      </c>
      <c r="AH1285" s="2" t="s">
        <v>49</v>
      </c>
      <c r="AI1285" s="2" t="str">
        <f>IFERROR(VLOOKUP(DatosTransformados[[#This Row],[Preferred Contact Method Hidden]],Tabla3[#All],2,FALSE),DatosTransformados[[#This Row],[Preferred Contact Method Hidden]])</f>
        <v>Phone</v>
      </c>
      <c r="AJ1285" s="2" t="str">
        <f>VLOOKUP(DatosTransformados[[#This Row],[Applied Discount Hidden]],Tabla3[#All],2,FALSE)</f>
        <v>Yes</v>
      </c>
      <c r="AK1285" s="2" t="b">
        <v>1</v>
      </c>
    </row>
    <row r="1286" spans="1:37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">
        <v>21</v>
      </c>
      <c r="O12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6" s="5" t="s">
        <v>21</v>
      </c>
      <c r="Q1286" s="5">
        <v>0</v>
      </c>
      <c r="R1286" s="5" t="s">
        <v>33</v>
      </c>
      <c r="S1286" s="5" t="s">
        <v>34</v>
      </c>
      <c r="T1286" s="5" t="s">
        <v>207</v>
      </c>
      <c r="U1286" s="5">
        <v>62</v>
      </c>
      <c r="V1286" s="5" t="str">
        <f>PROPER(DatosTransformados[[#This Row],[Payment Method Hidden]])</f>
        <v>Paper Check</v>
      </c>
      <c r="W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286" s="5">
        <v>3220</v>
      </c>
      <c r="Y1286" s="5"/>
      <c r="Z1286" s="5"/>
      <c r="AA1286" s="5" t="s">
        <v>2459</v>
      </c>
      <c r="AB1286" s="6">
        <f>DATEVALUE(DatosTransformados[[#This Row],[Contact Date Hidden]])</f>
        <v>44537</v>
      </c>
      <c r="AC1286" s="6">
        <v>45221</v>
      </c>
      <c r="AD1286" s="5" t="s">
        <v>44</v>
      </c>
      <c r="AE1286" s="5" t="str">
        <f>VLOOKUP(DatosTransformados[[#This Row],[Customer Segment Hidden]],Tabla3[#All],2,FALSE)</f>
        <v>Medium</v>
      </c>
      <c r="AF1286" s="12">
        <v>55.300502541886573</v>
      </c>
      <c r="AG1286" s="5">
        <v>7</v>
      </c>
      <c r="AH1286" s="5" t="s">
        <v>29</v>
      </c>
      <c r="AI1286" s="5" t="str">
        <f>IFERROR(VLOOKUP(DatosTransformados[[#This Row],[Preferred Contact Method Hidden]],Tabla3[#All],2,FALSE),DatosTransformados[[#This Row],[Preferred Contact Method Hidden]])</f>
        <v>Email</v>
      </c>
      <c r="AJ1286" s="5" t="str">
        <f>VLOOKUP(DatosTransformados[[#This Row],[Applied Discount Hidden]],Tabla3[#All],2,FALSE)</f>
        <v>No</v>
      </c>
      <c r="AK1286" s="5" t="b">
        <v>0</v>
      </c>
    </row>
    <row r="1287" spans="1:37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">
        <v>21</v>
      </c>
      <c r="O12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7" s="2" t="s">
        <v>21</v>
      </c>
      <c r="Q1287" s="2">
        <v>0</v>
      </c>
      <c r="R1287" s="2" t="s">
        <v>21</v>
      </c>
      <c r="S1287" s="2" t="s">
        <v>34</v>
      </c>
      <c r="T1287" s="2" t="s">
        <v>207</v>
      </c>
      <c r="U1287" s="2">
        <v>7</v>
      </c>
      <c r="V1287" s="2" t="str">
        <f>PROPER(DatosTransformados[[#This Row],[Payment Method Hidden]])</f>
        <v>Paper Check</v>
      </c>
      <c r="W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287" s="2">
        <v>243</v>
      </c>
      <c r="Y1287" s="2"/>
      <c r="Z1287" s="2"/>
      <c r="AA1287" s="2" t="s">
        <v>2461</v>
      </c>
      <c r="AB1287" s="3">
        <f>DATEVALUE(DatosTransformados[[#This Row],[Contact Date Hidden]])</f>
        <v>44982</v>
      </c>
      <c r="AC1287" s="3">
        <v>44134</v>
      </c>
      <c r="AD1287" s="2" t="s">
        <v>38</v>
      </c>
      <c r="AE1287" s="2" t="str">
        <f>VLOOKUP(DatosTransformados[[#This Row],[Customer Segment Hidden]],Tabla3[#All],2,FALSE)</f>
        <v>Low</v>
      </c>
      <c r="AF1287" s="11">
        <v>8.1959764338081875</v>
      </c>
      <c r="AG1287" s="2">
        <v>10</v>
      </c>
      <c r="AH1287" s="2" t="s">
        <v>63</v>
      </c>
      <c r="AI1287" s="2" t="str">
        <f>IFERROR(VLOOKUP(DatosTransformados[[#This Row],[Preferred Contact Method Hidden]],Tabla3[#All],2,FALSE),DatosTransformados[[#This Row],[Preferred Contact Method Hidden]])</f>
        <v>SMS</v>
      </c>
      <c r="AJ1287" s="2" t="str">
        <f>VLOOKUP(DatosTransformados[[#This Row],[Applied Discount Hidden]],Tabla3[#All],2,FALSE)</f>
        <v>Yes</v>
      </c>
      <c r="AK1287" s="2" t="b">
        <v>1</v>
      </c>
    </row>
    <row r="1288" spans="1:37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">
        <v>21</v>
      </c>
      <c r="O12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8" s="5" t="s">
        <v>21</v>
      </c>
      <c r="Q1288" s="5">
        <v>0</v>
      </c>
      <c r="R1288" s="5" t="s">
        <v>33</v>
      </c>
      <c r="S1288" s="5" t="s">
        <v>52</v>
      </c>
      <c r="T1288" s="5" t="s">
        <v>35</v>
      </c>
      <c r="U1288" s="5">
        <v>48</v>
      </c>
      <c r="V1288" s="5" t="str">
        <f>PROPER(DatosTransformados[[#This Row],[Payment Method Hidden]])</f>
        <v>Direct Debit</v>
      </c>
      <c r="W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288" s="5">
        <v>3476</v>
      </c>
      <c r="Y1288" s="5"/>
      <c r="Z1288" s="5"/>
      <c r="AA1288" s="5" t="s">
        <v>2463</v>
      </c>
      <c r="AB1288" s="6">
        <f>DATEVALUE(DatosTransformados[[#This Row],[Contact Date Hidden]])</f>
        <v>45066</v>
      </c>
      <c r="AC1288" s="6">
        <v>44469</v>
      </c>
      <c r="AD1288" s="5" t="s">
        <v>38</v>
      </c>
      <c r="AE1288" s="5" t="str">
        <f>VLOOKUP(DatosTransformados[[#This Row],[Customer Segment Hidden]],Tabla3[#All],2,FALSE)</f>
        <v>Low</v>
      </c>
      <c r="AF1288" s="12">
        <v>46.135858183264951</v>
      </c>
      <c r="AG1288" s="5">
        <v>8</v>
      </c>
      <c r="AH1288" s="5" t="s">
        <v>63</v>
      </c>
      <c r="AI1288" s="5" t="str">
        <f>IFERROR(VLOOKUP(DatosTransformados[[#This Row],[Preferred Contact Method Hidden]],Tabla3[#All],2,FALSE),DatosTransformados[[#This Row],[Preferred Contact Method Hidden]])</f>
        <v>SMS</v>
      </c>
      <c r="AJ1288" s="5" t="str">
        <f>VLOOKUP(DatosTransformados[[#This Row],[Applied Discount Hidden]],Tabla3[#All],2,FALSE)</f>
        <v>Yes</v>
      </c>
      <c r="AK1288" s="5" t="b">
        <v>1</v>
      </c>
    </row>
    <row r="1289" spans="1:37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">
        <v>21</v>
      </c>
      <c r="O12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89" s="2" t="s">
        <v>21</v>
      </c>
      <c r="Q1289" s="2">
        <v>0</v>
      </c>
      <c r="R1289" s="2" t="s">
        <v>33</v>
      </c>
      <c r="S1289" s="2" t="s">
        <v>34</v>
      </c>
      <c r="T1289" s="2" t="s">
        <v>25</v>
      </c>
      <c r="U1289" s="2">
        <v>53</v>
      </c>
      <c r="V1289" s="2" t="str">
        <f>PROPER(DatosTransformados[[#This Row],[Payment Method Hidden]])</f>
        <v>Credit Card</v>
      </c>
      <c r="W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289" s="2">
        <v>963</v>
      </c>
      <c r="Y1289" s="2"/>
      <c r="Z1289" s="2"/>
      <c r="AA1289" s="2" t="s">
        <v>2465</v>
      </c>
      <c r="AB1289" s="3">
        <f>DATEVALUE(DatosTransformados[[#This Row],[Contact Date Hidden]])</f>
        <v>44530</v>
      </c>
      <c r="AC1289" s="3">
        <v>44240</v>
      </c>
      <c r="AD1289" s="2" t="s">
        <v>28</v>
      </c>
      <c r="AE1289" s="2" t="str">
        <f>VLOOKUP(DatosTransformados[[#This Row],[Customer Segment Hidden]],Tabla3[#All],2,FALSE)</f>
        <v>High</v>
      </c>
      <c r="AF1289" s="11">
        <v>44.250767275162048</v>
      </c>
      <c r="AG1289" s="2">
        <v>4</v>
      </c>
      <c r="AH1289" s="2" t="s">
        <v>29</v>
      </c>
      <c r="AI1289" s="2" t="str">
        <f>IFERROR(VLOOKUP(DatosTransformados[[#This Row],[Preferred Contact Method Hidden]],Tabla3[#All],2,FALSE),DatosTransformados[[#This Row],[Preferred Contact Method Hidden]])</f>
        <v>Email</v>
      </c>
      <c r="AJ1289" s="2" t="str">
        <f>VLOOKUP(DatosTransformados[[#This Row],[Applied Discount Hidden]],Tabla3[#All],2,FALSE)</f>
        <v>Yes</v>
      </c>
      <c r="AK1289" s="2" t="b">
        <v>1</v>
      </c>
    </row>
    <row r="1290" spans="1:37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">
        <v>21</v>
      </c>
      <c r="O12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0" s="5" t="s">
        <v>33</v>
      </c>
      <c r="Q1290" s="5">
        <v>2</v>
      </c>
      <c r="R1290" s="5" t="s">
        <v>21</v>
      </c>
      <c r="S1290" s="5" t="s">
        <v>52</v>
      </c>
      <c r="T1290" s="5" t="s">
        <v>25</v>
      </c>
      <c r="U1290" s="5">
        <v>7</v>
      </c>
      <c r="V1290" s="5" t="str">
        <f>PROPER(DatosTransformados[[#This Row],[Payment Method Hidden]])</f>
        <v>Credit Card</v>
      </c>
      <c r="W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290" s="5">
        <v>454</v>
      </c>
      <c r="Y1290" s="5"/>
      <c r="Z1290" s="5"/>
      <c r="AA1290" s="5" t="s">
        <v>2467</v>
      </c>
      <c r="AB1290" s="6">
        <f>DATEVALUE(DatosTransformados[[#This Row],[Contact Date Hidden]])</f>
        <v>45114</v>
      </c>
      <c r="AC1290" s="6">
        <v>44717</v>
      </c>
      <c r="AD1290" s="5" t="s">
        <v>44</v>
      </c>
      <c r="AE1290" s="5" t="str">
        <f>VLOOKUP(DatosTransformados[[#This Row],[Customer Segment Hidden]],Tabla3[#All],2,FALSE)</f>
        <v>Medium</v>
      </c>
      <c r="AF1290" s="12">
        <v>8.034161099953371</v>
      </c>
      <c r="AG1290" s="5">
        <v>0</v>
      </c>
      <c r="AH1290" s="5" t="s">
        <v>49</v>
      </c>
      <c r="AI1290" s="5" t="str">
        <f>IFERROR(VLOOKUP(DatosTransformados[[#This Row],[Preferred Contact Method Hidden]],Tabla3[#All],2,FALSE),DatosTransformados[[#This Row],[Preferred Contact Method Hidden]])</f>
        <v>Phone</v>
      </c>
      <c r="AJ1290" s="5" t="str">
        <f>VLOOKUP(DatosTransformados[[#This Row],[Applied Discount Hidden]],Tabla3[#All],2,FALSE)</f>
        <v>Yes</v>
      </c>
      <c r="AK1290" s="5" t="b">
        <v>1</v>
      </c>
    </row>
    <row r="1291" spans="1:37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">
        <v>33</v>
      </c>
      <c r="O12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1" s="2" t="s">
        <v>33</v>
      </c>
      <c r="Q1291" s="2">
        <v>3</v>
      </c>
      <c r="R1291" s="2" t="s">
        <v>33</v>
      </c>
      <c r="S1291" s="2" t="s">
        <v>52</v>
      </c>
      <c r="T1291" s="2" t="s">
        <v>117</v>
      </c>
      <c r="U1291" s="2">
        <v>52</v>
      </c>
      <c r="V1291" s="2" t="str">
        <f>PROPER(DatosTransformados[[#This Row],[Payment Method Hidden]])</f>
        <v>Direct Debit</v>
      </c>
      <c r="W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1291" s="2">
        <v>3806</v>
      </c>
      <c r="Y1291" s="2"/>
      <c r="Z1291" s="2"/>
      <c r="AA1291" s="2" t="s">
        <v>2469</v>
      </c>
      <c r="AB1291" s="3">
        <f>DATEVALUE(DatosTransformados[[#This Row],[Contact Date Hidden]])</f>
        <v>44662</v>
      </c>
      <c r="AC1291" s="3">
        <v>44808</v>
      </c>
      <c r="AD1291" s="2" t="s">
        <v>28</v>
      </c>
      <c r="AE1291" s="2" t="str">
        <f>VLOOKUP(DatosTransformados[[#This Row],[Customer Segment Hidden]],Tabla3[#All],2,FALSE)</f>
        <v>High</v>
      </c>
      <c r="AF1291" s="11">
        <v>45.202944610317843</v>
      </c>
      <c r="AG1291" s="2">
        <v>3</v>
      </c>
      <c r="AH1291" s="2" t="s">
        <v>63</v>
      </c>
      <c r="AI1291" s="2" t="str">
        <f>IFERROR(VLOOKUP(DatosTransformados[[#This Row],[Preferred Contact Method Hidden]],Tabla3[#All],2,FALSE),DatosTransformados[[#This Row],[Preferred Contact Method Hidden]])</f>
        <v>SMS</v>
      </c>
      <c r="AJ1291" s="2" t="str">
        <f>VLOOKUP(DatosTransformados[[#This Row],[Applied Discount Hidden]],Tabla3[#All],2,FALSE)</f>
        <v>Yes</v>
      </c>
      <c r="AK1291" s="2" t="b">
        <v>1</v>
      </c>
    </row>
    <row r="1292" spans="1:37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">
        <v>33</v>
      </c>
      <c r="O12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2" s="5" t="s">
        <v>21</v>
      </c>
      <c r="Q1292" s="5">
        <v>0</v>
      </c>
      <c r="R1292" s="5" t="s">
        <v>21</v>
      </c>
      <c r="S1292" s="5" t="s">
        <v>24</v>
      </c>
      <c r="T1292" s="5" t="s">
        <v>35</v>
      </c>
      <c r="U1292" s="5">
        <v>16</v>
      </c>
      <c r="V1292" s="5" t="str">
        <f>PROPER(DatosTransformados[[#This Row],[Payment Method Hidden]])</f>
        <v>Direct Debit</v>
      </c>
      <c r="W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292" s="5">
        <v>32</v>
      </c>
      <c r="Y1292" s="5"/>
      <c r="Z1292" s="5"/>
      <c r="AA1292" s="5" t="s">
        <v>2471</v>
      </c>
      <c r="AB1292" s="6">
        <f>DATEVALUE(DatosTransformados[[#This Row],[Contact Date Hidden]])</f>
        <v>44999</v>
      </c>
      <c r="AC1292" s="6">
        <v>45024</v>
      </c>
      <c r="AD1292" s="5" t="s">
        <v>38</v>
      </c>
      <c r="AE1292" s="5" t="str">
        <f>VLOOKUP(DatosTransformados[[#This Row],[Customer Segment Hidden]],Tabla3[#All],2,FALSE)</f>
        <v>Low</v>
      </c>
      <c r="AF1292" s="12">
        <v>18.303905501412931</v>
      </c>
      <c r="AG1292" s="5">
        <v>3</v>
      </c>
      <c r="AH1292" s="5" t="s">
        <v>29</v>
      </c>
      <c r="AI1292" s="5" t="str">
        <f>IFERROR(VLOOKUP(DatosTransformados[[#This Row],[Preferred Contact Method Hidden]],Tabla3[#All],2,FALSE),DatosTransformados[[#This Row],[Preferred Contact Method Hidden]])</f>
        <v>Email</v>
      </c>
      <c r="AJ1292" s="5" t="str">
        <f>VLOOKUP(DatosTransformados[[#This Row],[Applied Discount Hidden]],Tabla3[#All],2,FALSE)</f>
        <v>Yes</v>
      </c>
      <c r="AK1292" s="5" t="b">
        <v>1</v>
      </c>
    </row>
    <row r="1293" spans="1:37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">
        <v>21</v>
      </c>
      <c r="O12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3" s="2" t="s">
        <v>33</v>
      </c>
      <c r="Q1293" s="2">
        <v>2</v>
      </c>
      <c r="R1293" s="2" t="s">
        <v>21</v>
      </c>
      <c r="S1293" s="2" t="s">
        <v>52</v>
      </c>
      <c r="T1293" s="2" t="s">
        <v>35</v>
      </c>
      <c r="U1293" s="2">
        <v>8</v>
      </c>
      <c r="V1293" s="2" t="str">
        <f>PROPER(DatosTransformados[[#This Row],[Payment Method Hidden]])</f>
        <v>Direct Debit</v>
      </c>
      <c r="W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293" s="2">
        <v>489</v>
      </c>
      <c r="Y1293" s="2"/>
      <c r="Z1293" s="2"/>
      <c r="AA1293" s="2" t="s">
        <v>2473</v>
      </c>
      <c r="AB1293" s="3">
        <f>DATEVALUE(DatosTransformados[[#This Row],[Contact Date Hidden]])</f>
        <v>45117</v>
      </c>
      <c r="AC1293" s="3">
        <v>45212</v>
      </c>
      <c r="AD1293" s="2" t="s">
        <v>44</v>
      </c>
      <c r="AE1293" s="2" t="str">
        <f>VLOOKUP(DatosTransformados[[#This Row],[Customer Segment Hidden]],Tabla3[#All],2,FALSE)</f>
        <v>Medium</v>
      </c>
      <c r="AF1293" s="11">
        <v>6.6217543191550794</v>
      </c>
      <c r="AG1293" s="2">
        <v>4</v>
      </c>
      <c r="AH1293" s="2" t="s">
        <v>29</v>
      </c>
      <c r="AI1293" s="2" t="str">
        <f>IFERROR(VLOOKUP(DatosTransformados[[#This Row],[Preferred Contact Method Hidden]],Tabla3[#All],2,FALSE),DatosTransformados[[#This Row],[Preferred Contact Method Hidden]])</f>
        <v>Email</v>
      </c>
      <c r="AJ1293" s="2" t="str">
        <f>VLOOKUP(DatosTransformados[[#This Row],[Applied Discount Hidden]],Tabla3[#All],2,FALSE)</f>
        <v>Yes</v>
      </c>
      <c r="AK1293" s="2" t="b">
        <v>1</v>
      </c>
    </row>
    <row r="1294" spans="1:37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">
        <v>33</v>
      </c>
      <c r="O12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4" s="5" t="s">
        <v>21</v>
      </c>
      <c r="Q1294" s="5">
        <v>0</v>
      </c>
      <c r="R1294" s="5" t="s">
        <v>21</v>
      </c>
      <c r="S1294" s="5" t="s">
        <v>52</v>
      </c>
      <c r="T1294" s="5" t="s">
        <v>123</v>
      </c>
      <c r="U1294" s="5">
        <v>33</v>
      </c>
      <c r="V1294" s="5" t="str">
        <f>PROPER(DatosTransformados[[#This Row],[Payment Method Hidden]])</f>
        <v>Credit Card</v>
      </c>
      <c r="W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294" s="5">
        <v>33</v>
      </c>
      <c r="Y1294" s="5"/>
      <c r="Z1294" s="5"/>
      <c r="AA1294" s="5" t="s">
        <v>2475</v>
      </c>
      <c r="AB1294" s="6">
        <f>DATEVALUE(DatosTransformados[[#This Row],[Contact Date Hidden]])</f>
        <v>45129</v>
      </c>
      <c r="AC1294" s="6">
        <v>45116</v>
      </c>
      <c r="AD1294" s="5" t="s">
        <v>28</v>
      </c>
      <c r="AE1294" s="5" t="str">
        <f>VLOOKUP(DatosTransformados[[#This Row],[Customer Segment Hidden]],Tabla3[#All],2,FALSE)</f>
        <v>High</v>
      </c>
      <c r="AF1294" s="12">
        <v>32.92208652329365</v>
      </c>
      <c r="AG1294" s="5">
        <v>3</v>
      </c>
      <c r="AH1294" s="5" t="s">
        <v>29</v>
      </c>
      <c r="AI1294" s="5" t="str">
        <f>IFERROR(VLOOKUP(DatosTransformados[[#This Row],[Preferred Contact Method Hidden]],Tabla3[#All],2,FALSE),DatosTransformados[[#This Row],[Preferred Contact Method Hidden]])</f>
        <v>Email</v>
      </c>
      <c r="AJ1294" s="5" t="str">
        <f>VLOOKUP(DatosTransformados[[#This Row],[Applied Discount Hidden]],Tabla3[#All],2,FALSE)</f>
        <v>Yes</v>
      </c>
      <c r="AK1294" s="5" t="b">
        <v>1</v>
      </c>
    </row>
    <row r="1295" spans="1:37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">
        <v>21</v>
      </c>
      <c r="O12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5" s="2" t="s">
        <v>33</v>
      </c>
      <c r="Q1295" s="2">
        <v>2</v>
      </c>
      <c r="R1295" s="2" t="s">
        <v>21</v>
      </c>
      <c r="S1295" s="2" t="s">
        <v>52</v>
      </c>
      <c r="T1295" s="2" t="s">
        <v>169</v>
      </c>
      <c r="U1295" s="2">
        <v>6</v>
      </c>
      <c r="V1295" s="2" t="str">
        <f>PROPER(DatosTransformados[[#This Row],[Payment Method Hidden]])</f>
        <v>Paper Check</v>
      </c>
      <c r="W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295" s="2">
        <v>85</v>
      </c>
      <c r="Y1295" s="2"/>
      <c r="Z1295" s="2"/>
      <c r="AA1295" s="2" t="s">
        <v>2477</v>
      </c>
      <c r="AB1295" s="3">
        <f>DATEVALUE(DatosTransformados[[#This Row],[Contact Date Hidden]])</f>
        <v>45109</v>
      </c>
      <c r="AC1295" s="3">
        <v>43850</v>
      </c>
      <c r="AD1295" s="2" t="s">
        <v>38</v>
      </c>
      <c r="AE1295" s="2" t="str">
        <f>VLOOKUP(DatosTransformados[[#This Row],[Customer Segment Hidden]],Tabla3[#All],2,FALSE)</f>
        <v>Low</v>
      </c>
      <c r="AF1295" s="11">
        <v>5.9784448190246149</v>
      </c>
      <c r="AG1295" s="2">
        <v>1</v>
      </c>
      <c r="AH1295" s="2" t="s">
        <v>63</v>
      </c>
      <c r="AI1295" s="2" t="str">
        <f>IFERROR(VLOOKUP(DatosTransformados[[#This Row],[Preferred Contact Method Hidden]],Tabla3[#All],2,FALSE),DatosTransformados[[#This Row],[Preferred Contact Method Hidden]])</f>
        <v>SMS</v>
      </c>
      <c r="AJ1295" s="2" t="str">
        <f>VLOOKUP(DatosTransformados[[#This Row],[Applied Discount Hidden]],Tabla3[#All],2,FALSE)</f>
        <v>Yes</v>
      </c>
      <c r="AK1295" s="2" t="b">
        <v>1</v>
      </c>
    </row>
    <row r="1296" spans="1:37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">
        <v>21</v>
      </c>
      <c r="O12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6" s="5" t="s">
        <v>21</v>
      </c>
      <c r="Q1296" s="5">
        <v>0</v>
      </c>
      <c r="R1296" s="5" t="s">
        <v>33</v>
      </c>
      <c r="S1296" s="5" t="s">
        <v>34</v>
      </c>
      <c r="T1296" s="5" t="s">
        <v>35</v>
      </c>
      <c r="U1296" s="5">
        <v>43</v>
      </c>
      <c r="V1296" s="5" t="str">
        <f>PROPER(DatosTransformados[[#This Row],[Payment Method Hidden]])</f>
        <v>Direct Debit</v>
      </c>
      <c r="W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296" s="5">
        <v>3030</v>
      </c>
      <c r="Y1296" s="5" t="s">
        <v>103</v>
      </c>
      <c r="Z1296" s="5" t="s">
        <v>104</v>
      </c>
      <c r="AA1296" s="5" t="s">
        <v>1434</v>
      </c>
      <c r="AB1296" s="6">
        <f>DATEVALUE(DatosTransformados[[#This Row],[Contact Date Hidden]])</f>
        <v>45005</v>
      </c>
      <c r="AC1296" s="6">
        <v>44278</v>
      </c>
      <c r="AD1296" s="5" t="s">
        <v>44</v>
      </c>
      <c r="AE1296" s="5" t="str">
        <f>VLOOKUP(DatosTransformados[[#This Row],[Customer Segment Hidden]],Tabla3[#All],2,FALSE)</f>
        <v>Medium</v>
      </c>
      <c r="AF1296" s="12">
        <v>37.909085384659413</v>
      </c>
      <c r="AG1296" s="5">
        <v>8</v>
      </c>
      <c r="AH1296" s="5" t="s">
        <v>63</v>
      </c>
      <c r="AI1296" s="5" t="str">
        <f>IFERROR(VLOOKUP(DatosTransformados[[#This Row],[Preferred Contact Method Hidden]],Tabla3[#All],2,FALSE),DatosTransformados[[#This Row],[Preferred Contact Method Hidden]])</f>
        <v>SMS</v>
      </c>
      <c r="AJ1296" s="5" t="str">
        <f>VLOOKUP(DatosTransformados[[#This Row],[Applied Discount Hidden]],Tabla3[#All],2,FALSE)</f>
        <v>Yes</v>
      </c>
      <c r="AK1296" s="5" t="b">
        <v>1</v>
      </c>
    </row>
    <row r="1297" spans="1:37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">
        <v>21</v>
      </c>
      <c r="O12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7" s="2" t="s">
        <v>21</v>
      </c>
      <c r="Q1297" s="2">
        <v>0</v>
      </c>
      <c r="R1297" s="2" t="s">
        <v>21</v>
      </c>
      <c r="S1297" s="2" t="s">
        <v>34</v>
      </c>
      <c r="T1297" s="2" t="s">
        <v>35</v>
      </c>
      <c r="U1297" s="2">
        <v>64</v>
      </c>
      <c r="V1297" s="2" t="str">
        <f>PROPER(DatosTransformados[[#This Row],[Payment Method Hidden]])</f>
        <v>Direct Debit</v>
      </c>
      <c r="W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1297" s="2">
        <v>3310</v>
      </c>
      <c r="Y1297" s="2"/>
      <c r="Z1297" s="2"/>
      <c r="AA1297" s="2" t="s">
        <v>2480</v>
      </c>
      <c r="AB1297" s="3">
        <f>DATEVALUE(DatosTransformados[[#This Row],[Contact Date Hidden]])</f>
        <v>44494</v>
      </c>
      <c r="AC1297" s="3">
        <v>44789</v>
      </c>
      <c r="AD1297" s="2" t="s">
        <v>38</v>
      </c>
      <c r="AE1297" s="2" t="str">
        <f>VLOOKUP(DatosTransformados[[#This Row],[Customer Segment Hidden]],Tabla3[#All],2,FALSE)</f>
        <v>Low</v>
      </c>
      <c r="AF1297" s="11">
        <v>52.351597407318621</v>
      </c>
      <c r="AG1297" s="2">
        <v>6</v>
      </c>
      <c r="AH1297" s="2" t="s">
        <v>63</v>
      </c>
      <c r="AI1297" s="2" t="str">
        <f>IFERROR(VLOOKUP(DatosTransformados[[#This Row],[Preferred Contact Method Hidden]],Tabla3[#All],2,FALSE),DatosTransformados[[#This Row],[Preferred Contact Method Hidden]])</f>
        <v>SMS</v>
      </c>
      <c r="AJ1297" s="2" t="str">
        <f>VLOOKUP(DatosTransformados[[#This Row],[Applied Discount Hidden]],Tabla3[#All],2,FALSE)</f>
        <v>Yes</v>
      </c>
      <c r="AK1297" s="2" t="b">
        <v>1</v>
      </c>
    </row>
    <row r="1298" spans="1:37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">
        <v>21</v>
      </c>
      <c r="O12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8" s="5" t="s">
        <v>33</v>
      </c>
      <c r="Q1298" s="5">
        <v>2</v>
      </c>
      <c r="R1298" s="5" t="s">
        <v>33</v>
      </c>
      <c r="S1298" s="5" t="s">
        <v>52</v>
      </c>
      <c r="T1298" s="5" t="s">
        <v>117</v>
      </c>
      <c r="U1298" s="5">
        <v>45</v>
      </c>
      <c r="V1298" s="5" t="str">
        <f>PROPER(DatosTransformados[[#This Row],[Payment Method Hidden]])</f>
        <v>Direct Debit</v>
      </c>
      <c r="W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298" s="5">
        <v>2657</v>
      </c>
      <c r="Y1298" s="5"/>
      <c r="Z1298" s="5"/>
      <c r="AA1298" s="5" t="s">
        <v>2482</v>
      </c>
      <c r="AB1298" s="6">
        <f>DATEVALUE(DatosTransformados[[#This Row],[Contact Date Hidden]])</f>
        <v>43918</v>
      </c>
      <c r="AC1298" s="6">
        <v>44257</v>
      </c>
      <c r="AD1298" s="5" t="s">
        <v>44</v>
      </c>
      <c r="AE1298" s="5" t="str">
        <f>VLOOKUP(DatosTransformados[[#This Row],[Customer Segment Hidden]],Tabla3[#All],2,FALSE)</f>
        <v>Medium</v>
      </c>
      <c r="AF1298" s="12">
        <v>44.660855643122638</v>
      </c>
      <c r="AG1298" s="5">
        <v>6</v>
      </c>
      <c r="AH1298" s="5" t="s">
        <v>29</v>
      </c>
      <c r="AI1298" s="5" t="str">
        <f>IFERROR(VLOOKUP(DatosTransformados[[#This Row],[Preferred Contact Method Hidden]],Tabla3[#All],2,FALSE),DatosTransformados[[#This Row],[Preferred Contact Method Hidden]])</f>
        <v>Email</v>
      </c>
      <c r="AJ1298" s="5" t="str">
        <f>VLOOKUP(DatosTransformados[[#This Row],[Applied Discount Hidden]],Tabla3[#All],2,FALSE)</f>
        <v>Yes</v>
      </c>
      <c r="AK1298" s="5" t="b">
        <v>1</v>
      </c>
    </row>
    <row r="1299" spans="1:37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">
        <v>21</v>
      </c>
      <c r="O12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299" s="2" t="s">
        <v>21</v>
      </c>
      <c r="Q1299" s="2">
        <v>0</v>
      </c>
      <c r="R1299" s="2" t="s">
        <v>21</v>
      </c>
      <c r="S1299" s="2" t="s">
        <v>24</v>
      </c>
      <c r="T1299" s="2" t="s">
        <v>117</v>
      </c>
      <c r="U1299" s="2">
        <v>33</v>
      </c>
      <c r="V1299" s="2" t="str">
        <f>PROPER(DatosTransformados[[#This Row],[Payment Method Hidden]])</f>
        <v>Direct Debit</v>
      </c>
      <c r="W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299" s="2">
        <v>57</v>
      </c>
      <c r="Y1299" s="2" t="s">
        <v>156</v>
      </c>
      <c r="Z1299" s="2" t="s">
        <v>157</v>
      </c>
      <c r="AA1299" s="2" t="s">
        <v>2484</v>
      </c>
      <c r="AB1299" s="3">
        <f>DATEVALUE(DatosTransformados[[#This Row],[Contact Date Hidden]])</f>
        <v>44051</v>
      </c>
      <c r="AC1299" s="3">
        <v>44812</v>
      </c>
      <c r="AD1299" s="2" t="s">
        <v>38</v>
      </c>
      <c r="AE1299" s="2" t="str">
        <f>VLOOKUP(DatosTransformados[[#This Row],[Customer Segment Hidden]],Tabla3[#All],2,FALSE)</f>
        <v>Low</v>
      </c>
      <c r="AF1299" s="11">
        <v>32.524229654899877</v>
      </c>
      <c r="AG1299" s="2">
        <v>7</v>
      </c>
      <c r="AH1299" s="2" t="s">
        <v>63</v>
      </c>
      <c r="AI1299" s="2" t="str">
        <f>IFERROR(VLOOKUP(DatosTransformados[[#This Row],[Preferred Contact Method Hidden]],Tabla3[#All],2,FALSE),DatosTransformados[[#This Row],[Preferred Contact Method Hidden]])</f>
        <v>SMS</v>
      </c>
      <c r="AJ1299" s="2" t="str">
        <f>VLOOKUP(DatosTransformados[[#This Row],[Applied Discount Hidden]],Tabla3[#All],2,FALSE)</f>
        <v>No</v>
      </c>
      <c r="AK1299" s="2" t="b">
        <v>0</v>
      </c>
    </row>
    <row r="1300" spans="1:37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">
        <v>33</v>
      </c>
      <c r="O13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0" s="5" t="s">
        <v>21</v>
      </c>
      <c r="Q1300" s="5">
        <v>0</v>
      </c>
      <c r="R1300" s="5" t="s">
        <v>33</v>
      </c>
      <c r="S1300" s="5" t="s">
        <v>52</v>
      </c>
      <c r="T1300" s="5" t="s">
        <v>117</v>
      </c>
      <c r="U1300" s="5">
        <v>63</v>
      </c>
      <c r="V1300" s="5" t="str">
        <f>PROPER(DatosTransformados[[#This Row],[Payment Method Hidden]])</f>
        <v>Direct Debit</v>
      </c>
      <c r="W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1300" s="5">
        <v>4561</v>
      </c>
      <c r="Y1300" s="5"/>
      <c r="Z1300" s="5"/>
      <c r="AA1300" s="5" t="s">
        <v>2486</v>
      </c>
      <c r="AB1300" s="6">
        <f>DATEVALUE(DatosTransformados[[#This Row],[Contact Date Hidden]])</f>
        <v>45041</v>
      </c>
      <c r="AC1300" s="6">
        <v>45020</v>
      </c>
      <c r="AD1300" s="5" t="s">
        <v>44</v>
      </c>
      <c r="AE1300" s="5" t="str">
        <f>VLOOKUP(DatosTransformados[[#This Row],[Customer Segment Hidden]],Tabla3[#All],2,FALSE)</f>
        <v>Medium</v>
      </c>
      <c r="AF1300" s="12">
        <v>73.701588031886928</v>
      </c>
      <c r="AG1300" s="5">
        <v>6</v>
      </c>
      <c r="AH1300" s="5" t="s">
        <v>49</v>
      </c>
      <c r="AI1300" s="5" t="str">
        <f>IFERROR(VLOOKUP(DatosTransformados[[#This Row],[Preferred Contact Method Hidden]],Tabla3[#All],2,FALSE),DatosTransformados[[#This Row],[Preferred Contact Method Hidden]])</f>
        <v>Phone</v>
      </c>
      <c r="AJ1300" s="5" t="str">
        <f>VLOOKUP(DatosTransformados[[#This Row],[Applied Discount Hidden]],Tabla3[#All],2,FALSE)</f>
        <v>Yes</v>
      </c>
      <c r="AK1300" s="5" t="b">
        <v>1</v>
      </c>
    </row>
    <row r="1301" spans="1:37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">
        <v>33</v>
      </c>
      <c r="O13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1" s="2" t="s">
        <v>21</v>
      </c>
      <c r="Q1301" s="2">
        <v>0</v>
      </c>
      <c r="R1301" s="2" t="s">
        <v>33</v>
      </c>
      <c r="S1301" s="2" t="s">
        <v>34</v>
      </c>
      <c r="T1301" s="2" t="s">
        <v>117</v>
      </c>
      <c r="U1301" s="2">
        <v>48</v>
      </c>
      <c r="V1301" s="2" t="str">
        <f>PROPER(DatosTransformados[[#This Row],[Payment Method Hidden]])</f>
        <v>Direct Debit</v>
      </c>
      <c r="W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301" s="2">
        <v>1422</v>
      </c>
      <c r="Y1301" s="2"/>
      <c r="Z1301" s="2"/>
      <c r="AA1301" s="2" t="s">
        <v>1693</v>
      </c>
      <c r="AB1301" s="3">
        <f>DATEVALUE(DatosTransformados[[#This Row],[Contact Date Hidden]])</f>
        <v>44474</v>
      </c>
      <c r="AC1301" s="3">
        <v>44169</v>
      </c>
      <c r="AD1301" s="2" t="s">
        <v>44</v>
      </c>
      <c r="AE1301" s="2" t="str">
        <f>VLOOKUP(DatosTransformados[[#This Row],[Customer Segment Hidden]],Tabla3[#All],2,FALSE)</f>
        <v>Medium</v>
      </c>
      <c r="AF1301" s="11">
        <v>53.997407986830908</v>
      </c>
      <c r="AG1301" s="2">
        <v>4</v>
      </c>
      <c r="AH1301" s="2" t="s">
        <v>49</v>
      </c>
      <c r="AI1301" s="2" t="str">
        <f>IFERROR(VLOOKUP(DatosTransformados[[#This Row],[Preferred Contact Method Hidden]],Tabla3[#All],2,FALSE),DatosTransformados[[#This Row],[Preferred Contact Method Hidden]])</f>
        <v>Phone</v>
      </c>
      <c r="AJ1301" s="2" t="str">
        <f>VLOOKUP(DatosTransformados[[#This Row],[Applied Discount Hidden]],Tabla3[#All],2,FALSE)</f>
        <v>Yes</v>
      </c>
      <c r="AK1301" s="2" t="b">
        <v>1</v>
      </c>
    </row>
    <row r="1302" spans="1:37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">
        <v>33</v>
      </c>
      <c r="O13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2" s="5" t="s">
        <v>21</v>
      </c>
      <c r="Q1302" s="5">
        <v>0</v>
      </c>
      <c r="R1302" s="5" t="s">
        <v>21</v>
      </c>
      <c r="S1302" s="5" t="s">
        <v>52</v>
      </c>
      <c r="T1302" s="5" t="s">
        <v>117</v>
      </c>
      <c r="U1302" s="5">
        <v>49</v>
      </c>
      <c r="V1302" s="5" t="str">
        <f>PROPER(DatosTransformados[[#This Row],[Payment Method Hidden]])</f>
        <v>Direct Debit</v>
      </c>
      <c r="W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302" s="5">
        <v>3083</v>
      </c>
      <c r="Y1302" s="5"/>
      <c r="Z1302" s="5"/>
      <c r="AA1302" s="5" t="s">
        <v>1251</v>
      </c>
      <c r="AB1302" s="6">
        <f>DATEVALUE(DatosTransformados[[#This Row],[Contact Date Hidden]])</f>
        <v>43890</v>
      </c>
      <c r="AC1302" s="6">
        <v>45157</v>
      </c>
      <c r="AD1302" s="5" t="s">
        <v>38</v>
      </c>
      <c r="AE1302" s="5" t="str">
        <f>VLOOKUP(DatosTransformados[[#This Row],[Customer Segment Hidden]],Tabla3[#All],2,FALSE)</f>
        <v>Low</v>
      </c>
      <c r="AF1302" s="12">
        <v>43.936434977464337</v>
      </c>
      <c r="AG1302" s="5">
        <v>5</v>
      </c>
      <c r="AH1302" s="5" t="s">
        <v>63</v>
      </c>
      <c r="AI1302" s="5" t="str">
        <f>IFERROR(VLOOKUP(DatosTransformados[[#This Row],[Preferred Contact Method Hidden]],Tabla3[#All],2,FALSE),DatosTransformados[[#This Row],[Preferred Contact Method Hidden]])</f>
        <v>SMS</v>
      </c>
      <c r="AJ1302" s="5" t="str">
        <f>VLOOKUP(DatosTransformados[[#This Row],[Applied Discount Hidden]],Tabla3[#All],2,FALSE)</f>
        <v>No</v>
      </c>
      <c r="AK1302" s="5" t="b">
        <v>0</v>
      </c>
    </row>
    <row r="1303" spans="1:37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">
        <v>21</v>
      </c>
      <c r="O13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3" s="2" t="s">
        <v>21</v>
      </c>
      <c r="Q1303" s="2">
        <v>0</v>
      </c>
      <c r="R1303" s="2" t="s">
        <v>21</v>
      </c>
      <c r="S1303" s="2" t="s">
        <v>24</v>
      </c>
      <c r="T1303" s="2" t="s">
        <v>123</v>
      </c>
      <c r="U1303" s="2">
        <v>41</v>
      </c>
      <c r="V1303" s="2" t="str">
        <f>PROPER(DatosTransformados[[#This Row],[Payment Method Hidden]])</f>
        <v>Credit Card</v>
      </c>
      <c r="W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303" s="2">
        <v>1774</v>
      </c>
      <c r="Y1303" s="2"/>
      <c r="Z1303" s="2"/>
      <c r="AA1303" s="2" t="s">
        <v>2490</v>
      </c>
      <c r="AB1303" s="3">
        <f>DATEVALUE(DatosTransformados[[#This Row],[Contact Date Hidden]])</f>
        <v>44440</v>
      </c>
      <c r="AC1303" s="3">
        <v>45129</v>
      </c>
      <c r="AD1303" s="2" t="s">
        <v>28</v>
      </c>
      <c r="AE1303" s="2" t="str">
        <f>VLOOKUP(DatosTransformados[[#This Row],[Customer Segment Hidden]],Tabla3[#All],2,FALSE)</f>
        <v>High</v>
      </c>
      <c r="AF1303" s="11">
        <v>42.357768384280313</v>
      </c>
      <c r="AG1303" s="2">
        <v>3</v>
      </c>
      <c r="AH1303" s="2" t="s">
        <v>63</v>
      </c>
      <c r="AI1303" s="2" t="str">
        <f>IFERROR(VLOOKUP(DatosTransformados[[#This Row],[Preferred Contact Method Hidden]],Tabla3[#All],2,FALSE),DatosTransformados[[#This Row],[Preferred Contact Method Hidden]])</f>
        <v>SMS</v>
      </c>
      <c r="AJ1303" s="2" t="str">
        <f>VLOOKUP(DatosTransformados[[#This Row],[Applied Discount Hidden]],Tabla3[#All],2,FALSE)</f>
        <v>No</v>
      </c>
      <c r="AK1303" s="2" t="b">
        <v>0</v>
      </c>
    </row>
    <row r="1304" spans="1:37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">
        <v>21</v>
      </c>
      <c r="O13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4" s="5" t="s">
        <v>33</v>
      </c>
      <c r="Q1304" s="5">
        <v>6</v>
      </c>
      <c r="R1304" s="5" t="s">
        <v>33</v>
      </c>
      <c r="S1304" s="5" t="s">
        <v>24</v>
      </c>
      <c r="T1304" s="5" t="s">
        <v>117</v>
      </c>
      <c r="U1304" s="5">
        <v>42</v>
      </c>
      <c r="V1304" s="5" t="str">
        <f>PROPER(DatosTransformados[[#This Row],[Payment Method Hidden]])</f>
        <v>Direct Debit</v>
      </c>
      <c r="W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304" s="5">
        <v>659</v>
      </c>
      <c r="Y1304" s="5"/>
      <c r="Z1304" s="5"/>
      <c r="AA1304" s="5" t="s">
        <v>1599</v>
      </c>
      <c r="AB1304" s="6">
        <f>DATEVALUE(DatosTransformados[[#This Row],[Contact Date Hidden]])</f>
        <v>44000</v>
      </c>
      <c r="AC1304" s="6">
        <v>44198</v>
      </c>
      <c r="AD1304" s="5" t="s">
        <v>44</v>
      </c>
      <c r="AE1304" s="5" t="str">
        <f>VLOOKUP(DatosTransformados[[#This Row],[Customer Segment Hidden]],Tabla3[#All],2,FALSE)</f>
        <v>Medium</v>
      </c>
      <c r="AF1304" s="12">
        <v>50.00886946822768</v>
      </c>
      <c r="AG1304" s="5">
        <v>8</v>
      </c>
      <c r="AH1304" s="5" t="s">
        <v>63</v>
      </c>
      <c r="AI1304" s="5" t="str">
        <f>IFERROR(VLOOKUP(DatosTransformados[[#This Row],[Preferred Contact Method Hidden]],Tabla3[#All],2,FALSE),DatosTransformados[[#This Row],[Preferred Contact Method Hidden]])</f>
        <v>SMS</v>
      </c>
      <c r="AJ1304" s="5" t="str">
        <f>VLOOKUP(DatosTransformados[[#This Row],[Applied Discount Hidden]],Tabla3[#All],2,FALSE)</f>
        <v>No</v>
      </c>
      <c r="AK1304" s="5" t="b">
        <v>0</v>
      </c>
    </row>
    <row r="1305" spans="1:37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">
        <v>21</v>
      </c>
      <c r="O13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5" s="2" t="s">
        <v>21</v>
      </c>
      <c r="Q1305" s="2">
        <v>0</v>
      </c>
      <c r="R1305" s="2" t="s">
        <v>21</v>
      </c>
      <c r="S1305" s="2" t="s">
        <v>52</v>
      </c>
      <c r="T1305" s="2" t="s">
        <v>123</v>
      </c>
      <c r="U1305" s="2">
        <v>7</v>
      </c>
      <c r="V1305" s="2" t="str">
        <f>PROPER(DatosTransformados[[#This Row],[Payment Method Hidden]])</f>
        <v>Credit Card</v>
      </c>
      <c r="W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305" s="2">
        <v>101</v>
      </c>
      <c r="Y1305" s="2"/>
      <c r="Z1305" s="2"/>
      <c r="AA1305" s="2" t="s">
        <v>88</v>
      </c>
      <c r="AB1305" s="3">
        <f>DATEVALUE(DatosTransformados[[#This Row],[Contact Date Hidden]])</f>
        <v>44351</v>
      </c>
      <c r="AC1305" s="3">
        <v>44756</v>
      </c>
      <c r="AD1305" s="2" t="s">
        <v>44</v>
      </c>
      <c r="AE1305" s="2" t="str">
        <f>VLOOKUP(DatosTransformados[[#This Row],[Customer Segment Hidden]],Tabla3[#All],2,FALSE)</f>
        <v>Medium</v>
      </c>
      <c r="AF1305" s="11">
        <v>6.004479645079341</v>
      </c>
      <c r="AG1305" s="2">
        <v>2</v>
      </c>
      <c r="AH1305" s="2" t="s">
        <v>29</v>
      </c>
      <c r="AI1305" s="2" t="str">
        <f>IFERROR(VLOOKUP(DatosTransformados[[#This Row],[Preferred Contact Method Hidden]],Tabla3[#All],2,FALSE),DatosTransformados[[#This Row],[Preferred Contact Method Hidden]])</f>
        <v>Email</v>
      </c>
      <c r="AJ1305" s="2" t="str">
        <f>VLOOKUP(DatosTransformados[[#This Row],[Applied Discount Hidden]],Tabla3[#All],2,FALSE)</f>
        <v>No</v>
      </c>
      <c r="AK1305" s="2" t="b">
        <v>0</v>
      </c>
    </row>
    <row r="1306" spans="1:37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">
        <v>21</v>
      </c>
      <c r="O13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6" s="5" t="s">
        <v>21</v>
      </c>
      <c r="Q1306" s="5">
        <v>0</v>
      </c>
      <c r="R1306" s="5" t="s">
        <v>21</v>
      </c>
      <c r="S1306" s="5" t="s">
        <v>52</v>
      </c>
      <c r="T1306" s="5" t="s">
        <v>169</v>
      </c>
      <c r="U1306" s="5">
        <v>13</v>
      </c>
      <c r="V1306" s="5" t="str">
        <f>PROPER(DatosTransformados[[#This Row],[Payment Method Hidden]])</f>
        <v>Paper Check</v>
      </c>
      <c r="W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306" s="5">
        <v>524</v>
      </c>
      <c r="Y1306" s="5"/>
      <c r="Z1306" s="5"/>
      <c r="AA1306" s="5" t="s">
        <v>2494</v>
      </c>
      <c r="AB1306" s="6">
        <f>DATEVALUE(DatosTransformados[[#This Row],[Contact Date Hidden]])</f>
        <v>44682</v>
      </c>
      <c r="AC1306" s="6">
        <v>44461</v>
      </c>
      <c r="AD1306" s="5" t="s">
        <v>38</v>
      </c>
      <c r="AE1306" s="5" t="str">
        <f>VLOOKUP(DatosTransformados[[#This Row],[Customer Segment Hidden]],Tabla3[#All],2,FALSE)</f>
        <v>Low</v>
      </c>
      <c r="AF1306" s="12">
        <v>11.799717622701699</v>
      </c>
      <c r="AG1306" s="5">
        <v>2</v>
      </c>
      <c r="AH1306" s="5" t="s">
        <v>29</v>
      </c>
      <c r="AI1306" s="5" t="str">
        <f>IFERROR(VLOOKUP(DatosTransformados[[#This Row],[Preferred Contact Method Hidden]],Tabla3[#All],2,FALSE),DatosTransformados[[#This Row],[Preferred Contact Method Hidden]])</f>
        <v>Email</v>
      </c>
      <c r="AJ1306" s="5" t="str">
        <f>VLOOKUP(DatosTransformados[[#This Row],[Applied Discount Hidden]],Tabla3[#All],2,FALSE)</f>
        <v>Yes</v>
      </c>
      <c r="AK1306" s="5" t="b">
        <v>1</v>
      </c>
    </row>
    <row r="1307" spans="1:37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">
        <v>21</v>
      </c>
      <c r="O13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7" s="2" t="s">
        <v>21</v>
      </c>
      <c r="Q1307" s="2">
        <v>0</v>
      </c>
      <c r="R1307" s="2" t="s">
        <v>33</v>
      </c>
      <c r="S1307" s="2" t="s">
        <v>24</v>
      </c>
      <c r="T1307" s="2" t="s">
        <v>25</v>
      </c>
      <c r="U1307" s="2">
        <v>60</v>
      </c>
      <c r="V1307" s="2" t="str">
        <f>PROPER(DatosTransformados[[#This Row],[Payment Method Hidden]])</f>
        <v>Credit Card</v>
      </c>
      <c r="W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1307" s="2">
        <v>1909</v>
      </c>
      <c r="Y1307" s="2"/>
      <c r="Z1307" s="2"/>
      <c r="AA1307" s="2" t="s">
        <v>2496</v>
      </c>
      <c r="AB1307" s="3">
        <f>DATEVALUE(DatosTransformados[[#This Row],[Contact Date Hidden]])</f>
        <v>44894</v>
      </c>
      <c r="AC1307" s="3">
        <v>44934</v>
      </c>
      <c r="AD1307" s="2" t="s">
        <v>28</v>
      </c>
      <c r="AE1307" s="2" t="str">
        <f>VLOOKUP(DatosTransformados[[#This Row],[Customer Segment Hidden]],Tabla3[#All],2,FALSE)</f>
        <v>High</v>
      </c>
      <c r="AF1307" s="11">
        <v>63.882445746753639</v>
      </c>
      <c r="AG1307" s="2">
        <v>4</v>
      </c>
      <c r="AH1307" s="2" t="s">
        <v>49</v>
      </c>
      <c r="AI1307" s="2" t="str">
        <f>IFERROR(VLOOKUP(DatosTransformados[[#This Row],[Preferred Contact Method Hidden]],Tabla3[#All],2,FALSE),DatosTransformados[[#This Row],[Preferred Contact Method Hidden]])</f>
        <v>Phone</v>
      </c>
      <c r="AJ1307" s="2" t="str">
        <f>VLOOKUP(DatosTransformados[[#This Row],[Applied Discount Hidden]],Tabla3[#All],2,FALSE)</f>
        <v>Yes</v>
      </c>
      <c r="AK1307" s="2" t="b">
        <v>1</v>
      </c>
    </row>
    <row r="1308" spans="1:37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">
        <v>33</v>
      </c>
      <c r="O13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8" s="5" t="s">
        <v>21</v>
      </c>
      <c r="Q1308" s="5">
        <v>0</v>
      </c>
      <c r="R1308" s="5" t="s">
        <v>21</v>
      </c>
      <c r="S1308" s="5" t="s">
        <v>24</v>
      </c>
      <c r="T1308" s="5" t="s">
        <v>35</v>
      </c>
      <c r="U1308" s="5">
        <v>37</v>
      </c>
      <c r="V1308" s="5" t="str">
        <f>PROPER(DatosTransformados[[#This Row],[Payment Method Hidden]])</f>
        <v>Direct Debit</v>
      </c>
      <c r="W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308" s="5">
        <v>37</v>
      </c>
      <c r="Y1308" s="5" t="s">
        <v>42</v>
      </c>
      <c r="Z1308" s="5" t="s">
        <v>184</v>
      </c>
      <c r="AA1308" s="5" t="s">
        <v>819</v>
      </c>
      <c r="AB1308" s="6">
        <f>DATEVALUE(DatosTransformados[[#This Row],[Contact Date Hidden]])</f>
        <v>44516</v>
      </c>
      <c r="AC1308" s="6">
        <v>43972</v>
      </c>
      <c r="AD1308" s="5" t="s">
        <v>38</v>
      </c>
      <c r="AE1308" s="5" t="str">
        <f>VLOOKUP(DatosTransformados[[#This Row],[Customer Segment Hidden]],Tabla3[#All],2,FALSE)</f>
        <v>Low</v>
      </c>
      <c r="AF1308" s="12">
        <v>34.470473540330389</v>
      </c>
      <c r="AG1308" s="5">
        <v>6</v>
      </c>
      <c r="AH1308" s="5" t="s">
        <v>29</v>
      </c>
      <c r="AI1308" s="5" t="str">
        <f>IFERROR(VLOOKUP(DatosTransformados[[#This Row],[Preferred Contact Method Hidden]],Tabla3[#All],2,FALSE),DatosTransformados[[#This Row],[Preferred Contact Method Hidden]])</f>
        <v>Email</v>
      </c>
      <c r="AJ1308" s="5" t="str">
        <f>VLOOKUP(DatosTransformados[[#This Row],[Applied Discount Hidden]],Tabla3[#All],2,FALSE)</f>
        <v>No</v>
      </c>
      <c r="AK1308" s="5" t="b">
        <v>0</v>
      </c>
    </row>
    <row r="1309" spans="1:37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">
        <v>21</v>
      </c>
      <c r="O13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09" s="2" t="s">
        <v>21</v>
      </c>
      <c r="Q1309" s="2">
        <v>0</v>
      </c>
      <c r="R1309" s="2" t="s">
        <v>21</v>
      </c>
      <c r="S1309" s="2" t="s">
        <v>34</v>
      </c>
      <c r="T1309" s="2" t="s">
        <v>117</v>
      </c>
      <c r="U1309" s="2">
        <v>56</v>
      </c>
      <c r="V1309" s="2" t="str">
        <f>PROPER(DatosTransformados[[#This Row],[Payment Method Hidden]])</f>
        <v>Direct Debit</v>
      </c>
      <c r="W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309" s="2">
        <v>3464</v>
      </c>
      <c r="Y1309" s="2"/>
      <c r="Z1309" s="2"/>
      <c r="AA1309" s="2" t="s">
        <v>2499</v>
      </c>
      <c r="AB1309" s="3">
        <f>DATEVALUE(DatosTransformados[[#This Row],[Contact Date Hidden]])</f>
        <v>44471</v>
      </c>
      <c r="AC1309" s="3">
        <v>44243</v>
      </c>
      <c r="AD1309" s="2" t="s">
        <v>38</v>
      </c>
      <c r="AE1309" s="2" t="str">
        <f>VLOOKUP(DatosTransformados[[#This Row],[Customer Segment Hidden]],Tabla3[#All],2,FALSE)</f>
        <v>Low</v>
      </c>
      <c r="AF1309" s="11">
        <v>59.332968581743373</v>
      </c>
      <c r="AG1309" s="2">
        <v>3</v>
      </c>
      <c r="AH1309" s="2" t="s">
        <v>63</v>
      </c>
      <c r="AI1309" s="2" t="str">
        <f>IFERROR(VLOOKUP(DatosTransformados[[#This Row],[Preferred Contact Method Hidden]],Tabla3[#All],2,FALSE),DatosTransformados[[#This Row],[Preferred Contact Method Hidden]])</f>
        <v>SMS</v>
      </c>
      <c r="AJ1309" s="2" t="str">
        <f>VLOOKUP(DatosTransformados[[#This Row],[Applied Discount Hidden]],Tabla3[#All],2,FALSE)</f>
        <v>Yes</v>
      </c>
      <c r="AK1309" s="2" t="b">
        <v>1</v>
      </c>
    </row>
    <row r="1310" spans="1:37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">
        <v>21</v>
      </c>
      <c r="O13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0" s="5" t="s">
        <v>21</v>
      </c>
      <c r="Q1310" s="5">
        <v>0</v>
      </c>
      <c r="R1310" s="5" t="s">
        <v>21</v>
      </c>
      <c r="S1310" s="5" t="s">
        <v>52</v>
      </c>
      <c r="T1310" s="5" t="s">
        <v>117</v>
      </c>
      <c r="U1310" s="5">
        <v>8</v>
      </c>
      <c r="V1310" s="5" t="str">
        <f>PROPER(DatosTransformados[[#This Row],[Payment Method Hidden]])</f>
        <v>Direct Debit</v>
      </c>
      <c r="W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310" s="5">
        <v>450</v>
      </c>
      <c r="Y1310" s="5"/>
      <c r="Z1310" s="5"/>
      <c r="AA1310" s="5" t="s">
        <v>817</v>
      </c>
      <c r="AB1310" s="6">
        <f>DATEVALUE(DatosTransformados[[#This Row],[Contact Date Hidden]])</f>
        <v>44541</v>
      </c>
      <c r="AC1310" s="6">
        <v>44346</v>
      </c>
      <c r="AD1310" s="5" t="s">
        <v>28</v>
      </c>
      <c r="AE1310" s="5" t="str">
        <f>VLOOKUP(DatosTransformados[[#This Row],[Customer Segment Hidden]],Tabla3[#All],2,FALSE)</f>
        <v>High</v>
      </c>
      <c r="AF1310" s="12">
        <v>7.8037382895359029</v>
      </c>
      <c r="AG1310" s="5">
        <v>1</v>
      </c>
      <c r="AH1310" s="5" t="s">
        <v>29</v>
      </c>
      <c r="AI1310" s="5" t="str">
        <f>IFERROR(VLOOKUP(DatosTransformados[[#This Row],[Preferred Contact Method Hidden]],Tabla3[#All],2,FALSE),DatosTransformados[[#This Row],[Preferred Contact Method Hidden]])</f>
        <v>Email</v>
      </c>
      <c r="AJ1310" s="5" t="str">
        <f>VLOOKUP(DatosTransformados[[#This Row],[Applied Discount Hidden]],Tabla3[#All],2,FALSE)</f>
        <v>Yes</v>
      </c>
      <c r="AK1310" s="5" t="b">
        <v>1</v>
      </c>
    </row>
    <row r="1311" spans="1:37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">
        <v>21</v>
      </c>
      <c r="O13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1" s="2" t="s">
        <v>21</v>
      </c>
      <c r="Q1311" s="2">
        <v>0</v>
      </c>
      <c r="R1311" s="2" t="s">
        <v>33</v>
      </c>
      <c r="S1311" s="2" t="s">
        <v>34</v>
      </c>
      <c r="T1311" s="2" t="s">
        <v>123</v>
      </c>
      <c r="U1311" s="2">
        <v>33</v>
      </c>
      <c r="V1311" s="2" t="str">
        <f>PROPER(DatosTransformados[[#This Row],[Payment Method Hidden]])</f>
        <v>Credit Card</v>
      </c>
      <c r="W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311" s="2">
        <v>1167</v>
      </c>
      <c r="Y1311" s="2"/>
      <c r="Z1311" s="2"/>
      <c r="AA1311" s="2" t="s">
        <v>2502</v>
      </c>
      <c r="AB1311" s="3">
        <f>DATEVALUE(DatosTransformados[[#This Row],[Contact Date Hidden]])</f>
        <v>44710</v>
      </c>
      <c r="AC1311" s="3">
        <v>43912</v>
      </c>
      <c r="AD1311" s="2" t="s">
        <v>28</v>
      </c>
      <c r="AE1311" s="2" t="str">
        <f>VLOOKUP(DatosTransformados[[#This Row],[Customer Segment Hidden]],Tabla3[#All],2,FALSE)</f>
        <v>High</v>
      </c>
      <c r="AF1311" s="11">
        <v>36.831866856124513</v>
      </c>
      <c r="AG1311" s="2">
        <v>3</v>
      </c>
      <c r="AH1311" s="2" t="s">
        <v>63</v>
      </c>
      <c r="AI1311" s="2" t="str">
        <f>IFERROR(VLOOKUP(DatosTransformados[[#This Row],[Preferred Contact Method Hidden]],Tabla3[#All],2,FALSE),DatosTransformados[[#This Row],[Preferred Contact Method Hidden]])</f>
        <v>SMS</v>
      </c>
      <c r="AJ1311" s="2" t="str">
        <f>VLOOKUP(DatosTransformados[[#This Row],[Applied Discount Hidden]],Tabla3[#All],2,FALSE)</f>
        <v>Yes</v>
      </c>
      <c r="AK1311" s="2" t="b">
        <v>1</v>
      </c>
    </row>
    <row r="1312" spans="1:37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">
        <v>21</v>
      </c>
      <c r="O13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2" s="5" t="s">
        <v>21</v>
      </c>
      <c r="Q1312" s="5">
        <v>0</v>
      </c>
      <c r="R1312" s="5" t="s">
        <v>21</v>
      </c>
      <c r="S1312" s="5" t="s">
        <v>24</v>
      </c>
      <c r="T1312" s="5" t="s">
        <v>25</v>
      </c>
      <c r="U1312" s="5">
        <v>12</v>
      </c>
      <c r="V1312" s="5" t="str">
        <f>PROPER(DatosTransformados[[#This Row],[Payment Method Hidden]])</f>
        <v>Credit Card</v>
      </c>
      <c r="W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312" s="5">
        <v>389</v>
      </c>
      <c r="Y1312" s="5"/>
      <c r="Z1312" s="5"/>
      <c r="AA1312" s="5" t="s">
        <v>2504</v>
      </c>
      <c r="AB1312" s="6">
        <f>DATEVALUE(DatosTransformados[[#This Row],[Contact Date Hidden]])</f>
        <v>45154</v>
      </c>
      <c r="AC1312" s="6">
        <v>44806</v>
      </c>
      <c r="AD1312" s="5" t="s">
        <v>44</v>
      </c>
      <c r="AE1312" s="5" t="str">
        <f>VLOOKUP(DatosTransformados[[#This Row],[Customer Segment Hidden]],Tabla3[#All],2,FALSE)</f>
        <v>Medium</v>
      </c>
      <c r="AF1312" s="12">
        <v>12.730470741370031</v>
      </c>
      <c r="AG1312" s="5">
        <v>1</v>
      </c>
      <c r="AH1312" s="5" t="s">
        <v>63</v>
      </c>
      <c r="AI1312" s="5" t="str">
        <f>IFERROR(VLOOKUP(DatosTransformados[[#This Row],[Preferred Contact Method Hidden]],Tabla3[#All],2,FALSE),DatosTransformados[[#This Row],[Preferred Contact Method Hidden]])</f>
        <v>SMS</v>
      </c>
      <c r="AJ1312" s="5" t="str">
        <f>VLOOKUP(DatosTransformados[[#This Row],[Applied Discount Hidden]],Tabla3[#All],2,FALSE)</f>
        <v>Yes</v>
      </c>
      <c r="AK1312" s="5" t="b">
        <v>1</v>
      </c>
    </row>
    <row r="1313" spans="1:37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">
        <v>21</v>
      </c>
      <c r="O13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3" s="2" t="s">
        <v>21</v>
      </c>
      <c r="Q1313" s="2">
        <v>0</v>
      </c>
      <c r="R1313" s="2" t="s">
        <v>21</v>
      </c>
      <c r="S1313" s="2" t="s">
        <v>24</v>
      </c>
      <c r="T1313" s="2" t="s">
        <v>35</v>
      </c>
      <c r="U1313" s="2">
        <v>45</v>
      </c>
      <c r="V1313" s="2" t="str">
        <f>PROPER(DatosTransformados[[#This Row],[Payment Method Hidden]])</f>
        <v>Direct Debit</v>
      </c>
      <c r="W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313" s="2">
        <v>2717</v>
      </c>
      <c r="Y1313" s="2"/>
      <c r="Z1313" s="2"/>
      <c r="AA1313" s="2" t="s">
        <v>2506</v>
      </c>
      <c r="AB1313" s="3">
        <f>DATEVALUE(DatosTransformados[[#This Row],[Contact Date Hidden]])</f>
        <v>44805</v>
      </c>
      <c r="AC1313" s="3">
        <v>43872</v>
      </c>
      <c r="AD1313" s="2" t="s">
        <v>28</v>
      </c>
      <c r="AE1313" s="2" t="str">
        <f>VLOOKUP(DatosTransformados[[#This Row],[Customer Segment Hidden]],Tabla3[#All],2,FALSE)</f>
        <v>High</v>
      </c>
      <c r="AF1313" s="11">
        <v>42.059793425967612</v>
      </c>
      <c r="AG1313" s="2">
        <v>5</v>
      </c>
      <c r="AH1313" s="2" t="s">
        <v>63</v>
      </c>
      <c r="AI1313" s="2" t="str">
        <f>IFERROR(VLOOKUP(DatosTransformados[[#This Row],[Preferred Contact Method Hidden]],Tabla3[#All],2,FALSE),DatosTransformados[[#This Row],[Preferred Contact Method Hidden]])</f>
        <v>SMS</v>
      </c>
      <c r="AJ1313" s="2" t="str">
        <f>VLOOKUP(DatosTransformados[[#This Row],[Applied Discount Hidden]],Tabla3[#All],2,FALSE)</f>
        <v>No</v>
      </c>
      <c r="AK1313" s="2" t="b">
        <v>0</v>
      </c>
    </row>
    <row r="1314" spans="1:37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">
        <v>21</v>
      </c>
      <c r="O13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4" s="5" t="s">
        <v>21</v>
      </c>
      <c r="Q1314" s="5">
        <v>0</v>
      </c>
      <c r="R1314" s="5" t="s">
        <v>33</v>
      </c>
      <c r="S1314" s="5" t="s">
        <v>24</v>
      </c>
      <c r="T1314" s="5" t="s">
        <v>117</v>
      </c>
      <c r="U1314" s="5">
        <v>68</v>
      </c>
      <c r="V1314" s="5" t="str">
        <f>PROPER(DatosTransformados[[#This Row],[Payment Method Hidden]])</f>
        <v>Direct Debit</v>
      </c>
      <c r="W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1314" s="5">
        <v>3300</v>
      </c>
      <c r="Y1314" s="5" t="s">
        <v>42</v>
      </c>
      <c r="Z1314" s="5" t="s">
        <v>184</v>
      </c>
      <c r="AA1314" s="5" t="s">
        <v>2508</v>
      </c>
      <c r="AB1314" s="6">
        <f>DATEVALUE(DatosTransformados[[#This Row],[Contact Date Hidden]])</f>
        <v>44053</v>
      </c>
      <c r="AC1314" s="6">
        <v>44821</v>
      </c>
      <c r="AD1314" s="5" t="s">
        <v>44</v>
      </c>
      <c r="AE1314" s="5" t="str">
        <f>VLOOKUP(DatosTransformados[[#This Row],[Customer Segment Hidden]],Tabla3[#All],2,FALSE)</f>
        <v>Medium</v>
      </c>
      <c r="AF1314" s="12">
        <v>59.282335311010883</v>
      </c>
      <c r="AG1314" s="5">
        <v>1</v>
      </c>
      <c r="AH1314" s="5" t="s">
        <v>63</v>
      </c>
      <c r="AI1314" s="5" t="str">
        <f>IFERROR(VLOOKUP(DatosTransformados[[#This Row],[Preferred Contact Method Hidden]],Tabla3[#All],2,FALSE),DatosTransformados[[#This Row],[Preferred Contact Method Hidden]])</f>
        <v>SMS</v>
      </c>
      <c r="AJ1314" s="5" t="str">
        <f>VLOOKUP(DatosTransformados[[#This Row],[Applied Discount Hidden]],Tabla3[#All],2,FALSE)</f>
        <v>No</v>
      </c>
      <c r="AK1314" s="5" t="b">
        <v>0</v>
      </c>
    </row>
    <row r="1315" spans="1:37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">
        <v>21</v>
      </c>
      <c r="O13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5" s="2" t="s">
        <v>21</v>
      </c>
      <c r="Q1315" s="2">
        <v>0</v>
      </c>
      <c r="R1315" s="2" t="s">
        <v>21</v>
      </c>
      <c r="S1315" s="2" t="s">
        <v>24</v>
      </c>
      <c r="T1315" s="2" t="s">
        <v>35</v>
      </c>
      <c r="U1315" s="2">
        <v>28</v>
      </c>
      <c r="V1315" s="2" t="str">
        <f>PROPER(DatosTransformados[[#This Row],[Payment Method Hidden]])</f>
        <v>Direct Debit</v>
      </c>
      <c r="W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315" s="2">
        <v>635</v>
      </c>
      <c r="Y1315" s="2" t="s">
        <v>42</v>
      </c>
      <c r="Z1315" s="2" t="s">
        <v>213</v>
      </c>
      <c r="AA1315" s="2" t="s">
        <v>258</v>
      </c>
      <c r="AB1315" s="3">
        <f>DATEVALUE(DatosTransformados[[#This Row],[Contact Date Hidden]])</f>
        <v>45218</v>
      </c>
      <c r="AC1315" s="3">
        <v>44785</v>
      </c>
      <c r="AD1315" s="2" t="s">
        <v>28</v>
      </c>
      <c r="AE1315" s="2" t="str">
        <f>VLOOKUP(DatosTransformados[[#This Row],[Customer Segment Hidden]],Tabla3[#All],2,FALSE)</f>
        <v>High</v>
      </c>
      <c r="AF1315" s="11">
        <v>25.470050452720791</v>
      </c>
      <c r="AG1315" s="2">
        <v>0</v>
      </c>
      <c r="AH1315" s="2" t="s">
        <v>49</v>
      </c>
      <c r="AI1315" s="2" t="str">
        <f>IFERROR(VLOOKUP(DatosTransformados[[#This Row],[Preferred Contact Method Hidden]],Tabla3[#All],2,FALSE),DatosTransformados[[#This Row],[Preferred Contact Method Hidden]])</f>
        <v>Phone</v>
      </c>
      <c r="AJ1315" s="2" t="str">
        <f>VLOOKUP(DatosTransformados[[#This Row],[Applied Discount Hidden]],Tabla3[#All],2,FALSE)</f>
        <v>Yes</v>
      </c>
      <c r="AK1315" s="2" t="b">
        <v>1</v>
      </c>
    </row>
    <row r="1316" spans="1:37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">
        <v>33</v>
      </c>
      <c r="O13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6" s="5" t="s">
        <v>21</v>
      </c>
      <c r="Q1316" s="5">
        <v>0</v>
      </c>
      <c r="R1316" s="5" t="s">
        <v>21</v>
      </c>
      <c r="S1316" s="5" t="s">
        <v>34</v>
      </c>
      <c r="T1316" s="5" t="s">
        <v>25</v>
      </c>
      <c r="U1316" s="5">
        <v>50</v>
      </c>
      <c r="V1316" s="5" t="str">
        <f>PROPER(DatosTransformados[[#This Row],[Payment Method Hidden]])</f>
        <v>Credit Card</v>
      </c>
      <c r="W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316" s="5">
        <v>2234</v>
      </c>
      <c r="Y1316" s="5" t="s">
        <v>42</v>
      </c>
      <c r="Z1316" s="5" t="s">
        <v>213</v>
      </c>
      <c r="AA1316" s="5" t="s">
        <v>2510</v>
      </c>
      <c r="AB1316" s="6">
        <f>DATEVALUE(DatosTransformados[[#This Row],[Contact Date Hidden]])</f>
        <v>44392</v>
      </c>
      <c r="AC1316" s="6">
        <v>45130</v>
      </c>
      <c r="AD1316" s="5" t="s">
        <v>28</v>
      </c>
      <c r="AE1316" s="5" t="str">
        <f>VLOOKUP(DatosTransformados[[#This Row],[Customer Segment Hidden]],Tabla3[#All],2,FALSE)</f>
        <v>High</v>
      </c>
      <c r="AF1316" s="12">
        <v>42.13193917739175</v>
      </c>
      <c r="AG1316" s="5">
        <v>7</v>
      </c>
      <c r="AH1316" s="5" t="s">
        <v>29</v>
      </c>
      <c r="AI1316" s="5" t="str">
        <f>IFERROR(VLOOKUP(DatosTransformados[[#This Row],[Preferred Contact Method Hidden]],Tabla3[#All],2,FALSE),DatosTransformados[[#This Row],[Preferred Contact Method Hidden]])</f>
        <v>Email</v>
      </c>
      <c r="AJ1316" s="5" t="str">
        <f>VLOOKUP(DatosTransformados[[#This Row],[Applied Discount Hidden]],Tabla3[#All],2,FALSE)</f>
        <v>No</v>
      </c>
      <c r="AK1316" s="5" t="b">
        <v>0</v>
      </c>
    </row>
    <row r="1317" spans="1:37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">
        <v>21</v>
      </c>
      <c r="O13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7" s="2" t="s">
        <v>21</v>
      </c>
      <c r="Q1317" s="2">
        <v>0</v>
      </c>
      <c r="R1317" s="2" t="s">
        <v>21</v>
      </c>
      <c r="S1317" s="2" t="s">
        <v>52</v>
      </c>
      <c r="T1317" s="2" t="s">
        <v>207</v>
      </c>
      <c r="U1317" s="2">
        <v>17</v>
      </c>
      <c r="V1317" s="2" t="str">
        <f>PROPER(DatosTransformados[[#This Row],[Payment Method Hidden]])</f>
        <v>Paper Check</v>
      </c>
      <c r="W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1317" s="2">
        <v>65</v>
      </c>
      <c r="Y1317" s="2"/>
      <c r="Z1317" s="2"/>
      <c r="AA1317" s="2" t="s">
        <v>2512</v>
      </c>
      <c r="AB1317" s="3">
        <f>DATEVALUE(DatosTransformados[[#This Row],[Contact Date Hidden]])</f>
        <v>44508</v>
      </c>
      <c r="AC1317" s="3">
        <v>44461</v>
      </c>
      <c r="AD1317" s="2" t="s">
        <v>38</v>
      </c>
      <c r="AE1317" s="2" t="str">
        <f>VLOOKUP(DatosTransformados[[#This Row],[Customer Segment Hidden]],Tabla3[#All],2,FALSE)</f>
        <v>Low</v>
      </c>
      <c r="AF1317" s="11">
        <v>18.127446121310388</v>
      </c>
      <c r="AG1317" s="2">
        <v>0</v>
      </c>
      <c r="AH1317" s="2" t="s">
        <v>49</v>
      </c>
      <c r="AI1317" s="2" t="str">
        <f>IFERROR(VLOOKUP(DatosTransformados[[#This Row],[Preferred Contact Method Hidden]],Tabla3[#All],2,FALSE),DatosTransformados[[#This Row],[Preferred Contact Method Hidden]])</f>
        <v>Phone</v>
      </c>
      <c r="AJ1317" s="2" t="str">
        <f>VLOOKUP(DatosTransformados[[#This Row],[Applied Discount Hidden]],Tabla3[#All],2,FALSE)</f>
        <v>No</v>
      </c>
      <c r="AK1317" s="2" t="b">
        <v>0</v>
      </c>
    </row>
    <row r="1318" spans="1:37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">
        <v>21</v>
      </c>
      <c r="O13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8" s="5" t="s">
        <v>21</v>
      </c>
      <c r="Q1318" s="5">
        <v>0</v>
      </c>
      <c r="R1318" s="5" t="s">
        <v>21</v>
      </c>
      <c r="S1318" s="5" t="s">
        <v>24</v>
      </c>
      <c r="T1318" s="5" t="s">
        <v>35</v>
      </c>
      <c r="U1318" s="5">
        <v>59</v>
      </c>
      <c r="V1318" s="5" t="str">
        <f>PROPER(DatosTransformados[[#This Row],[Payment Method Hidden]])</f>
        <v>Direct Debit</v>
      </c>
      <c r="W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318" s="5">
        <v>1771</v>
      </c>
      <c r="Y1318" s="5"/>
      <c r="Z1318" s="5"/>
      <c r="AA1318" s="5" t="s">
        <v>2514</v>
      </c>
      <c r="AB1318" s="6">
        <f>DATEVALUE(DatosTransformados[[#This Row],[Contact Date Hidden]])</f>
        <v>44082</v>
      </c>
      <c r="AC1318" s="6">
        <v>45255</v>
      </c>
      <c r="AD1318" s="5" t="s">
        <v>28</v>
      </c>
      <c r="AE1318" s="5" t="str">
        <f>VLOOKUP(DatosTransformados[[#This Row],[Customer Segment Hidden]],Tabla3[#All],2,FALSE)</f>
        <v>High</v>
      </c>
      <c r="AF1318" s="12">
        <v>67.039067931690994</v>
      </c>
      <c r="AG1318" s="5">
        <v>0</v>
      </c>
      <c r="AH1318" s="5" t="s">
        <v>49</v>
      </c>
      <c r="AI1318" s="5" t="str">
        <f>IFERROR(VLOOKUP(DatosTransformados[[#This Row],[Preferred Contact Method Hidden]],Tabla3[#All],2,FALSE),DatosTransformados[[#This Row],[Preferred Contact Method Hidden]])</f>
        <v>Phone</v>
      </c>
      <c r="AJ1318" s="5" t="str">
        <f>VLOOKUP(DatosTransformados[[#This Row],[Applied Discount Hidden]],Tabla3[#All],2,FALSE)</f>
        <v>Yes</v>
      </c>
      <c r="AK1318" s="5" t="b">
        <v>1</v>
      </c>
    </row>
    <row r="1319" spans="1:37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">
        <v>21</v>
      </c>
      <c r="O13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19" s="2" t="s">
        <v>21</v>
      </c>
      <c r="Q1319" s="2">
        <v>0</v>
      </c>
      <c r="R1319" s="2" t="s">
        <v>21</v>
      </c>
      <c r="S1319" s="2" t="s">
        <v>24</v>
      </c>
      <c r="T1319" s="2" t="s">
        <v>123</v>
      </c>
      <c r="U1319" s="2">
        <v>9</v>
      </c>
      <c r="V1319" s="2" t="str">
        <f>PROPER(DatosTransformados[[#This Row],[Payment Method Hidden]])</f>
        <v>Credit Card</v>
      </c>
      <c r="W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319" s="2">
        <v>83</v>
      </c>
      <c r="Y1319" s="2"/>
      <c r="Z1319" s="2"/>
      <c r="AA1319" s="2" t="s">
        <v>2516</v>
      </c>
      <c r="AB1319" s="3">
        <f>DATEVALUE(DatosTransformados[[#This Row],[Contact Date Hidden]])</f>
        <v>44252</v>
      </c>
      <c r="AC1319" s="3">
        <v>44372</v>
      </c>
      <c r="AD1319" s="2" t="s">
        <v>44</v>
      </c>
      <c r="AE1319" s="2" t="str">
        <f>VLOOKUP(DatosTransformados[[#This Row],[Customer Segment Hidden]],Tabla3[#All],2,FALSE)</f>
        <v>Medium</v>
      </c>
      <c r="AF1319" s="11">
        <v>7.2578013358799538</v>
      </c>
      <c r="AG1319" s="2">
        <v>6</v>
      </c>
      <c r="AH1319" s="2" t="s">
        <v>63</v>
      </c>
      <c r="AI1319" s="2" t="str">
        <f>IFERROR(VLOOKUP(DatosTransformados[[#This Row],[Preferred Contact Method Hidden]],Tabla3[#All],2,FALSE),DatosTransformados[[#This Row],[Preferred Contact Method Hidden]])</f>
        <v>SMS</v>
      </c>
      <c r="AJ1319" s="2" t="str">
        <f>VLOOKUP(DatosTransformados[[#This Row],[Applied Discount Hidden]],Tabla3[#All],2,FALSE)</f>
        <v>Yes</v>
      </c>
      <c r="AK1319" s="2" t="b">
        <v>1</v>
      </c>
    </row>
    <row r="1320" spans="1:37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">
        <v>21</v>
      </c>
      <c r="O13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0" s="5" t="s">
        <v>21</v>
      </c>
      <c r="Q1320" s="5">
        <v>0</v>
      </c>
      <c r="R1320" s="5" t="s">
        <v>21</v>
      </c>
      <c r="S1320" s="5" t="s">
        <v>34</v>
      </c>
      <c r="T1320" s="5" t="s">
        <v>35</v>
      </c>
      <c r="U1320" s="5">
        <v>18</v>
      </c>
      <c r="V1320" s="5" t="str">
        <f>PROPER(DatosTransformados[[#This Row],[Payment Method Hidden]])</f>
        <v>Direct Debit</v>
      </c>
      <c r="W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320" s="5">
        <v>118</v>
      </c>
      <c r="Y1320" s="5" t="s">
        <v>42</v>
      </c>
      <c r="Z1320" s="5" t="s">
        <v>279</v>
      </c>
      <c r="AA1320" s="5" t="s">
        <v>2518</v>
      </c>
      <c r="AB1320" s="6">
        <f>DATEVALUE(DatosTransformados[[#This Row],[Contact Date Hidden]])</f>
        <v>44652</v>
      </c>
      <c r="AC1320" s="6">
        <v>44880</v>
      </c>
      <c r="AD1320" s="5" t="s">
        <v>28</v>
      </c>
      <c r="AE1320" s="5" t="str">
        <f>VLOOKUP(DatosTransformados[[#This Row],[Customer Segment Hidden]],Tabla3[#All],2,FALSE)</f>
        <v>High</v>
      </c>
      <c r="AF1320" s="12">
        <v>18.97972275881401</v>
      </c>
      <c r="AG1320" s="5">
        <v>0</v>
      </c>
      <c r="AH1320" s="5" t="s">
        <v>49</v>
      </c>
      <c r="AI1320" s="5" t="str">
        <f>IFERROR(VLOOKUP(DatosTransformados[[#This Row],[Preferred Contact Method Hidden]],Tabla3[#All],2,FALSE),DatosTransformados[[#This Row],[Preferred Contact Method Hidden]])</f>
        <v>Phone</v>
      </c>
      <c r="AJ1320" s="5" t="str">
        <f>VLOOKUP(DatosTransformados[[#This Row],[Applied Discount Hidden]],Tabla3[#All],2,FALSE)</f>
        <v>Yes</v>
      </c>
      <c r="AK1320" s="5" t="b">
        <v>1</v>
      </c>
    </row>
    <row r="1321" spans="1:37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">
        <v>21</v>
      </c>
      <c r="O13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1" s="2" t="s">
        <v>21</v>
      </c>
      <c r="Q1321" s="2">
        <v>0</v>
      </c>
      <c r="R1321" s="2" t="s">
        <v>33</v>
      </c>
      <c r="S1321" s="2" t="s">
        <v>34</v>
      </c>
      <c r="T1321" s="2" t="s">
        <v>117</v>
      </c>
      <c r="U1321" s="2">
        <v>43</v>
      </c>
      <c r="V1321" s="2" t="str">
        <f>PROPER(DatosTransformados[[#This Row],[Payment Method Hidden]])</f>
        <v>Direct Debit</v>
      </c>
      <c r="W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321" s="2">
        <v>2526</v>
      </c>
      <c r="Y1321" s="2"/>
      <c r="Z1321" s="2"/>
      <c r="AA1321" s="2" t="s">
        <v>2520</v>
      </c>
      <c r="AB1321" s="3">
        <f>DATEVALUE(DatosTransformados[[#This Row],[Contact Date Hidden]])</f>
        <v>44019</v>
      </c>
      <c r="AC1321" s="3">
        <v>44887</v>
      </c>
      <c r="AD1321" s="2" t="s">
        <v>28</v>
      </c>
      <c r="AE1321" s="2" t="str">
        <f>VLOOKUP(DatosTransformados[[#This Row],[Customer Segment Hidden]],Tabla3[#All],2,FALSE)</f>
        <v>High</v>
      </c>
      <c r="AF1321" s="11">
        <v>41.49997946514479</v>
      </c>
      <c r="AG1321" s="2">
        <v>0</v>
      </c>
      <c r="AH1321" s="2" t="s">
        <v>63</v>
      </c>
      <c r="AI1321" s="2" t="str">
        <f>IFERROR(VLOOKUP(DatosTransformados[[#This Row],[Preferred Contact Method Hidden]],Tabla3[#All],2,FALSE),DatosTransformados[[#This Row],[Preferred Contact Method Hidden]])</f>
        <v>SMS</v>
      </c>
      <c r="AJ1321" s="2" t="str">
        <f>VLOOKUP(DatosTransformados[[#This Row],[Applied Discount Hidden]],Tabla3[#All],2,FALSE)</f>
        <v>Yes</v>
      </c>
      <c r="AK1321" s="2" t="b">
        <v>1</v>
      </c>
    </row>
    <row r="1322" spans="1:37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">
        <v>33</v>
      </c>
      <c r="O13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2" s="5" t="s">
        <v>21</v>
      </c>
      <c r="Q1322" s="5">
        <v>0</v>
      </c>
      <c r="R1322" s="5" t="s">
        <v>33</v>
      </c>
      <c r="S1322" s="5" t="s">
        <v>34</v>
      </c>
      <c r="T1322" s="5" t="s">
        <v>123</v>
      </c>
      <c r="U1322" s="5">
        <v>39</v>
      </c>
      <c r="V1322" s="5" t="str">
        <f>PROPER(DatosTransformados[[#This Row],[Payment Method Hidden]])</f>
        <v>Credit Card</v>
      </c>
      <c r="W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322" s="5">
        <v>106</v>
      </c>
      <c r="Y1322" s="5"/>
      <c r="Z1322" s="5"/>
      <c r="AA1322" s="5" t="s">
        <v>917</v>
      </c>
      <c r="AB1322" s="6">
        <f>DATEVALUE(DatosTransformados[[#This Row],[Contact Date Hidden]])</f>
        <v>44711</v>
      </c>
      <c r="AC1322" s="6">
        <v>45090</v>
      </c>
      <c r="AD1322" s="5" t="s">
        <v>38</v>
      </c>
      <c r="AE1322" s="5" t="str">
        <f>VLOOKUP(DatosTransformados[[#This Row],[Customer Segment Hidden]],Tabla3[#All],2,FALSE)</f>
        <v>Low</v>
      </c>
      <c r="AF1322" s="12">
        <v>42.711265988218209</v>
      </c>
      <c r="AG1322" s="5">
        <v>8</v>
      </c>
      <c r="AH1322" s="5" t="s">
        <v>29</v>
      </c>
      <c r="AI1322" s="5" t="str">
        <f>IFERROR(VLOOKUP(DatosTransformados[[#This Row],[Preferred Contact Method Hidden]],Tabla3[#All],2,FALSE),DatosTransformados[[#This Row],[Preferred Contact Method Hidden]])</f>
        <v>Email</v>
      </c>
      <c r="AJ1322" s="5" t="str">
        <f>VLOOKUP(DatosTransformados[[#This Row],[Applied Discount Hidden]],Tabla3[#All],2,FALSE)</f>
        <v>Yes</v>
      </c>
      <c r="AK1322" s="5" t="b">
        <v>1</v>
      </c>
    </row>
    <row r="1323" spans="1:37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">
        <v>21</v>
      </c>
      <c r="O13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3" s="2" t="s">
        <v>21</v>
      </c>
      <c r="Q1323" s="2">
        <v>0</v>
      </c>
      <c r="R1323" s="2" t="s">
        <v>33</v>
      </c>
      <c r="S1323" s="2" t="s">
        <v>24</v>
      </c>
      <c r="T1323" s="2" t="s">
        <v>35</v>
      </c>
      <c r="U1323" s="2">
        <v>51</v>
      </c>
      <c r="V1323" s="2" t="str">
        <f>PROPER(DatosTransformados[[#This Row],[Payment Method Hidden]])</f>
        <v>Direct Debit</v>
      </c>
      <c r="W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323" s="2">
        <v>854</v>
      </c>
      <c r="Y1323" s="2" t="s">
        <v>42</v>
      </c>
      <c r="Z1323" s="2" t="s">
        <v>359</v>
      </c>
      <c r="AA1323" s="2" t="s">
        <v>2523</v>
      </c>
      <c r="AB1323" s="3">
        <f>DATEVALUE(DatosTransformados[[#This Row],[Contact Date Hidden]])</f>
        <v>44096</v>
      </c>
      <c r="AC1323" s="3">
        <v>43926</v>
      </c>
      <c r="AD1323" s="2" t="s">
        <v>44</v>
      </c>
      <c r="AE1323" s="2" t="str">
        <f>VLOOKUP(DatosTransformados[[#This Row],[Customer Segment Hidden]],Tabla3[#All],2,FALSE)</f>
        <v>Medium</v>
      </c>
      <c r="AF1323" s="11">
        <v>47.34994769143217</v>
      </c>
      <c r="AG1323" s="2">
        <v>0</v>
      </c>
      <c r="AH1323" s="2" t="s">
        <v>49</v>
      </c>
      <c r="AI1323" s="2" t="str">
        <f>IFERROR(VLOOKUP(DatosTransformados[[#This Row],[Preferred Contact Method Hidden]],Tabla3[#All],2,FALSE),DatosTransformados[[#This Row],[Preferred Contact Method Hidden]])</f>
        <v>Phone</v>
      </c>
      <c r="AJ1323" s="2" t="str">
        <f>VLOOKUP(DatosTransformados[[#This Row],[Applied Discount Hidden]],Tabla3[#All],2,FALSE)</f>
        <v>Yes</v>
      </c>
      <c r="AK1323" s="2" t="b">
        <v>1</v>
      </c>
    </row>
    <row r="1324" spans="1:37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">
        <v>21</v>
      </c>
      <c r="O13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4" s="5" t="s">
        <v>21</v>
      </c>
      <c r="Q1324" s="5">
        <v>0</v>
      </c>
      <c r="R1324" s="5" t="s">
        <v>21</v>
      </c>
      <c r="S1324" s="5" t="s">
        <v>24</v>
      </c>
      <c r="T1324" s="5" t="s">
        <v>35</v>
      </c>
      <c r="U1324" s="5">
        <v>13</v>
      </c>
      <c r="V1324" s="5" t="str">
        <f>PROPER(DatosTransformados[[#This Row],[Payment Method Hidden]])</f>
        <v>Direct Debit</v>
      </c>
      <c r="W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324" s="5">
        <v>13</v>
      </c>
      <c r="Y1324" s="5"/>
      <c r="Z1324" s="5"/>
      <c r="AA1324" s="5" t="s">
        <v>2525</v>
      </c>
      <c r="AB1324" s="6">
        <f>DATEVALUE(DatosTransformados[[#This Row],[Contact Date Hidden]])</f>
        <v>44023</v>
      </c>
      <c r="AC1324" s="6">
        <v>44639</v>
      </c>
      <c r="AD1324" s="5" t="s">
        <v>28</v>
      </c>
      <c r="AE1324" s="5" t="str">
        <f>VLOOKUP(DatosTransformados[[#This Row],[Customer Segment Hidden]],Tabla3[#All],2,FALSE)</f>
        <v>High</v>
      </c>
      <c r="AF1324" s="12">
        <v>11.80955350606312</v>
      </c>
      <c r="AG1324" s="5">
        <v>6</v>
      </c>
      <c r="AH1324" s="5" t="s">
        <v>63</v>
      </c>
      <c r="AI1324" s="5" t="str">
        <f>IFERROR(VLOOKUP(DatosTransformados[[#This Row],[Preferred Contact Method Hidden]],Tabla3[#All],2,FALSE),DatosTransformados[[#This Row],[Preferred Contact Method Hidden]])</f>
        <v>SMS</v>
      </c>
      <c r="AJ1324" s="5" t="str">
        <f>VLOOKUP(DatosTransformados[[#This Row],[Applied Discount Hidden]],Tabla3[#All],2,FALSE)</f>
        <v>No</v>
      </c>
      <c r="AK1324" s="5" t="b">
        <v>0</v>
      </c>
    </row>
    <row r="1325" spans="1:37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">
        <v>33</v>
      </c>
      <c r="O13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5" s="2" t="s">
        <v>21</v>
      </c>
      <c r="Q1325" s="2">
        <v>0</v>
      </c>
      <c r="R1325" s="2" t="s">
        <v>21</v>
      </c>
      <c r="S1325" s="2" t="s">
        <v>24</v>
      </c>
      <c r="T1325" s="2" t="s">
        <v>35</v>
      </c>
      <c r="U1325" s="2">
        <v>55</v>
      </c>
      <c r="V1325" s="2" t="str">
        <f>PROPER(DatosTransformados[[#This Row],[Payment Method Hidden]])</f>
        <v>Direct Debit</v>
      </c>
      <c r="W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325" s="2">
        <v>520</v>
      </c>
      <c r="Y1325" s="2" t="s">
        <v>87</v>
      </c>
      <c r="Z1325" s="2" t="s">
        <v>535</v>
      </c>
      <c r="AA1325" s="2" t="s">
        <v>2527</v>
      </c>
      <c r="AB1325" s="3">
        <f>DATEVALUE(DatosTransformados[[#This Row],[Contact Date Hidden]])</f>
        <v>44666</v>
      </c>
      <c r="AC1325" s="3">
        <v>45117</v>
      </c>
      <c r="AD1325" s="2" t="s">
        <v>44</v>
      </c>
      <c r="AE1325" s="2" t="str">
        <f>VLOOKUP(DatosTransformados[[#This Row],[Customer Segment Hidden]],Tabla3[#All],2,FALSE)</f>
        <v>Medium</v>
      </c>
      <c r="AF1325" s="11">
        <v>44.141268072792073</v>
      </c>
      <c r="AG1325" s="2">
        <v>8</v>
      </c>
      <c r="AH1325" s="2" t="s">
        <v>49</v>
      </c>
      <c r="AI1325" s="2" t="str">
        <f>IFERROR(VLOOKUP(DatosTransformados[[#This Row],[Preferred Contact Method Hidden]],Tabla3[#All],2,FALSE),DatosTransformados[[#This Row],[Preferred Contact Method Hidden]])</f>
        <v>Phone</v>
      </c>
      <c r="AJ1325" s="2" t="str">
        <f>VLOOKUP(DatosTransformados[[#This Row],[Applied Discount Hidden]],Tabla3[#All],2,FALSE)</f>
        <v>No</v>
      </c>
      <c r="AK1325" s="2" t="b">
        <v>0</v>
      </c>
    </row>
    <row r="1326" spans="1:37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">
        <v>21</v>
      </c>
      <c r="O13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6" s="2" t="s">
        <v>21</v>
      </c>
      <c r="Q1326" s="2">
        <v>0</v>
      </c>
      <c r="R1326" s="2" t="s">
        <v>33</v>
      </c>
      <c r="S1326" s="2" t="s">
        <v>52</v>
      </c>
      <c r="T1326" s="2" t="s">
        <v>35</v>
      </c>
      <c r="U1326" s="2">
        <v>47</v>
      </c>
      <c r="V1326" s="2" t="str">
        <f>PROPER(DatosTransformados[[#This Row],[Payment Method Hidden]])</f>
        <v>Direct Debit</v>
      </c>
      <c r="W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326" s="2">
        <v>3449</v>
      </c>
      <c r="Y1326" s="2" t="s">
        <v>42</v>
      </c>
      <c r="Z1326" s="2" t="s">
        <v>279</v>
      </c>
      <c r="AA1326" s="2" t="s">
        <v>2529</v>
      </c>
      <c r="AB1326" s="3">
        <f>DATEVALUE(DatosTransformados[[#This Row],[Contact Date Hidden]])</f>
        <v>45162</v>
      </c>
      <c r="AC1326" s="3">
        <v>44232</v>
      </c>
      <c r="AD1326" s="2" t="s">
        <v>44</v>
      </c>
      <c r="AE1326" s="2" t="str">
        <f>VLOOKUP(DatosTransformados[[#This Row],[Customer Segment Hidden]],Tabla3[#All],2,FALSE)</f>
        <v>Medium</v>
      </c>
      <c r="AF1326" s="11">
        <v>39.834085757684683</v>
      </c>
      <c r="AG1326" s="2">
        <v>3</v>
      </c>
      <c r="AH1326" s="2" t="s">
        <v>63</v>
      </c>
      <c r="AI1326" s="2" t="str">
        <f>IFERROR(VLOOKUP(DatosTransformados[[#This Row],[Preferred Contact Method Hidden]],Tabla3[#All],2,FALSE),DatosTransformados[[#This Row],[Preferred Contact Method Hidden]])</f>
        <v>SMS</v>
      </c>
      <c r="AJ1326" s="2" t="str">
        <f>VLOOKUP(DatosTransformados[[#This Row],[Applied Discount Hidden]],Tabla3[#All],2,FALSE)</f>
        <v>No</v>
      </c>
      <c r="AK1326" s="2" t="b">
        <v>0</v>
      </c>
    </row>
    <row r="1327" spans="1:37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">
        <v>21</v>
      </c>
      <c r="O13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7" s="5" t="s">
        <v>21</v>
      </c>
      <c r="Q1327" s="5">
        <v>0</v>
      </c>
      <c r="R1327" s="5" t="s">
        <v>21</v>
      </c>
      <c r="S1327" s="5" t="s">
        <v>24</v>
      </c>
      <c r="T1327" s="5" t="s">
        <v>117</v>
      </c>
      <c r="U1327" s="5">
        <v>49</v>
      </c>
      <c r="V1327" s="5" t="str">
        <f>PROPER(DatosTransformados[[#This Row],[Payment Method Hidden]])</f>
        <v>Direct Debit</v>
      </c>
      <c r="W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327" s="5">
        <v>49</v>
      </c>
      <c r="Y1327" s="5" t="s">
        <v>156</v>
      </c>
      <c r="Z1327" s="5" t="s">
        <v>157</v>
      </c>
      <c r="AA1327" s="5" t="s">
        <v>2531</v>
      </c>
      <c r="AB1327" s="6">
        <f>DATEVALUE(DatosTransformados[[#This Row],[Contact Date Hidden]])</f>
        <v>45079</v>
      </c>
      <c r="AC1327" s="6">
        <v>44246</v>
      </c>
      <c r="AD1327" s="5" t="s">
        <v>38</v>
      </c>
      <c r="AE1327" s="5" t="str">
        <f>VLOOKUP(DatosTransformados[[#This Row],[Customer Segment Hidden]],Tabla3[#All],2,FALSE)</f>
        <v>Low</v>
      </c>
      <c r="AF1327" s="12">
        <v>43.730008650236307</v>
      </c>
      <c r="AG1327" s="5">
        <v>2</v>
      </c>
      <c r="AH1327" s="5" t="s">
        <v>63</v>
      </c>
      <c r="AI1327" s="5" t="str">
        <f>IFERROR(VLOOKUP(DatosTransformados[[#This Row],[Preferred Contact Method Hidden]],Tabla3[#All],2,FALSE),DatosTransformados[[#This Row],[Preferred Contact Method Hidden]])</f>
        <v>SMS</v>
      </c>
      <c r="AJ1327" s="5" t="str">
        <f>VLOOKUP(DatosTransformados[[#This Row],[Applied Discount Hidden]],Tabla3[#All],2,FALSE)</f>
        <v>Yes</v>
      </c>
      <c r="AK1327" s="5" t="b">
        <v>1</v>
      </c>
    </row>
    <row r="1328" spans="1:37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">
        <v>21</v>
      </c>
      <c r="O13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8" s="2" t="s">
        <v>33</v>
      </c>
      <c r="Q1328" s="2">
        <v>4</v>
      </c>
      <c r="R1328" s="2" t="s">
        <v>21</v>
      </c>
      <c r="S1328" s="2" t="s">
        <v>24</v>
      </c>
      <c r="T1328" s="2" t="s">
        <v>117</v>
      </c>
      <c r="U1328" s="2">
        <v>39</v>
      </c>
      <c r="V1328" s="2" t="str">
        <f>PROPER(DatosTransformados[[#This Row],[Payment Method Hidden]])</f>
        <v>Direct Debit</v>
      </c>
      <c r="W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328" s="2">
        <v>1619</v>
      </c>
      <c r="Y1328" s="2"/>
      <c r="Z1328" s="2"/>
      <c r="AA1328" s="2" t="s">
        <v>2533</v>
      </c>
      <c r="AB1328" s="3">
        <f>DATEVALUE(DatosTransformados[[#This Row],[Contact Date Hidden]])</f>
        <v>44970</v>
      </c>
      <c r="AC1328" s="3">
        <v>44232</v>
      </c>
      <c r="AD1328" s="2" t="s">
        <v>38</v>
      </c>
      <c r="AE1328" s="2" t="str">
        <f>VLOOKUP(DatosTransformados[[#This Row],[Customer Segment Hidden]],Tabla3[#All],2,FALSE)</f>
        <v>Low</v>
      </c>
      <c r="AF1328" s="11">
        <v>36.820922544104612</v>
      </c>
      <c r="AG1328" s="2">
        <v>1</v>
      </c>
      <c r="AH1328" s="2" t="s">
        <v>49</v>
      </c>
      <c r="AI1328" s="2" t="str">
        <f>IFERROR(VLOOKUP(DatosTransformados[[#This Row],[Preferred Contact Method Hidden]],Tabla3[#All],2,FALSE),DatosTransformados[[#This Row],[Preferred Contact Method Hidden]])</f>
        <v>Phone</v>
      </c>
      <c r="AJ1328" s="2" t="str">
        <f>VLOOKUP(DatosTransformados[[#This Row],[Applied Discount Hidden]],Tabla3[#All],2,FALSE)</f>
        <v>No</v>
      </c>
      <c r="AK1328" s="2" t="b">
        <v>0</v>
      </c>
    </row>
    <row r="1329" spans="1:37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">
        <v>21</v>
      </c>
      <c r="O13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29" s="5" t="s">
        <v>21</v>
      </c>
      <c r="Q1329" s="5">
        <v>0</v>
      </c>
      <c r="R1329" s="5" t="s">
        <v>21</v>
      </c>
      <c r="S1329" s="5" t="s">
        <v>24</v>
      </c>
      <c r="T1329" s="5" t="s">
        <v>117</v>
      </c>
      <c r="U1329" s="5">
        <v>16</v>
      </c>
      <c r="V1329" s="5" t="str">
        <f>PROPER(DatosTransformados[[#This Row],[Payment Method Hidden]])</f>
        <v>Direct Debit</v>
      </c>
      <c r="W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329" s="5">
        <v>51</v>
      </c>
      <c r="Y1329" s="5"/>
      <c r="Z1329" s="5"/>
      <c r="AA1329" s="5" t="s">
        <v>2094</v>
      </c>
      <c r="AB1329" s="6">
        <f>DATEVALUE(DatosTransformados[[#This Row],[Contact Date Hidden]])</f>
        <v>45089</v>
      </c>
      <c r="AC1329" s="6">
        <v>44070</v>
      </c>
      <c r="AD1329" s="5" t="s">
        <v>28</v>
      </c>
      <c r="AE1329" s="5" t="str">
        <f>VLOOKUP(DatosTransformados[[#This Row],[Customer Segment Hidden]],Tabla3[#All],2,FALSE)</f>
        <v>High</v>
      </c>
      <c r="AF1329" s="12">
        <v>17.23948699086694</v>
      </c>
      <c r="AG1329" s="5">
        <v>6</v>
      </c>
      <c r="AH1329" s="5" t="s">
        <v>63</v>
      </c>
      <c r="AI1329" s="5" t="str">
        <f>IFERROR(VLOOKUP(DatosTransformados[[#This Row],[Preferred Contact Method Hidden]],Tabla3[#All],2,FALSE),DatosTransformados[[#This Row],[Preferred Contact Method Hidden]])</f>
        <v>SMS</v>
      </c>
      <c r="AJ1329" s="5" t="str">
        <f>VLOOKUP(DatosTransformados[[#This Row],[Applied Discount Hidden]],Tabla3[#All],2,FALSE)</f>
        <v>No</v>
      </c>
      <c r="AK1329" s="5" t="b">
        <v>0</v>
      </c>
    </row>
    <row r="1330" spans="1:37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">
        <v>21</v>
      </c>
      <c r="O13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0" s="2" t="s">
        <v>21</v>
      </c>
      <c r="Q1330" s="2">
        <v>0</v>
      </c>
      <c r="R1330" s="2" t="s">
        <v>21</v>
      </c>
      <c r="S1330" s="2" t="s">
        <v>34</v>
      </c>
      <c r="T1330" s="2" t="s">
        <v>35</v>
      </c>
      <c r="U1330" s="2">
        <v>49</v>
      </c>
      <c r="V1330" s="2" t="str">
        <f>PROPER(DatosTransformados[[#This Row],[Payment Method Hidden]])</f>
        <v>Direct Debit</v>
      </c>
      <c r="W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330" s="2">
        <v>2533</v>
      </c>
      <c r="Y1330" s="2" t="s">
        <v>156</v>
      </c>
      <c r="Z1330" s="2" t="s">
        <v>351</v>
      </c>
      <c r="AA1330" s="2" t="s">
        <v>1036</v>
      </c>
      <c r="AB1330" s="3">
        <f>DATEVALUE(DatosTransformados[[#This Row],[Contact Date Hidden]])</f>
        <v>44736</v>
      </c>
      <c r="AC1330" s="3">
        <v>45275</v>
      </c>
      <c r="AD1330" s="2" t="s">
        <v>38</v>
      </c>
      <c r="AE1330" s="2" t="str">
        <f>VLOOKUP(DatosTransformados[[#This Row],[Customer Segment Hidden]],Tabla3[#All],2,FALSE)</f>
        <v>Low</v>
      </c>
      <c r="AF1330" s="11">
        <v>45.146881320386093</v>
      </c>
      <c r="AG1330" s="2">
        <v>5</v>
      </c>
      <c r="AH1330" s="2" t="s">
        <v>29</v>
      </c>
      <c r="AI1330" s="2" t="str">
        <f>IFERROR(VLOOKUP(DatosTransformados[[#This Row],[Preferred Contact Method Hidden]],Tabla3[#All],2,FALSE),DatosTransformados[[#This Row],[Preferred Contact Method Hidden]])</f>
        <v>Email</v>
      </c>
      <c r="AJ1330" s="2" t="str">
        <f>VLOOKUP(DatosTransformados[[#This Row],[Applied Discount Hidden]],Tabla3[#All],2,FALSE)</f>
        <v>No</v>
      </c>
      <c r="AK1330" s="2" t="b">
        <v>0</v>
      </c>
    </row>
    <row r="1331" spans="1:37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">
        <v>21</v>
      </c>
      <c r="O13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1" s="5" t="s">
        <v>21</v>
      </c>
      <c r="Q1331" s="5">
        <v>0</v>
      </c>
      <c r="R1331" s="5" t="s">
        <v>21</v>
      </c>
      <c r="S1331" s="5" t="s">
        <v>34</v>
      </c>
      <c r="T1331" s="5" t="s">
        <v>117</v>
      </c>
      <c r="U1331" s="5">
        <v>11</v>
      </c>
      <c r="V1331" s="5" t="str">
        <f>PROPER(DatosTransformados[[#This Row],[Payment Method Hidden]])</f>
        <v>Direct Debit</v>
      </c>
      <c r="W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331" s="5">
        <v>153</v>
      </c>
      <c r="Y1331" s="5"/>
      <c r="Z1331" s="5"/>
      <c r="AA1331" s="5" t="s">
        <v>1662</v>
      </c>
      <c r="AB1331" s="6">
        <f>DATEVALUE(DatosTransformados[[#This Row],[Contact Date Hidden]])</f>
        <v>44225</v>
      </c>
      <c r="AC1331" s="6">
        <v>44718</v>
      </c>
      <c r="AD1331" s="5" t="s">
        <v>44</v>
      </c>
      <c r="AE1331" s="5" t="str">
        <f>VLOOKUP(DatosTransformados[[#This Row],[Customer Segment Hidden]],Tabla3[#All],2,FALSE)</f>
        <v>Medium</v>
      </c>
      <c r="AF1331" s="12">
        <v>11.134268240529879</v>
      </c>
      <c r="AG1331" s="5">
        <v>8</v>
      </c>
      <c r="AH1331" s="5" t="s">
        <v>49</v>
      </c>
      <c r="AI1331" s="5" t="str">
        <f>IFERROR(VLOOKUP(DatosTransformados[[#This Row],[Preferred Contact Method Hidden]],Tabla3[#All],2,FALSE),DatosTransformados[[#This Row],[Preferred Contact Method Hidden]])</f>
        <v>Phone</v>
      </c>
      <c r="AJ1331" s="5" t="str">
        <f>VLOOKUP(DatosTransformados[[#This Row],[Applied Discount Hidden]],Tabla3[#All],2,FALSE)</f>
        <v>Yes</v>
      </c>
      <c r="AK1331" s="5" t="b">
        <v>1</v>
      </c>
    </row>
    <row r="1332" spans="1:37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">
        <v>21</v>
      </c>
      <c r="O13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2" s="2" t="s">
        <v>21</v>
      </c>
      <c r="Q1332" s="2">
        <v>0</v>
      </c>
      <c r="R1332" s="2" t="s">
        <v>33</v>
      </c>
      <c r="S1332" s="2" t="s">
        <v>24</v>
      </c>
      <c r="T1332" s="2" t="s">
        <v>117</v>
      </c>
      <c r="U1332" s="2">
        <v>24</v>
      </c>
      <c r="V1332" s="2" t="str">
        <f>PROPER(DatosTransformados[[#This Row],[Payment Method Hidden]])</f>
        <v>Direct Debit</v>
      </c>
      <c r="W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332" s="2">
        <v>777</v>
      </c>
      <c r="Y1332" s="2"/>
      <c r="Z1332" s="2"/>
      <c r="AA1332" s="2" t="s">
        <v>2538</v>
      </c>
      <c r="AB1332" s="3">
        <f>DATEVALUE(DatosTransformados[[#This Row],[Contact Date Hidden]])</f>
        <v>44129</v>
      </c>
      <c r="AC1332" s="3">
        <v>43927</v>
      </c>
      <c r="AD1332" s="2" t="s">
        <v>38</v>
      </c>
      <c r="AE1332" s="2" t="str">
        <f>VLOOKUP(DatosTransformados[[#This Row],[Customer Segment Hidden]],Tabla3[#All],2,FALSE)</f>
        <v>Low</v>
      </c>
      <c r="AF1332" s="11">
        <v>20.441009170357692</v>
      </c>
      <c r="AG1332" s="2">
        <v>10</v>
      </c>
      <c r="AH1332" s="2" t="s">
        <v>29</v>
      </c>
      <c r="AI1332" s="2" t="str">
        <f>IFERROR(VLOOKUP(DatosTransformados[[#This Row],[Preferred Contact Method Hidden]],Tabla3[#All],2,FALSE),DatosTransformados[[#This Row],[Preferred Contact Method Hidden]])</f>
        <v>Email</v>
      </c>
      <c r="AJ1332" s="2" t="str">
        <f>VLOOKUP(DatosTransformados[[#This Row],[Applied Discount Hidden]],Tabla3[#All],2,FALSE)</f>
        <v>Yes</v>
      </c>
      <c r="AK1332" s="2" t="b">
        <v>1</v>
      </c>
    </row>
    <row r="1333" spans="1:37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">
        <v>21</v>
      </c>
      <c r="O13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3" s="5" t="s">
        <v>33</v>
      </c>
      <c r="Q1333" s="5">
        <v>2</v>
      </c>
      <c r="R1333" s="5" t="s">
        <v>33</v>
      </c>
      <c r="S1333" s="5" t="s">
        <v>52</v>
      </c>
      <c r="T1333" s="5" t="s">
        <v>117</v>
      </c>
      <c r="U1333" s="5">
        <v>30</v>
      </c>
      <c r="V1333" s="5" t="str">
        <f>PROPER(DatosTransformados[[#This Row],[Payment Method Hidden]])</f>
        <v>Direct Debit</v>
      </c>
      <c r="W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333" s="5">
        <v>2085</v>
      </c>
      <c r="Y1333" s="5"/>
      <c r="Z1333" s="5"/>
      <c r="AA1333" s="5" t="s">
        <v>2540</v>
      </c>
      <c r="AB1333" s="6">
        <f>DATEVALUE(DatosTransformados[[#This Row],[Contact Date Hidden]])</f>
        <v>44170</v>
      </c>
      <c r="AC1333" s="6">
        <v>44837</v>
      </c>
      <c r="AD1333" s="5" t="s">
        <v>28</v>
      </c>
      <c r="AE1333" s="5" t="str">
        <f>VLOOKUP(DatosTransformados[[#This Row],[Customer Segment Hidden]],Tabla3[#All],2,FALSE)</f>
        <v>High</v>
      </c>
      <c r="AF1333" s="12">
        <v>34.690222528526867</v>
      </c>
      <c r="AG1333" s="5">
        <v>9</v>
      </c>
      <c r="AH1333" s="5" t="s">
        <v>49</v>
      </c>
      <c r="AI1333" s="5" t="str">
        <f>IFERROR(VLOOKUP(DatosTransformados[[#This Row],[Preferred Contact Method Hidden]],Tabla3[#All],2,FALSE),DatosTransformados[[#This Row],[Preferred Contact Method Hidden]])</f>
        <v>Phone</v>
      </c>
      <c r="AJ1333" s="5" t="str">
        <f>VLOOKUP(DatosTransformados[[#This Row],[Applied Discount Hidden]],Tabla3[#All],2,FALSE)</f>
        <v>No</v>
      </c>
      <c r="AK1333" s="5" t="b">
        <v>0</v>
      </c>
    </row>
    <row r="1334" spans="1:37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">
        <v>21</v>
      </c>
      <c r="O13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4" s="2" t="s">
        <v>33</v>
      </c>
      <c r="Q1334" s="2">
        <v>2</v>
      </c>
      <c r="R1334" s="2" t="s">
        <v>33</v>
      </c>
      <c r="S1334" s="2" t="s">
        <v>52</v>
      </c>
      <c r="T1334" s="2" t="s">
        <v>25</v>
      </c>
      <c r="U1334" s="2">
        <v>44</v>
      </c>
      <c r="V1334" s="2" t="str">
        <f>PROPER(DatosTransformados[[#This Row],[Payment Method Hidden]])</f>
        <v>Credit Card</v>
      </c>
      <c r="W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1334" s="2">
        <v>3021</v>
      </c>
      <c r="Y1334" s="2"/>
      <c r="Z1334" s="2"/>
      <c r="AA1334" s="2" t="s">
        <v>2542</v>
      </c>
      <c r="AB1334" s="3">
        <f>DATEVALUE(DatosTransformados[[#This Row],[Contact Date Hidden]])</f>
        <v>44647</v>
      </c>
      <c r="AC1334" s="3">
        <v>45218</v>
      </c>
      <c r="AD1334" s="2" t="s">
        <v>28</v>
      </c>
      <c r="AE1334" s="2" t="str">
        <f>VLOOKUP(DatosTransformados[[#This Row],[Customer Segment Hidden]],Tabla3[#All],2,FALSE)</f>
        <v>High</v>
      </c>
      <c r="AF1334" s="11">
        <v>46.56614194707722</v>
      </c>
      <c r="AG1334" s="2">
        <v>6</v>
      </c>
      <c r="AH1334" s="2" t="s">
        <v>29</v>
      </c>
      <c r="AI1334" s="2" t="str">
        <f>IFERROR(VLOOKUP(DatosTransformados[[#This Row],[Preferred Contact Method Hidden]],Tabla3[#All],2,FALSE),DatosTransformados[[#This Row],[Preferred Contact Method Hidden]])</f>
        <v>Email</v>
      </c>
      <c r="AJ1334" s="2" t="str">
        <f>VLOOKUP(DatosTransformados[[#This Row],[Applied Discount Hidden]],Tabla3[#All],2,FALSE)</f>
        <v>Yes</v>
      </c>
      <c r="AK1334" s="2" t="b">
        <v>1</v>
      </c>
    </row>
    <row r="1335" spans="1:37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">
        <v>21</v>
      </c>
      <c r="O13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5" s="5" t="s">
        <v>21</v>
      </c>
      <c r="Q1335" s="5">
        <v>0</v>
      </c>
      <c r="R1335" s="5" t="s">
        <v>21</v>
      </c>
      <c r="S1335" s="5" t="s">
        <v>24</v>
      </c>
      <c r="T1335" s="5" t="s">
        <v>117</v>
      </c>
      <c r="U1335" s="5">
        <v>41</v>
      </c>
      <c r="V1335" s="5" t="str">
        <f>PROPER(DatosTransformados[[#This Row],[Payment Method Hidden]])</f>
        <v>Direct Debit</v>
      </c>
      <c r="W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335" s="5">
        <v>184</v>
      </c>
      <c r="Y1335" s="5" t="s">
        <v>42</v>
      </c>
      <c r="Z1335" s="5" t="s">
        <v>184</v>
      </c>
      <c r="AA1335" s="5" t="s">
        <v>1095</v>
      </c>
      <c r="AB1335" s="6">
        <f>DATEVALUE(DatosTransformados[[#This Row],[Contact Date Hidden]])</f>
        <v>43997</v>
      </c>
      <c r="AC1335" s="6">
        <v>44239</v>
      </c>
      <c r="AD1335" s="5" t="s">
        <v>28</v>
      </c>
      <c r="AE1335" s="5" t="str">
        <f>VLOOKUP(DatosTransformados[[#This Row],[Customer Segment Hidden]],Tabla3[#All],2,FALSE)</f>
        <v>High</v>
      </c>
      <c r="AF1335" s="12">
        <v>32.815594179488443</v>
      </c>
      <c r="AG1335" s="5">
        <v>8</v>
      </c>
      <c r="AH1335" s="5" t="s">
        <v>49</v>
      </c>
      <c r="AI1335" s="5" t="str">
        <f>IFERROR(VLOOKUP(DatosTransformados[[#This Row],[Preferred Contact Method Hidden]],Tabla3[#All],2,FALSE),DatosTransformados[[#This Row],[Preferred Contact Method Hidden]])</f>
        <v>Phone</v>
      </c>
      <c r="AJ1335" s="5" t="str">
        <f>VLOOKUP(DatosTransformados[[#This Row],[Applied Discount Hidden]],Tabla3[#All],2,FALSE)</f>
        <v>Yes</v>
      </c>
      <c r="AK1335" s="5" t="b">
        <v>1</v>
      </c>
    </row>
    <row r="1336" spans="1:37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">
        <v>33</v>
      </c>
      <c r="O13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6" s="2" t="s">
        <v>21</v>
      </c>
      <c r="Q1336" s="2">
        <v>0</v>
      </c>
      <c r="R1336" s="2" t="s">
        <v>33</v>
      </c>
      <c r="S1336" s="2" t="s">
        <v>52</v>
      </c>
      <c r="T1336" s="2" t="s">
        <v>25</v>
      </c>
      <c r="U1336" s="2">
        <v>39</v>
      </c>
      <c r="V1336" s="2" t="str">
        <f>PROPER(DatosTransformados[[#This Row],[Payment Method Hidden]])</f>
        <v>Credit Card</v>
      </c>
      <c r="W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336" s="2">
        <v>1966</v>
      </c>
      <c r="Y1336" s="2"/>
      <c r="Z1336" s="2"/>
      <c r="AA1336" s="2" t="s">
        <v>2545</v>
      </c>
      <c r="AB1336" s="3">
        <f>DATEVALUE(DatosTransformados[[#This Row],[Contact Date Hidden]])</f>
        <v>44072</v>
      </c>
      <c r="AC1336" s="3">
        <v>44349</v>
      </c>
      <c r="AD1336" s="2" t="s">
        <v>44</v>
      </c>
      <c r="AE1336" s="2" t="str">
        <f>VLOOKUP(DatosTransformados[[#This Row],[Customer Segment Hidden]],Tabla3[#All],2,FALSE)</f>
        <v>Medium</v>
      </c>
      <c r="AF1336" s="11">
        <v>31.500737584901319</v>
      </c>
      <c r="AG1336" s="2">
        <v>6</v>
      </c>
      <c r="AH1336" s="2" t="s">
        <v>49</v>
      </c>
      <c r="AI1336" s="2" t="str">
        <f>IFERROR(VLOOKUP(DatosTransformados[[#This Row],[Preferred Contact Method Hidden]],Tabla3[#All],2,FALSE),DatosTransformados[[#This Row],[Preferred Contact Method Hidden]])</f>
        <v>Phone</v>
      </c>
      <c r="AJ1336" s="2" t="str">
        <f>VLOOKUP(DatosTransformados[[#This Row],[Applied Discount Hidden]],Tabla3[#All],2,FALSE)</f>
        <v>Yes</v>
      </c>
      <c r="AK1336" s="2" t="b">
        <v>1</v>
      </c>
    </row>
    <row r="1337" spans="1:37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">
        <v>21</v>
      </c>
      <c r="O13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7" s="5" t="s">
        <v>21</v>
      </c>
      <c r="Q1337" s="5">
        <v>0</v>
      </c>
      <c r="R1337" s="5" t="s">
        <v>21</v>
      </c>
      <c r="S1337" s="5" t="s">
        <v>24</v>
      </c>
      <c r="T1337" s="5" t="s">
        <v>35</v>
      </c>
      <c r="U1337" s="5">
        <v>52</v>
      </c>
      <c r="V1337" s="5" t="str">
        <f>PROPER(DatosTransformados[[#This Row],[Payment Method Hidden]])</f>
        <v>Direct Debit</v>
      </c>
      <c r="W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337" s="5">
        <v>52</v>
      </c>
      <c r="Y1337" s="5" t="s">
        <v>87</v>
      </c>
      <c r="Z1337" s="5" t="s">
        <v>180</v>
      </c>
      <c r="AA1337" s="5" t="s">
        <v>1262</v>
      </c>
      <c r="AB1337" s="6">
        <f>DATEVALUE(DatosTransformados[[#This Row],[Contact Date Hidden]])</f>
        <v>44808</v>
      </c>
      <c r="AC1337" s="6">
        <v>44767</v>
      </c>
      <c r="AD1337" s="5" t="s">
        <v>38</v>
      </c>
      <c r="AE1337" s="5" t="str">
        <f>VLOOKUP(DatosTransformados[[#This Row],[Customer Segment Hidden]],Tabla3[#All],2,FALSE)</f>
        <v>Low</v>
      </c>
      <c r="AF1337" s="12">
        <v>57.300827287445777</v>
      </c>
      <c r="AG1337" s="5">
        <v>6</v>
      </c>
      <c r="AH1337" s="5" t="s">
        <v>49</v>
      </c>
      <c r="AI1337" s="5" t="str">
        <f>IFERROR(VLOOKUP(DatosTransformados[[#This Row],[Preferred Contact Method Hidden]],Tabla3[#All],2,FALSE),DatosTransformados[[#This Row],[Preferred Contact Method Hidden]])</f>
        <v>Phone</v>
      </c>
      <c r="AJ1337" s="5" t="str">
        <f>VLOOKUP(DatosTransformados[[#This Row],[Applied Discount Hidden]],Tabla3[#All],2,FALSE)</f>
        <v>No</v>
      </c>
      <c r="AK1337" s="5" t="b">
        <v>0</v>
      </c>
    </row>
    <row r="1338" spans="1:37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">
        <v>21</v>
      </c>
      <c r="O13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8" s="2" t="s">
        <v>33</v>
      </c>
      <c r="Q1338" s="2">
        <v>4</v>
      </c>
      <c r="R1338" s="2" t="s">
        <v>21</v>
      </c>
      <c r="S1338" s="2" t="s">
        <v>52</v>
      </c>
      <c r="T1338" s="2" t="s">
        <v>123</v>
      </c>
      <c r="U1338" s="2">
        <v>8</v>
      </c>
      <c r="V1338" s="2" t="str">
        <f>PROPER(DatosTransformados[[#This Row],[Payment Method Hidden]])</f>
        <v>Credit Card</v>
      </c>
      <c r="W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338" s="2">
        <v>523</v>
      </c>
      <c r="Y1338" s="2"/>
      <c r="Z1338" s="2"/>
      <c r="AA1338" s="2" t="s">
        <v>548</v>
      </c>
      <c r="AB1338" s="3">
        <f>DATEVALUE(DatosTransformados[[#This Row],[Contact Date Hidden]])</f>
        <v>44594</v>
      </c>
      <c r="AC1338" s="3">
        <v>44610</v>
      </c>
      <c r="AD1338" s="2" t="s">
        <v>44</v>
      </c>
      <c r="AE1338" s="2" t="str">
        <f>VLOOKUP(DatosTransformados[[#This Row],[Customer Segment Hidden]],Tabla3[#All],2,FALSE)</f>
        <v>Medium</v>
      </c>
      <c r="AF1338" s="11">
        <v>9.2394683760200316</v>
      </c>
      <c r="AG1338" s="2">
        <v>2</v>
      </c>
      <c r="AH1338" s="2" t="s">
        <v>63</v>
      </c>
      <c r="AI1338" s="2" t="str">
        <f>IFERROR(VLOOKUP(DatosTransformados[[#This Row],[Preferred Contact Method Hidden]],Tabla3[#All],2,FALSE),DatosTransformados[[#This Row],[Preferred Contact Method Hidden]])</f>
        <v>SMS</v>
      </c>
      <c r="AJ1338" s="2" t="str">
        <f>VLOOKUP(DatosTransformados[[#This Row],[Applied Discount Hidden]],Tabla3[#All],2,FALSE)</f>
        <v>No</v>
      </c>
      <c r="AK1338" s="2" t="b">
        <v>0</v>
      </c>
    </row>
    <row r="1339" spans="1:37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">
        <v>21</v>
      </c>
      <c r="O13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39" s="5" t="s">
        <v>21</v>
      </c>
      <c r="Q1339" s="5">
        <v>0</v>
      </c>
      <c r="R1339" s="5" t="s">
        <v>21</v>
      </c>
      <c r="S1339" s="5" t="s">
        <v>24</v>
      </c>
      <c r="T1339" s="5" t="s">
        <v>35</v>
      </c>
      <c r="U1339" s="5">
        <v>34</v>
      </c>
      <c r="V1339" s="5" t="str">
        <f>PROPER(DatosTransformados[[#This Row],[Payment Method Hidden]])</f>
        <v>Direct Debit</v>
      </c>
      <c r="W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339" s="5">
        <v>71</v>
      </c>
      <c r="Y1339" s="5" t="s">
        <v>42</v>
      </c>
      <c r="Z1339" s="5" t="s">
        <v>184</v>
      </c>
      <c r="AA1339" s="5" t="s">
        <v>1628</v>
      </c>
      <c r="AB1339" s="6">
        <f>DATEVALUE(DatosTransformados[[#This Row],[Contact Date Hidden]])</f>
        <v>44848</v>
      </c>
      <c r="AC1339" s="6">
        <v>44162</v>
      </c>
      <c r="AD1339" s="5" t="s">
        <v>28</v>
      </c>
      <c r="AE1339" s="5" t="str">
        <f>VLOOKUP(DatosTransformados[[#This Row],[Customer Segment Hidden]],Tabla3[#All],2,FALSE)</f>
        <v>High</v>
      </c>
      <c r="AF1339" s="12">
        <v>27.610576493188201</v>
      </c>
      <c r="AG1339" s="5">
        <v>6</v>
      </c>
      <c r="AH1339" s="5" t="s">
        <v>49</v>
      </c>
      <c r="AI1339" s="5" t="str">
        <f>IFERROR(VLOOKUP(DatosTransformados[[#This Row],[Preferred Contact Method Hidden]],Tabla3[#All],2,FALSE),DatosTransformados[[#This Row],[Preferred Contact Method Hidden]])</f>
        <v>Phone</v>
      </c>
      <c r="AJ1339" s="5" t="str">
        <f>VLOOKUP(DatosTransformados[[#This Row],[Applied Discount Hidden]],Tabla3[#All],2,FALSE)</f>
        <v>No</v>
      </c>
      <c r="AK1339" s="5" t="b">
        <v>0</v>
      </c>
    </row>
    <row r="1340" spans="1:37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">
        <v>21</v>
      </c>
      <c r="O13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0" s="2" t="s">
        <v>21</v>
      </c>
      <c r="Q1340" s="2">
        <v>0</v>
      </c>
      <c r="R1340" s="2" t="s">
        <v>33</v>
      </c>
      <c r="S1340" s="2" t="s">
        <v>24</v>
      </c>
      <c r="T1340" s="2" t="s">
        <v>25</v>
      </c>
      <c r="U1340" s="2">
        <v>29</v>
      </c>
      <c r="V1340" s="2" t="str">
        <f>PROPER(DatosTransformados[[#This Row],[Payment Method Hidden]])</f>
        <v>Credit Card</v>
      </c>
      <c r="W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340" s="2">
        <v>236</v>
      </c>
      <c r="Y1340" s="2"/>
      <c r="Z1340" s="2"/>
      <c r="AA1340" s="2" t="s">
        <v>2550</v>
      </c>
      <c r="AB1340" s="3">
        <f>DATEVALUE(DatosTransformados[[#This Row],[Contact Date Hidden]])</f>
        <v>44402</v>
      </c>
      <c r="AC1340" s="3">
        <v>44936</v>
      </c>
      <c r="AD1340" s="2" t="s">
        <v>44</v>
      </c>
      <c r="AE1340" s="2" t="str">
        <f>VLOOKUP(DatosTransformados[[#This Row],[Customer Segment Hidden]],Tabla3[#All],2,FALSE)</f>
        <v>Medium</v>
      </c>
      <c r="AF1340" s="11">
        <v>32.479898403608317</v>
      </c>
      <c r="AG1340" s="2">
        <v>10</v>
      </c>
      <c r="AH1340" s="2" t="s">
        <v>63</v>
      </c>
      <c r="AI1340" s="2" t="str">
        <f>IFERROR(VLOOKUP(DatosTransformados[[#This Row],[Preferred Contact Method Hidden]],Tabla3[#All],2,FALSE),DatosTransformados[[#This Row],[Preferred Contact Method Hidden]])</f>
        <v>SMS</v>
      </c>
      <c r="AJ1340" s="2" t="str">
        <f>VLOOKUP(DatosTransformados[[#This Row],[Applied Discount Hidden]],Tabla3[#All],2,FALSE)</f>
        <v>Yes</v>
      </c>
      <c r="AK1340" s="2" t="b">
        <v>1</v>
      </c>
    </row>
    <row r="1341" spans="1:37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">
        <v>21</v>
      </c>
      <c r="O13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1" s="5" t="s">
        <v>21</v>
      </c>
      <c r="Q1341" s="5">
        <v>0</v>
      </c>
      <c r="R1341" s="5" t="s">
        <v>33</v>
      </c>
      <c r="S1341" s="5" t="s">
        <v>52</v>
      </c>
      <c r="T1341" s="5" t="s">
        <v>123</v>
      </c>
      <c r="U1341" s="5">
        <v>55</v>
      </c>
      <c r="V1341" s="5" t="str">
        <f>PROPER(DatosTransformados[[#This Row],[Payment Method Hidden]])</f>
        <v>Credit Card</v>
      </c>
      <c r="W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1341" s="5">
        <v>2970</v>
      </c>
      <c r="Y1341" s="5"/>
      <c r="Z1341" s="5"/>
      <c r="AA1341" s="5" t="s">
        <v>2552</v>
      </c>
      <c r="AB1341" s="6">
        <f>DATEVALUE(DatosTransformados[[#This Row],[Contact Date Hidden]])</f>
        <v>45082</v>
      </c>
      <c r="AC1341" s="6">
        <v>45059</v>
      </c>
      <c r="AD1341" s="5" t="s">
        <v>28</v>
      </c>
      <c r="AE1341" s="5" t="str">
        <f>VLOOKUP(DatosTransformados[[#This Row],[Customer Segment Hidden]],Tabla3[#All],2,FALSE)</f>
        <v>High</v>
      </c>
      <c r="AF1341" s="12">
        <v>61.679436707531657</v>
      </c>
      <c r="AG1341" s="5">
        <v>3</v>
      </c>
      <c r="AH1341" s="5" t="s">
        <v>49</v>
      </c>
      <c r="AI1341" s="5" t="str">
        <f>IFERROR(VLOOKUP(DatosTransformados[[#This Row],[Preferred Contact Method Hidden]],Tabla3[#All],2,FALSE),DatosTransformados[[#This Row],[Preferred Contact Method Hidden]])</f>
        <v>Phone</v>
      </c>
      <c r="AJ1341" s="5" t="str">
        <f>VLOOKUP(DatosTransformados[[#This Row],[Applied Discount Hidden]],Tabla3[#All],2,FALSE)</f>
        <v>Yes</v>
      </c>
      <c r="AK1341" s="5" t="b">
        <v>1</v>
      </c>
    </row>
    <row r="1342" spans="1:37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">
        <v>21</v>
      </c>
      <c r="O13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2" s="2" t="s">
        <v>33</v>
      </c>
      <c r="Q1342" s="2">
        <v>5</v>
      </c>
      <c r="R1342" s="2" t="s">
        <v>33</v>
      </c>
      <c r="S1342" s="2" t="s">
        <v>24</v>
      </c>
      <c r="T1342" s="2" t="s">
        <v>35</v>
      </c>
      <c r="U1342" s="2">
        <v>32</v>
      </c>
      <c r="V1342" s="2" t="str">
        <f>PROPER(DatosTransformados[[#This Row],[Payment Method Hidden]])</f>
        <v>Direct Debit</v>
      </c>
      <c r="W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342" s="2">
        <v>1504</v>
      </c>
      <c r="Y1342" s="2"/>
      <c r="Z1342" s="2"/>
      <c r="AA1342" s="2" t="s">
        <v>2554</v>
      </c>
      <c r="AB1342" s="3">
        <f>DATEVALUE(DatosTransformados[[#This Row],[Contact Date Hidden]])</f>
        <v>44451</v>
      </c>
      <c r="AC1342" s="3">
        <v>45124</v>
      </c>
      <c r="AD1342" s="2" t="s">
        <v>44</v>
      </c>
      <c r="AE1342" s="2" t="str">
        <f>VLOOKUP(DatosTransformados[[#This Row],[Customer Segment Hidden]],Tabla3[#All],2,FALSE)</f>
        <v>Medium</v>
      </c>
      <c r="AF1342" s="11">
        <v>27.57244060723</v>
      </c>
      <c r="AG1342" s="2">
        <v>9</v>
      </c>
      <c r="AH1342" s="2" t="s">
        <v>49</v>
      </c>
      <c r="AI1342" s="2" t="str">
        <f>IFERROR(VLOOKUP(DatosTransformados[[#This Row],[Preferred Contact Method Hidden]],Tabla3[#All],2,FALSE),DatosTransformados[[#This Row],[Preferred Contact Method Hidden]])</f>
        <v>Phone</v>
      </c>
      <c r="AJ1342" s="2" t="str">
        <f>VLOOKUP(DatosTransformados[[#This Row],[Applied Discount Hidden]],Tabla3[#All],2,FALSE)</f>
        <v>Yes</v>
      </c>
      <c r="AK1342" s="2" t="b">
        <v>1</v>
      </c>
    </row>
    <row r="1343" spans="1:37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">
        <v>21</v>
      </c>
      <c r="O13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3" s="5" t="s">
        <v>21</v>
      </c>
      <c r="Q1343" s="5">
        <v>0</v>
      </c>
      <c r="R1343" s="5" t="s">
        <v>21</v>
      </c>
      <c r="S1343" s="5" t="s">
        <v>34</v>
      </c>
      <c r="T1343" s="5" t="s">
        <v>25</v>
      </c>
      <c r="U1343" s="5">
        <v>7</v>
      </c>
      <c r="V1343" s="5" t="str">
        <f>PROPER(DatosTransformados[[#This Row],[Payment Method Hidden]])</f>
        <v>Credit Card</v>
      </c>
      <c r="W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343" s="5">
        <v>236</v>
      </c>
      <c r="Y1343" s="5"/>
      <c r="Z1343" s="5"/>
      <c r="AA1343" s="5" t="s">
        <v>2556</v>
      </c>
      <c r="AB1343" s="6">
        <f>DATEVALUE(DatosTransformados[[#This Row],[Contact Date Hidden]])</f>
        <v>44196</v>
      </c>
      <c r="AC1343" s="6">
        <v>43946</v>
      </c>
      <c r="AD1343" s="5" t="s">
        <v>44</v>
      </c>
      <c r="AE1343" s="5" t="str">
        <f>VLOOKUP(DatosTransformados[[#This Row],[Customer Segment Hidden]],Tabla3[#All],2,FALSE)</f>
        <v>Medium</v>
      </c>
      <c r="AF1343" s="12">
        <v>7.0439291841088991</v>
      </c>
      <c r="AG1343" s="5">
        <v>9</v>
      </c>
      <c r="AH1343" s="5" t="s">
        <v>49</v>
      </c>
      <c r="AI1343" s="5" t="str">
        <f>IFERROR(VLOOKUP(DatosTransformados[[#This Row],[Preferred Contact Method Hidden]],Tabla3[#All],2,FALSE),DatosTransformados[[#This Row],[Preferred Contact Method Hidden]])</f>
        <v>Phone</v>
      </c>
      <c r="AJ1343" s="5" t="str">
        <f>VLOOKUP(DatosTransformados[[#This Row],[Applied Discount Hidden]],Tabla3[#All],2,FALSE)</f>
        <v>Yes</v>
      </c>
      <c r="AK1343" s="5" t="b">
        <v>1</v>
      </c>
    </row>
    <row r="1344" spans="1:37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">
        <v>21</v>
      </c>
      <c r="O13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4" s="2" t="s">
        <v>21</v>
      </c>
      <c r="Q1344" s="2">
        <v>0</v>
      </c>
      <c r="R1344" s="2" t="s">
        <v>21</v>
      </c>
      <c r="S1344" s="2" t="s">
        <v>34</v>
      </c>
      <c r="T1344" s="2" t="s">
        <v>123</v>
      </c>
      <c r="U1344" s="2">
        <v>40</v>
      </c>
      <c r="V1344" s="2" t="str">
        <f>PROPER(DatosTransformados[[#This Row],[Payment Method Hidden]])</f>
        <v>Credit Card</v>
      </c>
      <c r="W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344" s="2">
        <v>2855</v>
      </c>
      <c r="Y1344" s="2"/>
      <c r="Z1344" s="2"/>
      <c r="AA1344" s="2" t="s">
        <v>2558</v>
      </c>
      <c r="AB1344" s="3">
        <f>DATEVALUE(DatosTransformados[[#This Row],[Contact Date Hidden]])</f>
        <v>44544</v>
      </c>
      <c r="AC1344" s="3">
        <v>45170</v>
      </c>
      <c r="AD1344" s="2" t="s">
        <v>38</v>
      </c>
      <c r="AE1344" s="2" t="str">
        <f>VLOOKUP(DatosTransformados[[#This Row],[Customer Segment Hidden]],Tabla3[#All],2,FALSE)</f>
        <v>Low</v>
      </c>
      <c r="AF1344" s="11">
        <v>37.982464319258661</v>
      </c>
      <c r="AG1344" s="2">
        <v>5</v>
      </c>
      <c r="AH1344" s="2" t="s">
        <v>29</v>
      </c>
      <c r="AI1344" s="2" t="str">
        <f>IFERROR(VLOOKUP(DatosTransformados[[#This Row],[Preferred Contact Method Hidden]],Tabla3[#All],2,FALSE),DatosTransformados[[#This Row],[Preferred Contact Method Hidden]])</f>
        <v>Email</v>
      </c>
      <c r="AJ1344" s="2" t="str">
        <f>VLOOKUP(DatosTransformados[[#This Row],[Applied Discount Hidden]],Tabla3[#All],2,FALSE)</f>
        <v>No</v>
      </c>
      <c r="AK1344" s="2" t="b">
        <v>0</v>
      </c>
    </row>
    <row r="1345" spans="1:37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">
        <v>21</v>
      </c>
      <c r="O13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5" s="5" t="s">
        <v>21</v>
      </c>
      <c r="Q1345" s="5">
        <v>0</v>
      </c>
      <c r="R1345" s="5" t="s">
        <v>21</v>
      </c>
      <c r="S1345" s="5" t="s">
        <v>24</v>
      </c>
      <c r="T1345" s="5" t="s">
        <v>35</v>
      </c>
      <c r="U1345" s="5">
        <v>40</v>
      </c>
      <c r="V1345" s="5" t="str">
        <f>PROPER(DatosTransformados[[#This Row],[Payment Method Hidden]])</f>
        <v>Direct Debit</v>
      </c>
      <c r="W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345" s="5">
        <v>208</v>
      </c>
      <c r="Y1345" s="5" t="s">
        <v>42</v>
      </c>
      <c r="Z1345" s="5" t="s">
        <v>213</v>
      </c>
      <c r="AA1345" s="5" t="s">
        <v>2560</v>
      </c>
      <c r="AB1345" s="6">
        <f>DATEVALUE(DatosTransformados[[#This Row],[Contact Date Hidden]])</f>
        <v>44122</v>
      </c>
      <c r="AC1345" s="6">
        <v>44899</v>
      </c>
      <c r="AD1345" s="5" t="s">
        <v>28</v>
      </c>
      <c r="AE1345" s="5" t="str">
        <f>VLOOKUP(DatosTransformados[[#This Row],[Customer Segment Hidden]],Tabla3[#All],2,FALSE)</f>
        <v>High</v>
      </c>
      <c r="AF1345" s="12">
        <v>40.900981890964808</v>
      </c>
      <c r="AG1345" s="5">
        <v>1</v>
      </c>
      <c r="AH1345" s="5" t="s">
        <v>63</v>
      </c>
      <c r="AI1345" s="5" t="str">
        <f>IFERROR(VLOOKUP(DatosTransformados[[#This Row],[Preferred Contact Method Hidden]],Tabla3[#All],2,FALSE),DatosTransformados[[#This Row],[Preferred Contact Method Hidden]])</f>
        <v>SMS</v>
      </c>
      <c r="AJ1345" s="5" t="str">
        <f>VLOOKUP(DatosTransformados[[#This Row],[Applied Discount Hidden]],Tabla3[#All],2,FALSE)</f>
        <v>Yes</v>
      </c>
      <c r="AK1345" s="5" t="b">
        <v>1</v>
      </c>
    </row>
    <row r="1346" spans="1:37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">
        <v>21</v>
      </c>
      <c r="O13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6" s="2" t="s">
        <v>21</v>
      </c>
      <c r="Q1346" s="2">
        <v>0</v>
      </c>
      <c r="R1346" s="2" t="s">
        <v>21</v>
      </c>
      <c r="S1346" s="2" t="s">
        <v>24</v>
      </c>
      <c r="T1346" s="2" t="s">
        <v>35</v>
      </c>
      <c r="U1346" s="2">
        <v>26</v>
      </c>
      <c r="V1346" s="2" t="str">
        <f>PROPER(DatosTransformados[[#This Row],[Payment Method Hidden]])</f>
        <v>Direct Debit</v>
      </c>
      <c r="W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1346" s="2">
        <v>1434</v>
      </c>
      <c r="Y1346" s="2"/>
      <c r="Z1346" s="2"/>
      <c r="AA1346" s="2" t="s">
        <v>2308</v>
      </c>
      <c r="AB1346" s="3">
        <f>DATEVALUE(DatosTransformados[[#This Row],[Contact Date Hidden]])</f>
        <v>44961</v>
      </c>
      <c r="AC1346" s="3">
        <v>44374</v>
      </c>
      <c r="AD1346" s="2" t="s">
        <v>28</v>
      </c>
      <c r="AE1346" s="2" t="str">
        <f>VLOOKUP(DatosTransformados[[#This Row],[Customer Segment Hidden]],Tabla3[#All],2,FALSE)</f>
        <v>High</v>
      </c>
      <c r="AF1346" s="11">
        <v>21.712595929876919</v>
      </c>
      <c r="AG1346" s="2">
        <v>7</v>
      </c>
      <c r="AH1346" s="2" t="s">
        <v>49</v>
      </c>
      <c r="AI1346" s="2" t="str">
        <f>IFERROR(VLOOKUP(DatosTransformados[[#This Row],[Preferred Contact Method Hidden]],Tabla3[#All],2,FALSE),DatosTransformados[[#This Row],[Preferred Contact Method Hidden]])</f>
        <v>Phone</v>
      </c>
      <c r="AJ1346" s="2" t="str">
        <f>VLOOKUP(DatosTransformados[[#This Row],[Applied Discount Hidden]],Tabla3[#All],2,FALSE)</f>
        <v>No</v>
      </c>
      <c r="AK1346" s="2" t="b">
        <v>0</v>
      </c>
    </row>
    <row r="1347" spans="1:37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">
        <v>21</v>
      </c>
      <c r="O13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7" s="5" t="s">
        <v>21</v>
      </c>
      <c r="Q1347" s="5">
        <v>0</v>
      </c>
      <c r="R1347" s="5" t="s">
        <v>33</v>
      </c>
      <c r="S1347" s="5" t="s">
        <v>24</v>
      </c>
      <c r="T1347" s="5" t="s">
        <v>25</v>
      </c>
      <c r="U1347" s="5">
        <v>48</v>
      </c>
      <c r="V1347" s="5" t="str">
        <f>PROPER(DatosTransformados[[#This Row],[Payment Method Hidden]])</f>
        <v>Credit Card</v>
      </c>
      <c r="W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347" s="5">
        <v>3049</v>
      </c>
      <c r="Y1347" s="5"/>
      <c r="Z1347" s="5"/>
      <c r="AA1347" s="5" t="s">
        <v>2563</v>
      </c>
      <c r="AB1347" s="6">
        <f>DATEVALUE(DatosTransformados[[#This Row],[Contact Date Hidden]])</f>
        <v>44184</v>
      </c>
      <c r="AC1347" s="6">
        <v>44234</v>
      </c>
      <c r="AD1347" s="5" t="s">
        <v>28</v>
      </c>
      <c r="AE1347" s="5" t="str">
        <f>VLOOKUP(DatosTransformados[[#This Row],[Customer Segment Hidden]],Tabla3[#All],2,FALSE)</f>
        <v>High</v>
      </c>
      <c r="AF1347" s="12">
        <v>47.004082375158482</v>
      </c>
      <c r="AG1347" s="5">
        <v>9</v>
      </c>
      <c r="AH1347" s="5" t="s">
        <v>49</v>
      </c>
      <c r="AI1347" s="5" t="str">
        <f>IFERROR(VLOOKUP(DatosTransformados[[#This Row],[Preferred Contact Method Hidden]],Tabla3[#All],2,FALSE),DatosTransformados[[#This Row],[Preferred Contact Method Hidden]])</f>
        <v>Phone</v>
      </c>
      <c r="AJ1347" s="5" t="str">
        <f>VLOOKUP(DatosTransformados[[#This Row],[Applied Discount Hidden]],Tabla3[#All],2,FALSE)</f>
        <v>Yes</v>
      </c>
      <c r="AK1347" s="5" t="b">
        <v>1</v>
      </c>
    </row>
    <row r="1348" spans="1:37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">
        <v>21</v>
      </c>
      <c r="O13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8" s="2" t="s">
        <v>21</v>
      </c>
      <c r="Q1348" s="2">
        <v>0</v>
      </c>
      <c r="R1348" s="2" t="s">
        <v>21</v>
      </c>
      <c r="S1348" s="2" t="s">
        <v>24</v>
      </c>
      <c r="T1348" s="2" t="s">
        <v>117</v>
      </c>
      <c r="U1348" s="2">
        <v>12</v>
      </c>
      <c r="V1348" s="2" t="str">
        <f>PROPER(DatosTransformados[[#This Row],[Payment Method Hidden]])</f>
        <v>Direct Debit</v>
      </c>
      <c r="W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348" s="2">
        <v>22</v>
      </c>
      <c r="Y1348" s="2"/>
      <c r="Z1348" s="2"/>
      <c r="AA1348" s="2" t="s">
        <v>2565</v>
      </c>
      <c r="AB1348" s="3">
        <f>DATEVALUE(DatosTransformados[[#This Row],[Contact Date Hidden]])</f>
        <v>43940</v>
      </c>
      <c r="AC1348" s="3">
        <v>43931</v>
      </c>
      <c r="AD1348" s="2" t="s">
        <v>38</v>
      </c>
      <c r="AE1348" s="2" t="str">
        <f>VLOOKUP(DatosTransformados[[#This Row],[Customer Segment Hidden]],Tabla3[#All],2,FALSE)</f>
        <v>Low</v>
      </c>
      <c r="AF1348" s="11">
        <v>10.84230251504456</v>
      </c>
      <c r="AG1348" s="2">
        <v>1</v>
      </c>
      <c r="AH1348" s="2" t="s">
        <v>63</v>
      </c>
      <c r="AI1348" s="2" t="str">
        <f>IFERROR(VLOOKUP(DatosTransformados[[#This Row],[Preferred Contact Method Hidden]],Tabla3[#All],2,FALSE),DatosTransformados[[#This Row],[Preferred Contact Method Hidden]])</f>
        <v>SMS</v>
      </c>
      <c r="AJ1348" s="2" t="str">
        <f>VLOOKUP(DatosTransformados[[#This Row],[Applied Discount Hidden]],Tabla3[#All],2,FALSE)</f>
        <v>No</v>
      </c>
      <c r="AK1348" s="2" t="b">
        <v>0</v>
      </c>
    </row>
    <row r="1349" spans="1:37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">
        <v>33</v>
      </c>
      <c r="O13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49" s="5" t="s">
        <v>21</v>
      </c>
      <c r="Q1349" s="5">
        <v>0</v>
      </c>
      <c r="R1349" s="5" t="s">
        <v>21</v>
      </c>
      <c r="S1349" s="5" t="s">
        <v>52</v>
      </c>
      <c r="T1349" s="5" t="s">
        <v>117</v>
      </c>
      <c r="U1349" s="5">
        <v>22</v>
      </c>
      <c r="V1349" s="5" t="str">
        <f>PROPER(DatosTransformados[[#This Row],[Payment Method Hidden]])</f>
        <v>Direct Debit</v>
      </c>
      <c r="W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349" s="5">
        <v>131</v>
      </c>
      <c r="Y1349" s="5"/>
      <c r="Z1349" s="5"/>
      <c r="AA1349" s="5" t="s">
        <v>2567</v>
      </c>
      <c r="AB1349" s="6">
        <f>DATEVALUE(DatosTransformados[[#This Row],[Contact Date Hidden]])</f>
        <v>44965</v>
      </c>
      <c r="AC1349" s="6">
        <v>44923</v>
      </c>
      <c r="AD1349" s="5" t="s">
        <v>38</v>
      </c>
      <c r="AE1349" s="5" t="str">
        <f>VLOOKUP(DatosTransformados[[#This Row],[Customer Segment Hidden]],Tabla3[#All],2,FALSE)</f>
        <v>Low</v>
      </c>
      <c r="AF1349" s="12">
        <v>24.813789316782749</v>
      </c>
      <c r="AG1349" s="5">
        <v>7</v>
      </c>
      <c r="AH1349" s="5" t="s">
        <v>49</v>
      </c>
      <c r="AI1349" s="5" t="str">
        <f>IFERROR(VLOOKUP(DatosTransformados[[#This Row],[Preferred Contact Method Hidden]],Tabla3[#All],2,FALSE),DatosTransformados[[#This Row],[Preferred Contact Method Hidden]])</f>
        <v>Phone</v>
      </c>
      <c r="AJ1349" s="5" t="str">
        <f>VLOOKUP(DatosTransformados[[#This Row],[Applied Discount Hidden]],Tabla3[#All],2,FALSE)</f>
        <v>Yes</v>
      </c>
      <c r="AK1349" s="5" t="b">
        <v>1</v>
      </c>
    </row>
    <row r="1350" spans="1:37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">
        <v>21</v>
      </c>
      <c r="O13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0" s="2" t="s">
        <v>21</v>
      </c>
      <c r="Q1350" s="2">
        <v>0</v>
      </c>
      <c r="R1350" s="2" t="s">
        <v>21</v>
      </c>
      <c r="S1350" s="2" t="s">
        <v>34</v>
      </c>
      <c r="T1350" s="2" t="s">
        <v>35</v>
      </c>
      <c r="U1350" s="2">
        <v>10</v>
      </c>
      <c r="V1350" s="2" t="str">
        <f>PROPER(DatosTransformados[[#This Row],[Payment Method Hidden]])</f>
        <v>Direct Debit</v>
      </c>
      <c r="W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350" s="2">
        <v>274</v>
      </c>
      <c r="Y1350" s="2"/>
      <c r="Z1350" s="2"/>
      <c r="AA1350" s="2" t="s">
        <v>446</v>
      </c>
      <c r="AB1350" s="3">
        <f>DATEVALUE(DatosTransformados[[#This Row],[Contact Date Hidden]])</f>
        <v>44372</v>
      </c>
      <c r="AC1350" s="3">
        <v>44915</v>
      </c>
      <c r="AD1350" s="2" t="s">
        <v>44</v>
      </c>
      <c r="AE1350" s="2" t="str">
        <f>VLOOKUP(DatosTransformados[[#This Row],[Customer Segment Hidden]],Tabla3[#All],2,FALSE)</f>
        <v>Medium</v>
      </c>
      <c r="AF1350" s="11">
        <v>9.2311147207050865</v>
      </c>
      <c r="AG1350" s="2">
        <v>2</v>
      </c>
      <c r="AH1350" s="2" t="s">
        <v>63</v>
      </c>
      <c r="AI1350" s="2" t="str">
        <f>IFERROR(VLOOKUP(DatosTransformados[[#This Row],[Preferred Contact Method Hidden]],Tabla3[#All],2,FALSE),DatosTransformados[[#This Row],[Preferred Contact Method Hidden]])</f>
        <v>SMS</v>
      </c>
      <c r="AJ1350" s="2" t="str">
        <f>VLOOKUP(DatosTransformados[[#This Row],[Applied Discount Hidden]],Tabla3[#All],2,FALSE)</f>
        <v>Yes</v>
      </c>
      <c r="AK1350" s="2" t="b">
        <v>1</v>
      </c>
    </row>
    <row r="1351" spans="1:37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">
        <v>21</v>
      </c>
      <c r="O13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1" s="5" t="s">
        <v>33</v>
      </c>
      <c r="Q1351" s="5">
        <v>4</v>
      </c>
      <c r="R1351" s="5" t="s">
        <v>21</v>
      </c>
      <c r="S1351" s="5" t="s">
        <v>52</v>
      </c>
      <c r="T1351" s="5" t="s">
        <v>117</v>
      </c>
      <c r="U1351" s="5">
        <v>10</v>
      </c>
      <c r="V1351" s="5" t="str">
        <f>PROPER(DatosTransformados[[#This Row],[Payment Method Hidden]])</f>
        <v>Direct Debit</v>
      </c>
      <c r="W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351" s="5">
        <v>685</v>
      </c>
      <c r="Y1351" s="5"/>
      <c r="Z1351" s="5"/>
      <c r="AA1351" s="5" t="s">
        <v>1245</v>
      </c>
      <c r="AB1351" s="6">
        <f>DATEVALUE(DatosTransformados[[#This Row],[Contact Date Hidden]])</f>
        <v>44248</v>
      </c>
      <c r="AC1351" s="6">
        <v>45194</v>
      </c>
      <c r="AD1351" s="5" t="s">
        <v>44</v>
      </c>
      <c r="AE1351" s="5" t="str">
        <f>VLOOKUP(DatosTransformados[[#This Row],[Customer Segment Hidden]],Tabla3[#All],2,FALSE)</f>
        <v>Medium</v>
      </c>
      <c r="AF1351" s="12">
        <v>10.66093539070466</v>
      </c>
      <c r="AG1351" s="5">
        <v>2</v>
      </c>
      <c r="AH1351" s="5" t="s">
        <v>49</v>
      </c>
      <c r="AI1351" s="5" t="str">
        <f>IFERROR(VLOOKUP(DatosTransformados[[#This Row],[Preferred Contact Method Hidden]],Tabla3[#All],2,FALSE),DatosTransformados[[#This Row],[Preferred Contact Method Hidden]])</f>
        <v>Phone</v>
      </c>
      <c r="AJ1351" s="5" t="str">
        <f>VLOOKUP(DatosTransformados[[#This Row],[Applied Discount Hidden]],Tabla3[#All],2,FALSE)</f>
        <v>No</v>
      </c>
      <c r="AK1351" s="5" t="b">
        <v>0</v>
      </c>
    </row>
    <row r="1352" spans="1:37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">
        <v>21</v>
      </c>
      <c r="O13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2" s="2" t="s">
        <v>21</v>
      </c>
      <c r="Q1352" s="2">
        <v>0</v>
      </c>
      <c r="R1352" s="2" t="s">
        <v>33</v>
      </c>
      <c r="S1352" s="2" t="s">
        <v>34</v>
      </c>
      <c r="T1352" s="2" t="s">
        <v>117</v>
      </c>
      <c r="U1352" s="2">
        <v>51</v>
      </c>
      <c r="V1352" s="2" t="str">
        <f>PROPER(DatosTransformados[[#This Row],[Payment Method Hidden]])</f>
        <v>Direct Debit</v>
      </c>
      <c r="W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352" s="2">
        <v>1592</v>
      </c>
      <c r="Y1352" s="2"/>
      <c r="Z1352" s="2"/>
      <c r="AA1352" s="2" t="s">
        <v>2571</v>
      </c>
      <c r="AB1352" s="3">
        <f>DATEVALUE(DatosTransformados[[#This Row],[Contact Date Hidden]])</f>
        <v>44735</v>
      </c>
      <c r="AC1352" s="3">
        <v>44072</v>
      </c>
      <c r="AD1352" s="2" t="s">
        <v>38</v>
      </c>
      <c r="AE1352" s="2" t="str">
        <f>VLOOKUP(DatosTransformados[[#This Row],[Customer Segment Hidden]],Tabla3[#All],2,FALSE)</f>
        <v>Low</v>
      </c>
      <c r="AF1352" s="11">
        <v>45.255120495803077</v>
      </c>
      <c r="AG1352" s="2">
        <v>7</v>
      </c>
      <c r="AH1352" s="2" t="s">
        <v>63</v>
      </c>
      <c r="AI1352" s="2" t="str">
        <f>IFERROR(VLOOKUP(DatosTransformados[[#This Row],[Preferred Contact Method Hidden]],Tabla3[#All],2,FALSE),DatosTransformados[[#This Row],[Preferred Contact Method Hidden]])</f>
        <v>SMS</v>
      </c>
      <c r="AJ1352" s="2" t="str">
        <f>VLOOKUP(DatosTransformados[[#This Row],[Applied Discount Hidden]],Tabla3[#All],2,FALSE)</f>
        <v>No</v>
      </c>
      <c r="AK1352" s="2" t="b">
        <v>0</v>
      </c>
    </row>
    <row r="1353" spans="1:37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">
        <v>21</v>
      </c>
      <c r="O13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3" s="5" t="s">
        <v>33</v>
      </c>
      <c r="Q1353" s="5">
        <v>2</v>
      </c>
      <c r="R1353" s="5" t="s">
        <v>21</v>
      </c>
      <c r="S1353" s="5" t="s">
        <v>24</v>
      </c>
      <c r="T1353" s="5" t="s">
        <v>25</v>
      </c>
      <c r="U1353" s="5">
        <v>27</v>
      </c>
      <c r="V1353" s="5" t="str">
        <f>PROPER(DatosTransformados[[#This Row],[Payment Method Hidden]])</f>
        <v>Credit Card</v>
      </c>
      <c r="W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353" s="5">
        <v>813</v>
      </c>
      <c r="Y1353" s="5"/>
      <c r="Z1353" s="5"/>
      <c r="AA1353" s="5" t="s">
        <v>657</v>
      </c>
      <c r="AB1353" s="6">
        <f>DATEVALUE(DatosTransformados[[#This Row],[Contact Date Hidden]])</f>
        <v>43857</v>
      </c>
      <c r="AC1353" s="6">
        <v>45048</v>
      </c>
      <c r="AD1353" s="5" t="s">
        <v>28</v>
      </c>
      <c r="AE1353" s="5" t="str">
        <f>VLOOKUP(DatosTransformados[[#This Row],[Customer Segment Hidden]],Tabla3[#All],2,FALSE)</f>
        <v>High</v>
      </c>
      <c r="AF1353" s="12">
        <v>27.624490471006929</v>
      </c>
      <c r="AG1353" s="5">
        <v>6</v>
      </c>
      <c r="AH1353" s="5" t="s">
        <v>49</v>
      </c>
      <c r="AI1353" s="5" t="str">
        <f>IFERROR(VLOOKUP(DatosTransformados[[#This Row],[Preferred Contact Method Hidden]],Tabla3[#All],2,FALSE),DatosTransformados[[#This Row],[Preferred Contact Method Hidden]])</f>
        <v>Phone</v>
      </c>
      <c r="AJ1353" s="5" t="str">
        <f>VLOOKUP(DatosTransformados[[#This Row],[Applied Discount Hidden]],Tabla3[#All],2,FALSE)</f>
        <v>No</v>
      </c>
      <c r="AK1353" s="5" t="b">
        <v>0</v>
      </c>
    </row>
    <row r="1354" spans="1:37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">
        <v>33</v>
      </c>
      <c r="O13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4" s="2" t="s">
        <v>33</v>
      </c>
      <c r="Q1354" s="2">
        <v>2</v>
      </c>
      <c r="R1354" s="2" t="s">
        <v>21</v>
      </c>
      <c r="S1354" s="2" t="s">
        <v>52</v>
      </c>
      <c r="T1354" s="2" t="s">
        <v>25</v>
      </c>
      <c r="U1354" s="2">
        <v>31</v>
      </c>
      <c r="V1354" s="2" t="str">
        <f>PROPER(DatosTransformados[[#This Row],[Payment Method Hidden]])</f>
        <v>Credit Card</v>
      </c>
      <c r="W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354" s="2">
        <v>1210</v>
      </c>
      <c r="Y1354" s="2"/>
      <c r="Z1354" s="2"/>
      <c r="AA1354" s="2" t="s">
        <v>487</v>
      </c>
      <c r="AB1354" s="3">
        <f>DATEVALUE(DatosTransformados[[#This Row],[Contact Date Hidden]])</f>
        <v>45200</v>
      </c>
      <c r="AC1354" s="3">
        <v>44101</v>
      </c>
      <c r="AD1354" s="2" t="s">
        <v>38</v>
      </c>
      <c r="AE1354" s="2" t="str">
        <f>VLOOKUP(DatosTransformados[[#This Row],[Customer Segment Hidden]],Tabla3[#All],2,FALSE)</f>
        <v>Low</v>
      </c>
      <c r="AF1354" s="11">
        <v>36.785196436607038</v>
      </c>
      <c r="AG1354" s="2">
        <v>2</v>
      </c>
      <c r="AH1354" s="2" t="s">
        <v>29</v>
      </c>
      <c r="AI1354" s="2" t="str">
        <f>IFERROR(VLOOKUP(DatosTransformados[[#This Row],[Preferred Contact Method Hidden]],Tabla3[#All],2,FALSE),DatosTransformados[[#This Row],[Preferred Contact Method Hidden]])</f>
        <v>Email</v>
      </c>
      <c r="AJ1354" s="2" t="str">
        <f>VLOOKUP(DatosTransformados[[#This Row],[Applied Discount Hidden]],Tabla3[#All],2,FALSE)</f>
        <v>Yes</v>
      </c>
      <c r="AK1354" s="2" t="b">
        <v>1</v>
      </c>
    </row>
    <row r="1355" spans="1:37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">
        <v>21</v>
      </c>
      <c r="O13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5" s="5" t="s">
        <v>21</v>
      </c>
      <c r="Q1355" s="5">
        <v>0</v>
      </c>
      <c r="R1355" s="5" t="s">
        <v>21</v>
      </c>
      <c r="S1355" s="5" t="s">
        <v>24</v>
      </c>
      <c r="T1355" s="5" t="s">
        <v>25</v>
      </c>
      <c r="U1355" s="5">
        <v>7</v>
      </c>
      <c r="V1355" s="5" t="str">
        <f>PROPER(DatosTransformados[[#This Row],[Payment Method Hidden]])</f>
        <v>Credit Card</v>
      </c>
      <c r="W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355" s="5">
        <v>74</v>
      </c>
      <c r="Y1355" s="5"/>
      <c r="Z1355" s="5"/>
      <c r="AA1355" s="5" t="s">
        <v>1634</v>
      </c>
      <c r="AB1355" s="6">
        <f>DATEVALUE(DatosTransformados[[#This Row],[Contact Date Hidden]])</f>
        <v>45088</v>
      </c>
      <c r="AC1355" s="6">
        <v>45141</v>
      </c>
      <c r="AD1355" s="5" t="s">
        <v>28</v>
      </c>
      <c r="AE1355" s="5" t="str">
        <f>VLOOKUP(DatosTransformados[[#This Row],[Customer Segment Hidden]],Tabla3[#All],2,FALSE)</f>
        <v>High</v>
      </c>
      <c r="AF1355" s="12">
        <v>6.6279923317114839</v>
      </c>
      <c r="AG1355" s="5">
        <v>6</v>
      </c>
      <c r="AH1355" s="5" t="s">
        <v>49</v>
      </c>
      <c r="AI1355" s="5" t="str">
        <f>IFERROR(VLOOKUP(DatosTransformados[[#This Row],[Preferred Contact Method Hidden]],Tabla3[#All],2,FALSE),DatosTransformados[[#This Row],[Preferred Contact Method Hidden]])</f>
        <v>Phone</v>
      </c>
      <c r="AJ1355" s="5" t="str">
        <f>VLOOKUP(DatosTransformados[[#This Row],[Applied Discount Hidden]],Tabla3[#All],2,FALSE)</f>
        <v>No</v>
      </c>
      <c r="AK1355" s="5" t="b">
        <v>0</v>
      </c>
    </row>
    <row r="1356" spans="1:37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">
        <v>21</v>
      </c>
      <c r="O13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6" s="2" t="s">
        <v>21</v>
      </c>
      <c r="Q1356" s="2">
        <v>0</v>
      </c>
      <c r="R1356" s="2" t="s">
        <v>21</v>
      </c>
      <c r="S1356" s="2" t="s">
        <v>24</v>
      </c>
      <c r="T1356" s="2" t="s">
        <v>35</v>
      </c>
      <c r="U1356" s="2">
        <v>43</v>
      </c>
      <c r="V1356" s="2" t="str">
        <f>PROPER(DatosTransformados[[#This Row],[Payment Method Hidden]])</f>
        <v>Direct Debit</v>
      </c>
      <c r="W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356" s="2">
        <v>306</v>
      </c>
      <c r="Y1356" s="2" t="s">
        <v>42</v>
      </c>
      <c r="Z1356" s="2" t="s">
        <v>359</v>
      </c>
      <c r="AA1356" s="2" t="s">
        <v>2576</v>
      </c>
      <c r="AB1356" s="3">
        <f>DATEVALUE(DatosTransformados[[#This Row],[Contact Date Hidden]])</f>
        <v>44119</v>
      </c>
      <c r="AC1356" s="3">
        <v>44189</v>
      </c>
      <c r="AD1356" s="2" t="s">
        <v>44</v>
      </c>
      <c r="AE1356" s="2" t="str">
        <f>VLOOKUP(DatosTransformados[[#This Row],[Customer Segment Hidden]],Tabla3[#All],2,FALSE)</f>
        <v>Medium</v>
      </c>
      <c r="AF1356" s="11">
        <v>40.093820385641557</v>
      </c>
      <c r="AG1356" s="2">
        <v>3</v>
      </c>
      <c r="AH1356" s="2" t="s">
        <v>29</v>
      </c>
      <c r="AI1356" s="2" t="str">
        <f>IFERROR(VLOOKUP(DatosTransformados[[#This Row],[Preferred Contact Method Hidden]],Tabla3[#All],2,FALSE),DatosTransformados[[#This Row],[Preferred Contact Method Hidden]])</f>
        <v>Email</v>
      </c>
      <c r="AJ1356" s="2" t="str">
        <f>VLOOKUP(DatosTransformados[[#This Row],[Applied Discount Hidden]],Tabla3[#All],2,FALSE)</f>
        <v>No</v>
      </c>
      <c r="AK1356" s="2" t="b">
        <v>0</v>
      </c>
    </row>
    <row r="1357" spans="1:37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">
        <v>21</v>
      </c>
      <c r="O13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7" s="5" t="s">
        <v>21</v>
      </c>
      <c r="Q1357" s="5">
        <v>0</v>
      </c>
      <c r="R1357" s="5" t="s">
        <v>21</v>
      </c>
      <c r="S1357" s="5" t="s">
        <v>24</v>
      </c>
      <c r="T1357" s="5" t="s">
        <v>207</v>
      </c>
      <c r="U1357" s="5">
        <v>11</v>
      </c>
      <c r="V1357" s="5" t="str">
        <f>PROPER(DatosTransformados[[#This Row],[Payment Method Hidden]])</f>
        <v>Paper Check</v>
      </c>
      <c r="W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357" s="5">
        <v>11</v>
      </c>
      <c r="Y1357" s="5" t="s">
        <v>103</v>
      </c>
      <c r="Z1357" s="5" t="s">
        <v>197</v>
      </c>
      <c r="AA1357" s="5" t="s">
        <v>299</v>
      </c>
      <c r="AB1357" s="6">
        <f>DATEVALUE(DatosTransformados[[#This Row],[Contact Date Hidden]])</f>
        <v>43932</v>
      </c>
      <c r="AC1357" s="6">
        <v>44981</v>
      </c>
      <c r="AD1357" s="5" t="s">
        <v>38</v>
      </c>
      <c r="AE1357" s="5" t="str">
        <f>VLOOKUP(DatosTransformados[[#This Row],[Customer Segment Hidden]],Tabla3[#All],2,FALSE)</f>
        <v>Low</v>
      </c>
      <c r="AF1357" s="12">
        <v>12.116678746377319</v>
      </c>
      <c r="AG1357" s="5">
        <v>9</v>
      </c>
      <c r="AH1357" s="5" t="s">
        <v>29</v>
      </c>
      <c r="AI1357" s="5" t="str">
        <f>IFERROR(VLOOKUP(DatosTransformados[[#This Row],[Preferred Contact Method Hidden]],Tabla3[#All],2,FALSE),DatosTransformados[[#This Row],[Preferred Contact Method Hidden]])</f>
        <v>Email</v>
      </c>
      <c r="AJ1357" s="5" t="str">
        <f>VLOOKUP(DatosTransformados[[#This Row],[Applied Discount Hidden]],Tabla3[#All],2,FALSE)</f>
        <v>Yes</v>
      </c>
      <c r="AK1357" s="5" t="b">
        <v>1</v>
      </c>
    </row>
    <row r="1358" spans="1:37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">
        <v>21</v>
      </c>
      <c r="O13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8" s="2" t="s">
        <v>33</v>
      </c>
      <c r="Q1358" s="2">
        <v>5</v>
      </c>
      <c r="R1358" s="2" t="s">
        <v>21</v>
      </c>
      <c r="S1358" s="2" t="s">
        <v>34</v>
      </c>
      <c r="T1358" s="2" t="s">
        <v>25</v>
      </c>
      <c r="U1358" s="2">
        <v>6</v>
      </c>
      <c r="V1358" s="2" t="str">
        <f>PROPER(DatosTransformados[[#This Row],[Payment Method Hidden]])</f>
        <v>Credit Card</v>
      </c>
      <c r="W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358" s="2">
        <v>245</v>
      </c>
      <c r="Y1358" s="2"/>
      <c r="Z1358" s="2"/>
      <c r="AA1358" s="2" t="s">
        <v>2579</v>
      </c>
      <c r="AB1358" s="3">
        <f>DATEVALUE(DatosTransformados[[#This Row],[Contact Date Hidden]])</f>
        <v>44147</v>
      </c>
      <c r="AC1358" s="3">
        <v>44153</v>
      </c>
      <c r="AD1358" s="2" t="s">
        <v>38</v>
      </c>
      <c r="AE1358" s="2" t="str">
        <f>VLOOKUP(DatosTransformados[[#This Row],[Customer Segment Hidden]],Tabla3[#All],2,FALSE)</f>
        <v>Low</v>
      </c>
      <c r="AF1358" s="11">
        <v>6.2652719650605189</v>
      </c>
      <c r="AG1358" s="2">
        <v>1</v>
      </c>
      <c r="AH1358" s="2" t="s">
        <v>63</v>
      </c>
      <c r="AI1358" s="2" t="str">
        <f>IFERROR(VLOOKUP(DatosTransformados[[#This Row],[Preferred Contact Method Hidden]],Tabla3[#All],2,FALSE),DatosTransformados[[#This Row],[Preferred Contact Method Hidden]])</f>
        <v>SMS</v>
      </c>
      <c r="AJ1358" s="2" t="str">
        <f>VLOOKUP(DatosTransformados[[#This Row],[Applied Discount Hidden]],Tabla3[#All],2,FALSE)</f>
        <v>Yes</v>
      </c>
      <c r="AK1358" s="2" t="b">
        <v>1</v>
      </c>
    </row>
    <row r="1359" spans="1:37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">
        <v>21</v>
      </c>
      <c r="O13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59" s="5" t="s">
        <v>21</v>
      </c>
      <c r="Q1359" s="5">
        <v>0</v>
      </c>
      <c r="R1359" s="5" t="s">
        <v>21</v>
      </c>
      <c r="S1359" s="5" t="s">
        <v>24</v>
      </c>
      <c r="T1359" s="5" t="s">
        <v>117</v>
      </c>
      <c r="U1359" s="5">
        <v>22</v>
      </c>
      <c r="V1359" s="5" t="str">
        <f>PROPER(DatosTransformados[[#This Row],[Payment Method Hidden]])</f>
        <v>Direct Debit</v>
      </c>
      <c r="W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359" s="5">
        <v>22</v>
      </c>
      <c r="Y1359" s="5" t="s">
        <v>103</v>
      </c>
      <c r="Z1359" s="5" t="s">
        <v>197</v>
      </c>
      <c r="AA1359" s="5" t="s">
        <v>2581</v>
      </c>
      <c r="AB1359" s="6">
        <f>DATEVALUE(DatosTransformados[[#This Row],[Contact Date Hidden]])</f>
        <v>44607</v>
      </c>
      <c r="AC1359" s="6">
        <v>45185</v>
      </c>
      <c r="AD1359" s="5" t="s">
        <v>28</v>
      </c>
      <c r="AE1359" s="5" t="str">
        <f>VLOOKUP(DatosTransformados[[#This Row],[Customer Segment Hidden]],Tabla3[#All],2,FALSE)</f>
        <v>High</v>
      </c>
      <c r="AF1359" s="12">
        <v>21.314679508092141</v>
      </c>
      <c r="AG1359" s="5">
        <v>0</v>
      </c>
      <c r="AH1359" s="5" t="s">
        <v>63</v>
      </c>
      <c r="AI1359" s="5" t="str">
        <f>IFERROR(VLOOKUP(DatosTransformados[[#This Row],[Preferred Contact Method Hidden]],Tabla3[#All],2,FALSE),DatosTransformados[[#This Row],[Preferred Contact Method Hidden]])</f>
        <v>SMS</v>
      </c>
      <c r="AJ1359" s="5" t="str">
        <f>VLOOKUP(DatosTransformados[[#This Row],[Applied Discount Hidden]],Tabla3[#All],2,FALSE)</f>
        <v>Yes</v>
      </c>
      <c r="AK1359" s="5" t="b">
        <v>1</v>
      </c>
    </row>
    <row r="1360" spans="1:37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">
        <v>21</v>
      </c>
      <c r="O13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0" s="2" t="s">
        <v>21</v>
      </c>
      <c r="Q1360" s="2">
        <v>0</v>
      </c>
      <c r="R1360" s="2" t="s">
        <v>21</v>
      </c>
      <c r="S1360" s="2" t="s">
        <v>24</v>
      </c>
      <c r="T1360" s="2" t="s">
        <v>35</v>
      </c>
      <c r="U1360" s="2">
        <v>23</v>
      </c>
      <c r="V1360" s="2" t="str">
        <f>PROPER(DatosTransformados[[#This Row],[Payment Method Hidden]])</f>
        <v>Direct Debit</v>
      </c>
      <c r="W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360" s="2">
        <v>172</v>
      </c>
      <c r="Y1360" s="2"/>
      <c r="Z1360" s="2"/>
      <c r="AA1360" s="2" t="s">
        <v>2583</v>
      </c>
      <c r="AB1360" s="3">
        <f>DATEVALUE(DatosTransformados[[#This Row],[Contact Date Hidden]])</f>
        <v>44023</v>
      </c>
      <c r="AC1360" s="3">
        <v>45090</v>
      </c>
      <c r="AD1360" s="2" t="s">
        <v>44</v>
      </c>
      <c r="AE1360" s="2" t="str">
        <f>VLOOKUP(DatosTransformados[[#This Row],[Customer Segment Hidden]],Tabla3[#All],2,FALSE)</f>
        <v>Medium</v>
      </c>
      <c r="AF1360" s="11">
        <v>25.384260178793681</v>
      </c>
      <c r="AG1360" s="2">
        <v>4</v>
      </c>
      <c r="AH1360" s="2" t="s">
        <v>29</v>
      </c>
      <c r="AI1360" s="2" t="str">
        <f>IFERROR(VLOOKUP(DatosTransformados[[#This Row],[Preferred Contact Method Hidden]],Tabla3[#All],2,FALSE),DatosTransformados[[#This Row],[Preferred Contact Method Hidden]])</f>
        <v>Email</v>
      </c>
      <c r="AJ1360" s="2" t="str">
        <f>VLOOKUP(DatosTransformados[[#This Row],[Applied Discount Hidden]],Tabla3[#All],2,FALSE)</f>
        <v>Yes</v>
      </c>
      <c r="AK1360" s="2" t="b">
        <v>1</v>
      </c>
    </row>
    <row r="1361" spans="1:37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">
        <v>33</v>
      </c>
      <c r="O13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1" s="5" t="s">
        <v>21</v>
      </c>
      <c r="Q1361" s="5">
        <v>0</v>
      </c>
      <c r="R1361" s="5" t="s">
        <v>21</v>
      </c>
      <c r="S1361" s="5" t="s">
        <v>52</v>
      </c>
      <c r="T1361" s="5" t="s">
        <v>117</v>
      </c>
      <c r="U1361" s="5">
        <v>28</v>
      </c>
      <c r="V1361" s="5" t="str">
        <f>PROPER(DatosTransformados[[#This Row],[Payment Method Hidden]])</f>
        <v>Direct Debit</v>
      </c>
      <c r="W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361" s="5">
        <v>422</v>
      </c>
      <c r="Y1361" s="5"/>
      <c r="Z1361" s="5"/>
      <c r="AA1361" s="5" t="s">
        <v>2585</v>
      </c>
      <c r="AB1361" s="6">
        <f>DATEVALUE(DatosTransformados[[#This Row],[Contact Date Hidden]])</f>
        <v>44598</v>
      </c>
      <c r="AC1361" s="6">
        <v>45264</v>
      </c>
      <c r="AD1361" s="5" t="s">
        <v>44</v>
      </c>
      <c r="AE1361" s="5" t="str">
        <f>VLOOKUP(DatosTransformados[[#This Row],[Customer Segment Hidden]],Tabla3[#All],2,FALSE)</f>
        <v>Medium</v>
      </c>
      <c r="AF1361" s="12">
        <v>25.581896278977879</v>
      </c>
      <c r="AG1361" s="5">
        <v>7</v>
      </c>
      <c r="AH1361" s="5" t="s">
        <v>49</v>
      </c>
      <c r="AI1361" s="5" t="str">
        <f>IFERROR(VLOOKUP(DatosTransformados[[#This Row],[Preferred Contact Method Hidden]],Tabla3[#All],2,FALSE),DatosTransformados[[#This Row],[Preferred Contact Method Hidden]])</f>
        <v>Phone</v>
      </c>
      <c r="AJ1361" s="5" t="str">
        <f>VLOOKUP(DatosTransformados[[#This Row],[Applied Discount Hidden]],Tabla3[#All],2,FALSE)</f>
        <v>Yes</v>
      </c>
      <c r="AK1361" s="5" t="b">
        <v>1</v>
      </c>
    </row>
    <row r="1362" spans="1:37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">
        <v>21</v>
      </c>
      <c r="O13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2" s="2" t="s">
        <v>21</v>
      </c>
      <c r="Q1362" s="2">
        <v>0</v>
      </c>
      <c r="R1362" s="2" t="s">
        <v>21</v>
      </c>
      <c r="S1362" s="2" t="s">
        <v>34</v>
      </c>
      <c r="T1362" s="2" t="s">
        <v>35</v>
      </c>
      <c r="U1362" s="2">
        <v>8</v>
      </c>
      <c r="V1362" s="2" t="str">
        <f>PROPER(DatosTransformados[[#This Row],[Payment Method Hidden]])</f>
        <v>Direct Debit</v>
      </c>
      <c r="W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362" s="2">
        <v>93</v>
      </c>
      <c r="Y1362" s="2"/>
      <c r="Z1362" s="2"/>
      <c r="AA1362" s="2" t="s">
        <v>2147</v>
      </c>
      <c r="AB1362" s="3">
        <f>DATEVALUE(DatosTransformados[[#This Row],[Contact Date Hidden]])</f>
        <v>44411</v>
      </c>
      <c r="AC1362" s="3">
        <v>45263</v>
      </c>
      <c r="AD1362" s="2" t="s">
        <v>38</v>
      </c>
      <c r="AE1362" s="2" t="str">
        <f>VLOOKUP(DatosTransformados[[#This Row],[Customer Segment Hidden]],Tabla3[#All],2,FALSE)</f>
        <v>Low</v>
      </c>
      <c r="AF1362" s="11">
        <v>7.9174020361485056</v>
      </c>
      <c r="AG1362" s="2">
        <v>3</v>
      </c>
      <c r="AH1362" s="2" t="s">
        <v>63</v>
      </c>
      <c r="AI1362" s="2" t="str">
        <f>IFERROR(VLOOKUP(DatosTransformados[[#This Row],[Preferred Contact Method Hidden]],Tabla3[#All],2,FALSE),DatosTransformados[[#This Row],[Preferred Contact Method Hidden]])</f>
        <v>SMS</v>
      </c>
      <c r="AJ1362" s="2" t="str">
        <f>VLOOKUP(DatosTransformados[[#This Row],[Applied Discount Hidden]],Tabla3[#All],2,FALSE)</f>
        <v>Yes</v>
      </c>
      <c r="AK1362" s="2" t="b">
        <v>1</v>
      </c>
    </row>
    <row r="1363" spans="1:37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">
        <v>21</v>
      </c>
      <c r="O13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3" s="5" t="s">
        <v>21</v>
      </c>
      <c r="Q1363" s="5">
        <v>0</v>
      </c>
      <c r="R1363" s="5" t="s">
        <v>33</v>
      </c>
      <c r="S1363" s="5" t="s">
        <v>34</v>
      </c>
      <c r="T1363" s="5" t="s">
        <v>25</v>
      </c>
      <c r="U1363" s="5">
        <v>35</v>
      </c>
      <c r="V1363" s="5" t="str">
        <f>PROPER(DatosTransformados[[#This Row],[Payment Method Hidden]])</f>
        <v>Credit Card</v>
      </c>
      <c r="W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363" s="5">
        <v>2001</v>
      </c>
      <c r="Y1363" s="5"/>
      <c r="Z1363" s="5"/>
      <c r="AA1363" s="5" t="s">
        <v>2588</v>
      </c>
      <c r="AB1363" s="6">
        <f>DATEVALUE(DatosTransformados[[#This Row],[Contact Date Hidden]])</f>
        <v>44245</v>
      </c>
      <c r="AC1363" s="6">
        <v>43896</v>
      </c>
      <c r="AD1363" s="5" t="s">
        <v>44</v>
      </c>
      <c r="AE1363" s="5" t="str">
        <f>VLOOKUP(DatosTransformados[[#This Row],[Customer Segment Hidden]],Tabla3[#All],2,FALSE)</f>
        <v>Medium</v>
      </c>
      <c r="AF1363" s="12">
        <v>30.926940077811029</v>
      </c>
      <c r="AG1363" s="5">
        <v>7</v>
      </c>
      <c r="AH1363" s="5" t="s">
        <v>49</v>
      </c>
      <c r="AI1363" s="5" t="str">
        <f>IFERROR(VLOOKUP(DatosTransformados[[#This Row],[Preferred Contact Method Hidden]],Tabla3[#All],2,FALSE),DatosTransformados[[#This Row],[Preferred Contact Method Hidden]])</f>
        <v>Phone</v>
      </c>
      <c r="AJ1363" s="5" t="str">
        <f>VLOOKUP(DatosTransformados[[#This Row],[Applied Discount Hidden]],Tabla3[#All],2,FALSE)</f>
        <v>Yes</v>
      </c>
      <c r="AK1363" s="5" t="b">
        <v>1</v>
      </c>
    </row>
    <row r="1364" spans="1:37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">
        <v>21</v>
      </c>
      <c r="O13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4" s="2" t="s">
        <v>21</v>
      </c>
      <c r="Q1364" s="2">
        <v>0</v>
      </c>
      <c r="R1364" s="2" t="s">
        <v>33</v>
      </c>
      <c r="S1364" s="2" t="s">
        <v>52</v>
      </c>
      <c r="T1364" s="2" t="s">
        <v>35</v>
      </c>
      <c r="U1364" s="2">
        <v>30</v>
      </c>
      <c r="V1364" s="2" t="str">
        <f>PROPER(DatosTransformados[[#This Row],[Payment Method Hidden]])</f>
        <v>Direct Debit</v>
      </c>
      <c r="W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364" s="2">
        <v>1688</v>
      </c>
      <c r="Y1364" s="2"/>
      <c r="Z1364" s="2"/>
      <c r="AA1364" s="2" t="s">
        <v>641</v>
      </c>
      <c r="AB1364" s="3">
        <f>DATEVALUE(DatosTransformados[[#This Row],[Contact Date Hidden]])</f>
        <v>44552</v>
      </c>
      <c r="AC1364" s="3">
        <v>44816</v>
      </c>
      <c r="AD1364" s="2" t="s">
        <v>28</v>
      </c>
      <c r="AE1364" s="2" t="str">
        <f>VLOOKUP(DatosTransformados[[#This Row],[Customer Segment Hidden]],Tabla3[#All],2,FALSE)</f>
        <v>High</v>
      </c>
      <c r="AF1364" s="11">
        <v>26.05622420850252</v>
      </c>
      <c r="AG1364" s="2">
        <v>7</v>
      </c>
      <c r="AH1364" s="2" t="s">
        <v>29</v>
      </c>
      <c r="AI1364" s="2" t="str">
        <f>IFERROR(VLOOKUP(DatosTransformados[[#This Row],[Preferred Contact Method Hidden]],Tabla3[#All],2,FALSE),DatosTransformados[[#This Row],[Preferred Contact Method Hidden]])</f>
        <v>Email</v>
      </c>
      <c r="AJ1364" s="2" t="str">
        <f>VLOOKUP(DatosTransformados[[#This Row],[Applied Discount Hidden]],Tabla3[#All],2,FALSE)</f>
        <v>Yes</v>
      </c>
      <c r="AK1364" s="2" t="b">
        <v>1</v>
      </c>
    </row>
    <row r="1365" spans="1:37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">
        <v>21</v>
      </c>
      <c r="O13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5" s="5" t="s">
        <v>21</v>
      </c>
      <c r="Q1365" s="5">
        <v>0</v>
      </c>
      <c r="R1365" s="5" t="s">
        <v>21</v>
      </c>
      <c r="S1365" s="5" t="s">
        <v>24</v>
      </c>
      <c r="T1365" s="5" t="s">
        <v>117</v>
      </c>
      <c r="U1365" s="5">
        <v>35</v>
      </c>
      <c r="V1365" s="5" t="str">
        <f>PROPER(DatosTransformados[[#This Row],[Payment Method Hidden]])</f>
        <v>Direct Debit</v>
      </c>
      <c r="W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365" s="5">
        <v>1193</v>
      </c>
      <c r="Y1365" s="5"/>
      <c r="Z1365" s="5"/>
      <c r="AA1365" s="5" t="s">
        <v>2196</v>
      </c>
      <c r="AB1365" s="6">
        <f>DATEVALUE(DatosTransformados[[#This Row],[Contact Date Hidden]])</f>
        <v>44466</v>
      </c>
      <c r="AC1365" s="6">
        <v>44003</v>
      </c>
      <c r="AD1365" s="5" t="s">
        <v>44</v>
      </c>
      <c r="AE1365" s="5" t="str">
        <f>VLOOKUP(DatosTransformados[[#This Row],[Customer Segment Hidden]],Tabla3[#All],2,FALSE)</f>
        <v>Medium</v>
      </c>
      <c r="AF1365" s="12">
        <v>41.433801592993767</v>
      </c>
      <c r="AG1365" s="5">
        <v>9</v>
      </c>
      <c r="AH1365" s="5" t="s">
        <v>49</v>
      </c>
      <c r="AI1365" s="5" t="str">
        <f>IFERROR(VLOOKUP(DatosTransformados[[#This Row],[Preferred Contact Method Hidden]],Tabla3[#All],2,FALSE),DatosTransformados[[#This Row],[Preferred Contact Method Hidden]])</f>
        <v>Phone</v>
      </c>
      <c r="AJ1365" s="5" t="str">
        <f>VLOOKUP(DatosTransformados[[#This Row],[Applied Discount Hidden]],Tabla3[#All],2,FALSE)</f>
        <v>Yes</v>
      </c>
      <c r="AK1365" s="5" t="b">
        <v>1</v>
      </c>
    </row>
    <row r="1366" spans="1:37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">
        <v>33</v>
      </c>
      <c r="O13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6" s="2" t="s">
        <v>21</v>
      </c>
      <c r="Q1366" s="2">
        <v>0</v>
      </c>
      <c r="R1366" s="2" t="s">
        <v>21</v>
      </c>
      <c r="S1366" s="2" t="s">
        <v>52</v>
      </c>
      <c r="T1366" s="2" t="s">
        <v>25</v>
      </c>
      <c r="U1366" s="2">
        <v>17</v>
      </c>
      <c r="V1366" s="2" t="str">
        <f>PROPER(DatosTransformados[[#This Row],[Payment Method Hidden]])</f>
        <v>Credit Card</v>
      </c>
      <c r="W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1366" s="2">
        <v>746</v>
      </c>
      <c r="Y1366" s="2"/>
      <c r="Z1366" s="2"/>
      <c r="AA1366" s="2" t="s">
        <v>2592</v>
      </c>
      <c r="AB1366" s="3">
        <f>DATEVALUE(DatosTransformados[[#This Row],[Contact Date Hidden]])</f>
        <v>44499</v>
      </c>
      <c r="AC1366" s="3">
        <v>45013</v>
      </c>
      <c r="AD1366" s="2" t="s">
        <v>44</v>
      </c>
      <c r="AE1366" s="2" t="str">
        <f>VLOOKUP(DatosTransformados[[#This Row],[Customer Segment Hidden]],Tabla3[#All],2,FALSE)</f>
        <v>Medium</v>
      </c>
      <c r="AF1366" s="11">
        <v>17.12902474267052</v>
      </c>
      <c r="AG1366" s="2">
        <v>7</v>
      </c>
      <c r="AH1366" s="2" t="s">
        <v>63</v>
      </c>
      <c r="AI1366" s="2" t="str">
        <f>IFERROR(VLOOKUP(DatosTransformados[[#This Row],[Preferred Contact Method Hidden]],Tabla3[#All],2,FALSE),DatosTransformados[[#This Row],[Preferred Contact Method Hidden]])</f>
        <v>SMS</v>
      </c>
      <c r="AJ1366" s="2" t="str">
        <f>VLOOKUP(DatosTransformados[[#This Row],[Applied Discount Hidden]],Tabla3[#All],2,FALSE)</f>
        <v>No</v>
      </c>
      <c r="AK1366" s="2" t="b">
        <v>0</v>
      </c>
    </row>
    <row r="1367" spans="1:37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">
        <v>21</v>
      </c>
      <c r="O13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7" s="5" t="s">
        <v>33</v>
      </c>
      <c r="Q1367" s="5">
        <v>5</v>
      </c>
      <c r="R1367" s="5" t="s">
        <v>33</v>
      </c>
      <c r="S1367" s="5" t="s">
        <v>24</v>
      </c>
      <c r="T1367" s="5" t="s">
        <v>25</v>
      </c>
      <c r="U1367" s="5">
        <v>25</v>
      </c>
      <c r="V1367" s="5" t="str">
        <f>PROPER(DatosTransformados[[#This Row],[Payment Method Hidden]])</f>
        <v>Credit Card</v>
      </c>
      <c r="W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1367" s="5">
        <v>1058</v>
      </c>
      <c r="Y1367" s="5" t="s">
        <v>134</v>
      </c>
      <c r="Z1367" s="5" t="s">
        <v>135</v>
      </c>
      <c r="AA1367" s="5" t="s">
        <v>2594</v>
      </c>
      <c r="AB1367" s="6">
        <f>DATEVALUE(DatosTransformados[[#This Row],[Contact Date Hidden]])</f>
        <v>44574</v>
      </c>
      <c r="AC1367" s="6">
        <v>45004</v>
      </c>
      <c r="AD1367" s="5" t="s">
        <v>38</v>
      </c>
      <c r="AE1367" s="5" t="str">
        <f>VLOOKUP(DatosTransformados[[#This Row],[Customer Segment Hidden]],Tabla3[#All],2,FALSE)</f>
        <v>Low</v>
      </c>
      <c r="AF1367" s="12">
        <v>26.49825913006725</v>
      </c>
      <c r="AG1367" s="5">
        <v>2</v>
      </c>
      <c r="AH1367" s="5" t="s">
        <v>63</v>
      </c>
      <c r="AI1367" s="5" t="str">
        <f>IFERROR(VLOOKUP(DatosTransformados[[#This Row],[Preferred Contact Method Hidden]],Tabla3[#All],2,FALSE),DatosTransformados[[#This Row],[Preferred Contact Method Hidden]])</f>
        <v>SMS</v>
      </c>
      <c r="AJ1367" s="5" t="str">
        <f>VLOOKUP(DatosTransformados[[#This Row],[Applied Discount Hidden]],Tabla3[#All],2,FALSE)</f>
        <v>No</v>
      </c>
      <c r="AK1367" s="5" t="b">
        <v>0</v>
      </c>
    </row>
    <row r="1368" spans="1:37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">
        <v>21</v>
      </c>
      <c r="O13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8" s="2" t="s">
        <v>21</v>
      </c>
      <c r="Q1368" s="2">
        <v>0</v>
      </c>
      <c r="R1368" s="2" t="s">
        <v>21</v>
      </c>
      <c r="S1368" s="2" t="s">
        <v>24</v>
      </c>
      <c r="T1368" s="2" t="s">
        <v>117</v>
      </c>
      <c r="U1368" s="2">
        <v>34</v>
      </c>
      <c r="V1368" s="2" t="str">
        <f>PROPER(DatosTransformados[[#This Row],[Payment Method Hidden]])</f>
        <v>Direct Debit</v>
      </c>
      <c r="W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368" s="2">
        <v>69</v>
      </c>
      <c r="Y1368" s="2"/>
      <c r="Z1368" s="2"/>
      <c r="AA1368" s="2" t="s">
        <v>1176</v>
      </c>
      <c r="AB1368" s="3">
        <f>DATEVALUE(DatosTransformados[[#This Row],[Contact Date Hidden]])</f>
        <v>45099</v>
      </c>
      <c r="AC1368" s="3">
        <v>44030</v>
      </c>
      <c r="AD1368" s="2" t="s">
        <v>44</v>
      </c>
      <c r="AE1368" s="2" t="str">
        <f>VLOOKUP(DatosTransformados[[#This Row],[Customer Segment Hidden]],Tabla3[#All],2,FALSE)</f>
        <v>Medium</v>
      </c>
      <c r="AF1368" s="11">
        <v>33.23750263887213</v>
      </c>
      <c r="AG1368" s="2">
        <v>10</v>
      </c>
      <c r="AH1368" s="2" t="s">
        <v>29</v>
      </c>
      <c r="AI1368" s="2" t="str">
        <f>IFERROR(VLOOKUP(DatosTransformados[[#This Row],[Preferred Contact Method Hidden]],Tabla3[#All],2,FALSE),DatosTransformados[[#This Row],[Preferred Contact Method Hidden]])</f>
        <v>Email</v>
      </c>
      <c r="AJ1368" s="2" t="str">
        <f>VLOOKUP(DatosTransformados[[#This Row],[Applied Discount Hidden]],Tabla3[#All],2,FALSE)</f>
        <v>Yes</v>
      </c>
      <c r="AK1368" s="2" t="b">
        <v>1</v>
      </c>
    </row>
    <row r="1369" spans="1:37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">
        <v>21</v>
      </c>
      <c r="O13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69" s="5" t="s">
        <v>21</v>
      </c>
      <c r="Q1369" s="5">
        <v>0</v>
      </c>
      <c r="R1369" s="5" t="s">
        <v>33</v>
      </c>
      <c r="S1369" s="5" t="s">
        <v>52</v>
      </c>
      <c r="T1369" s="5" t="s">
        <v>117</v>
      </c>
      <c r="U1369" s="5">
        <v>52</v>
      </c>
      <c r="V1369" s="5" t="str">
        <f>PROPER(DatosTransformados[[#This Row],[Payment Method Hidden]])</f>
        <v>Direct Debit</v>
      </c>
      <c r="W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369" s="5">
        <v>3654</v>
      </c>
      <c r="Y1369" s="5"/>
      <c r="Z1369" s="5"/>
      <c r="AA1369" s="5" t="s">
        <v>583</v>
      </c>
      <c r="AB1369" s="6">
        <f>DATEVALUE(DatosTransformados[[#This Row],[Contact Date Hidden]])</f>
        <v>44828</v>
      </c>
      <c r="AC1369" s="6">
        <v>44739</v>
      </c>
      <c r="AD1369" s="5" t="s">
        <v>44</v>
      </c>
      <c r="AE1369" s="5" t="str">
        <f>VLOOKUP(DatosTransformados[[#This Row],[Customer Segment Hidden]],Tabla3[#All],2,FALSE)</f>
        <v>Medium</v>
      </c>
      <c r="AF1369" s="12">
        <v>42.253240203337327</v>
      </c>
      <c r="AG1369" s="5">
        <v>3</v>
      </c>
      <c r="AH1369" s="5" t="s">
        <v>29</v>
      </c>
      <c r="AI1369" s="5" t="str">
        <f>IFERROR(VLOOKUP(DatosTransformados[[#This Row],[Preferred Contact Method Hidden]],Tabla3[#All],2,FALSE),DatosTransformados[[#This Row],[Preferred Contact Method Hidden]])</f>
        <v>Email</v>
      </c>
      <c r="AJ1369" s="5" t="str">
        <f>VLOOKUP(DatosTransformados[[#This Row],[Applied Discount Hidden]],Tabla3[#All],2,FALSE)</f>
        <v>No</v>
      </c>
      <c r="AK1369" s="5" t="b">
        <v>0</v>
      </c>
    </row>
    <row r="1370" spans="1:37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">
        <v>21</v>
      </c>
      <c r="O13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0" s="2" t="s">
        <v>21</v>
      </c>
      <c r="Q1370" s="2">
        <v>0</v>
      </c>
      <c r="R1370" s="2" t="s">
        <v>21</v>
      </c>
      <c r="S1370" s="2" t="s">
        <v>24</v>
      </c>
      <c r="T1370" s="2" t="s">
        <v>35</v>
      </c>
      <c r="U1370" s="2">
        <v>38</v>
      </c>
      <c r="V1370" s="2" t="str">
        <f>PROPER(DatosTransformados[[#This Row],[Payment Method Hidden]])</f>
        <v>Direct Debit</v>
      </c>
      <c r="W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370" s="2">
        <v>180</v>
      </c>
      <c r="Y1370" s="2" t="s">
        <v>87</v>
      </c>
      <c r="Z1370" s="2" t="s">
        <v>535</v>
      </c>
      <c r="AA1370" s="2" t="s">
        <v>1930</v>
      </c>
      <c r="AB1370" s="3">
        <f>DATEVALUE(DatosTransformados[[#This Row],[Contact Date Hidden]])</f>
        <v>44636</v>
      </c>
      <c r="AC1370" s="3">
        <v>44700</v>
      </c>
      <c r="AD1370" s="2" t="s">
        <v>28</v>
      </c>
      <c r="AE1370" s="2" t="str">
        <f>VLOOKUP(DatosTransformados[[#This Row],[Customer Segment Hidden]],Tabla3[#All],2,FALSE)</f>
        <v>High</v>
      </c>
      <c r="AF1370" s="11">
        <v>42.641913744084697</v>
      </c>
      <c r="AG1370" s="2">
        <v>1</v>
      </c>
      <c r="AH1370" s="2" t="s">
        <v>63</v>
      </c>
      <c r="AI1370" s="2" t="str">
        <f>IFERROR(VLOOKUP(DatosTransformados[[#This Row],[Preferred Contact Method Hidden]],Tabla3[#All],2,FALSE),DatosTransformados[[#This Row],[Preferred Contact Method Hidden]])</f>
        <v>SMS</v>
      </c>
      <c r="AJ1370" s="2" t="str">
        <f>VLOOKUP(DatosTransformados[[#This Row],[Applied Discount Hidden]],Tabla3[#All],2,FALSE)</f>
        <v>No</v>
      </c>
      <c r="AK1370" s="2" t="b">
        <v>0</v>
      </c>
    </row>
    <row r="1371" spans="1:37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">
        <v>21</v>
      </c>
      <c r="O13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1" s="5" t="s">
        <v>21</v>
      </c>
      <c r="Q1371" s="5">
        <v>0</v>
      </c>
      <c r="R1371" s="5" t="s">
        <v>21</v>
      </c>
      <c r="S1371" s="5" t="s">
        <v>24</v>
      </c>
      <c r="T1371" s="5" t="s">
        <v>123</v>
      </c>
      <c r="U1371" s="5">
        <v>16</v>
      </c>
      <c r="V1371" s="5" t="str">
        <f>PROPER(DatosTransformados[[#This Row],[Payment Method Hidden]])</f>
        <v>Credit Card</v>
      </c>
      <c r="W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371" s="5">
        <v>65</v>
      </c>
      <c r="Y1371" s="5"/>
      <c r="Z1371" s="5"/>
      <c r="AA1371" s="5" t="s">
        <v>2599</v>
      </c>
      <c r="AB1371" s="6">
        <f>DATEVALUE(DatosTransformados[[#This Row],[Contact Date Hidden]])</f>
        <v>44582</v>
      </c>
      <c r="AC1371" s="6">
        <v>44384</v>
      </c>
      <c r="AD1371" s="5" t="s">
        <v>28</v>
      </c>
      <c r="AE1371" s="5" t="str">
        <f>VLOOKUP(DatosTransformados[[#This Row],[Customer Segment Hidden]],Tabla3[#All],2,FALSE)</f>
        <v>High</v>
      </c>
      <c r="AF1371" s="12">
        <v>18.444404933895939</v>
      </c>
      <c r="AG1371" s="5">
        <v>4</v>
      </c>
      <c r="AH1371" s="5" t="s">
        <v>29</v>
      </c>
      <c r="AI1371" s="5" t="str">
        <f>IFERROR(VLOOKUP(DatosTransformados[[#This Row],[Preferred Contact Method Hidden]],Tabla3[#All],2,FALSE),DatosTransformados[[#This Row],[Preferred Contact Method Hidden]])</f>
        <v>Email</v>
      </c>
      <c r="AJ1371" s="5" t="str">
        <f>VLOOKUP(DatosTransformados[[#This Row],[Applied Discount Hidden]],Tabla3[#All],2,FALSE)</f>
        <v>Yes</v>
      </c>
      <c r="AK1371" s="5" t="b">
        <v>1</v>
      </c>
    </row>
    <row r="1372" spans="1:37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">
        <v>21</v>
      </c>
      <c r="O13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2" s="2" t="s">
        <v>33</v>
      </c>
      <c r="Q1372" s="2">
        <v>3</v>
      </c>
      <c r="R1372" s="2" t="s">
        <v>33</v>
      </c>
      <c r="S1372" s="2" t="s">
        <v>24</v>
      </c>
      <c r="T1372" s="2" t="s">
        <v>123</v>
      </c>
      <c r="U1372" s="2">
        <v>30</v>
      </c>
      <c r="V1372" s="2" t="str">
        <f>PROPER(DatosTransformados[[#This Row],[Payment Method Hidden]])</f>
        <v>Credit Card</v>
      </c>
      <c r="W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372" s="2">
        <v>271</v>
      </c>
      <c r="Y1372" s="2" t="s">
        <v>42</v>
      </c>
      <c r="Z1372" s="2" t="s">
        <v>213</v>
      </c>
      <c r="AA1372" s="2" t="s">
        <v>913</v>
      </c>
      <c r="AB1372" s="3">
        <f>DATEVALUE(DatosTransformados[[#This Row],[Contact Date Hidden]])</f>
        <v>43835</v>
      </c>
      <c r="AC1372" s="3">
        <v>44991</v>
      </c>
      <c r="AD1372" s="2" t="s">
        <v>38</v>
      </c>
      <c r="AE1372" s="2" t="str">
        <f>VLOOKUP(DatosTransformados[[#This Row],[Customer Segment Hidden]],Tabla3[#All],2,FALSE)</f>
        <v>Low</v>
      </c>
      <c r="AF1372" s="11">
        <v>26.462841411080021</v>
      </c>
      <c r="AG1372" s="2">
        <v>7</v>
      </c>
      <c r="AH1372" s="2" t="s">
        <v>63</v>
      </c>
      <c r="AI1372" s="2" t="str">
        <f>IFERROR(VLOOKUP(DatosTransformados[[#This Row],[Preferred Contact Method Hidden]],Tabla3[#All],2,FALSE),DatosTransformados[[#This Row],[Preferred Contact Method Hidden]])</f>
        <v>SMS</v>
      </c>
      <c r="AJ1372" s="2" t="str">
        <f>VLOOKUP(DatosTransformados[[#This Row],[Applied Discount Hidden]],Tabla3[#All],2,FALSE)</f>
        <v>No</v>
      </c>
      <c r="AK1372" s="2" t="b">
        <v>0</v>
      </c>
    </row>
    <row r="1373" spans="1:37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">
        <v>21</v>
      </c>
      <c r="O13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3" s="5" t="s">
        <v>21</v>
      </c>
      <c r="Q1373" s="5">
        <v>0</v>
      </c>
      <c r="R1373" s="5" t="s">
        <v>21</v>
      </c>
      <c r="S1373" s="5" t="s">
        <v>24</v>
      </c>
      <c r="T1373" s="5" t="s">
        <v>25</v>
      </c>
      <c r="U1373" s="5">
        <v>32</v>
      </c>
      <c r="V1373" s="5" t="str">
        <f>PROPER(DatosTransformados[[#This Row],[Payment Method Hidden]])</f>
        <v>Credit Card</v>
      </c>
      <c r="W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373" s="5">
        <v>683</v>
      </c>
      <c r="Y1373" s="5"/>
      <c r="Z1373" s="5"/>
      <c r="AA1373" s="5" t="s">
        <v>2602</v>
      </c>
      <c r="AB1373" s="6">
        <f>DATEVALUE(DatosTransformados[[#This Row],[Contact Date Hidden]])</f>
        <v>44798</v>
      </c>
      <c r="AC1373" s="6">
        <v>44902</v>
      </c>
      <c r="AD1373" s="5" t="s">
        <v>28</v>
      </c>
      <c r="AE1373" s="5" t="str">
        <f>VLOOKUP(DatosTransformados[[#This Row],[Customer Segment Hidden]],Tabla3[#All],2,FALSE)</f>
        <v>High</v>
      </c>
      <c r="AF1373" s="12">
        <v>30.85132448083208</v>
      </c>
      <c r="AG1373" s="5">
        <v>9</v>
      </c>
      <c r="AH1373" s="5" t="s">
        <v>49</v>
      </c>
      <c r="AI1373" s="5" t="str">
        <f>IFERROR(VLOOKUP(DatosTransformados[[#This Row],[Preferred Contact Method Hidden]],Tabla3[#All],2,FALSE),DatosTransformados[[#This Row],[Preferred Contact Method Hidden]])</f>
        <v>Phone</v>
      </c>
      <c r="AJ1373" s="5" t="str">
        <f>VLOOKUP(DatosTransformados[[#This Row],[Applied Discount Hidden]],Tabla3[#All],2,FALSE)</f>
        <v>No</v>
      </c>
      <c r="AK1373" s="5" t="b">
        <v>0</v>
      </c>
    </row>
    <row r="1374" spans="1:37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">
        <v>21</v>
      </c>
      <c r="O13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4" s="2" t="s">
        <v>21</v>
      </c>
      <c r="Q1374" s="2">
        <v>0</v>
      </c>
      <c r="R1374" s="2" t="s">
        <v>21</v>
      </c>
      <c r="S1374" s="2" t="s">
        <v>52</v>
      </c>
      <c r="T1374" s="2" t="s">
        <v>169</v>
      </c>
      <c r="U1374" s="2">
        <v>10</v>
      </c>
      <c r="V1374" s="2" t="str">
        <f>PROPER(DatosTransformados[[#This Row],[Payment Method Hidden]])</f>
        <v>Paper Check</v>
      </c>
      <c r="W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374" s="2">
        <v>590</v>
      </c>
      <c r="Y1374" s="2"/>
      <c r="Z1374" s="2"/>
      <c r="AA1374" s="2" t="s">
        <v>2604</v>
      </c>
      <c r="AB1374" s="3">
        <f>DATEVALUE(DatosTransformados[[#This Row],[Contact Date Hidden]])</f>
        <v>44866</v>
      </c>
      <c r="AC1374" s="3">
        <v>44851</v>
      </c>
      <c r="AD1374" s="2" t="s">
        <v>28</v>
      </c>
      <c r="AE1374" s="2" t="str">
        <f>VLOOKUP(DatosTransformados[[#This Row],[Customer Segment Hidden]],Tabla3[#All],2,FALSE)</f>
        <v>High</v>
      </c>
      <c r="AF1374" s="11">
        <v>9.2310728678382343</v>
      </c>
      <c r="AG1374" s="2">
        <v>9</v>
      </c>
      <c r="AH1374" s="2" t="s">
        <v>63</v>
      </c>
      <c r="AI1374" s="2" t="str">
        <f>IFERROR(VLOOKUP(DatosTransformados[[#This Row],[Preferred Contact Method Hidden]],Tabla3[#All],2,FALSE),DatosTransformados[[#This Row],[Preferred Contact Method Hidden]])</f>
        <v>SMS</v>
      </c>
      <c r="AJ1374" s="2" t="str">
        <f>VLOOKUP(DatosTransformados[[#This Row],[Applied Discount Hidden]],Tabla3[#All],2,FALSE)</f>
        <v>Yes</v>
      </c>
      <c r="AK1374" s="2" t="b">
        <v>1</v>
      </c>
    </row>
    <row r="1375" spans="1:37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">
        <v>21</v>
      </c>
      <c r="O13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5" s="5" t="s">
        <v>21</v>
      </c>
      <c r="Q1375" s="5">
        <v>0</v>
      </c>
      <c r="R1375" s="5" t="s">
        <v>21</v>
      </c>
      <c r="S1375" s="5" t="s">
        <v>24</v>
      </c>
      <c r="T1375" s="5" t="s">
        <v>35</v>
      </c>
      <c r="U1375" s="5">
        <v>52</v>
      </c>
      <c r="V1375" s="5" t="str">
        <f>PROPER(DatosTransformados[[#This Row],[Payment Method Hidden]])</f>
        <v>Direct Debit</v>
      </c>
      <c r="W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375" s="5">
        <v>1030</v>
      </c>
      <c r="Y1375" s="5" t="s">
        <v>156</v>
      </c>
      <c r="Z1375" s="5" t="s">
        <v>351</v>
      </c>
      <c r="AA1375" s="5" t="s">
        <v>1413</v>
      </c>
      <c r="AB1375" s="6">
        <f>DATEVALUE(DatosTransformados[[#This Row],[Contact Date Hidden]])</f>
        <v>45233</v>
      </c>
      <c r="AC1375" s="6">
        <v>44315</v>
      </c>
      <c r="AD1375" s="5" t="s">
        <v>38</v>
      </c>
      <c r="AE1375" s="5" t="str">
        <f>VLOOKUP(DatosTransformados[[#This Row],[Customer Segment Hidden]],Tabla3[#All],2,FALSE)</f>
        <v>Low</v>
      </c>
      <c r="AF1375" s="12">
        <v>53.649150426723068</v>
      </c>
      <c r="AG1375" s="5">
        <v>1</v>
      </c>
      <c r="AH1375" s="5" t="s">
        <v>49</v>
      </c>
      <c r="AI1375" s="5" t="str">
        <f>IFERROR(VLOOKUP(DatosTransformados[[#This Row],[Preferred Contact Method Hidden]],Tabla3[#All],2,FALSE),DatosTransformados[[#This Row],[Preferred Contact Method Hidden]])</f>
        <v>Phone</v>
      </c>
      <c r="AJ1375" s="5" t="str">
        <f>VLOOKUP(DatosTransformados[[#This Row],[Applied Discount Hidden]],Tabla3[#All],2,FALSE)</f>
        <v>Yes</v>
      </c>
      <c r="AK1375" s="5" t="b">
        <v>1</v>
      </c>
    </row>
    <row r="1376" spans="1:37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">
        <v>33</v>
      </c>
      <c r="O13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6" s="2" t="s">
        <v>21</v>
      </c>
      <c r="Q1376" s="2">
        <v>0</v>
      </c>
      <c r="R1376" s="2" t="s">
        <v>21</v>
      </c>
      <c r="S1376" s="2" t="s">
        <v>52</v>
      </c>
      <c r="T1376" s="2" t="s">
        <v>117</v>
      </c>
      <c r="U1376" s="2">
        <v>26</v>
      </c>
      <c r="V1376" s="2" t="str">
        <f>PROPER(DatosTransformados[[#This Row],[Payment Method Hidden]])</f>
        <v>Direct Debit</v>
      </c>
      <c r="W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1376" s="2">
        <v>1151</v>
      </c>
      <c r="Y1376" s="2"/>
      <c r="Z1376" s="2"/>
      <c r="AA1376" s="2" t="s">
        <v>2607</v>
      </c>
      <c r="AB1376" s="3">
        <f>DATEVALUE(DatosTransformados[[#This Row],[Contact Date Hidden]])</f>
        <v>44247</v>
      </c>
      <c r="AC1376" s="3">
        <v>44469</v>
      </c>
      <c r="AD1376" s="2" t="s">
        <v>44</v>
      </c>
      <c r="AE1376" s="2" t="str">
        <f>VLOOKUP(DatosTransformados[[#This Row],[Customer Segment Hidden]],Tabla3[#All],2,FALSE)</f>
        <v>Medium</v>
      </c>
      <c r="AF1376" s="11">
        <v>22.915003427493911</v>
      </c>
      <c r="AG1376" s="2">
        <v>7</v>
      </c>
      <c r="AH1376" s="2" t="s">
        <v>29</v>
      </c>
      <c r="AI1376" s="2" t="str">
        <f>IFERROR(VLOOKUP(DatosTransformados[[#This Row],[Preferred Contact Method Hidden]],Tabla3[#All],2,FALSE),DatosTransformados[[#This Row],[Preferred Contact Method Hidden]])</f>
        <v>Email</v>
      </c>
      <c r="AJ1376" s="2" t="str">
        <f>VLOOKUP(DatosTransformados[[#This Row],[Applied Discount Hidden]],Tabla3[#All],2,FALSE)</f>
        <v>No</v>
      </c>
      <c r="AK1376" s="2" t="b">
        <v>0</v>
      </c>
    </row>
    <row r="1377" spans="1:37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">
        <v>21</v>
      </c>
      <c r="O13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7" s="2" t="s">
        <v>21</v>
      </c>
      <c r="Q1377" s="2">
        <v>0</v>
      </c>
      <c r="R1377" s="2" t="s">
        <v>21</v>
      </c>
      <c r="S1377" s="2" t="s">
        <v>24</v>
      </c>
      <c r="T1377" s="2" t="s">
        <v>25</v>
      </c>
      <c r="U1377" s="2">
        <v>32</v>
      </c>
      <c r="V1377" s="2" t="str">
        <f>PROPER(DatosTransformados[[#This Row],[Payment Method Hidden]])</f>
        <v>Credit Card</v>
      </c>
      <c r="W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377" s="2">
        <v>32</v>
      </c>
      <c r="Y1377" s="2"/>
      <c r="Z1377" s="2"/>
      <c r="AA1377" s="2" t="s">
        <v>1903</v>
      </c>
      <c r="AB1377" s="3">
        <f>DATEVALUE(DatosTransformados[[#This Row],[Contact Date Hidden]])</f>
        <v>43874</v>
      </c>
      <c r="AC1377" s="3">
        <v>44036</v>
      </c>
      <c r="AD1377" s="2" t="s">
        <v>28</v>
      </c>
      <c r="AE1377" s="2" t="str">
        <f>VLOOKUP(DatosTransformados[[#This Row],[Customer Segment Hidden]],Tabla3[#All],2,FALSE)</f>
        <v>High</v>
      </c>
      <c r="AF1377" s="11">
        <v>28.22428695477301</v>
      </c>
      <c r="AG1377" s="2">
        <v>4</v>
      </c>
      <c r="AH1377" s="2" t="s">
        <v>49</v>
      </c>
      <c r="AI1377" s="2" t="str">
        <f>IFERROR(VLOOKUP(DatosTransformados[[#This Row],[Preferred Contact Method Hidden]],Tabla3[#All],2,FALSE),DatosTransformados[[#This Row],[Preferred Contact Method Hidden]])</f>
        <v>Phone</v>
      </c>
      <c r="AJ1377" s="2" t="str">
        <f>VLOOKUP(DatosTransformados[[#This Row],[Applied Discount Hidden]],Tabla3[#All],2,FALSE)</f>
        <v>Yes</v>
      </c>
      <c r="AK1377" s="2" t="b">
        <v>1</v>
      </c>
    </row>
    <row r="1378" spans="1:37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">
        <v>33</v>
      </c>
      <c r="O13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8" s="5" t="s">
        <v>21</v>
      </c>
      <c r="Q1378" s="5">
        <v>0</v>
      </c>
      <c r="R1378" s="5" t="s">
        <v>21</v>
      </c>
      <c r="S1378" s="5" t="s">
        <v>24</v>
      </c>
      <c r="T1378" s="5" t="s">
        <v>123</v>
      </c>
      <c r="U1378" s="5">
        <v>42</v>
      </c>
      <c r="V1378" s="5" t="str">
        <f>PROPER(DatosTransformados[[#This Row],[Payment Method Hidden]])</f>
        <v>Credit Card</v>
      </c>
      <c r="W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378" s="5">
        <v>662</v>
      </c>
      <c r="Y1378" s="5" t="s">
        <v>42</v>
      </c>
      <c r="Z1378" s="5" t="s">
        <v>184</v>
      </c>
      <c r="AA1378" s="5" t="s">
        <v>2610</v>
      </c>
      <c r="AB1378" s="6">
        <f>DATEVALUE(DatosTransformados[[#This Row],[Contact Date Hidden]])</f>
        <v>44297</v>
      </c>
      <c r="AC1378" s="6">
        <v>44269</v>
      </c>
      <c r="AD1378" s="5" t="s">
        <v>44</v>
      </c>
      <c r="AE1378" s="5" t="str">
        <f>VLOOKUP(DatosTransformados[[#This Row],[Customer Segment Hidden]],Tabla3[#All],2,FALSE)</f>
        <v>Medium</v>
      </c>
      <c r="AF1378" s="12">
        <v>42.27313664826417</v>
      </c>
      <c r="AG1378" s="5">
        <v>1</v>
      </c>
      <c r="AH1378" s="5" t="s">
        <v>29</v>
      </c>
      <c r="AI1378" s="5" t="str">
        <f>IFERROR(VLOOKUP(DatosTransformados[[#This Row],[Preferred Contact Method Hidden]],Tabla3[#All],2,FALSE),DatosTransformados[[#This Row],[Preferred Contact Method Hidden]])</f>
        <v>Email</v>
      </c>
      <c r="AJ1378" s="5" t="str">
        <f>VLOOKUP(DatosTransformados[[#This Row],[Applied Discount Hidden]],Tabla3[#All],2,FALSE)</f>
        <v>No</v>
      </c>
      <c r="AK1378" s="5" t="b">
        <v>0</v>
      </c>
    </row>
    <row r="1379" spans="1:37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">
        <v>33</v>
      </c>
      <c r="O13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79" s="2" t="s">
        <v>21</v>
      </c>
      <c r="Q1379" s="2">
        <v>0</v>
      </c>
      <c r="R1379" s="2" t="s">
        <v>21</v>
      </c>
      <c r="S1379" s="2" t="s">
        <v>52</v>
      </c>
      <c r="T1379" s="2" t="s">
        <v>117</v>
      </c>
      <c r="U1379" s="2">
        <v>39</v>
      </c>
      <c r="V1379" s="2" t="str">
        <f>PROPER(DatosTransformados[[#This Row],[Payment Method Hidden]])</f>
        <v>Direct Debit</v>
      </c>
      <c r="W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379" s="2">
        <v>1579</v>
      </c>
      <c r="Y1379" s="2"/>
      <c r="Z1379" s="2"/>
      <c r="AA1379" s="2" t="s">
        <v>2612</v>
      </c>
      <c r="AB1379" s="3">
        <f>DATEVALUE(DatosTransformados[[#This Row],[Contact Date Hidden]])</f>
        <v>44963</v>
      </c>
      <c r="AC1379" s="3">
        <v>44706</v>
      </c>
      <c r="AD1379" s="2" t="s">
        <v>28</v>
      </c>
      <c r="AE1379" s="2" t="str">
        <f>VLOOKUP(DatosTransformados[[#This Row],[Customer Segment Hidden]],Tabla3[#All],2,FALSE)</f>
        <v>High</v>
      </c>
      <c r="AF1379" s="11">
        <v>43.467395134600658</v>
      </c>
      <c r="AG1379" s="2">
        <v>4</v>
      </c>
      <c r="AH1379" s="2" t="s">
        <v>63</v>
      </c>
      <c r="AI1379" s="2" t="str">
        <f>IFERROR(VLOOKUP(DatosTransformados[[#This Row],[Preferred Contact Method Hidden]],Tabla3[#All],2,FALSE),DatosTransformados[[#This Row],[Preferred Contact Method Hidden]])</f>
        <v>SMS</v>
      </c>
      <c r="AJ1379" s="2" t="str">
        <f>VLOOKUP(DatosTransformados[[#This Row],[Applied Discount Hidden]],Tabla3[#All],2,FALSE)</f>
        <v>No</v>
      </c>
      <c r="AK1379" s="2" t="b">
        <v>0</v>
      </c>
    </row>
    <row r="1380" spans="1:37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">
        <v>21</v>
      </c>
      <c r="O13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0" s="5" t="s">
        <v>33</v>
      </c>
      <c r="Q1380" s="5">
        <v>4</v>
      </c>
      <c r="R1380" s="5" t="s">
        <v>21</v>
      </c>
      <c r="S1380" s="5" t="s">
        <v>52</v>
      </c>
      <c r="T1380" s="5" t="s">
        <v>35</v>
      </c>
      <c r="U1380" s="5">
        <v>12</v>
      </c>
      <c r="V1380" s="5" t="str">
        <f>PROPER(DatosTransformados[[#This Row],[Payment Method Hidden]])</f>
        <v>Direct Debit</v>
      </c>
      <c r="W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380" s="5">
        <v>815</v>
      </c>
      <c r="Y1380" s="5"/>
      <c r="Z1380" s="5"/>
      <c r="AA1380" s="5" t="s">
        <v>2614</v>
      </c>
      <c r="AB1380" s="6">
        <f>DATEVALUE(DatosTransformados[[#This Row],[Contact Date Hidden]])</f>
        <v>44466</v>
      </c>
      <c r="AC1380" s="6">
        <v>44692</v>
      </c>
      <c r="AD1380" s="5" t="s">
        <v>44</v>
      </c>
      <c r="AE1380" s="5" t="str">
        <f>VLOOKUP(DatosTransformados[[#This Row],[Customer Segment Hidden]],Tabla3[#All],2,FALSE)</f>
        <v>Medium</v>
      </c>
      <c r="AF1380" s="12">
        <v>13.855150183356971</v>
      </c>
      <c r="AG1380" s="5">
        <v>10</v>
      </c>
      <c r="AH1380" s="5" t="s">
        <v>63</v>
      </c>
      <c r="AI1380" s="5" t="str">
        <f>IFERROR(VLOOKUP(DatosTransformados[[#This Row],[Preferred Contact Method Hidden]],Tabla3[#All],2,FALSE),DatosTransformados[[#This Row],[Preferred Contact Method Hidden]])</f>
        <v>SMS</v>
      </c>
      <c r="AJ1380" s="5" t="str">
        <f>VLOOKUP(DatosTransformados[[#This Row],[Applied Discount Hidden]],Tabla3[#All],2,FALSE)</f>
        <v>No</v>
      </c>
      <c r="AK1380" s="5" t="b">
        <v>0</v>
      </c>
    </row>
    <row r="1381" spans="1:37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">
        <v>21</v>
      </c>
      <c r="O13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1" s="2" t="s">
        <v>21</v>
      </c>
      <c r="Q1381" s="2">
        <v>0</v>
      </c>
      <c r="R1381" s="2" t="s">
        <v>33</v>
      </c>
      <c r="S1381" s="2" t="s">
        <v>34</v>
      </c>
      <c r="T1381" s="2" t="s">
        <v>25</v>
      </c>
      <c r="U1381" s="2">
        <v>37</v>
      </c>
      <c r="V1381" s="2" t="str">
        <f>PROPER(DatosTransformados[[#This Row],[Payment Method Hidden]])</f>
        <v>Credit Card</v>
      </c>
      <c r="W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381" s="2">
        <v>1464</v>
      </c>
      <c r="Y1381" s="2"/>
      <c r="Z1381" s="2"/>
      <c r="AA1381" s="2" t="s">
        <v>2616</v>
      </c>
      <c r="AB1381" s="3">
        <f>DATEVALUE(DatosTransformados[[#This Row],[Contact Date Hidden]])</f>
        <v>44632</v>
      </c>
      <c r="AC1381" s="3">
        <v>44544</v>
      </c>
      <c r="AD1381" s="2" t="s">
        <v>28</v>
      </c>
      <c r="AE1381" s="2" t="str">
        <f>VLOOKUP(DatosTransformados[[#This Row],[Customer Segment Hidden]],Tabla3[#All],2,FALSE)</f>
        <v>High</v>
      </c>
      <c r="AF1381" s="11">
        <v>42.55388299629054</v>
      </c>
      <c r="AG1381" s="2">
        <v>6</v>
      </c>
      <c r="AH1381" s="2" t="s">
        <v>49</v>
      </c>
      <c r="AI1381" s="2" t="str">
        <f>IFERROR(VLOOKUP(DatosTransformados[[#This Row],[Preferred Contact Method Hidden]],Tabla3[#All],2,FALSE),DatosTransformados[[#This Row],[Preferred Contact Method Hidden]])</f>
        <v>Phone</v>
      </c>
      <c r="AJ1381" s="2" t="str">
        <f>VLOOKUP(DatosTransformados[[#This Row],[Applied Discount Hidden]],Tabla3[#All],2,FALSE)</f>
        <v>Yes</v>
      </c>
      <c r="AK1381" s="2" t="b">
        <v>1</v>
      </c>
    </row>
    <row r="1382" spans="1:37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">
        <v>21</v>
      </c>
      <c r="O13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2" s="5" t="s">
        <v>21</v>
      </c>
      <c r="Q1382" s="5">
        <v>0</v>
      </c>
      <c r="R1382" s="5" t="s">
        <v>21</v>
      </c>
      <c r="S1382" s="5" t="s">
        <v>34</v>
      </c>
      <c r="T1382" s="5" t="s">
        <v>207</v>
      </c>
      <c r="U1382" s="5">
        <v>12</v>
      </c>
      <c r="V1382" s="5" t="str">
        <f>PROPER(DatosTransformados[[#This Row],[Payment Method Hidden]])</f>
        <v>Paper Check</v>
      </c>
      <c r="W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382" s="5">
        <v>249</v>
      </c>
      <c r="Y1382" s="5"/>
      <c r="Z1382" s="5"/>
      <c r="AA1382" s="5" t="s">
        <v>2618</v>
      </c>
      <c r="AB1382" s="6">
        <f>DATEVALUE(DatosTransformados[[#This Row],[Contact Date Hidden]])</f>
        <v>44823</v>
      </c>
      <c r="AC1382" s="6">
        <v>43958</v>
      </c>
      <c r="AD1382" s="5" t="s">
        <v>44</v>
      </c>
      <c r="AE1382" s="5" t="str">
        <f>VLOOKUP(DatosTransformados[[#This Row],[Customer Segment Hidden]],Tabla3[#All],2,FALSE)</f>
        <v>Medium</v>
      </c>
      <c r="AF1382" s="12">
        <v>13.068925592862341</v>
      </c>
      <c r="AG1382" s="5">
        <v>5</v>
      </c>
      <c r="AH1382" s="5" t="s">
        <v>29</v>
      </c>
      <c r="AI1382" s="5" t="str">
        <f>IFERROR(VLOOKUP(DatosTransformados[[#This Row],[Preferred Contact Method Hidden]],Tabla3[#All],2,FALSE),DatosTransformados[[#This Row],[Preferred Contact Method Hidden]])</f>
        <v>Email</v>
      </c>
      <c r="AJ1382" s="5" t="str">
        <f>VLOOKUP(DatosTransformados[[#This Row],[Applied Discount Hidden]],Tabla3[#All],2,FALSE)</f>
        <v>Yes</v>
      </c>
      <c r="AK1382" s="5" t="b">
        <v>1</v>
      </c>
    </row>
    <row r="1383" spans="1:37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">
        <v>33</v>
      </c>
      <c r="O13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3" s="2" t="s">
        <v>21</v>
      </c>
      <c r="Q1383" s="2">
        <v>0</v>
      </c>
      <c r="R1383" s="2" t="s">
        <v>21</v>
      </c>
      <c r="S1383" s="2" t="s">
        <v>52</v>
      </c>
      <c r="T1383" s="2" t="s">
        <v>117</v>
      </c>
      <c r="U1383" s="2">
        <v>33</v>
      </c>
      <c r="V1383" s="2" t="str">
        <f>PROPER(DatosTransformados[[#This Row],[Payment Method Hidden]])</f>
        <v>Direct Debit</v>
      </c>
      <c r="W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383" s="2">
        <v>129</v>
      </c>
      <c r="Y1383" s="2"/>
      <c r="Z1383" s="2"/>
      <c r="AA1383" s="2" t="s">
        <v>2620</v>
      </c>
      <c r="AB1383" s="3">
        <f>DATEVALUE(DatosTransformados[[#This Row],[Contact Date Hidden]])</f>
        <v>44014</v>
      </c>
      <c r="AC1383" s="3">
        <v>44508</v>
      </c>
      <c r="AD1383" s="2" t="s">
        <v>38</v>
      </c>
      <c r="AE1383" s="2" t="str">
        <f>VLOOKUP(DatosTransformados[[#This Row],[Customer Segment Hidden]],Tabla3[#All],2,FALSE)</f>
        <v>Low</v>
      </c>
      <c r="AF1383" s="11">
        <v>39.086750476030538</v>
      </c>
      <c r="AG1383" s="2">
        <v>0</v>
      </c>
      <c r="AH1383" s="2" t="s">
        <v>29</v>
      </c>
      <c r="AI1383" s="2" t="str">
        <f>IFERROR(VLOOKUP(DatosTransformados[[#This Row],[Preferred Contact Method Hidden]],Tabla3[#All],2,FALSE),DatosTransformados[[#This Row],[Preferred Contact Method Hidden]])</f>
        <v>Email</v>
      </c>
      <c r="AJ1383" s="2" t="str">
        <f>VLOOKUP(DatosTransformados[[#This Row],[Applied Discount Hidden]],Tabla3[#All],2,FALSE)</f>
        <v>Yes</v>
      </c>
      <c r="AK1383" s="2" t="b">
        <v>1</v>
      </c>
    </row>
    <row r="1384" spans="1:37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">
        <v>33</v>
      </c>
      <c r="O13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4" s="5" t="s">
        <v>21</v>
      </c>
      <c r="Q1384" s="5">
        <v>0</v>
      </c>
      <c r="R1384" s="5" t="s">
        <v>33</v>
      </c>
      <c r="S1384" s="5" t="s">
        <v>52</v>
      </c>
      <c r="T1384" s="5" t="s">
        <v>117</v>
      </c>
      <c r="U1384" s="5">
        <v>48</v>
      </c>
      <c r="V1384" s="5" t="str">
        <f>PROPER(DatosTransformados[[#This Row],[Payment Method Hidden]])</f>
        <v>Direct Debit</v>
      </c>
      <c r="W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384" s="5">
        <v>3157</v>
      </c>
      <c r="Y1384" s="5"/>
      <c r="Z1384" s="5"/>
      <c r="AA1384" s="5" t="s">
        <v>2622</v>
      </c>
      <c r="AB1384" s="6">
        <f>DATEVALUE(DatosTransformados[[#This Row],[Contact Date Hidden]])</f>
        <v>45083</v>
      </c>
      <c r="AC1384" s="6">
        <v>45204</v>
      </c>
      <c r="AD1384" s="5" t="s">
        <v>28</v>
      </c>
      <c r="AE1384" s="5" t="str">
        <f>VLOOKUP(DatosTransformados[[#This Row],[Customer Segment Hidden]],Tabla3[#All],2,FALSE)</f>
        <v>High</v>
      </c>
      <c r="AF1384" s="12">
        <v>50.416468411264788</v>
      </c>
      <c r="AG1384" s="5">
        <v>9</v>
      </c>
      <c r="AH1384" s="5" t="s">
        <v>63</v>
      </c>
      <c r="AI1384" s="5" t="str">
        <f>IFERROR(VLOOKUP(DatosTransformados[[#This Row],[Preferred Contact Method Hidden]],Tabla3[#All],2,FALSE),DatosTransformados[[#This Row],[Preferred Contact Method Hidden]])</f>
        <v>SMS</v>
      </c>
      <c r="AJ1384" s="5" t="str">
        <f>VLOOKUP(DatosTransformados[[#This Row],[Applied Discount Hidden]],Tabla3[#All],2,FALSE)</f>
        <v>Yes</v>
      </c>
      <c r="AK1384" s="5" t="b">
        <v>1</v>
      </c>
    </row>
    <row r="1385" spans="1:37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">
        <v>21</v>
      </c>
      <c r="O13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5" s="2" t="s">
        <v>33</v>
      </c>
      <c r="Q1385" s="2">
        <v>5</v>
      </c>
      <c r="R1385" s="2" t="s">
        <v>21</v>
      </c>
      <c r="S1385" s="2" t="s">
        <v>52</v>
      </c>
      <c r="T1385" s="2" t="s">
        <v>25</v>
      </c>
      <c r="U1385" s="2">
        <v>8</v>
      </c>
      <c r="V1385" s="2" t="str">
        <f>PROPER(DatosTransformados[[#This Row],[Payment Method Hidden]])</f>
        <v>Credit Card</v>
      </c>
      <c r="W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385" s="2">
        <v>368</v>
      </c>
      <c r="Y1385" s="2"/>
      <c r="Z1385" s="2"/>
      <c r="AA1385" s="2" t="s">
        <v>2624</v>
      </c>
      <c r="AB1385" s="3">
        <f>DATEVALUE(DatosTransformados[[#This Row],[Contact Date Hidden]])</f>
        <v>44590</v>
      </c>
      <c r="AC1385" s="3">
        <v>43976</v>
      </c>
      <c r="AD1385" s="2" t="s">
        <v>28</v>
      </c>
      <c r="AE1385" s="2" t="str">
        <f>VLOOKUP(DatosTransformados[[#This Row],[Customer Segment Hidden]],Tabla3[#All],2,FALSE)</f>
        <v>High</v>
      </c>
      <c r="AF1385" s="11">
        <v>7.1595210107339931</v>
      </c>
      <c r="AG1385" s="2">
        <v>4</v>
      </c>
      <c r="AH1385" s="2" t="s">
        <v>29</v>
      </c>
      <c r="AI1385" s="2" t="str">
        <f>IFERROR(VLOOKUP(DatosTransformados[[#This Row],[Preferred Contact Method Hidden]],Tabla3[#All],2,FALSE),DatosTransformados[[#This Row],[Preferred Contact Method Hidden]])</f>
        <v>Email</v>
      </c>
      <c r="AJ1385" s="2" t="str">
        <f>VLOOKUP(DatosTransformados[[#This Row],[Applied Discount Hidden]],Tabla3[#All],2,FALSE)</f>
        <v>Yes</v>
      </c>
      <c r="AK1385" s="2" t="b">
        <v>1</v>
      </c>
    </row>
    <row r="1386" spans="1:37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">
        <v>33</v>
      </c>
      <c r="O13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6" s="5" t="s">
        <v>21</v>
      </c>
      <c r="Q1386" s="5">
        <v>0</v>
      </c>
      <c r="R1386" s="5" t="s">
        <v>21</v>
      </c>
      <c r="S1386" s="5" t="s">
        <v>24</v>
      </c>
      <c r="T1386" s="5" t="s">
        <v>35</v>
      </c>
      <c r="U1386" s="5">
        <v>30</v>
      </c>
      <c r="V1386" s="5" t="str">
        <f>PROPER(DatosTransformados[[#This Row],[Payment Method Hidden]])</f>
        <v>Direct Debit</v>
      </c>
      <c r="W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386" s="5">
        <v>60</v>
      </c>
      <c r="Y1386" s="5"/>
      <c r="Z1386" s="5"/>
      <c r="AA1386" s="5" t="s">
        <v>2626</v>
      </c>
      <c r="AB1386" s="6">
        <f>DATEVALUE(DatosTransformados[[#This Row],[Contact Date Hidden]])</f>
        <v>45278</v>
      </c>
      <c r="AC1386" s="6">
        <v>43935</v>
      </c>
      <c r="AD1386" s="5" t="s">
        <v>44</v>
      </c>
      <c r="AE1386" s="5" t="str">
        <f>VLOOKUP(DatosTransformados[[#This Row],[Customer Segment Hidden]],Tabla3[#All],2,FALSE)</f>
        <v>Medium</v>
      </c>
      <c r="AF1386" s="12">
        <v>32.589000690504427</v>
      </c>
      <c r="AG1386" s="5">
        <v>10</v>
      </c>
      <c r="AH1386" s="5" t="s">
        <v>49</v>
      </c>
      <c r="AI1386" s="5" t="str">
        <f>IFERROR(VLOOKUP(DatosTransformados[[#This Row],[Preferred Contact Method Hidden]],Tabla3[#All],2,FALSE),DatosTransformados[[#This Row],[Preferred Contact Method Hidden]])</f>
        <v>Phone</v>
      </c>
      <c r="AJ1386" s="5" t="str">
        <f>VLOOKUP(DatosTransformados[[#This Row],[Applied Discount Hidden]],Tabla3[#All],2,FALSE)</f>
        <v>No</v>
      </c>
      <c r="AK1386" s="5" t="b">
        <v>0</v>
      </c>
    </row>
    <row r="1387" spans="1:37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">
        <v>21</v>
      </c>
      <c r="O13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7" s="2" t="s">
        <v>33</v>
      </c>
      <c r="Q1387" s="2">
        <v>3</v>
      </c>
      <c r="R1387" s="2" t="s">
        <v>21</v>
      </c>
      <c r="S1387" s="2" t="s">
        <v>34</v>
      </c>
      <c r="T1387" s="2" t="s">
        <v>25</v>
      </c>
      <c r="U1387" s="2">
        <v>9</v>
      </c>
      <c r="V1387" s="2" t="str">
        <f>PROPER(DatosTransformados[[#This Row],[Payment Method Hidden]])</f>
        <v>Credit Card</v>
      </c>
      <c r="W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387" s="2">
        <v>528</v>
      </c>
      <c r="Y1387" s="2"/>
      <c r="Z1387" s="2"/>
      <c r="AA1387" s="2" t="s">
        <v>2628</v>
      </c>
      <c r="AB1387" s="3">
        <f>DATEVALUE(DatosTransformados[[#This Row],[Contact Date Hidden]])</f>
        <v>44230</v>
      </c>
      <c r="AC1387" s="3">
        <v>44556</v>
      </c>
      <c r="AD1387" s="2" t="s">
        <v>44</v>
      </c>
      <c r="AE1387" s="2" t="str">
        <f>VLOOKUP(DatosTransformados[[#This Row],[Customer Segment Hidden]],Tabla3[#All],2,FALSE)</f>
        <v>Medium</v>
      </c>
      <c r="AF1387" s="11">
        <v>8.0319167470883492</v>
      </c>
      <c r="AG1387" s="2">
        <v>1</v>
      </c>
      <c r="AH1387" s="2" t="s">
        <v>63</v>
      </c>
      <c r="AI1387" s="2" t="str">
        <f>IFERROR(VLOOKUP(DatosTransformados[[#This Row],[Preferred Contact Method Hidden]],Tabla3[#All],2,FALSE),DatosTransformados[[#This Row],[Preferred Contact Method Hidden]])</f>
        <v>SMS</v>
      </c>
      <c r="AJ1387" s="2" t="str">
        <f>VLOOKUP(DatosTransformados[[#This Row],[Applied Discount Hidden]],Tabla3[#All],2,FALSE)</f>
        <v>No</v>
      </c>
      <c r="AK1387" s="2" t="b">
        <v>0</v>
      </c>
    </row>
    <row r="1388" spans="1:37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">
        <v>21</v>
      </c>
      <c r="O13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8" s="5" t="s">
        <v>33</v>
      </c>
      <c r="Q1388" s="5">
        <v>2</v>
      </c>
      <c r="R1388" s="5" t="s">
        <v>21</v>
      </c>
      <c r="S1388" s="5" t="s">
        <v>52</v>
      </c>
      <c r="T1388" s="5" t="s">
        <v>117</v>
      </c>
      <c r="U1388" s="5">
        <v>8</v>
      </c>
      <c r="V1388" s="5" t="str">
        <f>PROPER(DatosTransformados[[#This Row],[Payment Method Hidden]])</f>
        <v>Direct Debit</v>
      </c>
      <c r="W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388" s="5">
        <v>374</v>
      </c>
      <c r="Y1388" s="5"/>
      <c r="Z1388" s="5"/>
      <c r="AA1388" s="5" t="s">
        <v>2630</v>
      </c>
      <c r="AB1388" s="6">
        <f>DATEVALUE(DatosTransformados[[#This Row],[Contact Date Hidden]])</f>
        <v>45253</v>
      </c>
      <c r="AC1388" s="6">
        <v>45222</v>
      </c>
      <c r="AD1388" s="5" t="s">
        <v>28</v>
      </c>
      <c r="AE1388" s="5" t="str">
        <f>VLOOKUP(DatosTransformados[[#This Row],[Customer Segment Hidden]],Tabla3[#All],2,FALSE)</f>
        <v>High</v>
      </c>
      <c r="AF1388" s="12">
        <v>8.4890971419663579</v>
      </c>
      <c r="AG1388" s="5">
        <v>5</v>
      </c>
      <c r="AH1388" s="5" t="s">
        <v>29</v>
      </c>
      <c r="AI1388" s="5" t="str">
        <f>IFERROR(VLOOKUP(DatosTransformados[[#This Row],[Preferred Contact Method Hidden]],Tabla3[#All],2,FALSE),DatosTransformados[[#This Row],[Preferred Contact Method Hidden]])</f>
        <v>Email</v>
      </c>
      <c r="AJ1388" s="5" t="str">
        <f>VLOOKUP(DatosTransformados[[#This Row],[Applied Discount Hidden]],Tabla3[#All],2,FALSE)</f>
        <v>No</v>
      </c>
      <c r="AK1388" s="5" t="b">
        <v>0</v>
      </c>
    </row>
    <row r="1389" spans="1:37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">
        <v>21</v>
      </c>
      <c r="O13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89" s="2" t="s">
        <v>21</v>
      </c>
      <c r="Q1389" s="2">
        <v>0</v>
      </c>
      <c r="R1389" s="2" t="s">
        <v>21</v>
      </c>
      <c r="S1389" s="2" t="s">
        <v>24</v>
      </c>
      <c r="T1389" s="2" t="s">
        <v>123</v>
      </c>
      <c r="U1389" s="2">
        <v>41</v>
      </c>
      <c r="V1389" s="2" t="str">
        <f>PROPER(DatosTransformados[[#This Row],[Payment Method Hidden]])</f>
        <v>Credit Card</v>
      </c>
      <c r="W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389" s="2">
        <v>955</v>
      </c>
      <c r="Y1389" s="2"/>
      <c r="Z1389" s="2"/>
      <c r="AA1389" s="2" t="s">
        <v>2632</v>
      </c>
      <c r="AB1389" s="3">
        <f>DATEVALUE(DatosTransformados[[#This Row],[Contact Date Hidden]])</f>
        <v>44346</v>
      </c>
      <c r="AC1389" s="3">
        <v>44154</v>
      </c>
      <c r="AD1389" s="2" t="s">
        <v>44</v>
      </c>
      <c r="AE1389" s="2" t="str">
        <f>VLOOKUP(DatosTransformados[[#This Row],[Customer Segment Hidden]],Tabla3[#All],2,FALSE)</f>
        <v>Medium</v>
      </c>
      <c r="AF1389" s="11">
        <v>47.165643742310358</v>
      </c>
      <c r="AG1389" s="2">
        <v>9</v>
      </c>
      <c r="AH1389" s="2" t="s">
        <v>49</v>
      </c>
      <c r="AI1389" s="2" t="str">
        <f>IFERROR(VLOOKUP(DatosTransformados[[#This Row],[Preferred Contact Method Hidden]],Tabla3[#All],2,FALSE),DatosTransformados[[#This Row],[Preferred Contact Method Hidden]])</f>
        <v>Phone</v>
      </c>
      <c r="AJ1389" s="2" t="str">
        <f>VLOOKUP(DatosTransformados[[#This Row],[Applied Discount Hidden]],Tabla3[#All],2,FALSE)</f>
        <v>No</v>
      </c>
      <c r="AK1389" s="2" t="b">
        <v>0</v>
      </c>
    </row>
    <row r="1390" spans="1:37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">
        <v>21</v>
      </c>
      <c r="O13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0" s="5" t="s">
        <v>21</v>
      </c>
      <c r="Q1390" s="5">
        <v>0</v>
      </c>
      <c r="R1390" s="5" t="s">
        <v>21</v>
      </c>
      <c r="S1390" s="5" t="s">
        <v>24</v>
      </c>
      <c r="T1390" s="5" t="s">
        <v>123</v>
      </c>
      <c r="U1390" s="5">
        <v>20</v>
      </c>
      <c r="V1390" s="5" t="str">
        <f>PROPER(DatosTransformados[[#This Row],[Payment Method Hidden]])</f>
        <v>Credit Card</v>
      </c>
      <c r="W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390" s="5">
        <v>35</v>
      </c>
      <c r="Y1390" s="5" t="s">
        <v>42</v>
      </c>
      <c r="Z1390" s="5" t="s">
        <v>213</v>
      </c>
      <c r="AA1390" s="5" t="s">
        <v>2634</v>
      </c>
      <c r="AB1390" s="6">
        <f>DATEVALUE(DatosTransformados[[#This Row],[Contact Date Hidden]])</f>
        <v>45167</v>
      </c>
      <c r="AC1390" s="6">
        <v>43908</v>
      </c>
      <c r="AD1390" s="5" t="s">
        <v>28</v>
      </c>
      <c r="AE1390" s="5" t="str">
        <f>VLOOKUP(DatosTransformados[[#This Row],[Customer Segment Hidden]],Tabla3[#All],2,FALSE)</f>
        <v>High</v>
      </c>
      <c r="AF1390" s="12">
        <v>18.920581293434559</v>
      </c>
      <c r="AG1390" s="5">
        <v>5</v>
      </c>
      <c r="AH1390" s="5" t="s">
        <v>63</v>
      </c>
      <c r="AI1390" s="5" t="str">
        <f>IFERROR(VLOOKUP(DatosTransformados[[#This Row],[Preferred Contact Method Hidden]],Tabla3[#All],2,FALSE),DatosTransformados[[#This Row],[Preferred Contact Method Hidden]])</f>
        <v>SMS</v>
      </c>
      <c r="AJ1390" s="5" t="str">
        <f>VLOOKUP(DatosTransformados[[#This Row],[Applied Discount Hidden]],Tabla3[#All],2,FALSE)</f>
        <v>No</v>
      </c>
      <c r="AK1390" s="5" t="b">
        <v>0</v>
      </c>
    </row>
    <row r="1391" spans="1:37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">
        <v>21</v>
      </c>
      <c r="O13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1" s="2" t="s">
        <v>21</v>
      </c>
      <c r="Q1391" s="2">
        <v>0</v>
      </c>
      <c r="R1391" s="2" t="s">
        <v>21</v>
      </c>
      <c r="S1391" s="2" t="s">
        <v>24</v>
      </c>
      <c r="T1391" s="2" t="s">
        <v>169</v>
      </c>
      <c r="U1391" s="2">
        <v>16</v>
      </c>
      <c r="V1391" s="2" t="str">
        <f>PROPER(DatosTransformados[[#This Row],[Payment Method Hidden]])</f>
        <v>Paper Check</v>
      </c>
      <c r="W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391" s="2">
        <v>16</v>
      </c>
      <c r="Y1391" s="2"/>
      <c r="Z1391" s="2"/>
      <c r="AA1391" s="2" t="s">
        <v>153</v>
      </c>
      <c r="AB1391" s="3">
        <f>DATEVALUE(DatosTransformados[[#This Row],[Contact Date Hidden]])</f>
        <v>43860</v>
      </c>
      <c r="AC1391" s="3">
        <v>44348</v>
      </c>
      <c r="AD1391" s="2" t="s">
        <v>28</v>
      </c>
      <c r="AE1391" s="2" t="str">
        <f>VLOOKUP(DatosTransformados[[#This Row],[Customer Segment Hidden]],Tabla3[#All],2,FALSE)</f>
        <v>High</v>
      </c>
      <c r="AF1391" s="11">
        <v>13.63498020452168</v>
      </c>
      <c r="AG1391" s="2">
        <v>9</v>
      </c>
      <c r="AH1391" s="2" t="s">
        <v>49</v>
      </c>
      <c r="AI1391" s="2" t="str">
        <f>IFERROR(VLOOKUP(DatosTransformados[[#This Row],[Preferred Contact Method Hidden]],Tabla3[#All],2,FALSE),DatosTransformados[[#This Row],[Preferred Contact Method Hidden]])</f>
        <v>Phone</v>
      </c>
      <c r="AJ1391" s="2" t="str">
        <f>VLOOKUP(DatosTransformados[[#This Row],[Applied Discount Hidden]],Tabla3[#All],2,FALSE)</f>
        <v>No</v>
      </c>
      <c r="AK1391" s="2" t="b">
        <v>0</v>
      </c>
    </row>
    <row r="1392" spans="1:37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">
        <v>21</v>
      </c>
      <c r="O13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2" s="5" t="s">
        <v>21</v>
      </c>
      <c r="Q1392" s="5">
        <v>0</v>
      </c>
      <c r="R1392" s="5" t="s">
        <v>33</v>
      </c>
      <c r="S1392" s="5" t="s">
        <v>24</v>
      </c>
      <c r="T1392" s="5" t="s">
        <v>117</v>
      </c>
      <c r="U1392" s="5">
        <v>59</v>
      </c>
      <c r="V1392" s="5" t="str">
        <f>PROPER(DatosTransformados[[#This Row],[Payment Method Hidden]])</f>
        <v>Direct Debit</v>
      </c>
      <c r="W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392" s="5">
        <v>881</v>
      </c>
      <c r="Y1392" s="5"/>
      <c r="Z1392" s="5"/>
      <c r="AA1392" s="5" t="s">
        <v>2637</v>
      </c>
      <c r="AB1392" s="6">
        <f>DATEVALUE(DatosTransformados[[#This Row],[Contact Date Hidden]])</f>
        <v>45102</v>
      </c>
      <c r="AC1392" s="6">
        <v>43899</v>
      </c>
      <c r="AD1392" s="5" t="s">
        <v>28</v>
      </c>
      <c r="AE1392" s="5" t="str">
        <f>VLOOKUP(DatosTransformados[[#This Row],[Customer Segment Hidden]],Tabla3[#All],2,FALSE)</f>
        <v>High</v>
      </c>
      <c r="AF1392" s="12">
        <v>65.174492516724015</v>
      </c>
      <c r="AG1392" s="5">
        <v>8</v>
      </c>
      <c r="AH1392" s="5" t="s">
        <v>49</v>
      </c>
      <c r="AI1392" s="5" t="str">
        <f>IFERROR(VLOOKUP(DatosTransformados[[#This Row],[Preferred Contact Method Hidden]],Tabla3[#All],2,FALSE),DatosTransformados[[#This Row],[Preferred Contact Method Hidden]])</f>
        <v>Phone</v>
      </c>
      <c r="AJ1392" s="5" t="str">
        <f>VLOOKUP(DatosTransformados[[#This Row],[Applied Discount Hidden]],Tabla3[#All],2,FALSE)</f>
        <v>Yes</v>
      </c>
      <c r="AK1392" s="5" t="b">
        <v>1</v>
      </c>
    </row>
    <row r="1393" spans="1:37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">
        <v>21</v>
      </c>
      <c r="O13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3" s="2" t="s">
        <v>33</v>
      </c>
      <c r="Q1393" s="2">
        <v>4</v>
      </c>
      <c r="R1393" s="2" t="s">
        <v>21</v>
      </c>
      <c r="S1393" s="2" t="s">
        <v>52</v>
      </c>
      <c r="T1393" s="2" t="s">
        <v>117</v>
      </c>
      <c r="U1393" s="2">
        <v>29</v>
      </c>
      <c r="V1393" s="2" t="str">
        <f>PROPER(DatosTransformados[[#This Row],[Payment Method Hidden]])</f>
        <v>Direct Debit</v>
      </c>
      <c r="W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393" s="2">
        <v>1982</v>
      </c>
      <c r="Y1393" s="2"/>
      <c r="Z1393" s="2"/>
      <c r="AA1393" s="2" t="s">
        <v>649</v>
      </c>
      <c r="AB1393" s="3">
        <f>DATEVALUE(DatosTransformados[[#This Row],[Contact Date Hidden]])</f>
        <v>43993</v>
      </c>
      <c r="AC1393" s="3">
        <v>44598</v>
      </c>
      <c r="AD1393" s="2" t="s">
        <v>38</v>
      </c>
      <c r="AE1393" s="2" t="str">
        <f>VLOOKUP(DatosTransformados[[#This Row],[Customer Segment Hidden]],Tabla3[#All],2,FALSE)</f>
        <v>Low</v>
      </c>
      <c r="AF1393" s="11">
        <v>23.377968139858179</v>
      </c>
      <c r="AG1393" s="2">
        <v>10</v>
      </c>
      <c r="AH1393" s="2" t="s">
        <v>29</v>
      </c>
      <c r="AI1393" s="2" t="str">
        <f>IFERROR(VLOOKUP(DatosTransformados[[#This Row],[Preferred Contact Method Hidden]],Tabla3[#All],2,FALSE),DatosTransformados[[#This Row],[Preferred Contact Method Hidden]])</f>
        <v>Email</v>
      </c>
      <c r="AJ1393" s="2" t="str">
        <f>VLOOKUP(DatosTransformados[[#This Row],[Applied Discount Hidden]],Tabla3[#All],2,FALSE)</f>
        <v>Yes</v>
      </c>
      <c r="AK1393" s="2" t="b">
        <v>1</v>
      </c>
    </row>
    <row r="1394" spans="1:37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">
        <v>21</v>
      </c>
      <c r="O13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4" s="5" t="s">
        <v>33</v>
      </c>
      <c r="Q1394" s="5">
        <v>5</v>
      </c>
      <c r="R1394" s="5" t="s">
        <v>21</v>
      </c>
      <c r="S1394" s="5" t="s">
        <v>24</v>
      </c>
      <c r="T1394" s="5" t="s">
        <v>25</v>
      </c>
      <c r="U1394" s="5">
        <v>18</v>
      </c>
      <c r="V1394" s="5" t="str">
        <f>PROPER(DatosTransformados[[#This Row],[Payment Method Hidden]])</f>
        <v>Credit Card</v>
      </c>
      <c r="W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394" s="5">
        <v>522</v>
      </c>
      <c r="Y1394" s="5"/>
      <c r="Z1394" s="5"/>
      <c r="AA1394" s="5" t="s">
        <v>2640</v>
      </c>
      <c r="AB1394" s="6">
        <f>DATEVALUE(DatosTransformados[[#This Row],[Contact Date Hidden]])</f>
        <v>44461</v>
      </c>
      <c r="AC1394" s="6">
        <v>44335</v>
      </c>
      <c r="AD1394" s="5" t="s">
        <v>44</v>
      </c>
      <c r="AE1394" s="5" t="str">
        <f>VLOOKUP(DatosTransformados[[#This Row],[Customer Segment Hidden]],Tabla3[#All],2,FALSE)</f>
        <v>Medium</v>
      </c>
      <c r="AF1394" s="12">
        <v>16.570762357705739</v>
      </c>
      <c r="AG1394" s="5">
        <v>5</v>
      </c>
      <c r="AH1394" s="5" t="s">
        <v>29</v>
      </c>
      <c r="AI1394" s="5" t="str">
        <f>IFERROR(VLOOKUP(DatosTransformados[[#This Row],[Preferred Contact Method Hidden]],Tabla3[#All],2,FALSE),DatosTransformados[[#This Row],[Preferred Contact Method Hidden]])</f>
        <v>Email</v>
      </c>
      <c r="AJ1394" s="5" t="str">
        <f>VLOOKUP(DatosTransformados[[#This Row],[Applied Discount Hidden]],Tabla3[#All],2,FALSE)</f>
        <v>Yes</v>
      </c>
      <c r="AK1394" s="5" t="b">
        <v>1</v>
      </c>
    </row>
    <row r="1395" spans="1:37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">
        <v>21</v>
      </c>
      <c r="O13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5" s="2" t="s">
        <v>33</v>
      </c>
      <c r="Q1395" s="2">
        <v>4</v>
      </c>
      <c r="R1395" s="2" t="s">
        <v>21</v>
      </c>
      <c r="S1395" s="2" t="s">
        <v>34</v>
      </c>
      <c r="T1395" s="2" t="s">
        <v>25</v>
      </c>
      <c r="U1395" s="2">
        <v>28</v>
      </c>
      <c r="V1395" s="2" t="str">
        <f>PROPER(DatosTransformados[[#This Row],[Payment Method Hidden]])</f>
        <v>Credit Card</v>
      </c>
      <c r="W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395" s="2">
        <v>1581</v>
      </c>
      <c r="Y1395" s="2"/>
      <c r="Z1395" s="2"/>
      <c r="AA1395" s="2" t="s">
        <v>2642</v>
      </c>
      <c r="AB1395" s="3">
        <f>DATEVALUE(DatosTransformados[[#This Row],[Contact Date Hidden]])</f>
        <v>44404</v>
      </c>
      <c r="AC1395" s="3">
        <v>44233</v>
      </c>
      <c r="AD1395" s="2" t="s">
        <v>38</v>
      </c>
      <c r="AE1395" s="2" t="str">
        <f>VLOOKUP(DatosTransformados[[#This Row],[Customer Segment Hidden]],Tabla3[#All],2,FALSE)</f>
        <v>Low</v>
      </c>
      <c r="AF1395" s="11">
        <v>25.94521495686784</v>
      </c>
      <c r="AG1395" s="2">
        <v>8</v>
      </c>
      <c r="AH1395" s="2" t="s">
        <v>29</v>
      </c>
      <c r="AI1395" s="2" t="str">
        <f>IFERROR(VLOOKUP(DatosTransformados[[#This Row],[Preferred Contact Method Hidden]],Tabla3[#All],2,FALSE),DatosTransformados[[#This Row],[Preferred Contact Method Hidden]])</f>
        <v>Email</v>
      </c>
      <c r="AJ1395" s="2" t="str">
        <f>VLOOKUP(DatosTransformados[[#This Row],[Applied Discount Hidden]],Tabla3[#All],2,FALSE)</f>
        <v>Yes</v>
      </c>
      <c r="AK1395" s="2" t="b">
        <v>1</v>
      </c>
    </row>
    <row r="1396" spans="1:37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">
        <v>21</v>
      </c>
      <c r="O13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6" s="5" t="s">
        <v>21</v>
      </c>
      <c r="Q1396" s="5">
        <v>0</v>
      </c>
      <c r="R1396" s="5" t="s">
        <v>21</v>
      </c>
      <c r="S1396" s="5" t="s">
        <v>24</v>
      </c>
      <c r="T1396" s="5" t="s">
        <v>207</v>
      </c>
      <c r="U1396" s="5">
        <v>44</v>
      </c>
      <c r="V1396" s="5" t="str">
        <f>PROPER(DatosTransformados[[#This Row],[Payment Method Hidden]])</f>
        <v>Paper Check</v>
      </c>
      <c r="W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396" s="5">
        <v>85</v>
      </c>
      <c r="Y1396" s="5" t="s">
        <v>134</v>
      </c>
      <c r="Z1396" s="5" t="s">
        <v>232</v>
      </c>
      <c r="AA1396" s="5" t="s">
        <v>567</v>
      </c>
      <c r="AB1396" s="6">
        <f>DATEVALUE(DatosTransformados[[#This Row],[Contact Date Hidden]])</f>
        <v>44313</v>
      </c>
      <c r="AC1396" s="6">
        <v>45016</v>
      </c>
      <c r="AD1396" s="5" t="s">
        <v>44</v>
      </c>
      <c r="AE1396" s="5" t="str">
        <f>VLOOKUP(DatosTransformados[[#This Row],[Customer Segment Hidden]],Tabla3[#All],2,FALSE)</f>
        <v>Medium</v>
      </c>
      <c r="AF1396" s="12">
        <v>43.082164402936783</v>
      </c>
      <c r="AG1396" s="5">
        <v>9</v>
      </c>
      <c r="AH1396" s="5" t="s">
        <v>63</v>
      </c>
      <c r="AI1396" s="5" t="str">
        <f>IFERROR(VLOOKUP(DatosTransformados[[#This Row],[Preferred Contact Method Hidden]],Tabla3[#All],2,FALSE),DatosTransformados[[#This Row],[Preferred Contact Method Hidden]])</f>
        <v>SMS</v>
      </c>
      <c r="AJ1396" s="5" t="str">
        <f>VLOOKUP(DatosTransformados[[#This Row],[Applied Discount Hidden]],Tabla3[#All],2,FALSE)</f>
        <v>Yes</v>
      </c>
      <c r="AK1396" s="5" t="b">
        <v>1</v>
      </c>
    </row>
    <row r="1397" spans="1:37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">
        <v>33</v>
      </c>
      <c r="O13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7" s="2" t="s">
        <v>21</v>
      </c>
      <c r="Q1397" s="2">
        <v>0</v>
      </c>
      <c r="R1397" s="2" t="s">
        <v>21</v>
      </c>
      <c r="S1397" s="2" t="s">
        <v>34</v>
      </c>
      <c r="T1397" s="2" t="s">
        <v>35</v>
      </c>
      <c r="U1397" s="2">
        <v>41</v>
      </c>
      <c r="V1397" s="2" t="str">
        <f>PROPER(DatosTransformados[[#This Row],[Payment Method Hidden]])</f>
        <v>Direct Debit</v>
      </c>
      <c r="W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397" s="2">
        <v>41</v>
      </c>
      <c r="Y1397" s="2"/>
      <c r="Z1397" s="2"/>
      <c r="AA1397" s="2" t="s">
        <v>2645</v>
      </c>
      <c r="AB1397" s="3">
        <f>DATEVALUE(DatosTransformados[[#This Row],[Contact Date Hidden]])</f>
        <v>45176</v>
      </c>
      <c r="AC1397" s="3">
        <v>45186</v>
      </c>
      <c r="AD1397" s="2" t="s">
        <v>44</v>
      </c>
      <c r="AE1397" s="2" t="str">
        <f>VLOOKUP(DatosTransformados[[#This Row],[Customer Segment Hidden]],Tabla3[#All],2,FALSE)</f>
        <v>Medium</v>
      </c>
      <c r="AF1397" s="11">
        <v>38.875384165442952</v>
      </c>
      <c r="AG1397" s="2">
        <v>1</v>
      </c>
      <c r="AH1397" s="2" t="s">
        <v>63</v>
      </c>
      <c r="AI1397" s="2" t="str">
        <f>IFERROR(VLOOKUP(DatosTransformados[[#This Row],[Preferred Contact Method Hidden]],Tabla3[#All],2,FALSE),DatosTransformados[[#This Row],[Preferred Contact Method Hidden]])</f>
        <v>SMS</v>
      </c>
      <c r="AJ1397" s="2" t="str">
        <f>VLOOKUP(DatosTransformados[[#This Row],[Applied Discount Hidden]],Tabla3[#All],2,FALSE)</f>
        <v>Yes</v>
      </c>
      <c r="AK1397" s="2" t="b">
        <v>1</v>
      </c>
    </row>
    <row r="1398" spans="1:37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">
        <v>21</v>
      </c>
      <c r="O13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8" s="5" t="s">
        <v>21</v>
      </c>
      <c r="Q1398" s="5">
        <v>0</v>
      </c>
      <c r="R1398" s="5" t="s">
        <v>21</v>
      </c>
      <c r="S1398" s="5" t="s">
        <v>24</v>
      </c>
      <c r="T1398" s="5" t="s">
        <v>35</v>
      </c>
      <c r="U1398" s="5">
        <v>27</v>
      </c>
      <c r="V1398" s="5" t="str">
        <f>PROPER(DatosTransformados[[#This Row],[Payment Method Hidden]])</f>
        <v>Direct Debit</v>
      </c>
      <c r="W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398" s="5">
        <v>149</v>
      </c>
      <c r="Y1398" s="5" t="s">
        <v>87</v>
      </c>
      <c r="Z1398" s="5" t="s">
        <v>535</v>
      </c>
      <c r="AA1398" s="5" t="s">
        <v>1385</v>
      </c>
      <c r="AB1398" s="6">
        <f>DATEVALUE(DatosTransformados[[#This Row],[Contact Date Hidden]])</f>
        <v>44008</v>
      </c>
      <c r="AC1398" s="6">
        <v>45086</v>
      </c>
      <c r="AD1398" s="5" t="s">
        <v>44</v>
      </c>
      <c r="AE1398" s="5" t="str">
        <f>VLOOKUP(DatosTransformados[[#This Row],[Customer Segment Hidden]],Tabla3[#All],2,FALSE)</f>
        <v>Medium</v>
      </c>
      <c r="AF1398" s="12">
        <v>27.92396170413047</v>
      </c>
      <c r="AG1398" s="5">
        <v>2</v>
      </c>
      <c r="AH1398" s="5" t="s">
        <v>49</v>
      </c>
      <c r="AI1398" s="5" t="str">
        <f>IFERROR(VLOOKUP(DatosTransformados[[#This Row],[Preferred Contact Method Hidden]],Tabla3[#All],2,FALSE),DatosTransformados[[#This Row],[Preferred Contact Method Hidden]])</f>
        <v>Phone</v>
      </c>
      <c r="AJ1398" s="5" t="str">
        <f>VLOOKUP(DatosTransformados[[#This Row],[Applied Discount Hidden]],Tabla3[#All],2,FALSE)</f>
        <v>No</v>
      </c>
      <c r="AK1398" s="5" t="b">
        <v>0</v>
      </c>
    </row>
    <row r="1399" spans="1:37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">
        <v>21</v>
      </c>
      <c r="O13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399" s="2" t="s">
        <v>21</v>
      </c>
      <c r="Q1399" s="2">
        <v>0</v>
      </c>
      <c r="R1399" s="2" t="s">
        <v>21</v>
      </c>
      <c r="S1399" s="2" t="s">
        <v>52</v>
      </c>
      <c r="T1399" s="2" t="s">
        <v>25</v>
      </c>
      <c r="U1399" s="2">
        <v>12</v>
      </c>
      <c r="V1399" s="2" t="str">
        <f>PROPER(DatosTransformados[[#This Row],[Payment Method Hidden]])</f>
        <v>Credit Card</v>
      </c>
      <c r="W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399" s="2">
        <v>749</v>
      </c>
      <c r="Y1399" s="2"/>
      <c r="Z1399" s="2"/>
      <c r="AA1399" s="2" t="s">
        <v>373</v>
      </c>
      <c r="AB1399" s="3">
        <f>DATEVALUE(DatosTransformados[[#This Row],[Contact Date Hidden]])</f>
        <v>44774</v>
      </c>
      <c r="AC1399" s="3">
        <v>44446</v>
      </c>
      <c r="AD1399" s="2" t="s">
        <v>28</v>
      </c>
      <c r="AE1399" s="2" t="str">
        <f>VLOOKUP(DatosTransformados[[#This Row],[Customer Segment Hidden]],Tabla3[#All],2,FALSE)</f>
        <v>High</v>
      </c>
      <c r="AF1399" s="11">
        <v>10.298573000246099</v>
      </c>
      <c r="AG1399" s="2">
        <v>3</v>
      </c>
      <c r="AH1399" s="2" t="s">
        <v>49</v>
      </c>
      <c r="AI1399" s="2" t="str">
        <f>IFERROR(VLOOKUP(DatosTransformados[[#This Row],[Preferred Contact Method Hidden]],Tabla3[#All],2,FALSE),DatosTransformados[[#This Row],[Preferred Contact Method Hidden]])</f>
        <v>Phone</v>
      </c>
      <c r="AJ1399" s="2" t="str">
        <f>VLOOKUP(DatosTransformados[[#This Row],[Applied Discount Hidden]],Tabla3[#All],2,FALSE)</f>
        <v>No</v>
      </c>
      <c r="AK1399" s="2" t="b">
        <v>0</v>
      </c>
    </row>
    <row r="1400" spans="1:37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">
        <v>21</v>
      </c>
      <c r="O14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0" s="5" t="s">
        <v>21</v>
      </c>
      <c r="Q1400" s="5">
        <v>0</v>
      </c>
      <c r="R1400" s="5" t="s">
        <v>21</v>
      </c>
      <c r="S1400" s="5" t="s">
        <v>34</v>
      </c>
      <c r="T1400" s="5" t="s">
        <v>25</v>
      </c>
      <c r="U1400" s="5">
        <v>50</v>
      </c>
      <c r="V1400" s="5" t="str">
        <f>PROPER(DatosTransformados[[#This Row],[Payment Method Hidden]])</f>
        <v>Credit Card</v>
      </c>
      <c r="W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400" s="5">
        <v>2731</v>
      </c>
      <c r="Y1400" s="5"/>
      <c r="Z1400" s="5"/>
      <c r="AA1400" s="5" t="s">
        <v>2649</v>
      </c>
      <c r="AB1400" s="6">
        <f>DATEVALUE(DatosTransformados[[#This Row],[Contact Date Hidden]])</f>
        <v>44321</v>
      </c>
      <c r="AC1400" s="6">
        <v>44025</v>
      </c>
      <c r="AD1400" s="5" t="s">
        <v>28</v>
      </c>
      <c r="AE1400" s="5" t="str">
        <f>VLOOKUP(DatosTransformados[[#This Row],[Customer Segment Hidden]],Tabla3[#All],2,FALSE)</f>
        <v>High</v>
      </c>
      <c r="AF1400" s="12">
        <v>44.741159424409837</v>
      </c>
      <c r="AG1400" s="5">
        <v>4</v>
      </c>
      <c r="AH1400" s="5" t="s">
        <v>63</v>
      </c>
      <c r="AI1400" s="5" t="str">
        <f>IFERROR(VLOOKUP(DatosTransformados[[#This Row],[Preferred Contact Method Hidden]],Tabla3[#All],2,FALSE),DatosTransformados[[#This Row],[Preferred Contact Method Hidden]])</f>
        <v>SMS</v>
      </c>
      <c r="AJ1400" s="5" t="str">
        <f>VLOOKUP(DatosTransformados[[#This Row],[Applied Discount Hidden]],Tabla3[#All],2,FALSE)</f>
        <v>No</v>
      </c>
      <c r="AK1400" s="5" t="b">
        <v>0</v>
      </c>
    </row>
    <row r="1401" spans="1:37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">
        <v>21</v>
      </c>
      <c r="O14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1" s="2" t="s">
        <v>33</v>
      </c>
      <c r="Q1401" s="2">
        <v>2</v>
      </c>
      <c r="R1401" s="2" t="s">
        <v>21</v>
      </c>
      <c r="S1401" s="2" t="s">
        <v>34</v>
      </c>
      <c r="T1401" s="2" t="s">
        <v>35</v>
      </c>
      <c r="U1401" s="2">
        <v>20</v>
      </c>
      <c r="V1401" s="2" t="str">
        <f>PROPER(DatosTransformados[[#This Row],[Payment Method Hidden]])</f>
        <v>Direct Debit</v>
      </c>
      <c r="W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401" s="2">
        <v>986</v>
      </c>
      <c r="Y1401" s="2"/>
      <c r="Z1401" s="2"/>
      <c r="AA1401" s="2" t="s">
        <v>2651</v>
      </c>
      <c r="AB1401" s="3">
        <f>DATEVALUE(DatosTransformados[[#This Row],[Contact Date Hidden]])</f>
        <v>44273</v>
      </c>
      <c r="AC1401" s="3">
        <v>43943</v>
      </c>
      <c r="AD1401" s="2" t="s">
        <v>44</v>
      </c>
      <c r="AE1401" s="2" t="str">
        <f>VLOOKUP(DatosTransformados[[#This Row],[Customer Segment Hidden]],Tabla3[#All],2,FALSE)</f>
        <v>Medium</v>
      </c>
      <c r="AF1401" s="11">
        <v>16.669659919263381</v>
      </c>
      <c r="AG1401" s="2">
        <v>2</v>
      </c>
      <c r="AH1401" s="2" t="s">
        <v>49</v>
      </c>
      <c r="AI1401" s="2" t="str">
        <f>IFERROR(VLOOKUP(DatosTransformados[[#This Row],[Preferred Contact Method Hidden]],Tabla3[#All],2,FALSE),DatosTransformados[[#This Row],[Preferred Contact Method Hidden]])</f>
        <v>Phone</v>
      </c>
      <c r="AJ1401" s="2" t="str">
        <f>VLOOKUP(DatosTransformados[[#This Row],[Applied Discount Hidden]],Tabla3[#All],2,FALSE)</f>
        <v>Yes</v>
      </c>
      <c r="AK1401" s="2" t="b">
        <v>1</v>
      </c>
    </row>
    <row r="1402" spans="1:37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">
        <v>21</v>
      </c>
      <c r="O14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2" s="5" t="s">
        <v>21</v>
      </c>
      <c r="Q1402" s="5">
        <v>0</v>
      </c>
      <c r="R1402" s="5" t="s">
        <v>33</v>
      </c>
      <c r="S1402" s="5" t="s">
        <v>24</v>
      </c>
      <c r="T1402" s="5" t="s">
        <v>25</v>
      </c>
      <c r="U1402" s="5">
        <v>34</v>
      </c>
      <c r="V1402" s="5" t="str">
        <f>PROPER(DatosTransformados[[#This Row],[Payment Method Hidden]])</f>
        <v>Credit Card</v>
      </c>
      <c r="W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402" s="5">
        <v>321</v>
      </c>
      <c r="Y1402" s="5" t="s">
        <v>42</v>
      </c>
      <c r="Z1402" s="5" t="s">
        <v>213</v>
      </c>
      <c r="AA1402" s="5" t="s">
        <v>2653</v>
      </c>
      <c r="AB1402" s="6">
        <f>DATEVALUE(DatosTransformados[[#This Row],[Contact Date Hidden]])</f>
        <v>45275</v>
      </c>
      <c r="AC1402" s="6">
        <v>44278</v>
      </c>
      <c r="AD1402" s="5" t="s">
        <v>44</v>
      </c>
      <c r="AE1402" s="5" t="str">
        <f>VLOOKUP(DatosTransformados[[#This Row],[Customer Segment Hidden]],Tabla3[#All],2,FALSE)</f>
        <v>Medium</v>
      </c>
      <c r="AF1402" s="12">
        <v>40.065123785688151</v>
      </c>
      <c r="AG1402" s="5">
        <v>10</v>
      </c>
      <c r="AH1402" s="5" t="s">
        <v>29</v>
      </c>
      <c r="AI1402" s="5" t="str">
        <f>IFERROR(VLOOKUP(DatosTransformados[[#This Row],[Preferred Contact Method Hidden]],Tabla3[#All],2,FALSE),DatosTransformados[[#This Row],[Preferred Contact Method Hidden]])</f>
        <v>Email</v>
      </c>
      <c r="AJ1402" s="5" t="str">
        <f>VLOOKUP(DatosTransformados[[#This Row],[Applied Discount Hidden]],Tabla3[#All],2,FALSE)</f>
        <v>Yes</v>
      </c>
      <c r="AK1402" s="5" t="b">
        <v>1</v>
      </c>
    </row>
    <row r="1403" spans="1:37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">
        <v>21</v>
      </c>
      <c r="O14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3" s="2" t="s">
        <v>21</v>
      </c>
      <c r="Q1403" s="2">
        <v>0</v>
      </c>
      <c r="R1403" s="2" t="s">
        <v>21</v>
      </c>
      <c r="S1403" s="2" t="s">
        <v>52</v>
      </c>
      <c r="T1403" s="2" t="s">
        <v>117</v>
      </c>
      <c r="U1403" s="2">
        <v>12</v>
      </c>
      <c r="V1403" s="2" t="str">
        <f>PROPER(DatosTransformados[[#This Row],[Payment Method Hidden]])</f>
        <v>Direct Debit</v>
      </c>
      <c r="W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403" s="2">
        <v>801</v>
      </c>
      <c r="Y1403" s="2"/>
      <c r="Z1403" s="2"/>
      <c r="AA1403" s="2" t="s">
        <v>2655</v>
      </c>
      <c r="AB1403" s="3">
        <f>DATEVALUE(DatosTransformados[[#This Row],[Contact Date Hidden]])</f>
        <v>44270</v>
      </c>
      <c r="AC1403" s="3">
        <v>44187</v>
      </c>
      <c r="AD1403" s="2" t="s">
        <v>28</v>
      </c>
      <c r="AE1403" s="2" t="str">
        <f>VLOOKUP(DatosTransformados[[#This Row],[Customer Segment Hidden]],Tabla3[#All],2,FALSE)</f>
        <v>High</v>
      </c>
      <c r="AF1403" s="11">
        <v>12.97988929628419</v>
      </c>
      <c r="AG1403" s="2">
        <v>2</v>
      </c>
      <c r="AH1403" s="2" t="s">
        <v>49</v>
      </c>
      <c r="AI1403" s="2" t="str">
        <f>IFERROR(VLOOKUP(DatosTransformados[[#This Row],[Preferred Contact Method Hidden]],Tabla3[#All],2,FALSE),DatosTransformados[[#This Row],[Preferred Contact Method Hidden]])</f>
        <v>Phone</v>
      </c>
      <c r="AJ1403" s="2" t="str">
        <f>VLOOKUP(DatosTransformados[[#This Row],[Applied Discount Hidden]],Tabla3[#All],2,FALSE)</f>
        <v>Yes</v>
      </c>
      <c r="AK1403" s="2" t="b">
        <v>1</v>
      </c>
    </row>
    <row r="1404" spans="1:37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">
        <v>21</v>
      </c>
      <c r="O14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4" s="5" t="s">
        <v>33</v>
      </c>
      <c r="Q1404" s="5">
        <v>2</v>
      </c>
      <c r="R1404" s="5" t="s">
        <v>33</v>
      </c>
      <c r="S1404" s="5" t="s">
        <v>24</v>
      </c>
      <c r="T1404" s="5" t="s">
        <v>35</v>
      </c>
      <c r="U1404" s="5">
        <v>42</v>
      </c>
      <c r="V1404" s="5" t="str">
        <f>PROPER(DatosTransformados[[#This Row],[Payment Method Hidden]])</f>
        <v>Direct Debit</v>
      </c>
      <c r="W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404" s="5">
        <v>98</v>
      </c>
      <c r="Y1404" s="5" t="s">
        <v>103</v>
      </c>
      <c r="Z1404" s="5" t="s">
        <v>197</v>
      </c>
      <c r="AA1404" s="5" t="s">
        <v>440</v>
      </c>
      <c r="AB1404" s="6">
        <f>DATEVALUE(DatosTransformados[[#This Row],[Contact Date Hidden]])</f>
        <v>44062</v>
      </c>
      <c r="AC1404" s="6">
        <v>44873</v>
      </c>
      <c r="AD1404" s="5" t="s">
        <v>38</v>
      </c>
      <c r="AE1404" s="5" t="str">
        <f>VLOOKUP(DatosTransformados[[#This Row],[Customer Segment Hidden]],Tabla3[#All],2,FALSE)</f>
        <v>Low</v>
      </c>
      <c r="AF1404" s="12">
        <v>40.544556876225563</v>
      </c>
      <c r="AG1404" s="5">
        <v>2</v>
      </c>
      <c r="AH1404" s="5" t="s">
        <v>49</v>
      </c>
      <c r="AI1404" s="5" t="str">
        <f>IFERROR(VLOOKUP(DatosTransformados[[#This Row],[Preferred Contact Method Hidden]],Tabla3[#All],2,FALSE),DatosTransformados[[#This Row],[Preferred Contact Method Hidden]])</f>
        <v>Phone</v>
      </c>
      <c r="AJ1404" s="5" t="str">
        <f>VLOOKUP(DatosTransformados[[#This Row],[Applied Discount Hidden]],Tabla3[#All],2,FALSE)</f>
        <v>Yes</v>
      </c>
      <c r="AK1404" s="5" t="b">
        <v>1</v>
      </c>
    </row>
    <row r="1405" spans="1:37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">
        <v>21</v>
      </c>
      <c r="O14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5" s="2" t="s">
        <v>21</v>
      </c>
      <c r="Q1405" s="2">
        <v>0</v>
      </c>
      <c r="R1405" s="2" t="s">
        <v>21</v>
      </c>
      <c r="S1405" s="2" t="s">
        <v>24</v>
      </c>
      <c r="T1405" s="2" t="s">
        <v>117</v>
      </c>
      <c r="U1405" s="2">
        <v>47</v>
      </c>
      <c r="V1405" s="2" t="str">
        <f>PROPER(DatosTransformados[[#This Row],[Payment Method Hidden]])</f>
        <v>Direct Debit</v>
      </c>
      <c r="W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405" s="2">
        <v>802</v>
      </c>
      <c r="Y1405" s="2"/>
      <c r="Z1405" s="2"/>
      <c r="AA1405" s="2" t="s">
        <v>2658</v>
      </c>
      <c r="AB1405" s="3">
        <f>DATEVALUE(DatosTransformados[[#This Row],[Contact Date Hidden]])</f>
        <v>45199</v>
      </c>
      <c r="AC1405" s="3">
        <v>44206</v>
      </c>
      <c r="AD1405" s="2" t="s">
        <v>28</v>
      </c>
      <c r="AE1405" s="2" t="str">
        <f>VLOOKUP(DatosTransformados[[#This Row],[Customer Segment Hidden]],Tabla3[#All],2,FALSE)</f>
        <v>High</v>
      </c>
      <c r="AF1405" s="11">
        <v>46.548048087927562</v>
      </c>
      <c r="AG1405" s="2">
        <v>6</v>
      </c>
      <c r="AH1405" s="2" t="s">
        <v>49</v>
      </c>
      <c r="AI1405" s="2" t="str">
        <f>IFERROR(VLOOKUP(DatosTransformados[[#This Row],[Preferred Contact Method Hidden]],Tabla3[#All],2,FALSE),DatosTransformados[[#This Row],[Preferred Contact Method Hidden]])</f>
        <v>Phone</v>
      </c>
      <c r="AJ1405" s="2" t="str">
        <f>VLOOKUP(DatosTransformados[[#This Row],[Applied Discount Hidden]],Tabla3[#All],2,FALSE)</f>
        <v>No</v>
      </c>
      <c r="AK1405" s="2" t="b">
        <v>0</v>
      </c>
    </row>
    <row r="1406" spans="1:37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">
        <v>21</v>
      </c>
      <c r="O14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6" s="5" t="s">
        <v>33</v>
      </c>
      <c r="Q1406" s="5">
        <v>3</v>
      </c>
      <c r="R1406" s="5" t="s">
        <v>21</v>
      </c>
      <c r="S1406" s="5" t="s">
        <v>24</v>
      </c>
      <c r="T1406" s="5" t="s">
        <v>25</v>
      </c>
      <c r="U1406" s="5">
        <v>19</v>
      </c>
      <c r="V1406" s="5" t="str">
        <f>PROPER(DatosTransformados[[#This Row],[Payment Method Hidden]])</f>
        <v>Credit Card</v>
      </c>
      <c r="W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1406" s="5">
        <v>19</v>
      </c>
      <c r="Y1406" s="5"/>
      <c r="Z1406" s="5"/>
      <c r="AA1406" s="5" t="s">
        <v>2660</v>
      </c>
      <c r="AB1406" s="6">
        <f>DATEVALUE(DatosTransformados[[#This Row],[Contact Date Hidden]])</f>
        <v>44554</v>
      </c>
      <c r="AC1406" s="6">
        <v>44454</v>
      </c>
      <c r="AD1406" s="5" t="s">
        <v>38</v>
      </c>
      <c r="AE1406" s="5" t="str">
        <f>VLOOKUP(DatosTransformados[[#This Row],[Customer Segment Hidden]],Tabla3[#All],2,FALSE)</f>
        <v>Low</v>
      </c>
      <c r="AF1406" s="12">
        <v>18.247191557296102</v>
      </c>
      <c r="AG1406" s="5">
        <v>10</v>
      </c>
      <c r="AH1406" s="5" t="s">
        <v>63</v>
      </c>
      <c r="AI1406" s="5" t="str">
        <f>IFERROR(VLOOKUP(DatosTransformados[[#This Row],[Preferred Contact Method Hidden]],Tabla3[#All],2,FALSE),DatosTransformados[[#This Row],[Preferred Contact Method Hidden]])</f>
        <v>SMS</v>
      </c>
      <c r="AJ1406" s="5" t="str">
        <f>VLOOKUP(DatosTransformados[[#This Row],[Applied Discount Hidden]],Tabla3[#All],2,FALSE)</f>
        <v>No</v>
      </c>
      <c r="AK1406" s="5" t="b">
        <v>0</v>
      </c>
    </row>
    <row r="1407" spans="1:37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">
        <v>21</v>
      </c>
      <c r="O14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7" s="2" t="s">
        <v>21</v>
      </c>
      <c r="Q1407" s="2">
        <v>0</v>
      </c>
      <c r="R1407" s="2" t="s">
        <v>21</v>
      </c>
      <c r="S1407" s="2" t="s">
        <v>24</v>
      </c>
      <c r="T1407" s="2" t="s">
        <v>117</v>
      </c>
      <c r="U1407" s="2">
        <v>41</v>
      </c>
      <c r="V1407" s="2" t="str">
        <f>PROPER(DatosTransformados[[#This Row],[Payment Method Hidden]])</f>
        <v>Direct Debit</v>
      </c>
      <c r="W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407" s="2">
        <v>2061</v>
      </c>
      <c r="Y1407" s="2"/>
      <c r="Z1407" s="2"/>
      <c r="AA1407" s="2" t="s">
        <v>2296</v>
      </c>
      <c r="AB1407" s="3">
        <f>DATEVALUE(DatosTransformados[[#This Row],[Contact Date Hidden]])</f>
        <v>43905</v>
      </c>
      <c r="AC1407" s="3">
        <v>44114</v>
      </c>
      <c r="AD1407" s="2" t="s">
        <v>28</v>
      </c>
      <c r="AE1407" s="2" t="str">
        <f>VLOOKUP(DatosTransformados[[#This Row],[Customer Segment Hidden]],Tabla3[#All],2,FALSE)</f>
        <v>High</v>
      </c>
      <c r="AF1407" s="11">
        <v>45.661034655658227</v>
      </c>
      <c r="AG1407" s="2">
        <v>6</v>
      </c>
      <c r="AH1407" s="2" t="s">
        <v>63</v>
      </c>
      <c r="AI1407" s="2" t="str">
        <f>IFERROR(VLOOKUP(DatosTransformados[[#This Row],[Preferred Contact Method Hidden]],Tabla3[#All],2,FALSE),DatosTransformados[[#This Row],[Preferred Contact Method Hidden]])</f>
        <v>SMS</v>
      </c>
      <c r="AJ1407" s="2" t="str">
        <f>VLOOKUP(DatosTransformados[[#This Row],[Applied Discount Hidden]],Tabla3[#All],2,FALSE)</f>
        <v>No</v>
      </c>
      <c r="AK1407" s="2" t="b">
        <v>0</v>
      </c>
    </row>
    <row r="1408" spans="1:37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">
        <v>21</v>
      </c>
      <c r="O14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8" s="5" t="s">
        <v>21</v>
      </c>
      <c r="Q1408" s="5">
        <v>0</v>
      </c>
      <c r="R1408" s="5" t="s">
        <v>33</v>
      </c>
      <c r="S1408" s="5" t="s">
        <v>34</v>
      </c>
      <c r="T1408" s="5" t="s">
        <v>117</v>
      </c>
      <c r="U1408" s="5">
        <v>34</v>
      </c>
      <c r="V1408" s="5" t="str">
        <f>PROPER(DatosTransformados[[#This Row],[Payment Method Hidden]])</f>
        <v>Direct Debit</v>
      </c>
      <c r="W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408" s="5">
        <v>1324</v>
      </c>
      <c r="Y1408" s="5" t="s">
        <v>87</v>
      </c>
      <c r="Z1408" s="5" t="s">
        <v>767</v>
      </c>
      <c r="AA1408" s="5" t="s">
        <v>2663</v>
      </c>
      <c r="AB1408" s="6">
        <f>DATEVALUE(DatosTransformados[[#This Row],[Contact Date Hidden]])</f>
        <v>44865</v>
      </c>
      <c r="AC1408" s="6">
        <v>44118</v>
      </c>
      <c r="AD1408" s="5" t="s">
        <v>38</v>
      </c>
      <c r="AE1408" s="5" t="str">
        <f>VLOOKUP(DatosTransformados[[#This Row],[Customer Segment Hidden]],Tabla3[#All],2,FALSE)</f>
        <v>Low</v>
      </c>
      <c r="AF1408" s="12">
        <v>35.943549706507383</v>
      </c>
      <c r="AG1408" s="5">
        <v>8</v>
      </c>
      <c r="AH1408" s="5" t="s">
        <v>63</v>
      </c>
      <c r="AI1408" s="5" t="str">
        <f>IFERROR(VLOOKUP(DatosTransformados[[#This Row],[Preferred Contact Method Hidden]],Tabla3[#All],2,FALSE),DatosTransformados[[#This Row],[Preferred Contact Method Hidden]])</f>
        <v>SMS</v>
      </c>
      <c r="AJ1408" s="5" t="str">
        <f>VLOOKUP(DatosTransformados[[#This Row],[Applied Discount Hidden]],Tabla3[#All],2,FALSE)</f>
        <v>Yes</v>
      </c>
      <c r="AK1408" s="5" t="b">
        <v>1</v>
      </c>
    </row>
    <row r="1409" spans="1:37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">
        <v>21</v>
      </c>
      <c r="O14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09" s="2" t="s">
        <v>21</v>
      </c>
      <c r="Q1409" s="2">
        <v>0</v>
      </c>
      <c r="R1409" s="2" t="s">
        <v>33</v>
      </c>
      <c r="S1409" s="2" t="s">
        <v>52</v>
      </c>
      <c r="T1409" s="2" t="s">
        <v>35</v>
      </c>
      <c r="U1409" s="2">
        <v>20</v>
      </c>
      <c r="V1409" s="2" t="str">
        <f>PROPER(DatosTransformados[[#This Row],[Payment Method Hidden]])</f>
        <v>Direct Debit</v>
      </c>
      <c r="W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409" s="2">
        <v>1457</v>
      </c>
      <c r="Y1409" s="2"/>
      <c r="Z1409" s="2"/>
      <c r="AA1409" s="2" t="s">
        <v>2645</v>
      </c>
      <c r="AB1409" s="3">
        <f>DATEVALUE(DatosTransformados[[#This Row],[Contact Date Hidden]])</f>
        <v>45176</v>
      </c>
      <c r="AC1409" s="3">
        <v>43909</v>
      </c>
      <c r="AD1409" s="2" t="s">
        <v>28</v>
      </c>
      <c r="AE1409" s="2" t="str">
        <f>VLOOKUP(DatosTransformados[[#This Row],[Customer Segment Hidden]],Tabla3[#All],2,FALSE)</f>
        <v>High</v>
      </c>
      <c r="AF1409" s="11">
        <v>20.859342480497851</v>
      </c>
      <c r="AG1409" s="2">
        <v>5</v>
      </c>
      <c r="AH1409" s="2" t="s">
        <v>63</v>
      </c>
      <c r="AI1409" s="2" t="str">
        <f>IFERROR(VLOOKUP(DatosTransformados[[#This Row],[Preferred Contact Method Hidden]],Tabla3[#All],2,FALSE),DatosTransformados[[#This Row],[Preferred Contact Method Hidden]])</f>
        <v>SMS</v>
      </c>
      <c r="AJ1409" s="2" t="str">
        <f>VLOOKUP(DatosTransformados[[#This Row],[Applied Discount Hidden]],Tabla3[#All],2,FALSE)</f>
        <v>No</v>
      </c>
      <c r="AK1409" s="2" t="b">
        <v>0</v>
      </c>
    </row>
    <row r="1410" spans="1:37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">
        <v>21</v>
      </c>
      <c r="O14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0" s="5" t="s">
        <v>21</v>
      </c>
      <c r="Q1410" s="5">
        <v>0</v>
      </c>
      <c r="R1410" s="5" t="s">
        <v>21</v>
      </c>
      <c r="S1410" s="5" t="s">
        <v>24</v>
      </c>
      <c r="T1410" s="5" t="s">
        <v>35</v>
      </c>
      <c r="U1410" s="5">
        <v>35</v>
      </c>
      <c r="V1410" s="5" t="str">
        <f>PROPER(DatosTransformados[[#This Row],[Payment Method Hidden]])</f>
        <v>Direct Debit</v>
      </c>
      <c r="W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410" s="5">
        <v>580</v>
      </c>
      <c r="Y1410" s="5" t="s">
        <v>42</v>
      </c>
      <c r="Z1410" s="5" t="s">
        <v>279</v>
      </c>
      <c r="AA1410" s="5" t="s">
        <v>2666</v>
      </c>
      <c r="AB1410" s="6">
        <f>DATEVALUE(DatosTransformados[[#This Row],[Contact Date Hidden]])</f>
        <v>44201</v>
      </c>
      <c r="AC1410" s="6">
        <v>44999</v>
      </c>
      <c r="AD1410" s="5" t="s">
        <v>28</v>
      </c>
      <c r="AE1410" s="5" t="str">
        <f>VLOOKUP(DatosTransformados[[#This Row],[Customer Segment Hidden]],Tabla3[#All],2,FALSE)</f>
        <v>High</v>
      </c>
      <c r="AF1410" s="12">
        <v>38.520419034616538</v>
      </c>
      <c r="AG1410" s="5">
        <v>10</v>
      </c>
      <c r="AH1410" s="5" t="s">
        <v>29</v>
      </c>
      <c r="AI1410" s="5" t="str">
        <f>IFERROR(VLOOKUP(DatosTransformados[[#This Row],[Preferred Contact Method Hidden]],Tabla3[#All],2,FALSE),DatosTransformados[[#This Row],[Preferred Contact Method Hidden]])</f>
        <v>Email</v>
      </c>
      <c r="AJ1410" s="5" t="str">
        <f>VLOOKUP(DatosTransformados[[#This Row],[Applied Discount Hidden]],Tabla3[#All],2,FALSE)</f>
        <v>Yes</v>
      </c>
      <c r="AK1410" s="5" t="b">
        <v>1</v>
      </c>
    </row>
    <row r="1411" spans="1:37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">
        <v>21</v>
      </c>
      <c r="O14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1" s="2" t="s">
        <v>21</v>
      </c>
      <c r="Q1411" s="2">
        <v>0</v>
      </c>
      <c r="R1411" s="2" t="s">
        <v>21</v>
      </c>
      <c r="S1411" s="2" t="s">
        <v>52</v>
      </c>
      <c r="T1411" s="2" t="s">
        <v>123</v>
      </c>
      <c r="U1411" s="2">
        <v>11</v>
      </c>
      <c r="V1411" s="2" t="str">
        <f>PROPER(DatosTransformados[[#This Row],[Payment Method Hidden]])</f>
        <v>Credit Card</v>
      </c>
      <c r="W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411" s="2">
        <v>413</v>
      </c>
      <c r="Y1411" s="2"/>
      <c r="Z1411" s="2"/>
      <c r="AA1411" s="2" t="s">
        <v>1002</v>
      </c>
      <c r="AB1411" s="3">
        <f>DATEVALUE(DatosTransformados[[#This Row],[Contact Date Hidden]])</f>
        <v>45009</v>
      </c>
      <c r="AC1411" s="3">
        <v>45082</v>
      </c>
      <c r="AD1411" s="2" t="s">
        <v>44</v>
      </c>
      <c r="AE1411" s="2" t="str">
        <f>VLOOKUP(DatosTransformados[[#This Row],[Customer Segment Hidden]],Tabla3[#All],2,FALSE)</f>
        <v>Medium</v>
      </c>
      <c r="AF1411" s="11">
        <v>11.768642950043731</v>
      </c>
      <c r="AG1411" s="2">
        <v>1</v>
      </c>
      <c r="AH1411" s="2" t="s">
        <v>49</v>
      </c>
      <c r="AI1411" s="2" t="str">
        <f>IFERROR(VLOOKUP(DatosTransformados[[#This Row],[Preferred Contact Method Hidden]],Tabla3[#All],2,FALSE),DatosTransformados[[#This Row],[Preferred Contact Method Hidden]])</f>
        <v>Phone</v>
      </c>
      <c r="AJ1411" s="2" t="str">
        <f>VLOOKUP(DatosTransformados[[#This Row],[Applied Discount Hidden]],Tabla3[#All],2,FALSE)</f>
        <v>No</v>
      </c>
      <c r="AK1411" s="2" t="b">
        <v>0</v>
      </c>
    </row>
    <row r="1412" spans="1:37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">
        <v>33</v>
      </c>
      <c r="O1412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412" s="5" t="s">
        <v>33</v>
      </c>
      <c r="Q1412" s="5">
        <v>3</v>
      </c>
      <c r="R1412" s="5" t="s">
        <v>21</v>
      </c>
      <c r="S1412" s="5" t="s">
        <v>24</v>
      </c>
      <c r="T1412" s="5" t="s">
        <v>35</v>
      </c>
      <c r="U1412" s="5">
        <v>26</v>
      </c>
      <c r="V1412" s="5" t="str">
        <f>PROPER(DatosTransformados[[#This Row],[Payment Method Hidden]])</f>
        <v>Direct Debit</v>
      </c>
      <c r="W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412" s="5">
        <v>76</v>
      </c>
      <c r="Y1412" s="5"/>
      <c r="Z1412" s="5"/>
      <c r="AA1412" s="5" t="s">
        <v>2669</v>
      </c>
      <c r="AB1412" s="6">
        <f>DATEVALUE(DatosTransformados[[#This Row],[Contact Date Hidden]])</f>
        <v>44034</v>
      </c>
      <c r="AC1412" s="6">
        <v>44801</v>
      </c>
      <c r="AD1412" s="5" t="s">
        <v>28</v>
      </c>
      <c r="AE1412" s="5" t="str">
        <f>VLOOKUP(DatosTransformados[[#This Row],[Customer Segment Hidden]],Tabla3[#All],2,FALSE)</f>
        <v>High</v>
      </c>
      <c r="AF1412" s="12">
        <v>22.14972089554897</v>
      </c>
      <c r="AG1412" s="5">
        <v>7</v>
      </c>
      <c r="AH1412" s="5" t="s">
        <v>63</v>
      </c>
      <c r="AI1412" s="5" t="str">
        <f>IFERROR(VLOOKUP(DatosTransformados[[#This Row],[Preferred Contact Method Hidden]],Tabla3[#All],2,FALSE),DatosTransformados[[#This Row],[Preferred Contact Method Hidden]])</f>
        <v>SMS</v>
      </c>
      <c r="AJ1412" s="5" t="str">
        <f>VLOOKUP(DatosTransformados[[#This Row],[Applied Discount Hidden]],Tabla3[#All],2,FALSE)</f>
        <v>Yes</v>
      </c>
      <c r="AK1412" s="5" t="b">
        <v>1</v>
      </c>
    </row>
    <row r="1413" spans="1:37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">
        <v>21</v>
      </c>
      <c r="O14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3" s="2" t="s">
        <v>21</v>
      </c>
      <c r="Q1413" s="2">
        <v>0</v>
      </c>
      <c r="R1413" s="2" t="s">
        <v>33</v>
      </c>
      <c r="S1413" s="2" t="s">
        <v>52</v>
      </c>
      <c r="T1413" s="2" t="s">
        <v>35</v>
      </c>
      <c r="U1413" s="2">
        <v>48</v>
      </c>
      <c r="V1413" s="2" t="str">
        <f>PROPER(DatosTransformados[[#This Row],[Payment Method Hidden]])</f>
        <v>Direct Debit</v>
      </c>
      <c r="W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413" s="2">
        <v>3474</v>
      </c>
      <c r="Y1413" s="2"/>
      <c r="Z1413" s="2"/>
      <c r="AA1413" s="2" t="s">
        <v>1409</v>
      </c>
      <c r="AB1413" s="3">
        <f>DATEVALUE(DatosTransformados[[#This Row],[Contact Date Hidden]])</f>
        <v>44251</v>
      </c>
      <c r="AC1413" s="3">
        <v>44639</v>
      </c>
      <c r="AD1413" s="2" t="s">
        <v>38</v>
      </c>
      <c r="AE1413" s="2" t="str">
        <f>VLOOKUP(DatosTransformados[[#This Row],[Customer Segment Hidden]],Tabla3[#All],2,FALSE)</f>
        <v>Low</v>
      </c>
      <c r="AF1413" s="11">
        <v>42.538558323261277</v>
      </c>
      <c r="AG1413" s="2">
        <v>6</v>
      </c>
      <c r="AH1413" s="2" t="s">
        <v>49</v>
      </c>
      <c r="AI1413" s="2" t="str">
        <f>IFERROR(VLOOKUP(DatosTransformados[[#This Row],[Preferred Contact Method Hidden]],Tabla3[#All],2,FALSE),DatosTransformados[[#This Row],[Preferred Contact Method Hidden]])</f>
        <v>Phone</v>
      </c>
      <c r="AJ1413" s="2" t="str">
        <f>VLOOKUP(DatosTransformados[[#This Row],[Applied Discount Hidden]],Tabla3[#All],2,FALSE)</f>
        <v>Yes</v>
      </c>
      <c r="AK1413" s="2" t="b">
        <v>1</v>
      </c>
    </row>
    <row r="1414" spans="1:37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">
        <v>21</v>
      </c>
      <c r="O14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4" s="5" t="s">
        <v>21</v>
      </c>
      <c r="Q1414" s="5">
        <v>0</v>
      </c>
      <c r="R1414" s="5" t="s">
        <v>33</v>
      </c>
      <c r="S1414" s="5" t="s">
        <v>52</v>
      </c>
      <c r="T1414" s="5" t="s">
        <v>35</v>
      </c>
      <c r="U1414" s="5">
        <v>39</v>
      </c>
      <c r="V1414" s="5" t="str">
        <f>PROPER(DatosTransformados[[#This Row],[Payment Method Hidden]])</f>
        <v>Direct Debit</v>
      </c>
      <c r="W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414" s="5">
        <v>2620</v>
      </c>
      <c r="Y1414" s="5" t="s">
        <v>134</v>
      </c>
      <c r="Z1414" s="5" t="s">
        <v>135</v>
      </c>
      <c r="AA1414" s="5" t="s">
        <v>2672</v>
      </c>
      <c r="AB1414" s="6">
        <f>DATEVALUE(DatosTransformados[[#This Row],[Contact Date Hidden]])</f>
        <v>45039</v>
      </c>
      <c r="AC1414" s="6">
        <v>43880</v>
      </c>
      <c r="AD1414" s="5" t="s">
        <v>38</v>
      </c>
      <c r="AE1414" s="5" t="str">
        <f>VLOOKUP(DatosTransformados[[#This Row],[Customer Segment Hidden]],Tabla3[#All],2,FALSE)</f>
        <v>Low</v>
      </c>
      <c r="AF1414" s="12">
        <v>35.116549707101058</v>
      </c>
      <c r="AG1414" s="5">
        <v>0</v>
      </c>
      <c r="AH1414" s="5" t="s">
        <v>63</v>
      </c>
      <c r="AI1414" s="5" t="str">
        <f>IFERROR(VLOOKUP(DatosTransformados[[#This Row],[Preferred Contact Method Hidden]],Tabla3[#All],2,FALSE),DatosTransformados[[#This Row],[Preferred Contact Method Hidden]])</f>
        <v>SMS</v>
      </c>
      <c r="AJ1414" s="5" t="str">
        <f>VLOOKUP(DatosTransformados[[#This Row],[Applied Discount Hidden]],Tabla3[#All],2,FALSE)</f>
        <v>Yes</v>
      </c>
      <c r="AK1414" s="5" t="b">
        <v>1</v>
      </c>
    </row>
    <row r="1415" spans="1:37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">
        <v>21</v>
      </c>
      <c r="O14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5" s="2" t="s">
        <v>33</v>
      </c>
      <c r="Q1415" s="2">
        <v>3</v>
      </c>
      <c r="R1415" s="2" t="s">
        <v>33</v>
      </c>
      <c r="S1415" s="2" t="s">
        <v>52</v>
      </c>
      <c r="T1415" s="2" t="s">
        <v>123</v>
      </c>
      <c r="U1415" s="2">
        <v>36</v>
      </c>
      <c r="V1415" s="2" t="str">
        <f>PROPER(DatosTransformados[[#This Row],[Payment Method Hidden]])</f>
        <v>Credit Card</v>
      </c>
      <c r="W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415" s="2">
        <v>2620</v>
      </c>
      <c r="Y1415" s="2"/>
      <c r="Z1415" s="2"/>
      <c r="AA1415" s="2" t="s">
        <v>305</v>
      </c>
      <c r="AB1415" s="3">
        <f>DATEVALUE(DatosTransformados[[#This Row],[Contact Date Hidden]])</f>
        <v>44159</v>
      </c>
      <c r="AC1415" s="3">
        <v>44179</v>
      </c>
      <c r="AD1415" s="2" t="s">
        <v>38</v>
      </c>
      <c r="AE1415" s="2" t="str">
        <f>VLOOKUP(DatosTransformados[[#This Row],[Customer Segment Hidden]],Tabla3[#All],2,FALSE)</f>
        <v>Low</v>
      </c>
      <c r="AF1415" s="11">
        <v>30.12002763341993</v>
      </c>
      <c r="AG1415" s="2">
        <v>3</v>
      </c>
      <c r="AH1415" s="2" t="s">
        <v>63</v>
      </c>
      <c r="AI1415" s="2" t="str">
        <f>IFERROR(VLOOKUP(DatosTransformados[[#This Row],[Preferred Contact Method Hidden]],Tabla3[#All],2,FALSE),DatosTransformados[[#This Row],[Preferred Contact Method Hidden]])</f>
        <v>SMS</v>
      </c>
      <c r="AJ1415" s="2" t="str">
        <f>VLOOKUP(DatosTransformados[[#This Row],[Applied Discount Hidden]],Tabla3[#All],2,FALSE)</f>
        <v>Yes</v>
      </c>
      <c r="AK1415" s="2" t="b">
        <v>1</v>
      </c>
    </row>
    <row r="1416" spans="1:37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">
        <v>21</v>
      </c>
      <c r="O14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6" s="5" t="s">
        <v>21</v>
      </c>
      <c r="Q1416" s="5">
        <v>0</v>
      </c>
      <c r="R1416" s="5" t="s">
        <v>21</v>
      </c>
      <c r="S1416" s="5" t="s">
        <v>52</v>
      </c>
      <c r="T1416" s="5" t="s">
        <v>35</v>
      </c>
      <c r="U1416" s="5">
        <v>8</v>
      </c>
      <c r="V1416" s="5" t="str">
        <f>PROPER(DatosTransformados[[#This Row],[Payment Method Hidden]])</f>
        <v>Direct Debit</v>
      </c>
      <c r="W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416" s="5">
        <v>487</v>
      </c>
      <c r="Y1416" s="5"/>
      <c r="Z1416" s="5"/>
      <c r="AA1416" s="5" t="s">
        <v>2675</v>
      </c>
      <c r="AB1416" s="6">
        <f>DATEVALUE(DatosTransformados[[#This Row],[Contact Date Hidden]])</f>
        <v>45213</v>
      </c>
      <c r="AC1416" s="6">
        <v>44001</v>
      </c>
      <c r="AD1416" s="5" t="s">
        <v>38</v>
      </c>
      <c r="AE1416" s="5" t="str">
        <f>VLOOKUP(DatosTransformados[[#This Row],[Customer Segment Hidden]],Tabla3[#All],2,FALSE)</f>
        <v>Low</v>
      </c>
      <c r="AF1416" s="12">
        <v>8.4217301533818318</v>
      </c>
      <c r="AG1416" s="5">
        <v>7</v>
      </c>
      <c r="AH1416" s="5" t="s">
        <v>29</v>
      </c>
      <c r="AI1416" s="5" t="str">
        <f>IFERROR(VLOOKUP(DatosTransformados[[#This Row],[Preferred Contact Method Hidden]],Tabla3[#All],2,FALSE),DatosTransformados[[#This Row],[Preferred Contact Method Hidden]])</f>
        <v>Email</v>
      </c>
      <c r="AJ1416" s="5" t="str">
        <f>VLOOKUP(DatosTransformados[[#This Row],[Applied Discount Hidden]],Tabla3[#All],2,FALSE)</f>
        <v>Yes</v>
      </c>
      <c r="AK1416" s="5" t="b">
        <v>1</v>
      </c>
    </row>
    <row r="1417" spans="1:37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">
        <v>21</v>
      </c>
      <c r="O14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7" s="2" t="s">
        <v>33</v>
      </c>
      <c r="Q1417" s="2">
        <v>5</v>
      </c>
      <c r="R1417" s="2" t="s">
        <v>21</v>
      </c>
      <c r="S1417" s="2" t="s">
        <v>24</v>
      </c>
      <c r="T1417" s="2" t="s">
        <v>35</v>
      </c>
      <c r="U1417" s="2">
        <v>27</v>
      </c>
      <c r="V1417" s="2" t="str">
        <f>PROPER(DatosTransformados[[#This Row],[Payment Method Hidden]])</f>
        <v>Direct Debit</v>
      </c>
      <c r="W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417" s="2">
        <v>1267</v>
      </c>
      <c r="Y1417" s="2"/>
      <c r="Z1417" s="2"/>
      <c r="AA1417" s="2" t="s">
        <v>2368</v>
      </c>
      <c r="AB1417" s="3">
        <f>DATEVALUE(DatosTransformados[[#This Row],[Contact Date Hidden]])</f>
        <v>44161</v>
      </c>
      <c r="AC1417" s="3">
        <v>44261</v>
      </c>
      <c r="AD1417" s="2" t="s">
        <v>44</v>
      </c>
      <c r="AE1417" s="2" t="str">
        <f>VLOOKUP(DatosTransformados[[#This Row],[Customer Segment Hidden]],Tabla3[#All],2,FALSE)</f>
        <v>Medium</v>
      </c>
      <c r="AF1417" s="11">
        <v>22.049774029647889</v>
      </c>
      <c r="AG1417" s="2">
        <v>7</v>
      </c>
      <c r="AH1417" s="2" t="s">
        <v>49</v>
      </c>
      <c r="AI1417" s="2" t="str">
        <f>IFERROR(VLOOKUP(DatosTransformados[[#This Row],[Preferred Contact Method Hidden]],Tabla3[#All],2,FALSE),DatosTransformados[[#This Row],[Preferred Contact Method Hidden]])</f>
        <v>Phone</v>
      </c>
      <c r="AJ1417" s="2" t="str">
        <f>VLOOKUP(DatosTransformados[[#This Row],[Applied Discount Hidden]],Tabla3[#All],2,FALSE)</f>
        <v>No</v>
      </c>
      <c r="AK1417" s="2" t="b">
        <v>0</v>
      </c>
    </row>
    <row r="1418" spans="1:37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">
        <v>21</v>
      </c>
      <c r="O14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8" s="5" t="s">
        <v>21</v>
      </c>
      <c r="Q1418" s="5">
        <v>0</v>
      </c>
      <c r="R1418" s="5" t="s">
        <v>21</v>
      </c>
      <c r="S1418" s="5" t="s">
        <v>34</v>
      </c>
      <c r="T1418" s="5" t="s">
        <v>35</v>
      </c>
      <c r="U1418" s="5">
        <v>37</v>
      </c>
      <c r="V1418" s="5" t="str">
        <f>PROPER(DatosTransformados[[#This Row],[Payment Method Hidden]])</f>
        <v>Direct Debit</v>
      </c>
      <c r="W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418" s="5">
        <v>2100</v>
      </c>
      <c r="Y1418" s="5"/>
      <c r="Z1418" s="5"/>
      <c r="AA1418" s="5" t="s">
        <v>2678</v>
      </c>
      <c r="AB1418" s="6">
        <f>DATEVALUE(DatosTransformados[[#This Row],[Contact Date Hidden]])</f>
        <v>45026</v>
      </c>
      <c r="AC1418" s="6">
        <v>44390</v>
      </c>
      <c r="AD1418" s="5" t="s">
        <v>44</v>
      </c>
      <c r="AE1418" s="5" t="str">
        <f>VLOOKUP(DatosTransformados[[#This Row],[Customer Segment Hidden]],Tabla3[#All],2,FALSE)</f>
        <v>Medium</v>
      </c>
      <c r="AF1418" s="12">
        <v>40.209906152231078</v>
      </c>
      <c r="AG1418" s="5">
        <v>2</v>
      </c>
      <c r="AH1418" s="5" t="s">
        <v>29</v>
      </c>
      <c r="AI1418" s="5" t="str">
        <f>IFERROR(VLOOKUP(DatosTransformados[[#This Row],[Preferred Contact Method Hidden]],Tabla3[#All],2,FALSE),DatosTransformados[[#This Row],[Preferred Contact Method Hidden]])</f>
        <v>Email</v>
      </c>
      <c r="AJ1418" s="5" t="str">
        <f>VLOOKUP(DatosTransformados[[#This Row],[Applied Discount Hidden]],Tabla3[#All],2,FALSE)</f>
        <v>Yes</v>
      </c>
      <c r="AK1418" s="5" t="b">
        <v>1</v>
      </c>
    </row>
    <row r="1419" spans="1:37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">
        <v>21</v>
      </c>
      <c r="O14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19" s="2" t="s">
        <v>21</v>
      </c>
      <c r="Q1419" s="2">
        <v>0</v>
      </c>
      <c r="R1419" s="2" t="s">
        <v>21</v>
      </c>
      <c r="S1419" s="2" t="s">
        <v>24</v>
      </c>
      <c r="T1419" s="2" t="s">
        <v>25</v>
      </c>
      <c r="U1419" s="2">
        <v>27</v>
      </c>
      <c r="V1419" s="2" t="str">
        <f>PROPER(DatosTransformados[[#This Row],[Payment Method Hidden]])</f>
        <v>Credit Card</v>
      </c>
      <c r="W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419" s="2">
        <v>346</v>
      </c>
      <c r="Y1419" s="2"/>
      <c r="Z1419" s="2"/>
      <c r="AA1419" s="2" t="s">
        <v>2680</v>
      </c>
      <c r="AB1419" s="3">
        <f>DATEVALUE(DatosTransformados[[#This Row],[Contact Date Hidden]])</f>
        <v>45195</v>
      </c>
      <c r="AC1419" s="3">
        <v>45069</v>
      </c>
      <c r="AD1419" s="2" t="s">
        <v>44</v>
      </c>
      <c r="AE1419" s="2" t="str">
        <f>VLOOKUP(DatosTransformados[[#This Row],[Customer Segment Hidden]],Tabla3[#All],2,FALSE)</f>
        <v>Medium</v>
      </c>
      <c r="AF1419" s="11">
        <v>27.363148731570419</v>
      </c>
      <c r="AG1419" s="2">
        <v>6</v>
      </c>
      <c r="AH1419" s="2" t="s">
        <v>49</v>
      </c>
      <c r="AI1419" s="2" t="str">
        <f>IFERROR(VLOOKUP(DatosTransformados[[#This Row],[Preferred Contact Method Hidden]],Tabla3[#All],2,FALSE),DatosTransformados[[#This Row],[Preferred Contact Method Hidden]])</f>
        <v>Phone</v>
      </c>
      <c r="AJ1419" s="2" t="str">
        <f>VLOOKUP(DatosTransformados[[#This Row],[Applied Discount Hidden]],Tabla3[#All],2,FALSE)</f>
        <v>Yes</v>
      </c>
      <c r="AK1419" s="2" t="b">
        <v>1</v>
      </c>
    </row>
    <row r="1420" spans="1:37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">
        <v>33</v>
      </c>
      <c r="O14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0" s="5" t="s">
        <v>33</v>
      </c>
      <c r="Q1420" s="5">
        <v>5</v>
      </c>
      <c r="R1420" s="5" t="s">
        <v>21</v>
      </c>
      <c r="S1420" s="5" t="s">
        <v>24</v>
      </c>
      <c r="T1420" s="5" t="s">
        <v>169</v>
      </c>
      <c r="U1420" s="5">
        <v>14</v>
      </c>
      <c r="V1420" s="5" t="str">
        <f>PROPER(DatosTransformados[[#This Row],[Payment Method Hidden]])</f>
        <v>Paper Check</v>
      </c>
      <c r="W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420" s="5">
        <v>171</v>
      </c>
      <c r="Y1420" s="5"/>
      <c r="Z1420" s="5"/>
      <c r="AA1420" s="5" t="s">
        <v>2682</v>
      </c>
      <c r="AB1420" s="6">
        <f>DATEVALUE(DatosTransformados[[#This Row],[Contact Date Hidden]])</f>
        <v>45257</v>
      </c>
      <c r="AC1420" s="6">
        <v>45247</v>
      </c>
      <c r="AD1420" s="5" t="s">
        <v>28</v>
      </c>
      <c r="AE1420" s="5" t="str">
        <f>VLOOKUP(DatosTransformados[[#This Row],[Customer Segment Hidden]],Tabla3[#All],2,FALSE)</f>
        <v>High</v>
      </c>
      <c r="AF1420" s="12">
        <v>12.90798275462307</v>
      </c>
      <c r="AG1420" s="5">
        <v>4</v>
      </c>
      <c r="AH1420" s="5" t="s">
        <v>29</v>
      </c>
      <c r="AI1420" s="5" t="str">
        <f>IFERROR(VLOOKUP(DatosTransformados[[#This Row],[Preferred Contact Method Hidden]],Tabla3[#All],2,FALSE),DatosTransformados[[#This Row],[Preferred Contact Method Hidden]])</f>
        <v>Email</v>
      </c>
      <c r="AJ1420" s="5" t="str">
        <f>VLOOKUP(DatosTransformados[[#This Row],[Applied Discount Hidden]],Tabla3[#All],2,FALSE)</f>
        <v>Yes</v>
      </c>
      <c r="AK1420" s="5" t="b">
        <v>1</v>
      </c>
    </row>
    <row r="1421" spans="1:37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">
        <v>21</v>
      </c>
      <c r="O14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1" s="2" t="s">
        <v>33</v>
      </c>
      <c r="Q1421" s="2">
        <v>6</v>
      </c>
      <c r="R1421" s="2" t="s">
        <v>33</v>
      </c>
      <c r="S1421" s="2" t="s">
        <v>34</v>
      </c>
      <c r="T1421" s="2" t="s">
        <v>123</v>
      </c>
      <c r="U1421" s="2">
        <v>27</v>
      </c>
      <c r="V1421" s="2" t="str">
        <f>PROPER(DatosTransformados[[#This Row],[Payment Method Hidden]])</f>
        <v>Credit Card</v>
      </c>
      <c r="W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421" s="2">
        <v>1337</v>
      </c>
      <c r="Y1421" s="2"/>
      <c r="Z1421" s="2"/>
      <c r="AA1421" s="2" t="s">
        <v>258</v>
      </c>
      <c r="AB1421" s="3">
        <f>DATEVALUE(DatosTransformados[[#This Row],[Contact Date Hidden]])</f>
        <v>45218</v>
      </c>
      <c r="AC1421" s="3">
        <v>44882</v>
      </c>
      <c r="AD1421" s="2" t="s">
        <v>38</v>
      </c>
      <c r="AE1421" s="2" t="str">
        <f>VLOOKUP(DatosTransformados[[#This Row],[Customer Segment Hidden]],Tabla3[#All],2,FALSE)</f>
        <v>Low</v>
      </c>
      <c r="AF1421" s="11">
        <v>24.144162410072241</v>
      </c>
      <c r="AG1421" s="2">
        <v>9</v>
      </c>
      <c r="AH1421" s="2" t="s">
        <v>49</v>
      </c>
      <c r="AI1421" s="2" t="str">
        <f>IFERROR(VLOOKUP(DatosTransformados[[#This Row],[Preferred Contact Method Hidden]],Tabla3[#All],2,FALSE),DatosTransformados[[#This Row],[Preferred Contact Method Hidden]])</f>
        <v>Phone</v>
      </c>
      <c r="AJ1421" s="2" t="str">
        <f>VLOOKUP(DatosTransformados[[#This Row],[Applied Discount Hidden]],Tabla3[#All],2,FALSE)</f>
        <v>No</v>
      </c>
      <c r="AK1421" s="2" t="b">
        <v>0</v>
      </c>
    </row>
    <row r="1422" spans="1:37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">
        <v>21</v>
      </c>
      <c r="O14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2" s="5" t="s">
        <v>21</v>
      </c>
      <c r="Q1422" s="5">
        <v>0</v>
      </c>
      <c r="R1422" s="5" t="s">
        <v>21</v>
      </c>
      <c r="S1422" s="5" t="s">
        <v>24</v>
      </c>
      <c r="T1422" s="5" t="s">
        <v>117</v>
      </c>
      <c r="U1422" s="5">
        <v>27</v>
      </c>
      <c r="V1422" s="5" t="str">
        <f>PROPER(DatosTransformados[[#This Row],[Payment Method Hidden]])</f>
        <v>Direct Debit</v>
      </c>
      <c r="W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422" s="5">
        <v>90</v>
      </c>
      <c r="Y1422" s="5"/>
      <c r="Z1422" s="5"/>
      <c r="AA1422" s="5" t="s">
        <v>2685</v>
      </c>
      <c r="AB1422" s="6">
        <f>DATEVALUE(DatosTransformados[[#This Row],[Contact Date Hidden]])</f>
        <v>44944</v>
      </c>
      <c r="AC1422" s="6">
        <v>44499</v>
      </c>
      <c r="AD1422" s="5" t="s">
        <v>38</v>
      </c>
      <c r="AE1422" s="5" t="str">
        <f>VLOOKUP(DatosTransformados[[#This Row],[Customer Segment Hidden]],Tabla3[#All],2,FALSE)</f>
        <v>Low</v>
      </c>
      <c r="AF1422" s="12">
        <v>22.022434749056931</v>
      </c>
      <c r="AG1422" s="5">
        <v>8</v>
      </c>
      <c r="AH1422" s="5" t="s">
        <v>29</v>
      </c>
      <c r="AI1422" s="5" t="str">
        <f>IFERROR(VLOOKUP(DatosTransformados[[#This Row],[Preferred Contact Method Hidden]],Tabla3[#All],2,FALSE),DatosTransformados[[#This Row],[Preferred Contact Method Hidden]])</f>
        <v>Email</v>
      </c>
      <c r="AJ1422" s="5" t="str">
        <f>VLOOKUP(DatosTransformados[[#This Row],[Applied Discount Hidden]],Tabla3[#All],2,FALSE)</f>
        <v>Yes</v>
      </c>
      <c r="AK1422" s="5" t="b">
        <v>1</v>
      </c>
    </row>
    <row r="1423" spans="1:37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">
        <v>21</v>
      </c>
      <c r="O14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3" s="2" t="s">
        <v>21</v>
      </c>
      <c r="Q1423" s="2">
        <v>0</v>
      </c>
      <c r="R1423" s="2" t="s">
        <v>21</v>
      </c>
      <c r="S1423" s="2" t="s">
        <v>24</v>
      </c>
      <c r="T1423" s="2" t="s">
        <v>117</v>
      </c>
      <c r="U1423" s="2">
        <v>23</v>
      </c>
      <c r="V1423" s="2" t="str">
        <f>PROPER(DatosTransformados[[#This Row],[Payment Method Hidden]])</f>
        <v>Direct Debit</v>
      </c>
      <c r="W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423" s="2">
        <v>23</v>
      </c>
      <c r="Y1423" s="2" t="s">
        <v>134</v>
      </c>
      <c r="Z1423" s="2" t="s">
        <v>232</v>
      </c>
      <c r="AA1423" s="2" t="s">
        <v>367</v>
      </c>
      <c r="AB1423" s="3">
        <f>DATEVALUE(DatosTransformados[[#This Row],[Contact Date Hidden]])</f>
        <v>43963</v>
      </c>
      <c r="AC1423" s="3">
        <v>44041</v>
      </c>
      <c r="AD1423" s="2" t="s">
        <v>44</v>
      </c>
      <c r="AE1423" s="2" t="str">
        <f>VLOOKUP(DatosTransformados[[#This Row],[Customer Segment Hidden]],Tabla3[#All],2,FALSE)</f>
        <v>Medium</v>
      </c>
      <c r="AF1423" s="11">
        <v>20.505156370563899</v>
      </c>
      <c r="AG1423" s="2">
        <v>3</v>
      </c>
      <c r="AH1423" s="2" t="s">
        <v>49</v>
      </c>
      <c r="AI1423" s="2" t="str">
        <f>IFERROR(VLOOKUP(DatosTransformados[[#This Row],[Preferred Contact Method Hidden]],Tabla3[#All],2,FALSE),DatosTransformados[[#This Row],[Preferred Contact Method Hidden]])</f>
        <v>Phone</v>
      </c>
      <c r="AJ1423" s="2" t="str">
        <f>VLOOKUP(DatosTransformados[[#This Row],[Applied Discount Hidden]],Tabla3[#All],2,FALSE)</f>
        <v>Yes</v>
      </c>
      <c r="AK1423" s="2" t="b">
        <v>1</v>
      </c>
    </row>
    <row r="1424" spans="1:37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">
        <v>21</v>
      </c>
      <c r="O14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4" s="5" t="s">
        <v>21</v>
      </c>
      <c r="Q1424" s="5">
        <v>0</v>
      </c>
      <c r="R1424" s="5" t="s">
        <v>33</v>
      </c>
      <c r="S1424" s="5" t="s">
        <v>52</v>
      </c>
      <c r="T1424" s="5" t="s">
        <v>25</v>
      </c>
      <c r="U1424" s="5">
        <v>55</v>
      </c>
      <c r="V1424" s="5" t="str">
        <f>PROPER(DatosTransformados[[#This Row],[Payment Method Hidden]])</f>
        <v>Credit Card</v>
      </c>
      <c r="W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1424" s="5">
        <v>1997</v>
      </c>
      <c r="Y1424" s="5"/>
      <c r="Z1424" s="5"/>
      <c r="AA1424" s="5" t="s">
        <v>2688</v>
      </c>
      <c r="AB1424" s="6">
        <f>DATEVALUE(DatosTransformados[[#This Row],[Contact Date Hidden]])</f>
        <v>44045</v>
      </c>
      <c r="AC1424" s="6">
        <v>44205</v>
      </c>
      <c r="AD1424" s="5" t="s">
        <v>44</v>
      </c>
      <c r="AE1424" s="5" t="str">
        <f>VLOOKUP(DatosTransformados[[#This Row],[Customer Segment Hidden]],Tabla3[#All],2,FALSE)</f>
        <v>Medium</v>
      </c>
      <c r="AF1424" s="12">
        <v>63.378905673300032</v>
      </c>
      <c r="AG1424" s="5">
        <v>8</v>
      </c>
      <c r="AH1424" s="5" t="s">
        <v>29</v>
      </c>
      <c r="AI1424" s="5" t="str">
        <f>IFERROR(VLOOKUP(DatosTransformados[[#This Row],[Preferred Contact Method Hidden]],Tabla3[#All],2,FALSE),DatosTransformados[[#This Row],[Preferred Contact Method Hidden]])</f>
        <v>Email</v>
      </c>
      <c r="AJ1424" s="5" t="str">
        <f>VLOOKUP(DatosTransformados[[#This Row],[Applied Discount Hidden]],Tabla3[#All],2,FALSE)</f>
        <v>No</v>
      </c>
      <c r="AK1424" s="5" t="b">
        <v>0</v>
      </c>
    </row>
    <row r="1425" spans="1:37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">
        <v>21</v>
      </c>
      <c r="O14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5" s="2" t="s">
        <v>33</v>
      </c>
      <c r="Q1425" s="2">
        <v>2</v>
      </c>
      <c r="R1425" s="2" t="s">
        <v>21</v>
      </c>
      <c r="S1425" s="2" t="s">
        <v>24</v>
      </c>
      <c r="T1425" s="2" t="s">
        <v>123</v>
      </c>
      <c r="U1425" s="2">
        <v>9</v>
      </c>
      <c r="V1425" s="2" t="str">
        <f>PROPER(DatosTransformados[[#This Row],[Payment Method Hidden]])</f>
        <v>Credit Card</v>
      </c>
      <c r="W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425" s="2">
        <v>9</v>
      </c>
      <c r="Y1425" s="2" t="s">
        <v>103</v>
      </c>
      <c r="Z1425" s="2" t="s">
        <v>104</v>
      </c>
      <c r="AA1425" s="2" t="s">
        <v>1819</v>
      </c>
      <c r="AB1425" s="3">
        <f>DATEVALUE(DatosTransformados[[#This Row],[Contact Date Hidden]])</f>
        <v>44266</v>
      </c>
      <c r="AC1425" s="3">
        <v>43981</v>
      </c>
      <c r="AD1425" s="2" t="s">
        <v>44</v>
      </c>
      <c r="AE1425" s="2" t="str">
        <f>VLOOKUP(DatosTransformados[[#This Row],[Customer Segment Hidden]],Tabla3[#All],2,FALSE)</f>
        <v>Medium</v>
      </c>
      <c r="AF1425" s="11">
        <v>9.3854109217772255</v>
      </c>
      <c r="AG1425" s="2">
        <v>9</v>
      </c>
      <c r="AH1425" s="2" t="s">
        <v>63</v>
      </c>
      <c r="AI1425" s="2" t="str">
        <f>IFERROR(VLOOKUP(DatosTransformados[[#This Row],[Preferred Contact Method Hidden]],Tabla3[#All],2,FALSE),DatosTransformados[[#This Row],[Preferred Contact Method Hidden]])</f>
        <v>SMS</v>
      </c>
      <c r="AJ1425" s="2" t="str">
        <f>VLOOKUP(DatosTransformados[[#This Row],[Applied Discount Hidden]],Tabla3[#All],2,FALSE)</f>
        <v>No</v>
      </c>
      <c r="AK1425" s="2" t="b">
        <v>0</v>
      </c>
    </row>
    <row r="1426" spans="1:37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">
        <v>21</v>
      </c>
      <c r="O14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6" s="5" t="s">
        <v>21</v>
      </c>
      <c r="Q1426" s="5">
        <v>0</v>
      </c>
      <c r="R1426" s="5" t="s">
        <v>21</v>
      </c>
      <c r="S1426" s="5" t="s">
        <v>34</v>
      </c>
      <c r="T1426" s="5" t="s">
        <v>169</v>
      </c>
      <c r="U1426" s="5">
        <v>11</v>
      </c>
      <c r="V1426" s="5" t="str">
        <f>PROPER(DatosTransformados[[#This Row],[Payment Method Hidden]])</f>
        <v>Paper Check</v>
      </c>
      <c r="W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426" s="5">
        <v>539</v>
      </c>
      <c r="Y1426" s="5"/>
      <c r="Z1426" s="5"/>
      <c r="AA1426" s="5" t="s">
        <v>2691</v>
      </c>
      <c r="AB1426" s="6">
        <f>DATEVALUE(DatosTransformados[[#This Row],[Contact Date Hidden]])</f>
        <v>44099</v>
      </c>
      <c r="AC1426" s="6">
        <v>45007</v>
      </c>
      <c r="AD1426" s="5" t="s">
        <v>38</v>
      </c>
      <c r="AE1426" s="5" t="str">
        <f>VLOOKUP(DatosTransformados[[#This Row],[Customer Segment Hidden]],Tabla3[#All],2,FALSE)</f>
        <v>Low</v>
      </c>
      <c r="AF1426" s="12">
        <v>11.37078401010293</v>
      </c>
      <c r="AG1426" s="5">
        <v>0</v>
      </c>
      <c r="AH1426" s="5" t="s">
        <v>63</v>
      </c>
      <c r="AI1426" s="5" t="str">
        <f>IFERROR(VLOOKUP(DatosTransformados[[#This Row],[Preferred Contact Method Hidden]],Tabla3[#All],2,FALSE),DatosTransformados[[#This Row],[Preferred Contact Method Hidden]])</f>
        <v>SMS</v>
      </c>
      <c r="AJ1426" s="5" t="str">
        <f>VLOOKUP(DatosTransformados[[#This Row],[Applied Discount Hidden]],Tabla3[#All],2,FALSE)</f>
        <v>Yes</v>
      </c>
      <c r="AK1426" s="5" t="b">
        <v>1</v>
      </c>
    </row>
    <row r="1427" spans="1:37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">
        <v>21</v>
      </c>
      <c r="O14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7" s="2" t="s">
        <v>21</v>
      </c>
      <c r="Q1427" s="2">
        <v>0</v>
      </c>
      <c r="R1427" s="2" t="s">
        <v>21</v>
      </c>
      <c r="S1427" s="2" t="s">
        <v>34</v>
      </c>
      <c r="T1427" s="2" t="s">
        <v>35</v>
      </c>
      <c r="U1427" s="2">
        <v>37</v>
      </c>
      <c r="V1427" s="2" t="str">
        <f>PROPER(DatosTransformados[[#This Row],[Payment Method Hidden]])</f>
        <v>Direct Debit</v>
      </c>
      <c r="W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427" s="2">
        <v>1229</v>
      </c>
      <c r="Y1427" s="2"/>
      <c r="Z1427" s="2"/>
      <c r="AA1427" s="2" t="s">
        <v>2693</v>
      </c>
      <c r="AB1427" s="3">
        <f>DATEVALUE(DatosTransformados[[#This Row],[Contact Date Hidden]])</f>
        <v>44709</v>
      </c>
      <c r="AC1427" s="3">
        <v>43889</v>
      </c>
      <c r="AD1427" s="2" t="s">
        <v>38</v>
      </c>
      <c r="AE1427" s="2" t="str">
        <f>VLOOKUP(DatosTransformados[[#This Row],[Customer Segment Hidden]],Tabla3[#All],2,FALSE)</f>
        <v>Low</v>
      </c>
      <c r="AF1427" s="11">
        <v>39.227065632472872</v>
      </c>
      <c r="AG1427" s="2">
        <v>7</v>
      </c>
      <c r="AH1427" s="2" t="s">
        <v>29</v>
      </c>
      <c r="AI1427" s="2" t="str">
        <f>IFERROR(VLOOKUP(DatosTransformados[[#This Row],[Preferred Contact Method Hidden]],Tabla3[#All],2,FALSE),DatosTransformados[[#This Row],[Preferred Contact Method Hidden]])</f>
        <v>Email</v>
      </c>
      <c r="AJ1427" s="2" t="str">
        <f>VLOOKUP(DatosTransformados[[#This Row],[Applied Discount Hidden]],Tabla3[#All],2,FALSE)</f>
        <v>Yes</v>
      </c>
      <c r="AK1427" s="2" t="b">
        <v>1</v>
      </c>
    </row>
    <row r="1428" spans="1:37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">
        <v>21</v>
      </c>
      <c r="O14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8" s="5" t="s">
        <v>21</v>
      </c>
      <c r="Q1428" s="5">
        <v>0</v>
      </c>
      <c r="R1428" s="5" t="s">
        <v>21</v>
      </c>
      <c r="S1428" s="5" t="s">
        <v>24</v>
      </c>
      <c r="T1428" s="5" t="s">
        <v>25</v>
      </c>
      <c r="U1428" s="5">
        <v>8</v>
      </c>
      <c r="V1428" s="5" t="str">
        <f>PROPER(DatosTransformados[[#This Row],[Payment Method Hidden]])</f>
        <v>Credit Card</v>
      </c>
      <c r="W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428" s="5">
        <v>8</v>
      </c>
      <c r="Y1428" s="5"/>
      <c r="Z1428" s="5"/>
      <c r="AA1428" s="5" t="s">
        <v>2695</v>
      </c>
      <c r="AB1428" s="6">
        <f>DATEVALUE(DatosTransformados[[#This Row],[Contact Date Hidden]])</f>
        <v>44822</v>
      </c>
      <c r="AC1428" s="6">
        <v>44065</v>
      </c>
      <c r="AD1428" s="5" t="s">
        <v>28</v>
      </c>
      <c r="AE1428" s="5" t="str">
        <f>VLOOKUP(DatosTransformados[[#This Row],[Customer Segment Hidden]],Tabla3[#All],2,FALSE)</f>
        <v>High</v>
      </c>
      <c r="AF1428" s="12">
        <v>7.2607700044342272</v>
      </c>
      <c r="AG1428" s="5">
        <v>1</v>
      </c>
      <c r="AH1428" s="5" t="s">
        <v>29</v>
      </c>
      <c r="AI1428" s="5" t="str">
        <f>IFERROR(VLOOKUP(DatosTransformados[[#This Row],[Preferred Contact Method Hidden]],Tabla3[#All],2,FALSE),DatosTransformados[[#This Row],[Preferred Contact Method Hidden]])</f>
        <v>Email</v>
      </c>
      <c r="AJ1428" s="5" t="str">
        <f>VLOOKUP(DatosTransformados[[#This Row],[Applied Discount Hidden]],Tabla3[#All],2,FALSE)</f>
        <v>No</v>
      </c>
      <c r="AK1428" s="5" t="b">
        <v>0</v>
      </c>
    </row>
    <row r="1429" spans="1:37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">
        <v>21</v>
      </c>
      <c r="O14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29" s="2" t="s">
        <v>21</v>
      </c>
      <c r="Q1429" s="2">
        <v>0</v>
      </c>
      <c r="R1429" s="2" t="s">
        <v>21</v>
      </c>
      <c r="S1429" s="2" t="s">
        <v>24</v>
      </c>
      <c r="T1429" s="2" t="s">
        <v>25</v>
      </c>
      <c r="U1429" s="2">
        <v>9</v>
      </c>
      <c r="V1429" s="2" t="str">
        <f>PROPER(DatosTransformados[[#This Row],[Payment Method Hidden]])</f>
        <v>Credit Card</v>
      </c>
      <c r="W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429" s="2">
        <v>44</v>
      </c>
      <c r="Y1429" s="2"/>
      <c r="Z1429" s="2"/>
      <c r="AA1429" s="2" t="s">
        <v>881</v>
      </c>
      <c r="AB1429" s="3">
        <f>DATEVALUE(DatosTransformados[[#This Row],[Contact Date Hidden]])</f>
        <v>43902</v>
      </c>
      <c r="AC1429" s="3">
        <v>44532</v>
      </c>
      <c r="AD1429" s="2" t="s">
        <v>44</v>
      </c>
      <c r="AE1429" s="2" t="str">
        <f>VLOOKUP(DatosTransformados[[#This Row],[Customer Segment Hidden]],Tabla3[#All],2,FALSE)</f>
        <v>Medium</v>
      </c>
      <c r="AF1429" s="11">
        <v>10.05757869768704</v>
      </c>
      <c r="AG1429" s="2">
        <v>1</v>
      </c>
      <c r="AH1429" s="2" t="s">
        <v>29</v>
      </c>
      <c r="AI1429" s="2" t="str">
        <f>IFERROR(VLOOKUP(DatosTransformados[[#This Row],[Preferred Contact Method Hidden]],Tabla3[#All],2,FALSE),DatosTransformados[[#This Row],[Preferred Contact Method Hidden]])</f>
        <v>Email</v>
      </c>
      <c r="AJ1429" s="2" t="str">
        <f>VLOOKUP(DatosTransformados[[#This Row],[Applied Discount Hidden]],Tabla3[#All],2,FALSE)</f>
        <v>Yes</v>
      </c>
      <c r="AK1429" s="2" t="b">
        <v>1</v>
      </c>
    </row>
    <row r="1430" spans="1:37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">
        <v>21</v>
      </c>
      <c r="O14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0" s="5" t="s">
        <v>21</v>
      </c>
      <c r="Q1430" s="5">
        <v>0</v>
      </c>
      <c r="R1430" s="5" t="s">
        <v>33</v>
      </c>
      <c r="S1430" s="5" t="s">
        <v>52</v>
      </c>
      <c r="T1430" s="5" t="s">
        <v>35</v>
      </c>
      <c r="U1430" s="5">
        <v>25</v>
      </c>
      <c r="V1430" s="5" t="str">
        <f>PROPER(DatosTransformados[[#This Row],[Payment Method Hidden]])</f>
        <v>Direct Debit</v>
      </c>
      <c r="W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1430" s="5">
        <v>1754</v>
      </c>
      <c r="Y1430" s="5"/>
      <c r="Z1430" s="5"/>
      <c r="AA1430" s="5" t="s">
        <v>2697</v>
      </c>
      <c r="AB1430" s="6">
        <f>DATEVALUE(DatosTransformados[[#This Row],[Contact Date Hidden]])</f>
        <v>44776</v>
      </c>
      <c r="AC1430" s="6">
        <v>44456</v>
      </c>
      <c r="AD1430" s="5" t="s">
        <v>28</v>
      </c>
      <c r="AE1430" s="5" t="str">
        <f>VLOOKUP(DatosTransformados[[#This Row],[Customer Segment Hidden]],Tabla3[#All],2,FALSE)</f>
        <v>High</v>
      </c>
      <c r="AF1430" s="12">
        <v>24.049017101897341</v>
      </c>
      <c r="AG1430" s="5">
        <v>6</v>
      </c>
      <c r="AH1430" s="5" t="s">
        <v>29</v>
      </c>
      <c r="AI1430" s="5" t="str">
        <f>IFERROR(VLOOKUP(DatosTransformados[[#This Row],[Preferred Contact Method Hidden]],Tabla3[#All],2,FALSE),DatosTransformados[[#This Row],[Preferred Contact Method Hidden]])</f>
        <v>Email</v>
      </c>
      <c r="AJ1430" s="5" t="str">
        <f>VLOOKUP(DatosTransformados[[#This Row],[Applied Discount Hidden]],Tabla3[#All],2,FALSE)</f>
        <v>No</v>
      </c>
      <c r="AK1430" s="5" t="b">
        <v>0</v>
      </c>
    </row>
    <row r="1431" spans="1:37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">
        <v>21</v>
      </c>
      <c r="O14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1" s="2" t="s">
        <v>21</v>
      </c>
      <c r="Q1431" s="2">
        <v>0</v>
      </c>
      <c r="R1431" s="2" t="s">
        <v>21</v>
      </c>
      <c r="S1431" s="2" t="s">
        <v>24</v>
      </c>
      <c r="T1431" s="2" t="s">
        <v>117</v>
      </c>
      <c r="U1431" s="2">
        <v>39</v>
      </c>
      <c r="V1431" s="2" t="str">
        <f>PROPER(DatosTransformados[[#This Row],[Payment Method Hidden]])</f>
        <v>Direct Debit</v>
      </c>
      <c r="W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431" s="2">
        <v>677</v>
      </c>
      <c r="Y1431" s="2" t="s">
        <v>134</v>
      </c>
      <c r="Z1431" s="2" t="s">
        <v>232</v>
      </c>
      <c r="AA1431" s="2" t="s">
        <v>2699</v>
      </c>
      <c r="AB1431" s="3">
        <f>DATEVALUE(DatosTransformados[[#This Row],[Contact Date Hidden]])</f>
        <v>45206</v>
      </c>
      <c r="AC1431" s="3">
        <v>43971</v>
      </c>
      <c r="AD1431" s="2" t="s">
        <v>28</v>
      </c>
      <c r="AE1431" s="2" t="str">
        <f>VLOOKUP(DatosTransformados[[#This Row],[Customer Segment Hidden]],Tabla3[#All],2,FALSE)</f>
        <v>High</v>
      </c>
      <c r="AF1431" s="11">
        <v>35.656414731326493</v>
      </c>
      <c r="AG1431" s="2">
        <v>9</v>
      </c>
      <c r="AH1431" s="2" t="s">
        <v>49</v>
      </c>
      <c r="AI1431" s="2" t="str">
        <f>IFERROR(VLOOKUP(DatosTransformados[[#This Row],[Preferred Contact Method Hidden]],Tabla3[#All],2,FALSE),DatosTransformados[[#This Row],[Preferred Contact Method Hidden]])</f>
        <v>Phone</v>
      </c>
      <c r="AJ1431" s="2" t="str">
        <f>VLOOKUP(DatosTransformados[[#This Row],[Applied Discount Hidden]],Tabla3[#All],2,FALSE)</f>
        <v>No</v>
      </c>
      <c r="AK1431" s="2" t="b">
        <v>0</v>
      </c>
    </row>
    <row r="1432" spans="1:37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">
        <v>21</v>
      </c>
      <c r="O14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2" s="5" t="s">
        <v>21</v>
      </c>
      <c r="Q1432" s="5">
        <v>0</v>
      </c>
      <c r="R1432" s="5" t="s">
        <v>33</v>
      </c>
      <c r="S1432" s="5" t="s">
        <v>52</v>
      </c>
      <c r="T1432" s="5" t="s">
        <v>123</v>
      </c>
      <c r="U1432" s="5">
        <v>46</v>
      </c>
      <c r="V1432" s="5" t="str">
        <f>PROPER(DatosTransformados[[#This Row],[Payment Method Hidden]])</f>
        <v>Credit Card</v>
      </c>
      <c r="W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432" s="5">
        <v>3237</v>
      </c>
      <c r="Y1432" s="5"/>
      <c r="Z1432" s="5"/>
      <c r="AA1432" s="5" t="s">
        <v>1691</v>
      </c>
      <c r="AB1432" s="6">
        <f>DATEVALUE(DatosTransformados[[#This Row],[Contact Date Hidden]])</f>
        <v>44138</v>
      </c>
      <c r="AC1432" s="6">
        <v>44302</v>
      </c>
      <c r="AD1432" s="5" t="s">
        <v>28</v>
      </c>
      <c r="AE1432" s="5" t="str">
        <f>VLOOKUP(DatosTransformados[[#This Row],[Customer Segment Hidden]],Tabla3[#All],2,FALSE)</f>
        <v>High</v>
      </c>
      <c r="AF1432" s="12">
        <v>43.628222813491881</v>
      </c>
      <c r="AG1432" s="5">
        <v>4</v>
      </c>
      <c r="AH1432" s="5" t="s">
        <v>63</v>
      </c>
      <c r="AI1432" s="5" t="str">
        <f>IFERROR(VLOOKUP(DatosTransformados[[#This Row],[Preferred Contact Method Hidden]],Tabla3[#All],2,FALSE),DatosTransformados[[#This Row],[Preferred Contact Method Hidden]])</f>
        <v>SMS</v>
      </c>
      <c r="AJ1432" s="5" t="str">
        <f>VLOOKUP(DatosTransformados[[#This Row],[Applied Discount Hidden]],Tabla3[#All],2,FALSE)</f>
        <v>Yes</v>
      </c>
      <c r="AK1432" s="5" t="b">
        <v>1</v>
      </c>
    </row>
    <row r="1433" spans="1:37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">
        <v>21</v>
      </c>
      <c r="O14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3" s="2" t="s">
        <v>21</v>
      </c>
      <c r="Q1433" s="2">
        <v>0</v>
      </c>
      <c r="R1433" s="2" t="s">
        <v>21</v>
      </c>
      <c r="S1433" s="2" t="s">
        <v>34</v>
      </c>
      <c r="T1433" s="2" t="s">
        <v>25</v>
      </c>
      <c r="U1433" s="2">
        <v>40</v>
      </c>
      <c r="V1433" s="2" t="str">
        <f>PROPER(DatosTransformados[[#This Row],[Payment Method Hidden]])</f>
        <v>Credit Card</v>
      </c>
      <c r="W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433" s="2">
        <v>2698</v>
      </c>
      <c r="Y1433" s="2" t="s">
        <v>42</v>
      </c>
      <c r="Z1433" s="2" t="s">
        <v>213</v>
      </c>
      <c r="AA1433" s="2" t="s">
        <v>2702</v>
      </c>
      <c r="AB1433" s="3">
        <f>DATEVALUE(DatosTransformados[[#This Row],[Contact Date Hidden]])</f>
        <v>44276</v>
      </c>
      <c r="AC1433" s="3">
        <v>44724</v>
      </c>
      <c r="AD1433" s="2" t="s">
        <v>44</v>
      </c>
      <c r="AE1433" s="2" t="str">
        <f>VLOOKUP(DatosTransformados[[#This Row],[Customer Segment Hidden]],Tabla3[#All],2,FALSE)</f>
        <v>Medium</v>
      </c>
      <c r="AF1433" s="11">
        <v>32.301506132003809</v>
      </c>
      <c r="AG1433" s="2">
        <v>5</v>
      </c>
      <c r="AH1433" s="2" t="s">
        <v>49</v>
      </c>
      <c r="AI1433" s="2" t="str">
        <f>IFERROR(VLOOKUP(DatosTransformados[[#This Row],[Preferred Contact Method Hidden]],Tabla3[#All],2,FALSE),DatosTransformados[[#This Row],[Preferred Contact Method Hidden]])</f>
        <v>Phone</v>
      </c>
      <c r="AJ1433" s="2" t="str">
        <f>VLOOKUP(DatosTransformados[[#This Row],[Applied Discount Hidden]],Tabla3[#All],2,FALSE)</f>
        <v>Yes</v>
      </c>
      <c r="AK1433" s="2" t="b">
        <v>1</v>
      </c>
    </row>
    <row r="1434" spans="1:37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">
        <v>21</v>
      </c>
      <c r="O14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4" s="5" t="s">
        <v>33</v>
      </c>
      <c r="Q1434" s="5">
        <v>6</v>
      </c>
      <c r="R1434" s="5" t="s">
        <v>21</v>
      </c>
      <c r="S1434" s="5" t="s">
        <v>24</v>
      </c>
      <c r="T1434" s="5" t="s">
        <v>35</v>
      </c>
      <c r="U1434" s="5">
        <v>20</v>
      </c>
      <c r="V1434" s="5" t="str">
        <f>PROPER(DatosTransformados[[#This Row],[Payment Method Hidden]])</f>
        <v>Direct Debit</v>
      </c>
      <c r="W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434" s="5">
        <v>761</v>
      </c>
      <c r="Y1434" s="5"/>
      <c r="Z1434" s="5"/>
      <c r="AA1434" s="5" t="s">
        <v>2704</v>
      </c>
      <c r="AB1434" s="6">
        <f>DATEVALUE(DatosTransformados[[#This Row],[Contact Date Hidden]])</f>
        <v>44371</v>
      </c>
      <c r="AC1434" s="6">
        <v>43985</v>
      </c>
      <c r="AD1434" s="5" t="s">
        <v>38</v>
      </c>
      <c r="AE1434" s="5" t="str">
        <f>VLOOKUP(DatosTransformados[[#This Row],[Customer Segment Hidden]],Tabla3[#All],2,FALSE)</f>
        <v>Low</v>
      </c>
      <c r="AF1434" s="12">
        <v>16.724295475337879</v>
      </c>
      <c r="AG1434" s="5">
        <v>1</v>
      </c>
      <c r="AH1434" s="5" t="s">
        <v>49</v>
      </c>
      <c r="AI1434" s="5" t="str">
        <f>IFERROR(VLOOKUP(DatosTransformados[[#This Row],[Preferred Contact Method Hidden]],Tabla3[#All],2,FALSE),DatosTransformados[[#This Row],[Preferred Contact Method Hidden]])</f>
        <v>Phone</v>
      </c>
      <c r="AJ1434" s="5" t="str">
        <f>VLOOKUP(DatosTransformados[[#This Row],[Applied Discount Hidden]],Tabla3[#All],2,FALSE)</f>
        <v>Yes</v>
      </c>
      <c r="AK1434" s="5" t="b">
        <v>1</v>
      </c>
    </row>
    <row r="1435" spans="1:37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">
        <v>21</v>
      </c>
      <c r="O14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5" s="2" t="s">
        <v>21</v>
      </c>
      <c r="Q1435" s="2">
        <v>0</v>
      </c>
      <c r="R1435" s="2" t="s">
        <v>33</v>
      </c>
      <c r="S1435" s="2" t="s">
        <v>24</v>
      </c>
      <c r="T1435" s="2" t="s">
        <v>35</v>
      </c>
      <c r="U1435" s="2">
        <v>55</v>
      </c>
      <c r="V1435" s="2" t="str">
        <f>PROPER(DatosTransformados[[#This Row],[Payment Method Hidden]])</f>
        <v>Direct Debit</v>
      </c>
      <c r="W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435" s="2">
        <v>3752</v>
      </c>
      <c r="Y1435" s="2"/>
      <c r="Z1435" s="2"/>
      <c r="AA1435" s="2" t="s">
        <v>2706</v>
      </c>
      <c r="AB1435" s="3">
        <f>DATEVALUE(DatosTransformados[[#This Row],[Contact Date Hidden]])</f>
        <v>44389</v>
      </c>
      <c r="AC1435" s="3">
        <v>45107</v>
      </c>
      <c r="AD1435" s="2" t="s">
        <v>44</v>
      </c>
      <c r="AE1435" s="2" t="str">
        <f>VLOOKUP(DatosTransformados[[#This Row],[Customer Segment Hidden]],Tabla3[#All],2,FALSE)</f>
        <v>Medium</v>
      </c>
      <c r="AF1435" s="11">
        <v>50.63422188202501</v>
      </c>
      <c r="AG1435" s="2">
        <v>1</v>
      </c>
      <c r="AH1435" s="2" t="s">
        <v>63</v>
      </c>
      <c r="AI1435" s="2" t="str">
        <f>IFERROR(VLOOKUP(DatosTransformados[[#This Row],[Preferred Contact Method Hidden]],Tabla3[#All],2,FALSE),DatosTransformados[[#This Row],[Preferred Contact Method Hidden]])</f>
        <v>SMS</v>
      </c>
      <c r="AJ1435" s="2" t="str">
        <f>VLOOKUP(DatosTransformados[[#This Row],[Applied Discount Hidden]],Tabla3[#All],2,FALSE)</f>
        <v>Yes</v>
      </c>
      <c r="AK1435" s="2" t="b">
        <v>1</v>
      </c>
    </row>
    <row r="1436" spans="1:37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">
        <v>33</v>
      </c>
      <c r="O14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6" s="5" t="s">
        <v>21</v>
      </c>
      <c r="Q1436" s="5">
        <v>0</v>
      </c>
      <c r="R1436" s="5" t="s">
        <v>33</v>
      </c>
      <c r="S1436" s="5" t="s">
        <v>24</v>
      </c>
      <c r="T1436" s="5" t="s">
        <v>117</v>
      </c>
      <c r="U1436" s="5">
        <v>38</v>
      </c>
      <c r="V1436" s="5" t="str">
        <f>PROPER(DatosTransformados[[#This Row],[Payment Method Hidden]])</f>
        <v>Direct Debit</v>
      </c>
      <c r="W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436" s="5">
        <v>1093</v>
      </c>
      <c r="Y1436" s="5"/>
      <c r="Z1436" s="5"/>
      <c r="AA1436" s="5" t="s">
        <v>1153</v>
      </c>
      <c r="AB1436" s="6">
        <f>DATEVALUE(DatosTransformados[[#This Row],[Contact Date Hidden]])</f>
        <v>45079</v>
      </c>
      <c r="AC1436" s="6">
        <v>45278</v>
      </c>
      <c r="AD1436" s="5" t="s">
        <v>38</v>
      </c>
      <c r="AE1436" s="5" t="str">
        <f>VLOOKUP(DatosTransformados[[#This Row],[Customer Segment Hidden]],Tabla3[#All],2,FALSE)</f>
        <v>Low</v>
      </c>
      <c r="AF1436" s="12">
        <v>38.936740953226867</v>
      </c>
      <c r="AG1436" s="5">
        <v>10</v>
      </c>
      <c r="AH1436" s="5" t="s">
        <v>29</v>
      </c>
      <c r="AI1436" s="5" t="str">
        <f>IFERROR(VLOOKUP(DatosTransformados[[#This Row],[Preferred Contact Method Hidden]],Tabla3[#All],2,FALSE),DatosTransformados[[#This Row],[Preferred Contact Method Hidden]])</f>
        <v>Email</v>
      </c>
      <c r="AJ1436" s="5" t="str">
        <f>VLOOKUP(DatosTransformados[[#This Row],[Applied Discount Hidden]],Tabla3[#All],2,FALSE)</f>
        <v>No</v>
      </c>
      <c r="AK1436" s="5" t="b">
        <v>0</v>
      </c>
    </row>
    <row r="1437" spans="1:37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">
        <v>21</v>
      </c>
      <c r="O14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7" s="2" t="s">
        <v>21</v>
      </c>
      <c r="Q1437" s="2">
        <v>0</v>
      </c>
      <c r="R1437" s="2" t="s">
        <v>21</v>
      </c>
      <c r="S1437" s="2" t="s">
        <v>24</v>
      </c>
      <c r="T1437" s="2" t="s">
        <v>117</v>
      </c>
      <c r="U1437" s="2">
        <v>42</v>
      </c>
      <c r="V1437" s="2" t="str">
        <f>PROPER(DatosTransformados[[#This Row],[Payment Method Hidden]])</f>
        <v>Direct Debit</v>
      </c>
      <c r="W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437" s="2">
        <v>1076</v>
      </c>
      <c r="Y1437" s="2" t="s">
        <v>42</v>
      </c>
      <c r="Z1437" s="2" t="s">
        <v>359</v>
      </c>
      <c r="AA1437" s="2" t="s">
        <v>440</v>
      </c>
      <c r="AB1437" s="3">
        <f>DATEVALUE(DatosTransformados[[#This Row],[Contact Date Hidden]])</f>
        <v>44062</v>
      </c>
      <c r="AC1437" s="3">
        <v>44790</v>
      </c>
      <c r="AD1437" s="2" t="s">
        <v>44</v>
      </c>
      <c r="AE1437" s="2" t="str">
        <f>VLOOKUP(DatosTransformados[[#This Row],[Customer Segment Hidden]],Tabla3[#All],2,FALSE)</f>
        <v>Medium</v>
      </c>
      <c r="AF1437" s="11">
        <v>47.636346670908608</v>
      </c>
      <c r="AG1437" s="2">
        <v>6</v>
      </c>
      <c r="AH1437" s="2" t="s">
        <v>49</v>
      </c>
      <c r="AI1437" s="2" t="str">
        <f>IFERROR(VLOOKUP(DatosTransformados[[#This Row],[Preferred Contact Method Hidden]],Tabla3[#All],2,FALSE),DatosTransformados[[#This Row],[Preferred Contact Method Hidden]])</f>
        <v>Phone</v>
      </c>
      <c r="AJ1437" s="2" t="str">
        <f>VLOOKUP(DatosTransformados[[#This Row],[Applied Discount Hidden]],Tabla3[#All],2,FALSE)</f>
        <v>Yes</v>
      </c>
      <c r="AK1437" s="2" t="b">
        <v>1</v>
      </c>
    </row>
    <row r="1438" spans="1:37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">
        <v>21</v>
      </c>
      <c r="O14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8" s="5" t="s">
        <v>21</v>
      </c>
      <c r="Q1438" s="5">
        <v>0</v>
      </c>
      <c r="R1438" s="5" t="s">
        <v>21</v>
      </c>
      <c r="S1438" s="5" t="s">
        <v>24</v>
      </c>
      <c r="T1438" s="5" t="s">
        <v>117</v>
      </c>
      <c r="U1438" s="5">
        <v>39</v>
      </c>
      <c r="V1438" s="5" t="str">
        <f>PROPER(DatosTransformados[[#This Row],[Payment Method Hidden]])</f>
        <v>Direct Debit</v>
      </c>
      <c r="W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438" s="5">
        <v>113</v>
      </c>
      <c r="Y1438" s="5"/>
      <c r="Z1438" s="5"/>
      <c r="AA1438" s="5" t="s">
        <v>342</v>
      </c>
      <c r="AB1438" s="6">
        <f>DATEVALUE(DatosTransformados[[#This Row],[Contact Date Hidden]])</f>
        <v>43968</v>
      </c>
      <c r="AC1438" s="6">
        <v>44407</v>
      </c>
      <c r="AD1438" s="5" t="s">
        <v>38</v>
      </c>
      <c r="AE1438" s="5" t="str">
        <f>VLOOKUP(DatosTransformados[[#This Row],[Customer Segment Hidden]],Tabla3[#All],2,FALSE)</f>
        <v>Low</v>
      </c>
      <c r="AF1438" s="12">
        <v>38.205212390274909</v>
      </c>
      <c r="AG1438" s="5">
        <v>0</v>
      </c>
      <c r="AH1438" s="5" t="s">
        <v>49</v>
      </c>
      <c r="AI1438" s="5" t="str">
        <f>IFERROR(VLOOKUP(DatosTransformados[[#This Row],[Preferred Contact Method Hidden]],Tabla3[#All],2,FALSE),DatosTransformados[[#This Row],[Preferred Contact Method Hidden]])</f>
        <v>Phone</v>
      </c>
      <c r="AJ1438" s="5" t="str">
        <f>VLOOKUP(DatosTransformados[[#This Row],[Applied Discount Hidden]],Tabla3[#All],2,FALSE)</f>
        <v>No</v>
      </c>
      <c r="AK1438" s="5" t="b">
        <v>0</v>
      </c>
    </row>
    <row r="1439" spans="1:37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">
        <v>21</v>
      </c>
      <c r="O14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39" s="2" t="s">
        <v>21</v>
      </c>
      <c r="Q1439" s="2">
        <v>0</v>
      </c>
      <c r="R1439" s="2" t="s">
        <v>21</v>
      </c>
      <c r="S1439" s="2" t="s">
        <v>24</v>
      </c>
      <c r="T1439" s="2" t="s">
        <v>35</v>
      </c>
      <c r="U1439" s="2">
        <v>26</v>
      </c>
      <c r="V1439" s="2" t="str">
        <f>PROPER(DatosTransformados[[#This Row],[Payment Method Hidden]])</f>
        <v>Direct Debit</v>
      </c>
      <c r="W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1439" s="2">
        <v>26</v>
      </c>
      <c r="Y1439" s="2" t="s">
        <v>42</v>
      </c>
      <c r="Z1439" s="2" t="s">
        <v>279</v>
      </c>
      <c r="AA1439" s="2" t="s">
        <v>2711</v>
      </c>
      <c r="AB1439" s="3">
        <f>DATEVALUE(DatosTransformados[[#This Row],[Contact Date Hidden]])</f>
        <v>44188</v>
      </c>
      <c r="AC1439" s="3">
        <v>43865</v>
      </c>
      <c r="AD1439" s="2" t="s">
        <v>28</v>
      </c>
      <c r="AE1439" s="2" t="str">
        <f>VLOOKUP(DatosTransformados[[#This Row],[Customer Segment Hidden]],Tabla3[#All],2,FALSE)</f>
        <v>High</v>
      </c>
      <c r="AF1439" s="11">
        <v>24.160717538231879</v>
      </c>
      <c r="AG1439" s="2">
        <v>10</v>
      </c>
      <c r="AH1439" s="2" t="s">
        <v>29</v>
      </c>
      <c r="AI1439" s="2" t="str">
        <f>IFERROR(VLOOKUP(DatosTransformados[[#This Row],[Preferred Contact Method Hidden]],Tabla3[#All],2,FALSE),DatosTransformados[[#This Row],[Preferred Contact Method Hidden]])</f>
        <v>Email</v>
      </c>
      <c r="AJ1439" s="2" t="str">
        <f>VLOOKUP(DatosTransformados[[#This Row],[Applied Discount Hidden]],Tabla3[#All],2,FALSE)</f>
        <v>No</v>
      </c>
      <c r="AK1439" s="2" t="b">
        <v>0</v>
      </c>
    </row>
    <row r="1440" spans="1:37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">
        <v>21</v>
      </c>
      <c r="O14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0" s="5" t="s">
        <v>33</v>
      </c>
      <c r="Q1440" s="5">
        <v>3</v>
      </c>
      <c r="R1440" s="5" t="s">
        <v>21</v>
      </c>
      <c r="S1440" s="5" t="s">
        <v>52</v>
      </c>
      <c r="T1440" s="5" t="s">
        <v>25</v>
      </c>
      <c r="U1440" s="5">
        <v>26</v>
      </c>
      <c r="V1440" s="5" t="str">
        <f>PROPER(DatosTransformados[[#This Row],[Payment Method Hidden]])</f>
        <v>Credit Card</v>
      </c>
      <c r="W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440" s="5">
        <v>1725</v>
      </c>
      <c r="Y1440" s="5"/>
      <c r="Z1440" s="5"/>
      <c r="AA1440" s="5" t="s">
        <v>2453</v>
      </c>
      <c r="AB1440" s="6">
        <f>DATEVALUE(DatosTransformados[[#This Row],[Contact Date Hidden]])</f>
        <v>44173</v>
      </c>
      <c r="AC1440" s="6">
        <v>44711</v>
      </c>
      <c r="AD1440" s="5" t="s">
        <v>38</v>
      </c>
      <c r="AE1440" s="5" t="str">
        <f>VLOOKUP(DatosTransformados[[#This Row],[Customer Segment Hidden]],Tabla3[#All],2,FALSE)</f>
        <v>Low</v>
      </c>
      <c r="AF1440" s="12">
        <v>27.93708473961566</v>
      </c>
      <c r="AG1440" s="5">
        <v>6</v>
      </c>
      <c r="AH1440" s="5" t="s">
        <v>49</v>
      </c>
      <c r="AI1440" s="5" t="str">
        <f>IFERROR(VLOOKUP(DatosTransformados[[#This Row],[Preferred Contact Method Hidden]],Tabla3[#All],2,FALSE),DatosTransformados[[#This Row],[Preferred Contact Method Hidden]])</f>
        <v>Phone</v>
      </c>
      <c r="AJ1440" s="5" t="str">
        <f>VLOOKUP(DatosTransformados[[#This Row],[Applied Discount Hidden]],Tabla3[#All],2,FALSE)</f>
        <v>Yes</v>
      </c>
      <c r="AK1440" s="5" t="b">
        <v>1</v>
      </c>
    </row>
    <row r="1441" spans="1:37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">
        <v>21</v>
      </c>
      <c r="O14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1" s="2" t="s">
        <v>21</v>
      </c>
      <c r="Q1441" s="2">
        <v>0</v>
      </c>
      <c r="R1441" s="2" t="s">
        <v>21</v>
      </c>
      <c r="S1441" s="2" t="s">
        <v>24</v>
      </c>
      <c r="T1441" s="2" t="s">
        <v>169</v>
      </c>
      <c r="U1441" s="2">
        <v>13</v>
      </c>
      <c r="V1441" s="2" t="str">
        <f>PROPER(DatosTransformados[[#This Row],[Payment Method Hidden]])</f>
        <v>Paper Check</v>
      </c>
      <c r="W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441" s="2">
        <v>22</v>
      </c>
      <c r="Y1441" s="2"/>
      <c r="Z1441" s="2"/>
      <c r="AA1441" s="2" t="s">
        <v>2714</v>
      </c>
      <c r="AB1441" s="3">
        <f>DATEVALUE(DatosTransformados[[#This Row],[Contact Date Hidden]])</f>
        <v>43878</v>
      </c>
      <c r="AC1441" s="3">
        <v>43879</v>
      </c>
      <c r="AD1441" s="2" t="s">
        <v>38</v>
      </c>
      <c r="AE1441" s="2" t="str">
        <f>VLOOKUP(DatosTransformados[[#This Row],[Customer Segment Hidden]],Tabla3[#All],2,FALSE)</f>
        <v>Low</v>
      </c>
      <c r="AF1441" s="11">
        <v>14.06538437913254</v>
      </c>
      <c r="AG1441" s="2">
        <v>8</v>
      </c>
      <c r="AH1441" s="2" t="s">
        <v>49</v>
      </c>
      <c r="AI1441" s="2" t="str">
        <f>IFERROR(VLOOKUP(DatosTransformados[[#This Row],[Preferred Contact Method Hidden]],Tabla3[#All],2,FALSE),DatosTransformados[[#This Row],[Preferred Contact Method Hidden]])</f>
        <v>Phone</v>
      </c>
      <c r="AJ1441" s="2" t="str">
        <f>VLOOKUP(DatosTransformados[[#This Row],[Applied Discount Hidden]],Tabla3[#All],2,FALSE)</f>
        <v>No</v>
      </c>
      <c r="AK1441" s="2" t="b">
        <v>0</v>
      </c>
    </row>
    <row r="1442" spans="1:37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">
        <v>21</v>
      </c>
      <c r="O14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2" s="5" t="s">
        <v>21</v>
      </c>
      <c r="Q1442" s="5">
        <v>0</v>
      </c>
      <c r="R1442" s="5" t="s">
        <v>21</v>
      </c>
      <c r="S1442" s="5" t="s">
        <v>34</v>
      </c>
      <c r="T1442" s="5" t="s">
        <v>25</v>
      </c>
      <c r="U1442" s="5">
        <v>13</v>
      </c>
      <c r="V1442" s="5" t="str">
        <f>PROPER(DatosTransformados[[#This Row],[Payment Method Hidden]])</f>
        <v>Credit Card</v>
      </c>
      <c r="W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442" s="5">
        <v>407</v>
      </c>
      <c r="Y1442" s="5"/>
      <c r="Z1442" s="5"/>
      <c r="AA1442" s="5" t="s">
        <v>546</v>
      </c>
      <c r="AB1442" s="6">
        <f>DATEVALUE(DatosTransformados[[#This Row],[Contact Date Hidden]])</f>
        <v>44480</v>
      </c>
      <c r="AC1442" s="6">
        <v>43867</v>
      </c>
      <c r="AD1442" s="5" t="s">
        <v>28</v>
      </c>
      <c r="AE1442" s="5" t="str">
        <f>VLOOKUP(DatosTransformados[[#This Row],[Customer Segment Hidden]],Tabla3[#All],2,FALSE)</f>
        <v>High</v>
      </c>
      <c r="AF1442" s="12">
        <v>12.028978043420601</v>
      </c>
      <c r="AG1442" s="5">
        <v>6</v>
      </c>
      <c r="AH1442" s="5" t="s">
        <v>63</v>
      </c>
      <c r="AI1442" s="5" t="str">
        <f>IFERROR(VLOOKUP(DatosTransformados[[#This Row],[Preferred Contact Method Hidden]],Tabla3[#All],2,FALSE),DatosTransformados[[#This Row],[Preferred Contact Method Hidden]])</f>
        <v>SMS</v>
      </c>
      <c r="AJ1442" s="5" t="str">
        <f>VLOOKUP(DatosTransformados[[#This Row],[Applied Discount Hidden]],Tabla3[#All],2,FALSE)</f>
        <v>Yes</v>
      </c>
      <c r="AK1442" s="5" t="b">
        <v>1</v>
      </c>
    </row>
    <row r="1443" spans="1:37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">
        <v>21</v>
      </c>
      <c r="O14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3" s="2" t="s">
        <v>33</v>
      </c>
      <c r="Q1443" s="2">
        <v>2</v>
      </c>
      <c r="R1443" s="2" t="s">
        <v>21</v>
      </c>
      <c r="S1443" s="2" t="s">
        <v>52</v>
      </c>
      <c r="T1443" s="2" t="s">
        <v>25</v>
      </c>
      <c r="U1443" s="2">
        <v>9</v>
      </c>
      <c r="V1443" s="2" t="str">
        <f>PROPER(DatosTransformados[[#This Row],[Payment Method Hidden]])</f>
        <v>Credit Card</v>
      </c>
      <c r="W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443" s="2">
        <v>452</v>
      </c>
      <c r="Y1443" s="2"/>
      <c r="Z1443" s="2"/>
      <c r="AA1443" s="2" t="s">
        <v>2717</v>
      </c>
      <c r="AB1443" s="3">
        <f>DATEVALUE(DatosTransformados[[#This Row],[Contact Date Hidden]])</f>
        <v>43966</v>
      </c>
      <c r="AC1443" s="3">
        <v>43970</v>
      </c>
      <c r="AD1443" s="2" t="s">
        <v>28</v>
      </c>
      <c r="AE1443" s="2" t="str">
        <f>VLOOKUP(DatosTransformados[[#This Row],[Customer Segment Hidden]],Tabla3[#All],2,FALSE)</f>
        <v>High</v>
      </c>
      <c r="AF1443" s="11">
        <v>7.3903759613545681</v>
      </c>
      <c r="AG1443" s="2">
        <v>8</v>
      </c>
      <c r="AH1443" s="2" t="s">
        <v>49</v>
      </c>
      <c r="AI1443" s="2" t="str">
        <f>IFERROR(VLOOKUP(DatosTransformados[[#This Row],[Preferred Contact Method Hidden]],Tabla3[#All],2,FALSE),DatosTransformados[[#This Row],[Preferred Contact Method Hidden]])</f>
        <v>Phone</v>
      </c>
      <c r="AJ1443" s="2" t="str">
        <f>VLOOKUP(DatosTransformados[[#This Row],[Applied Discount Hidden]],Tabla3[#All],2,FALSE)</f>
        <v>No</v>
      </c>
      <c r="AK1443" s="2" t="b">
        <v>0</v>
      </c>
    </row>
    <row r="1444" spans="1:37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">
        <v>21</v>
      </c>
      <c r="O14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4" s="5" t="s">
        <v>21</v>
      </c>
      <c r="Q1444" s="5">
        <v>0</v>
      </c>
      <c r="R1444" s="5" t="s">
        <v>21</v>
      </c>
      <c r="S1444" s="5" t="s">
        <v>24</v>
      </c>
      <c r="T1444" s="5" t="s">
        <v>25</v>
      </c>
      <c r="U1444" s="5">
        <v>35</v>
      </c>
      <c r="V1444" s="5" t="str">
        <f>PROPER(DatosTransformados[[#This Row],[Payment Method Hidden]])</f>
        <v>Credit Card</v>
      </c>
      <c r="W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444" s="5">
        <v>1369</v>
      </c>
      <c r="Y1444" s="5"/>
      <c r="Z1444" s="5"/>
      <c r="AA1444" s="5" t="s">
        <v>2719</v>
      </c>
      <c r="AB1444" s="6">
        <f>DATEVALUE(DatosTransformados[[#This Row],[Contact Date Hidden]])</f>
        <v>45174</v>
      </c>
      <c r="AC1444" s="6">
        <v>45025</v>
      </c>
      <c r="AD1444" s="5" t="s">
        <v>38</v>
      </c>
      <c r="AE1444" s="5" t="str">
        <f>VLOOKUP(DatosTransformados[[#This Row],[Customer Segment Hidden]],Tabla3[#All],2,FALSE)</f>
        <v>Low</v>
      </c>
      <c r="AF1444" s="12">
        <v>36.783979384710001</v>
      </c>
      <c r="AG1444" s="5">
        <v>0</v>
      </c>
      <c r="AH1444" s="5" t="s">
        <v>29</v>
      </c>
      <c r="AI1444" s="5" t="str">
        <f>IFERROR(VLOOKUP(DatosTransformados[[#This Row],[Preferred Contact Method Hidden]],Tabla3[#All],2,FALSE),DatosTransformados[[#This Row],[Preferred Contact Method Hidden]])</f>
        <v>Email</v>
      </c>
      <c r="AJ1444" s="5" t="str">
        <f>VLOOKUP(DatosTransformados[[#This Row],[Applied Discount Hidden]],Tabla3[#All],2,FALSE)</f>
        <v>Yes</v>
      </c>
      <c r="AK1444" s="5" t="b">
        <v>1</v>
      </c>
    </row>
    <row r="1445" spans="1:37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">
        <v>21</v>
      </c>
      <c r="O14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5" s="2" t="s">
        <v>21</v>
      </c>
      <c r="Q1445" s="2">
        <v>0</v>
      </c>
      <c r="R1445" s="2" t="s">
        <v>21</v>
      </c>
      <c r="S1445" s="2" t="s">
        <v>24</v>
      </c>
      <c r="T1445" s="2" t="s">
        <v>35</v>
      </c>
      <c r="U1445" s="2">
        <v>59</v>
      </c>
      <c r="V1445" s="2" t="str">
        <f>PROPER(DatosTransformados[[#This Row],[Payment Method Hidden]])</f>
        <v>Direct Debit</v>
      </c>
      <c r="W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445" s="2">
        <v>3553</v>
      </c>
      <c r="Y1445" s="2" t="s">
        <v>87</v>
      </c>
      <c r="Z1445" s="2" t="s">
        <v>126</v>
      </c>
      <c r="AA1445" s="2" t="s">
        <v>397</v>
      </c>
      <c r="AB1445" s="3">
        <f>DATEVALUE(DatosTransformados[[#This Row],[Contact Date Hidden]])</f>
        <v>44241</v>
      </c>
      <c r="AC1445" s="3">
        <v>44030</v>
      </c>
      <c r="AD1445" s="2" t="s">
        <v>28</v>
      </c>
      <c r="AE1445" s="2" t="str">
        <f>VLOOKUP(DatosTransformados[[#This Row],[Customer Segment Hidden]],Tabla3[#All],2,FALSE)</f>
        <v>High</v>
      </c>
      <c r="AF1445" s="11">
        <v>53.502627999912107</v>
      </c>
      <c r="AG1445" s="2">
        <v>7</v>
      </c>
      <c r="AH1445" s="2" t="s">
        <v>49</v>
      </c>
      <c r="AI1445" s="2" t="str">
        <f>IFERROR(VLOOKUP(DatosTransformados[[#This Row],[Preferred Contact Method Hidden]],Tabla3[#All],2,FALSE),DatosTransformados[[#This Row],[Preferred Contact Method Hidden]])</f>
        <v>Phone</v>
      </c>
      <c r="AJ1445" s="2" t="str">
        <f>VLOOKUP(DatosTransformados[[#This Row],[Applied Discount Hidden]],Tabla3[#All],2,FALSE)</f>
        <v>No</v>
      </c>
      <c r="AK1445" s="2" t="b">
        <v>0</v>
      </c>
    </row>
    <row r="1446" spans="1:37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">
        <v>21</v>
      </c>
      <c r="O14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6" s="5" t="s">
        <v>21</v>
      </c>
      <c r="Q1446" s="5">
        <v>0</v>
      </c>
      <c r="R1446" s="5" t="s">
        <v>21</v>
      </c>
      <c r="S1446" s="5" t="s">
        <v>24</v>
      </c>
      <c r="T1446" s="5" t="s">
        <v>35</v>
      </c>
      <c r="U1446" s="5">
        <v>42</v>
      </c>
      <c r="V1446" s="5" t="str">
        <f>PROPER(DatosTransformados[[#This Row],[Payment Method Hidden]])</f>
        <v>Direct Debit</v>
      </c>
      <c r="W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446" s="5">
        <v>42</v>
      </c>
      <c r="Y1446" s="5" t="s">
        <v>42</v>
      </c>
      <c r="Z1446" s="5" t="s">
        <v>184</v>
      </c>
      <c r="AA1446" s="5" t="s">
        <v>1767</v>
      </c>
      <c r="AB1446" s="6">
        <f>DATEVALUE(DatosTransformados[[#This Row],[Contact Date Hidden]])</f>
        <v>44982</v>
      </c>
      <c r="AC1446" s="6">
        <v>44409</v>
      </c>
      <c r="AD1446" s="5" t="s">
        <v>44</v>
      </c>
      <c r="AE1446" s="5" t="str">
        <f>VLOOKUP(DatosTransformados[[#This Row],[Customer Segment Hidden]],Tabla3[#All],2,FALSE)</f>
        <v>Medium</v>
      </c>
      <c r="AF1446" s="12">
        <v>35.904636213173973</v>
      </c>
      <c r="AG1446" s="5">
        <v>2</v>
      </c>
      <c r="AH1446" s="5" t="s">
        <v>49</v>
      </c>
      <c r="AI1446" s="5" t="str">
        <f>IFERROR(VLOOKUP(DatosTransformados[[#This Row],[Preferred Contact Method Hidden]],Tabla3[#All],2,FALSE),DatosTransformados[[#This Row],[Preferred Contact Method Hidden]])</f>
        <v>Phone</v>
      </c>
      <c r="AJ1446" s="5" t="str">
        <f>VLOOKUP(DatosTransformados[[#This Row],[Applied Discount Hidden]],Tabla3[#All],2,FALSE)</f>
        <v>Yes</v>
      </c>
      <c r="AK1446" s="5" t="b">
        <v>1</v>
      </c>
    </row>
    <row r="1447" spans="1:37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">
        <v>21</v>
      </c>
      <c r="O14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7" s="2" t="s">
        <v>21</v>
      </c>
      <c r="Q1447" s="2">
        <v>0</v>
      </c>
      <c r="R1447" s="2" t="s">
        <v>33</v>
      </c>
      <c r="S1447" s="2" t="s">
        <v>34</v>
      </c>
      <c r="T1447" s="2" t="s">
        <v>35</v>
      </c>
      <c r="U1447" s="2">
        <v>54</v>
      </c>
      <c r="V1447" s="2" t="str">
        <f>PROPER(DatosTransformados[[#This Row],[Payment Method Hidden]])</f>
        <v>Direct Debit</v>
      </c>
      <c r="W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1447" s="2">
        <v>2861</v>
      </c>
      <c r="Y1447" s="2" t="s">
        <v>42</v>
      </c>
      <c r="Z1447" s="2" t="s">
        <v>184</v>
      </c>
      <c r="AA1447" s="2" t="s">
        <v>2723</v>
      </c>
      <c r="AB1447" s="3">
        <f>DATEVALUE(DatosTransformados[[#This Row],[Contact Date Hidden]])</f>
        <v>44176</v>
      </c>
      <c r="AC1447" s="3">
        <v>43887</v>
      </c>
      <c r="AD1447" s="2" t="s">
        <v>28</v>
      </c>
      <c r="AE1447" s="2" t="str">
        <f>VLOOKUP(DatosTransformados[[#This Row],[Customer Segment Hidden]],Tabla3[#All],2,FALSE)</f>
        <v>High</v>
      </c>
      <c r="AF1447" s="11">
        <v>44.094929460982037</v>
      </c>
      <c r="AG1447" s="2">
        <v>8</v>
      </c>
      <c r="AH1447" s="2" t="s">
        <v>63</v>
      </c>
      <c r="AI1447" s="2" t="str">
        <f>IFERROR(VLOOKUP(DatosTransformados[[#This Row],[Preferred Contact Method Hidden]],Tabla3[#All],2,FALSE),DatosTransformados[[#This Row],[Preferred Contact Method Hidden]])</f>
        <v>SMS</v>
      </c>
      <c r="AJ1447" s="2" t="str">
        <f>VLOOKUP(DatosTransformados[[#This Row],[Applied Discount Hidden]],Tabla3[#All],2,FALSE)</f>
        <v>Yes</v>
      </c>
      <c r="AK1447" s="2" t="b">
        <v>1</v>
      </c>
    </row>
    <row r="1448" spans="1:37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">
        <v>21</v>
      </c>
      <c r="O14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8" s="5" t="s">
        <v>21</v>
      </c>
      <c r="Q1448" s="5">
        <v>0</v>
      </c>
      <c r="R1448" s="5" t="s">
        <v>33</v>
      </c>
      <c r="S1448" s="5" t="s">
        <v>34</v>
      </c>
      <c r="T1448" s="5" t="s">
        <v>117</v>
      </c>
      <c r="U1448" s="5">
        <v>42</v>
      </c>
      <c r="V1448" s="5" t="str">
        <f>PROPER(DatosTransformados[[#This Row],[Payment Method Hidden]])</f>
        <v>Direct Debit</v>
      </c>
      <c r="W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448" s="5">
        <v>2601</v>
      </c>
      <c r="Y1448" s="5"/>
      <c r="Z1448" s="5"/>
      <c r="AA1448" s="5" t="s">
        <v>1467</v>
      </c>
      <c r="AB1448" s="6">
        <f>DATEVALUE(DatosTransformados[[#This Row],[Contact Date Hidden]])</f>
        <v>44533</v>
      </c>
      <c r="AC1448" s="6">
        <v>44242</v>
      </c>
      <c r="AD1448" s="5" t="s">
        <v>38</v>
      </c>
      <c r="AE1448" s="5" t="str">
        <f>VLOOKUP(DatosTransformados[[#This Row],[Customer Segment Hidden]],Tabla3[#All],2,FALSE)</f>
        <v>Low</v>
      </c>
      <c r="AF1448" s="12">
        <v>37.222639244564839</v>
      </c>
      <c r="AG1448" s="5">
        <v>5</v>
      </c>
      <c r="AH1448" s="5" t="s">
        <v>49</v>
      </c>
      <c r="AI1448" s="5" t="str">
        <f>IFERROR(VLOOKUP(DatosTransformados[[#This Row],[Preferred Contact Method Hidden]],Tabla3[#All],2,FALSE),DatosTransformados[[#This Row],[Preferred Contact Method Hidden]])</f>
        <v>Phone</v>
      </c>
      <c r="AJ1448" s="5" t="str">
        <f>VLOOKUP(DatosTransformados[[#This Row],[Applied Discount Hidden]],Tabla3[#All],2,FALSE)</f>
        <v>No</v>
      </c>
      <c r="AK1448" s="5" t="b">
        <v>0</v>
      </c>
    </row>
    <row r="1449" spans="1:37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">
        <v>21</v>
      </c>
      <c r="O14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49" s="2" t="s">
        <v>33</v>
      </c>
      <c r="Q1449" s="2">
        <v>4</v>
      </c>
      <c r="R1449" s="2" t="s">
        <v>21</v>
      </c>
      <c r="S1449" s="2" t="s">
        <v>24</v>
      </c>
      <c r="T1449" s="2" t="s">
        <v>117</v>
      </c>
      <c r="U1449" s="2">
        <v>22</v>
      </c>
      <c r="V1449" s="2" t="str">
        <f>PROPER(DatosTransformados[[#This Row],[Payment Method Hidden]])</f>
        <v>Direct Debit</v>
      </c>
      <c r="W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449" s="2">
        <v>962</v>
      </c>
      <c r="Y1449" s="2"/>
      <c r="Z1449" s="2"/>
      <c r="AA1449" s="2" t="s">
        <v>2726</v>
      </c>
      <c r="AB1449" s="3">
        <f>DATEVALUE(DatosTransformados[[#This Row],[Contact Date Hidden]])</f>
        <v>44147</v>
      </c>
      <c r="AC1449" s="3">
        <v>44377</v>
      </c>
      <c r="AD1449" s="2" t="s">
        <v>44</v>
      </c>
      <c r="AE1449" s="2" t="str">
        <f>VLOOKUP(DatosTransformados[[#This Row],[Customer Segment Hidden]],Tabla3[#All],2,FALSE)</f>
        <v>Medium</v>
      </c>
      <c r="AF1449" s="11">
        <v>23.849146945830451</v>
      </c>
      <c r="AG1449" s="2">
        <v>5</v>
      </c>
      <c r="AH1449" s="2" t="s">
        <v>29</v>
      </c>
      <c r="AI1449" s="2" t="str">
        <f>IFERROR(VLOOKUP(DatosTransformados[[#This Row],[Preferred Contact Method Hidden]],Tabla3[#All],2,FALSE),DatosTransformados[[#This Row],[Preferred Contact Method Hidden]])</f>
        <v>Email</v>
      </c>
      <c r="AJ1449" s="2" t="str">
        <f>VLOOKUP(DatosTransformados[[#This Row],[Applied Discount Hidden]],Tabla3[#All],2,FALSE)</f>
        <v>Yes</v>
      </c>
      <c r="AK1449" s="2" t="b">
        <v>1</v>
      </c>
    </row>
    <row r="1450" spans="1:37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">
        <v>33</v>
      </c>
      <c r="O14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0" s="5" t="s">
        <v>21</v>
      </c>
      <c r="Q1450" s="5">
        <v>0</v>
      </c>
      <c r="R1450" s="5" t="s">
        <v>33</v>
      </c>
      <c r="S1450" s="5" t="s">
        <v>52</v>
      </c>
      <c r="T1450" s="5" t="s">
        <v>123</v>
      </c>
      <c r="U1450" s="5">
        <v>43</v>
      </c>
      <c r="V1450" s="5" t="str">
        <f>PROPER(DatosTransformados[[#This Row],[Payment Method Hidden]])</f>
        <v>Credit Card</v>
      </c>
      <c r="W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450" s="5">
        <v>3195</v>
      </c>
      <c r="Y1450" s="5"/>
      <c r="Z1450" s="5"/>
      <c r="AA1450" s="5" t="s">
        <v>2728</v>
      </c>
      <c r="AB1450" s="6">
        <f>DATEVALUE(DatosTransformados[[#This Row],[Contact Date Hidden]])</f>
        <v>43865</v>
      </c>
      <c r="AC1450" s="6">
        <v>44176</v>
      </c>
      <c r="AD1450" s="5" t="s">
        <v>44</v>
      </c>
      <c r="AE1450" s="5" t="str">
        <f>VLOOKUP(DatosTransformados[[#This Row],[Customer Segment Hidden]],Tabla3[#All],2,FALSE)</f>
        <v>Medium</v>
      </c>
      <c r="AF1450" s="12">
        <v>42.221901187252968</v>
      </c>
      <c r="AG1450" s="5">
        <v>10</v>
      </c>
      <c r="AH1450" s="5" t="s">
        <v>63</v>
      </c>
      <c r="AI1450" s="5" t="str">
        <f>IFERROR(VLOOKUP(DatosTransformados[[#This Row],[Preferred Contact Method Hidden]],Tabla3[#All],2,FALSE),DatosTransformados[[#This Row],[Preferred Contact Method Hidden]])</f>
        <v>SMS</v>
      </c>
      <c r="AJ1450" s="5" t="str">
        <f>VLOOKUP(DatosTransformados[[#This Row],[Applied Discount Hidden]],Tabla3[#All],2,FALSE)</f>
        <v>No</v>
      </c>
      <c r="AK1450" s="5" t="b">
        <v>0</v>
      </c>
    </row>
    <row r="1451" spans="1:37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">
        <v>21</v>
      </c>
      <c r="O14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1" s="2" t="s">
        <v>33</v>
      </c>
      <c r="Q1451" s="2">
        <v>5</v>
      </c>
      <c r="R1451" s="2" t="s">
        <v>21</v>
      </c>
      <c r="S1451" s="2" t="s">
        <v>24</v>
      </c>
      <c r="T1451" s="2" t="s">
        <v>117</v>
      </c>
      <c r="U1451" s="2">
        <v>22</v>
      </c>
      <c r="V1451" s="2" t="str">
        <f>PROPER(DatosTransformados[[#This Row],[Payment Method Hidden]])</f>
        <v>Direct Debit</v>
      </c>
      <c r="W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451" s="2">
        <v>86</v>
      </c>
      <c r="Y1451" s="2" t="s">
        <v>87</v>
      </c>
      <c r="Z1451" s="2" t="s">
        <v>180</v>
      </c>
      <c r="AA1451" s="2" t="s">
        <v>2730</v>
      </c>
      <c r="AB1451" s="3">
        <f>DATEVALUE(DatosTransformados[[#This Row],[Contact Date Hidden]])</f>
        <v>44766</v>
      </c>
      <c r="AC1451" s="3">
        <v>45266</v>
      </c>
      <c r="AD1451" s="2" t="s">
        <v>38</v>
      </c>
      <c r="AE1451" s="2" t="str">
        <f>VLOOKUP(DatosTransformados[[#This Row],[Customer Segment Hidden]],Tabla3[#All],2,FALSE)</f>
        <v>Low</v>
      </c>
      <c r="AF1451" s="11">
        <v>17.78436753114493</v>
      </c>
      <c r="AG1451" s="2">
        <v>5</v>
      </c>
      <c r="AH1451" s="2" t="s">
        <v>29</v>
      </c>
      <c r="AI1451" s="2" t="str">
        <f>IFERROR(VLOOKUP(DatosTransformados[[#This Row],[Preferred Contact Method Hidden]],Tabla3[#All],2,FALSE),DatosTransformados[[#This Row],[Preferred Contact Method Hidden]])</f>
        <v>Email</v>
      </c>
      <c r="AJ1451" s="2" t="str">
        <f>VLOOKUP(DatosTransformados[[#This Row],[Applied Discount Hidden]],Tabla3[#All],2,FALSE)</f>
        <v>No</v>
      </c>
      <c r="AK1451" s="2" t="b">
        <v>0</v>
      </c>
    </row>
    <row r="1452" spans="1:37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">
        <v>21</v>
      </c>
      <c r="O14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2" s="5" t="s">
        <v>21</v>
      </c>
      <c r="Q1452" s="5">
        <v>0</v>
      </c>
      <c r="R1452" s="5" t="s">
        <v>33</v>
      </c>
      <c r="S1452" s="5" t="s">
        <v>52</v>
      </c>
      <c r="T1452" s="5" t="s">
        <v>117</v>
      </c>
      <c r="U1452" s="5">
        <v>38</v>
      </c>
      <c r="V1452" s="5" t="str">
        <f>PROPER(DatosTransformados[[#This Row],[Payment Method Hidden]])</f>
        <v>Direct Debit</v>
      </c>
      <c r="W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452" s="5">
        <v>2760</v>
      </c>
      <c r="Y1452" s="5"/>
      <c r="Z1452" s="5"/>
      <c r="AA1452" s="5" t="s">
        <v>906</v>
      </c>
      <c r="AB1452" s="6">
        <f>DATEVALUE(DatosTransformados[[#This Row],[Contact Date Hidden]])</f>
        <v>44456</v>
      </c>
      <c r="AC1452" s="6">
        <v>44028</v>
      </c>
      <c r="AD1452" s="5" t="s">
        <v>38</v>
      </c>
      <c r="AE1452" s="5" t="str">
        <f>VLOOKUP(DatosTransformados[[#This Row],[Customer Segment Hidden]],Tabla3[#All],2,FALSE)</f>
        <v>Low</v>
      </c>
      <c r="AF1452" s="12">
        <v>35.278950172394111</v>
      </c>
      <c r="AG1452" s="5">
        <v>3</v>
      </c>
      <c r="AH1452" s="5" t="s">
        <v>63</v>
      </c>
      <c r="AI1452" s="5" t="str">
        <f>IFERROR(VLOOKUP(DatosTransformados[[#This Row],[Preferred Contact Method Hidden]],Tabla3[#All],2,FALSE),DatosTransformados[[#This Row],[Preferred Contact Method Hidden]])</f>
        <v>SMS</v>
      </c>
      <c r="AJ1452" s="5" t="str">
        <f>VLOOKUP(DatosTransformados[[#This Row],[Applied Discount Hidden]],Tabla3[#All],2,FALSE)</f>
        <v>No</v>
      </c>
      <c r="AK1452" s="5" t="b">
        <v>0</v>
      </c>
    </row>
    <row r="1453" spans="1:37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">
        <v>33</v>
      </c>
      <c r="O14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3" s="2" t="s">
        <v>21</v>
      </c>
      <c r="Q1453" s="2">
        <v>0</v>
      </c>
      <c r="R1453" s="2" t="s">
        <v>33</v>
      </c>
      <c r="S1453" s="2" t="s">
        <v>34</v>
      </c>
      <c r="T1453" s="2" t="s">
        <v>35</v>
      </c>
      <c r="U1453" s="2">
        <v>50</v>
      </c>
      <c r="V1453" s="2" t="str">
        <f>PROPER(DatosTransformados[[#This Row],[Payment Method Hidden]])</f>
        <v>Direct Debit</v>
      </c>
      <c r="W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1453" s="2">
        <v>3357</v>
      </c>
      <c r="Y1453" s="2" t="s">
        <v>42</v>
      </c>
      <c r="Z1453" s="2" t="s">
        <v>213</v>
      </c>
      <c r="AA1453" s="2" t="s">
        <v>2733</v>
      </c>
      <c r="AB1453" s="3">
        <f>DATEVALUE(DatosTransformados[[#This Row],[Contact Date Hidden]])</f>
        <v>44431</v>
      </c>
      <c r="AC1453" s="3">
        <v>44858</v>
      </c>
      <c r="AD1453" s="2" t="s">
        <v>44</v>
      </c>
      <c r="AE1453" s="2" t="str">
        <f>VLOOKUP(DatosTransformados[[#This Row],[Customer Segment Hidden]],Tabla3[#All],2,FALSE)</f>
        <v>Medium</v>
      </c>
      <c r="AF1453" s="11">
        <v>50.785849427265561</v>
      </c>
      <c r="AG1453" s="2">
        <v>3</v>
      </c>
      <c r="AH1453" s="2" t="s">
        <v>63</v>
      </c>
      <c r="AI1453" s="2" t="str">
        <f>IFERROR(VLOOKUP(DatosTransformados[[#This Row],[Preferred Contact Method Hidden]],Tabla3[#All],2,FALSE),DatosTransformados[[#This Row],[Preferred Contact Method Hidden]])</f>
        <v>SMS</v>
      </c>
      <c r="AJ1453" s="2" t="str">
        <f>VLOOKUP(DatosTransformados[[#This Row],[Applied Discount Hidden]],Tabla3[#All],2,FALSE)</f>
        <v>Yes</v>
      </c>
      <c r="AK1453" s="2" t="b">
        <v>1</v>
      </c>
    </row>
    <row r="1454" spans="1:37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">
        <v>21</v>
      </c>
      <c r="O14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4" s="5" t="s">
        <v>33</v>
      </c>
      <c r="Q1454" s="5">
        <v>6</v>
      </c>
      <c r="R1454" s="5" t="s">
        <v>33</v>
      </c>
      <c r="S1454" s="5" t="s">
        <v>52</v>
      </c>
      <c r="T1454" s="5" t="s">
        <v>123</v>
      </c>
      <c r="U1454" s="5">
        <v>48</v>
      </c>
      <c r="V1454" s="5" t="str">
        <f>PROPER(DatosTransformados[[#This Row],[Payment Method Hidden]])</f>
        <v>Credit Card</v>
      </c>
      <c r="W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454" s="5">
        <v>3467</v>
      </c>
      <c r="Y1454" s="5"/>
      <c r="Z1454" s="5"/>
      <c r="AA1454" s="5" t="s">
        <v>1295</v>
      </c>
      <c r="AB1454" s="6">
        <f>DATEVALUE(DatosTransformados[[#This Row],[Contact Date Hidden]])</f>
        <v>44861</v>
      </c>
      <c r="AC1454" s="6">
        <v>44494</v>
      </c>
      <c r="AD1454" s="5" t="s">
        <v>38</v>
      </c>
      <c r="AE1454" s="5" t="str">
        <f>VLOOKUP(DatosTransformados[[#This Row],[Customer Segment Hidden]],Tabla3[#All],2,FALSE)</f>
        <v>Low</v>
      </c>
      <c r="AF1454" s="12">
        <v>47.352521887741091</v>
      </c>
      <c r="AG1454" s="5">
        <v>9</v>
      </c>
      <c r="AH1454" s="5" t="s">
        <v>63</v>
      </c>
      <c r="AI1454" s="5" t="str">
        <f>IFERROR(VLOOKUP(DatosTransformados[[#This Row],[Preferred Contact Method Hidden]],Tabla3[#All],2,FALSE),DatosTransformados[[#This Row],[Preferred Contact Method Hidden]])</f>
        <v>SMS</v>
      </c>
      <c r="AJ1454" s="5" t="str">
        <f>VLOOKUP(DatosTransformados[[#This Row],[Applied Discount Hidden]],Tabla3[#All],2,FALSE)</f>
        <v>Yes</v>
      </c>
      <c r="AK1454" s="5" t="b">
        <v>1</v>
      </c>
    </row>
    <row r="1455" spans="1:37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">
        <v>21</v>
      </c>
      <c r="O14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5" s="2" t="s">
        <v>21</v>
      </c>
      <c r="Q1455" s="2">
        <v>0</v>
      </c>
      <c r="R1455" s="2" t="s">
        <v>21</v>
      </c>
      <c r="S1455" s="2" t="s">
        <v>24</v>
      </c>
      <c r="T1455" s="2" t="s">
        <v>35</v>
      </c>
      <c r="U1455" s="2">
        <v>27</v>
      </c>
      <c r="V1455" s="2" t="str">
        <f>PROPER(DatosTransformados[[#This Row],[Payment Method Hidden]])</f>
        <v>Direct Debit</v>
      </c>
      <c r="W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455" s="2">
        <v>52</v>
      </c>
      <c r="Y1455" s="2" t="s">
        <v>156</v>
      </c>
      <c r="Z1455" s="2" t="s">
        <v>157</v>
      </c>
      <c r="AA1455" s="2" t="s">
        <v>2736</v>
      </c>
      <c r="AB1455" s="3">
        <f>DATEVALUE(DatosTransformados[[#This Row],[Contact Date Hidden]])</f>
        <v>44913</v>
      </c>
      <c r="AC1455" s="3">
        <v>45124</v>
      </c>
      <c r="AD1455" s="2" t="s">
        <v>38</v>
      </c>
      <c r="AE1455" s="2" t="str">
        <f>VLOOKUP(DatosTransformados[[#This Row],[Customer Segment Hidden]],Tabla3[#All],2,FALSE)</f>
        <v>Low</v>
      </c>
      <c r="AF1455" s="11">
        <v>30.689573895776309</v>
      </c>
      <c r="AG1455" s="2">
        <v>7</v>
      </c>
      <c r="AH1455" s="2" t="s">
        <v>63</v>
      </c>
      <c r="AI1455" s="2" t="str">
        <f>IFERROR(VLOOKUP(DatosTransformados[[#This Row],[Preferred Contact Method Hidden]],Tabla3[#All],2,FALSE),DatosTransformados[[#This Row],[Preferred Contact Method Hidden]])</f>
        <v>SMS</v>
      </c>
      <c r="AJ1455" s="2" t="str">
        <f>VLOOKUP(DatosTransformados[[#This Row],[Applied Discount Hidden]],Tabla3[#All],2,FALSE)</f>
        <v>No</v>
      </c>
      <c r="AK1455" s="2" t="b">
        <v>0</v>
      </c>
    </row>
    <row r="1456" spans="1:37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">
        <v>21</v>
      </c>
      <c r="O14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6" s="5" t="s">
        <v>21</v>
      </c>
      <c r="Q1456" s="5">
        <v>0</v>
      </c>
      <c r="R1456" s="5" t="s">
        <v>33</v>
      </c>
      <c r="S1456" s="5" t="s">
        <v>24</v>
      </c>
      <c r="T1456" s="5" t="s">
        <v>35</v>
      </c>
      <c r="U1456" s="5">
        <v>46</v>
      </c>
      <c r="V1456" s="5" t="str">
        <f>PROPER(DatosTransformados[[#This Row],[Payment Method Hidden]])</f>
        <v>Direct Debit</v>
      </c>
      <c r="W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456" s="5">
        <v>512</v>
      </c>
      <c r="Y1456" s="5"/>
      <c r="Z1456" s="5"/>
      <c r="AA1456" s="5" t="s">
        <v>2738</v>
      </c>
      <c r="AB1456" s="6">
        <f>DATEVALUE(DatosTransformados[[#This Row],[Contact Date Hidden]])</f>
        <v>44674</v>
      </c>
      <c r="AC1456" s="6">
        <v>45228</v>
      </c>
      <c r="AD1456" s="5" t="s">
        <v>38</v>
      </c>
      <c r="AE1456" s="5" t="str">
        <f>VLOOKUP(DatosTransformados[[#This Row],[Customer Segment Hidden]],Tabla3[#All],2,FALSE)</f>
        <v>Low</v>
      </c>
      <c r="AF1456" s="12">
        <v>36.967683540730711</v>
      </c>
      <c r="AG1456" s="5">
        <v>2</v>
      </c>
      <c r="AH1456" s="5" t="s">
        <v>49</v>
      </c>
      <c r="AI1456" s="5" t="str">
        <f>IFERROR(VLOOKUP(DatosTransformados[[#This Row],[Preferred Contact Method Hidden]],Tabla3[#All],2,FALSE),DatosTransformados[[#This Row],[Preferred Contact Method Hidden]])</f>
        <v>Phone</v>
      </c>
      <c r="AJ1456" s="5" t="str">
        <f>VLOOKUP(DatosTransformados[[#This Row],[Applied Discount Hidden]],Tabla3[#All],2,FALSE)</f>
        <v>No</v>
      </c>
      <c r="AK1456" s="5" t="b">
        <v>0</v>
      </c>
    </row>
    <row r="1457" spans="1:37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">
        <v>21</v>
      </c>
      <c r="O14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7" s="2" t="s">
        <v>21</v>
      </c>
      <c r="Q1457" s="2">
        <v>0</v>
      </c>
      <c r="R1457" s="2" t="s">
        <v>33</v>
      </c>
      <c r="S1457" s="2" t="s">
        <v>34</v>
      </c>
      <c r="T1457" s="2" t="s">
        <v>25</v>
      </c>
      <c r="U1457" s="2">
        <v>39</v>
      </c>
      <c r="V1457" s="2" t="str">
        <f>PROPER(DatosTransformados[[#This Row],[Payment Method Hidden]])</f>
        <v>Credit Card</v>
      </c>
      <c r="W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457" s="2">
        <v>1223</v>
      </c>
      <c r="Y1457" s="2"/>
      <c r="Z1457" s="2"/>
      <c r="AA1457" s="2" t="s">
        <v>1970</v>
      </c>
      <c r="AB1457" s="3">
        <f>DATEVALUE(DatosTransformados[[#This Row],[Contact Date Hidden]])</f>
        <v>43925</v>
      </c>
      <c r="AC1457" s="3">
        <v>44497</v>
      </c>
      <c r="AD1457" s="2" t="s">
        <v>44</v>
      </c>
      <c r="AE1457" s="2" t="str">
        <f>VLOOKUP(DatosTransformados[[#This Row],[Customer Segment Hidden]],Tabla3[#All],2,FALSE)</f>
        <v>Medium</v>
      </c>
      <c r="AF1457" s="11">
        <v>41.901413978097104</v>
      </c>
      <c r="AG1457" s="2">
        <v>7</v>
      </c>
      <c r="AH1457" s="2" t="s">
        <v>49</v>
      </c>
      <c r="AI1457" s="2" t="str">
        <f>IFERROR(VLOOKUP(DatosTransformados[[#This Row],[Preferred Contact Method Hidden]],Tabla3[#All],2,FALSE),DatosTransformados[[#This Row],[Preferred Contact Method Hidden]])</f>
        <v>Phone</v>
      </c>
      <c r="AJ1457" s="2" t="str">
        <f>VLOOKUP(DatosTransformados[[#This Row],[Applied Discount Hidden]],Tabla3[#All],2,FALSE)</f>
        <v>Yes</v>
      </c>
      <c r="AK1457" s="2" t="b">
        <v>1</v>
      </c>
    </row>
    <row r="1458" spans="1:37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">
        <v>21</v>
      </c>
      <c r="O14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8" s="5" t="s">
        <v>33</v>
      </c>
      <c r="Q1458" s="5">
        <v>3</v>
      </c>
      <c r="R1458" s="5" t="s">
        <v>21</v>
      </c>
      <c r="S1458" s="5" t="s">
        <v>24</v>
      </c>
      <c r="T1458" s="5" t="s">
        <v>35</v>
      </c>
      <c r="U1458" s="5">
        <v>6</v>
      </c>
      <c r="V1458" s="5" t="str">
        <f>PROPER(DatosTransformados[[#This Row],[Payment Method Hidden]])</f>
        <v>Direct Debit</v>
      </c>
      <c r="W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458" s="5">
        <v>6</v>
      </c>
      <c r="Y1458" s="5"/>
      <c r="Z1458" s="5"/>
      <c r="AA1458" s="5" t="s">
        <v>1808</v>
      </c>
      <c r="AB1458" s="6">
        <f>DATEVALUE(DatosTransformados[[#This Row],[Contact Date Hidden]])</f>
        <v>43918</v>
      </c>
      <c r="AC1458" s="6">
        <v>44539</v>
      </c>
      <c r="AD1458" s="5" t="s">
        <v>44</v>
      </c>
      <c r="AE1458" s="5" t="str">
        <f>VLOOKUP(DatosTransformados[[#This Row],[Customer Segment Hidden]],Tabla3[#All],2,FALSE)</f>
        <v>Medium</v>
      </c>
      <c r="AF1458" s="12">
        <v>5.088750417346688</v>
      </c>
      <c r="AG1458" s="5">
        <v>9</v>
      </c>
      <c r="AH1458" s="5" t="s">
        <v>49</v>
      </c>
      <c r="AI1458" s="5" t="str">
        <f>IFERROR(VLOOKUP(DatosTransformados[[#This Row],[Preferred Contact Method Hidden]],Tabla3[#All],2,FALSE),DatosTransformados[[#This Row],[Preferred Contact Method Hidden]])</f>
        <v>Phone</v>
      </c>
      <c r="AJ1458" s="5" t="str">
        <f>VLOOKUP(DatosTransformados[[#This Row],[Applied Discount Hidden]],Tabla3[#All],2,FALSE)</f>
        <v>No</v>
      </c>
      <c r="AK1458" s="5" t="b">
        <v>0</v>
      </c>
    </row>
    <row r="1459" spans="1:37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">
        <v>21</v>
      </c>
      <c r="O14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59" s="2" t="s">
        <v>33</v>
      </c>
      <c r="Q1459" s="2">
        <v>4</v>
      </c>
      <c r="R1459" s="2" t="s">
        <v>33</v>
      </c>
      <c r="S1459" s="2" t="s">
        <v>52</v>
      </c>
      <c r="T1459" s="2" t="s">
        <v>35</v>
      </c>
      <c r="U1459" s="2">
        <v>35</v>
      </c>
      <c r="V1459" s="2" t="str">
        <f>PROPER(DatosTransformados[[#This Row],[Payment Method Hidden]])</f>
        <v>Direct Debit</v>
      </c>
      <c r="W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459" s="2">
        <v>2501</v>
      </c>
      <c r="Y1459" s="2"/>
      <c r="Z1459" s="2"/>
      <c r="AA1459" s="2" t="s">
        <v>2742</v>
      </c>
      <c r="AB1459" s="3">
        <f>DATEVALUE(DatosTransformados[[#This Row],[Contact Date Hidden]])</f>
        <v>43988</v>
      </c>
      <c r="AC1459" s="3">
        <v>44536</v>
      </c>
      <c r="AD1459" s="2" t="s">
        <v>44</v>
      </c>
      <c r="AE1459" s="2" t="str">
        <f>VLOOKUP(DatosTransformados[[#This Row],[Customer Segment Hidden]],Tabla3[#All],2,FALSE)</f>
        <v>Medium</v>
      </c>
      <c r="AF1459" s="11">
        <v>38.495909433869357</v>
      </c>
      <c r="AG1459" s="2">
        <v>5</v>
      </c>
      <c r="AH1459" s="2" t="s">
        <v>49</v>
      </c>
      <c r="AI1459" s="2" t="str">
        <f>IFERROR(VLOOKUP(DatosTransformados[[#This Row],[Preferred Contact Method Hidden]],Tabla3[#All],2,FALSE),DatosTransformados[[#This Row],[Preferred Contact Method Hidden]])</f>
        <v>Phone</v>
      </c>
      <c r="AJ1459" s="2" t="str">
        <f>VLOOKUP(DatosTransformados[[#This Row],[Applied Discount Hidden]],Tabla3[#All],2,FALSE)</f>
        <v>No</v>
      </c>
      <c r="AK1459" s="2" t="b">
        <v>0</v>
      </c>
    </row>
    <row r="1460" spans="1:37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">
        <v>21</v>
      </c>
      <c r="O14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0" s="5" t="s">
        <v>33</v>
      </c>
      <c r="Q1460" s="5">
        <v>2</v>
      </c>
      <c r="R1460" s="5" t="s">
        <v>21</v>
      </c>
      <c r="S1460" s="5" t="s">
        <v>34</v>
      </c>
      <c r="T1460" s="5" t="s">
        <v>35</v>
      </c>
      <c r="U1460" s="5">
        <v>6</v>
      </c>
      <c r="V1460" s="5" t="str">
        <f>PROPER(DatosTransformados[[#This Row],[Payment Method Hidden]])</f>
        <v>Direct Debit</v>
      </c>
      <c r="W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460" s="5">
        <v>123</v>
      </c>
      <c r="Y1460" s="5"/>
      <c r="Z1460" s="5"/>
      <c r="AA1460" s="5" t="s">
        <v>2744</v>
      </c>
      <c r="AB1460" s="6">
        <f>DATEVALUE(DatosTransformados[[#This Row],[Contact Date Hidden]])</f>
        <v>44794</v>
      </c>
      <c r="AC1460" s="6">
        <v>45097</v>
      </c>
      <c r="AD1460" s="5" t="s">
        <v>38</v>
      </c>
      <c r="AE1460" s="5" t="str">
        <f>VLOOKUP(DatosTransformados[[#This Row],[Customer Segment Hidden]],Tabla3[#All],2,FALSE)</f>
        <v>Low</v>
      </c>
      <c r="AF1460" s="12">
        <v>5.9117401902476816</v>
      </c>
      <c r="AG1460" s="5">
        <v>10</v>
      </c>
      <c r="AH1460" s="5" t="s">
        <v>63</v>
      </c>
      <c r="AI1460" s="5" t="str">
        <f>IFERROR(VLOOKUP(DatosTransformados[[#This Row],[Preferred Contact Method Hidden]],Tabla3[#All],2,FALSE),DatosTransformados[[#This Row],[Preferred Contact Method Hidden]])</f>
        <v>SMS</v>
      </c>
      <c r="AJ1460" s="5" t="str">
        <f>VLOOKUP(DatosTransformados[[#This Row],[Applied Discount Hidden]],Tabla3[#All],2,FALSE)</f>
        <v>No</v>
      </c>
      <c r="AK1460" s="5" t="b">
        <v>0</v>
      </c>
    </row>
    <row r="1461" spans="1:37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">
        <v>21</v>
      </c>
      <c r="O14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1" s="2" t="s">
        <v>21</v>
      </c>
      <c r="Q1461" s="2">
        <v>0</v>
      </c>
      <c r="R1461" s="2" t="s">
        <v>33</v>
      </c>
      <c r="S1461" s="2" t="s">
        <v>52</v>
      </c>
      <c r="T1461" s="2" t="s">
        <v>123</v>
      </c>
      <c r="U1461" s="2">
        <v>60</v>
      </c>
      <c r="V1461" s="2" t="str">
        <f>PROPER(DatosTransformados[[#This Row],[Payment Method Hidden]])</f>
        <v>Credit Card</v>
      </c>
      <c r="W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1461" s="2">
        <v>2910</v>
      </c>
      <c r="Y1461" s="2"/>
      <c r="Z1461" s="2"/>
      <c r="AA1461" s="2" t="s">
        <v>2746</v>
      </c>
      <c r="AB1461" s="3">
        <f>DATEVALUE(DatosTransformados[[#This Row],[Contact Date Hidden]])</f>
        <v>44510</v>
      </c>
      <c r="AC1461" s="3">
        <v>44625</v>
      </c>
      <c r="AD1461" s="2" t="s">
        <v>28</v>
      </c>
      <c r="AE1461" s="2" t="str">
        <f>VLOOKUP(DatosTransformados[[#This Row],[Customer Segment Hidden]],Tabla3[#All],2,FALSE)</f>
        <v>High</v>
      </c>
      <c r="AF1461" s="11">
        <v>66.91723592382958</v>
      </c>
      <c r="AG1461" s="2">
        <v>3</v>
      </c>
      <c r="AH1461" s="2" t="s">
        <v>63</v>
      </c>
      <c r="AI1461" s="2" t="str">
        <f>IFERROR(VLOOKUP(DatosTransformados[[#This Row],[Preferred Contact Method Hidden]],Tabla3[#All],2,FALSE),DatosTransformados[[#This Row],[Preferred Contact Method Hidden]])</f>
        <v>SMS</v>
      </c>
      <c r="AJ1461" s="2" t="str">
        <f>VLOOKUP(DatosTransformados[[#This Row],[Applied Discount Hidden]],Tabla3[#All],2,FALSE)</f>
        <v>Yes</v>
      </c>
      <c r="AK1461" s="2" t="b">
        <v>1</v>
      </c>
    </row>
    <row r="1462" spans="1:37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">
        <v>21</v>
      </c>
      <c r="O14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2" s="5" t="s">
        <v>33</v>
      </c>
      <c r="Q1462" s="5">
        <v>6</v>
      </c>
      <c r="R1462" s="5" t="s">
        <v>33</v>
      </c>
      <c r="S1462" s="5" t="s">
        <v>24</v>
      </c>
      <c r="T1462" s="5" t="s">
        <v>35</v>
      </c>
      <c r="U1462" s="5">
        <v>24</v>
      </c>
      <c r="V1462" s="5" t="str">
        <f>PROPER(DatosTransformados[[#This Row],[Payment Method Hidden]])</f>
        <v>Direct Debit</v>
      </c>
      <c r="W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462" s="5">
        <v>1311</v>
      </c>
      <c r="Y1462" s="5"/>
      <c r="Z1462" s="5"/>
      <c r="AA1462" s="5" t="s">
        <v>2748</v>
      </c>
      <c r="AB1462" s="6">
        <f>DATEVALUE(DatosTransformados[[#This Row],[Contact Date Hidden]])</f>
        <v>44552</v>
      </c>
      <c r="AC1462" s="6">
        <v>44890</v>
      </c>
      <c r="AD1462" s="5" t="s">
        <v>38</v>
      </c>
      <c r="AE1462" s="5" t="str">
        <f>VLOOKUP(DatosTransformados[[#This Row],[Customer Segment Hidden]],Tabla3[#All],2,FALSE)</f>
        <v>Low</v>
      </c>
      <c r="AF1462" s="12">
        <v>19.747172723021681</v>
      </c>
      <c r="AG1462" s="5">
        <v>0</v>
      </c>
      <c r="AH1462" s="5" t="s">
        <v>63</v>
      </c>
      <c r="AI1462" s="5" t="str">
        <f>IFERROR(VLOOKUP(DatosTransformados[[#This Row],[Preferred Contact Method Hidden]],Tabla3[#All],2,FALSE),DatosTransformados[[#This Row],[Preferred Contact Method Hidden]])</f>
        <v>SMS</v>
      </c>
      <c r="AJ1462" s="5" t="str">
        <f>VLOOKUP(DatosTransformados[[#This Row],[Applied Discount Hidden]],Tabla3[#All],2,FALSE)</f>
        <v>No</v>
      </c>
      <c r="AK1462" s="5" t="b">
        <v>0</v>
      </c>
    </row>
    <row r="1463" spans="1:37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">
        <v>33</v>
      </c>
      <c r="O14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3" s="2" t="s">
        <v>21</v>
      </c>
      <c r="Q1463" s="2">
        <v>0</v>
      </c>
      <c r="R1463" s="2" t="s">
        <v>21</v>
      </c>
      <c r="S1463" s="2" t="s">
        <v>34</v>
      </c>
      <c r="T1463" s="2" t="s">
        <v>35</v>
      </c>
      <c r="U1463" s="2">
        <v>29</v>
      </c>
      <c r="V1463" s="2" t="str">
        <f>PROPER(DatosTransformados[[#This Row],[Payment Method Hidden]])</f>
        <v>Direct Debit</v>
      </c>
      <c r="W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463" s="2">
        <v>2045</v>
      </c>
      <c r="Y1463" s="2"/>
      <c r="Z1463" s="2"/>
      <c r="AA1463" s="2" t="s">
        <v>2750</v>
      </c>
      <c r="AB1463" s="3">
        <f>DATEVALUE(DatosTransformados[[#This Row],[Contact Date Hidden]])</f>
        <v>44069</v>
      </c>
      <c r="AC1463" s="3">
        <v>44680</v>
      </c>
      <c r="AD1463" s="2" t="s">
        <v>28</v>
      </c>
      <c r="AE1463" s="2" t="str">
        <f>VLOOKUP(DatosTransformados[[#This Row],[Customer Segment Hidden]],Tabla3[#All],2,FALSE)</f>
        <v>High</v>
      </c>
      <c r="AF1463" s="11">
        <v>24.818765595133701</v>
      </c>
      <c r="AG1463" s="2">
        <v>0</v>
      </c>
      <c r="AH1463" s="2" t="s">
        <v>29</v>
      </c>
      <c r="AI1463" s="2" t="str">
        <f>IFERROR(VLOOKUP(DatosTransformados[[#This Row],[Preferred Contact Method Hidden]],Tabla3[#All],2,FALSE),DatosTransformados[[#This Row],[Preferred Contact Method Hidden]])</f>
        <v>Email</v>
      </c>
      <c r="AJ1463" s="2" t="str">
        <f>VLOOKUP(DatosTransformados[[#This Row],[Applied Discount Hidden]],Tabla3[#All],2,FALSE)</f>
        <v>No</v>
      </c>
      <c r="AK1463" s="2" t="b">
        <v>0</v>
      </c>
    </row>
    <row r="1464" spans="1:37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">
        <v>21</v>
      </c>
      <c r="O14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4" s="5" t="s">
        <v>21</v>
      </c>
      <c r="Q1464" s="5">
        <v>0</v>
      </c>
      <c r="R1464" s="5" t="s">
        <v>33</v>
      </c>
      <c r="S1464" s="5" t="s">
        <v>52</v>
      </c>
      <c r="T1464" s="5" t="s">
        <v>35</v>
      </c>
      <c r="U1464" s="5">
        <v>52</v>
      </c>
      <c r="V1464" s="5" t="str">
        <f>PROPER(DatosTransformados[[#This Row],[Payment Method Hidden]])</f>
        <v>Direct Debit</v>
      </c>
      <c r="W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464" s="5">
        <v>3650</v>
      </c>
      <c r="Y1464" s="5"/>
      <c r="Z1464" s="5"/>
      <c r="AA1464" s="5" t="s">
        <v>2752</v>
      </c>
      <c r="AB1464" s="6">
        <f>DATEVALUE(DatosTransformados[[#This Row],[Contact Date Hidden]])</f>
        <v>43964</v>
      </c>
      <c r="AC1464" s="6">
        <v>44436</v>
      </c>
      <c r="AD1464" s="5" t="s">
        <v>28</v>
      </c>
      <c r="AE1464" s="5" t="str">
        <f>VLOOKUP(DatosTransformados[[#This Row],[Customer Segment Hidden]],Tabla3[#All],2,FALSE)</f>
        <v>High</v>
      </c>
      <c r="AF1464" s="12">
        <v>51.502885246995113</v>
      </c>
      <c r="AG1464" s="5">
        <v>1</v>
      </c>
      <c r="AH1464" s="5" t="s">
        <v>63</v>
      </c>
      <c r="AI1464" s="5" t="str">
        <f>IFERROR(VLOOKUP(DatosTransformados[[#This Row],[Preferred Contact Method Hidden]],Tabla3[#All],2,FALSE),DatosTransformados[[#This Row],[Preferred Contact Method Hidden]])</f>
        <v>SMS</v>
      </c>
      <c r="AJ1464" s="5" t="str">
        <f>VLOOKUP(DatosTransformados[[#This Row],[Applied Discount Hidden]],Tabla3[#All],2,FALSE)</f>
        <v>No</v>
      </c>
      <c r="AK1464" s="5" t="b">
        <v>0</v>
      </c>
    </row>
    <row r="1465" spans="1:37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">
        <v>21</v>
      </c>
      <c r="O14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5" s="2" t="s">
        <v>33</v>
      </c>
      <c r="Q1465" s="2">
        <v>2</v>
      </c>
      <c r="R1465" s="2" t="s">
        <v>21</v>
      </c>
      <c r="S1465" s="2" t="s">
        <v>24</v>
      </c>
      <c r="T1465" s="2" t="s">
        <v>117</v>
      </c>
      <c r="U1465" s="2">
        <v>11</v>
      </c>
      <c r="V1465" s="2" t="str">
        <f>PROPER(DatosTransformados[[#This Row],[Payment Method Hidden]])</f>
        <v>Direct Debit</v>
      </c>
      <c r="W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465" s="2">
        <v>137</v>
      </c>
      <c r="Y1465" s="2"/>
      <c r="Z1465" s="2"/>
      <c r="AA1465" s="2" t="s">
        <v>2754</v>
      </c>
      <c r="AB1465" s="3">
        <f>DATEVALUE(DatosTransformados[[#This Row],[Contact Date Hidden]])</f>
        <v>44012</v>
      </c>
      <c r="AC1465" s="3">
        <v>44362</v>
      </c>
      <c r="AD1465" s="2" t="s">
        <v>44</v>
      </c>
      <c r="AE1465" s="2" t="str">
        <f>VLOOKUP(DatosTransformados[[#This Row],[Customer Segment Hidden]],Tabla3[#All],2,FALSE)</f>
        <v>Medium</v>
      </c>
      <c r="AF1465" s="11">
        <v>9.3299699766759847</v>
      </c>
      <c r="AG1465" s="2">
        <v>3</v>
      </c>
      <c r="AH1465" s="2" t="s">
        <v>29</v>
      </c>
      <c r="AI1465" s="2" t="str">
        <f>IFERROR(VLOOKUP(DatosTransformados[[#This Row],[Preferred Contact Method Hidden]],Tabla3[#All],2,FALSE),DatosTransformados[[#This Row],[Preferred Contact Method Hidden]])</f>
        <v>Email</v>
      </c>
      <c r="AJ1465" s="2" t="str">
        <f>VLOOKUP(DatosTransformados[[#This Row],[Applied Discount Hidden]],Tabla3[#All],2,FALSE)</f>
        <v>No</v>
      </c>
      <c r="AK1465" s="2" t="b">
        <v>0</v>
      </c>
    </row>
    <row r="1466" spans="1:37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">
        <v>33</v>
      </c>
      <c r="O14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6" s="5" t="s">
        <v>21</v>
      </c>
      <c r="Q1466" s="5">
        <v>0</v>
      </c>
      <c r="R1466" s="5" t="s">
        <v>21</v>
      </c>
      <c r="S1466" s="5" t="s">
        <v>24</v>
      </c>
      <c r="T1466" s="5" t="s">
        <v>35</v>
      </c>
      <c r="U1466" s="5">
        <v>34</v>
      </c>
      <c r="V1466" s="5" t="str">
        <f>PROPER(DatosTransformados[[#This Row],[Payment Method Hidden]])</f>
        <v>Direct Debit</v>
      </c>
      <c r="W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466" s="5">
        <v>34</v>
      </c>
      <c r="Y1466" s="5" t="s">
        <v>103</v>
      </c>
      <c r="Z1466" s="5" t="s">
        <v>104</v>
      </c>
      <c r="AA1466" s="5" t="s">
        <v>742</v>
      </c>
      <c r="AB1466" s="6">
        <f>DATEVALUE(DatosTransformados[[#This Row],[Contact Date Hidden]])</f>
        <v>44353</v>
      </c>
      <c r="AC1466" s="6">
        <v>43973</v>
      </c>
      <c r="AD1466" s="5" t="s">
        <v>38</v>
      </c>
      <c r="AE1466" s="5" t="str">
        <f>VLOOKUP(DatosTransformados[[#This Row],[Customer Segment Hidden]],Tabla3[#All],2,FALSE)</f>
        <v>Low</v>
      </c>
      <c r="AF1466" s="12">
        <v>27.84607062054145</v>
      </c>
      <c r="AG1466" s="5">
        <v>0</v>
      </c>
      <c r="AH1466" s="5" t="s">
        <v>63</v>
      </c>
      <c r="AI1466" s="5" t="str">
        <f>IFERROR(VLOOKUP(DatosTransformados[[#This Row],[Preferred Contact Method Hidden]],Tabla3[#All],2,FALSE),DatosTransformados[[#This Row],[Preferred Contact Method Hidden]])</f>
        <v>SMS</v>
      </c>
      <c r="AJ1466" s="5" t="str">
        <f>VLOOKUP(DatosTransformados[[#This Row],[Applied Discount Hidden]],Tabla3[#All],2,FALSE)</f>
        <v>No</v>
      </c>
      <c r="AK1466" s="5" t="b">
        <v>0</v>
      </c>
    </row>
    <row r="1467" spans="1:37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">
        <v>21</v>
      </c>
      <c r="O14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7" s="2" t="s">
        <v>21</v>
      </c>
      <c r="Q1467" s="2">
        <v>0</v>
      </c>
      <c r="R1467" s="2" t="s">
        <v>21</v>
      </c>
      <c r="S1467" s="2" t="s">
        <v>34</v>
      </c>
      <c r="T1467" s="2" t="s">
        <v>117</v>
      </c>
      <c r="U1467" s="2">
        <v>53</v>
      </c>
      <c r="V1467" s="2" t="str">
        <f>PROPER(DatosTransformados[[#This Row],[Payment Method Hidden]])</f>
        <v>Direct Debit</v>
      </c>
      <c r="W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467" s="2">
        <v>2883</v>
      </c>
      <c r="Y1467" s="2" t="s">
        <v>87</v>
      </c>
      <c r="Z1467" s="2" t="s">
        <v>180</v>
      </c>
      <c r="AA1467" s="2" t="s">
        <v>2757</v>
      </c>
      <c r="AB1467" s="3">
        <f>DATEVALUE(DatosTransformados[[#This Row],[Contact Date Hidden]])</f>
        <v>44839</v>
      </c>
      <c r="AC1467" s="3">
        <v>44713</v>
      </c>
      <c r="AD1467" s="2" t="s">
        <v>28</v>
      </c>
      <c r="AE1467" s="2" t="str">
        <f>VLOOKUP(DatosTransformados[[#This Row],[Customer Segment Hidden]],Tabla3[#All],2,FALSE)</f>
        <v>High</v>
      </c>
      <c r="AF1467" s="11">
        <v>43.654454923996262</v>
      </c>
      <c r="AG1467" s="2">
        <v>6</v>
      </c>
      <c r="AH1467" s="2" t="s">
        <v>49</v>
      </c>
      <c r="AI1467" s="2" t="str">
        <f>IFERROR(VLOOKUP(DatosTransformados[[#This Row],[Preferred Contact Method Hidden]],Tabla3[#All],2,FALSE),DatosTransformados[[#This Row],[Preferred Contact Method Hidden]])</f>
        <v>Phone</v>
      </c>
      <c r="AJ1467" s="2" t="str">
        <f>VLOOKUP(DatosTransformados[[#This Row],[Applied Discount Hidden]],Tabla3[#All],2,FALSE)</f>
        <v>Yes</v>
      </c>
      <c r="AK1467" s="2" t="b">
        <v>1</v>
      </c>
    </row>
    <row r="1468" spans="1:37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">
        <v>21</v>
      </c>
      <c r="O14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8" s="5" t="s">
        <v>21</v>
      </c>
      <c r="Q1468" s="5">
        <v>0</v>
      </c>
      <c r="R1468" s="5" t="s">
        <v>21</v>
      </c>
      <c r="S1468" s="5" t="s">
        <v>24</v>
      </c>
      <c r="T1468" s="5" t="s">
        <v>35</v>
      </c>
      <c r="U1468" s="5">
        <v>38</v>
      </c>
      <c r="V1468" s="5" t="str">
        <f>PROPER(DatosTransformados[[#This Row],[Payment Method Hidden]])</f>
        <v>Direct Debit</v>
      </c>
      <c r="W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468" s="5">
        <v>752</v>
      </c>
      <c r="Y1468" s="5" t="s">
        <v>103</v>
      </c>
      <c r="Z1468" s="5" t="s">
        <v>197</v>
      </c>
      <c r="AA1468" s="5" t="s">
        <v>2759</v>
      </c>
      <c r="AB1468" s="6">
        <f>DATEVALUE(DatosTransformados[[#This Row],[Contact Date Hidden]])</f>
        <v>44556</v>
      </c>
      <c r="AC1468" s="6">
        <v>44159</v>
      </c>
      <c r="AD1468" s="5" t="s">
        <v>44</v>
      </c>
      <c r="AE1468" s="5" t="str">
        <f>VLOOKUP(DatosTransformados[[#This Row],[Customer Segment Hidden]],Tabla3[#All],2,FALSE)</f>
        <v>Medium</v>
      </c>
      <c r="AF1468" s="12">
        <v>40.929891678734137</v>
      </c>
      <c r="AG1468" s="5">
        <v>2</v>
      </c>
      <c r="AH1468" s="5" t="s">
        <v>29</v>
      </c>
      <c r="AI1468" s="5" t="str">
        <f>IFERROR(VLOOKUP(DatosTransformados[[#This Row],[Preferred Contact Method Hidden]],Tabla3[#All],2,FALSE),DatosTransformados[[#This Row],[Preferred Contact Method Hidden]])</f>
        <v>Email</v>
      </c>
      <c r="AJ1468" s="5" t="str">
        <f>VLOOKUP(DatosTransformados[[#This Row],[Applied Discount Hidden]],Tabla3[#All],2,FALSE)</f>
        <v>No</v>
      </c>
      <c r="AK1468" s="5" t="b">
        <v>0</v>
      </c>
    </row>
    <row r="1469" spans="1:37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">
        <v>21</v>
      </c>
      <c r="O14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69" s="2" t="s">
        <v>21</v>
      </c>
      <c r="Q1469" s="2">
        <v>0</v>
      </c>
      <c r="R1469" s="2" t="s">
        <v>33</v>
      </c>
      <c r="S1469" s="2" t="s">
        <v>34</v>
      </c>
      <c r="T1469" s="2" t="s">
        <v>35</v>
      </c>
      <c r="U1469" s="2">
        <v>57</v>
      </c>
      <c r="V1469" s="2" t="str">
        <f>PROPER(DatosTransformados[[#This Row],[Payment Method Hidden]])</f>
        <v>Direct Debit</v>
      </c>
      <c r="W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1469" s="2">
        <v>4064</v>
      </c>
      <c r="Y1469" s="2"/>
      <c r="Z1469" s="2"/>
      <c r="AA1469" s="2" t="s">
        <v>2761</v>
      </c>
      <c r="AB1469" s="3">
        <f>DATEVALUE(DatosTransformados[[#This Row],[Contact Date Hidden]])</f>
        <v>44187</v>
      </c>
      <c r="AC1469" s="3">
        <v>44456</v>
      </c>
      <c r="AD1469" s="2" t="s">
        <v>44</v>
      </c>
      <c r="AE1469" s="2" t="str">
        <f>VLOOKUP(DatosTransformados[[#This Row],[Customer Segment Hidden]],Tabla3[#All],2,FALSE)</f>
        <v>Medium</v>
      </c>
      <c r="AF1469" s="11">
        <v>49.583846455700503</v>
      </c>
      <c r="AG1469" s="2">
        <v>3</v>
      </c>
      <c r="AH1469" s="2" t="s">
        <v>63</v>
      </c>
      <c r="AI1469" s="2" t="str">
        <f>IFERROR(VLOOKUP(DatosTransformados[[#This Row],[Preferred Contact Method Hidden]],Tabla3[#All],2,FALSE),DatosTransformados[[#This Row],[Preferred Contact Method Hidden]])</f>
        <v>SMS</v>
      </c>
      <c r="AJ1469" s="2" t="str">
        <f>VLOOKUP(DatosTransformados[[#This Row],[Applied Discount Hidden]],Tabla3[#All],2,FALSE)</f>
        <v>No</v>
      </c>
      <c r="AK1469" s="2" t="b">
        <v>0</v>
      </c>
    </row>
    <row r="1470" spans="1:37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">
        <v>21</v>
      </c>
      <c r="O14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0" s="5" t="s">
        <v>33</v>
      </c>
      <c r="Q1470" s="5">
        <v>4</v>
      </c>
      <c r="R1470" s="5" t="s">
        <v>21</v>
      </c>
      <c r="S1470" s="5" t="s">
        <v>34</v>
      </c>
      <c r="T1470" s="5" t="s">
        <v>123</v>
      </c>
      <c r="U1470" s="5">
        <v>5</v>
      </c>
      <c r="V1470" s="5" t="str">
        <f>PROPER(DatosTransformados[[#This Row],[Payment Method Hidden]])</f>
        <v>Credit Card</v>
      </c>
      <c r="W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1470" s="5">
        <v>202</v>
      </c>
      <c r="Y1470" s="5"/>
      <c r="Z1470" s="5"/>
      <c r="AA1470" s="5" t="s">
        <v>2763</v>
      </c>
      <c r="AB1470" s="6">
        <f>DATEVALUE(DatosTransformados[[#This Row],[Contact Date Hidden]])</f>
        <v>43967</v>
      </c>
      <c r="AC1470" s="6">
        <v>45099</v>
      </c>
      <c r="AD1470" s="5" t="s">
        <v>38</v>
      </c>
      <c r="AE1470" s="5" t="str">
        <f>VLOOKUP(DatosTransformados[[#This Row],[Customer Segment Hidden]],Tabla3[#All],2,FALSE)</f>
        <v>Low</v>
      </c>
      <c r="AF1470" s="12">
        <v>4.7008671286937229</v>
      </c>
      <c r="AG1470" s="5">
        <v>8</v>
      </c>
      <c r="AH1470" s="5" t="s">
        <v>29</v>
      </c>
      <c r="AI1470" s="5" t="str">
        <f>IFERROR(VLOOKUP(DatosTransformados[[#This Row],[Preferred Contact Method Hidden]],Tabla3[#All],2,FALSE),DatosTransformados[[#This Row],[Preferred Contact Method Hidden]])</f>
        <v>Email</v>
      </c>
      <c r="AJ1470" s="5" t="str">
        <f>VLOOKUP(DatosTransformados[[#This Row],[Applied Discount Hidden]],Tabla3[#All],2,FALSE)</f>
        <v>Yes</v>
      </c>
      <c r="AK1470" s="5" t="b">
        <v>1</v>
      </c>
    </row>
    <row r="1471" spans="1:37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">
        <v>21</v>
      </c>
      <c r="O14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1" s="2" t="s">
        <v>33</v>
      </c>
      <c r="Q1471" s="2">
        <v>3</v>
      </c>
      <c r="R1471" s="2" t="s">
        <v>33</v>
      </c>
      <c r="S1471" s="2" t="s">
        <v>52</v>
      </c>
      <c r="T1471" s="2" t="s">
        <v>35</v>
      </c>
      <c r="U1471" s="2">
        <v>22</v>
      </c>
      <c r="V1471" s="2" t="str">
        <f>PROPER(DatosTransformados[[#This Row],[Payment Method Hidden]])</f>
        <v>Direct Debit</v>
      </c>
      <c r="W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471" s="2">
        <v>1431</v>
      </c>
      <c r="Y1471" s="2"/>
      <c r="Z1471" s="2"/>
      <c r="AA1471" s="2" t="s">
        <v>2765</v>
      </c>
      <c r="AB1471" s="3">
        <f>DATEVALUE(DatosTransformados[[#This Row],[Contact Date Hidden]])</f>
        <v>45085</v>
      </c>
      <c r="AC1471" s="3">
        <v>44272</v>
      </c>
      <c r="AD1471" s="2" t="s">
        <v>44</v>
      </c>
      <c r="AE1471" s="2" t="str">
        <f>VLOOKUP(DatosTransformados[[#This Row],[Customer Segment Hidden]],Tabla3[#All],2,FALSE)</f>
        <v>Medium</v>
      </c>
      <c r="AF1471" s="11">
        <v>17.65450931205763</v>
      </c>
      <c r="AG1471" s="2">
        <v>3</v>
      </c>
      <c r="AH1471" s="2" t="s">
        <v>29</v>
      </c>
      <c r="AI1471" s="2" t="str">
        <f>IFERROR(VLOOKUP(DatosTransformados[[#This Row],[Preferred Contact Method Hidden]],Tabla3[#All],2,FALSE),DatosTransformados[[#This Row],[Preferred Contact Method Hidden]])</f>
        <v>Email</v>
      </c>
      <c r="AJ1471" s="2" t="str">
        <f>VLOOKUP(DatosTransformados[[#This Row],[Applied Discount Hidden]],Tabla3[#All],2,FALSE)</f>
        <v>Yes</v>
      </c>
      <c r="AK1471" s="2" t="b">
        <v>1</v>
      </c>
    </row>
    <row r="1472" spans="1:37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">
        <v>21</v>
      </c>
      <c r="O14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2" s="5" t="s">
        <v>33</v>
      </c>
      <c r="Q1472" s="5">
        <v>5</v>
      </c>
      <c r="R1472" s="5" t="s">
        <v>21</v>
      </c>
      <c r="S1472" s="5" t="s">
        <v>52</v>
      </c>
      <c r="T1472" s="5" t="s">
        <v>123</v>
      </c>
      <c r="U1472" s="5">
        <v>10</v>
      </c>
      <c r="V1472" s="5" t="str">
        <f>PROPER(DatosTransformados[[#This Row],[Payment Method Hidden]])</f>
        <v>Credit Card</v>
      </c>
      <c r="W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472" s="5">
        <v>318</v>
      </c>
      <c r="Y1472" s="5"/>
      <c r="Z1472" s="5"/>
      <c r="AA1472" s="5" t="s">
        <v>2767</v>
      </c>
      <c r="AB1472" s="6">
        <f>DATEVALUE(DatosTransformados[[#This Row],[Contact Date Hidden]])</f>
        <v>44200</v>
      </c>
      <c r="AC1472" s="6">
        <v>45200</v>
      </c>
      <c r="AD1472" s="5" t="s">
        <v>44</v>
      </c>
      <c r="AE1472" s="5" t="str">
        <f>VLOOKUP(DatosTransformados[[#This Row],[Customer Segment Hidden]],Tabla3[#All],2,FALSE)</f>
        <v>Medium</v>
      </c>
      <c r="AF1472" s="12">
        <v>9.2955514185076673</v>
      </c>
      <c r="AG1472" s="5">
        <v>3</v>
      </c>
      <c r="AH1472" s="5" t="s">
        <v>63</v>
      </c>
      <c r="AI1472" s="5" t="str">
        <f>IFERROR(VLOOKUP(DatosTransformados[[#This Row],[Preferred Contact Method Hidden]],Tabla3[#All],2,FALSE),DatosTransformados[[#This Row],[Preferred Contact Method Hidden]])</f>
        <v>SMS</v>
      </c>
      <c r="AJ1472" s="5" t="str">
        <f>VLOOKUP(DatosTransformados[[#This Row],[Applied Discount Hidden]],Tabla3[#All],2,FALSE)</f>
        <v>No</v>
      </c>
      <c r="AK1472" s="5" t="b">
        <v>0</v>
      </c>
    </row>
    <row r="1473" spans="1:37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">
        <v>33</v>
      </c>
      <c r="O14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3" s="2" t="s">
        <v>33</v>
      </c>
      <c r="Q1473" s="2">
        <v>3</v>
      </c>
      <c r="R1473" s="2" t="s">
        <v>33</v>
      </c>
      <c r="S1473" s="2" t="s">
        <v>52</v>
      </c>
      <c r="T1473" s="2" t="s">
        <v>35</v>
      </c>
      <c r="U1473" s="2">
        <v>52</v>
      </c>
      <c r="V1473" s="2" t="str">
        <f>PROPER(DatosTransformados[[#This Row],[Payment Method Hidden]])</f>
        <v>Direct Debit</v>
      </c>
      <c r="W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1473" s="2">
        <v>1710</v>
      </c>
      <c r="Y1473" s="2"/>
      <c r="Z1473" s="2"/>
      <c r="AA1473" s="2" t="s">
        <v>2746</v>
      </c>
      <c r="AB1473" s="3">
        <f>DATEVALUE(DatosTransformados[[#This Row],[Contact Date Hidden]])</f>
        <v>44510</v>
      </c>
      <c r="AC1473" s="3">
        <v>44428</v>
      </c>
      <c r="AD1473" s="2" t="s">
        <v>38</v>
      </c>
      <c r="AE1473" s="2" t="str">
        <f>VLOOKUP(DatosTransformados[[#This Row],[Customer Segment Hidden]],Tabla3[#All],2,FALSE)</f>
        <v>Low</v>
      </c>
      <c r="AF1473" s="11">
        <v>55.750775007280467</v>
      </c>
      <c r="AG1473" s="2">
        <v>9</v>
      </c>
      <c r="AH1473" s="2" t="s">
        <v>29</v>
      </c>
      <c r="AI1473" s="2" t="str">
        <f>IFERROR(VLOOKUP(DatosTransformados[[#This Row],[Preferred Contact Method Hidden]],Tabla3[#All],2,FALSE),DatosTransformados[[#This Row],[Preferred Contact Method Hidden]])</f>
        <v>Email</v>
      </c>
      <c r="AJ1473" s="2" t="str">
        <f>VLOOKUP(DatosTransformados[[#This Row],[Applied Discount Hidden]],Tabla3[#All],2,FALSE)</f>
        <v>No</v>
      </c>
      <c r="AK1473" s="2" t="b">
        <v>0</v>
      </c>
    </row>
    <row r="1474" spans="1:37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">
        <v>21</v>
      </c>
      <c r="O14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4" s="5" t="s">
        <v>33</v>
      </c>
      <c r="Q1474" s="5">
        <v>3</v>
      </c>
      <c r="R1474" s="5" t="s">
        <v>21</v>
      </c>
      <c r="S1474" s="5" t="s">
        <v>34</v>
      </c>
      <c r="T1474" s="5" t="s">
        <v>123</v>
      </c>
      <c r="U1474" s="5">
        <v>8</v>
      </c>
      <c r="V1474" s="5" t="str">
        <f>PROPER(DatosTransformados[[#This Row],[Payment Method Hidden]])</f>
        <v>Credit Card</v>
      </c>
      <c r="W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474" s="5">
        <v>448</v>
      </c>
      <c r="Y1474" s="5"/>
      <c r="Z1474" s="5"/>
      <c r="AA1474" s="5" t="s">
        <v>1016</v>
      </c>
      <c r="AB1474" s="6">
        <f>DATEVALUE(DatosTransformados[[#This Row],[Contact Date Hidden]])</f>
        <v>44024</v>
      </c>
      <c r="AC1474" s="6">
        <v>44575</v>
      </c>
      <c r="AD1474" s="5" t="s">
        <v>28</v>
      </c>
      <c r="AE1474" s="5" t="str">
        <f>VLOOKUP(DatosTransformados[[#This Row],[Customer Segment Hidden]],Tabla3[#All],2,FALSE)</f>
        <v>High</v>
      </c>
      <c r="AF1474" s="12">
        <v>8.9845804188800056</v>
      </c>
      <c r="AG1474" s="5">
        <v>8</v>
      </c>
      <c r="AH1474" s="5" t="s">
        <v>63</v>
      </c>
      <c r="AI1474" s="5" t="str">
        <f>IFERROR(VLOOKUP(DatosTransformados[[#This Row],[Preferred Contact Method Hidden]],Tabla3[#All],2,FALSE),DatosTransformados[[#This Row],[Preferred Contact Method Hidden]])</f>
        <v>SMS</v>
      </c>
      <c r="AJ1474" s="5" t="str">
        <f>VLOOKUP(DatosTransformados[[#This Row],[Applied Discount Hidden]],Tabla3[#All],2,FALSE)</f>
        <v>Yes</v>
      </c>
      <c r="AK1474" s="5" t="b">
        <v>1</v>
      </c>
    </row>
    <row r="1475" spans="1:37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">
        <v>33</v>
      </c>
      <c r="O14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5" s="2" t="s">
        <v>21</v>
      </c>
      <c r="Q1475" s="2">
        <v>0</v>
      </c>
      <c r="R1475" s="2" t="s">
        <v>21</v>
      </c>
      <c r="S1475" s="2" t="s">
        <v>24</v>
      </c>
      <c r="T1475" s="2" t="s">
        <v>35</v>
      </c>
      <c r="U1475" s="2">
        <v>30</v>
      </c>
      <c r="V1475" s="2" t="str">
        <f>PROPER(DatosTransformados[[#This Row],[Payment Method Hidden]])</f>
        <v>Direct Debit</v>
      </c>
      <c r="W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475" s="2">
        <v>30</v>
      </c>
      <c r="Y1475" s="2" t="s">
        <v>87</v>
      </c>
      <c r="Z1475" s="2" t="s">
        <v>767</v>
      </c>
      <c r="AA1475" s="2" t="s">
        <v>2771</v>
      </c>
      <c r="AB1475" s="3">
        <f>DATEVALUE(DatosTransformados[[#This Row],[Contact Date Hidden]])</f>
        <v>44162</v>
      </c>
      <c r="AC1475" s="3">
        <v>45079</v>
      </c>
      <c r="AD1475" s="2" t="s">
        <v>28</v>
      </c>
      <c r="AE1475" s="2" t="str">
        <f>VLOOKUP(DatosTransformados[[#This Row],[Customer Segment Hidden]],Tabla3[#All],2,FALSE)</f>
        <v>High</v>
      </c>
      <c r="AF1475" s="11">
        <v>33.764201576323408</v>
      </c>
      <c r="AG1475" s="2">
        <v>3</v>
      </c>
      <c r="AH1475" s="2" t="s">
        <v>49</v>
      </c>
      <c r="AI1475" s="2" t="str">
        <f>IFERROR(VLOOKUP(DatosTransformados[[#This Row],[Preferred Contact Method Hidden]],Tabla3[#All],2,FALSE),DatosTransformados[[#This Row],[Preferred Contact Method Hidden]])</f>
        <v>Phone</v>
      </c>
      <c r="AJ1475" s="2" t="str">
        <f>VLOOKUP(DatosTransformados[[#This Row],[Applied Discount Hidden]],Tabla3[#All],2,FALSE)</f>
        <v>No</v>
      </c>
      <c r="AK1475" s="2" t="b">
        <v>0</v>
      </c>
    </row>
    <row r="1476" spans="1:37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">
        <v>21</v>
      </c>
      <c r="O14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6" s="5" t="s">
        <v>21</v>
      </c>
      <c r="Q1476" s="5">
        <v>0</v>
      </c>
      <c r="R1476" s="5" t="s">
        <v>21</v>
      </c>
      <c r="S1476" s="5" t="s">
        <v>24</v>
      </c>
      <c r="T1476" s="5" t="s">
        <v>35</v>
      </c>
      <c r="U1476" s="5">
        <v>54</v>
      </c>
      <c r="V1476" s="5" t="str">
        <f>PROPER(DatosTransformados[[#This Row],[Payment Method Hidden]])</f>
        <v>Direct Debit</v>
      </c>
      <c r="W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1476" s="5">
        <v>3300</v>
      </c>
      <c r="Y1476" s="5"/>
      <c r="Z1476" s="5"/>
      <c r="AA1476" s="5" t="s">
        <v>2773</v>
      </c>
      <c r="AB1476" s="6">
        <f>DATEVALUE(DatosTransformados[[#This Row],[Contact Date Hidden]])</f>
        <v>44040</v>
      </c>
      <c r="AC1476" s="6">
        <v>44711</v>
      </c>
      <c r="AD1476" s="5" t="s">
        <v>38</v>
      </c>
      <c r="AE1476" s="5" t="str">
        <f>VLOOKUP(DatosTransformados[[#This Row],[Customer Segment Hidden]],Tabla3[#All],2,FALSE)</f>
        <v>Low</v>
      </c>
      <c r="AF1476" s="12">
        <v>54.334574164934843</v>
      </c>
      <c r="AG1476" s="5">
        <v>1</v>
      </c>
      <c r="AH1476" s="5" t="s">
        <v>63</v>
      </c>
      <c r="AI1476" s="5" t="str">
        <f>IFERROR(VLOOKUP(DatosTransformados[[#This Row],[Preferred Contact Method Hidden]],Tabla3[#All],2,FALSE),DatosTransformados[[#This Row],[Preferred Contact Method Hidden]])</f>
        <v>SMS</v>
      </c>
      <c r="AJ1476" s="5" t="str">
        <f>VLOOKUP(DatosTransformados[[#This Row],[Applied Discount Hidden]],Tabla3[#All],2,FALSE)</f>
        <v>No</v>
      </c>
      <c r="AK1476" s="5" t="b">
        <v>0</v>
      </c>
    </row>
    <row r="1477" spans="1:37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">
        <v>21</v>
      </c>
      <c r="O14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7" s="2" t="s">
        <v>21</v>
      </c>
      <c r="Q1477" s="2">
        <v>0</v>
      </c>
      <c r="R1477" s="2" t="s">
        <v>21</v>
      </c>
      <c r="S1477" s="2" t="s">
        <v>34</v>
      </c>
      <c r="T1477" s="2" t="s">
        <v>25</v>
      </c>
      <c r="U1477" s="2">
        <v>14</v>
      </c>
      <c r="V1477" s="2" t="str">
        <f>PROPER(DatosTransformados[[#This Row],[Payment Method Hidden]])</f>
        <v>Credit Card</v>
      </c>
      <c r="W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1477" s="2">
        <v>540</v>
      </c>
      <c r="Y1477" s="2"/>
      <c r="Z1477" s="2"/>
      <c r="AA1477" s="2" t="s">
        <v>2775</v>
      </c>
      <c r="AB1477" s="3">
        <f>DATEVALUE(DatosTransformados[[#This Row],[Contact Date Hidden]])</f>
        <v>44851</v>
      </c>
      <c r="AC1477" s="3">
        <v>43968</v>
      </c>
      <c r="AD1477" s="2" t="s">
        <v>38</v>
      </c>
      <c r="AE1477" s="2" t="str">
        <f>VLOOKUP(DatosTransformados[[#This Row],[Customer Segment Hidden]],Tabla3[#All],2,FALSE)</f>
        <v>Low</v>
      </c>
      <c r="AF1477" s="11">
        <v>11.90338038532559</v>
      </c>
      <c r="AG1477" s="2">
        <v>3</v>
      </c>
      <c r="AH1477" s="2" t="s">
        <v>29</v>
      </c>
      <c r="AI1477" s="2" t="str">
        <f>IFERROR(VLOOKUP(DatosTransformados[[#This Row],[Preferred Contact Method Hidden]],Tabla3[#All],2,FALSE),DatosTransformados[[#This Row],[Preferred Contact Method Hidden]])</f>
        <v>Email</v>
      </c>
      <c r="AJ1477" s="2" t="str">
        <f>VLOOKUP(DatosTransformados[[#This Row],[Applied Discount Hidden]],Tabla3[#All],2,FALSE)</f>
        <v>Yes</v>
      </c>
      <c r="AK1477" s="2" t="b">
        <v>1</v>
      </c>
    </row>
    <row r="1478" spans="1:37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">
        <v>21</v>
      </c>
      <c r="O14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8" s="5" t="s">
        <v>21</v>
      </c>
      <c r="Q1478" s="5">
        <v>0</v>
      </c>
      <c r="R1478" s="5" t="s">
        <v>33</v>
      </c>
      <c r="S1478" s="5" t="s">
        <v>24</v>
      </c>
      <c r="T1478" s="5" t="s">
        <v>35</v>
      </c>
      <c r="U1478" s="5">
        <v>45</v>
      </c>
      <c r="V1478" s="5" t="str">
        <f>PROPER(DatosTransformados[[#This Row],[Payment Method Hidden]])</f>
        <v>Direct Debit</v>
      </c>
      <c r="W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478" s="5">
        <v>327</v>
      </c>
      <c r="Y1478" s="5" t="s">
        <v>134</v>
      </c>
      <c r="Z1478" s="5" t="s">
        <v>135</v>
      </c>
      <c r="AA1478" s="5" t="s">
        <v>2777</v>
      </c>
      <c r="AB1478" s="6">
        <f>DATEVALUE(DatosTransformados[[#This Row],[Contact Date Hidden]])</f>
        <v>45115</v>
      </c>
      <c r="AC1478" s="6">
        <v>44276</v>
      </c>
      <c r="AD1478" s="5" t="s">
        <v>28</v>
      </c>
      <c r="AE1478" s="5" t="str">
        <f>VLOOKUP(DatosTransformados[[#This Row],[Customer Segment Hidden]],Tabla3[#All],2,FALSE)</f>
        <v>High</v>
      </c>
      <c r="AF1478" s="12">
        <v>50.907370999494951</v>
      </c>
      <c r="AG1478" s="5">
        <v>5</v>
      </c>
      <c r="AH1478" s="5" t="s">
        <v>63</v>
      </c>
      <c r="AI1478" s="5" t="str">
        <f>IFERROR(VLOOKUP(DatosTransformados[[#This Row],[Preferred Contact Method Hidden]],Tabla3[#All],2,FALSE),DatosTransformados[[#This Row],[Preferred Contact Method Hidden]])</f>
        <v>SMS</v>
      </c>
      <c r="AJ1478" s="5" t="str">
        <f>VLOOKUP(DatosTransformados[[#This Row],[Applied Discount Hidden]],Tabla3[#All],2,FALSE)</f>
        <v>Yes</v>
      </c>
      <c r="AK1478" s="5" t="b">
        <v>1</v>
      </c>
    </row>
    <row r="1479" spans="1:37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">
        <v>21</v>
      </c>
      <c r="O14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79" s="2" t="s">
        <v>21</v>
      </c>
      <c r="Q1479" s="2">
        <v>0</v>
      </c>
      <c r="R1479" s="2" t="s">
        <v>21</v>
      </c>
      <c r="S1479" s="2" t="s">
        <v>24</v>
      </c>
      <c r="T1479" s="2" t="s">
        <v>35</v>
      </c>
      <c r="U1479" s="2">
        <v>43</v>
      </c>
      <c r="V1479" s="2" t="str">
        <f>PROPER(DatosTransformados[[#This Row],[Payment Method Hidden]])</f>
        <v>Direct Debit</v>
      </c>
      <c r="W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479" s="2">
        <v>404</v>
      </c>
      <c r="Y1479" s="2" t="s">
        <v>42</v>
      </c>
      <c r="Z1479" s="2" t="s">
        <v>359</v>
      </c>
      <c r="AA1479" s="2" t="s">
        <v>2779</v>
      </c>
      <c r="AB1479" s="3">
        <f>DATEVALUE(DatosTransformados[[#This Row],[Contact Date Hidden]])</f>
        <v>44846</v>
      </c>
      <c r="AC1479" s="3">
        <v>44477</v>
      </c>
      <c r="AD1479" s="2" t="s">
        <v>38</v>
      </c>
      <c r="AE1479" s="2" t="str">
        <f>VLOOKUP(DatosTransformados[[#This Row],[Customer Segment Hidden]],Tabla3[#All],2,FALSE)</f>
        <v>Low</v>
      </c>
      <c r="AF1479" s="11">
        <v>47.64319160757104</v>
      </c>
      <c r="AG1479" s="2">
        <v>8</v>
      </c>
      <c r="AH1479" s="2" t="s">
        <v>49</v>
      </c>
      <c r="AI1479" s="2" t="str">
        <f>IFERROR(VLOOKUP(DatosTransformados[[#This Row],[Preferred Contact Method Hidden]],Tabla3[#All],2,FALSE),DatosTransformados[[#This Row],[Preferred Contact Method Hidden]])</f>
        <v>Phone</v>
      </c>
      <c r="AJ1479" s="2" t="str">
        <f>VLOOKUP(DatosTransformados[[#This Row],[Applied Discount Hidden]],Tabla3[#All],2,FALSE)</f>
        <v>No</v>
      </c>
      <c r="AK1479" s="2" t="b">
        <v>0</v>
      </c>
    </row>
    <row r="1480" spans="1:37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">
        <v>21</v>
      </c>
      <c r="O14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0" s="5" t="s">
        <v>21</v>
      </c>
      <c r="Q1480" s="5">
        <v>0</v>
      </c>
      <c r="R1480" s="5" t="s">
        <v>33</v>
      </c>
      <c r="S1480" s="5" t="s">
        <v>24</v>
      </c>
      <c r="T1480" s="5" t="s">
        <v>35</v>
      </c>
      <c r="U1480" s="5">
        <v>24</v>
      </c>
      <c r="V1480" s="5" t="str">
        <f>PROPER(DatosTransformados[[#This Row],[Payment Method Hidden]])</f>
        <v>Direct Debit</v>
      </c>
      <c r="W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480" s="5">
        <v>82</v>
      </c>
      <c r="Y1480" s="5" t="s">
        <v>42</v>
      </c>
      <c r="Z1480" s="5" t="s">
        <v>213</v>
      </c>
      <c r="AA1480" s="5" t="s">
        <v>2781</v>
      </c>
      <c r="AB1480" s="6">
        <f>DATEVALUE(DatosTransformados[[#This Row],[Contact Date Hidden]])</f>
        <v>43858</v>
      </c>
      <c r="AC1480" s="6">
        <v>44180</v>
      </c>
      <c r="AD1480" s="5" t="s">
        <v>44</v>
      </c>
      <c r="AE1480" s="5" t="str">
        <f>VLOOKUP(DatosTransformados[[#This Row],[Customer Segment Hidden]],Tabla3[#All],2,FALSE)</f>
        <v>Medium</v>
      </c>
      <c r="AF1480" s="12">
        <v>20.82851143282824</v>
      </c>
      <c r="AG1480" s="5">
        <v>5</v>
      </c>
      <c r="AH1480" s="5" t="s">
        <v>29</v>
      </c>
      <c r="AI1480" s="5" t="str">
        <f>IFERROR(VLOOKUP(DatosTransformados[[#This Row],[Preferred Contact Method Hidden]],Tabla3[#All],2,FALSE),DatosTransformados[[#This Row],[Preferred Contact Method Hidden]])</f>
        <v>Email</v>
      </c>
      <c r="AJ1480" s="5" t="str">
        <f>VLOOKUP(DatosTransformados[[#This Row],[Applied Discount Hidden]],Tabla3[#All],2,FALSE)</f>
        <v>Yes</v>
      </c>
      <c r="AK1480" s="5" t="b">
        <v>1</v>
      </c>
    </row>
    <row r="1481" spans="1:37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">
        <v>21</v>
      </c>
      <c r="O14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1" s="2" t="s">
        <v>21</v>
      </c>
      <c r="Q1481" s="2">
        <v>0</v>
      </c>
      <c r="R1481" s="2" t="s">
        <v>33</v>
      </c>
      <c r="S1481" s="2" t="s">
        <v>24</v>
      </c>
      <c r="T1481" s="2" t="s">
        <v>35</v>
      </c>
      <c r="U1481" s="2">
        <v>36</v>
      </c>
      <c r="V1481" s="2" t="str">
        <f>PROPER(DatosTransformados[[#This Row],[Payment Method Hidden]])</f>
        <v>Direct Debit</v>
      </c>
      <c r="W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481" s="2">
        <v>537</v>
      </c>
      <c r="Y1481" s="2" t="s">
        <v>87</v>
      </c>
      <c r="Z1481" s="2" t="s">
        <v>535</v>
      </c>
      <c r="AA1481" s="2" t="s">
        <v>704</v>
      </c>
      <c r="AB1481" s="3">
        <f>DATEVALUE(DatosTransformados[[#This Row],[Contact Date Hidden]])</f>
        <v>43959</v>
      </c>
      <c r="AC1481" s="3">
        <v>44447</v>
      </c>
      <c r="AD1481" s="2" t="s">
        <v>44</v>
      </c>
      <c r="AE1481" s="2" t="str">
        <f>VLOOKUP(DatosTransformados[[#This Row],[Customer Segment Hidden]],Tabla3[#All],2,FALSE)</f>
        <v>Medium</v>
      </c>
      <c r="AF1481" s="11">
        <v>33.085315457302407</v>
      </c>
      <c r="AG1481" s="2">
        <v>2</v>
      </c>
      <c r="AH1481" s="2" t="s">
        <v>49</v>
      </c>
      <c r="AI1481" s="2" t="str">
        <f>IFERROR(VLOOKUP(DatosTransformados[[#This Row],[Preferred Contact Method Hidden]],Tabla3[#All],2,FALSE),DatosTransformados[[#This Row],[Preferred Contact Method Hidden]])</f>
        <v>Phone</v>
      </c>
      <c r="AJ1481" s="2" t="str">
        <f>VLOOKUP(DatosTransformados[[#This Row],[Applied Discount Hidden]],Tabla3[#All],2,FALSE)</f>
        <v>Yes</v>
      </c>
      <c r="AK1481" s="2" t="b">
        <v>1</v>
      </c>
    </row>
    <row r="1482" spans="1:37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">
        <v>21</v>
      </c>
      <c r="O14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2" s="5" t="s">
        <v>21</v>
      </c>
      <c r="Q1482" s="5">
        <v>0</v>
      </c>
      <c r="R1482" s="5" t="s">
        <v>33</v>
      </c>
      <c r="S1482" s="5" t="s">
        <v>52</v>
      </c>
      <c r="T1482" s="5" t="s">
        <v>35</v>
      </c>
      <c r="U1482" s="5">
        <v>39</v>
      </c>
      <c r="V1482" s="5" t="str">
        <f>PROPER(DatosTransformados[[#This Row],[Payment Method Hidden]])</f>
        <v>Direct Debit</v>
      </c>
      <c r="W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482" s="5">
        <v>2727</v>
      </c>
      <c r="Y1482" s="5"/>
      <c r="Z1482" s="5"/>
      <c r="AA1482" s="5" t="s">
        <v>2784</v>
      </c>
      <c r="AB1482" s="6">
        <f>DATEVALUE(DatosTransformados[[#This Row],[Contact Date Hidden]])</f>
        <v>44755</v>
      </c>
      <c r="AC1482" s="6">
        <v>44073</v>
      </c>
      <c r="AD1482" s="5" t="s">
        <v>28</v>
      </c>
      <c r="AE1482" s="5" t="str">
        <f>VLOOKUP(DatosTransformados[[#This Row],[Customer Segment Hidden]],Tabla3[#All],2,FALSE)</f>
        <v>High</v>
      </c>
      <c r="AF1482" s="12">
        <v>45.988098269239792</v>
      </c>
      <c r="AG1482" s="5">
        <v>5</v>
      </c>
      <c r="AH1482" s="5" t="s">
        <v>29</v>
      </c>
      <c r="AI1482" s="5" t="str">
        <f>IFERROR(VLOOKUP(DatosTransformados[[#This Row],[Preferred Contact Method Hidden]],Tabla3[#All],2,FALSE),DatosTransformados[[#This Row],[Preferred Contact Method Hidden]])</f>
        <v>Email</v>
      </c>
      <c r="AJ1482" s="5" t="str">
        <f>VLOOKUP(DatosTransformados[[#This Row],[Applied Discount Hidden]],Tabla3[#All],2,FALSE)</f>
        <v>Yes</v>
      </c>
      <c r="AK1482" s="5" t="b">
        <v>1</v>
      </c>
    </row>
    <row r="1483" spans="1:37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">
        <v>21</v>
      </c>
      <c r="O14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3" s="2" t="s">
        <v>21</v>
      </c>
      <c r="Q1483" s="2">
        <v>0</v>
      </c>
      <c r="R1483" s="2" t="s">
        <v>21</v>
      </c>
      <c r="S1483" s="2" t="s">
        <v>24</v>
      </c>
      <c r="T1483" s="2" t="s">
        <v>117</v>
      </c>
      <c r="U1483" s="2">
        <v>50</v>
      </c>
      <c r="V1483" s="2" t="str">
        <f>PROPER(DatosTransformados[[#This Row],[Payment Method Hidden]])</f>
        <v>Direct Debit</v>
      </c>
      <c r="W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1483" s="2">
        <v>295</v>
      </c>
      <c r="Y1483" s="2"/>
      <c r="Z1483" s="2"/>
      <c r="AA1483" s="2" t="s">
        <v>1295</v>
      </c>
      <c r="AB1483" s="3">
        <f>DATEVALUE(DatosTransformados[[#This Row],[Contact Date Hidden]])</f>
        <v>44861</v>
      </c>
      <c r="AC1483" s="3">
        <v>44331</v>
      </c>
      <c r="AD1483" s="2" t="s">
        <v>28</v>
      </c>
      <c r="AE1483" s="2" t="str">
        <f>VLOOKUP(DatosTransformados[[#This Row],[Customer Segment Hidden]],Tabla3[#All],2,FALSE)</f>
        <v>High</v>
      </c>
      <c r="AF1483" s="11">
        <v>44.019652927527588</v>
      </c>
      <c r="AG1483" s="2">
        <v>10</v>
      </c>
      <c r="AH1483" s="2" t="s">
        <v>63</v>
      </c>
      <c r="AI1483" s="2" t="str">
        <f>IFERROR(VLOOKUP(DatosTransformados[[#This Row],[Preferred Contact Method Hidden]],Tabla3[#All],2,FALSE),DatosTransformados[[#This Row],[Preferred Contact Method Hidden]])</f>
        <v>SMS</v>
      </c>
      <c r="AJ1483" s="2" t="str">
        <f>VLOOKUP(DatosTransformados[[#This Row],[Applied Discount Hidden]],Tabla3[#All],2,FALSE)</f>
        <v>Yes</v>
      </c>
      <c r="AK1483" s="2" t="b">
        <v>1</v>
      </c>
    </row>
    <row r="1484" spans="1:37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">
        <v>21</v>
      </c>
      <c r="O14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4" s="5" t="s">
        <v>21</v>
      </c>
      <c r="Q1484" s="5">
        <v>0</v>
      </c>
      <c r="R1484" s="5" t="s">
        <v>21</v>
      </c>
      <c r="S1484" s="5" t="s">
        <v>52</v>
      </c>
      <c r="T1484" s="5" t="s">
        <v>123</v>
      </c>
      <c r="U1484" s="5">
        <v>7</v>
      </c>
      <c r="V1484" s="5" t="str">
        <f>PROPER(DatosTransformados[[#This Row],[Payment Method Hidden]])</f>
        <v>Credit Card</v>
      </c>
      <c r="W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484" s="5">
        <v>241</v>
      </c>
      <c r="Y1484" s="5"/>
      <c r="Z1484" s="5"/>
      <c r="AA1484" s="5" t="s">
        <v>1060</v>
      </c>
      <c r="AB1484" s="6">
        <f>DATEVALUE(DatosTransformados[[#This Row],[Contact Date Hidden]])</f>
        <v>44361</v>
      </c>
      <c r="AC1484" s="6">
        <v>44545</v>
      </c>
      <c r="AD1484" s="5" t="s">
        <v>44</v>
      </c>
      <c r="AE1484" s="5" t="str">
        <f>VLOOKUP(DatosTransformados[[#This Row],[Customer Segment Hidden]],Tabla3[#All],2,FALSE)</f>
        <v>Medium</v>
      </c>
      <c r="AF1484" s="12">
        <v>6.2642968166607629</v>
      </c>
      <c r="AG1484" s="5">
        <v>3</v>
      </c>
      <c r="AH1484" s="5" t="s">
        <v>49</v>
      </c>
      <c r="AI1484" s="5" t="str">
        <f>IFERROR(VLOOKUP(DatosTransformados[[#This Row],[Preferred Contact Method Hidden]],Tabla3[#All],2,FALSE),DatosTransformados[[#This Row],[Preferred Contact Method Hidden]])</f>
        <v>Phone</v>
      </c>
      <c r="AJ1484" s="5" t="str">
        <f>VLOOKUP(DatosTransformados[[#This Row],[Applied Discount Hidden]],Tabla3[#All],2,FALSE)</f>
        <v>No</v>
      </c>
      <c r="AK1484" s="5" t="b">
        <v>0</v>
      </c>
    </row>
    <row r="1485" spans="1:37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">
        <v>33</v>
      </c>
      <c r="O14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5" s="2" t="s">
        <v>33</v>
      </c>
      <c r="Q1485" s="2">
        <v>4</v>
      </c>
      <c r="R1485" s="2" t="s">
        <v>33</v>
      </c>
      <c r="S1485" s="2" t="s">
        <v>52</v>
      </c>
      <c r="T1485" s="2" t="s">
        <v>123</v>
      </c>
      <c r="U1485" s="2">
        <v>16</v>
      </c>
      <c r="V1485" s="2" t="str">
        <f>PROPER(DatosTransformados[[#This Row],[Payment Method Hidden]])</f>
        <v>Credit Card</v>
      </c>
      <c r="W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485" s="2">
        <v>454</v>
      </c>
      <c r="Y1485" s="2"/>
      <c r="Z1485" s="2"/>
      <c r="AA1485" s="2" t="s">
        <v>2788</v>
      </c>
      <c r="AB1485" s="3">
        <f>DATEVALUE(DatosTransformados[[#This Row],[Contact Date Hidden]])</f>
        <v>44640</v>
      </c>
      <c r="AC1485" s="3">
        <v>44399</v>
      </c>
      <c r="AD1485" s="2" t="s">
        <v>28</v>
      </c>
      <c r="AE1485" s="2" t="str">
        <f>VLOOKUP(DatosTransformados[[#This Row],[Customer Segment Hidden]],Tabla3[#All],2,FALSE)</f>
        <v>High</v>
      </c>
      <c r="AF1485" s="11">
        <v>15.65139454634831</v>
      </c>
      <c r="AG1485" s="2">
        <v>5</v>
      </c>
      <c r="AH1485" s="2" t="s">
        <v>49</v>
      </c>
      <c r="AI1485" s="2" t="str">
        <f>IFERROR(VLOOKUP(DatosTransformados[[#This Row],[Preferred Contact Method Hidden]],Tabla3[#All],2,FALSE),DatosTransformados[[#This Row],[Preferred Contact Method Hidden]])</f>
        <v>Phone</v>
      </c>
      <c r="AJ1485" s="2" t="str">
        <f>VLOOKUP(DatosTransformados[[#This Row],[Applied Discount Hidden]],Tabla3[#All],2,FALSE)</f>
        <v>No</v>
      </c>
      <c r="AK1485" s="2" t="b">
        <v>0</v>
      </c>
    </row>
    <row r="1486" spans="1:37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">
        <v>21</v>
      </c>
      <c r="O14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6" s="5" t="s">
        <v>21</v>
      </c>
      <c r="Q1486" s="5">
        <v>0</v>
      </c>
      <c r="R1486" s="5" t="s">
        <v>33</v>
      </c>
      <c r="S1486" s="5" t="s">
        <v>24</v>
      </c>
      <c r="T1486" s="5" t="s">
        <v>123</v>
      </c>
      <c r="U1486" s="5">
        <v>27</v>
      </c>
      <c r="V1486" s="5" t="str">
        <f>PROPER(DatosTransformados[[#This Row],[Payment Method Hidden]])</f>
        <v>Credit Card</v>
      </c>
      <c r="W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486" s="5">
        <v>973</v>
      </c>
      <c r="Y1486" s="5"/>
      <c r="Z1486" s="5"/>
      <c r="AA1486" s="5" t="s">
        <v>2790</v>
      </c>
      <c r="AB1486" s="6">
        <f>DATEVALUE(DatosTransformados[[#This Row],[Contact Date Hidden]])</f>
        <v>44969</v>
      </c>
      <c r="AC1486" s="6">
        <v>44505</v>
      </c>
      <c r="AD1486" s="5" t="s">
        <v>28</v>
      </c>
      <c r="AE1486" s="5" t="str">
        <f>VLOOKUP(DatosTransformados[[#This Row],[Customer Segment Hidden]],Tabla3[#All],2,FALSE)</f>
        <v>High</v>
      </c>
      <c r="AF1486" s="12">
        <v>28.27262546691696</v>
      </c>
      <c r="AG1486" s="5">
        <v>8</v>
      </c>
      <c r="AH1486" s="5" t="s">
        <v>63</v>
      </c>
      <c r="AI1486" s="5" t="str">
        <f>IFERROR(VLOOKUP(DatosTransformados[[#This Row],[Preferred Contact Method Hidden]],Tabla3[#All],2,FALSE),DatosTransformados[[#This Row],[Preferred Contact Method Hidden]])</f>
        <v>SMS</v>
      </c>
      <c r="AJ1486" s="5" t="str">
        <f>VLOOKUP(DatosTransformados[[#This Row],[Applied Discount Hidden]],Tabla3[#All],2,FALSE)</f>
        <v>No</v>
      </c>
      <c r="AK1486" s="5" t="b">
        <v>0</v>
      </c>
    </row>
    <row r="1487" spans="1:37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">
        <v>21</v>
      </c>
      <c r="O14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7" s="2" t="s">
        <v>21</v>
      </c>
      <c r="Q1487" s="2">
        <v>0</v>
      </c>
      <c r="R1487" s="2" t="s">
        <v>21</v>
      </c>
      <c r="S1487" s="2" t="s">
        <v>24</v>
      </c>
      <c r="T1487" s="2" t="s">
        <v>35</v>
      </c>
      <c r="U1487" s="2">
        <v>30</v>
      </c>
      <c r="V1487" s="2" t="str">
        <f>PROPER(DatosTransformados[[#This Row],[Payment Method Hidden]])</f>
        <v>Direct Debit</v>
      </c>
      <c r="W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487" s="2">
        <v>166</v>
      </c>
      <c r="Y1487" s="2" t="s">
        <v>103</v>
      </c>
      <c r="Z1487" s="2" t="s">
        <v>104</v>
      </c>
      <c r="AA1487" s="2" t="s">
        <v>2792</v>
      </c>
      <c r="AB1487" s="3">
        <f>DATEVALUE(DatosTransformados[[#This Row],[Contact Date Hidden]])</f>
        <v>44555</v>
      </c>
      <c r="AC1487" s="3">
        <v>44281</v>
      </c>
      <c r="AD1487" s="2" t="s">
        <v>28</v>
      </c>
      <c r="AE1487" s="2" t="str">
        <f>VLOOKUP(DatosTransformados[[#This Row],[Customer Segment Hidden]],Tabla3[#All],2,FALSE)</f>
        <v>High</v>
      </c>
      <c r="AF1487" s="11">
        <v>35.676369863142703</v>
      </c>
      <c r="AG1487" s="2">
        <v>3</v>
      </c>
      <c r="AH1487" s="2" t="s">
        <v>29</v>
      </c>
      <c r="AI1487" s="2" t="str">
        <f>IFERROR(VLOOKUP(DatosTransformados[[#This Row],[Preferred Contact Method Hidden]],Tabla3[#All],2,FALSE),DatosTransformados[[#This Row],[Preferred Contact Method Hidden]])</f>
        <v>Email</v>
      </c>
      <c r="AJ1487" s="2" t="str">
        <f>VLOOKUP(DatosTransformados[[#This Row],[Applied Discount Hidden]],Tabla3[#All],2,FALSE)</f>
        <v>Yes</v>
      </c>
      <c r="AK1487" s="2" t="b">
        <v>1</v>
      </c>
    </row>
    <row r="1488" spans="1:37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">
        <v>21</v>
      </c>
      <c r="O14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8" s="5" t="s">
        <v>21</v>
      </c>
      <c r="Q1488" s="5">
        <v>0</v>
      </c>
      <c r="R1488" s="5" t="s">
        <v>21</v>
      </c>
      <c r="S1488" s="5" t="s">
        <v>24</v>
      </c>
      <c r="T1488" s="5" t="s">
        <v>123</v>
      </c>
      <c r="U1488" s="5">
        <v>10</v>
      </c>
      <c r="V1488" s="5" t="str">
        <f>PROPER(DatosTransformados[[#This Row],[Payment Method Hidden]])</f>
        <v>Credit Card</v>
      </c>
      <c r="W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488" s="5">
        <v>36</v>
      </c>
      <c r="Y1488" s="5"/>
      <c r="Z1488" s="5"/>
      <c r="AA1488" s="5" t="s">
        <v>2794</v>
      </c>
      <c r="AB1488" s="6">
        <f>DATEVALUE(DatosTransformados[[#This Row],[Contact Date Hidden]])</f>
        <v>45257</v>
      </c>
      <c r="AC1488" s="6">
        <v>44763</v>
      </c>
      <c r="AD1488" s="5" t="s">
        <v>44</v>
      </c>
      <c r="AE1488" s="5" t="str">
        <f>VLOOKUP(DatosTransformados[[#This Row],[Customer Segment Hidden]],Tabla3[#All],2,FALSE)</f>
        <v>Medium</v>
      </c>
      <c r="AF1488" s="12">
        <v>10.11610065780741</v>
      </c>
      <c r="AG1488" s="5">
        <v>10</v>
      </c>
      <c r="AH1488" s="5" t="s">
        <v>63</v>
      </c>
      <c r="AI1488" s="5" t="str">
        <f>IFERROR(VLOOKUP(DatosTransformados[[#This Row],[Preferred Contact Method Hidden]],Tabla3[#All],2,FALSE),DatosTransformados[[#This Row],[Preferred Contact Method Hidden]])</f>
        <v>SMS</v>
      </c>
      <c r="AJ1488" s="5" t="str">
        <f>VLOOKUP(DatosTransformados[[#This Row],[Applied Discount Hidden]],Tabla3[#All],2,FALSE)</f>
        <v>No</v>
      </c>
      <c r="AK1488" s="5" t="b">
        <v>0</v>
      </c>
    </row>
    <row r="1489" spans="1:37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">
        <v>21</v>
      </c>
      <c r="O14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89" s="2" t="s">
        <v>21</v>
      </c>
      <c r="Q1489" s="2">
        <v>0</v>
      </c>
      <c r="R1489" s="2" t="s">
        <v>21</v>
      </c>
      <c r="S1489" s="2" t="s">
        <v>52</v>
      </c>
      <c r="T1489" s="2" t="s">
        <v>25</v>
      </c>
      <c r="U1489" s="2">
        <v>8</v>
      </c>
      <c r="V1489" s="2" t="str">
        <f>PROPER(DatosTransformados[[#This Row],[Payment Method Hidden]])</f>
        <v>Credit Card</v>
      </c>
      <c r="W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489" s="2">
        <v>89</v>
      </c>
      <c r="Y1489" s="2"/>
      <c r="Z1489" s="2"/>
      <c r="AA1489" s="2" t="s">
        <v>2796</v>
      </c>
      <c r="AB1489" s="3">
        <f>DATEVALUE(DatosTransformados[[#This Row],[Contact Date Hidden]])</f>
        <v>44699</v>
      </c>
      <c r="AC1489" s="3">
        <v>44703</v>
      </c>
      <c r="AD1489" s="2" t="s">
        <v>28</v>
      </c>
      <c r="AE1489" s="2" t="str">
        <f>VLOOKUP(DatosTransformados[[#This Row],[Customer Segment Hidden]],Tabla3[#All],2,FALSE)</f>
        <v>High</v>
      </c>
      <c r="AF1489" s="11">
        <v>8.6708829064899575</v>
      </c>
      <c r="AG1489" s="2">
        <v>0</v>
      </c>
      <c r="AH1489" s="2" t="s">
        <v>49</v>
      </c>
      <c r="AI1489" s="2" t="str">
        <f>IFERROR(VLOOKUP(DatosTransformados[[#This Row],[Preferred Contact Method Hidden]],Tabla3[#All],2,FALSE),DatosTransformados[[#This Row],[Preferred Contact Method Hidden]])</f>
        <v>Phone</v>
      </c>
      <c r="AJ1489" s="2" t="str">
        <f>VLOOKUP(DatosTransformados[[#This Row],[Applied Discount Hidden]],Tabla3[#All],2,FALSE)</f>
        <v>Yes</v>
      </c>
      <c r="AK1489" s="2" t="b">
        <v>1</v>
      </c>
    </row>
    <row r="1490" spans="1:37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">
        <v>21</v>
      </c>
      <c r="O14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0" s="5" t="s">
        <v>21</v>
      </c>
      <c r="Q1490" s="5">
        <v>0</v>
      </c>
      <c r="R1490" s="5" t="s">
        <v>21</v>
      </c>
      <c r="S1490" s="5" t="s">
        <v>24</v>
      </c>
      <c r="T1490" s="5" t="s">
        <v>117</v>
      </c>
      <c r="U1490" s="5">
        <v>34</v>
      </c>
      <c r="V1490" s="5" t="str">
        <f>PROPER(DatosTransformados[[#This Row],[Payment Method Hidden]])</f>
        <v>Direct Debit</v>
      </c>
      <c r="W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490" s="5">
        <v>679</v>
      </c>
      <c r="Y1490" s="5"/>
      <c r="Z1490" s="5"/>
      <c r="AA1490" s="5" t="s">
        <v>2798</v>
      </c>
      <c r="AB1490" s="6">
        <f>DATEVALUE(DatosTransformados[[#This Row],[Contact Date Hidden]])</f>
        <v>44499</v>
      </c>
      <c r="AC1490" s="6">
        <v>44637</v>
      </c>
      <c r="AD1490" s="5" t="s">
        <v>38</v>
      </c>
      <c r="AE1490" s="5" t="str">
        <f>VLOOKUP(DatosTransformados[[#This Row],[Customer Segment Hidden]],Tabla3[#All],2,FALSE)</f>
        <v>Low</v>
      </c>
      <c r="AF1490" s="12">
        <v>38.80025616014975</v>
      </c>
      <c r="AG1490" s="5">
        <v>8</v>
      </c>
      <c r="AH1490" s="5" t="s">
        <v>29</v>
      </c>
      <c r="AI1490" s="5" t="str">
        <f>IFERROR(VLOOKUP(DatosTransformados[[#This Row],[Preferred Contact Method Hidden]],Tabla3[#All],2,FALSE),DatosTransformados[[#This Row],[Preferred Contact Method Hidden]])</f>
        <v>Email</v>
      </c>
      <c r="AJ1490" s="5" t="str">
        <f>VLOOKUP(DatosTransformados[[#This Row],[Applied Discount Hidden]],Tabla3[#All],2,FALSE)</f>
        <v>No</v>
      </c>
      <c r="AK1490" s="5" t="b">
        <v>0</v>
      </c>
    </row>
    <row r="1491" spans="1:37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">
        <v>21</v>
      </c>
      <c r="O14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1" s="2" t="s">
        <v>21</v>
      </c>
      <c r="Q1491" s="2">
        <v>0</v>
      </c>
      <c r="R1491" s="2" t="s">
        <v>33</v>
      </c>
      <c r="S1491" s="2" t="s">
        <v>24</v>
      </c>
      <c r="T1491" s="2" t="s">
        <v>169</v>
      </c>
      <c r="U1491" s="2">
        <v>15</v>
      </c>
      <c r="V1491" s="2" t="str">
        <f>PROPER(DatosTransformados[[#This Row],[Payment Method Hidden]])</f>
        <v>Paper Check</v>
      </c>
      <c r="W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1491" s="2">
        <v>47</v>
      </c>
      <c r="Y1491" s="2" t="s">
        <v>42</v>
      </c>
      <c r="Z1491" s="2" t="s">
        <v>213</v>
      </c>
      <c r="AA1491" s="2" t="s">
        <v>1146</v>
      </c>
      <c r="AB1491" s="3">
        <f>DATEVALUE(DatosTransformados[[#This Row],[Contact Date Hidden]])</f>
        <v>44125</v>
      </c>
      <c r="AC1491" s="3">
        <v>44832</v>
      </c>
      <c r="AD1491" s="2" t="s">
        <v>44</v>
      </c>
      <c r="AE1491" s="2" t="str">
        <f>VLOOKUP(DatosTransformados[[#This Row],[Customer Segment Hidden]],Tabla3[#All],2,FALSE)</f>
        <v>Medium</v>
      </c>
      <c r="AF1491" s="11">
        <v>14.442669197760379</v>
      </c>
      <c r="AG1491" s="2">
        <v>10</v>
      </c>
      <c r="AH1491" s="2" t="s">
        <v>29</v>
      </c>
      <c r="AI1491" s="2" t="str">
        <f>IFERROR(VLOOKUP(DatosTransformados[[#This Row],[Preferred Contact Method Hidden]],Tabla3[#All],2,FALSE),DatosTransformados[[#This Row],[Preferred Contact Method Hidden]])</f>
        <v>Email</v>
      </c>
      <c r="AJ1491" s="2" t="str">
        <f>VLOOKUP(DatosTransformados[[#This Row],[Applied Discount Hidden]],Tabla3[#All],2,FALSE)</f>
        <v>Yes</v>
      </c>
      <c r="AK1491" s="2" t="b">
        <v>1</v>
      </c>
    </row>
    <row r="1492" spans="1:37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">
        <v>21</v>
      </c>
      <c r="O14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2" s="5" t="s">
        <v>21</v>
      </c>
      <c r="Q1492" s="5">
        <v>0</v>
      </c>
      <c r="R1492" s="5" t="s">
        <v>33</v>
      </c>
      <c r="S1492" s="5" t="s">
        <v>24</v>
      </c>
      <c r="T1492" s="5" t="s">
        <v>35</v>
      </c>
      <c r="U1492" s="5">
        <v>51</v>
      </c>
      <c r="V1492" s="5" t="str">
        <f>PROPER(DatosTransformados[[#This Row],[Payment Method Hidden]])</f>
        <v>Direct Debit</v>
      </c>
      <c r="W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1492" s="5">
        <v>1198</v>
      </c>
      <c r="Y1492" s="5"/>
      <c r="Z1492" s="5"/>
      <c r="AA1492" s="5" t="s">
        <v>2801</v>
      </c>
      <c r="AB1492" s="6">
        <f>DATEVALUE(DatosTransformados[[#This Row],[Contact Date Hidden]])</f>
        <v>45048</v>
      </c>
      <c r="AC1492" s="6">
        <v>44609</v>
      </c>
      <c r="AD1492" s="5" t="s">
        <v>44</v>
      </c>
      <c r="AE1492" s="5" t="str">
        <f>VLOOKUP(DatosTransformados[[#This Row],[Customer Segment Hidden]],Tabla3[#All],2,FALSE)</f>
        <v>Medium</v>
      </c>
      <c r="AF1492" s="12">
        <v>51.561255991066353</v>
      </c>
      <c r="AG1492" s="5">
        <v>4</v>
      </c>
      <c r="AH1492" s="5" t="s">
        <v>63</v>
      </c>
      <c r="AI1492" s="5" t="str">
        <f>IFERROR(VLOOKUP(DatosTransformados[[#This Row],[Preferred Contact Method Hidden]],Tabla3[#All],2,FALSE),DatosTransformados[[#This Row],[Preferred Contact Method Hidden]])</f>
        <v>SMS</v>
      </c>
      <c r="AJ1492" s="5" t="str">
        <f>VLOOKUP(DatosTransformados[[#This Row],[Applied Discount Hidden]],Tabla3[#All],2,FALSE)</f>
        <v>Yes</v>
      </c>
      <c r="AK1492" s="5" t="b">
        <v>1</v>
      </c>
    </row>
    <row r="1493" spans="1:37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">
        <v>21</v>
      </c>
      <c r="O14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3" s="2" t="s">
        <v>33</v>
      </c>
      <c r="Q1493" s="2">
        <v>2</v>
      </c>
      <c r="R1493" s="2" t="s">
        <v>21</v>
      </c>
      <c r="S1493" s="2" t="s">
        <v>24</v>
      </c>
      <c r="T1493" s="2" t="s">
        <v>117</v>
      </c>
      <c r="U1493" s="2">
        <v>28</v>
      </c>
      <c r="V1493" s="2" t="str">
        <f>PROPER(DatosTransformados[[#This Row],[Payment Method Hidden]])</f>
        <v>Direct Debit</v>
      </c>
      <c r="W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493" s="2">
        <v>275</v>
      </c>
      <c r="Y1493" s="2"/>
      <c r="Z1493" s="2"/>
      <c r="AA1493" s="2" t="s">
        <v>2803</v>
      </c>
      <c r="AB1493" s="3">
        <f>DATEVALUE(DatosTransformados[[#This Row],[Contact Date Hidden]])</f>
        <v>44546</v>
      </c>
      <c r="AC1493" s="3">
        <v>44724</v>
      </c>
      <c r="AD1493" s="2" t="s">
        <v>28</v>
      </c>
      <c r="AE1493" s="2" t="str">
        <f>VLOOKUP(DatosTransformados[[#This Row],[Customer Segment Hidden]],Tabla3[#All],2,FALSE)</f>
        <v>High</v>
      </c>
      <c r="AF1493" s="11">
        <v>25.88081935801263</v>
      </c>
      <c r="AG1493" s="2">
        <v>9</v>
      </c>
      <c r="AH1493" s="2" t="s">
        <v>63</v>
      </c>
      <c r="AI1493" s="2" t="str">
        <f>IFERROR(VLOOKUP(DatosTransformados[[#This Row],[Preferred Contact Method Hidden]],Tabla3[#All],2,FALSE),DatosTransformados[[#This Row],[Preferred Contact Method Hidden]])</f>
        <v>SMS</v>
      </c>
      <c r="AJ1493" s="2" t="str">
        <f>VLOOKUP(DatosTransformados[[#This Row],[Applied Discount Hidden]],Tabla3[#All],2,FALSE)</f>
        <v>Yes</v>
      </c>
      <c r="AK1493" s="2" t="b">
        <v>1</v>
      </c>
    </row>
    <row r="1494" spans="1:37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">
        <v>21</v>
      </c>
      <c r="O14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4" s="5" t="s">
        <v>33</v>
      </c>
      <c r="Q1494" s="5">
        <v>3</v>
      </c>
      <c r="R1494" s="5" t="s">
        <v>33</v>
      </c>
      <c r="S1494" s="5" t="s">
        <v>24</v>
      </c>
      <c r="T1494" s="5" t="s">
        <v>117</v>
      </c>
      <c r="U1494" s="5">
        <v>45</v>
      </c>
      <c r="V1494" s="5" t="str">
        <f>PROPER(DatosTransformados[[#This Row],[Payment Method Hidden]])</f>
        <v>Direct Debit</v>
      </c>
      <c r="W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494" s="5">
        <v>1667</v>
      </c>
      <c r="Y1494" s="5"/>
      <c r="Z1494" s="5"/>
      <c r="AA1494" s="5" t="s">
        <v>2805</v>
      </c>
      <c r="AB1494" s="6">
        <f>DATEVALUE(DatosTransformados[[#This Row],[Contact Date Hidden]])</f>
        <v>44879</v>
      </c>
      <c r="AC1494" s="6">
        <v>45055</v>
      </c>
      <c r="AD1494" s="5" t="s">
        <v>38</v>
      </c>
      <c r="AE1494" s="5" t="str">
        <f>VLOOKUP(DatosTransformados[[#This Row],[Customer Segment Hidden]],Tabla3[#All],2,FALSE)</f>
        <v>Low</v>
      </c>
      <c r="AF1494" s="12">
        <v>37.589827296138239</v>
      </c>
      <c r="AG1494" s="5">
        <v>7</v>
      </c>
      <c r="AH1494" s="5" t="s">
        <v>49</v>
      </c>
      <c r="AI1494" s="5" t="str">
        <f>IFERROR(VLOOKUP(DatosTransformados[[#This Row],[Preferred Contact Method Hidden]],Tabla3[#All],2,FALSE),DatosTransformados[[#This Row],[Preferred Contact Method Hidden]])</f>
        <v>Phone</v>
      </c>
      <c r="AJ1494" s="5" t="str">
        <f>VLOOKUP(DatosTransformados[[#This Row],[Applied Discount Hidden]],Tabla3[#All],2,FALSE)</f>
        <v>Yes</v>
      </c>
      <c r="AK1494" s="5" t="b">
        <v>1</v>
      </c>
    </row>
    <row r="1495" spans="1:37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">
        <v>21</v>
      </c>
      <c r="O14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5" s="2" t="s">
        <v>21</v>
      </c>
      <c r="Q1495" s="2">
        <v>0</v>
      </c>
      <c r="R1495" s="2" t="s">
        <v>21</v>
      </c>
      <c r="S1495" s="2" t="s">
        <v>24</v>
      </c>
      <c r="T1495" s="2" t="s">
        <v>25</v>
      </c>
      <c r="U1495" s="2">
        <v>9</v>
      </c>
      <c r="V1495" s="2" t="str">
        <f>PROPER(DatosTransformados[[#This Row],[Payment Method Hidden]])</f>
        <v>Credit Card</v>
      </c>
      <c r="W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495" s="2">
        <v>123</v>
      </c>
      <c r="Y1495" s="2"/>
      <c r="Z1495" s="2"/>
      <c r="AA1495" s="2" t="s">
        <v>2807</v>
      </c>
      <c r="AB1495" s="3">
        <f>DATEVALUE(DatosTransformados[[#This Row],[Contact Date Hidden]])</f>
        <v>44743</v>
      </c>
      <c r="AC1495" s="3">
        <v>44094</v>
      </c>
      <c r="AD1495" s="2" t="s">
        <v>28</v>
      </c>
      <c r="AE1495" s="2" t="str">
        <f>VLOOKUP(DatosTransformados[[#This Row],[Customer Segment Hidden]],Tabla3[#All],2,FALSE)</f>
        <v>High</v>
      </c>
      <c r="AF1495" s="11">
        <v>8.8043673406985565</v>
      </c>
      <c r="AG1495" s="2">
        <v>6</v>
      </c>
      <c r="AH1495" s="2" t="s">
        <v>29</v>
      </c>
      <c r="AI1495" s="2" t="str">
        <f>IFERROR(VLOOKUP(DatosTransformados[[#This Row],[Preferred Contact Method Hidden]],Tabla3[#All],2,FALSE),DatosTransformados[[#This Row],[Preferred Contact Method Hidden]])</f>
        <v>Email</v>
      </c>
      <c r="AJ1495" s="2" t="str">
        <f>VLOOKUP(DatosTransformados[[#This Row],[Applied Discount Hidden]],Tabla3[#All],2,FALSE)</f>
        <v>Yes</v>
      </c>
      <c r="AK1495" s="2" t="b">
        <v>1</v>
      </c>
    </row>
    <row r="1496" spans="1:37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">
        <v>21</v>
      </c>
      <c r="O14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6" s="5" t="s">
        <v>21</v>
      </c>
      <c r="Q1496" s="5">
        <v>0</v>
      </c>
      <c r="R1496" s="5" t="s">
        <v>21</v>
      </c>
      <c r="S1496" s="5" t="s">
        <v>24</v>
      </c>
      <c r="T1496" s="5" t="s">
        <v>117</v>
      </c>
      <c r="U1496" s="5">
        <v>26</v>
      </c>
      <c r="V1496" s="5" t="str">
        <f>PROPER(DatosTransformados[[#This Row],[Payment Method Hidden]])</f>
        <v>Direct Debit</v>
      </c>
      <c r="W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496" s="5">
        <v>44</v>
      </c>
      <c r="Y1496" s="5"/>
      <c r="Z1496" s="5"/>
      <c r="AA1496" s="5" t="s">
        <v>434</v>
      </c>
      <c r="AB1496" s="6">
        <f>DATEVALUE(DatosTransformados[[#This Row],[Contact Date Hidden]])</f>
        <v>44594</v>
      </c>
      <c r="AC1496" s="6">
        <v>44491</v>
      </c>
      <c r="AD1496" s="5" t="s">
        <v>28</v>
      </c>
      <c r="AE1496" s="5" t="str">
        <f>VLOOKUP(DatosTransformados[[#This Row],[Customer Segment Hidden]],Tabla3[#All],2,FALSE)</f>
        <v>High</v>
      </c>
      <c r="AF1496" s="12">
        <v>25.65428623640684</v>
      </c>
      <c r="AG1496" s="5">
        <v>7</v>
      </c>
      <c r="AH1496" s="5" t="s">
        <v>29</v>
      </c>
      <c r="AI1496" s="5" t="str">
        <f>IFERROR(VLOOKUP(DatosTransformados[[#This Row],[Preferred Contact Method Hidden]],Tabla3[#All],2,FALSE),DatosTransformados[[#This Row],[Preferred Contact Method Hidden]])</f>
        <v>Email</v>
      </c>
      <c r="AJ1496" s="5" t="str">
        <f>VLOOKUP(DatosTransformados[[#This Row],[Applied Discount Hidden]],Tabla3[#All],2,FALSE)</f>
        <v>Yes</v>
      </c>
      <c r="AK1496" s="5" t="b">
        <v>1</v>
      </c>
    </row>
    <row r="1497" spans="1:37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">
        <v>21</v>
      </c>
      <c r="O14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7" s="2" t="s">
        <v>21</v>
      </c>
      <c r="Q1497" s="2">
        <v>0</v>
      </c>
      <c r="R1497" s="2" t="s">
        <v>21</v>
      </c>
      <c r="S1497" s="2" t="s">
        <v>24</v>
      </c>
      <c r="T1497" s="2" t="s">
        <v>35</v>
      </c>
      <c r="U1497" s="2">
        <v>45</v>
      </c>
      <c r="V1497" s="2" t="str">
        <f>PROPER(DatosTransformados[[#This Row],[Payment Method Hidden]])</f>
        <v>Direct Debit</v>
      </c>
      <c r="W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497" s="2">
        <v>91</v>
      </c>
      <c r="Y1497" s="2" t="s">
        <v>42</v>
      </c>
      <c r="Z1497" s="2" t="s">
        <v>213</v>
      </c>
      <c r="AA1497" s="2" t="s">
        <v>2810</v>
      </c>
      <c r="AB1497" s="3">
        <f>DATEVALUE(DatosTransformados[[#This Row],[Contact Date Hidden]])</f>
        <v>44714</v>
      </c>
      <c r="AC1497" s="3">
        <v>43895</v>
      </c>
      <c r="AD1497" s="2" t="s">
        <v>28</v>
      </c>
      <c r="AE1497" s="2" t="str">
        <f>VLOOKUP(DatosTransformados[[#This Row],[Customer Segment Hidden]],Tabla3[#All],2,FALSE)</f>
        <v>High</v>
      </c>
      <c r="AF1497" s="11">
        <v>49.28098016709118</v>
      </c>
      <c r="AG1497" s="2">
        <v>1</v>
      </c>
      <c r="AH1497" s="2" t="s">
        <v>63</v>
      </c>
      <c r="AI1497" s="2" t="str">
        <f>IFERROR(VLOOKUP(DatosTransformados[[#This Row],[Preferred Contact Method Hidden]],Tabla3[#All],2,FALSE),DatosTransformados[[#This Row],[Preferred Contact Method Hidden]])</f>
        <v>SMS</v>
      </c>
      <c r="AJ1497" s="2" t="str">
        <f>VLOOKUP(DatosTransformados[[#This Row],[Applied Discount Hidden]],Tabla3[#All],2,FALSE)</f>
        <v>Yes</v>
      </c>
      <c r="AK1497" s="2" t="b">
        <v>1</v>
      </c>
    </row>
    <row r="1498" spans="1:37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">
        <v>33</v>
      </c>
      <c r="O14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8" s="5" t="s">
        <v>21</v>
      </c>
      <c r="Q1498" s="5">
        <v>0</v>
      </c>
      <c r="R1498" s="5" t="s">
        <v>21</v>
      </c>
      <c r="S1498" s="5" t="s">
        <v>52</v>
      </c>
      <c r="T1498" s="5" t="s">
        <v>35</v>
      </c>
      <c r="U1498" s="5">
        <v>38</v>
      </c>
      <c r="V1498" s="5" t="str">
        <f>PROPER(DatosTransformados[[#This Row],[Payment Method Hidden]])</f>
        <v>Direct Debit</v>
      </c>
      <c r="W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498" s="5">
        <v>2128</v>
      </c>
      <c r="Y1498" s="5"/>
      <c r="Z1498" s="5"/>
      <c r="AA1498" s="5" t="s">
        <v>2812</v>
      </c>
      <c r="AB1498" s="6">
        <f>DATEVALUE(DatosTransformados[[#This Row],[Contact Date Hidden]])</f>
        <v>44236</v>
      </c>
      <c r="AC1498" s="6">
        <v>43887</v>
      </c>
      <c r="AD1498" s="5" t="s">
        <v>38</v>
      </c>
      <c r="AE1498" s="5" t="str">
        <f>VLOOKUP(DatosTransformados[[#This Row],[Customer Segment Hidden]],Tabla3[#All],2,FALSE)</f>
        <v>Low</v>
      </c>
      <c r="AF1498" s="12">
        <v>42.401128494893463</v>
      </c>
      <c r="AG1498" s="5">
        <v>6</v>
      </c>
      <c r="AH1498" s="5" t="s">
        <v>49</v>
      </c>
      <c r="AI1498" s="5" t="str">
        <f>IFERROR(VLOOKUP(DatosTransformados[[#This Row],[Preferred Contact Method Hidden]],Tabla3[#All],2,FALSE),DatosTransformados[[#This Row],[Preferred Contact Method Hidden]])</f>
        <v>Phone</v>
      </c>
      <c r="AJ1498" s="5" t="str">
        <f>VLOOKUP(DatosTransformados[[#This Row],[Applied Discount Hidden]],Tabla3[#All],2,FALSE)</f>
        <v>Yes</v>
      </c>
      <c r="AK1498" s="5" t="b">
        <v>1</v>
      </c>
    </row>
    <row r="1499" spans="1:37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">
        <v>21</v>
      </c>
      <c r="O14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499" s="2" t="s">
        <v>21</v>
      </c>
      <c r="Q1499" s="2">
        <v>0</v>
      </c>
      <c r="R1499" s="2" t="s">
        <v>21</v>
      </c>
      <c r="S1499" s="2" t="s">
        <v>24</v>
      </c>
      <c r="T1499" s="2" t="s">
        <v>207</v>
      </c>
      <c r="U1499" s="2">
        <v>40</v>
      </c>
      <c r="V1499" s="2" t="str">
        <f>PROPER(DatosTransformados[[#This Row],[Payment Method Hidden]])</f>
        <v>Paper Check</v>
      </c>
      <c r="W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499" s="2">
        <v>40</v>
      </c>
      <c r="Y1499" s="2"/>
      <c r="Z1499" s="2"/>
      <c r="AA1499" s="2" t="s">
        <v>847</v>
      </c>
      <c r="AB1499" s="3">
        <f>DATEVALUE(DatosTransformados[[#This Row],[Contact Date Hidden]])</f>
        <v>43987</v>
      </c>
      <c r="AC1499" s="3">
        <v>44301</v>
      </c>
      <c r="AD1499" s="2" t="s">
        <v>38</v>
      </c>
      <c r="AE1499" s="2" t="str">
        <f>VLOOKUP(DatosTransformados[[#This Row],[Customer Segment Hidden]],Tabla3[#All],2,FALSE)</f>
        <v>Low</v>
      </c>
      <c r="AF1499" s="11">
        <v>45.451017630040617</v>
      </c>
      <c r="AG1499" s="2">
        <v>0</v>
      </c>
      <c r="AH1499" s="2" t="s">
        <v>49</v>
      </c>
      <c r="AI1499" s="2" t="str">
        <f>IFERROR(VLOOKUP(DatosTransformados[[#This Row],[Preferred Contact Method Hidden]],Tabla3[#All],2,FALSE),DatosTransformados[[#This Row],[Preferred Contact Method Hidden]])</f>
        <v>Phone</v>
      </c>
      <c r="AJ1499" s="2" t="str">
        <f>VLOOKUP(DatosTransformados[[#This Row],[Applied Discount Hidden]],Tabla3[#All],2,FALSE)</f>
        <v>Yes</v>
      </c>
      <c r="AK1499" s="2" t="b">
        <v>1</v>
      </c>
    </row>
    <row r="1500" spans="1:37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">
        <v>21</v>
      </c>
      <c r="O15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0" s="5" t="s">
        <v>21</v>
      </c>
      <c r="Q1500" s="5">
        <v>0</v>
      </c>
      <c r="R1500" s="5" t="s">
        <v>33</v>
      </c>
      <c r="S1500" s="5" t="s">
        <v>24</v>
      </c>
      <c r="T1500" s="5" t="s">
        <v>35</v>
      </c>
      <c r="U1500" s="5">
        <v>24</v>
      </c>
      <c r="V1500" s="5" t="str">
        <f>PROPER(DatosTransformados[[#This Row],[Payment Method Hidden]])</f>
        <v>Direct Debit</v>
      </c>
      <c r="W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500" s="5">
        <v>260</v>
      </c>
      <c r="Y1500" s="5"/>
      <c r="Z1500" s="5"/>
      <c r="AA1500" s="5" t="s">
        <v>2218</v>
      </c>
      <c r="AB1500" s="6">
        <f>DATEVALUE(DatosTransformados[[#This Row],[Contact Date Hidden]])</f>
        <v>45187</v>
      </c>
      <c r="AC1500" s="6">
        <v>44868</v>
      </c>
      <c r="AD1500" s="5" t="s">
        <v>38</v>
      </c>
      <c r="AE1500" s="5" t="str">
        <f>VLOOKUP(DatosTransformados[[#This Row],[Customer Segment Hidden]],Tabla3[#All],2,FALSE)</f>
        <v>Low</v>
      </c>
      <c r="AF1500" s="12">
        <v>21.212783171777449</v>
      </c>
      <c r="AG1500" s="5">
        <v>1</v>
      </c>
      <c r="AH1500" s="5" t="s">
        <v>49</v>
      </c>
      <c r="AI1500" s="5" t="str">
        <f>IFERROR(VLOOKUP(DatosTransformados[[#This Row],[Preferred Contact Method Hidden]],Tabla3[#All],2,FALSE),DatosTransformados[[#This Row],[Preferred Contact Method Hidden]])</f>
        <v>Phone</v>
      </c>
      <c r="AJ1500" s="5" t="str">
        <f>VLOOKUP(DatosTransformados[[#This Row],[Applied Discount Hidden]],Tabla3[#All],2,FALSE)</f>
        <v>No</v>
      </c>
      <c r="AK1500" s="5" t="b">
        <v>0</v>
      </c>
    </row>
    <row r="1501" spans="1:37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">
        <v>21</v>
      </c>
      <c r="O15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1" s="2" t="s">
        <v>21</v>
      </c>
      <c r="Q1501" s="2">
        <v>0</v>
      </c>
      <c r="R1501" s="2" t="s">
        <v>21</v>
      </c>
      <c r="S1501" s="2" t="s">
        <v>24</v>
      </c>
      <c r="T1501" s="2" t="s">
        <v>117</v>
      </c>
      <c r="U1501" s="2">
        <v>46</v>
      </c>
      <c r="V1501" s="2" t="str">
        <f>PROPER(DatosTransformados[[#This Row],[Payment Method Hidden]])</f>
        <v>Direct Debit</v>
      </c>
      <c r="W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501" s="2">
        <v>1621</v>
      </c>
      <c r="Y1501" s="2" t="s">
        <v>42</v>
      </c>
      <c r="Z1501" s="2" t="s">
        <v>213</v>
      </c>
      <c r="AA1501" s="2" t="s">
        <v>2816</v>
      </c>
      <c r="AB1501" s="3">
        <f>DATEVALUE(DatosTransformados[[#This Row],[Contact Date Hidden]])</f>
        <v>44670</v>
      </c>
      <c r="AC1501" s="3">
        <v>45237</v>
      </c>
      <c r="AD1501" s="2" t="s">
        <v>38</v>
      </c>
      <c r="AE1501" s="2" t="str">
        <f>VLOOKUP(DatosTransformados[[#This Row],[Customer Segment Hidden]],Tabla3[#All],2,FALSE)</f>
        <v>Low</v>
      </c>
      <c r="AF1501" s="11">
        <v>43.518741774138967</v>
      </c>
      <c r="AG1501" s="2">
        <v>5</v>
      </c>
      <c r="AH1501" s="2" t="s">
        <v>63</v>
      </c>
      <c r="AI1501" s="2" t="str">
        <f>IFERROR(VLOOKUP(DatosTransformados[[#This Row],[Preferred Contact Method Hidden]],Tabla3[#All],2,FALSE),DatosTransformados[[#This Row],[Preferred Contact Method Hidden]])</f>
        <v>SMS</v>
      </c>
      <c r="AJ1501" s="2" t="str">
        <f>VLOOKUP(DatosTransformados[[#This Row],[Applied Discount Hidden]],Tabla3[#All],2,FALSE)</f>
        <v>No</v>
      </c>
      <c r="AK1501" s="2" t="b">
        <v>0</v>
      </c>
    </row>
    <row r="1502" spans="1:37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">
        <v>21</v>
      </c>
      <c r="O15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2" s="5" t="s">
        <v>21</v>
      </c>
      <c r="Q1502" s="5">
        <v>0</v>
      </c>
      <c r="R1502" s="5" t="s">
        <v>21</v>
      </c>
      <c r="S1502" s="5" t="s">
        <v>24</v>
      </c>
      <c r="T1502" s="5" t="s">
        <v>169</v>
      </c>
      <c r="U1502" s="5">
        <v>30</v>
      </c>
      <c r="V1502" s="5" t="str">
        <f>PROPER(DatosTransformados[[#This Row],[Payment Method Hidden]])</f>
        <v>Paper Check</v>
      </c>
      <c r="W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502" s="5">
        <v>872</v>
      </c>
      <c r="Y1502" s="5"/>
      <c r="Z1502" s="5"/>
      <c r="AA1502" s="5" t="s">
        <v>2818</v>
      </c>
      <c r="AB1502" s="6">
        <f>DATEVALUE(DatosTransformados[[#This Row],[Contact Date Hidden]])</f>
        <v>44468</v>
      </c>
      <c r="AC1502" s="6">
        <v>45070</v>
      </c>
      <c r="AD1502" s="5" t="s">
        <v>38</v>
      </c>
      <c r="AE1502" s="5" t="str">
        <f>VLOOKUP(DatosTransformados[[#This Row],[Customer Segment Hidden]],Tabla3[#All],2,FALSE)</f>
        <v>Low</v>
      </c>
      <c r="AF1502" s="12">
        <v>25.662263721254629</v>
      </c>
      <c r="AG1502" s="5">
        <v>4</v>
      </c>
      <c r="AH1502" s="5" t="s">
        <v>49</v>
      </c>
      <c r="AI1502" s="5" t="str">
        <f>IFERROR(VLOOKUP(DatosTransformados[[#This Row],[Preferred Contact Method Hidden]],Tabla3[#All],2,FALSE),DatosTransformados[[#This Row],[Preferred Contact Method Hidden]])</f>
        <v>Phone</v>
      </c>
      <c r="AJ1502" s="5" t="str">
        <f>VLOOKUP(DatosTransformados[[#This Row],[Applied Discount Hidden]],Tabla3[#All],2,FALSE)</f>
        <v>No</v>
      </c>
      <c r="AK1502" s="5" t="b">
        <v>0</v>
      </c>
    </row>
    <row r="1503" spans="1:37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">
        <v>21</v>
      </c>
      <c r="O15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3" s="2" t="s">
        <v>33</v>
      </c>
      <c r="Q1503" s="2">
        <v>4</v>
      </c>
      <c r="R1503" s="2" t="s">
        <v>21</v>
      </c>
      <c r="S1503" s="2" t="s">
        <v>52</v>
      </c>
      <c r="T1503" s="2" t="s">
        <v>25</v>
      </c>
      <c r="U1503" s="2">
        <v>6</v>
      </c>
      <c r="V1503" s="2" t="str">
        <f>PROPER(DatosTransformados[[#This Row],[Payment Method Hidden]])</f>
        <v>Credit Card</v>
      </c>
      <c r="W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503" s="2">
        <v>324</v>
      </c>
      <c r="Y1503" s="2"/>
      <c r="Z1503" s="2"/>
      <c r="AA1503" s="2" t="s">
        <v>2820</v>
      </c>
      <c r="AB1503" s="3">
        <f>DATEVALUE(DatosTransformados[[#This Row],[Contact Date Hidden]])</f>
        <v>43928</v>
      </c>
      <c r="AC1503" s="3">
        <v>44649</v>
      </c>
      <c r="AD1503" s="2" t="s">
        <v>28</v>
      </c>
      <c r="AE1503" s="2" t="str">
        <f>VLOOKUP(DatosTransformados[[#This Row],[Customer Segment Hidden]],Tabla3[#All],2,FALSE)</f>
        <v>High</v>
      </c>
      <c r="AF1503" s="11">
        <v>6.9552239359275054</v>
      </c>
      <c r="AG1503" s="2">
        <v>10</v>
      </c>
      <c r="AH1503" s="2" t="s">
        <v>63</v>
      </c>
      <c r="AI1503" s="2" t="str">
        <f>IFERROR(VLOOKUP(DatosTransformados[[#This Row],[Preferred Contact Method Hidden]],Tabla3[#All],2,FALSE),DatosTransformados[[#This Row],[Preferred Contact Method Hidden]])</f>
        <v>SMS</v>
      </c>
      <c r="AJ1503" s="2" t="str">
        <f>VLOOKUP(DatosTransformados[[#This Row],[Applied Discount Hidden]],Tabla3[#All],2,FALSE)</f>
        <v>Yes</v>
      </c>
      <c r="AK1503" s="2" t="b">
        <v>1</v>
      </c>
    </row>
    <row r="1504" spans="1:37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">
        <v>21</v>
      </c>
      <c r="O15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4" s="5" t="s">
        <v>21</v>
      </c>
      <c r="Q1504" s="5">
        <v>0</v>
      </c>
      <c r="R1504" s="5" t="s">
        <v>33</v>
      </c>
      <c r="S1504" s="5" t="s">
        <v>52</v>
      </c>
      <c r="T1504" s="5" t="s">
        <v>123</v>
      </c>
      <c r="U1504" s="5">
        <v>40</v>
      </c>
      <c r="V1504" s="5" t="str">
        <f>PROPER(DatosTransformados[[#This Row],[Payment Method Hidden]])</f>
        <v>Credit Card</v>
      </c>
      <c r="W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504" s="5">
        <v>2950</v>
      </c>
      <c r="Y1504" s="5"/>
      <c r="Z1504" s="5"/>
      <c r="AA1504" s="5" t="s">
        <v>1599</v>
      </c>
      <c r="AB1504" s="6">
        <f>DATEVALUE(DatosTransformados[[#This Row],[Contact Date Hidden]])</f>
        <v>44000</v>
      </c>
      <c r="AC1504" s="6">
        <v>45076</v>
      </c>
      <c r="AD1504" s="5" t="s">
        <v>44</v>
      </c>
      <c r="AE1504" s="5" t="str">
        <f>VLOOKUP(DatosTransformados[[#This Row],[Customer Segment Hidden]],Tabla3[#All],2,FALSE)</f>
        <v>Medium</v>
      </c>
      <c r="AF1504" s="12">
        <v>45.614106990752873</v>
      </c>
      <c r="AG1504" s="5">
        <v>1</v>
      </c>
      <c r="AH1504" s="5" t="s">
        <v>29</v>
      </c>
      <c r="AI1504" s="5" t="str">
        <f>IFERROR(VLOOKUP(DatosTransformados[[#This Row],[Preferred Contact Method Hidden]],Tabla3[#All],2,FALSE),DatosTransformados[[#This Row],[Preferred Contact Method Hidden]])</f>
        <v>Email</v>
      </c>
      <c r="AJ1504" s="5" t="str">
        <f>VLOOKUP(DatosTransformados[[#This Row],[Applied Discount Hidden]],Tabla3[#All],2,FALSE)</f>
        <v>No</v>
      </c>
      <c r="AK1504" s="5" t="b">
        <v>0</v>
      </c>
    </row>
    <row r="1505" spans="1:37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">
        <v>21</v>
      </c>
      <c r="O15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5" s="2" t="s">
        <v>21</v>
      </c>
      <c r="Q1505" s="2">
        <v>0</v>
      </c>
      <c r="R1505" s="2" t="s">
        <v>33</v>
      </c>
      <c r="S1505" s="2" t="s">
        <v>24</v>
      </c>
      <c r="T1505" s="2" t="s">
        <v>25</v>
      </c>
      <c r="U1505" s="2">
        <v>54</v>
      </c>
      <c r="V1505" s="2" t="str">
        <f>PROPER(DatosTransformados[[#This Row],[Payment Method Hidden]])</f>
        <v>Credit Card</v>
      </c>
      <c r="W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1505" s="2">
        <v>1912</v>
      </c>
      <c r="Y1505" s="2"/>
      <c r="Z1505" s="2"/>
      <c r="AA1505" s="2" t="s">
        <v>2823</v>
      </c>
      <c r="AB1505" s="3">
        <f>DATEVALUE(DatosTransformados[[#This Row],[Contact Date Hidden]])</f>
        <v>44489</v>
      </c>
      <c r="AC1505" s="3">
        <v>44958</v>
      </c>
      <c r="AD1505" s="2" t="s">
        <v>38</v>
      </c>
      <c r="AE1505" s="2" t="str">
        <f>VLOOKUP(DatosTransformados[[#This Row],[Customer Segment Hidden]],Tabla3[#All],2,FALSE)</f>
        <v>Low</v>
      </c>
      <c r="AF1505" s="11">
        <v>60.414597181593606</v>
      </c>
      <c r="AG1505" s="2">
        <v>5</v>
      </c>
      <c r="AH1505" s="2" t="s">
        <v>63</v>
      </c>
      <c r="AI1505" s="2" t="str">
        <f>IFERROR(VLOOKUP(DatosTransformados[[#This Row],[Preferred Contact Method Hidden]],Tabla3[#All],2,FALSE),DatosTransformados[[#This Row],[Preferred Contact Method Hidden]])</f>
        <v>SMS</v>
      </c>
      <c r="AJ1505" s="2" t="str">
        <f>VLOOKUP(DatosTransformados[[#This Row],[Applied Discount Hidden]],Tabla3[#All],2,FALSE)</f>
        <v>No</v>
      </c>
      <c r="AK1505" s="2" t="b">
        <v>0</v>
      </c>
    </row>
    <row r="1506" spans="1:37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">
        <v>21</v>
      </c>
      <c r="O15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6" s="5" t="s">
        <v>33</v>
      </c>
      <c r="Q1506" s="5">
        <v>6</v>
      </c>
      <c r="R1506" s="5" t="s">
        <v>33</v>
      </c>
      <c r="S1506" s="5" t="s">
        <v>34</v>
      </c>
      <c r="T1506" s="5" t="s">
        <v>35</v>
      </c>
      <c r="U1506" s="5">
        <v>38</v>
      </c>
      <c r="V1506" s="5" t="str">
        <f>PROPER(DatosTransformados[[#This Row],[Payment Method Hidden]])</f>
        <v>Direct Debit</v>
      </c>
      <c r="W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506" s="5">
        <v>2286</v>
      </c>
      <c r="Y1506" s="5"/>
      <c r="Z1506" s="5"/>
      <c r="AA1506" s="5" t="s">
        <v>2825</v>
      </c>
      <c r="AB1506" s="6">
        <f>DATEVALUE(DatosTransformados[[#This Row],[Contact Date Hidden]])</f>
        <v>44416</v>
      </c>
      <c r="AC1506" s="6">
        <v>45041</v>
      </c>
      <c r="AD1506" s="5" t="s">
        <v>38</v>
      </c>
      <c r="AE1506" s="5" t="str">
        <f>VLOOKUP(DatosTransformados[[#This Row],[Customer Segment Hidden]],Tabla3[#All],2,FALSE)</f>
        <v>Low</v>
      </c>
      <c r="AF1506" s="12">
        <v>42.816495891237217</v>
      </c>
      <c r="AG1506" s="5">
        <v>9</v>
      </c>
      <c r="AH1506" s="5" t="s">
        <v>49</v>
      </c>
      <c r="AI1506" s="5" t="str">
        <f>IFERROR(VLOOKUP(DatosTransformados[[#This Row],[Preferred Contact Method Hidden]],Tabla3[#All],2,FALSE),DatosTransformados[[#This Row],[Preferred Contact Method Hidden]])</f>
        <v>Phone</v>
      </c>
      <c r="AJ1506" s="5" t="str">
        <f>VLOOKUP(DatosTransformados[[#This Row],[Applied Discount Hidden]],Tabla3[#All],2,FALSE)</f>
        <v>Yes</v>
      </c>
      <c r="AK1506" s="5" t="b">
        <v>1</v>
      </c>
    </row>
    <row r="1507" spans="1:37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">
        <v>21</v>
      </c>
      <c r="O15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7" s="2" t="s">
        <v>33</v>
      </c>
      <c r="Q1507" s="2">
        <v>6</v>
      </c>
      <c r="R1507" s="2" t="s">
        <v>21</v>
      </c>
      <c r="S1507" s="2" t="s">
        <v>24</v>
      </c>
      <c r="T1507" s="2" t="s">
        <v>25</v>
      </c>
      <c r="U1507" s="2">
        <v>9</v>
      </c>
      <c r="V1507" s="2" t="str">
        <f>PROPER(DatosTransformados[[#This Row],[Payment Method Hidden]])</f>
        <v>Credit Card</v>
      </c>
      <c r="W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507" s="2">
        <v>29</v>
      </c>
      <c r="Y1507" s="2"/>
      <c r="Z1507" s="2"/>
      <c r="AA1507" s="2" t="s">
        <v>2827</v>
      </c>
      <c r="AB1507" s="3">
        <f>DATEVALUE(DatosTransformados[[#This Row],[Contact Date Hidden]])</f>
        <v>44764</v>
      </c>
      <c r="AC1507" s="3">
        <v>44338</v>
      </c>
      <c r="AD1507" s="2" t="s">
        <v>38</v>
      </c>
      <c r="AE1507" s="2" t="str">
        <f>VLOOKUP(DatosTransformados[[#This Row],[Customer Segment Hidden]],Tabla3[#All],2,FALSE)</f>
        <v>Low</v>
      </c>
      <c r="AF1507" s="11">
        <v>10.427022399683089</v>
      </c>
      <c r="AG1507" s="2">
        <v>8</v>
      </c>
      <c r="AH1507" s="2" t="s">
        <v>49</v>
      </c>
      <c r="AI1507" s="2" t="str">
        <f>IFERROR(VLOOKUP(DatosTransformados[[#This Row],[Preferred Contact Method Hidden]],Tabla3[#All],2,FALSE),DatosTransformados[[#This Row],[Preferred Contact Method Hidden]])</f>
        <v>Phone</v>
      </c>
      <c r="AJ1507" s="2" t="str">
        <f>VLOOKUP(DatosTransformados[[#This Row],[Applied Discount Hidden]],Tabla3[#All],2,FALSE)</f>
        <v>No</v>
      </c>
      <c r="AK1507" s="2" t="b">
        <v>0</v>
      </c>
    </row>
    <row r="1508" spans="1:37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">
        <v>21</v>
      </c>
      <c r="O15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8" s="5" t="s">
        <v>21</v>
      </c>
      <c r="Q1508" s="5">
        <v>0</v>
      </c>
      <c r="R1508" s="5" t="s">
        <v>33</v>
      </c>
      <c r="S1508" s="5" t="s">
        <v>34</v>
      </c>
      <c r="T1508" s="5" t="s">
        <v>117</v>
      </c>
      <c r="U1508" s="5">
        <v>22</v>
      </c>
      <c r="V1508" s="5" t="str">
        <f>PROPER(DatosTransformados[[#This Row],[Payment Method Hidden]])</f>
        <v>Direct Debit</v>
      </c>
      <c r="W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508" s="5">
        <v>580</v>
      </c>
      <c r="Y1508" s="5"/>
      <c r="Z1508" s="5"/>
      <c r="AA1508" s="5" t="s">
        <v>2829</v>
      </c>
      <c r="AB1508" s="6">
        <f>DATEVALUE(DatosTransformados[[#This Row],[Contact Date Hidden]])</f>
        <v>45111</v>
      </c>
      <c r="AC1508" s="6">
        <v>44299</v>
      </c>
      <c r="AD1508" s="5" t="s">
        <v>28</v>
      </c>
      <c r="AE1508" s="5" t="str">
        <f>VLOOKUP(DatosTransformados[[#This Row],[Customer Segment Hidden]],Tabla3[#All],2,FALSE)</f>
        <v>High</v>
      </c>
      <c r="AF1508" s="12">
        <v>25.513139912899579</v>
      </c>
      <c r="AG1508" s="5">
        <v>3</v>
      </c>
      <c r="AH1508" s="5" t="s">
        <v>49</v>
      </c>
      <c r="AI1508" s="5" t="str">
        <f>IFERROR(VLOOKUP(DatosTransformados[[#This Row],[Preferred Contact Method Hidden]],Tabla3[#All],2,FALSE),DatosTransformados[[#This Row],[Preferred Contact Method Hidden]])</f>
        <v>Phone</v>
      </c>
      <c r="AJ1508" s="5" t="str">
        <f>VLOOKUP(DatosTransformados[[#This Row],[Applied Discount Hidden]],Tabla3[#All],2,FALSE)</f>
        <v>Yes</v>
      </c>
      <c r="AK1508" s="5" t="b">
        <v>1</v>
      </c>
    </row>
    <row r="1509" spans="1:37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">
        <v>21</v>
      </c>
      <c r="O15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09" s="2" t="s">
        <v>21</v>
      </c>
      <c r="Q1509" s="2">
        <v>0</v>
      </c>
      <c r="R1509" s="2" t="s">
        <v>21</v>
      </c>
      <c r="S1509" s="2" t="s">
        <v>34</v>
      </c>
      <c r="T1509" s="2" t="s">
        <v>117</v>
      </c>
      <c r="U1509" s="2">
        <v>61</v>
      </c>
      <c r="V1509" s="2" t="str">
        <f>PROPER(DatosTransformados[[#This Row],[Payment Method Hidden]])</f>
        <v>Direct Debit</v>
      </c>
      <c r="W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1509" s="2">
        <v>4072</v>
      </c>
      <c r="Y1509" s="2"/>
      <c r="Z1509" s="2"/>
      <c r="AA1509" s="2" t="s">
        <v>401</v>
      </c>
      <c r="AB1509" s="3">
        <f>DATEVALUE(DatosTransformados[[#This Row],[Contact Date Hidden]])</f>
        <v>44983</v>
      </c>
      <c r="AC1509" s="3">
        <v>44806</v>
      </c>
      <c r="AD1509" s="2" t="s">
        <v>38</v>
      </c>
      <c r="AE1509" s="2" t="str">
        <f>VLOOKUP(DatosTransformados[[#This Row],[Customer Segment Hidden]],Tabla3[#All],2,FALSE)</f>
        <v>Low</v>
      </c>
      <c r="AF1509" s="11">
        <v>54.767634844110987</v>
      </c>
      <c r="AG1509" s="2">
        <v>6</v>
      </c>
      <c r="AH1509" s="2" t="s">
        <v>49</v>
      </c>
      <c r="AI1509" s="2" t="str">
        <f>IFERROR(VLOOKUP(DatosTransformados[[#This Row],[Preferred Contact Method Hidden]],Tabla3[#All],2,FALSE),DatosTransformados[[#This Row],[Preferred Contact Method Hidden]])</f>
        <v>Phone</v>
      </c>
      <c r="AJ1509" s="2" t="str">
        <f>VLOOKUP(DatosTransformados[[#This Row],[Applied Discount Hidden]],Tabla3[#All],2,FALSE)</f>
        <v>Yes</v>
      </c>
      <c r="AK1509" s="2" t="b">
        <v>1</v>
      </c>
    </row>
    <row r="1510" spans="1:37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">
        <v>33</v>
      </c>
      <c r="O15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0" s="5" t="s">
        <v>21</v>
      </c>
      <c r="Q1510" s="5">
        <v>0</v>
      </c>
      <c r="R1510" s="5" t="s">
        <v>21</v>
      </c>
      <c r="S1510" s="5" t="s">
        <v>34</v>
      </c>
      <c r="T1510" s="5" t="s">
        <v>35</v>
      </c>
      <c r="U1510" s="5">
        <v>35</v>
      </c>
      <c r="V1510" s="5" t="str">
        <f>PROPER(DatosTransformados[[#This Row],[Payment Method Hidden]])</f>
        <v>Direct Debit</v>
      </c>
      <c r="W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510" s="5">
        <v>1770</v>
      </c>
      <c r="Y1510" s="5"/>
      <c r="Z1510" s="5"/>
      <c r="AA1510" s="5" t="s">
        <v>2832</v>
      </c>
      <c r="AB1510" s="6">
        <f>DATEVALUE(DatosTransformados[[#This Row],[Contact Date Hidden]])</f>
        <v>45110</v>
      </c>
      <c r="AC1510" s="6">
        <v>44239</v>
      </c>
      <c r="AD1510" s="5" t="s">
        <v>44</v>
      </c>
      <c r="AE1510" s="5" t="str">
        <f>VLOOKUP(DatosTransformados[[#This Row],[Customer Segment Hidden]],Tabla3[#All],2,FALSE)</f>
        <v>Medium</v>
      </c>
      <c r="AF1510" s="12">
        <v>33.39921569746398</v>
      </c>
      <c r="AG1510" s="5">
        <v>10</v>
      </c>
      <c r="AH1510" s="5" t="s">
        <v>49</v>
      </c>
      <c r="AI1510" s="5" t="str">
        <f>IFERROR(VLOOKUP(DatosTransformados[[#This Row],[Preferred Contact Method Hidden]],Tabla3[#All],2,FALSE),DatosTransformados[[#This Row],[Preferred Contact Method Hidden]])</f>
        <v>Phone</v>
      </c>
      <c r="AJ1510" s="5" t="str">
        <f>VLOOKUP(DatosTransformados[[#This Row],[Applied Discount Hidden]],Tabla3[#All],2,FALSE)</f>
        <v>Yes</v>
      </c>
      <c r="AK1510" s="5" t="b">
        <v>1</v>
      </c>
    </row>
    <row r="1511" spans="1:37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">
        <v>21</v>
      </c>
      <c r="O15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1" s="5" t="s">
        <v>21</v>
      </c>
      <c r="Q1511" s="5">
        <v>0</v>
      </c>
      <c r="R1511" s="5" t="s">
        <v>21</v>
      </c>
      <c r="S1511" s="5" t="s">
        <v>52</v>
      </c>
      <c r="T1511" s="5" t="s">
        <v>25</v>
      </c>
      <c r="U1511" s="5">
        <v>11</v>
      </c>
      <c r="V1511" s="5" t="str">
        <f>PROPER(DatosTransformados[[#This Row],[Payment Method Hidden]])</f>
        <v>Credit Card</v>
      </c>
      <c r="W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511" s="5">
        <v>565</v>
      </c>
      <c r="Y1511" s="5"/>
      <c r="Z1511" s="5"/>
      <c r="AA1511" s="5" t="s">
        <v>2834</v>
      </c>
      <c r="AB1511" s="6">
        <f>DATEVALUE(DatosTransformados[[#This Row],[Contact Date Hidden]])</f>
        <v>44474</v>
      </c>
      <c r="AC1511" s="6">
        <v>44672</v>
      </c>
      <c r="AD1511" s="5" t="s">
        <v>38</v>
      </c>
      <c r="AE1511" s="5" t="str">
        <f>VLOOKUP(DatosTransformados[[#This Row],[Customer Segment Hidden]],Tabla3[#All],2,FALSE)</f>
        <v>Low</v>
      </c>
      <c r="AF1511" s="12">
        <v>12.909541772942809</v>
      </c>
      <c r="AG1511" s="5">
        <v>10</v>
      </c>
      <c r="AH1511" s="5" t="s">
        <v>29</v>
      </c>
      <c r="AI1511" s="5" t="str">
        <f>IFERROR(VLOOKUP(DatosTransformados[[#This Row],[Preferred Contact Method Hidden]],Tabla3[#All],2,FALSE),DatosTransformados[[#This Row],[Preferred Contact Method Hidden]])</f>
        <v>Email</v>
      </c>
      <c r="AJ1511" s="5" t="str">
        <f>VLOOKUP(DatosTransformados[[#This Row],[Applied Discount Hidden]],Tabla3[#All],2,FALSE)</f>
        <v>No</v>
      </c>
      <c r="AK1511" s="5" t="b">
        <v>0</v>
      </c>
    </row>
    <row r="1512" spans="1:37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">
        <v>21</v>
      </c>
      <c r="O15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2" s="2" t="s">
        <v>21</v>
      </c>
      <c r="Q1512" s="2">
        <v>0</v>
      </c>
      <c r="R1512" s="2" t="s">
        <v>33</v>
      </c>
      <c r="S1512" s="2" t="s">
        <v>52</v>
      </c>
      <c r="T1512" s="2" t="s">
        <v>25</v>
      </c>
      <c r="U1512" s="2">
        <v>54</v>
      </c>
      <c r="V1512" s="2" t="str">
        <f>PROPER(DatosTransformados[[#This Row],[Payment Method Hidden]])</f>
        <v>Credit Card</v>
      </c>
      <c r="W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1512" s="2">
        <v>780</v>
      </c>
      <c r="Y1512" s="2"/>
      <c r="Z1512" s="2"/>
      <c r="AA1512" s="2" t="s">
        <v>1591</v>
      </c>
      <c r="AB1512" s="3">
        <f>DATEVALUE(DatosTransformados[[#This Row],[Contact Date Hidden]])</f>
        <v>44365</v>
      </c>
      <c r="AC1512" s="3">
        <v>45125</v>
      </c>
      <c r="AD1512" s="2" t="s">
        <v>28</v>
      </c>
      <c r="AE1512" s="2" t="str">
        <f>VLOOKUP(DatosTransformados[[#This Row],[Customer Segment Hidden]],Tabla3[#All],2,FALSE)</f>
        <v>High</v>
      </c>
      <c r="AF1512" s="11">
        <v>44.45401982139682</v>
      </c>
      <c r="AG1512" s="2">
        <v>9</v>
      </c>
      <c r="AH1512" s="2" t="s">
        <v>29</v>
      </c>
      <c r="AI1512" s="2" t="str">
        <f>IFERROR(VLOOKUP(DatosTransformados[[#This Row],[Preferred Contact Method Hidden]],Tabla3[#All],2,FALSE),DatosTransformados[[#This Row],[Preferred Contact Method Hidden]])</f>
        <v>Email</v>
      </c>
      <c r="AJ1512" s="2" t="str">
        <f>VLOOKUP(DatosTransformados[[#This Row],[Applied Discount Hidden]],Tabla3[#All],2,FALSE)</f>
        <v>No</v>
      </c>
      <c r="AK1512" s="2" t="b">
        <v>0</v>
      </c>
    </row>
    <row r="1513" spans="1:37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">
        <v>21</v>
      </c>
      <c r="O15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3" s="5" t="s">
        <v>21</v>
      </c>
      <c r="Q1513" s="5">
        <v>0</v>
      </c>
      <c r="R1513" s="5" t="s">
        <v>33</v>
      </c>
      <c r="S1513" s="5" t="s">
        <v>24</v>
      </c>
      <c r="T1513" s="5" t="s">
        <v>117</v>
      </c>
      <c r="U1513" s="5">
        <v>42</v>
      </c>
      <c r="V1513" s="5" t="str">
        <f>PROPER(DatosTransformados[[#This Row],[Payment Method Hidden]])</f>
        <v>Direct Debit</v>
      </c>
      <c r="W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513" s="5">
        <v>3012</v>
      </c>
      <c r="Y1513" s="5" t="s">
        <v>42</v>
      </c>
      <c r="Z1513" s="5" t="s">
        <v>213</v>
      </c>
      <c r="AA1513" s="5" t="s">
        <v>1019</v>
      </c>
      <c r="AB1513" s="6">
        <f>DATEVALUE(DatosTransformados[[#This Row],[Contact Date Hidden]])</f>
        <v>44373</v>
      </c>
      <c r="AC1513" s="6">
        <v>45067</v>
      </c>
      <c r="AD1513" s="5" t="s">
        <v>38</v>
      </c>
      <c r="AE1513" s="5" t="str">
        <f>VLOOKUP(DatosTransformados[[#This Row],[Customer Segment Hidden]],Tabla3[#All],2,FALSE)</f>
        <v>Low</v>
      </c>
      <c r="AF1513" s="12">
        <v>34.131337847480488</v>
      </c>
      <c r="AG1513" s="5">
        <v>4</v>
      </c>
      <c r="AH1513" s="5" t="s">
        <v>49</v>
      </c>
      <c r="AI1513" s="5" t="str">
        <f>IFERROR(VLOOKUP(DatosTransformados[[#This Row],[Preferred Contact Method Hidden]],Tabla3[#All],2,FALSE),DatosTransformados[[#This Row],[Preferred Contact Method Hidden]])</f>
        <v>Phone</v>
      </c>
      <c r="AJ1513" s="5" t="str">
        <f>VLOOKUP(DatosTransformados[[#This Row],[Applied Discount Hidden]],Tabla3[#All],2,FALSE)</f>
        <v>No</v>
      </c>
      <c r="AK1513" s="5" t="b">
        <v>0</v>
      </c>
    </row>
    <row r="1514" spans="1:37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">
        <v>21</v>
      </c>
      <c r="O15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4" s="2" t="s">
        <v>21</v>
      </c>
      <c r="Q1514" s="2">
        <v>0</v>
      </c>
      <c r="R1514" s="2" t="s">
        <v>21</v>
      </c>
      <c r="S1514" s="2" t="s">
        <v>24</v>
      </c>
      <c r="T1514" s="2" t="s">
        <v>117</v>
      </c>
      <c r="U1514" s="2">
        <v>28</v>
      </c>
      <c r="V1514" s="2" t="str">
        <f>PROPER(DatosTransformados[[#This Row],[Payment Method Hidden]])</f>
        <v>Direct Debit</v>
      </c>
      <c r="W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514" s="2">
        <v>196</v>
      </c>
      <c r="Y1514" s="2"/>
      <c r="Z1514" s="2"/>
      <c r="AA1514" s="2" t="s">
        <v>2838</v>
      </c>
      <c r="AB1514" s="3">
        <f>DATEVALUE(DatosTransformados[[#This Row],[Contact Date Hidden]])</f>
        <v>44262</v>
      </c>
      <c r="AC1514" s="3">
        <v>44329</v>
      </c>
      <c r="AD1514" s="2" t="s">
        <v>28</v>
      </c>
      <c r="AE1514" s="2" t="str">
        <f>VLOOKUP(DatosTransformados[[#This Row],[Customer Segment Hidden]],Tabla3[#All],2,FALSE)</f>
        <v>High</v>
      </c>
      <c r="AF1514" s="11">
        <v>29.4405549936406</v>
      </c>
      <c r="AG1514" s="2">
        <v>4</v>
      </c>
      <c r="AH1514" s="2" t="s">
        <v>49</v>
      </c>
      <c r="AI1514" s="2" t="str">
        <f>IFERROR(VLOOKUP(DatosTransformados[[#This Row],[Preferred Contact Method Hidden]],Tabla3[#All],2,FALSE),DatosTransformados[[#This Row],[Preferred Contact Method Hidden]])</f>
        <v>Phone</v>
      </c>
      <c r="AJ1514" s="2" t="str">
        <f>VLOOKUP(DatosTransformados[[#This Row],[Applied Discount Hidden]],Tabla3[#All],2,FALSE)</f>
        <v>No</v>
      </c>
      <c r="AK1514" s="2" t="b">
        <v>0</v>
      </c>
    </row>
    <row r="1515" spans="1:37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">
        <v>21</v>
      </c>
      <c r="O15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5" s="5" t="s">
        <v>21</v>
      </c>
      <c r="Q1515" s="5">
        <v>0</v>
      </c>
      <c r="R1515" s="5" t="s">
        <v>21</v>
      </c>
      <c r="S1515" s="5" t="s">
        <v>34</v>
      </c>
      <c r="T1515" s="5" t="s">
        <v>25</v>
      </c>
      <c r="U1515" s="5">
        <v>31</v>
      </c>
      <c r="V1515" s="5" t="str">
        <f>PROPER(DatosTransformados[[#This Row],[Payment Method Hidden]])</f>
        <v>Credit Card</v>
      </c>
      <c r="W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515" s="5">
        <v>677</v>
      </c>
      <c r="Y1515" s="5" t="s">
        <v>156</v>
      </c>
      <c r="Z1515" s="5" t="s">
        <v>157</v>
      </c>
      <c r="AA1515" s="5" t="s">
        <v>2143</v>
      </c>
      <c r="AB1515" s="6">
        <f>DATEVALUE(DatosTransformados[[#This Row],[Contact Date Hidden]])</f>
        <v>44192</v>
      </c>
      <c r="AC1515" s="6">
        <v>44670</v>
      </c>
      <c r="AD1515" s="5" t="s">
        <v>28</v>
      </c>
      <c r="AE1515" s="5" t="str">
        <f>VLOOKUP(DatosTransformados[[#This Row],[Customer Segment Hidden]],Tabla3[#All],2,FALSE)</f>
        <v>High</v>
      </c>
      <c r="AF1515" s="12">
        <v>36.497322339006878</v>
      </c>
      <c r="AG1515" s="5">
        <v>9</v>
      </c>
      <c r="AH1515" s="5" t="s">
        <v>29</v>
      </c>
      <c r="AI1515" s="5" t="str">
        <f>IFERROR(VLOOKUP(DatosTransformados[[#This Row],[Preferred Contact Method Hidden]],Tabla3[#All],2,FALSE),DatosTransformados[[#This Row],[Preferred Contact Method Hidden]])</f>
        <v>Email</v>
      </c>
      <c r="AJ1515" s="5" t="str">
        <f>VLOOKUP(DatosTransformados[[#This Row],[Applied Discount Hidden]],Tabla3[#All],2,FALSE)</f>
        <v>Yes</v>
      </c>
      <c r="AK1515" s="5" t="b">
        <v>1</v>
      </c>
    </row>
    <row r="1516" spans="1:37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">
        <v>33</v>
      </c>
      <c r="O15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6" s="2" t="s">
        <v>21</v>
      </c>
      <c r="Q1516" s="2">
        <v>0</v>
      </c>
      <c r="R1516" s="2" t="s">
        <v>21</v>
      </c>
      <c r="S1516" s="2" t="s">
        <v>52</v>
      </c>
      <c r="T1516" s="2" t="s">
        <v>117</v>
      </c>
      <c r="U1516" s="2">
        <v>11</v>
      </c>
      <c r="V1516" s="2" t="str">
        <f>PROPER(DatosTransformados[[#This Row],[Payment Method Hidden]])</f>
        <v>Direct Debit</v>
      </c>
      <c r="W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516" s="2">
        <v>643</v>
      </c>
      <c r="Y1516" s="2"/>
      <c r="Z1516" s="2"/>
      <c r="AA1516" s="2" t="s">
        <v>529</v>
      </c>
      <c r="AB1516" s="3">
        <f>DATEVALUE(DatosTransformados[[#This Row],[Contact Date Hidden]])</f>
        <v>44443</v>
      </c>
      <c r="AC1516" s="3">
        <v>44588</v>
      </c>
      <c r="AD1516" s="2" t="s">
        <v>28</v>
      </c>
      <c r="AE1516" s="2" t="str">
        <f>VLOOKUP(DatosTransformados[[#This Row],[Customer Segment Hidden]],Tabla3[#All],2,FALSE)</f>
        <v>High</v>
      </c>
      <c r="AF1516" s="11">
        <v>9.4521483114747795</v>
      </c>
      <c r="AG1516" s="2">
        <v>7</v>
      </c>
      <c r="AH1516" s="2" t="s">
        <v>49</v>
      </c>
      <c r="AI1516" s="2" t="str">
        <f>IFERROR(VLOOKUP(DatosTransformados[[#This Row],[Preferred Contact Method Hidden]],Tabla3[#All],2,FALSE),DatosTransformados[[#This Row],[Preferred Contact Method Hidden]])</f>
        <v>Phone</v>
      </c>
      <c r="AJ1516" s="2" t="str">
        <f>VLOOKUP(DatosTransformados[[#This Row],[Applied Discount Hidden]],Tabla3[#All],2,FALSE)</f>
        <v>Yes</v>
      </c>
      <c r="AK1516" s="2" t="b">
        <v>1</v>
      </c>
    </row>
    <row r="1517" spans="1:37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">
        <v>21</v>
      </c>
      <c r="O15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7" s="5" t="s">
        <v>21</v>
      </c>
      <c r="Q1517" s="5">
        <v>0</v>
      </c>
      <c r="R1517" s="5" t="s">
        <v>21</v>
      </c>
      <c r="S1517" s="5" t="s">
        <v>52</v>
      </c>
      <c r="T1517" s="5" t="s">
        <v>35</v>
      </c>
      <c r="U1517" s="5">
        <v>34</v>
      </c>
      <c r="V1517" s="5" t="str">
        <f>PROPER(DatosTransformados[[#This Row],[Payment Method Hidden]])</f>
        <v>Direct Debit</v>
      </c>
      <c r="W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517" s="5">
        <v>2382</v>
      </c>
      <c r="Y1517" s="5" t="s">
        <v>42</v>
      </c>
      <c r="Z1517" s="5" t="s">
        <v>359</v>
      </c>
      <c r="AA1517" s="5" t="s">
        <v>2842</v>
      </c>
      <c r="AB1517" s="6">
        <f>DATEVALUE(DatosTransformados[[#This Row],[Contact Date Hidden]])</f>
        <v>44263</v>
      </c>
      <c r="AC1517" s="6">
        <v>44564</v>
      </c>
      <c r="AD1517" s="5" t="s">
        <v>38</v>
      </c>
      <c r="AE1517" s="5" t="str">
        <f>VLOOKUP(DatosTransformados[[#This Row],[Customer Segment Hidden]],Tabla3[#All],2,FALSE)</f>
        <v>Low</v>
      </c>
      <c r="AF1517" s="12">
        <v>32.658570764958789</v>
      </c>
      <c r="AG1517" s="5">
        <v>6</v>
      </c>
      <c r="AH1517" s="5" t="s">
        <v>29</v>
      </c>
      <c r="AI1517" s="5" t="str">
        <f>IFERROR(VLOOKUP(DatosTransformados[[#This Row],[Preferred Contact Method Hidden]],Tabla3[#All],2,FALSE),DatosTransformados[[#This Row],[Preferred Contact Method Hidden]])</f>
        <v>Email</v>
      </c>
      <c r="AJ1517" s="5" t="str">
        <f>VLOOKUP(DatosTransformados[[#This Row],[Applied Discount Hidden]],Tabla3[#All],2,FALSE)</f>
        <v>No</v>
      </c>
      <c r="AK1517" s="5" t="b">
        <v>0</v>
      </c>
    </row>
    <row r="1518" spans="1:37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">
        <v>33</v>
      </c>
      <c r="O15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8" s="2" t="s">
        <v>33</v>
      </c>
      <c r="Q1518" s="2">
        <v>2</v>
      </c>
      <c r="R1518" s="2" t="s">
        <v>33</v>
      </c>
      <c r="S1518" s="2" t="s">
        <v>34</v>
      </c>
      <c r="T1518" s="2" t="s">
        <v>117</v>
      </c>
      <c r="U1518" s="2">
        <v>28</v>
      </c>
      <c r="V1518" s="2" t="str">
        <f>PROPER(DatosTransformados[[#This Row],[Payment Method Hidden]])</f>
        <v>Direct Debit</v>
      </c>
      <c r="W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518" s="2">
        <v>1871</v>
      </c>
      <c r="Y1518" s="2"/>
      <c r="Z1518" s="2"/>
      <c r="AA1518" s="2" t="s">
        <v>1554</v>
      </c>
      <c r="AB1518" s="3">
        <f>DATEVALUE(DatosTransformados[[#This Row],[Contact Date Hidden]])</f>
        <v>44608</v>
      </c>
      <c r="AC1518" s="3">
        <v>44282</v>
      </c>
      <c r="AD1518" s="2" t="s">
        <v>38</v>
      </c>
      <c r="AE1518" s="2" t="str">
        <f>VLOOKUP(DatosTransformados[[#This Row],[Customer Segment Hidden]],Tabla3[#All],2,FALSE)</f>
        <v>Low</v>
      </c>
      <c r="AF1518" s="11">
        <v>28.945756610161009</v>
      </c>
      <c r="AG1518" s="2">
        <v>5</v>
      </c>
      <c r="AH1518" s="2" t="s">
        <v>63</v>
      </c>
      <c r="AI1518" s="2" t="str">
        <f>IFERROR(VLOOKUP(DatosTransformados[[#This Row],[Preferred Contact Method Hidden]],Tabla3[#All],2,FALSE),DatosTransformados[[#This Row],[Preferred Contact Method Hidden]])</f>
        <v>SMS</v>
      </c>
      <c r="AJ1518" s="2" t="str">
        <f>VLOOKUP(DatosTransformados[[#This Row],[Applied Discount Hidden]],Tabla3[#All],2,FALSE)</f>
        <v>Yes</v>
      </c>
      <c r="AK1518" s="2" t="b">
        <v>1</v>
      </c>
    </row>
    <row r="1519" spans="1:37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">
        <v>21</v>
      </c>
      <c r="O15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19" s="5" t="s">
        <v>21</v>
      </c>
      <c r="Q1519" s="5">
        <v>0</v>
      </c>
      <c r="R1519" s="5" t="s">
        <v>21</v>
      </c>
      <c r="S1519" s="5" t="s">
        <v>52</v>
      </c>
      <c r="T1519" s="5" t="s">
        <v>25</v>
      </c>
      <c r="U1519" s="5">
        <v>10</v>
      </c>
      <c r="V1519" s="5" t="str">
        <f>PROPER(DatosTransformados[[#This Row],[Payment Method Hidden]])</f>
        <v>Credit Card</v>
      </c>
      <c r="W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519" s="5">
        <v>724</v>
      </c>
      <c r="Y1519" s="5"/>
      <c r="Z1519" s="5"/>
      <c r="AA1519" s="5" t="s">
        <v>2845</v>
      </c>
      <c r="AB1519" s="6">
        <f>DATEVALUE(DatosTransformados[[#This Row],[Contact Date Hidden]])</f>
        <v>45118</v>
      </c>
      <c r="AC1519" s="6">
        <v>44580</v>
      </c>
      <c r="AD1519" s="5" t="s">
        <v>38</v>
      </c>
      <c r="AE1519" s="5" t="str">
        <f>VLOOKUP(DatosTransformados[[#This Row],[Customer Segment Hidden]],Tabla3[#All],2,FALSE)</f>
        <v>Low</v>
      </c>
      <c r="AF1519" s="12">
        <v>8.678067477007005</v>
      </c>
      <c r="AG1519" s="5">
        <v>4</v>
      </c>
      <c r="AH1519" s="5" t="s">
        <v>49</v>
      </c>
      <c r="AI1519" s="5" t="str">
        <f>IFERROR(VLOOKUP(DatosTransformados[[#This Row],[Preferred Contact Method Hidden]],Tabla3[#All],2,FALSE),DatosTransformados[[#This Row],[Preferred Contact Method Hidden]])</f>
        <v>Phone</v>
      </c>
      <c r="AJ1519" s="5" t="str">
        <f>VLOOKUP(DatosTransformados[[#This Row],[Applied Discount Hidden]],Tabla3[#All],2,FALSE)</f>
        <v>No</v>
      </c>
      <c r="AK1519" s="5" t="b">
        <v>0</v>
      </c>
    </row>
    <row r="1520" spans="1:37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">
        <v>21</v>
      </c>
      <c r="O15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0" s="2" t="s">
        <v>21</v>
      </c>
      <c r="Q1520" s="2">
        <v>0</v>
      </c>
      <c r="R1520" s="2" t="s">
        <v>21</v>
      </c>
      <c r="S1520" s="2" t="s">
        <v>24</v>
      </c>
      <c r="T1520" s="2" t="s">
        <v>25</v>
      </c>
      <c r="U1520" s="2">
        <v>7</v>
      </c>
      <c r="V1520" s="2" t="str">
        <f>PROPER(DatosTransformados[[#This Row],[Payment Method Hidden]])</f>
        <v>Credit Card</v>
      </c>
      <c r="W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520" s="2">
        <v>7</v>
      </c>
      <c r="Y1520" s="2"/>
      <c r="Z1520" s="2"/>
      <c r="AA1520" s="2" t="s">
        <v>2847</v>
      </c>
      <c r="AB1520" s="3">
        <f>DATEVALUE(DatosTransformados[[#This Row],[Contact Date Hidden]])</f>
        <v>44775</v>
      </c>
      <c r="AC1520" s="3">
        <v>45291</v>
      </c>
      <c r="AD1520" s="2" t="s">
        <v>38</v>
      </c>
      <c r="AE1520" s="2" t="str">
        <f>VLOOKUP(DatosTransformados[[#This Row],[Customer Segment Hidden]],Tabla3[#All],2,FALSE)</f>
        <v>Low</v>
      </c>
      <c r="AF1520" s="11">
        <v>7.0482108350303534</v>
      </c>
      <c r="AG1520" s="2">
        <v>4</v>
      </c>
      <c r="AH1520" s="2" t="s">
        <v>49</v>
      </c>
      <c r="AI1520" s="2" t="str">
        <f>IFERROR(VLOOKUP(DatosTransformados[[#This Row],[Preferred Contact Method Hidden]],Tabla3[#All],2,FALSE),DatosTransformados[[#This Row],[Preferred Contact Method Hidden]])</f>
        <v>Phone</v>
      </c>
      <c r="AJ1520" s="2" t="str">
        <f>VLOOKUP(DatosTransformados[[#This Row],[Applied Discount Hidden]],Tabla3[#All],2,FALSE)</f>
        <v>No</v>
      </c>
      <c r="AK1520" s="2" t="b">
        <v>0</v>
      </c>
    </row>
    <row r="1521" spans="1:37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">
        <v>33</v>
      </c>
      <c r="O15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1" s="5" t="s">
        <v>21</v>
      </c>
      <c r="Q1521" s="5">
        <v>0</v>
      </c>
      <c r="R1521" s="5" t="s">
        <v>21</v>
      </c>
      <c r="S1521" s="5" t="s">
        <v>52</v>
      </c>
      <c r="T1521" s="5" t="s">
        <v>117</v>
      </c>
      <c r="U1521" s="5">
        <v>28</v>
      </c>
      <c r="V1521" s="5" t="str">
        <f>PROPER(DatosTransformados[[#This Row],[Payment Method Hidden]])</f>
        <v>Direct Debit</v>
      </c>
      <c r="W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521" s="5">
        <v>197</v>
      </c>
      <c r="Y1521" s="5"/>
      <c r="Z1521" s="5"/>
      <c r="AA1521" s="5" t="s">
        <v>2849</v>
      </c>
      <c r="AB1521" s="6">
        <f>DATEVALUE(DatosTransformados[[#This Row],[Contact Date Hidden]])</f>
        <v>44099</v>
      </c>
      <c r="AC1521" s="6">
        <v>44976</v>
      </c>
      <c r="AD1521" s="5" t="s">
        <v>38</v>
      </c>
      <c r="AE1521" s="5" t="str">
        <f>VLOOKUP(DatosTransformados[[#This Row],[Customer Segment Hidden]],Tabla3[#All],2,FALSE)</f>
        <v>Low</v>
      </c>
      <c r="AF1521" s="12">
        <v>29.480833530707152</v>
      </c>
      <c r="AG1521" s="5">
        <v>4</v>
      </c>
      <c r="AH1521" s="5" t="s">
        <v>63</v>
      </c>
      <c r="AI1521" s="5" t="str">
        <f>IFERROR(VLOOKUP(DatosTransformados[[#This Row],[Preferred Contact Method Hidden]],Tabla3[#All],2,FALSE),DatosTransformados[[#This Row],[Preferred Contact Method Hidden]])</f>
        <v>SMS</v>
      </c>
      <c r="AJ1521" s="5" t="str">
        <f>VLOOKUP(DatosTransformados[[#This Row],[Applied Discount Hidden]],Tabla3[#All],2,FALSE)</f>
        <v>Yes</v>
      </c>
      <c r="AK1521" s="5" t="b">
        <v>1</v>
      </c>
    </row>
    <row r="1522" spans="1:37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">
        <v>21</v>
      </c>
      <c r="O15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2" s="2" t="s">
        <v>21</v>
      </c>
      <c r="Q1522" s="2">
        <v>0</v>
      </c>
      <c r="R1522" s="2" t="s">
        <v>33</v>
      </c>
      <c r="S1522" s="2" t="s">
        <v>34</v>
      </c>
      <c r="T1522" s="2" t="s">
        <v>25</v>
      </c>
      <c r="U1522" s="2">
        <v>43</v>
      </c>
      <c r="V1522" s="2" t="str">
        <f>PROPER(DatosTransformados[[#This Row],[Payment Method Hidden]])</f>
        <v>Credit Card</v>
      </c>
      <c r="W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522" s="2">
        <v>2785</v>
      </c>
      <c r="Y1522" s="2"/>
      <c r="Z1522" s="2"/>
      <c r="AA1522" s="2" t="s">
        <v>2851</v>
      </c>
      <c r="AB1522" s="3">
        <f>DATEVALUE(DatosTransformados[[#This Row],[Contact Date Hidden]])</f>
        <v>44607</v>
      </c>
      <c r="AC1522" s="3">
        <v>44009</v>
      </c>
      <c r="AD1522" s="2" t="s">
        <v>28</v>
      </c>
      <c r="AE1522" s="2" t="str">
        <f>VLOOKUP(DatosTransformados[[#This Row],[Customer Segment Hidden]],Tabla3[#All],2,FALSE)</f>
        <v>High</v>
      </c>
      <c r="AF1522" s="11">
        <v>42.38766792354653</v>
      </c>
      <c r="AG1522" s="2">
        <v>1</v>
      </c>
      <c r="AH1522" s="2" t="s">
        <v>49</v>
      </c>
      <c r="AI1522" s="2" t="str">
        <f>IFERROR(VLOOKUP(DatosTransformados[[#This Row],[Preferred Contact Method Hidden]],Tabla3[#All],2,FALSE),DatosTransformados[[#This Row],[Preferred Contact Method Hidden]])</f>
        <v>Phone</v>
      </c>
      <c r="AJ1522" s="2" t="str">
        <f>VLOOKUP(DatosTransformados[[#This Row],[Applied Discount Hidden]],Tabla3[#All],2,FALSE)</f>
        <v>No</v>
      </c>
      <c r="AK1522" s="2" t="b">
        <v>0</v>
      </c>
    </row>
    <row r="1523" spans="1:37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">
        <v>33</v>
      </c>
      <c r="O15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3" s="5" t="s">
        <v>21</v>
      </c>
      <c r="Q1523" s="5">
        <v>0</v>
      </c>
      <c r="R1523" s="5" t="s">
        <v>33</v>
      </c>
      <c r="S1523" s="5" t="s">
        <v>52</v>
      </c>
      <c r="T1523" s="5" t="s">
        <v>117</v>
      </c>
      <c r="U1523" s="5">
        <v>65</v>
      </c>
      <c r="V1523" s="5" t="str">
        <f>PROPER(DatosTransformados[[#This Row],[Payment Method Hidden]])</f>
        <v>Direct Debit</v>
      </c>
      <c r="W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1523" s="5">
        <v>3597</v>
      </c>
      <c r="Y1523" s="5"/>
      <c r="Z1523" s="5"/>
      <c r="AA1523" s="5" t="s">
        <v>2853</v>
      </c>
      <c r="AB1523" s="6">
        <f>DATEVALUE(DatosTransformados[[#This Row],[Contact Date Hidden]])</f>
        <v>44491</v>
      </c>
      <c r="AC1523" s="6">
        <v>43906</v>
      </c>
      <c r="AD1523" s="5" t="s">
        <v>38</v>
      </c>
      <c r="AE1523" s="5" t="str">
        <f>VLOOKUP(DatosTransformados[[#This Row],[Customer Segment Hidden]],Tabla3[#All],2,FALSE)</f>
        <v>Low</v>
      </c>
      <c r="AF1523" s="12">
        <v>68.481124776500778</v>
      </c>
      <c r="AG1523" s="5">
        <v>10</v>
      </c>
      <c r="AH1523" s="5" t="s">
        <v>49</v>
      </c>
      <c r="AI1523" s="5" t="str">
        <f>IFERROR(VLOOKUP(DatosTransformados[[#This Row],[Preferred Contact Method Hidden]],Tabla3[#All],2,FALSE),DatosTransformados[[#This Row],[Preferred Contact Method Hidden]])</f>
        <v>Phone</v>
      </c>
      <c r="AJ1523" s="5" t="str">
        <f>VLOOKUP(DatosTransformados[[#This Row],[Applied Discount Hidden]],Tabla3[#All],2,FALSE)</f>
        <v>Yes</v>
      </c>
      <c r="AK1523" s="5" t="b">
        <v>1</v>
      </c>
    </row>
    <row r="1524" spans="1:37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">
        <v>21</v>
      </c>
      <c r="O15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4" s="2" t="s">
        <v>21</v>
      </c>
      <c r="Q1524" s="2">
        <v>0</v>
      </c>
      <c r="R1524" s="2" t="s">
        <v>33</v>
      </c>
      <c r="S1524" s="2" t="s">
        <v>24</v>
      </c>
      <c r="T1524" s="2" t="s">
        <v>25</v>
      </c>
      <c r="U1524" s="2">
        <v>28</v>
      </c>
      <c r="V1524" s="2" t="str">
        <f>PROPER(DatosTransformados[[#This Row],[Payment Method Hidden]])</f>
        <v>Credit Card</v>
      </c>
      <c r="W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524" s="2">
        <v>608</v>
      </c>
      <c r="Y1524" s="2"/>
      <c r="Z1524" s="2"/>
      <c r="AA1524" s="2" t="s">
        <v>2855</v>
      </c>
      <c r="AB1524" s="3">
        <f>DATEVALUE(DatosTransformados[[#This Row],[Contact Date Hidden]])</f>
        <v>43974</v>
      </c>
      <c r="AC1524" s="3">
        <v>44779</v>
      </c>
      <c r="AD1524" s="2" t="s">
        <v>38</v>
      </c>
      <c r="AE1524" s="2" t="str">
        <f>VLOOKUP(DatosTransformados[[#This Row],[Customer Segment Hidden]],Tabla3[#All],2,FALSE)</f>
        <v>Low</v>
      </c>
      <c r="AF1524" s="11">
        <v>22.756822273234299</v>
      </c>
      <c r="AG1524" s="2">
        <v>2</v>
      </c>
      <c r="AH1524" s="2" t="s">
        <v>29</v>
      </c>
      <c r="AI1524" s="2" t="str">
        <f>IFERROR(VLOOKUP(DatosTransformados[[#This Row],[Preferred Contact Method Hidden]],Tabla3[#All],2,FALSE),DatosTransformados[[#This Row],[Preferred Contact Method Hidden]])</f>
        <v>Email</v>
      </c>
      <c r="AJ1524" s="2" t="str">
        <f>VLOOKUP(DatosTransformados[[#This Row],[Applied Discount Hidden]],Tabla3[#All],2,FALSE)</f>
        <v>No</v>
      </c>
      <c r="AK1524" s="2" t="b">
        <v>0</v>
      </c>
    </row>
    <row r="1525" spans="1:37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">
        <v>21</v>
      </c>
      <c r="O1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5" s="5" t="s">
        <v>21</v>
      </c>
      <c r="Q1525" s="5">
        <v>0</v>
      </c>
      <c r="R1525" s="5" t="s">
        <v>21</v>
      </c>
      <c r="S1525" s="5" t="s">
        <v>24</v>
      </c>
      <c r="T1525" s="5" t="s">
        <v>117</v>
      </c>
      <c r="U1525" s="5">
        <v>32</v>
      </c>
      <c r="V1525" s="5" t="str">
        <f>PROPER(DatosTransformados[[#This Row],[Payment Method Hidden]])</f>
        <v>Direct Debit</v>
      </c>
      <c r="W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525" s="5">
        <v>442</v>
      </c>
      <c r="Y1525" s="5"/>
      <c r="Z1525" s="5"/>
      <c r="AA1525" s="5" t="s">
        <v>1012</v>
      </c>
      <c r="AB1525" s="6">
        <f>DATEVALUE(DatosTransformados[[#This Row],[Contact Date Hidden]])</f>
        <v>45150</v>
      </c>
      <c r="AC1525" s="6">
        <v>45187</v>
      </c>
      <c r="AD1525" s="5" t="s">
        <v>38</v>
      </c>
      <c r="AE1525" s="5" t="str">
        <f>VLOOKUP(DatosTransformados[[#This Row],[Customer Segment Hidden]],Tabla3[#All],2,FALSE)</f>
        <v>Low</v>
      </c>
      <c r="AF1525" s="12">
        <v>28.654644873044951</v>
      </c>
      <c r="AG1525" s="5">
        <v>6</v>
      </c>
      <c r="AH1525" s="5" t="s">
        <v>49</v>
      </c>
      <c r="AI1525" s="5" t="str">
        <f>IFERROR(VLOOKUP(DatosTransformados[[#This Row],[Preferred Contact Method Hidden]],Tabla3[#All],2,FALSE),DatosTransformados[[#This Row],[Preferred Contact Method Hidden]])</f>
        <v>Phone</v>
      </c>
      <c r="AJ1525" s="5" t="str">
        <f>VLOOKUP(DatosTransformados[[#This Row],[Applied Discount Hidden]],Tabla3[#All],2,FALSE)</f>
        <v>Yes</v>
      </c>
      <c r="AK1525" s="5" t="b">
        <v>1</v>
      </c>
    </row>
    <row r="1526" spans="1:37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">
        <v>21</v>
      </c>
      <c r="O1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6" s="2" t="s">
        <v>21</v>
      </c>
      <c r="Q1526" s="2">
        <v>0</v>
      </c>
      <c r="R1526" s="2" t="s">
        <v>33</v>
      </c>
      <c r="S1526" s="2" t="s">
        <v>34</v>
      </c>
      <c r="T1526" s="2" t="s">
        <v>123</v>
      </c>
      <c r="U1526" s="2">
        <v>38</v>
      </c>
      <c r="V1526" s="2" t="str">
        <f>PROPER(DatosTransformados[[#This Row],[Payment Method Hidden]])</f>
        <v>Credit Card</v>
      </c>
      <c r="W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526" s="2">
        <v>1403</v>
      </c>
      <c r="Y1526" s="2"/>
      <c r="Z1526" s="2"/>
      <c r="AA1526" s="2" t="s">
        <v>2858</v>
      </c>
      <c r="AB1526" s="3">
        <f>DATEVALUE(DatosTransformados[[#This Row],[Contact Date Hidden]])</f>
        <v>44721</v>
      </c>
      <c r="AC1526" s="3">
        <v>44975</v>
      </c>
      <c r="AD1526" s="2" t="s">
        <v>28</v>
      </c>
      <c r="AE1526" s="2" t="str">
        <f>VLOOKUP(DatosTransformados[[#This Row],[Customer Segment Hidden]],Tabla3[#All],2,FALSE)</f>
        <v>High</v>
      </c>
      <c r="AF1526" s="11">
        <v>33.185216148952406</v>
      </c>
      <c r="AG1526" s="2">
        <v>1</v>
      </c>
      <c r="AH1526" s="2" t="s">
        <v>29</v>
      </c>
      <c r="AI1526" s="2" t="str">
        <f>IFERROR(VLOOKUP(DatosTransformados[[#This Row],[Preferred Contact Method Hidden]],Tabla3[#All],2,FALSE),DatosTransformados[[#This Row],[Preferred Contact Method Hidden]])</f>
        <v>Email</v>
      </c>
      <c r="AJ1526" s="2" t="str">
        <f>VLOOKUP(DatosTransformados[[#This Row],[Applied Discount Hidden]],Tabla3[#All],2,FALSE)</f>
        <v>Yes</v>
      </c>
      <c r="AK1526" s="2" t="b">
        <v>1</v>
      </c>
    </row>
    <row r="1527" spans="1:37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">
        <v>21</v>
      </c>
      <c r="O15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7" s="5" t="s">
        <v>21</v>
      </c>
      <c r="Q1527" s="5">
        <v>0</v>
      </c>
      <c r="R1527" s="5" t="s">
        <v>21</v>
      </c>
      <c r="S1527" s="5" t="s">
        <v>24</v>
      </c>
      <c r="T1527" s="5" t="s">
        <v>123</v>
      </c>
      <c r="U1527" s="5">
        <v>9</v>
      </c>
      <c r="V1527" s="5" t="str">
        <f>PROPER(DatosTransformados[[#This Row],[Payment Method Hidden]])</f>
        <v>Credit Card</v>
      </c>
      <c r="W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527" s="5">
        <v>9</v>
      </c>
      <c r="Y1527" s="5"/>
      <c r="Z1527" s="5"/>
      <c r="AA1527" s="5" t="s">
        <v>839</v>
      </c>
      <c r="AB1527" s="6">
        <f>DATEVALUE(DatosTransformados[[#This Row],[Contact Date Hidden]])</f>
        <v>44301</v>
      </c>
      <c r="AC1527" s="6">
        <v>43839</v>
      </c>
      <c r="AD1527" s="5" t="s">
        <v>28</v>
      </c>
      <c r="AE1527" s="5" t="str">
        <f>VLOOKUP(DatosTransformados[[#This Row],[Customer Segment Hidden]],Tabla3[#All],2,FALSE)</f>
        <v>High</v>
      </c>
      <c r="AF1527" s="12">
        <v>7.2592187279839262</v>
      </c>
      <c r="AG1527" s="5">
        <v>5</v>
      </c>
      <c r="AH1527" s="5" t="s">
        <v>49</v>
      </c>
      <c r="AI1527" s="5" t="str">
        <f>IFERROR(VLOOKUP(DatosTransformados[[#This Row],[Preferred Contact Method Hidden]],Tabla3[#All],2,FALSE),DatosTransformados[[#This Row],[Preferred Contact Method Hidden]])</f>
        <v>Phone</v>
      </c>
      <c r="AJ1527" s="5" t="str">
        <f>VLOOKUP(DatosTransformados[[#This Row],[Applied Discount Hidden]],Tabla3[#All],2,FALSE)</f>
        <v>No</v>
      </c>
      <c r="AK1527" s="5" t="b">
        <v>0</v>
      </c>
    </row>
    <row r="1528" spans="1:37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">
        <v>21</v>
      </c>
      <c r="O1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8" s="2" t="s">
        <v>21</v>
      </c>
      <c r="Q1528" s="2">
        <v>0</v>
      </c>
      <c r="R1528" s="2" t="s">
        <v>21</v>
      </c>
      <c r="S1528" s="2" t="s">
        <v>24</v>
      </c>
      <c r="T1528" s="2" t="s">
        <v>123</v>
      </c>
      <c r="U1528" s="2">
        <v>12</v>
      </c>
      <c r="V1528" s="2" t="str">
        <f>PROPER(DatosTransformados[[#This Row],[Payment Method Hidden]])</f>
        <v>Credit Card</v>
      </c>
      <c r="W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528" s="2">
        <v>33</v>
      </c>
      <c r="Y1528" s="2"/>
      <c r="Z1528" s="2"/>
      <c r="AA1528" s="2" t="s">
        <v>2861</v>
      </c>
      <c r="AB1528" s="3">
        <f>DATEVALUE(DatosTransformados[[#This Row],[Contact Date Hidden]])</f>
        <v>44518</v>
      </c>
      <c r="AC1528" s="3">
        <v>44514</v>
      </c>
      <c r="AD1528" s="2" t="s">
        <v>28</v>
      </c>
      <c r="AE1528" s="2" t="str">
        <f>VLOOKUP(DatosTransformados[[#This Row],[Customer Segment Hidden]],Tabla3[#All],2,FALSE)</f>
        <v>High</v>
      </c>
      <c r="AF1528" s="11">
        <v>11.581394630534399</v>
      </c>
      <c r="AG1528" s="2">
        <v>1</v>
      </c>
      <c r="AH1528" s="2" t="s">
        <v>49</v>
      </c>
      <c r="AI1528" s="2" t="str">
        <f>IFERROR(VLOOKUP(DatosTransformados[[#This Row],[Preferred Contact Method Hidden]],Tabla3[#All],2,FALSE),DatosTransformados[[#This Row],[Preferred Contact Method Hidden]])</f>
        <v>Phone</v>
      </c>
      <c r="AJ1528" s="2" t="str">
        <f>VLOOKUP(DatosTransformados[[#This Row],[Applied Discount Hidden]],Tabla3[#All],2,FALSE)</f>
        <v>No</v>
      </c>
      <c r="AK1528" s="2" t="b">
        <v>0</v>
      </c>
    </row>
    <row r="1529" spans="1:37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">
        <v>33</v>
      </c>
      <c r="O1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29" s="5" t="s">
        <v>33</v>
      </c>
      <c r="Q1529" s="5">
        <v>2</v>
      </c>
      <c r="R1529" s="5" t="s">
        <v>21</v>
      </c>
      <c r="S1529" s="5" t="s">
        <v>34</v>
      </c>
      <c r="T1529" s="5" t="s">
        <v>35</v>
      </c>
      <c r="U1529" s="5">
        <v>17</v>
      </c>
      <c r="V1529" s="5" t="str">
        <f>PROPER(DatosTransformados[[#This Row],[Payment Method Hidden]])</f>
        <v>Direct Debit</v>
      </c>
      <c r="W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529" s="5">
        <v>466</v>
      </c>
      <c r="Y1529" s="5"/>
      <c r="Z1529" s="5"/>
      <c r="AA1529" s="5" t="s">
        <v>2863</v>
      </c>
      <c r="AB1529" s="6">
        <f>DATEVALUE(DatosTransformados[[#This Row],[Contact Date Hidden]])</f>
        <v>44779</v>
      </c>
      <c r="AC1529" s="6">
        <v>45272</v>
      </c>
      <c r="AD1529" s="5" t="s">
        <v>28</v>
      </c>
      <c r="AE1529" s="5" t="str">
        <f>VLOOKUP(DatosTransformados[[#This Row],[Customer Segment Hidden]],Tabla3[#All],2,FALSE)</f>
        <v>High</v>
      </c>
      <c r="AF1529" s="12">
        <v>14.867059867752641</v>
      </c>
      <c r="AG1529" s="5">
        <v>6</v>
      </c>
      <c r="AH1529" s="5" t="s">
        <v>29</v>
      </c>
      <c r="AI1529" s="5" t="str">
        <f>IFERROR(VLOOKUP(DatosTransformados[[#This Row],[Preferred Contact Method Hidden]],Tabla3[#All],2,FALSE),DatosTransformados[[#This Row],[Preferred Contact Method Hidden]])</f>
        <v>Email</v>
      </c>
      <c r="AJ1529" s="5" t="str">
        <f>VLOOKUP(DatosTransformados[[#This Row],[Applied Discount Hidden]],Tabla3[#All],2,FALSE)</f>
        <v>Yes</v>
      </c>
      <c r="AK1529" s="5" t="b">
        <v>1</v>
      </c>
    </row>
    <row r="1530" spans="1:37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">
        <v>21</v>
      </c>
      <c r="O1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0" s="2" t="s">
        <v>21</v>
      </c>
      <c r="Q1530" s="2">
        <v>0</v>
      </c>
      <c r="R1530" s="2" t="s">
        <v>21</v>
      </c>
      <c r="S1530" s="2" t="s">
        <v>34</v>
      </c>
      <c r="T1530" s="2" t="s">
        <v>123</v>
      </c>
      <c r="U1530" s="2">
        <v>8</v>
      </c>
      <c r="V1530" s="2" t="str">
        <f>PROPER(DatosTransformados[[#This Row],[Payment Method Hidden]])</f>
        <v>Credit Card</v>
      </c>
      <c r="W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530" s="2">
        <v>234</v>
      </c>
      <c r="Y1530" s="2"/>
      <c r="Z1530" s="2"/>
      <c r="AA1530" s="2" t="s">
        <v>2865</v>
      </c>
      <c r="AB1530" s="3">
        <f>DATEVALUE(DatosTransformados[[#This Row],[Contact Date Hidden]])</f>
        <v>44075</v>
      </c>
      <c r="AC1530" s="3">
        <v>44061</v>
      </c>
      <c r="AD1530" s="2" t="s">
        <v>38</v>
      </c>
      <c r="AE1530" s="2" t="str">
        <f>VLOOKUP(DatosTransformados[[#This Row],[Customer Segment Hidden]],Tabla3[#All],2,FALSE)</f>
        <v>Low</v>
      </c>
      <c r="AF1530" s="11">
        <v>6.469784780826604</v>
      </c>
      <c r="AG1530" s="2">
        <v>3</v>
      </c>
      <c r="AH1530" s="2" t="s">
        <v>49</v>
      </c>
      <c r="AI1530" s="2" t="str">
        <f>IFERROR(VLOOKUP(DatosTransformados[[#This Row],[Preferred Contact Method Hidden]],Tabla3[#All],2,FALSE),DatosTransformados[[#This Row],[Preferred Contact Method Hidden]])</f>
        <v>Phone</v>
      </c>
      <c r="AJ1530" s="2" t="str">
        <f>VLOOKUP(DatosTransformados[[#This Row],[Applied Discount Hidden]],Tabla3[#All],2,FALSE)</f>
        <v>No</v>
      </c>
      <c r="AK1530" s="2" t="b">
        <v>0</v>
      </c>
    </row>
    <row r="1531" spans="1:37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">
        <v>21</v>
      </c>
      <c r="O1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1" s="5" t="s">
        <v>21</v>
      </c>
      <c r="Q1531" s="5">
        <v>0</v>
      </c>
      <c r="R1531" s="5" t="s">
        <v>21</v>
      </c>
      <c r="S1531" s="5" t="s">
        <v>24</v>
      </c>
      <c r="T1531" s="5" t="s">
        <v>35</v>
      </c>
      <c r="U1531" s="5">
        <v>22</v>
      </c>
      <c r="V1531" s="5" t="str">
        <f>PROPER(DatosTransformados[[#This Row],[Payment Method Hidden]])</f>
        <v>Direct Debit</v>
      </c>
      <c r="W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531" s="5">
        <v>241</v>
      </c>
      <c r="Y1531" s="5"/>
      <c r="Z1531" s="5"/>
      <c r="AA1531" s="5" t="s">
        <v>2867</v>
      </c>
      <c r="AB1531" s="6">
        <f>DATEVALUE(DatosTransformados[[#This Row],[Contact Date Hidden]])</f>
        <v>43861</v>
      </c>
      <c r="AC1531" s="6">
        <v>45187</v>
      </c>
      <c r="AD1531" s="5" t="s">
        <v>44</v>
      </c>
      <c r="AE1531" s="5" t="str">
        <f>VLOOKUP(DatosTransformados[[#This Row],[Customer Segment Hidden]],Tabla3[#All],2,FALSE)</f>
        <v>Medium</v>
      </c>
      <c r="AF1531" s="12">
        <v>23.323599458890751</v>
      </c>
      <c r="AG1531" s="5">
        <v>7</v>
      </c>
      <c r="AH1531" s="5" t="s">
        <v>63</v>
      </c>
      <c r="AI1531" s="5" t="str">
        <f>IFERROR(VLOOKUP(DatosTransformados[[#This Row],[Preferred Contact Method Hidden]],Tabla3[#All],2,FALSE),DatosTransformados[[#This Row],[Preferred Contact Method Hidden]])</f>
        <v>SMS</v>
      </c>
      <c r="AJ1531" s="5" t="str">
        <f>VLOOKUP(DatosTransformados[[#This Row],[Applied Discount Hidden]],Tabla3[#All],2,FALSE)</f>
        <v>Yes</v>
      </c>
      <c r="AK1531" s="5" t="b">
        <v>1</v>
      </c>
    </row>
    <row r="1532" spans="1:37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">
        <v>21</v>
      </c>
      <c r="O1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2" s="2" t="s">
        <v>21</v>
      </c>
      <c r="Q1532" s="2">
        <v>0</v>
      </c>
      <c r="R1532" s="2" t="s">
        <v>33</v>
      </c>
      <c r="S1532" s="2" t="s">
        <v>24</v>
      </c>
      <c r="T1532" s="2" t="s">
        <v>117</v>
      </c>
      <c r="U1532" s="2">
        <v>57</v>
      </c>
      <c r="V1532" s="2" t="str">
        <f>PROPER(DatosTransformados[[#This Row],[Payment Method Hidden]])</f>
        <v>Direct Debit</v>
      </c>
      <c r="W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1532" s="2">
        <v>4072</v>
      </c>
      <c r="Y1532" s="2"/>
      <c r="Z1532" s="2"/>
      <c r="AA1532" s="2" t="s">
        <v>2869</v>
      </c>
      <c r="AB1532" s="3">
        <f>DATEVALUE(DatosTransformados[[#This Row],[Contact Date Hidden]])</f>
        <v>44636</v>
      </c>
      <c r="AC1532" s="3">
        <v>43970</v>
      </c>
      <c r="AD1532" s="2" t="s">
        <v>38</v>
      </c>
      <c r="AE1532" s="2" t="str">
        <f>VLOOKUP(DatosTransformados[[#This Row],[Customer Segment Hidden]],Tabla3[#All],2,FALSE)</f>
        <v>Low</v>
      </c>
      <c r="AF1532" s="11">
        <v>45.734997628927857</v>
      </c>
      <c r="AG1532" s="2">
        <v>4</v>
      </c>
      <c r="AH1532" s="2" t="s">
        <v>29</v>
      </c>
      <c r="AI1532" s="2" t="str">
        <f>IFERROR(VLOOKUP(DatosTransformados[[#This Row],[Preferred Contact Method Hidden]],Tabla3[#All],2,FALSE),DatosTransformados[[#This Row],[Preferred Contact Method Hidden]])</f>
        <v>Email</v>
      </c>
      <c r="AJ1532" s="2" t="str">
        <f>VLOOKUP(DatosTransformados[[#This Row],[Applied Discount Hidden]],Tabla3[#All],2,FALSE)</f>
        <v>Yes</v>
      </c>
      <c r="AK1532" s="2" t="b">
        <v>1</v>
      </c>
    </row>
    <row r="1533" spans="1:37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">
        <v>21</v>
      </c>
      <c r="O1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3" s="5" t="s">
        <v>21</v>
      </c>
      <c r="Q1533" s="5">
        <v>0</v>
      </c>
      <c r="R1533" s="5" t="s">
        <v>21</v>
      </c>
      <c r="S1533" s="5" t="s">
        <v>24</v>
      </c>
      <c r="T1533" s="5" t="s">
        <v>117</v>
      </c>
      <c r="U1533" s="5">
        <v>31</v>
      </c>
      <c r="V1533" s="5" t="str">
        <f>PROPER(DatosTransformados[[#This Row],[Payment Method Hidden]])</f>
        <v>Direct Debit</v>
      </c>
      <c r="W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533" s="5">
        <v>31</v>
      </c>
      <c r="Y1533" s="5"/>
      <c r="Z1533" s="5"/>
      <c r="AA1533" s="5" t="s">
        <v>2871</v>
      </c>
      <c r="AB1533" s="6">
        <f>DATEVALUE(DatosTransformados[[#This Row],[Contact Date Hidden]])</f>
        <v>45036</v>
      </c>
      <c r="AC1533" s="6">
        <v>44228</v>
      </c>
      <c r="AD1533" s="5" t="s">
        <v>44</v>
      </c>
      <c r="AE1533" s="5" t="str">
        <f>VLOOKUP(DatosTransformados[[#This Row],[Customer Segment Hidden]],Tabla3[#All],2,FALSE)</f>
        <v>Medium</v>
      </c>
      <c r="AF1533" s="12">
        <v>28.801576585812391</v>
      </c>
      <c r="AG1533" s="5">
        <v>0</v>
      </c>
      <c r="AH1533" s="5" t="s">
        <v>49</v>
      </c>
      <c r="AI1533" s="5" t="str">
        <f>IFERROR(VLOOKUP(DatosTransformados[[#This Row],[Preferred Contact Method Hidden]],Tabla3[#All],2,FALSE),DatosTransformados[[#This Row],[Preferred Contact Method Hidden]])</f>
        <v>Phone</v>
      </c>
      <c r="AJ1533" s="5" t="str">
        <f>VLOOKUP(DatosTransformados[[#This Row],[Applied Discount Hidden]],Tabla3[#All],2,FALSE)</f>
        <v>No</v>
      </c>
      <c r="AK1533" s="5" t="b">
        <v>0</v>
      </c>
    </row>
    <row r="1534" spans="1:37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">
        <v>21</v>
      </c>
      <c r="O1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4" s="2" t="s">
        <v>21</v>
      </c>
      <c r="Q1534" s="2">
        <v>0</v>
      </c>
      <c r="R1534" s="2" t="s">
        <v>33</v>
      </c>
      <c r="S1534" s="2" t="s">
        <v>52</v>
      </c>
      <c r="T1534" s="2" t="s">
        <v>123</v>
      </c>
      <c r="U1534" s="2">
        <v>34</v>
      </c>
      <c r="V1534" s="2" t="str">
        <f>PROPER(DatosTransformados[[#This Row],[Payment Method Hidden]])</f>
        <v>Credit Card</v>
      </c>
      <c r="W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534" s="2">
        <v>2498</v>
      </c>
      <c r="Y1534" s="2"/>
      <c r="Z1534" s="2"/>
      <c r="AA1534" s="2" t="s">
        <v>1420</v>
      </c>
      <c r="AB1534" s="3">
        <f>DATEVALUE(DatosTransformados[[#This Row],[Contact Date Hidden]])</f>
        <v>45037</v>
      </c>
      <c r="AC1534" s="3">
        <v>45032</v>
      </c>
      <c r="AD1534" s="2" t="s">
        <v>44</v>
      </c>
      <c r="AE1534" s="2" t="str">
        <f>VLOOKUP(DatosTransformados[[#This Row],[Customer Segment Hidden]],Tabla3[#All],2,FALSE)</f>
        <v>Medium</v>
      </c>
      <c r="AF1534" s="11">
        <v>32.762758915012313</v>
      </c>
      <c r="AG1534" s="2">
        <v>4</v>
      </c>
      <c r="AH1534" s="2" t="s">
        <v>49</v>
      </c>
      <c r="AI1534" s="2" t="str">
        <f>IFERROR(VLOOKUP(DatosTransformados[[#This Row],[Preferred Contact Method Hidden]],Tabla3[#All],2,FALSE),DatosTransformados[[#This Row],[Preferred Contact Method Hidden]])</f>
        <v>Phone</v>
      </c>
      <c r="AJ1534" s="2" t="str">
        <f>VLOOKUP(DatosTransformados[[#This Row],[Applied Discount Hidden]],Tabla3[#All],2,FALSE)</f>
        <v>No</v>
      </c>
      <c r="AK1534" s="2" t="b">
        <v>0</v>
      </c>
    </row>
    <row r="1535" spans="1:37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">
        <v>33</v>
      </c>
      <c r="O1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5" s="5" t="s">
        <v>21</v>
      </c>
      <c r="Q1535" s="5">
        <v>0</v>
      </c>
      <c r="R1535" s="5" t="s">
        <v>21</v>
      </c>
      <c r="S1535" s="5" t="s">
        <v>34</v>
      </c>
      <c r="T1535" s="5" t="s">
        <v>117</v>
      </c>
      <c r="U1535" s="5">
        <v>43</v>
      </c>
      <c r="V1535" s="5" t="str">
        <f>PROPER(DatosTransformados[[#This Row],[Payment Method Hidden]])</f>
        <v>Direct Debit</v>
      </c>
      <c r="W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535" s="5">
        <v>274</v>
      </c>
      <c r="Y1535" s="5"/>
      <c r="Z1535" s="5"/>
      <c r="AA1535" s="5" t="s">
        <v>533</v>
      </c>
      <c r="AB1535" s="6">
        <f>DATEVALUE(DatosTransformados[[#This Row],[Contact Date Hidden]])</f>
        <v>44448</v>
      </c>
      <c r="AC1535" s="6">
        <v>43945</v>
      </c>
      <c r="AD1535" s="5" t="s">
        <v>38</v>
      </c>
      <c r="AE1535" s="5" t="str">
        <f>VLOOKUP(DatosTransformados[[#This Row],[Customer Segment Hidden]],Tabla3[#All],2,FALSE)</f>
        <v>Low</v>
      </c>
      <c r="AF1535" s="12">
        <v>48.74846475555637</v>
      </c>
      <c r="AG1535" s="5">
        <v>9</v>
      </c>
      <c r="AH1535" s="5" t="s">
        <v>49</v>
      </c>
      <c r="AI1535" s="5" t="str">
        <f>IFERROR(VLOOKUP(DatosTransformados[[#This Row],[Preferred Contact Method Hidden]],Tabla3[#All],2,FALSE),DatosTransformados[[#This Row],[Preferred Contact Method Hidden]])</f>
        <v>Phone</v>
      </c>
      <c r="AJ1535" s="5" t="str">
        <f>VLOOKUP(DatosTransformados[[#This Row],[Applied Discount Hidden]],Tabla3[#All],2,FALSE)</f>
        <v>No</v>
      </c>
      <c r="AK1535" s="5" t="b">
        <v>0</v>
      </c>
    </row>
    <row r="1536" spans="1:37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">
        <v>21</v>
      </c>
      <c r="O1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6" s="2" t="s">
        <v>21</v>
      </c>
      <c r="Q1536" s="2">
        <v>0</v>
      </c>
      <c r="R1536" s="2" t="s">
        <v>33</v>
      </c>
      <c r="S1536" s="2" t="s">
        <v>24</v>
      </c>
      <c r="T1536" s="2" t="s">
        <v>117</v>
      </c>
      <c r="U1536" s="2">
        <v>35</v>
      </c>
      <c r="V1536" s="2" t="str">
        <f>PROPER(DatosTransformados[[#This Row],[Payment Method Hidden]])</f>
        <v>Direct Debit</v>
      </c>
      <c r="W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536" s="2">
        <v>183</v>
      </c>
      <c r="Y1536" s="2" t="s">
        <v>134</v>
      </c>
      <c r="Z1536" s="2" t="s">
        <v>135</v>
      </c>
      <c r="AA1536" s="2" t="s">
        <v>158</v>
      </c>
      <c r="AB1536" s="3">
        <f>DATEVALUE(DatosTransformados[[#This Row],[Contact Date Hidden]])</f>
        <v>45251</v>
      </c>
      <c r="AC1536" s="3">
        <v>43858</v>
      </c>
      <c r="AD1536" s="2" t="s">
        <v>44</v>
      </c>
      <c r="AE1536" s="2" t="str">
        <f>VLOOKUP(DatosTransformados[[#This Row],[Customer Segment Hidden]],Tabla3[#All],2,FALSE)</f>
        <v>Medium</v>
      </c>
      <c r="AF1536" s="11">
        <v>37.973133611506391</v>
      </c>
      <c r="AG1536" s="2">
        <v>4</v>
      </c>
      <c r="AH1536" s="2" t="s">
        <v>29</v>
      </c>
      <c r="AI1536" s="2" t="str">
        <f>IFERROR(VLOOKUP(DatosTransformados[[#This Row],[Preferred Contact Method Hidden]],Tabla3[#All],2,FALSE),DatosTransformados[[#This Row],[Preferred Contact Method Hidden]])</f>
        <v>Email</v>
      </c>
      <c r="AJ1536" s="2" t="str">
        <f>VLOOKUP(DatosTransformados[[#This Row],[Applied Discount Hidden]],Tabla3[#All],2,FALSE)</f>
        <v>Yes</v>
      </c>
      <c r="AK1536" s="2" t="b">
        <v>1</v>
      </c>
    </row>
    <row r="1537" spans="1:37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">
        <v>21</v>
      </c>
      <c r="O1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7" s="5" t="s">
        <v>21</v>
      </c>
      <c r="Q1537" s="5">
        <v>0</v>
      </c>
      <c r="R1537" s="5" t="s">
        <v>21</v>
      </c>
      <c r="S1537" s="5" t="s">
        <v>52</v>
      </c>
      <c r="T1537" s="5" t="s">
        <v>117</v>
      </c>
      <c r="U1537" s="5">
        <v>13</v>
      </c>
      <c r="V1537" s="5" t="str">
        <f>PROPER(DatosTransformados[[#This Row],[Payment Method Hidden]])</f>
        <v>Direct Debit</v>
      </c>
      <c r="W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537" s="5">
        <v>512</v>
      </c>
      <c r="Y1537" s="5"/>
      <c r="Z1537" s="5"/>
      <c r="AA1537" s="5" t="s">
        <v>949</v>
      </c>
      <c r="AB1537" s="6">
        <f>DATEVALUE(DatosTransformados[[#This Row],[Contact Date Hidden]])</f>
        <v>43865</v>
      </c>
      <c r="AC1537" s="6">
        <v>44648</v>
      </c>
      <c r="AD1537" s="5" t="s">
        <v>44</v>
      </c>
      <c r="AE1537" s="5" t="str">
        <f>VLOOKUP(DatosTransformados[[#This Row],[Customer Segment Hidden]],Tabla3[#All],2,FALSE)</f>
        <v>Medium</v>
      </c>
      <c r="AF1537" s="12">
        <v>14.059902977022499</v>
      </c>
      <c r="AG1537" s="5">
        <v>3</v>
      </c>
      <c r="AH1537" s="5" t="s">
        <v>49</v>
      </c>
      <c r="AI1537" s="5" t="str">
        <f>IFERROR(VLOOKUP(DatosTransformados[[#This Row],[Preferred Contact Method Hidden]],Tabla3[#All],2,FALSE),DatosTransformados[[#This Row],[Preferred Contact Method Hidden]])</f>
        <v>Phone</v>
      </c>
      <c r="AJ1537" s="5" t="str">
        <f>VLOOKUP(DatosTransformados[[#This Row],[Applied Discount Hidden]],Tabla3[#All],2,FALSE)</f>
        <v>Yes</v>
      </c>
      <c r="AK1537" s="5" t="b">
        <v>1</v>
      </c>
    </row>
    <row r="1538" spans="1:37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">
        <v>21</v>
      </c>
      <c r="O15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8" s="2" t="s">
        <v>21</v>
      </c>
      <c r="Q1538" s="2">
        <v>0</v>
      </c>
      <c r="R1538" s="2" t="s">
        <v>21</v>
      </c>
      <c r="S1538" s="2" t="s">
        <v>24</v>
      </c>
      <c r="T1538" s="2" t="s">
        <v>35</v>
      </c>
      <c r="U1538" s="2">
        <v>36</v>
      </c>
      <c r="V1538" s="2" t="str">
        <f>PROPER(DatosTransformados[[#This Row],[Payment Method Hidden]])</f>
        <v>Direct Debit</v>
      </c>
      <c r="W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538" s="2">
        <v>1459</v>
      </c>
      <c r="Y1538" s="2" t="s">
        <v>42</v>
      </c>
      <c r="Z1538" s="2" t="s">
        <v>213</v>
      </c>
      <c r="AA1538" s="2" t="s">
        <v>1819</v>
      </c>
      <c r="AB1538" s="3">
        <f>DATEVALUE(DatosTransformados[[#This Row],[Contact Date Hidden]])</f>
        <v>44266</v>
      </c>
      <c r="AC1538" s="3">
        <v>45041</v>
      </c>
      <c r="AD1538" s="2" t="s">
        <v>44</v>
      </c>
      <c r="AE1538" s="2" t="str">
        <f>VLOOKUP(DatosTransformados[[#This Row],[Customer Segment Hidden]],Tabla3[#All],2,FALSE)</f>
        <v>Medium</v>
      </c>
      <c r="AF1538" s="11">
        <v>42.05645590809732</v>
      </c>
      <c r="AG1538" s="2">
        <v>6</v>
      </c>
      <c r="AH1538" s="2" t="s">
        <v>63</v>
      </c>
      <c r="AI1538" s="2" t="str">
        <f>IFERROR(VLOOKUP(DatosTransformados[[#This Row],[Preferred Contact Method Hidden]],Tabla3[#All],2,FALSE),DatosTransformados[[#This Row],[Preferred Contact Method Hidden]])</f>
        <v>SMS</v>
      </c>
      <c r="AJ1538" s="2" t="str">
        <f>VLOOKUP(DatosTransformados[[#This Row],[Applied Discount Hidden]],Tabla3[#All],2,FALSE)</f>
        <v>Yes</v>
      </c>
      <c r="AK1538" s="2" t="b">
        <v>1</v>
      </c>
    </row>
    <row r="1539" spans="1:37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">
        <v>33</v>
      </c>
      <c r="O15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39" s="5" t="s">
        <v>21</v>
      </c>
      <c r="Q1539" s="5">
        <v>0</v>
      </c>
      <c r="R1539" s="5" t="s">
        <v>21</v>
      </c>
      <c r="S1539" s="5" t="s">
        <v>24</v>
      </c>
      <c r="T1539" s="5" t="s">
        <v>35</v>
      </c>
      <c r="U1539" s="5">
        <v>28</v>
      </c>
      <c r="V1539" s="5" t="str">
        <f>PROPER(DatosTransformados[[#This Row],[Payment Method Hidden]])</f>
        <v>Direct Debit</v>
      </c>
      <c r="W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539" s="5">
        <v>28</v>
      </c>
      <c r="Y1539" s="5" t="s">
        <v>42</v>
      </c>
      <c r="Z1539" s="5" t="s">
        <v>184</v>
      </c>
      <c r="AA1539" s="5" t="s">
        <v>2736</v>
      </c>
      <c r="AB1539" s="6">
        <f>DATEVALUE(DatosTransformados[[#This Row],[Contact Date Hidden]])</f>
        <v>44913</v>
      </c>
      <c r="AC1539" s="6">
        <v>44195</v>
      </c>
      <c r="AD1539" s="5" t="s">
        <v>38</v>
      </c>
      <c r="AE1539" s="5" t="str">
        <f>VLOOKUP(DatosTransformados[[#This Row],[Customer Segment Hidden]],Tabla3[#All],2,FALSE)</f>
        <v>Low</v>
      </c>
      <c r="AF1539" s="12">
        <v>23.004724400311328</v>
      </c>
      <c r="AG1539" s="5">
        <v>7</v>
      </c>
      <c r="AH1539" s="5" t="s">
        <v>63</v>
      </c>
      <c r="AI1539" s="5" t="str">
        <f>IFERROR(VLOOKUP(DatosTransformados[[#This Row],[Preferred Contact Method Hidden]],Tabla3[#All],2,FALSE),DatosTransformados[[#This Row],[Preferred Contact Method Hidden]])</f>
        <v>SMS</v>
      </c>
      <c r="AJ1539" s="5" t="str">
        <f>VLOOKUP(DatosTransformados[[#This Row],[Applied Discount Hidden]],Tabla3[#All],2,FALSE)</f>
        <v>No</v>
      </c>
      <c r="AK1539" s="5" t="b">
        <v>0</v>
      </c>
    </row>
    <row r="1540" spans="1:37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">
        <v>21</v>
      </c>
      <c r="O15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0" s="2" t="s">
        <v>21</v>
      </c>
      <c r="Q1540" s="2">
        <v>0</v>
      </c>
      <c r="R1540" s="2" t="s">
        <v>21</v>
      </c>
      <c r="S1540" s="2" t="s">
        <v>34</v>
      </c>
      <c r="T1540" s="2" t="s">
        <v>25</v>
      </c>
      <c r="U1540" s="2">
        <v>8</v>
      </c>
      <c r="V1540" s="2" t="str">
        <f>PROPER(DatosTransformados[[#This Row],[Payment Method Hidden]])</f>
        <v>Credit Card</v>
      </c>
      <c r="W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540" s="2">
        <v>169</v>
      </c>
      <c r="Y1540" s="2"/>
      <c r="Z1540" s="2"/>
      <c r="AA1540" s="2" t="s">
        <v>1347</v>
      </c>
      <c r="AB1540" s="3">
        <f>DATEVALUE(DatosTransformados[[#This Row],[Contact Date Hidden]])</f>
        <v>44708</v>
      </c>
      <c r="AC1540" s="3">
        <v>45091</v>
      </c>
      <c r="AD1540" s="2" t="s">
        <v>38</v>
      </c>
      <c r="AE1540" s="2" t="str">
        <f>VLOOKUP(DatosTransformados[[#This Row],[Customer Segment Hidden]],Tabla3[#All],2,FALSE)</f>
        <v>Low</v>
      </c>
      <c r="AF1540" s="11">
        <v>6.7239721281370173</v>
      </c>
      <c r="AG1540" s="2">
        <v>7</v>
      </c>
      <c r="AH1540" s="2" t="s">
        <v>29</v>
      </c>
      <c r="AI1540" s="2" t="str">
        <f>IFERROR(VLOOKUP(DatosTransformados[[#This Row],[Preferred Contact Method Hidden]],Tabla3[#All],2,FALSE),DatosTransformados[[#This Row],[Preferred Contact Method Hidden]])</f>
        <v>Email</v>
      </c>
      <c r="AJ1540" s="2" t="str">
        <f>VLOOKUP(DatosTransformados[[#This Row],[Applied Discount Hidden]],Tabla3[#All],2,FALSE)</f>
        <v>Yes</v>
      </c>
      <c r="AK1540" s="2" t="b">
        <v>1</v>
      </c>
    </row>
    <row r="1541" spans="1:37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">
        <v>33</v>
      </c>
      <c r="O15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1" s="5" t="s">
        <v>21</v>
      </c>
      <c r="Q1541" s="5">
        <v>0</v>
      </c>
      <c r="R1541" s="5" t="s">
        <v>21</v>
      </c>
      <c r="S1541" s="5" t="s">
        <v>34</v>
      </c>
      <c r="T1541" s="5" t="s">
        <v>35</v>
      </c>
      <c r="U1541" s="5">
        <v>53</v>
      </c>
      <c r="V1541" s="5" t="str">
        <f>PROPER(DatosTransformados[[#This Row],[Payment Method Hidden]])</f>
        <v>Direct Debit</v>
      </c>
      <c r="W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1541" s="5">
        <v>1090</v>
      </c>
      <c r="Y1541" s="5"/>
      <c r="Z1541" s="5"/>
      <c r="AA1541" s="5" t="s">
        <v>2181</v>
      </c>
      <c r="AB1541" s="6">
        <f>DATEVALUE(DatosTransformados[[#This Row],[Contact Date Hidden]])</f>
        <v>43925</v>
      </c>
      <c r="AC1541" s="6">
        <v>44144</v>
      </c>
      <c r="AD1541" s="5" t="s">
        <v>28</v>
      </c>
      <c r="AE1541" s="5" t="str">
        <f>VLOOKUP(DatosTransformados[[#This Row],[Customer Segment Hidden]],Tabla3[#All],2,FALSE)</f>
        <v>High</v>
      </c>
      <c r="AF1541" s="12">
        <v>55.571995325809112</v>
      </c>
      <c r="AG1541" s="5">
        <v>0</v>
      </c>
      <c r="AH1541" s="5" t="s">
        <v>49</v>
      </c>
      <c r="AI1541" s="5" t="str">
        <f>IFERROR(VLOOKUP(DatosTransformados[[#This Row],[Preferred Contact Method Hidden]],Tabla3[#All],2,FALSE),DatosTransformados[[#This Row],[Preferred Contact Method Hidden]])</f>
        <v>Phone</v>
      </c>
      <c r="AJ1541" s="5" t="str">
        <f>VLOOKUP(DatosTransformados[[#This Row],[Applied Discount Hidden]],Tabla3[#All],2,FALSE)</f>
        <v>Yes</v>
      </c>
      <c r="AK1541" s="5" t="b">
        <v>1</v>
      </c>
    </row>
    <row r="1542" spans="1:37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">
        <v>33</v>
      </c>
      <c r="O15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2" s="2" t="s">
        <v>21</v>
      </c>
      <c r="Q1542" s="2">
        <v>0</v>
      </c>
      <c r="R1542" s="2" t="s">
        <v>33</v>
      </c>
      <c r="S1542" s="2" t="s">
        <v>24</v>
      </c>
      <c r="T1542" s="2" t="s">
        <v>117</v>
      </c>
      <c r="U1542" s="2">
        <v>22</v>
      </c>
      <c r="V1542" s="2" t="str">
        <f>PROPER(DatosTransformados[[#This Row],[Payment Method Hidden]])</f>
        <v>Direct Debit</v>
      </c>
      <c r="W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542" s="2">
        <v>104</v>
      </c>
      <c r="Y1542" s="2" t="s">
        <v>87</v>
      </c>
      <c r="Z1542" s="2" t="s">
        <v>180</v>
      </c>
      <c r="AA1542" s="2" t="s">
        <v>2881</v>
      </c>
      <c r="AB1542" s="3">
        <f>DATEVALUE(DatosTransformados[[#This Row],[Contact Date Hidden]])</f>
        <v>43985</v>
      </c>
      <c r="AC1542" s="3">
        <v>44173</v>
      </c>
      <c r="AD1542" s="2" t="s">
        <v>28</v>
      </c>
      <c r="AE1542" s="2" t="str">
        <f>VLOOKUP(DatosTransformados[[#This Row],[Customer Segment Hidden]],Tabla3[#All],2,FALSE)</f>
        <v>High</v>
      </c>
      <c r="AF1542" s="11">
        <v>20.956401488760658</v>
      </c>
      <c r="AG1542" s="2">
        <v>10</v>
      </c>
      <c r="AH1542" s="2" t="s">
        <v>63</v>
      </c>
      <c r="AI1542" s="2" t="str">
        <f>IFERROR(VLOOKUP(DatosTransformados[[#This Row],[Preferred Contact Method Hidden]],Tabla3[#All],2,FALSE),DatosTransformados[[#This Row],[Preferred Contact Method Hidden]])</f>
        <v>SMS</v>
      </c>
      <c r="AJ1542" s="2" t="str">
        <f>VLOOKUP(DatosTransformados[[#This Row],[Applied Discount Hidden]],Tabla3[#All],2,FALSE)</f>
        <v>No</v>
      </c>
      <c r="AK1542" s="2" t="b">
        <v>0</v>
      </c>
    </row>
    <row r="1543" spans="1:37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">
        <v>21</v>
      </c>
      <c r="O15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3" s="5" t="s">
        <v>21</v>
      </c>
      <c r="Q1543" s="5">
        <v>0</v>
      </c>
      <c r="R1543" s="5" t="s">
        <v>21</v>
      </c>
      <c r="S1543" s="5" t="s">
        <v>24</v>
      </c>
      <c r="T1543" s="5" t="s">
        <v>35</v>
      </c>
      <c r="U1543" s="5">
        <v>43</v>
      </c>
      <c r="V1543" s="5" t="str">
        <f>PROPER(DatosTransformados[[#This Row],[Payment Method Hidden]])</f>
        <v>Direct Debit</v>
      </c>
      <c r="W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543" s="5">
        <v>135</v>
      </c>
      <c r="Y1543" s="5" t="s">
        <v>42</v>
      </c>
      <c r="Z1543" s="5" t="s">
        <v>359</v>
      </c>
      <c r="AA1543" s="5" t="s">
        <v>2883</v>
      </c>
      <c r="AB1543" s="6">
        <f>DATEVALUE(DatosTransformados[[#This Row],[Contact Date Hidden]])</f>
        <v>45271</v>
      </c>
      <c r="AC1543" s="6">
        <v>44966</v>
      </c>
      <c r="AD1543" s="5" t="s">
        <v>28</v>
      </c>
      <c r="AE1543" s="5" t="str">
        <f>VLOOKUP(DatosTransformados[[#This Row],[Customer Segment Hidden]],Tabla3[#All],2,FALSE)</f>
        <v>High</v>
      </c>
      <c r="AF1543" s="12">
        <v>40.223437846755957</v>
      </c>
      <c r="AG1543" s="5">
        <v>4</v>
      </c>
      <c r="AH1543" s="5" t="s">
        <v>29</v>
      </c>
      <c r="AI1543" s="5" t="str">
        <f>IFERROR(VLOOKUP(DatosTransformados[[#This Row],[Preferred Contact Method Hidden]],Tabla3[#All],2,FALSE),DatosTransformados[[#This Row],[Preferred Contact Method Hidden]])</f>
        <v>Email</v>
      </c>
      <c r="AJ1543" s="5" t="str">
        <f>VLOOKUP(DatosTransformados[[#This Row],[Applied Discount Hidden]],Tabla3[#All],2,FALSE)</f>
        <v>No</v>
      </c>
      <c r="AK1543" s="5" t="b">
        <v>0</v>
      </c>
    </row>
    <row r="1544" spans="1:37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">
        <v>21</v>
      </c>
      <c r="O15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4" s="2" t="s">
        <v>21</v>
      </c>
      <c r="Q1544" s="2">
        <v>0</v>
      </c>
      <c r="R1544" s="2" t="s">
        <v>33</v>
      </c>
      <c r="S1544" s="2" t="s">
        <v>52</v>
      </c>
      <c r="T1544" s="2" t="s">
        <v>35</v>
      </c>
      <c r="U1544" s="2">
        <v>45</v>
      </c>
      <c r="V1544" s="2" t="str">
        <f>PROPER(DatosTransformados[[#This Row],[Payment Method Hidden]])</f>
        <v>Direct Debit</v>
      </c>
      <c r="W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544" s="2">
        <v>3131</v>
      </c>
      <c r="Y1544" s="2"/>
      <c r="Z1544" s="2"/>
      <c r="AA1544" s="2" t="s">
        <v>2885</v>
      </c>
      <c r="AB1544" s="3">
        <f>DATEVALUE(DatosTransformados[[#This Row],[Contact Date Hidden]])</f>
        <v>45086</v>
      </c>
      <c r="AC1544" s="3">
        <v>45090</v>
      </c>
      <c r="AD1544" s="2" t="s">
        <v>38</v>
      </c>
      <c r="AE1544" s="2" t="str">
        <f>VLOOKUP(DatosTransformados[[#This Row],[Customer Segment Hidden]],Tabla3[#All],2,FALSE)</f>
        <v>Low</v>
      </c>
      <c r="AF1544" s="11">
        <v>42.366256909620283</v>
      </c>
      <c r="AG1544" s="2">
        <v>1</v>
      </c>
      <c r="AH1544" s="2" t="s">
        <v>29</v>
      </c>
      <c r="AI1544" s="2" t="str">
        <f>IFERROR(VLOOKUP(DatosTransformados[[#This Row],[Preferred Contact Method Hidden]],Tabla3[#All],2,FALSE),DatosTransformados[[#This Row],[Preferred Contact Method Hidden]])</f>
        <v>Email</v>
      </c>
      <c r="AJ1544" s="2" t="str">
        <f>VLOOKUP(DatosTransformados[[#This Row],[Applied Discount Hidden]],Tabla3[#All],2,FALSE)</f>
        <v>Yes</v>
      </c>
      <c r="AK1544" s="2" t="b">
        <v>1</v>
      </c>
    </row>
    <row r="1545" spans="1:37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">
        <v>21</v>
      </c>
      <c r="O15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5" s="5" t="s">
        <v>33</v>
      </c>
      <c r="Q1545" s="5">
        <v>4</v>
      </c>
      <c r="R1545" s="5" t="s">
        <v>33</v>
      </c>
      <c r="S1545" s="5" t="s">
        <v>34</v>
      </c>
      <c r="T1545" s="5" t="s">
        <v>123</v>
      </c>
      <c r="U1545" s="5">
        <v>14</v>
      </c>
      <c r="V1545" s="5" t="str">
        <f>PROPER(DatosTransformados[[#This Row],[Payment Method Hidden]])</f>
        <v>Credit Card</v>
      </c>
      <c r="W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545" s="5">
        <v>706</v>
      </c>
      <c r="Y1545" s="5"/>
      <c r="Z1545" s="5"/>
      <c r="AA1545" s="5" t="s">
        <v>2887</v>
      </c>
      <c r="AB1545" s="6">
        <f>DATEVALUE(DatosTransformados[[#This Row],[Contact Date Hidden]])</f>
        <v>44968</v>
      </c>
      <c r="AC1545" s="6">
        <v>44462</v>
      </c>
      <c r="AD1545" s="5" t="s">
        <v>38</v>
      </c>
      <c r="AE1545" s="5" t="str">
        <f>VLOOKUP(DatosTransformados[[#This Row],[Customer Segment Hidden]],Tabla3[#All],2,FALSE)</f>
        <v>Low</v>
      </c>
      <c r="AF1545" s="12">
        <v>11.475630339814341</v>
      </c>
      <c r="AG1545" s="5">
        <v>7</v>
      </c>
      <c r="AH1545" s="5" t="s">
        <v>29</v>
      </c>
      <c r="AI1545" s="5" t="str">
        <f>IFERROR(VLOOKUP(DatosTransformados[[#This Row],[Preferred Contact Method Hidden]],Tabla3[#All],2,FALSE),DatosTransformados[[#This Row],[Preferred Contact Method Hidden]])</f>
        <v>Email</v>
      </c>
      <c r="AJ1545" s="5" t="str">
        <f>VLOOKUP(DatosTransformados[[#This Row],[Applied Discount Hidden]],Tabla3[#All],2,FALSE)</f>
        <v>No</v>
      </c>
      <c r="AK1545" s="5" t="b">
        <v>0</v>
      </c>
    </row>
    <row r="1546" spans="1:37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">
        <v>33</v>
      </c>
      <c r="O15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6" s="2" t="s">
        <v>21</v>
      </c>
      <c r="Q1546" s="2">
        <v>0</v>
      </c>
      <c r="R1546" s="2" t="s">
        <v>33</v>
      </c>
      <c r="S1546" s="2" t="s">
        <v>52</v>
      </c>
      <c r="T1546" s="2" t="s">
        <v>35</v>
      </c>
      <c r="U1546" s="2">
        <v>63</v>
      </c>
      <c r="V1546" s="2" t="str">
        <f>PROPER(DatosTransformados[[#This Row],[Payment Method Hidden]])</f>
        <v>Direct Debit</v>
      </c>
      <c r="W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1546" s="2">
        <v>4569</v>
      </c>
      <c r="Y1546" s="2"/>
      <c r="Z1546" s="2"/>
      <c r="AA1546" s="2" t="s">
        <v>2889</v>
      </c>
      <c r="AB1546" s="3">
        <f>DATEVALUE(DatosTransformados[[#This Row],[Contact Date Hidden]])</f>
        <v>44789</v>
      </c>
      <c r="AC1546" s="3">
        <v>44802</v>
      </c>
      <c r="AD1546" s="2" t="s">
        <v>44</v>
      </c>
      <c r="AE1546" s="2" t="str">
        <f>VLOOKUP(DatosTransformados[[#This Row],[Customer Segment Hidden]],Tabla3[#All],2,FALSE)</f>
        <v>Medium</v>
      </c>
      <c r="AF1546" s="11">
        <v>60.832929677263273</v>
      </c>
      <c r="AG1546" s="2">
        <v>7</v>
      </c>
      <c r="AH1546" s="2" t="s">
        <v>29</v>
      </c>
      <c r="AI1546" s="2" t="str">
        <f>IFERROR(VLOOKUP(DatosTransformados[[#This Row],[Preferred Contact Method Hidden]],Tabla3[#All],2,FALSE),DatosTransformados[[#This Row],[Preferred Contact Method Hidden]])</f>
        <v>Email</v>
      </c>
      <c r="AJ1546" s="2" t="str">
        <f>VLOOKUP(DatosTransformados[[#This Row],[Applied Discount Hidden]],Tabla3[#All],2,FALSE)</f>
        <v>Yes</v>
      </c>
      <c r="AK1546" s="2" t="b">
        <v>1</v>
      </c>
    </row>
    <row r="1547" spans="1:37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">
        <v>21</v>
      </c>
      <c r="O15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7" s="5" t="s">
        <v>21</v>
      </c>
      <c r="Q1547" s="5">
        <v>0</v>
      </c>
      <c r="R1547" s="5" t="s">
        <v>21</v>
      </c>
      <c r="S1547" s="5" t="s">
        <v>24</v>
      </c>
      <c r="T1547" s="5" t="s">
        <v>25</v>
      </c>
      <c r="U1547" s="5">
        <v>9</v>
      </c>
      <c r="V1547" s="5" t="str">
        <f>PROPER(DatosTransformados[[#This Row],[Payment Method Hidden]])</f>
        <v>Credit Card</v>
      </c>
      <c r="W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547" s="5">
        <v>9</v>
      </c>
      <c r="Y1547" s="5"/>
      <c r="Z1547" s="5"/>
      <c r="AA1547" s="5" t="s">
        <v>2408</v>
      </c>
      <c r="AB1547" s="6">
        <f>DATEVALUE(DatosTransformados[[#This Row],[Contact Date Hidden]])</f>
        <v>44690</v>
      </c>
      <c r="AC1547" s="6">
        <v>44445</v>
      </c>
      <c r="AD1547" s="5" t="s">
        <v>38</v>
      </c>
      <c r="AE1547" s="5" t="str">
        <f>VLOOKUP(DatosTransformados[[#This Row],[Customer Segment Hidden]],Tabla3[#All],2,FALSE)</f>
        <v>Low</v>
      </c>
      <c r="AF1547" s="12">
        <v>9.7553189933948126</v>
      </c>
      <c r="AG1547" s="5">
        <v>8</v>
      </c>
      <c r="AH1547" s="5" t="s">
        <v>63</v>
      </c>
      <c r="AI1547" s="5" t="str">
        <f>IFERROR(VLOOKUP(DatosTransformados[[#This Row],[Preferred Contact Method Hidden]],Tabla3[#All],2,FALSE),DatosTransformados[[#This Row],[Preferred Contact Method Hidden]])</f>
        <v>SMS</v>
      </c>
      <c r="AJ1547" s="5" t="str">
        <f>VLOOKUP(DatosTransformados[[#This Row],[Applied Discount Hidden]],Tabla3[#All],2,FALSE)</f>
        <v>No</v>
      </c>
      <c r="AK1547" s="5" t="b">
        <v>0</v>
      </c>
    </row>
    <row r="1548" spans="1:37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">
        <v>21</v>
      </c>
      <c r="O15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8" s="2" t="s">
        <v>21</v>
      </c>
      <c r="Q1548" s="2">
        <v>0</v>
      </c>
      <c r="R1548" s="2" t="s">
        <v>21</v>
      </c>
      <c r="S1548" s="2" t="s">
        <v>24</v>
      </c>
      <c r="T1548" s="2" t="s">
        <v>117</v>
      </c>
      <c r="U1548" s="2">
        <v>11</v>
      </c>
      <c r="V1548" s="2" t="str">
        <f>PROPER(DatosTransformados[[#This Row],[Payment Method Hidden]])</f>
        <v>Direct Debit</v>
      </c>
      <c r="W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548" s="2">
        <v>11</v>
      </c>
      <c r="Y1548" s="2"/>
      <c r="Z1548" s="2"/>
      <c r="AA1548" s="2" t="s">
        <v>2892</v>
      </c>
      <c r="AB1548" s="3">
        <f>DATEVALUE(DatosTransformados[[#This Row],[Contact Date Hidden]])</f>
        <v>43843</v>
      </c>
      <c r="AC1548" s="3">
        <v>44338</v>
      </c>
      <c r="AD1548" s="2" t="s">
        <v>28</v>
      </c>
      <c r="AE1548" s="2" t="str">
        <f>VLOOKUP(DatosTransformados[[#This Row],[Customer Segment Hidden]],Tabla3[#All],2,FALSE)</f>
        <v>High</v>
      </c>
      <c r="AF1548" s="11">
        <v>9.3736155255332196</v>
      </c>
      <c r="AG1548" s="2">
        <v>10</v>
      </c>
      <c r="AH1548" s="2" t="s">
        <v>63</v>
      </c>
      <c r="AI1548" s="2" t="str">
        <f>IFERROR(VLOOKUP(DatosTransformados[[#This Row],[Preferred Contact Method Hidden]],Tabla3[#All],2,FALSE),DatosTransformados[[#This Row],[Preferred Contact Method Hidden]])</f>
        <v>SMS</v>
      </c>
      <c r="AJ1548" s="2" t="str">
        <f>VLOOKUP(DatosTransformados[[#This Row],[Applied Discount Hidden]],Tabla3[#All],2,FALSE)</f>
        <v>No</v>
      </c>
      <c r="AK1548" s="2" t="b">
        <v>0</v>
      </c>
    </row>
    <row r="1549" spans="1:37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">
        <v>21</v>
      </c>
      <c r="O15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49" s="5" t="s">
        <v>21</v>
      </c>
      <c r="Q1549" s="5">
        <v>0</v>
      </c>
      <c r="R1549" s="5" t="s">
        <v>33</v>
      </c>
      <c r="S1549" s="5" t="s">
        <v>24</v>
      </c>
      <c r="T1549" s="5" t="s">
        <v>169</v>
      </c>
      <c r="U1549" s="5">
        <v>21</v>
      </c>
      <c r="V1549" s="5" t="str">
        <f>PROPER(DatosTransformados[[#This Row],[Payment Method Hidden]])</f>
        <v>Paper Check</v>
      </c>
      <c r="W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549" s="5">
        <v>191</v>
      </c>
      <c r="Y1549" s="5" t="s">
        <v>42</v>
      </c>
      <c r="Z1549" s="5" t="s">
        <v>279</v>
      </c>
      <c r="AA1549" s="5" t="s">
        <v>2894</v>
      </c>
      <c r="AB1549" s="6">
        <f>DATEVALUE(DatosTransformados[[#This Row],[Contact Date Hidden]])</f>
        <v>45065</v>
      </c>
      <c r="AC1549" s="6">
        <v>44534</v>
      </c>
      <c r="AD1549" s="5" t="s">
        <v>28</v>
      </c>
      <c r="AE1549" s="5" t="str">
        <f>VLOOKUP(DatosTransformados[[#This Row],[Customer Segment Hidden]],Tabla3[#All],2,FALSE)</f>
        <v>High</v>
      </c>
      <c r="AF1549" s="12">
        <v>23.655656499923069</v>
      </c>
      <c r="AG1549" s="5">
        <v>9</v>
      </c>
      <c r="AH1549" s="5" t="s">
        <v>49</v>
      </c>
      <c r="AI1549" s="5" t="str">
        <f>IFERROR(VLOOKUP(DatosTransformados[[#This Row],[Preferred Contact Method Hidden]],Tabla3[#All],2,FALSE),DatosTransformados[[#This Row],[Preferred Contact Method Hidden]])</f>
        <v>Phone</v>
      </c>
      <c r="AJ1549" s="5" t="str">
        <f>VLOOKUP(DatosTransformados[[#This Row],[Applied Discount Hidden]],Tabla3[#All],2,FALSE)</f>
        <v>No</v>
      </c>
      <c r="AK1549" s="5" t="b">
        <v>0</v>
      </c>
    </row>
    <row r="1550" spans="1:37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">
        <v>21</v>
      </c>
      <c r="O15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0" s="2" t="s">
        <v>33</v>
      </c>
      <c r="Q1550" s="2">
        <v>4</v>
      </c>
      <c r="R1550" s="2" t="s">
        <v>21</v>
      </c>
      <c r="S1550" s="2" t="s">
        <v>24</v>
      </c>
      <c r="T1550" s="2" t="s">
        <v>35</v>
      </c>
      <c r="U1550" s="2">
        <v>32</v>
      </c>
      <c r="V1550" s="2" t="str">
        <f>PROPER(DatosTransformados[[#This Row],[Payment Method Hidden]])</f>
        <v>Direct Debit</v>
      </c>
      <c r="W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550" s="2">
        <v>1337</v>
      </c>
      <c r="Y1550" s="2"/>
      <c r="Z1550" s="2"/>
      <c r="AA1550" s="2" t="s">
        <v>2896</v>
      </c>
      <c r="AB1550" s="3">
        <f>DATEVALUE(DatosTransformados[[#This Row],[Contact Date Hidden]])</f>
        <v>44929</v>
      </c>
      <c r="AC1550" s="3">
        <v>43916</v>
      </c>
      <c r="AD1550" s="2" t="s">
        <v>28</v>
      </c>
      <c r="AE1550" s="2" t="str">
        <f>VLOOKUP(DatosTransformados[[#This Row],[Customer Segment Hidden]],Tabla3[#All],2,FALSE)</f>
        <v>High</v>
      </c>
      <c r="AF1550" s="11">
        <v>30.490036510437118</v>
      </c>
      <c r="AG1550" s="2">
        <v>8</v>
      </c>
      <c r="AH1550" s="2" t="s">
        <v>29</v>
      </c>
      <c r="AI1550" s="2" t="str">
        <f>IFERROR(VLOOKUP(DatosTransformados[[#This Row],[Preferred Contact Method Hidden]],Tabla3[#All],2,FALSE),DatosTransformados[[#This Row],[Preferred Contact Method Hidden]])</f>
        <v>Email</v>
      </c>
      <c r="AJ1550" s="2" t="str">
        <f>VLOOKUP(DatosTransformados[[#This Row],[Applied Discount Hidden]],Tabla3[#All],2,FALSE)</f>
        <v>Yes</v>
      </c>
      <c r="AK1550" s="2" t="b">
        <v>1</v>
      </c>
    </row>
    <row r="1551" spans="1:37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">
        <v>21</v>
      </c>
      <c r="O15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1" s="5" t="s">
        <v>33</v>
      </c>
      <c r="Q1551" s="5">
        <v>6</v>
      </c>
      <c r="R1551" s="5" t="s">
        <v>33</v>
      </c>
      <c r="S1551" s="5" t="s">
        <v>52</v>
      </c>
      <c r="T1551" s="5" t="s">
        <v>117</v>
      </c>
      <c r="U1551" s="5">
        <v>44</v>
      </c>
      <c r="V1551" s="5" t="str">
        <f>PROPER(DatosTransformados[[#This Row],[Payment Method Hidden]])</f>
        <v>Direct Debit</v>
      </c>
      <c r="W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551" s="5">
        <v>3129</v>
      </c>
      <c r="Y1551" s="5"/>
      <c r="Z1551" s="5"/>
      <c r="AA1551" s="5" t="s">
        <v>2496</v>
      </c>
      <c r="AB1551" s="6">
        <f>DATEVALUE(DatosTransformados[[#This Row],[Contact Date Hidden]])</f>
        <v>44894</v>
      </c>
      <c r="AC1551" s="6">
        <v>45224</v>
      </c>
      <c r="AD1551" s="5" t="s">
        <v>38</v>
      </c>
      <c r="AE1551" s="5" t="str">
        <f>VLOOKUP(DatosTransformados[[#This Row],[Customer Segment Hidden]],Tabla3[#All],2,FALSE)</f>
        <v>Low</v>
      </c>
      <c r="AF1551" s="12">
        <v>38.823000016130777</v>
      </c>
      <c r="AG1551" s="5">
        <v>6</v>
      </c>
      <c r="AH1551" s="5" t="s">
        <v>49</v>
      </c>
      <c r="AI1551" s="5" t="str">
        <f>IFERROR(VLOOKUP(DatosTransformados[[#This Row],[Preferred Contact Method Hidden]],Tabla3[#All],2,FALSE),DatosTransformados[[#This Row],[Preferred Contact Method Hidden]])</f>
        <v>Phone</v>
      </c>
      <c r="AJ1551" s="5" t="str">
        <f>VLOOKUP(DatosTransformados[[#This Row],[Applied Discount Hidden]],Tabla3[#All],2,FALSE)</f>
        <v>No</v>
      </c>
      <c r="AK1551" s="5" t="b">
        <v>0</v>
      </c>
    </row>
    <row r="1552" spans="1:37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">
        <v>21</v>
      </c>
      <c r="O15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2" s="2" t="s">
        <v>33</v>
      </c>
      <c r="Q1552" s="2">
        <v>2</v>
      </c>
      <c r="R1552" s="2" t="s">
        <v>33</v>
      </c>
      <c r="S1552" s="2" t="s">
        <v>34</v>
      </c>
      <c r="T1552" s="2" t="s">
        <v>25</v>
      </c>
      <c r="U1552" s="2">
        <v>39</v>
      </c>
      <c r="V1552" s="2" t="str">
        <f>PROPER(DatosTransformados[[#This Row],[Payment Method Hidden]])</f>
        <v>Credit Card</v>
      </c>
      <c r="W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552" s="2">
        <v>2628</v>
      </c>
      <c r="Y1552" s="2"/>
      <c r="Z1552" s="2"/>
      <c r="AA1552" s="2" t="s">
        <v>1074</v>
      </c>
      <c r="AB1552" s="3">
        <f>DATEVALUE(DatosTransformados[[#This Row],[Contact Date Hidden]])</f>
        <v>44959</v>
      </c>
      <c r="AC1552" s="3">
        <v>44250</v>
      </c>
      <c r="AD1552" s="2" t="s">
        <v>38</v>
      </c>
      <c r="AE1552" s="2" t="str">
        <f>VLOOKUP(DatosTransformados[[#This Row],[Customer Segment Hidden]],Tabla3[#All],2,FALSE)</f>
        <v>Low</v>
      </c>
      <c r="AF1552" s="11">
        <v>35.959724129209427</v>
      </c>
      <c r="AG1552" s="2">
        <v>6</v>
      </c>
      <c r="AH1552" s="2" t="s">
        <v>63</v>
      </c>
      <c r="AI1552" s="2" t="str">
        <f>IFERROR(VLOOKUP(DatosTransformados[[#This Row],[Preferred Contact Method Hidden]],Tabla3[#All],2,FALSE),DatosTransformados[[#This Row],[Preferred Contact Method Hidden]])</f>
        <v>SMS</v>
      </c>
      <c r="AJ1552" s="2" t="str">
        <f>VLOOKUP(DatosTransformados[[#This Row],[Applied Discount Hidden]],Tabla3[#All],2,FALSE)</f>
        <v>No</v>
      </c>
      <c r="AK1552" s="2" t="b">
        <v>0</v>
      </c>
    </row>
    <row r="1553" spans="1:37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">
        <v>33</v>
      </c>
      <c r="O15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3" s="5" t="s">
        <v>21</v>
      </c>
      <c r="Q1553" s="5">
        <v>0</v>
      </c>
      <c r="R1553" s="5" t="s">
        <v>33</v>
      </c>
      <c r="S1553" s="5" t="s">
        <v>52</v>
      </c>
      <c r="T1553" s="5" t="s">
        <v>117</v>
      </c>
      <c r="U1553" s="5">
        <v>44</v>
      </c>
      <c r="V1553" s="5" t="str">
        <f>PROPER(DatosTransformados[[#This Row],[Payment Method Hidden]])</f>
        <v>Direct Debit</v>
      </c>
      <c r="W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553" s="5">
        <v>3167</v>
      </c>
      <c r="Y1553" s="5"/>
      <c r="Z1553" s="5"/>
      <c r="AA1553" s="5" t="s">
        <v>2900</v>
      </c>
      <c r="AB1553" s="6">
        <f>DATEVALUE(DatosTransformados[[#This Row],[Contact Date Hidden]])</f>
        <v>44387</v>
      </c>
      <c r="AC1553" s="6">
        <v>44722</v>
      </c>
      <c r="AD1553" s="5" t="s">
        <v>44</v>
      </c>
      <c r="AE1553" s="5" t="str">
        <f>VLOOKUP(DatosTransformados[[#This Row],[Customer Segment Hidden]],Tabla3[#All],2,FALSE)</f>
        <v>Medium</v>
      </c>
      <c r="AF1553" s="12">
        <v>52.589586116320262</v>
      </c>
      <c r="AG1553" s="5">
        <v>9</v>
      </c>
      <c r="AH1553" s="5" t="s">
        <v>49</v>
      </c>
      <c r="AI1553" s="5" t="str">
        <f>IFERROR(VLOOKUP(DatosTransformados[[#This Row],[Preferred Contact Method Hidden]],Tabla3[#All],2,FALSE),DatosTransformados[[#This Row],[Preferred Contact Method Hidden]])</f>
        <v>Phone</v>
      </c>
      <c r="AJ1553" s="5" t="str">
        <f>VLOOKUP(DatosTransformados[[#This Row],[Applied Discount Hidden]],Tabla3[#All],2,FALSE)</f>
        <v>Yes</v>
      </c>
      <c r="AK1553" s="5" t="b">
        <v>1</v>
      </c>
    </row>
    <row r="1554" spans="1:37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">
        <v>21</v>
      </c>
      <c r="O15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4" s="2" t="s">
        <v>21</v>
      </c>
      <c r="Q1554" s="2">
        <v>0</v>
      </c>
      <c r="R1554" s="2" t="s">
        <v>21</v>
      </c>
      <c r="S1554" s="2" t="s">
        <v>24</v>
      </c>
      <c r="T1554" s="2" t="s">
        <v>123</v>
      </c>
      <c r="U1554" s="2">
        <v>32</v>
      </c>
      <c r="V1554" s="2" t="str">
        <f>PROPER(DatosTransformados[[#This Row],[Payment Method Hidden]])</f>
        <v>Credit Card</v>
      </c>
      <c r="W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554" s="2">
        <v>32</v>
      </c>
      <c r="Y1554" s="2" t="s">
        <v>103</v>
      </c>
      <c r="Z1554" s="2" t="s">
        <v>197</v>
      </c>
      <c r="AA1554" s="2" t="s">
        <v>1509</v>
      </c>
      <c r="AB1554" s="3">
        <f>DATEVALUE(DatosTransformados[[#This Row],[Contact Date Hidden]])</f>
        <v>43917</v>
      </c>
      <c r="AC1554" s="3">
        <v>45291</v>
      </c>
      <c r="AD1554" s="2" t="s">
        <v>44</v>
      </c>
      <c r="AE1554" s="2" t="str">
        <f>VLOOKUP(DatosTransformados[[#This Row],[Customer Segment Hidden]],Tabla3[#All],2,FALSE)</f>
        <v>Medium</v>
      </c>
      <c r="AF1554" s="11">
        <v>32.503509335815323</v>
      </c>
      <c r="AG1554" s="2">
        <v>0</v>
      </c>
      <c r="AH1554" s="2" t="s">
        <v>29</v>
      </c>
      <c r="AI1554" s="2" t="str">
        <f>IFERROR(VLOOKUP(DatosTransformados[[#This Row],[Preferred Contact Method Hidden]],Tabla3[#All],2,FALSE),DatosTransformados[[#This Row],[Preferred Contact Method Hidden]])</f>
        <v>Email</v>
      </c>
      <c r="AJ1554" s="2" t="str">
        <f>VLOOKUP(DatosTransformados[[#This Row],[Applied Discount Hidden]],Tabla3[#All],2,FALSE)</f>
        <v>No</v>
      </c>
      <c r="AK1554" s="2" t="b">
        <v>0</v>
      </c>
    </row>
    <row r="1555" spans="1:37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">
        <v>21</v>
      </c>
      <c r="O15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5" s="5" t="s">
        <v>21</v>
      </c>
      <c r="Q1555" s="5">
        <v>0</v>
      </c>
      <c r="R1555" s="5" t="s">
        <v>33</v>
      </c>
      <c r="S1555" s="5" t="s">
        <v>24</v>
      </c>
      <c r="T1555" s="5" t="s">
        <v>117</v>
      </c>
      <c r="U1555" s="5">
        <v>57</v>
      </c>
      <c r="V1555" s="5" t="str">
        <f>PROPER(DatosTransformados[[#This Row],[Payment Method Hidden]])</f>
        <v>Direct Debit</v>
      </c>
      <c r="W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555" s="5">
        <v>1927</v>
      </c>
      <c r="Y1555" s="5"/>
      <c r="Z1555" s="5"/>
      <c r="AA1555" s="5" t="s">
        <v>2903</v>
      </c>
      <c r="AB1555" s="6">
        <f>DATEVALUE(DatosTransformados[[#This Row],[Contact Date Hidden]])</f>
        <v>45264</v>
      </c>
      <c r="AC1555" s="6">
        <v>44636</v>
      </c>
      <c r="AD1555" s="5" t="s">
        <v>38</v>
      </c>
      <c r="AE1555" s="5" t="str">
        <f>VLOOKUP(DatosTransformados[[#This Row],[Customer Segment Hidden]],Tabla3[#All],2,FALSE)</f>
        <v>Low</v>
      </c>
      <c r="AF1555" s="12">
        <v>51.216245136006933</v>
      </c>
      <c r="AG1555" s="5">
        <v>10</v>
      </c>
      <c r="AH1555" s="5" t="s">
        <v>29</v>
      </c>
      <c r="AI1555" s="5" t="str">
        <f>IFERROR(VLOOKUP(DatosTransformados[[#This Row],[Preferred Contact Method Hidden]],Tabla3[#All],2,FALSE),DatosTransformados[[#This Row],[Preferred Contact Method Hidden]])</f>
        <v>Email</v>
      </c>
      <c r="AJ1555" s="5" t="str">
        <f>VLOOKUP(DatosTransformados[[#This Row],[Applied Discount Hidden]],Tabla3[#All],2,FALSE)</f>
        <v>Yes</v>
      </c>
      <c r="AK1555" s="5" t="b">
        <v>1</v>
      </c>
    </row>
    <row r="1556" spans="1:37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">
        <v>21</v>
      </c>
      <c r="O15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6" s="2" t="s">
        <v>21</v>
      </c>
      <c r="Q1556" s="2">
        <v>0</v>
      </c>
      <c r="R1556" s="2" t="s">
        <v>21</v>
      </c>
      <c r="S1556" s="2" t="s">
        <v>24</v>
      </c>
      <c r="T1556" s="2" t="s">
        <v>117</v>
      </c>
      <c r="U1556" s="2">
        <v>10</v>
      </c>
      <c r="V1556" s="2" t="str">
        <f>PROPER(DatosTransformados[[#This Row],[Payment Method Hidden]])</f>
        <v>Direct Debit</v>
      </c>
      <c r="W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556" s="2">
        <v>10</v>
      </c>
      <c r="Y1556" s="2" t="s">
        <v>103</v>
      </c>
      <c r="Z1556" s="2" t="s">
        <v>104</v>
      </c>
      <c r="AA1556" s="2" t="s">
        <v>1174</v>
      </c>
      <c r="AB1556" s="3">
        <f>DATEVALUE(DatosTransformados[[#This Row],[Contact Date Hidden]])</f>
        <v>44938</v>
      </c>
      <c r="AC1556" s="3">
        <v>45271</v>
      </c>
      <c r="AD1556" s="2" t="s">
        <v>44</v>
      </c>
      <c r="AE1556" s="2" t="str">
        <f>VLOOKUP(DatosTransformados[[#This Row],[Customer Segment Hidden]],Tabla3[#All],2,FALSE)</f>
        <v>Medium</v>
      </c>
      <c r="AF1556" s="11">
        <v>8.543661828593045</v>
      </c>
      <c r="AG1556" s="2">
        <v>2</v>
      </c>
      <c r="AH1556" s="2" t="s">
        <v>29</v>
      </c>
      <c r="AI1556" s="2" t="str">
        <f>IFERROR(VLOOKUP(DatosTransformados[[#This Row],[Preferred Contact Method Hidden]],Tabla3[#All],2,FALSE),DatosTransformados[[#This Row],[Preferred Contact Method Hidden]])</f>
        <v>Email</v>
      </c>
      <c r="AJ1556" s="2" t="str">
        <f>VLOOKUP(DatosTransformados[[#This Row],[Applied Discount Hidden]],Tabla3[#All],2,FALSE)</f>
        <v>Yes</v>
      </c>
      <c r="AK1556" s="2" t="b">
        <v>1</v>
      </c>
    </row>
    <row r="1557" spans="1:37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">
        <v>21</v>
      </c>
      <c r="O15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7" s="5" t="s">
        <v>21</v>
      </c>
      <c r="Q1557" s="5">
        <v>0</v>
      </c>
      <c r="R1557" s="5" t="s">
        <v>33</v>
      </c>
      <c r="S1557" s="5" t="s">
        <v>34</v>
      </c>
      <c r="T1557" s="5" t="s">
        <v>117</v>
      </c>
      <c r="U1557" s="5">
        <v>24</v>
      </c>
      <c r="V1557" s="5" t="str">
        <f>PROPER(DatosTransformados[[#This Row],[Payment Method Hidden]])</f>
        <v>Direct Debit</v>
      </c>
      <c r="W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557" s="5">
        <v>1254</v>
      </c>
      <c r="Y1557" s="5"/>
      <c r="Z1557" s="5"/>
      <c r="AA1557" s="5" t="s">
        <v>1744</v>
      </c>
      <c r="AB1557" s="6">
        <f>DATEVALUE(DatosTransformados[[#This Row],[Contact Date Hidden]])</f>
        <v>44050</v>
      </c>
      <c r="AC1557" s="6">
        <v>45273</v>
      </c>
      <c r="AD1557" s="5" t="s">
        <v>38</v>
      </c>
      <c r="AE1557" s="5" t="str">
        <f>VLOOKUP(DatosTransformados[[#This Row],[Customer Segment Hidden]],Tabla3[#All],2,FALSE)</f>
        <v>Low</v>
      </c>
      <c r="AF1557" s="12">
        <v>22.75336846175724</v>
      </c>
      <c r="AG1557" s="5">
        <v>8</v>
      </c>
      <c r="AH1557" s="5" t="s">
        <v>63</v>
      </c>
      <c r="AI1557" s="5" t="str">
        <f>IFERROR(VLOOKUP(DatosTransformados[[#This Row],[Preferred Contact Method Hidden]],Tabla3[#All],2,FALSE),DatosTransformados[[#This Row],[Preferred Contact Method Hidden]])</f>
        <v>SMS</v>
      </c>
      <c r="AJ1557" s="5" t="str">
        <f>VLOOKUP(DatosTransformados[[#This Row],[Applied Discount Hidden]],Tabla3[#All],2,FALSE)</f>
        <v>No</v>
      </c>
      <c r="AK1557" s="5" t="b">
        <v>0</v>
      </c>
    </row>
    <row r="1558" spans="1:37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">
        <v>21</v>
      </c>
      <c r="O15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8" s="2" t="s">
        <v>33</v>
      </c>
      <c r="Q1558" s="2">
        <v>6</v>
      </c>
      <c r="R1558" s="2" t="s">
        <v>21</v>
      </c>
      <c r="S1558" s="2" t="s">
        <v>24</v>
      </c>
      <c r="T1558" s="2" t="s">
        <v>117</v>
      </c>
      <c r="U1558" s="2">
        <v>27</v>
      </c>
      <c r="V1558" s="2" t="str">
        <f>PROPER(DatosTransformados[[#This Row],[Payment Method Hidden]])</f>
        <v>Direct Debit</v>
      </c>
      <c r="W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558" s="2">
        <v>301</v>
      </c>
      <c r="Y1558" s="2"/>
      <c r="Z1558" s="2"/>
      <c r="AA1558" s="2" t="s">
        <v>513</v>
      </c>
      <c r="AB1558" s="3">
        <f>DATEVALUE(DatosTransformados[[#This Row],[Contact Date Hidden]])</f>
        <v>45023</v>
      </c>
      <c r="AC1558" s="3">
        <v>44950</v>
      </c>
      <c r="AD1558" s="2" t="s">
        <v>38</v>
      </c>
      <c r="AE1558" s="2" t="str">
        <f>VLOOKUP(DatosTransformados[[#This Row],[Customer Segment Hidden]],Tabla3[#All],2,FALSE)</f>
        <v>Low</v>
      </c>
      <c r="AF1558" s="11">
        <v>21.982857075163569</v>
      </c>
      <c r="AG1558" s="2">
        <v>9</v>
      </c>
      <c r="AH1558" s="2" t="s">
        <v>29</v>
      </c>
      <c r="AI1558" s="2" t="str">
        <f>IFERROR(VLOOKUP(DatosTransformados[[#This Row],[Preferred Contact Method Hidden]],Tabla3[#All],2,FALSE),DatosTransformados[[#This Row],[Preferred Contact Method Hidden]])</f>
        <v>Email</v>
      </c>
      <c r="AJ1558" s="2" t="str">
        <f>VLOOKUP(DatosTransformados[[#This Row],[Applied Discount Hidden]],Tabla3[#All],2,FALSE)</f>
        <v>Yes</v>
      </c>
      <c r="AK1558" s="2" t="b">
        <v>1</v>
      </c>
    </row>
    <row r="1559" spans="1:37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">
        <v>21</v>
      </c>
      <c r="O15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59" s="5" t="s">
        <v>33</v>
      </c>
      <c r="Q1559" s="5">
        <v>2</v>
      </c>
      <c r="R1559" s="5" t="s">
        <v>33</v>
      </c>
      <c r="S1559" s="5" t="s">
        <v>24</v>
      </c>
      <c r="T1559" s="5" t="s">
        <v>117</v>
      </c>
      <c r="U1559" s="5">
        <v>33</v>
      </c>
      <c r="V1559" s="5" t="str">
        <f>PROPER(DatosTransformados[[#This Row],[Payment Method Hidden]])</f>
        <v>Direct Debit</v>
      </c>
      <c r="W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559" s="5">
        <v>221</v>
      </c>
      <c r="Y1559" s="5" t="s">
        <v>87</v>
      </c>
      <c r="Z1559" s="5" t="s">
        <v>126</v>
      </c>
      <c r="AA1559" s="5" t="s">
        <v>2908</v>
      </c>
      <c r="AB1559" s="6">
        <f>DATEVALUE(DatosTransformados[[#This Row],[Contact Date Hidden]])</f>
        <v>43958</v>
      </c>
      <c r="AC1559" s="6">
        <v>44974</v>
      </c>
      <c r="AD1559" s="5" t="s">
        <v>44</v>
      </c>
      <c r="AE1559" s="5" t="str">
        <f>VLOOKUP(DatosTransformados[[#This Row],[Customer Segment Hidden]],Tabla3[#All],2,FALSE)</f>
        <v>Medium</v>
      </c>
      <c r="AF1559" s="12">
        <v>28.450100627843021</v>
      </c>
      <c r="AG1559" s="5">
        <v>10</v>
      </c>
      <c r="AH1559" s="5" t="s">
        <v>29</v>
      </c>
      <c r="AI1559" s="5" t="str">
        <f>IFERROR(VLOOKUP(DatosTransformados[[#This Row],[Preferred Contact Method Hidden]],Tabla3[#All],2,FALSE),DatosTransformados[[#This Row],[Preferred Contact Method Hidden]])</f>
        <v>Email</v>
      </c>
      <c r="AJ1559" s="5" t="str">
        <f>VLOOKUP(DatosTransformados[[#This Row],[Applied Discount Hidden]],Tabla3[#All],2,FALSE)</f>
        <v>Yes</v>
      </c>
      <c r="AK1559" s="5" t="b">
        <v>1</v>
      </c>
    </row>
    <row r="1560" spans="1:37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">
        <v>21</v>
      </c>
      <c r="O15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0" s="2" t="s">
        <v>21</v>
      </c>
      <c r="Q1560" s="2">
        <v>0</v>
      </c>
      <c r="R1560" s="2" t="s">
        <v>21</v>
      </c>
      <c r="S1560" s="2" t="s">
        <v>34</v>
      </c>
      <c r="T1560" s="2" t="s">
        <v>25</v>
      </c>
      <c r="U1560" s="2">
        <v>20</v>
      </c>
      <c r="V1560" s="2" t="str">
        <f>PROPER(DatosTransformados[[#This Row],[Payment Method Hidden]])</f>
        <v>Credit Card</v>
      </c>
      <c r="W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560" s="2">
        <v>917</v>
      </c>
      <c r="Y1560" s="2"/>
      <c r="Z1560" s="2"/>
      <c r="AA1560" s="2" t="s">
        <v>147</v>
      </c>
      <c r="AB1560" s="3">
        <f>DATEVALUE(DatosTransformados[[#This Row],[Contact Date Hidden]])</f>
        <v>44022</v>
      </c>
      <c r="AC1560" s="3">
        <v>43856</v>
      </c>
      <c r="AD1560" s="2" t="s">
        <v>38</v>
      </c>
      <c r="AE1560" s="2" t="str">
        <f>VLOOKUP(DatosTransformados[[#This Row],[Customer Segment Hidden]],Tabla3[#All],2,FALSE)</f>
        <v>Low</v>
      </c>
      <c r="AF1560" s="11">
        <v>18.06941824401234</v>
      </c>
      <c r="AG1560" s="2">
        <v>5</v>
      </c>
      <c r="AH1560" s="2" t="s">
        <v>29</v>
      </c>
      <c r="AI1560" s="2" t="str">
        <f>IFERROR(VLOOKUP(DatosTransformados[[#This Row],[Preferred Contact Method Hidden]],Tabla3[#All],2,FALSE),DatosTransformados[[#This Row],[Preferred Contact Method Hidden]])</f>
        <v>Email</v>
      </c>
      <c r="AJ1560" s="2" t="str">
        <f>VLOOKUP(DatosTransformados[[#This Row],[Applied Discount Hidden]],Tabla3[#All],2,FALSE)</f>
        <v>No</v>
      </c>
      <c r="AK1560" s="2" t="b">
        <v>0</v>
      </c>
    </row>
    <row r="1561" spans="1:37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">
        <v>21</v>
      </c>
      <c r="O15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1" s="5" t="s">
        <v>21</v>
      </c>
      <c r="Q1561" s="5">
        <v>0</v>
      </c>
      <c r="R1561" s="5" t="s">
        <v>21</v>
      </c>
      <c r="S1561" s="5" t="s">
        <v>24</v>
      </c>
      <c r="T1561" s="5" t="s">
        <v>117</v>
      </c>
      <c r="U1561" s="5">
        <v>48</v>
      </c>
      <c r="V1561" s="5" t="str">
        <f>PROPER(DatosTransformados[[#This Row],[Payment Method Hidden]])</f>
        <v>Direct Debit</v>
      </c>
      <c r="W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561" s="5">
        <v>108</v>
      </c>
      <c r="Y1561" s="5" t="s">
        <v>42</v>
      </c>
      <c r="Z1561" s="5" t="s">
        <v>213</v>
      </c>
      <c r="AA1561" s="5" t="s">
        <v>1651</v>
      </c>
      <c r="AB1561" s="6">
        <f>DATEVALUE(DatosTransformados[[#This Row],[Contact Date Hidden]])</f>
        <v>44927</v>
      </c>
      <c r="AC1561" s="6">
        <v>43853</v>
      </c>
      <c r="AD1561" s="5" t="s">
        <v>28</v>
      </c>
      <c r="AE1561" s="5" t="str">
        <f>VLOOKUP(DatosTransformados[[#This Row],[Customer Segment Hidden]],Tabla3[#All],2,FALSE)</f>
        <v>High</v>
      </c>
      <c r="AF1561" s="12">
        <v>47.979925221737354</v>
      </c>
      <c r="AG1561" s="5">
        <v>7</v>
      </c>
      <c r="AH1561" s="5" t="s">
        <v>49</v>
      </c>
      <c r="AI1561" s="5" t="str">
        <f>IFERROR(VLOOKUP(DatosTransformados[[#This Row],[Preferred Contact Method Hidden]],Tabla3[#All],2,FALSE),DatosTransformados[[#This Row],[Preferred Contact Method Hidden]])</f>
        <v>Phone</v>
      </c>
      <c r="AJ1561" s="5" t="str">
        <f>VLOOKUP(DatosTransformados[[#This Row],[Applied Discount Hidden]],Tabla3[#All],2,FALSE)</f>
        <v>No</v>
      </c>
      <c r="AK1561" s="5" t="b">
        <v>0</v>
      </c>
    </row>
    <row r="1562" spans="1:37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">
        <v>21</v>
      </c>
      <c r="O15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2" s="2" t="s">
        <v>33</v>
      </c>
      <c r="Q1562" s="2">
        <v>6</v>
      </c>
      <c r="R1562" s="2" t="s">
        <v>21</v>
      </c>
      <c r="S1562" s="2" t="s">
        <v>24</v>
      </c>
      <c r="T1562" s="2" t="s">
        <v>35</v>
      </c>
      <c r="U1562" s="2">
        <v>13</v>
      </c>
      <c r="V1562" s="2" t="str">
        <f>PROPER(DatosTransformados[[#This Row],[Payment Method Hidden]])</f>
        <v>Direct Debit</v>
      </c>
      <c r="W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562" s="2">
        <v>166</v>
      </c>
      <c r="Y1562" s="2"/>
      <c r="Z1562" s="2"/>
      <c r="AA1562" s="2" t="s">
        <v>2912</v>
      </c>
      <c r="AB1562" s="3">
        <f>DATEVALUE(DatosTransformados[[#This Row],[Contact Date Hidden]])</f>
        <v>45217</v>
      </c>
      <c r="AC1562" s="3">
        <v>44934</v>
      </c>
      <c r="AD1562" s="2" t="s">
        <v>38</v>
      </c>
      <c r="AE1562" s="2" t="str">
        <f>VLOOKUP(DatosTransformados[[#This Row],[Customer Segment Hidden]],Tabla3[#All],2,FALSE)</f>
        <v>Low</v>
      </c>
      <c r="AF1562" s="11">
        <v>14.88233339999111</v>
      </c>
      <c r="AG1562" s="2">
        <v>7</v>
      </c>
      <c r="AH1562" s="2" t="s">
        <v>49</v>
      </c>
      <c r="AI1562" s="2" t="str">
        <f>IFERROR(VLOOKUP(DatosTransformados[[#This Row],[Preferred Contact Method Hidden]],Tabla3[#All],2,FALSE),DatosTransformados[[#This Row],[Preferred Contact Method Hidden]])</f>
        <v>Phone</v>
      </c>
      <c r="AJ1562" s="2" t="str">
        <f>VLOOKUP(DatosTransformados[[#This Row],[Applied Discount Hidden]],Tabla3[#All],2,FALSE)</f>
        <v>No</v>
      </c>
      <c r="AK1562" s="2" t="b">
        <v>0</v>
      </c>
    </row>
    <row r="1563" spans="1:37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">
        <v>21</v>
      </c>
      <c r="O15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3" s="5" t="s">
        <v>33</v>
      </c>
      <c r="Q1563" s="5">
        <v>3</v>
      </c>
      <c r="R1563" s="5" t="s">
        <v>21</v>
      </c>
      <c r="S1563" s="5" t="s">
        <v>34</v>
      </c>
      <c r="T1563" s="5" t="s">
        <v>117</v>
      </c>
      <c r="U1563" s="5">
        <v>8</v>
      </c>
      <c r="V1563" s="5" t="str">
        <f>PROPER(DatosTransformados[[#This Row],[Payment Method Hidden]])</f>
        <v>Direct Debit</v>
      </c>
      <c r="W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563" s="5">
        <v>16</v>
      </c>
      <c r="Y1563" s="5"/>
      <c r="Z1563" s="5"/>
      <c r="AA1563" s="5" t="s">
        <v>408</v>
      </c>
      <c r="AB1563" s="6">
        <f>DATEVALUE(DatosTransformados[[#This Row],[Contact Date Hidden]])</f>
        <v>44265</v>
      </c>
      <c r="AC1563" s="6">
        <v>45283</v>
      </c>
      <c r="AD1563" s="5" t="s">
        <v>44</v>
      </c>
      <c r="AE1563" s="5" t="str">
        <f>VLOOKUP(DatosTransformados[[#This Row],[Customer Segment Hidden]],Tabla3[#All],2,FALSE)</f>
        <v>Medium</v>
      </c>
      <c r="AF1563" s="12">
        <v>8.9335991717097727</v>
      </c>
      <c r="AG1563" s="5">
        <v>2</v>
      </c>
      <c r="AH1563" s="5" t="s">
        <v>63</v>
      </c>
      <c r="AI1563" s="5" t="str">
        <f>IFERROR(VLOOKUP(DatosTransformados[[#This Row],[Preferred Contact Method Hidden]],Tabla3[#All],2,FALSE),DatosTransformados[[#This Row],[Preferred Contact Method Hidden]])</f>
        <v>SMS</v>
      </c>
      <c r="AJ1563" s="5" t="str">
        <f>VLOOKUP(DatosTransformados[[#This Row],[Applied Discount Hidden]],Tabla3[#All],2,FALSE)</f>
        <v>Yes</v>
      </c>
      <c r="AK1563" s="5" t="b">
        <v>1</v>
      </c>
    </row>
    <row r="1564" spans="1:37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">
        <v>21</v>
      </c>
      <c r="O15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4" s="2" t="s">
        <v>21</v>
      </c>
      <c r="Q1564" s="2">
        <v>0</v>
      </c>
      <c r="R1564" s="2" t="s">
        <v>33</v>
      </c>
      <c r="S1564" s="2" t="s">
        <v>34</v>
      </c>
      <c r="T1564" s="2" t="s">
        <v>117</v>
      </c>
      <c r="U1564" s="2">
        <v>41</v>
      </c>
      <c r="V1564" s="2" t="str">
        <f>PROPER(DatosTransformados[[#This Row],[Payment Method Hidden]])</f>
        <v>Direct Debit</v>
      </c>
      <c r="W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564" s="2">
        <v>1399</v>
      </c>
      <c r="Y1564" s="2"/>
      <c r="Z1564" s="2"/>
      <c r="AA1564" s="2" t="s">
        <v>132</v>
      </c>
      <c r="AB1564" s="3">
        <f>DATEVALUE(DatosTransformados[[#This Row],[Contact Date Hidden]])</f>
        <v>44885</v>
      </c>
      <c r="AC1564" s="3">
        <v>44196</v>
      </c>
      <c r="AD1564" s="2" t="s">
        <v>44</v>
      </c>
      <c r="AE1564" s="2" t="str">
        <f>VLOOKUP(DatosTransformados[[#This Row],[Customer Segment Hidden]],Tabla3[#All],2,FALSE)</f>
        <v>Medium</v>
      </c>
      <c r="AF1564" s="11">
        <v>47.157164219803832</v>
      </c>
      <c r="AG1564" s="2">
        <v>10</v>
      </c>
      <c r="AH1564" s="2" t="s">
        <v>63</v>
      </c>
      <c r="AI1564" s="2" t="str">
        <f>IFERROR(VLOOKUP(DatosTransformados[[#This Row],[Preferred Contact Method Hidden]],Tabla3[#All],2,FALSE),DatosTransformados[[#This Row],[Preferred Contact Method Hidden]])</f>
        <v>SMS</v>
      </c>
      <c r="AJ1564" s="2" t="str">
        <f>VLOOKUP(DatosTransformados[[#This Row],[Applied Discount Hidden]],Tabla3[#All],2,FALSE)</f>
        <v>No</v>
      </c>
      <c r="AK1564" s="2" t="b">
        <v>0</v>
      </c>
    </row>
    <row r="1565" spans="1:37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">
        <v>21</v>
      </c>
      <c r="O15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5" s="5" t="s">
        <v>33</v>
      </c>
      <c r="Q1565" s="5">
        <v>6</v>
      </c>
      <c r="R1565" s="5" t="s">
        <v>21</v>
      </c>
      <c r="S1565" s="5" t="s">
        <v>52</v>
      </c>
      <c r="T1565" s="5" t="s">
        <v>25</v>
      </c>
      <c r="U1565" s="5">
        <v>5</v>
      </c>
      <c r="V1565" s="5" t="str">
        <f>PROPER(DatosTransformados[[#This Row],[Payment Method Hidden]])</f>
        <v>Credit Card</v>
      </c>
      <c r="W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1565" s="5">
        <v>282</v>
      </c>
      <c r="Y1565" s="5"/>
      <c r="Z1565" s="5"/>
      <c r="AA1565" s="5" t="s">
        <v>2542</v>
      </c>
      <c r="AB1565" s="6">
        <f>DATEVALUE(DatosTransformados[[#This Row],[Contact Date Hidden]])</f>
        <v>44647</v>
      </c>
      <c r="AC1565" s="6">
        <v>44617</v>
      </c>
      <c r="AD1565" s="5" t="s">
        <v>38</v>
      </c>
      <c r="AE1565" s="5" t="str">
        <f>VLOOKUP(DatosTransformados[[#This Row],[Customer Segment Hidden]],Tabla3[#All],2,FALSE)</f>
        <v>Low</v>
      </c>
      <c r="AF1565" s="12">
        <v>4.717354864155844</v>
      </c>
      <c r="AG1565" s="5">
        <v>6</v>
      </c>
      <c r="AH1565" s="5" t="s">
        <v>63</v>
      </c>
      <c r="AI1565" s="5" t="str">
        <f>IFERROR(VLOOKUP(DatosTransformados[[#This Row],[Preferred Contact Method Hidden]],Tabla3[#All],2,FALSE),DatosTransformados[[#This Row],[Preferred Contact Method Hidden]])</f>
        <v>SMS</v>
      </c>
      <c r="AJ1565" s="5" t="str">
        <f>VLOOKUP(DatosTransformados[[#This Row],[Applied Discount Hidden]],Tabla3[#All],2,FALSE)</f>
        <v>No</v>
      </c>
      <c r="AK1565" s="5" t="b">
        <v>0</v>
      </c>
    </row>
    <row r="1566" spans="1:37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">
        <v>21</v>
      </c>
      <c r="O15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6" s="2" t="s">
        <v>21</v>
      </c>
      <c r="Q1566" s="2">
        <v>0</v>
      </c>
      <c r="R1566" s="2" t="s">
        <v>33</v>
      </c>
      <c r="S1566" s="2" t="s">
        <v>24</v>
      </c>
      <c r="T1566" s="2" t="s">
        <v>35</v>
      </c>
      <c r="U1566" s="2">
        <v>56</v>
      </c>
      <c r="V1566" s="2" t="str">
        <f>PROPER(DatosTransformados[[#This Row],[Payment Method Hidden]])</f>
        <v>Direct Debit</v>
      </c>
      <c r="W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566" s="2">
        <v>2554</v>
      </c>
      <c r="Y1566" s="2" t="s">
        <v>103</v>
      </c>
      <c r="Z1566" s="2" t="s">
        <v>197</v>
      </c>
      <c r="AA1566" s="2" t="s">
        <v>2917</v>
      </c>
      <c r="AB1566" s="3">
        <f>DATEVALUE(DatosTransformados[[#This Row],[Contact Date Hidden]])</f>
        <v>44163</v>
      </c>
      <c r="AC1566" s="3">
        <v>44685</v>
      </c>
      <c r="AD1566" s="2" t="s">
        <v>28</v>
      </c>
      <c r="AE1566" s="2" t="str">
        <f>VLOOKUP(DatosTransformados[[#This Row],[Customer Segment Hidden]],Tabla3[#All],2,FALSE)</f>
        <v>High</v>
      </c>
      <c r="AF1566" s="11">
        <v>65.148923407773822</v>
      </c>
      <c r="AG1566" s="2">
        <v>7</v>
      </c>
      <c r="AH1566" s="2" t="s">
        <v>63</v>
      </c>
      <c r="AI1566" s="2" t="str">
        <f>IFERROR(VLOOKUP(DatosTransformados[[#This Row],[Preferred Contact Method Hidden]],Tabla3[#All],2,FALSE),DatosTransformados[[#This Row],[Preferred Contact Method Hidden]])</f>
        <v>SMS</v>
      </c>
      <c r="AJ1566" s="2" t="str">
        <f>VLOOKUP(DatosTransformados[[#This Row],[Applied Discount Hidden]],Tabla3[#All],2,FALSE)</f>
        <v>Yes</v>
      </c>
      <c r="AK1566" s="2" t="b">
        <v>1</v>
      </c>
    </row>
    <row r="1567" spans="1:37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">
        <v>21</v>
      </c>
      <c r="O15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7" s="5" t="s">
        <v>21</v>
      </c>
      <c r="Q1567" s="5">
        <v>0</v>
      </c>
      <c r="R1567" s="5" t="s">
        <v>33</v>
      </c>
      <c r="S1567" s="5" t="s">
        <v>34</v>
      </c>
      <c r="T1567" s="5" t="s">
        <v>25</v>
      </c>
      <c r="U1567" s="5">
        <v>73</v>
      </c>
      <c r="V1567" s="5" t="str">
        <f>PROPER(DatosTransformados[[#This Row],[Payment Method Hidden]])</f>
        <v>Credit Card</v>
      </c>
      <c r="W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X1567" s="5">
        <v>5129</v>
      </c>
      <c r="Y1567" s="5" t="s">
        <v>87</v>
      </c>
      <c r="Z1567" s="5" t="s">
        <v>535</v>
      </c>
      <c r="AA1567" s="5" t="s">
        <v>2752</v>
      </c>
      <c r="AB1567" s="6">
        <f>DATEVALUE(DatosTransformados[[#This Row],[Contact Date Hidden]])</f>
        <v>43964</v>
      </c>
      <c r="AC1567" s="6">
        <v>44071</v>
      </c>
      <c r="AD1567" s="5" t="s">
        <v>44</v>
      </c>
      <c r="AE1567" s="5" t="str">
        <f>VLOOKUP(DatosTransformados[[#This Row],[Customer Segment Hidden]],Tabla3[#All],2,FALSE)</f>
        <v>Medium</v>
      </c>
      <c r="AF1567" s="12">
        <v>67.144972810801534</v>
      </c>
      <c r="AG1567" s="5">
        <v>10</v>
      </c>
      <c r="AH1567" s="5" t="s">
        <v>29</v>
      </c>
      <c r="AI1567" s="5" t="str">
        <f>IFERROR(VLOOKUP(DatosTransformados[[#This Row],[Preferred Contact Method Hidden]],Tabla3[#All],2,FALSE),DatosTransformados[[#This Row],[Preferred Contact Method Hidden]])</f>
        <v>Email</v>
      </c>
      <c r="AJ1567" s="5" t="str">
        <f>VLOOKUP(DatosTransformados[[#This Row],[Applied Discount Hidden]],Tabla3[#All],2,FALSE)</f>
        <v>Yes</v>
      </c>
      <c r="AK1567" s="5" t="b">
        <v>1</v>
      </c>
    </row>
    <row r="1568" spans="1:37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">
        <v>21</v>
      </c>
      <c r="O15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8" s="2" t="s">
        <v>33</v>
      </c>
      <c r="Q1568" s="2">
        <v>2</v>
      </c>
      <c r="R1568" s="2" t="s">
        <v>21</v>
      </c>
      <c r="S1568" s="2" t="s">
        <v>34</v>
      </c>
      <c r="T1568" s="2" t="s">
        <v>25</v>
      </c>
      <c r="U1568" s="2">
        <v>24</v>
      </c>
      <c r="V1568" s="2" t="str">
        <f>PROPER(DatosTransformados[[#This Row],[Payment Method Hidden]])</f>
        <v>Credit Card</v>
      </c>
      <c r="W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568" s="2">
        <v>1044</v>
      </c>
      <c r="Y1568" s="2"/>
      <c r="Z1568" s="2"/>
      <c r="AA1568" s="2" t="s">
        <v>2920</v>
      </c>
      <c r="AB1568" s="3">
        <f>DATEVALUE(DatosTransformados[[#This Row],[Contact Date Hidden]])</f>
        <v>44820</v>
      </c>
      <c r="AC1568" s="3">
        <v>44875</v>
      </c>
      <c r="AD1568" s="2" t="s">
        <v>44</v>
      </c>
      <c r="AE1568" s="2" t="str">
        <f>VLOOKUP(DatosTransformados[[#This Row],[Customer Segment Hidden]],Tabla3[#All],2,FALSE)</f>
        <v>Medium</v>
      </c>
      <c r="AF1568" s="11">
        <v>28.305675701358741</v>
      </c>
      <c r="AG1568" s="2">
        <v>2</v>
      </c>
      <c r="AH1568" s="2" t="s">
        <v>63</v>
      </c>
      <c r="AI1568" s="2" t="str">
        <f>IFERROR(VLOOKUP(DatosTransformados[[#This Row],[Preferred Contact Method Hidden]],Tabla3[#All],2,FALSE),DatosTransformados[[#This Row],[Preferred Contact Method Hidden]])</f>
        <v>SMS</v>
      </c>
      <c r="AJ1568" s="2" t="str">
        <f>VLOOKUP(DatosTransformados[[#This Row],[Applied Discount Hidden]],Tabla3[#All],2,FALSE)</f>
        <v>Yes</v>
      </c>
      <c r="AK1568" s="2" t="b">
        <v>1</v>
      </c>
    </row>
    <row r="1569" spans="1:37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">
        <v>21</v>
      </c>
      <c r="O15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69" s="5" t="s">
        <v>21</v>
      </c>
      <c r="Q1569" s="5">
        <v>0</v>
      </c>
      <c r="R1569" s="5" t="s">
        <v>33</v>
      </c>
      <c r="S1569" s="5" t="s">
        <v>34</v>
      </c>
      <c r="T1569" s="5" t="s">
        <v>25</v>
      </c>
      <c r="U1569" s="5">
        <v>46</v>
      </c>
      <c r="V1569" s="5" t="str">
        <f>PROPER(DatosTransformados[[#This Row],[Payment Method Hidden]])</f>
        <v>Credit Card</v>
      </c>
      <c r="W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569" s="5">
        <v>1234</v>
      </c>
      <c r="Y1569" s="5"/>
      <c r="Z1569" s="5"/>
      <c r="AA1569" s="5" t="s">
        <v>429</v>
      </c>
      <c r="AB1569" s="6">
        <f>DATEVALUE(DatosTransformados[[#This Row],[Contact Date Hidden]])</f>
        <v>44299</v>
      </c>
      <c r="AC1569" s="6">
        <v>44424</v>
      </c>
      <c r="AD1569" s="5" t="s">
        <v>28</v>
      </c>
      <c r="AE1569" s="5" t="str">
        <f>VLOOKUP(DatosTransformados[[#This Row],[Customer Segment Hidden]],Tabla3[#All],2,FALSE)</f>
        <v>High</v>
      </c>
      <c r="AF1569" s="12">
        <v>45.043620919967928</v>
      </c>
      <c r="AG1569" s="5">
        <v>6</v>
      </c>
      <c r="AH1569" s="5" t="s">
        <v>49</v>
      </c>
      <c r="AI1569" s="5" t="str">
        <f>IFERROR(VLOOKUP(DatosTransformados[[#This Row],[Preferred Contact Method Hidden]],Tabla3[#All],2,FALSE),DatosTransformados[[#This Row],[Preferred Contact Method Hidden]])</f>
        <v>Phone</v>
      </c>
      <c r="AJ1569" s="5" t="str">
        <f>VLOOKUP(DatosTransformados[[#This Row],[Applied Discount Hidden]],Tabla3[#All],2,FALSE)</f>
        <v>No</v>
      </c>
      <c r="AK1569" s="5" t="b">
        <v>0</v>
      </c>
    </row>
    <row r="1570" spans="1:37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">
        <v>33</v>
      </c>
      <c r="O15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0" s="2" t="s">
        <v>21</v>
      </c>
      <c r="Q1570" s="2">
        <v>0</v>
      </c>
      <c r="R1570" s="2" t="s">
        <v>33</v>
      </c>
      <c r="S1570" s="2" t="s">
        <v>52</v>
      </c>
      <c r="T1570" s="2" t="s">
        <v>25</v>
      </c>
      <c r="U1570" s="2">
        <v>30</v>
      </c>
      <c r="V1570" s="2" t="str">
        <f>PROPER(DatosTransformados[[#This Row],[Payment Method Hidden]])</f>
        <v>Credit Card</v>
      </c>
      <c r="W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570" s="2">
        <v>270</v>
      </c>
      <c r="Y1570" s="2"/>
      <c r="Z1570" s="2"/>
      <c r="AA1570" s="2" t="s">
        <v>401</v>
      </c>
      <c r="AB1570" s="3">
        <f>DATEVALUE(DatosTransformados[[#This Row],[Contact Date Hidden]])</f>
        <v>44983</v>
      </c>
      <c r="AC1570" s="3">
        <v>44262</v>
      </c>
      <c r="AD1570" s="2" t="s">
        <v>44</v>
      </c>
      <c r="AE1570" s="2" t="str">
        <f>VLOOKUP(DatosTransformados[[#This Row],[Customer Segment Hidden]],Tabla3[#All],2,FALSE)</f>
        <v>Medium</v>
      </c>
      <c r="AF1570" s="11">
        <v>30.671922758659161</v>
      </c>
      <c r="AG1570" s="2">
        <v>0</v>
      </c>
      <c r="AH1570" s="2" t="s">
        <v>63</v>
      </c>
      <c r="AI1570" s="2" t="str">
        <f>IFERROR(VLOOKUP(DatosTransformados[[#This Row],[Preferred Contact Method Hidden]],Tabla3[#All],2,FALSE),DatosTransformados[[#This Row],[Preferred Contact Method Hidden]])</f>
        <v>SMS</v>
      </c>
      <c r="AJ1570" s="2" t="str">
        <f>VLOOKUP(DatosTransformados[[#This Row],[Applied Discount Hidden]],Tabla3[#All],2,FALSE)</f>
        <v>Yes</v>
      </c>
      <c r="AK1570" s="2" t="b">
        <v>1</v>
      </c>
    </row>
    <row r="1571" spans="1:37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">
        <v>21</v>
      </c>
      <c r="O15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1" s="5" t="s">
        <v>33</v>
      </c>
      <c r="Q1571" s="5">
        <v>3</v>
      </c>
      <c r="R1571" s="5" t="s">
        <v>33</v>
      </c>
      <c r="S1571" s="5" t="s">
        <v>52</v>
      </c>
      <c r="T1571" s="5" t="s">
        <v>35</v>
      </c>
      <c r="U1571" s="5">
        <v>37</v>
      </c>
      <c r="V1571" s="5" t="str">
        <f>PROPER(DatosTransformados[[#This Row],[Payment Method Hidden]])</f>
        <v>Direct Debit</v>
      </c>
      <c r="W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571" s="5">
        <v>2452</v>
      </c>
      <c r="Y1571" s="5"/>
      <c r="Z1571" s="5"/>
      <c r="AA1571" s="5" t="s">
        <v>533</v>
      </c>
      <c r="AB1571" s="6">
        <f>DATEVALUE(DatosTransformados[[#This Row],[Contact Date Hidden]])</f>
        <v>44448</v>
      </c>
      <c r="AC1571" s="6">
        <v>43946</v>
      </c>
      <c r="AD1571" s="5" t="s">
        <v>44</v>
      </c>
      <c r="AE1571" s="5" t="str">
        <f>VLOOKUP(DatosTransformados[[#This Row],[Customer Segment Hidden]],Tabla3[#All],2,FALSE)</f>
        <v>Medium</v>
      </c>
      <c r="AF1571" s="12">
        <v>37.700459051880848</v>
      </c>
      <c r="AG1571" s="5">
        <v>2</v>
      </c>
      <c r="AH1571" s="5" t="s">
        <v>29</v>
      </c>
      <c r="AI1571" s="5" t="str">
        <f>IFERROR(VLOOKUP(DatosTransformados[[#This Row],[Preferred Contact Method Hidden]],Tabla3[#All],2,FALSE),DatosTransformados[[#This Row],[Preferred Contact Method Hidden]])</f>
        <v>Email</v>
      </c>
      <c r="AJ1571" s="5" t="str">
        <f>VLOOKUP(DatosTransformados[[#This Row],[Applied Discount Hidden]],Tabla3[#All],2,FALSE)</f>
        <v>No</v>
      </c>
      <c r="AK1571" s="5" t="b">
        <v>0</v>
      </c>
    </row>
    <row r="1572" spans="1:37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">
        <v>21</v>
      </c>
      <c r="O15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2" s="2" t="s">
        <v>33</v>
      </c>
      <c r="Q1572" s="2">
        <v>2</v>
      </c>
      <c r="R1572" s="2" t="s">
        <v>33</v>
      </c>
      <c r="S1572" s="2" t="s">
        <v>24</v>
      </c>
      <c r="T1572" s="2" t="s">
        <v>35</v>
      </c>
      <c r="U1572" s="2">
        <v>39</v>
      </c>
      <c r="V1572" s="2" t="str">
        <f>PROPER(DatosTransformados[[#This Row],[Payment Method Hidden]])</f>
        <v>Direct Debit</v>
      </c>
      <c r="W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572" s="2">
        <v>2363</v>
      </c>
      <c r="Y1572" s="2"/>
      <c r="Z1572" s="2"/>
      <c r="AA1572" s="2" t="s">
        <v>1480</v>
      </c>
      <c r="AB1572" s="3">
        <f>DATEVALUE(DatosTransformados[[#This Row],[Contact Date Hidden]])</f>
        <v>43853</v>
      </c>
      <c r="AC1572" s="3">
        <v>44560</v>
      </c>
      <c r="AD1572" s="2" t="s">
        <v>28</v>
      </c>
      <c r="AE1572" s="2" t="str">
        <f>VLOOKUP(DatosTransformados[[#This Row],[Customer Segment Hidden]],Tabla3[#All],2,FALSE)</f>
        <v>High</v>
      </c>
      <c r="AF1572" s="11">
        <v>37.619888035044887</v>
      </c>
      <c r="AG1572" s="2">
        <v>4</v>
      </c>
      <c r="AH1572" s="2" t="s">
        <v>49</v>
      </c>
      <c r="AI1572" s="2" t="str">
        <f>IFERROR(VLOOKUP(DatosTransformados[[#This Row],[Preferred Contact Method Hidden]],Tabla3[#All],2,FALSE),DatosTransformados[[#This Row],[Preferred Contact Method Hidden]])</f>
        <v>Phone</v>
      </c>
      <c r="AJ1572" s="2" t="str">
        <f>VLOOKUP(DatosTransformados[[#This Row],[Applied Discount Hidden]],Tabla3[#All],2,FALSE)</f>
        <v>Yes</v>
      </c>
      <c r="AK1572" s="2" t="b">
        <v>1</v>
      </c>
    </row>
    <row r="1573" spans="1:37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">
        <v>21</v>
      </c>
      <c r="O15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3" s="5" t="s">
        <v>21</v>
      </c>
      <c r="Q1573" s="5">
        <v>0</v>
      </c>
      <c r="R1573" s="5" t="s">
        <v>33</v>
      </c>
      <c r="S1573" s="5" t="s">
        <v>24</v>
      </c>
      <c r="T1573" s="5" t="s">
        <v>35</v>
      </c>
      <c r="U1573" s="5">
        <v>39</v>
      </c>
      <c r="V1573" s="5" t="str">
        <f>PROPER(DatosTransformados[[#This Row],[Payment Method Hidden]])</f>
        <v>Direct Debit</v>
      </c>
      <c r="W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573" s="5">
        <v>576</v>
      </c>
      <c r="Y1573" s="5"/>
      <c r="Z1573" s="5"/>
      <c r="AA1573" s="5" t="s">
        <v>1354</v>
      </c>
      <c r="AB1573" s="6">
        <f>DATEVALUE(DatosTransformados[[#This Row],[Contact Date Hidden]])</f>
        <v>43869</v>
      </c>
      <c r="AC1573" s="6">
        <v>43847</v>
      </c>
      <c r="AD1573" s="5" t="s">
        <v>44</v>
      </c>
      <c r="AE1573" s="5" t="str">
        <f>VLOOKUP(DatosTransformados[[#This Row],[Customer Segment Hidden]],Tabla3[#All],2,FALSE)</f>
        <v>Medium</v>
      </c>
      <c r="AF1573" s="12">
        <v>46.20898151388694</v>
      </c>
      <c r="AG1573" s="5">
        <v>6</v>
      </c>
      <c r="AH1573" s="5" t="s">
        <v>63</v>
      </c>
      <c r="AI1573" s="5" t="str">
        <f>IFERROR(VLOOKUP(DatosTransformados[[#This Row],[Preferred Contact Method Hidden]],Tabla3[#All],2,FALSE),DatosTransformados[[#This Row],[Preferred Contact Method Hidden]])</f>
        <v>SMS</v>
      </c>
      <c r="AJ1573" s="5" t="str">
        <f>VLOOKUP(DatosTransformados[[#This Row],[Applied Discount Hidden]],Tabla3[#All],2,FALSE)</f>
        <v>Yes</v>
      </c>
      <c r="AK1573" s="5" t="b">
        <v>1</v>
      </c>
    </row>
    <row r="1574" spans="1:37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">
        <v>21</v>
      </c>
      <c r="O15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4" s="2" t="s">
        <v>21</v>
      </c>
      <c r="Q1574" s="2">
        <v>0</v>
      </c>
      <c r="R1574" s="2" t="s">
        <v>21</v>
      </c>
      <c r="S1574" s="2" t="s">
        <v>24</v>
      </c>
      <c r="T1574" s="2" t="s">
        <v>117</v>
      </c>
      <c r="U1574" s="2">
        <v>30</v>
      </c>
      <c r="V1574" s="2" t="str">
        <f>PROPER(DatosTransformados[[#This Row],[Payment Method Hidden]])</f>
        <v>Direct Debit</v>
      </c>
      <c r="W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574" s="2">
        <v>940</v>
      </c>
      <c r="Y1574" s="2"/>
      <c r="Z1574" s="2"/>
      <c r="AA1574" s="2" t="s">
        <v>2927</v>
      </c>
      <c r="AB1574" s="3">
        <f>DATEVALUE(DatosTransformados[[#This Row],[Contact Date Hidden]])</f>
        <v>45053</v>
      </c>
      <c r="AC1574" s="3">
        <v>45070</v>
      </c>
      <c r="AD1574" s="2" t="s">
        <v>44</v>
      </c>
      <c r="AE1574" s="2" t="str">
        <f>VLOOKUP(DatosTransformados[[#This Row],[Customer Segment Hidden]],Tabla3[#All],2,FALSE)</f>
        <v>Medium</v>
      </c>
      <c r="AF1574" s="11">
        <v>35.624260991154863</v>
      </c>
      <c r="AG1574" s="2">
        <v>5</v>
      </c>
      <c r="AH1574" s="2" t="s">
        <v>63</v>
      </c>
      <c r="AI1574" s="2" t="str">
        <f>IFERROR(VLOOKUP(DatosTransformados[[#This Row],[Preferred Contact Method Hidden]],Tabla3[#All],2,FALSE),DatosTransformados[[#This Row],[Preferred Contact Method Hidden]])</f>
        <v>SMS</v>
      </c>
      <c r="AJ1574" s="2" t="str">
        <f>VLOOKUP(DatosTransformados[[#This Row],[Applied Discount Hidden]],Tabla3[#All],2,FALSE)</f>
        <v>No</v>
      </c>
      <c r="AK1574" s="2" t="b">
        <v>0</v>
      </c>
    </row>
    <row r="1575" spans="1:37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">
        <v>33</v>
      </c>
      <c r="O15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5" s="5" t="s">
        <v>21</v>
      </c>
      <c r="Q1575" s="5">
        <v>0</v>
      </c>
      <c r="R1575" s="5" t="s">
        <v>21</v>
      </c>
      <c r="S1575" s="5" t="s">
        <v>24</v>
      </c>
      <c r="T1575" s="5" t="s">
        <v>117</v>
      </c>
      <c r="U1575" s="5">
        <v>56</v>
      </c>
      <c r="V1575" s="5" t="str">
        <f>PROPER(DatosTransformados[[#This Row],[Payment Method Hidden]])</f>
        <v>Direct Debit</v>
      </c>
      <c r="W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1575" s="5">
        <v>56</v>
      </c>
      <c r="Y1575" s="5" t="s">
        <v>134</v>
      </c>
      <c r="Z1575" s="5" t="s">
        <v>135</v>
      </c>
      <c r="AA1575" s="5" t="s">
        <v>2516</v>
      </c>
      <c r="AB1575" s="6">
        <f>DATEVALUE(DatosTransformados[[#This Row],[Contact Date Hidden]])</f>
        <v>44252</v>
      </c>
      <c r="AC1575" s="6">
        <v>44865</v>
      </c>
      <c r="AD1575" s="5" t="s">
        <v>28</v>
      </c>
      <c r="AE1575" s="5" t="str">
        <f>VLOOKUP(DatosTransformados[[#This Row],[Customer Segment Hidden]],Tabla3[#All],2,FALSE)</f>
        <v>High</v>
      </c>
      <c r="AF1575" s="12">
        <v>52.369978319257577</v>
      </c>
      <c r="AG1575" s="5">
        <v>9</v>
      </c>
      <c r="AH1575" s="5" t="s">
        <v>49</v>
      </c>
      <c r="AI1575" s="5" t="str">
        <f>IFERROR(VLOOKUP(DatosTransformados[[#This Row],[Preferred Contact Method Hidden]],Tabla3[#All],2,FALSE),DatosTransformados[[#This Row],[Preferred Contact Method Hidden]])</f>
        <v>Phone</v>
      </c>
      <c r="AJ1575" s="5" t="str">
        <f>VLOOKUP(DatosTransformados[[#This Row],[Applied Discount Hidden]],Tabla3[#All],2,FALSE)</f>
        <v>No</v>
      </c>
      <c r="AK1575" s="5" t="b">
        <v>0</v>
      </c>
    </row>
    <row r="1576" spans="1:37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">
        <v>33</v>
      </c>
      <c r="O15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6" s="2" t="s">
        <v>21</v>
      </c>
      <c r="Q1576" s="2">
        <v>0</v>
      </c>
      <c r="R1576" s="2" t="s">
        <v>33</v>
      </c>
      <c r="S1576" s="2" t="s">
        <v>34</v>
      </c>
      <c r="T1576" s="2" t="s">
        <v>117</v>
      </c>
      <c r="U1576" s="2">
        <v>36</v>
      </c>
      <c r="V1576" s="2" t="str">
        <f>PROPER(DatosTransformados[[#This Row],[Payment Method Hidden]])</f>
        <v>Direct Debit</v>
      </c>
      <c r="W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576" s="2">
        <v>1516</v>
      </c>
      <c r="Y1576" s="2"/>
      <c r="Z1576" s="2"/>
      <c r="AA1576" s="2" t="s">
        <v>2121</v>
      </c>
      <c r="AB1576" s="3">
        <f>DATEVALUE(DatosTransformados[[#This Row],[Contact Date Hidden]])</f>
        <v>43831</v>
      </c>
      <c r="AC1576" s="3">
        <v>44233</v>
      </c>
      <c r="AD1576" s="2" t="s">
        <v>28</v>
      </c>
      <c r="AE1576" s="2" t="str">
        <f>VLOOKUP(DatosTransformados[[#This Row],[Customer Segment Hidden]],Tabla3[#All],2,FALSE)</f>
        <v>High</v>
      </c>
      <c r="AF1576" s="11">
        <v>36.344146696041022</v>
      </c>
      <c r="AG1576" s="2">
        <v>7</v>
      </c>
      <c r="AH1576" s="2" t="s">
        <v>63</v>
      </c>
      <c r="AI1576" s="2" t="str">
        <f>IFERROR(VLOOKUP(DatosTransformados[[#This Row],[Preferred Contact Method Hidden]],Tabla3[#All],2,FALSE),DatosTransformados[[#This Row],[Preferred Contact Method Hidden]])</f>
        <v>SMS</v>
      </c>
      <c r="AJ1576" s="2" t="str">
        <f>VLOOKUP(DatosTransformados[[#This Row],[Applied Discount Hidden]],Tabla3[#All],2,FALSE)</f>
        <v>Yes</v>
      </c>
      <c r="AK1576" s="2" t="b">
        <v>1</v>
      </c>
    </row>
    <row r="1577" spans="1:37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">
        <v>21</v>
      </c>
      <c r="O15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7" s="5" t="s">
        <v>21</v>
      </c>
      <c r="Q1577" s="5">
        <v>0</v>
      </c>
      <c r="R1577" s="5" t="s">
        <v>21</v>
      </c>
      <c r="S1577" s="5" t="s">
        <v>24</v>
      </c>
      <c r="T1577" s="5" t="s">
        <v>117</v>
      </c>
      <c r="U1577" s="5">
        <v>13</v>
      </c>
      <c r="V1577" s="5" t="str">
        <f>PROPER(DatosTransformados[[#This Row],[Payment Method Hidden]])</f>
        <v>Direct Debit</v>
      </c>
      <c r="W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577" s="5">
        <v>13</v>
      </c>
      <c r="Y1577" s="5"/>
      <c r="Z1577" s="5"/>
      <c r="AA1577" s="5" t="s">
        <v>1383</v>
      </c>
      <c r="AB1577" s="6">
        <f>DATEVALUE(DatosTransformados[[#This Row],[Contact Date Hidden]])</f>
        <v>44363</v>
      </c>
      <c r="AC1577" s="6">
        <v>45218</v>
      </c>
      <c r="AD1577" s="5" t="s">
        <v>38</v>
      </c>
      <c r="AE1577" s="5" t="str">
        <f>VLOOKUP(DatosTransformados[[#This Row],[Customer Segment Hidden]],Tabla3[#All],2,FALSE)</f>
        <v>Low</v>
      </c>
      <c r="AF1577" s="12">
        <v>15.034899336262029</v>
      </c>
      <c r="AG1577" s="5">
        <v>2</v>
      </c>
      <c r="AH1577" s="5" t="s">
        <v>63</v>
      </c>
      <c r="AI1577" s="5" t="str">
        <f>IFERROR(VLOOKUP(DatosTransformados[[#This Row],[Preferred Contact Method Hidden]],Tabla3[#All],2,FALSE),DatosTransformados[[#This Row],[Preferred Contact Method Hidden]])</f>
        <v>SMS</v>
      </c>
      <c r="AJ1577" s="5" t="str">
        <f>VLOOKUP(DatosTransformados[[#This Row],[Applied Discount Hidden]],Tabla3[#All],2,FALSE)</f>
        <v>Yes</v>
      </c>
      <c r="AK1577" s="5" t="b">
        <v>1</v>
      </c>
    </row>
    <row r="1578" spans="1:37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">
        <v>33</v>
      </c>
      <c r="O15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8" s="2" t="s">
        <v>21</v>
      </c>
      <c r="Q1578" s="2">
        <v>0</v>
      </c>
      <c r="R1578" s="2" t="s">
        <v>21</v>
      </c>
      <c r="S1578" s="2" t="s">
        <v>34</v>
      </c>
      <c r="T1578" s="2" t="s">
        <v>35</v>
      </c>
      <c r="U1578" s="2">
        <v>9</v>
      </c>
      <c r="V1578" s="2" t="str">
        <f>PROPER(DatosTransformados[[#This Row],[Payment Method Hidden]])</f>
        <v>Direct Debit</v>
      </c>
      <c r="W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578" s="2">
        <v>209</v>
      </c>
      <c r="Y1578" s="2"/>
      <c r="Z1578" s="2"/>
      <c r="AA1578" s="2" t="s">
        <v>2932</v>
      </c>
      <c r="AB1578" s="3">
        <f>DATEVALUE(DatosTransformados[[#This Row],[Contact Date Hidden]])</f>
        <v>44226</v>
      </c>
      <c r="AC1578" s="3">
        <v>43989</v>
      </c>
      <c r="AD1578" s="2" t="s">
        <v>44</v>
      </c>
      <c r="AE1578" s="2" t="str">
        <f>VLOOKUP(DatosTransformados[[#This Row],[Customer Segment Hidden]],Tabla3[#All],2,FALSE)</f>
        <v>Medium</v>
      </c>
      <c r="AF1578" s="11">
        <v>10.47328246997656</v>
      </c>
      <c r="AG1578" s="2">
        <v>5</v>
      </c>
      <c r="AH1578" s="2" t="s">
        <v>49</v>
      </c>
      <c r="AI1578" s="2" t="str">
        <f>IFERROR(VLOOKUP(DatosTransformados[[#This Row],[Preferred Contact Method Hidden]],Tabla3[#All],2,FALSE),DatosTransformados[[#This Row],[Preferred Contact Method Hidden]])</f>
        <v>Phone</v>
      </c>
      <c r="AJ1578" s="2" t="str">
        <f>VLOOKUP(DatosTransformados[[#This Row],[Applied Discount Hidden]],Tabla3[#All],2,FALSE)</f>
        <v>Yes</v>
      </c>
      <c r="AK1578" s="2" t="b">
        <v>1</v>
      </c>
    </row>
    <row r="1579" spans="1:37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">
        <v>21</v>
      </c>
      <c r="O15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79" s="5" t="s">
        <v>21</v>
      </c>
      <c r="Q1579" s="5">
        <v>0</v>
      </c>
      <c r="R1579" s="5" t="s">
        <v>21</v>
      </c>
      <c r="S1579" s="5" t="s">
        <v>24</v>
      </c>
      <c r="T1579" s="5" t="s">
        <v>35</v>
      </c>
      <c r="U1579" s="5">
        <v>37</v>
      </c>
      <c r="V1579" s="5" t="str">
        <f>PROPER(DatosTransformados[[#This Row],[Payment Method Hidden]])</f>
        <v>Direct Debit</v>
      </c>
      <c r="W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579" s="5">
        <v>37</v>
      </c>
      <c r="Y1579" s="5" t="s">
        <v>42</v>
      </c>
      <c r="Z1579" s="5" t="s">
        <v>359</v>
      </c>
      <c r="AA1579" s="5" t="s">
        <v>1115</v>
      </c>
      <c r="AB1579" s="6">
        <f>DATEVALUE(DatosTransformados[[#This Row],[Contact Date Hidden]])</f>
        <v>45056</v>
      </c>
      <c r="AC1579" s="6">
        <v>44447</v>
      </c>
      <c r="AD1579" s="5" t="s">
        <v>28</v>
      </c>
      <c r="AE1579" s="5" t="str">
        <f>VLOOKUP(DatosTransformados[[#This Row],[Customer Segment Hidden]],Tabla3[#All],2,FALSE)</f>
        <v>High</v>
      </c>
      <c r="AF1579" s="12">
        <v>29.639511100101441</v>
      </c>
      <c r="AG1579" s="5">
        <v>9</v>
      </c>
      <c r="AH1579" s="5" t="s">
        <v>63</v>
      </c>
      <c r="AI1579" s="5" t="str">
        <f>IFERROR(VLOOKUP(DatosTransformados[[#This Row],[Preferred Contact Method Hidden]],Tabla3[#All],2,FALSE),DatosTransformados[[#This Row],[Preferred Contact Method Hidden]])</f>
        <v>SMS</v>
      </c>
      <c r="AJ1579" s="5" t="str">
        <f>VLOOKUP(DatosTransformados[[#This Row],[Applied Discount Hidden]],Tabla3[#All],2,FALSE)</f>
        <v>No</v>
      </c>
      <c r="AK1579" s="5" t="b">
        <v>0</v>
      </c>
    </row>
    <row r="1580" spans="1:37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">
        <v>21</v>
      </c>
      <c r="O15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0" s="2" t="s">
        <v>21</v>
      </c>
      <c r="Q1580" s="2">
        <v>0</v>
      </c>
      <c r="R1580" s="2" t="s">
        <v>33</v>
      </c>
      <c r="S1580" s="2" t="s">
        <v>52</v>
      </c>
      <c r="T1580" s="2" t="s">
        <v>35</v>
      </c>
      <c r="U1580" s="2">
        <v>53</v>
      </c>
      <c r="V1580" s="2" t="str">
        <f>PROPER(DatosTransformados[[#This Row],[Payment Method Hidden]])</f>
        <v>Direct Debit</v>
      </c>
      <c r="W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580" s="2">
        <v>3606</v>
      </c>
      <c r="Y1580" s="2"/>
      <c r="Z1580" s="2"/>
      <c r="AA1580" s="2" t="s">
        <v>2935</v>
      </c>
      <c r="AB1580" s="3">
        <f>DATEVALUE(DatosTransformados[[#This Row],[Contact Date Hidden]])</f>
        <v>45112</v>
      </c>
      <c r="AC1580" s="3">
        <v>43994</v>
      </c>
      <c r="AD1580" s="2" t="s">
        <v>44</v>
      </c>
      <c r="AE1580" s="2" t="str">
        <f>VLOOKUP(DatosTransformados[[#This Row],[Customer Segment Hidden]],Tabla3[#All],2,FALSE)</f>
        <v>Medium</v>
      </c>
      <c r="AF1580" s="11">
        <v>54.458826504840417</v>
      </c>
      <c r="AG1580" s="2">
        <v>5</v>
      </c>
      <c r="AH1580" s="2" t="s">
        <v>29</v>
      </c>
      <c r="AI1580" s="2" t="str">
        <f>IFERROR(VLOOKUP(DatosTransformados[[#This Row],[Preferred Contact Method Hidden]],Tabla3[#All],2,FALSE),DatosTransformados[[#This Row],[Preferred Contact Method Hidden]])</f>
        <v>Email</v>
      </c>
      <c r="AJ1580" s="2" t="str">
        <f>VLOOKUP(DatosTransformados[[#This Row],[Applied Discount Hidden]],Tabla3[#All],2,FALSE)</f>
        <v>No</v>
      </c>
      <c r="AK1580" s="2" t="b">
        <v>0</v>
      </c>
    </row>
    <row r="1581" spans="1:37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">
        <v>21</v>
      </c>
      <c r="O15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1" s="5" t="s">
        <v>21</v>
      </c>
      <c r="Q1581" s="5">
        <v>0</v>
      </c>
      <c r="R1581" s="5" t="s">
        <v>33</v>
      </c>
      <c r="S1581" s="5" t="s">
        <v>34</v>
      </c>
      <c r="T1581" s="5" t="s">
        <v>117</v>
      </c>
      <c r="U1581" s="5">
        <v>62</v>
      </c>
      <c r="V1581" s="5" t="str">
        <f>PROPER(DatosTransformados[[#This Row],[Payment Method Hidden]])</f>
        <v>Direct Debit</v>
      </c>
      <c r="W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581" s="5">
        <v>3331</v>
      </c>
      <c r="Y1581" s="5"/>
      <c r="Z1581" s="5"/>
      <c r="AA1581" s="5" t="s">
        <v>2937</v>
      </c>
      <c r="AB1581" s="6">
        <f>DATEVALUE(DatosTransformados[[#This Row],[Contact Date Hidden]])</f>
        <v>44445</v>
      </c>
      <c r="AC1581" s="6">
        <v>45274</v>
      </c>
      <c r="AD1581" s="5" t="s">
        <v>44</v>
      </c>
      <c r="AE1581" s="5" t="str">
        <f>VLOOKUP(DatosTransformados[[#This Row],[Customer Segment Hidden]],Tabla3[#All],2,FALSE)</f>
        <v>Medium</v>
      </c>
      <c r="AF1581" s="12">
        <v>73.868705561590076</v>
      </c>
      <c r="AG1581" s="5">
        <v>10</v>
      </c>
      <c r="AH1581" s="5" t="s">
        <v>29</v>
      </c>
      <c r="AI1581" s="5" t="str">
        <f>IFERROR(VLOOKUP(DatosTransformados[[#This Row],[Preferred Contact Method Hidden]],Tabla3[#All],2,FALSE),DatosTransformados[[#This Row],[Preferred Contact Method Hidden]])</f>
        <v>Email</v>
      </c>
      <c r="AJ1581" s="5" t="str">
        <f>VLOOKUP(DatosTransformados[[#This Row],[Applied Discount Hidden]],Tabla3[#All],2,FALSE)</f>
        <v>Yes</v>
      </c>
      <c r="AK1581" s="5" t="b">
        <v>1</v>
      </c>
    </row>
    <row r="1582" spans="1:37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">
        <v>21</v>
      </c>
      <c r="O15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2" s="2" t="s">
        <v>21</v>
      </c>
      <c r="Q1582" s="2">
        <v>0</v>
      </c>
      <c r="R1582" s="2" t="s">
        <v>21</v>
      </c>
      <c r="S1582" s="2" t="s">
        <v>52</v>
      </c>
      <c r="T1582" s="2" t="s">
        <v>123</v>
      </c>
      <c r="U1582" s="2">
        <v>13</v>
      </c>
      <c r="V1582" s="2" t="str">
        <f>PROPER(DatosTransformados[[#This Row],[Payment Method Hidden]])</f>
        <v>Credit Card</v>
      </c>
      <c r="W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582" s="2">
        <v>285</v>
      </c>
      <c r="Y1582" s="2"/>
      <c r="Z1582" s="2"/>
      <c r="AA1582" s="2" t="s">
        <v>2939</v>
      </c>
      <c r="AB1582" s="3">
        <f>DATEVALUE(DatosTransformados[[#This Row],[Contact Date Hidden]])</f>
        <v>44521</v>
      </c>
      <c r="AC1582" s="3">
        <v>44591</v>
      </c>
      <c r="AD1582" s="2" t="s">
        <v>44</v>
      </c>
      <c r="AE1582" s="2" t="str">
        <f>VLOOKUP(DatosTransformados[[#This Row],[Customer Segment Hidden]],Tabla3[#All],2,FALSE)</f>
        <v>Medium</v>
      </c>
      <c r="AF1582" s="11">
        <v>14.75650357870102</v>
      </c>
      <c r="AG1582" s="2">
        <v>9</v>
      </c>
      <c r="AH1582" s="2" t="s">
        <v>63</v>
      </c>
      <c r="AI1582" s="2" t="str">
        <f>IFERROR(VLOOKUP(DatosTransformados[[#This Row],[Preferred Contact Method Hidden]],Tabla3[#All],2,FALSE),DatosTransformados[[#This Row],[Preferred Contact Method Hidden]])</f>
        <v>SMS</v>
      </c>
      <c r="AJ1582" s="2" t="str">
        <f>VLOOKUP(DatosTransformados[[#This Row],[Applied Discount Hidden]],Tabla3[#All],2,FALSE)</f>
        <v>Yes</v>
      </c>
      <c r="AK1582" s="2" t="b">
        <v>1</v>
      </c>
    </row>
    <row r="1583" spans="1:37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">
        <v>21</v>
      </c>
      <c r="O15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3" s="5" t="s">
        <v>21</v>
      </c>
      <c r="Q1583" s="5">
        <v>0</v>
      </c>
      <c r="R1583" s="5" t="s">
        <v>33</v>
      </c>
      <c r="S1583" s="5" t="s">
        <v>24</v>
      </c>
      <c r="T1583" s="5" t="s">
        <v>117</v>
      </c>
      <c r="U1583" s="5">
        <v>40</v>
      </c>
      <c r="V1583" s="5" t="str">
        <f>PROPER(DatosTransformados[[#This Row],[Payment Method Hidden]])</f>
        <v>Direct Debit</v>
      </c>
      <c r="W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583" s="5">
        <v>2870</v>
      </c>
      <c r="Y1583" s="5"/>
      <c r="Z1583" s="5"/>
      <c r="AA1583" s="5" t="s">
        <v>2941</v>
      </c>
      <c r="AB1583" s="6">
        <f>DATEVALUE(DatosTransformados[[#This Row],[Contact Date Hidden]])</f>
        <v>44186</v>
      </c>
      <c r="AC1583" s="6">
        <v>44518</v>
      </c>
      <c r="AD1583" s="5" t="s">
        <v>44</v>
      </c>
      <c r="AE1583" s="5" t="str">
        <f>VLOOKUP(DatosTransformados[[#This Row],[Customer Segment Hidden]],Tabla3[#All],2,FALSE)</f>
        <v>Medium</v>
      </c>
      <c r="AF1583" s="12">
        <v>41.228178162758667</v>
      </c>
      <c r="AG1583" s="5">
        <v>3</v>
      </c>
      <c r="AH1583" s="5" t="s">
        <v>49</v>
      </c>
      <c r="AI1583" s="5" t="str">
        <f>IFERROR(VLOOKUP(DatosTransformados[[#This Row],[Preferred Contact Method Hidden]],Tabla3[#All],2,FALSE),DatosTransformados[[#This Row],[Preferred Contact Method Hidden]])</f>
        <v>Phone</v>
      </c>
      <c r="AJ1583" s="5" t="str">
        <f>VLOOKUP(DatosTransformados[[#This Row],[Applied Discount Hidden]],Tabla3[#All],2,FALSE)</f>
        <v>Yes</v>
      </c>
      <c r="AK1583" s="5" t="b">
        <v>1</v>
      </c>
    </row>
    <row r="1584" spans="1:37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">
        <v>21</v>
      </c>
      <c r="O15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4" s="2" t="s">
        <v>21</v>
      </c>
      <c r="Q1584" s="2">
        <v>0</v>
      </c>
      <c r="R1584" s="2" t="s">
        <v>21</v>
      </c>
      <c r="S1584" s="2" t="s">
        <v>24</v>
      </c>
      <c r="T1584" s="2" t="s">
        <v>117</v>
      </c>
      <c r="U1584" s="2">
        <v>22</v>
      </c>
      <c r="V1584" s="2" t="str">
        <f>PROPER(DatosTransformados[[#This Row],[Payment Method Hidden]])</f>
        <v>Direct Debit</v>
      </c>
      <c r="W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584" s="2">
        <v>254</v>
      </c>
      <c r="Y1584" s="2"/>
      <c r="Z1584" s="2"/>
      <c r="AA1584" s="2" t="s">
        <v>1434</v>
      </c>
      <c r="AB1584" s="3">
        <f>DATEVALUE(DatosTransformados[[#This Row],[Contact Date Hidden]])</f>
        <v>45005</v>
      </c>
      <c r="AC1584" s="3">
        <v>44622</v>
      </c>
      <c r="AD1584" s="2" t="s">
        <v>44</v>
      </c>
      <c r="AE1584" s="2" t="str">
        <f>VLOOKUP(DatosTransformados[[#This Row],[Customer Segment Hidden]],Tabla3[#All],2,FALSE)</f>
        <v>Medium</v>
      </c>
      <c r="AF1584" s="11">
        <v>21.222615984839891</v>
      </c>
      <c r="AG1584" s="2">
        <v>0</v>
      </c>
      <c r="AH1584" s="2" t="s">
        <v>63</v>
      </c>
      <c r="AI1584" s="2" t="str">
        <f>IFERROR(VLOOKUP(DatosTransformados[[#This Row],[Preferred Contact Method Hidden]],Tabla3[#All],2,FALSE),DatosTransformados[[#This Row],[Preferred Contact Method Hidden]])</f>
        <v>SMS</v>
      </c>
      <c r="AJ1584" s="2" t="str">
        <f>VLOOKUP(DatosTransformados[[#This Row],[Applied Discount Hidden]],Tabla3[#All],2,FALSE)</f>
        <v>No</v>
      </c>
      <c r="AK1584" s="2" t="b">
        <v>0</v>
      </c>
    </row>
    <row r="1585" spans="1:37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">
        <v>21</v>
      </c>
      <c r="O15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5" s="5" t="s">
        <v>21</v>
      </c>
      <c r="Q1585" s="5">
        <v>0</v>
      </c>
      <c r="R1585" s="5" t="s">
        <v>33</v>
      </c>
      <c r="S1585" s="5" t="s">
        <v>52</v>
      </c>
      <c r="T1585" s="5" t="s">
        <v>123</v>
      </c>
      <c r="U1585" s="5">
        <v>67</v>
      </c>
      <c r="V1585" s="5" t="str">
        <f>PROPER(DatosTransformados[[#This Row],[Payment Method Hidden]])</f>
        <v>Credit Card</v>
      </c>
      <c r="W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1585" s="5">
        <v>4848</v>
      </c>
      <c r="Y1585" s="5"/>
      <c r="Z1585" s="5"/>
      <c r="AA1585" s="5" t="s">
        <v>2944</v>
      </c>
      <c r="AB1585" s="6">
        <f>DATEVALUE(DatosTransformados[[#This Row],[Contact Date Hidden]])</f>
        <v>44819</v>
      </c>
      <c r="AC1585" s="6">
        <v>44072</v>
      </c>
      <c r="AD1585" s="5" t="s">
        <v>38</v>
      </c>
      <c r="AE1585" s="5" t="str">
        <f>VLOOKUP(DatosTransformados[[#This Row],[Customer Segment Hidden]],Tabla3[#All],2,FALSE)</f>
        <v>Low</v>
      </c>
      <c r="AF1585" s="12">
        <v>65.786555221011355</v>
      </c>
      <c r="AG1585" s="5">
        <v>4</v>
      </c>
      <c r="AH1585" s="5" t="s">
        <v>49</v>
      </c>
      <c r="AI1585" s="5" t="str">
        <f>IFERROR(VLOOKUP(DatosTransformados[[#This Row],[Preferred Contact Method Hidden]],Tabla3[#All],2,FALSE),DatosTransformados[[#This Row],[Preferred Contact Method Hidden]])</f>
        <v>Phone</v>
      </c>
      <c r="AJ1585" s="5" t="str">
        <f>VLOOKUP(DatosTransformados[[#This Row],[Applied Discount Hidden]],Tabla3[#All],2,FALSE)</f>
        <v>No</v>
      </c>
      <c r="AK1585" s="5" t="b">
        <v>0</v>
      </c>
    </row>
    <row r="1586" spans="1:37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">
        <v>21</v>
      </c>
      <c r="O15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6" s="2" t="s">
        <v>21</v>
      </c>
      <c r="Q1586" s="2">
        <v>0</v>
      </c>
      <c r="R1586" s="2" t="s">
        <v>21</v>
      </c>
      <c r="S1586" s="2" t="s">
        <v>24</v>
      </c>
      <c r="T1586" s="2" t="s">
        <v>123</v>
      </c>
      <c r="U1586" s="2">
        <v>19</v>
      </c>
      <c r="V1586" s="2" t="str">
        <f>PROPER(DatosTransformados[[#This Row],[Payment Method Hidden]])</f>
        <v>Credit Card</v>
      </c>
      <c r="W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1586" s="2">
        <v>390</v>
      </c>
      <c r="Y1586" s="2"/>
      <c r="Z1586" s="2"/>
      <c r="AA1586" s="2" t="s">
        <v>2565</v>
      </c>
      <c r="AB1586" s="3">
        <f>DATEVALUE(DatosTransformados[[#This Row],[Contact Date Hidden]])</f>
        <v>43940</v>
      </c>
      <c r="AC1586" s="3">
        <v>43865</v>
      </c>
      <c r="AD1586" s="2" t="s">
        <v>44</v>
      </c>
      <c r="AE1586" s="2" t="str">
        <f>VLOOKUP(DatosTransformados[[#This Row],[Customer Segment Hidden]],Tabla3[#All],2,FALSE)</f>
        <v>Medium</v>
      </c>
      <c r="AF1586" s="11">
        <v>17.659511235707711</v>
      </c>
      <c r="AG1586" s="2">
        <v>6</v>
      </c>
      <c r="AH1586" s="2" t="s">
        <v>29</v>
      </c>
      <c r="AI1586" s="2" t="str">
        <f>IFERROR(VLOOKUP(DatosTransformados[[#This Row],[Preferred Contact Method Hidden]],Tabla3[#All],2,FALSE),DatosTransformados[[#This Row],[Preferred Contact Method Hidden]])</f>
        <v>Email</v>
      </c>
      <c r="AJ1586" s="2" t="str">
        <f>VLOOKUP(DatosTransformados[[#This Row],[Applied Discount Hidden]],Tabla3[#All],2,FALSE)</f>
        <v>No</v>
      </c>
      <c r="AK1586" s="2" t="b">
        <v>0</v>
      </c>
    </row>
    <row r="1587" spans="1:37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">
        <v>33</v>
      </c>
      <c r="O15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7" s="5" t="s">
        <v>21</v>
      </c>
      <c r="Q1587" s="5">
        <v>0</v>
      </c>
      <c r="R1587" s="5" t="s">
        <v>33</v>
      </c>
      <c r="S1587" s="5" t="s">
        <v>24</v>
      </c>
      <c r="T1587" s="5" t="s">
        <v>207</v>
      </c>
      <c r="U1587" s="5">
        <v>20</v>
      </c>
      <c r="V1587" s="5" t="str">
        <f>PROPER(DatosTransformados[[#This Row],[Payment Method Hidden]])</f>
        <v>Paper Check</v>
      </c>
      <c r="W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587" s="5">
        <v>20</v>
      </c>
      <c r="Y1587" s="5" t="s">
        <v>42</v>
      </c>
      <c r="Z1587" s="5" t="s">
        <v>213</v>
      </c>
      <c r="AA1587" s="5" t="s">
        <v>2947</v>
      </c>
      <c r="AB1587" s="6">
        <f>DATEVALUE(DatosTransformados[[#This Row],[Contact Date Hidden]])</f>
        <v>44849</v>
      </c>
      <c r="AC1587" s="6">
        <v>44348</v>
      </c>
      <c r="AD1587" s="5" t="s">
        <v>44</v>
      </c>
      <c r="AE1587" s="5" t="str">
        <f>VLOOKUP(DatosTransformados[[#This Row],[Customer Segment Hidden]],Tabla3[#All],2,FALSE)</f>
        <v>Medium</v>
      </c>
      <c r="AF1587" s="12">
        <v>21.780025183038148</v>
      </c>
      <c r="AG1587" s="5">
        <v>4</v>
      </c>
      <c r="AH1587" s="5" t="s">
        <v>63</v>
      </c>
      <c r="AI1587" s="5" t="str">
        <f>IFERROR(VLOOKUP(DatosTransformados[[#This Row],[Preferred Contact Method Hidden]],Tabla3[#All],2,FALSE),DatosTransformados[[#This Row],[Preferred Contact Method Hidden]])</f>
        <v>SMS</v>
      </c>
      <c r="AJ1587" s="5" t="str">
        <f>VLOOKUP(DatosTransformados[[#This Row],[Applied Discount Hidden]],Tabla3[#All],2,FALSE)</f>
        <v>Yes</v>
      </c>
      <c r="AK1587" s="5" t="b">
        <v>1</v>
      </c>
    </row>
    <row r="1588" spans="1:37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">
        <v>21</v>
      </c>
      <c r="O15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8" s="2" t="s">
        <v>21</v>
      </c>
      <c r="Q1588" s="2">
        <v>0</v>
      </c>
      <c r="R1588" s="2" t="s">
        <v>21</v>
      </c>
      <c r="S1588" s="2" t="s">
        <v>24</v>
      </c>
      <c r="T1588" s="2" t="s">
        <v>117</v>
      </c>
      <c r="U1588" s="2">
        <v>40</v>
      </c>
      <c r="V1588" s="2" t="str">
        <f>PROPER(DatosTransformados[[#This Row],[Payment Method Hidden]])</f>
        <v>Direct Debit</v>
      </c>
      <c r="W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588" s="2">
        <v>193</v>
      </c>
      <c r="Y1588" s="2"/>
      <c r="Z1588" s="2"/>
      <c r="AA1588" s="2" t="s">
        <v>2949</v>
      </c>
      <c r="AB1588" s="3">
        <f>DATEVALUE(DatosTransformados[[#This Row],[Contact Date Hidden]])</f>
        <v>44455</v>
      </c>
      <c r="AC1588" s="3">
        <v>45219</v>
      </c>
      <c r="AD1588" s="2" t="s">
        <v>44</v>
      </c>
      <c r="AE1588" s="2" t="str">
        <f>VLOOKUP(DatosTransformados[[#This Row],[Customer Segment Hidden]],Tabla3[#All],2,FALSE)</f>
        <v>Medium</v>
      </c>
      <c r="AF1588" s="11">
        <v>42.246263631844727</v>
      </c>
      <c r="AG1588" s="2">
        <v>10</v>
      </c>
      <c r="AH1588" s="2" t="s">
        <v>63</v>
      </c>
      <c r="AI1588" s="2" t="str">
        <f>IFERROR(VLOOKUP(DatosTransformados[[#This Row],[Preferred Contact Method Hidden]],Tabla3[#All],2,FALSE),DatosTransformados[[#This Row],[Preferred Contact Method Hidden]])</f>
        <v>SMS</v>
      </c>
      <c r="AJ1588" s="2" t="str">
        <f>VLOOKUP(DatosTransformados[[#This Row],[Applied Discount Hidden]],Tabla3[#All],2,FALSE)</f>
        <v>No</v>
      </c>
      <c r="AK1588" s="2" t="b">
        <v>0</v>
      </c>
    </row>
    <row r="1589" spans="1:37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">
        <v>33</v>
      </c>
      <c r="O15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89" s="5" t="s">
        <v>21</v>
      </c>
      <c r="Q1589" s="5">
        <v>0</v>
      </c>
      <c r="R1589" s="5" t="s">
        <v>33</v>
      </c>
      <c r="S1589" s="5" t="s">
        <v>52</v>
      </c>
      <c r="T1589" s="5" t="s">
        <v>35</v>
      </c>
      <c r="U1589" s="5">
        <v>60</v>
      </c>
      <c r="V1589" s="5" t="str">
        <f>PROPER(DatosTransformados[[#This Row],[Payment Method Hidden]])</f>
        <v>Direct Debit</v>
      </c>
      <c r="W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1589" s="5">
        <v>3989</v>
      </c>
      <c r="Y1589" s="5"/>
      <c r="Z1589" s="5"/>
      <c r="AA1589" s="5" t="s">
        <v>2951</v>
      </c>
      <c r="AB1589" s="6">
        <f>DATEVALUE(DatosTransformados[[#This Row],[Contact Date Hidden]])</f>
        <v>45182</v>
      </c>
      <c r="AC1589" s="6">
        <v>44130</v>
      </c>
      <c r="AD1589" s="5" t="s">
        <v>38</v>
      </c>
      <c r="AE1589" s="5" t="str">
        <f>VLOOKUP(DatosTransformados[[#This Row],[Customer Segment Hidden]],Tabla3[#All],2,FALSE)</f>
        <v>Low</v>
      </c>
      <c r="AF1589" s="12">
        <v>65.694919981434992</v>
      </c>
      <c r="AG1589" s="5">
        <v>8</v>
      </c>
      <c r="AH1589" s="5" t="s">
        <v>29</v>
      </c>
      <c r="AI1589" s="5" t="str">
        <f>IFERROR(VLOOKUP(DatosTransformados[[#This Row],[Preferred Contact Method Hidden]],Tabla3[#All],2,FALSE),DatosTransformados[[#This Row],[Preferred Contact Method Hidden]])</f>
        <v>Email</v>
      </c>
      <c r="AJ1589" s="5" t="str">
        <f>VLOOKUP(DatosTransformados[[#This Row],[Applied Discount Hidden]],Tabla3[#All],2,FALSE)</f>
        <v>Yes</v>
      </c>
      <c r="AK1589" s="5" t="b">
        <v>1</v>
      </c>
    </row>
    <row r="1590" spans="1:37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">
        <v>21</v>
      </c>
      <c r="O15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0" s="2" t="s">
        <v>33</v>
      </c>
      <c r="Q1590" s="2">
        <v>2</v>
      </c>
      <c r="R1590" s="2" t="s">
        <v>21</v>
      </c>
      <c r="S1590" s="2" t="s">
        <v>24</v>
      </c>
      <c r="T1590" s="2" t="s">
        <v>25</v>
      </c>
      <c r="U1590" s="2">
        <v>28</v>
      </c>
      <c r="V1590" s="2" t="str">
        <f>PROPER(DatosTransformados[[#This Row],[Payment Method Hidden]])</f>
        <v>Credit Card</v>
      </c>
      <c r="W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590" s="2">
        <v>196</v>
      </c>
      <c r="Y1590" s="2" t="s">
        <v>42</v>
      </c>
      <c r="Z1590" s="2" t="s">
        <v>184</v>
      </c>
      <c r="AA1590" s="2" t="s">
        <v>2953</v>
      </c>
      <c r="AB1590" s="3">
        <f>DATEVALUE(DatosTransformados[[#This Row],[Contact Date Hidden]])</f>
        <v>44535</v>
      </c>
      <c r="AC1590" s="3">
        <v>44684</v>
      </c>
      <c r="AD1590" s="2" t="s">
        <v>28</v>
      </c>
      <c r="AE1590" s="2" t="str">
        <f>VLOOKUP(DatosTransformados[[#This Row],[Customer Segment Hidden]],Tabla3[#All],2,FALSE)</f>
        <v>High</v>
      </c>
      <c r="AF1590" s="11">
        <v>30.678591304342898</v>
      </c>
      <c r="AG1590" s="2">
        <v>5</v>
      </c>
      <c r="AH1590" s="2" t="s">
        <v>49</v>
      </c>
      <c r="AI1590" s="2" t="str">
        <f>IFERROR(VLOOKUP(DatosTransformados[[#This Row],[Preferred Contact Method Hidden]],Tabla3[#All],2,FALSE),DatosTransformados[[#This Row],[Preferred Contact Method Hidden]])</f>
        <v>Phone</v>
      </c>
      <c r="AJ1590" s="2" t="str">
        <f>VLOOKUP(DatosTransformados[[#This Row],[Applied Discount Hidden]],Tabla3[#All],2,FALSE)</f>
        <v>No</v>
      </c>
      <c r="AK1590" s="2" t="b">
        <v>0</v>
      </c>
    </row>
    <row r="1591" spans="1:37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">
        <v>33</v>
      </c>
      <c r="O15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1" s="5" t="s">
        <v>21</v>
      </c>
      <c r="Q1591" s="5">
        <v>0</v>
      </c>
      <c r="R1591" s="5" t="s">
        <v>33</v>
      </c>
      <c r="S1591" s="5" t="s">
        <v>34</v>
      </c>
      <c r="T1591" s="5" t="s">
        <v>117</v>
      </c>
      <c r="U1591" s="5">
        <v>37</v>
      </c>
      <c r="V1591" s="5" t="str">
        <f>PROPER(DatosTransformados[[#This Row],[Payment Method Hidden]])</f>
        <v>Direct Debit</v>
      </c>
      <c r="W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591" s="5">
        <v>1627</v>
      </c>
      <c r="Y1591" s="5"/>
      <c r="Z1591" s="5"/>
      <c r="AA1591" s="5" t="s">
        <v>667</v>
      </c>
      <c r="AB1591" s="6">
        <f>DATEVALUE(DatosTransformados[[#This Row],[Contact Date Hidden]])</f>
        <v>44033</v>
      </c>
      <c r="AC1591" s="6">
        <v>45012</v>
      </c>
      <c r="AD1591" s="5" t="s">
        <v>44</v>
      </c>
      <c r="AE1591" s="5" t="str">
        <f>VLOOKUP(DatosTransformados[[#This Row],[Customer Segment Hidden]],Tabla3[#All],2,FALSE)</f>
        <v>Medium</v>
      </c>
      <c r="AF1591" s="12">
        <v>43.548862774048267</v>
      </c>
      <c r="AG1591" s="5">
        <v>4</v>
      </c>
      <c r="AH1591" s="5" t="s">
        <v>29</v>
      </c>
      <c r="AI1591" s="5" t="str">
        <f>IFERROR(VLOOKUP(DatosTransformados[[#This Row],[Preferred Contact Method Hidden]],Tabla3[#All],2,FALSE),DatosTransformados[[#This Row],[Preferred Contact Method Hidden]])</f>
        <v>Email</v>
      </c>
      <c r="AJ1591" s="5" t="str">
        <f>VLOOKUP(DatosTransformados[[#This Row],[Applied Discount Hidden]],Tabla3[#All],2,FALSE)</f>
        <v>No</v>
      </c>
      <c r="AK1591" s="5" t="b">
        <v>0</v>
      </c>
    </row>
    <row r="1592" spans="1:37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">
        <v>33</v>
      </c>
      <c r="O15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2" s="2" t="s">
        <v>21</v>
      </c>
      <c r="Q1592" s="2">
        <v>0</v>
      </c>
      <c r="R1592" s="2" t="s">
        <v>33</v>
      </c>
      <c r="S1592" s="2" t="s">
        <v>24</v>
      </c>
      <c r="T1592" s="2" t="s">
        <v>117</v>
      </c>
      <c r="U1592" s="2">
        <v>31</v>
      </c>
      <c r="V1592" s="2" t="str">
        <f>PROPER(DatosTransformados[[#This Row],[Payment Method Hidden]])</f>
        <v>Direct Debit</v>
      </c>
      <c r="W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592" s="2">
        <v>120</v>
      </c>
      <c r="Y1592" s="2" t="s">
        <v>42</v>
      </c>
      <c r="Z1592" s="2" t="s">
        <v>184</v>
      </c>
      <c r="AA1592" s="2" t="s">
        <v>2956</v>
      </c>
      <c r="AB1592" s="3">
        <f>DATEVALUE(DatosTransformados[[#This Row],[Contact Date Hidden]])</f>
        <v>44233</v>
      </c>
      <c r="AC1592" s="3">
        <v>44506</v>
      </c>
      <c r="AD1592" s="2" t="s">
        <v>44</v>
      </c>
      <c r="AE1592" s="2" t="str">
        <f>VLOOKUP(DatosTransformados[[#This Row],[Customer Segment Hidden]],Tabla3[#All],2,FALSE)</f>
        <v>Medium</v>
      </c>
      <c r="AF1592" s="11">
        <v>31.540317124326371</v>
      </c>
      <c r="AG1592" s="2">
        <v>7</v>
      </c>
      <c r="AH1592" s="2" t="s">
        <v>29</v>
      </c>
      <c r="AI1592" s="2" t="str">
        <f>IFERROR(VLOOKUP(DatosTransformados[[#This Row],[Preferred Contact Method Hidden]],Tabla3[#All],2,FALSE),DatosTransformados[[#This Row],[Preferred Contact Method Hidden]])</f>
        <v>Email</v>
      </c>
      <c r="AJ1592" s="2" t="str">
        <f>VLOOKUP(DatosTransformados[[#This Row],[Applied Discount Hidden]],Tabla3[#All],2,FALSE)</f>
        <v>No</v>
      </c>
      <c r="AK1592" s="2" t="b">
        <v>0</v>
      </c>
    </row>
    <row r="1593" spans="1:37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">
        <v>21</v>
      </c>
      <c r="O15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3" s="5" t="s">
        <v>21</v>
      </c>
      <c r="Q1593" s="5">
        <v>0</v>
      </c>
      <c r="R1593" s="5" t="s">
        <v>21</v>
      </c>
      <c r="S1593" s="5" t="s">
        <v>24</v>
      </c>
      <c r="T1593" s="5" t="s">
        <v>35</v>
      </c>
      <c r="U1593" s="5">
        <v>56</v>
      </c>
      <c r="V1593" s="5" t="str">
        <f>PROPER(DatosTransformados[[#This Row],[Payment Method Hidden]])</f>
        <v>Direct Debit</v>
      </c>
      <c r="W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1593" s="5">
        <v>2718</v>
      </c>
      <c r="Y1593" s="5" t="s">
        <v>42</v>
      </c>
      <c r="Z1593" s="5" t="s">
        <v>184</v>
      </c>
      <c r="AA1593" s="5" t="s">
        <v>2958</v>
      </c>
      <c r="AB1593" s="6">
        <f>DATEVALUE(DatosTransformados[[#This Row],[Contact Date Hidden]])</f>
        <v>44534</v>
      </c>
      <c r="AC1593" s="6">
        <v>43894</v>
      </c>
      <c r="AD1593" s="5" t="s">
        <v>44</v>
      </c>
      <c r="AE1593" s="5" t="str">
        <f>VLOOKUP(DatosTransformados[[#This Row],[Customer Segment Hidden]],Tabla3[#All],2,FALSE)</f>
        <v>Medium</v>
      </c>
      <c r="AF1593" s="12">
        <v>45.018057609298438</v>
      </c>
      <c r="AG1593" s="5">
        <v>6</v>
      </c>
      <c r="AH1593" s="5" t="s">
        <v>49</v>
      </c>
      <c r="AI1593" s="5" t="str">
        <f>IFERROR(VLOOKUP(DatosTransformados[[#This Row],[Preferred Contact Method Hidden]],Tabla3[#All],2,FALSE),DatosTransformados[[#This Row],[Preferred Contact Method Hidden]])</f>
        <v>Phone</v>
      </c>
      <c r="AJ1593" s="5" t="str">
        <f>VLOOKUP(DatosTransformados[[#This Row],[Applied Discount Hidden]],Tabla3[#All],2,FALSE)</f>
        <v>No</v>
      </c>
      <c r="AK1593" s="5" t="b">
        <v>0</v>
      </c>
    </row>
    <row r="1594" spans="1:37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">
        <v>33</v>
      </c>
      <c r="O15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4" s="2" t="s">
        <v>21</v>
      </c>
      <c r="Q1594" s="2">
        <v>0</v>
      </c>
      <c r="R1594" s="2" t="s">
        <v>21</v>
      </c>
      <c r="S1594" s="2" t="s">
        <v>24</v>
      </c>
      <c r="T1594" s="2" t="s">
        <v>123</v>
      </c>
      <c r="U1594" s="2">
        <v>35</v>
      </c>
      <c r="V1594" s="2" t="str">
        <f>PROPER(DatosTransformados[[#This Row],[Payment Method Hidden]])</f>
        <v>Credit Card</v>
      </c>
      <c r="W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594" s="2">
        <v>234</v>
      </c>
      <c r="Y1594" s="2" t="s">
        <v>103</v>
      </c>
      <c r="Z1594" s="2" t="s">
        <v>104</v>
      </c>
      <c r="AA1594" s="2" t="s">
        <v>859</v>
      </c>
      <c r="AB1594" s="3">
        <f>DATEVALUE(DatosTransformados[[#This Row],[Contact Date Hidden]])</f>
        <v>44203</v>
      </c>
      <c r="AC1594" s="3">
        <v>45245</v>
      </c>
      <c r="AD1594" s="2" t="s">
        <v>28</v>
      </c>
      <c r="AE1594" s="2" t="str">
        <f>VLOOKUP(DatosTransformados[[#This Row],[Customer Segment Hidden]],Tabla3[#All],2,FALSE)</f>
        <v>High</v>
      </c>
      <c r="AF1594" s="11">
        <v>29.427484047672461</v>
      </c>
      <c r="AG1594" s="2">
        <v>7</v>
      </c>
      <c r="AH1594" s="2" t="s">
        <v>49</v>
      </c>
      <c r="AI1594" s="2" t="str">
        <f>IFERROR(VLOOKUP(DatosTransformados[[#This Row],[Preferred Contact Method Hidden]],Tabla3[#All],2,FALSE),DatosTransformados[[#This Row],[Preferred Contact Method Hidden]])</f>
        <v>Phone</v>
      </c>
      <c r="AJ1594" s="2" t="str">
        <f>VLOOKUP(DatosTransformados[[#This Row],[Applied Discount Hidden]],Tabla3[#All],2,FALSE)</f>
        <v>No</v>
      </c>
      <c r="AK1594" s="2" t="b">
        <v>0</v>
      </c>
    </row>
    <row r="1595" spans="1:37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">
        <v>21</v>
      </c>
      <c r="O15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5" s="5" t="s">
        <v>21</v>
      </c>
      <c r="Q1595" s="5">
        <v>0</v>
      </c>
      <c r="R1595" s="5" t="s">
        <v>33</v>
      </c>
      <c r="S1595" s="5" t="s">
        <v>24</v>
      </c>
      <c r="T1595" s="5" t="s">
        <v>123</v>
      </c>
      <c r="U1595" s="5">
        <v>49</v>
      </c>
      <c r="V1595" s="5" t="str">
        <f>PROPER(DatosTransformados[[#This Row],[Payment Method Hidden]])</f>
        <v>Credit Card</v>
      </c>
      <c r="W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595" s="5">
        <v>2228</v>
      </c>
      <c r="Y1595" s="5"/>
      <c r="Z1595" s="5"/>
      <c r="AA1595" s="5" t="s">
        <v>2960</v>
      </c>
      <c r="AB1595" s="6">
        <f>DATEVALUE(DatosTransformados[[#This Row],[Contact Date Hidden]])</f>
        <v>45148</v>
      </c>
      <c r="AC1595" s="6">
        <v>44392</v>
      </c>
      <c r="AD1595" s="5" t="s">
        <v>38</v>
      </c>
      <c r="AE1595" s="5" t="str">
        <f>VLOOKUP(DatosTransformados[[#This Row],[Customer Segment Hidden]],Tabla3[#All],2,FALSE)</f>
        <v>Low</v>
      </c>
      <c r="AF1595" s="12">
        <v>42.452100225689591</v>
      </c>
      <c r="AG1595" s="5">
        <v>10</v>
      </c>
      <c r="AH1595" s="5" t="s">
        <v>29</v>
      </c>
      <c r="AI1595" s="5" t="str">
        <f>IFERROR(VLOOKUP(DatosTransformados[[#This Row],[Preferred Contact Method Hidden]],Tabla3[#All],2,FALSE),DatosTransformados[[#This Row],[Preferred Contact Method Hidden]])</f>
        <v>Email</v>
      </c>
      <c r="AJ1595" s="5" t="str">
        <f>VLOOKUP(DatosTransformados[[#This Row],[Applied Discount Hidden]],Tabla3[#All],2,FALSE)</f>
        <v>No</v>
      </c>
      <c r="AK1595" s="5" t="b">
        <v>0</v>
      </c>
    </row>
    <row r="1596" spans="1:37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">
        <v>21</v>
      </c>
      <c r="O15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6" s="2" t="s">
        <v>21</v>
      </c>
      <c r="Q1596" s="2">
        <v>0</v>
      </c>
      <c r="R1596" s="2" t="s">
        <v>21</v>
      </c>
      <c r="S1596" s="2" t="s">
        <v>24</v>
      </c>
      <c r="T1596" s="2" t="s">
        <v>25</v>
      </c>
      <c r="U1596" s="2">
        <v>27</v>
      </c>
      <c r="V1596" s="2" t="str">
        <f>PROPER(DatosTransformados[[#This Row],[Payment Method Hidden]])</f>
        <v>Credit Card</v>
      </c>
      <c r="W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596" s="2">
        <v>89</v>
      </c>
      <c r="Y1596" s="2"/>
      <c r="Z1596" s="2"/>
      <c r="AA1596" s="2" t="s">
        <v>523</v>
      </c>
      <c r="AB1596" s="3">
        <f>DATEVALUE(DatosTransformados[[#This Row],[Contact Date Hidden]])</f>
        <v>44266</v>
      </c>
      <c r="AC1596" s="3">
        <v>44208</v>
      </c>
      <c r="AD1596" s="2" t="s">
        <v>28</v>
      </c>
      <c r="AE1596" s="2" t="str">
        <f>VLOOKUP(DatosTransformados[[#This Row],[Customer Segment Hidden]],Tabla3[#All],2,FALSE)</f>
        <v>High</v>
      </c>
      <c r="AF1596" s="11">
        <v>26.055917410264879</v>
      </c>
      <c r="AG1596" s="2">
        <v>10</v>
      </c>
      <c r="AH1596" s="2" t="s">
        <v>49</v>
      </c>
      <c r="AI1596" s="2" t="str">
        <f>IFERROR(VLOOKUP(DatosTransformados[[#This Row],[Preferred Contact Method Hidden]],Tabla3[#All],2,FALSE),DatosTransformados[[#This Row],[Preferred Contact Method Hidden]])</f>
        <v>Phone</v>
      </c>
      <c r="AJ1596" s="2" t="str">
        <f>VLOOKUP(DatosTransformados[[#This Row],[Applied Discount Hidden]],Tabla3[#All],2,FALSE)</f>
        <v>No</v>
      </c>
      <c r="AK1596" s="2" t="b">
        <v>0</v>
      </c>
    </row>
    <row r="1597" spans="1:37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">
        <v>21</v>
      </c>
      <c r="O15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7" s="5" t="s">
        <v>21</v>
      </c>
      <c r="Q1597" s="5">
        <v>0</v>
      </c>
      <c r="R1597" s="5" t="s">
        <v>33</v>
      </c>
      <c r="S1597" s="5" t="s">
        <v>24</v>
      </c>
      <c r="T1597" s="5" t="s">
        <v>117</v>
      </c>
      <c r="U1597" s="5">
        <v>36</v>
      </c>
      <c r="V1597" s="5" t="str">
        <f>PROPER(DatosTransformados[[#This Row],[Payment Method Hidden]])</f>
        <v>Direct Debit</v>
      </c>
      <c r="W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597" s="5">
        <v>1003</v>
      </c>
      <c r="Y1597" s="5"/>
      <c r="Z1597" s="5"/>
      <c r="AA1597" s="5" t="s">
        <v>2963</v>
      </c>
      <c r="AB1597" s="6">
        <f>DATEVALUE(DatosTransformados[[#This Row],[Contact Date Hidden]])</f>
        <v>44140</v>
      </c>
      <c r="AC1597" s="6">
        <v>44034</v>
      </c>
      <c r="AD1597" s="5" t="s">
        <v>38</v>
      </c>
      <c r="AE1597" s="5" t="str">
        <f>VLOOKUP(DatosTransformados[[#This Row],[Customer Segment Hidden]],Tabla3[#All],2,FALSE)</f>
        <v>Low</v>
      </c>
      <c r="AF1597" s="12">
        <v>39.920397901333907</v>
      </c>
      <c r="AG1597" s="5">
        <v>10</v>
      </c>
      <c r="AH1597" s="5" t="s">
        <v>49</v>
      </c>
      <c r="AI1597" s="5" t="str">
        <f>IFERROR(VLOOKUP(DatosTransformados[[#This Row],[Preferred Contact Method Hidden]],Tabla3[#All],2,FALSE),DatosTransformados[[#This Row],[Preferred Contact Method Hidden]])</f>
        <v>Phone</v>
      </c>
      <c r="AJ1597" s="5" t="str">
        <f>VLOOKUP(DatosTransformados[[#This Row],[Applied Discount Hidden]],Tabla3[#All],2,FALSE)</f>
        <v>Yes</v>
      </c>
      <c r="AK1597" s="5" t="b">
        <v>1</v>
      </c>
    </row>
    <row r="1598" spans="1:37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">
        <v>21</v>
      </c>
      <c r="O15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8" s="2" t="s">
        <v>21</v>
      </c>
      <c r="Q1598" s="2">
        <v>0</v>
      </c>
      <c r="R1598" s="2" t="s">
        <v>21</v>
      </c>
      <c r="S1598" s="2" t="s">
        <v>52</v>
      </c>
      <c r="T1598" s="2" t="s">
        <v>25</v>
      </c>
      <c r="U1598" s="2">
        <v>10</v>
      </c>
      <c r="V1598" s="2" t="str">
        <f>PROPER(DatosTransformados[[#This Row],[Payment Method Hidden]])</f>
        <v>Credit Card</v>
      </c>
      <c r="W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598" s="2">
        <v>493</v>
      </c>
      <c r="Y1598" s="2"/>
      <c r="Z1598" s="2"/>
      <c r="AA1598" s="2" t="s">
        <v>2965</v>
      </c>
      <c r="AB1598" s="3">
        <f>DATEVALUE(DatosTransformados[[#This Row],[Contact Date Hidden]])</f>
        <v>44601</v>
      </c>
      <c r="AC1598" s="3">
        <v>44738</v>
      </c>
      <c r="AD1598" s="2" t="s">
        <v>38</v>
      </c>
      <c r="AE1598" s="2" t="str">
        <f>VLOOKUP(DatosTransformados[[#This Row],[Customer Segment Hidden]],Tabla3[#All],2,FALSE)</f>
        <v>Low</v>
      </c>
      <c r="AF1598" s="11">
        <v>9.1254178017208289</v>
      </c>
      <c r="AG1598" s="2">
        <v>4</v>
      </c>
      <c r="AH1598" s="2" t="s">
        <v>29</v>
      </c>
      <c r="AI1598" s="2" t="str">
        <f>IFERROR(VLOOKUP(DatosTransformados[[#This Row],[Preferred Contact Method Hidden]],Tabla3[#All],2,FALSE),DatosTransformados[[#This Row],[Preferred Contact Method Hidden]])</f>
        <v>Email</v>
      </c>
      <c r="AJ1598" s="2" t="str">
        <f>VLOOKUP(DatosTransformados[[#This Row],[Applied Discount Hidden]],Tabla3[#All],2,FALSE)</f>
        <v>No</v>
      </c>
      <c r="AK1598" s="2" t="b">
        <v>0</v>
      </c>
    </row>
    <row r="1599" spans="1:37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">
        <v>21</v>
      </c>
      <c r="O15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599" s="5" t="s">
        <v>21</v>
      </c>
      <c r="Q1599" s="5">
        <v>0</v>
      </c>
      <c r="R1599" s="5" t="s">
        <v>33</v>
      </c>
      <c r="S1599" s="5" t="s">
        <v>24</v>
      </c>
      <c r="T1599" s="5" t="s">
        <v>117</v>
      </c>
      <c r="U1599" s="5">
        <v>61</v>
      </c>
      <c r="V1599" s="5" t="str">
        <f>PROPER(DatosTransformados[[#This Row],[Payment Method Hidden]])</f>
        <v>Direct Debit</v>
      </c>
      <c r="W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1599" s="5">
        <v>2899</v>
      </c>
      <c r="Y1599" s="5"/>
      <c r="Z1599" s="5"/>
      <c r="AA1599" s="5" t="s">
        <v>299</v>
      </c>
      <c r="AB1599" s="6">
        <f>DATEVALUE(DatosTransformados[[#This Row],[Contact Date Hidden]])</f>
        <v>43932</v>
      </c>
      <c r="AC1599" s="6">
        <v>44519</v>
      </c>
      <c r="AD1599" s="5" t="s">
        <v>38</v>
      </c>
      <c r="AE1599" s="5" t="str">
        <f>VLOOKUP(DatosTransformados[[#This Row],[Customer Segment Hidden]],Tabla3[#All],2,FALSE)</f>
        <v>Low</v>
      </c>
      <c r="AF1599" s="12">
        <v>67.641425931859629</v>
      </c>
      <c r="AG1599" s="5">
        <v>10</v>
      </c>
      <c r="AH1599" s="5" t="s">
        <v>49</v>
      </c>
      <c r="AI1599" s="5" t="str">
        <f>IFERROR(VLOOKUP(DatosTransformados[[#This Row],[Preferred Contact Method Hidden]],Tabla3[#All],2,FALSE),DatosTransformados[[#This Row],[Preferred Contact Method Hidden]])</f>
        <v>Phone</v>
      </c>
      <c r="AJ1599" s="5" t="str">
        <f>VLOOKUP(DatosTransformados[[#This Row],[Applied Discount Hidden]],Tabla3[#All],2,FALSE)</f>
        <v>No</v>
      </c>
      <c r="AK1599" s="5" t="b">
        <v>0</v>
      </c>
    </row>
    <row r="1600" spans="1:37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">
        <v>21</v>
      </c>
      <c r="O16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0" s="2" t="s">
        <v>21</v>
      </c>
      <c r="Q1600" s="2">
        <v>0</v>
      </c>
      <c r="R1600" s="2" t="s">
        <v>33</v>
      </c>
      <c r="S1600" s="2" t="s">
        <v>24</v>
      </c>
      <c r="T1600" s="2" t="s">
        <v>35</v>
      </c>
      <c r="U1600" s="2">
        <v>36</v>
      </c>
      <c r="V1600" s="2" t="str">
        <f>PROPER(DatosTransformados[[#This Row],[Payment Method Hidden]])</f>
        <v>Direct Debit</v>
      </c>
      <c r="W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600" s="2">
        <v>553</v>
      </c>
      <c r="Y1600" s="2" t="s">
        <v>42</v>
      </c>
      <c r="Z1600" s="2" t="s">
        <v>184</v>
      </c>
      <c r="AA1600" s="2" t="s">
        <v>1723</v>
      </c>
      <c r="AB1600" s="3">
        <f>DATEVALUE(DatosTransformados[[#This Row],[Contact Date Hidden]])</f>
        <v>43867</v>
      </c>
      <c r="AC1600" s="3">
        <v>44883</v>
      </c>
      <c r="AD1600" s="2" t="s">
        <v>38</v>
      </c>
      <c r="AE1600" s="2" t="str">
        <f>VLOOKUP(DatosTransformados[[#This Row],[Customer Segment Hidden]],Tabla3[#All],2,FALSE)</f>
        <v>Low</v>
      </c>
      <c r="AF1600" s="11">
        <v>31.019134383232181</v>
      </c>
      <c r="AG1600" s="2">
        <v>1</v>
      </c>
      <c r="AH1600" s="2" t="s">
        <v>29</v>
      </c>
      <c r="AI1600" s="2" t="str">
        <f>IFERROR(VLOOKUP(DatosTransformados[[#This Row],[Preferred Contact Method Hidden]],Tabla3[#All],2,FALSE),DatosTransformados[[#This Row],[Preferred Contact Method Hidden]])</f>
        <v>Email</v>
      </c>
      <c r="AJ1600" s="2" t="str">
        <f>VLOOKUP(DatosTransformados[[#This Row],[Applied Discount Hidden]],Tabla3[#All],2,FALSE)</f>
        <v>Yes</v>
      </c>
      <c r="AK1600" s="2" t="b">
        <v>1</v>
      </c>
    </row>
    <row r="1601" spans="1:37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">
        <v>21</v>
      </c>
      <c r="O16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1" s="5" t="s">
        <v>21</v>
      </c>
      <c r="Q1601" s="5">
        <v>0</v>
      </c>
      <c r="R1601" s="5" t="s">
        <v>21</v>
      </c>
      <c r="S1601" s="5" t="s">
        <v>24</v>
      </c>
      <c r="T1601" s="5" t="s">
        <v>25</v>
      </c>
      <c r="U1601" s="5">
        <v>39</v>
      </c>
      <c r="V1601" s="5" t="str">
        <f>PROPER(DatosTransformados[[#This Row],[Payment Method Hidden]])</f>
        <v>Credit Card</v>
      </c>
      <c r="W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601" s="5">
        <v>72</v>
      </c>
      <c r="Y1601" s="5"/>
      <c r="Z1601" s="5"/>
      <c r="AA1601" s="5" t="s">
        <v>76</v>
      </c>
      <c r="AB1601" s="6">
        <f>DATEVALUE(DatosTransformados[[#This Row],[Contact Date Hidden]])</f>
        <v>44806</v>
      </c>
      <c r="AC1601" s="6">
        <v>45276</v>
      </c>
      <c r="AD1601" s="5" t="s">
        <v>38</v>
      </c>
      <c r="AE1601" s="5" t="str">
        <f>VLOOKUP(DatosTransformados[[#This Row],[Customer Segment Hidden]],Tabla3[#All],2,FALSE)</f>
        <v>Low</v>
      </c>
      <c r="AF1601" s="12">
        <v>36.608474522077529</v>
      </c>
      <c r="AG1601" s="5">
        <v>2</v>
      </c>
      <c r="AH1601" s="5" t="s">
        <v>29</v>
      </c>
      <c r="AI1601" s="5" t="str">
        <f>IFERROR(VLOOKUP(DatosTransformados[[#This Row],[Preferred Contact Method Hidden]],Tabla3[#All],2,FALSE),DatosTransformados[[#This Row],[Preferred Contact Method Hidden]])</f>
        <v>Email</v>
      </c>
      <c r="AJ1601" s="5" t="str">
        <f>VLOOKUP(DatosTransformados[[#This Row],[Applied Discount Hidden]],Tabla3[#All],2,FALSE)</f>
        <v>Yes</v>
      </c>
      <c r="AK1601" s="5" t="b">
        <v>1</v>
      </c>
    </row>
    <row r="1602" spans="1:37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">
        <v>21</v>
      </c>
      <c r="O16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2" s="2" t="s">
        <v>33</v>
      </c>
      <c r="Q1602" s="2">
        <v>2</v>
      </c>
      <c r="R1602" s="2" t="s">
        <v>21</v>
      </c>
      <c r="S1602" s="2" t="s">
        <v>34</v>
      </c>
      <c r="T1602" s="2" t="s">
        <v>117</v>
      </c>
      <c r="U1602" s="2">
        <v>8</v>
      </c>
      <c r="V1602" s="2" t="str">
        <f>PROPER(DatosTransformados[[#This Row],[Payment Method Hidden]])</f>
        <v>Direct Debit</v>
      </c>
      <c r="W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602" s="2">
        <v>299</v>
      </c>
      <c r="Y1602" s="2"/>
      <c r="Z1602" s="2"/>
      <c r="AA1602" s="2" t="s">
        <v>92</v>
      </c>
      <c r="AB1602" s="3">
        <f>DATEVALUE(DatosTransformados[[#This Row],[Contact Date Hidden]])</f>
        <v>44495</v>
      </c>
      <c r="AC1602" s="3">
        <v>45109</v>
      </c>
      <c r="AD1602" s="2" t="s">
        <v>44</v>
      </c>
      <c r="AE1602" s="2" t="str">
        <f>VLOOKUP(DatosTransformados[[#This Row],[Customer Segment Hidden]],Tabla3[#All],2,FALSE)</f>
        <v>Medium</v>
      </c>
      <c r="AF1602" s="11">
        <v>7.4173352952157714</v>
      </c>
      <c r="AG1602" s="2">
        <v>2</v>
      </c>
      <c r="AH1602" s="2" t="s">
        <v>63</v>
      </c>
      <c r="AI1602" s="2" t="str">
        <f>IFERROR(VLOOKUP(DatosTransformados[[#This Row],[Preferred Contact Method Hidden]],Tabla3[#All],2,FALSE),DatosTransformados[[#This Row],[Preferred Contact Method Hidden]])</f>
        <v>SMS</v>
      </c>
      <c r="AJ1602" s="2" t="str">
        <f>VLOOKUP(DatosTransformados[[#This Row],[Applied Discount Hidden]],Tabla3[#All],2,FALSE)</f>
        <v>No</v>
      </c>
      <c r="AK1602" s="2" t="b">
        <v>0</v>
      </c>
    </row>
    <row r="1603" spans="1:37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">
        <v>21</v>
      </c>
      <c r="O16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3" s="5" t="s">
        <v>21</v>
      </c>
      <c r="Q1603" s="5">
        <v>0</v>
      </c>
      <c r="R1603" s="5" t="s">
        <v>33</v>
      </c>
      <c r="S1603" s="5" t="s">
        <v>52</v>
      </c>
      <c r="T1603" s="5" t="s">
        <v>207</v>
      </c>
      <c r="U1603" s="5">
        <v>41</v>
      </c>
      <c r="V1603" s="5" t="str">
        <f>PROPER(DatosTransformados[[#This Row],[Payment Method Hidden]])</f>
        <v>Paper Check</v>
      </c>
      <c r="W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603" s="5">
        <v>2574</v>
      </c>
      <c r="Y1603" s="5"/>
      <c r="Z1603" s="5"/>
      <c r="AA1603" s="5" t="s">
        <v>2971</v>
      </c>
      <c r="AB1603" s="6">
        <f>DATEVALUE(DatosTransformados[[#This Row],[Contact Date Hidden]])</f>
        <v>45098</v>
      </c>
      <c r="AC1603" s="6">
        <v>44025</v>
      </c>
      <c r="AD1603" s="5" t="s">
        <v>44</v>
      </c>
      <c r="AE1603" s="5" t="str">
        <f>VLOOKUP(DatosTransformados[[#This Row],[Customer Segment Hidden]],Tabla3[#All],2,FALSE)</f>
        <v>Medium</v>
      </c>
      <c r="AF1603" s="12">
        <v>43.44233700816325</v>
      </c>
      <c r="AG1603" s="5">
        <v>0</v>
      </c>
      <c r="AH1603" s="5" t="s">
        <v>63</v>
      </c>
      <c r="AI1603" s="5" t="str">
        <f>IFERROR(VLOOKUP(DatosTransformados[[#This Row],[Preferred Contact Method Hidden]],Tabla3[#All],2,FALSE),DatosTransformados[[#This Row],[Preferred Contact Method Hidden]])</f>
        <v>SMS</v>
      </c>
      <c r="AJ1603" s="5" t="str">
        <f>VLOOKUP(DatosTransformados[[#This Row],[Applied Discount Hidden]],Tabla3[#All],2,FALSE)</f>
        <v>Yes</v>
      </c>
      <c r="AK1603" s="5" t="b">
        <v>1</v>
      </c>
    </row>
    <row r="1604" spans="1:37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">
        <v>21</v>
      </c>
      <c r="O16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4" s="2" t="s">
        <v>33</v>
      </c>
      <c r="Q1604" s="2">
        <v>3</v>
      </c>
      <c r="R1604" s="2" t="s">
        <v>21</v>
      </c>
      <c r="S1604" s="2" t="s">
        <v>52</v>
      </c>
      <c r="T1604" s="2" t="s">
        <v>169</v>
      </c>
      <c r="U1604" s="2">
        <v>7</v>
      </c>
      <c r="V1604" s="2" t="str">
        <f>PROPER(DatosTransformados[[#This Row],[Payment Method Hidden]])</f>
        <v>Paper Check</v>
      </c>
      <c r="W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604" s="2">
        <v>369</v>
      </c>
      <c r="Y1604" s="2"/>
      <c r="Z1604" s="2"/>
      <c r="AA1604" s="2" t="s">
        <v>424</v>
      </c>
      <c r="AB1604" s="3">
        <f>DATEVALUE(DatosTransformados[[#This Row],[Contact Date Hidden]])</f>
        <v>44085</v>
      </c>
      <c r="AC1604" s="3">
        <v>43853</v>
      </c>
      <c r="AD1604" s="2" t="s">
        <v>44</v>
      </c>
      <c r="AE1604" s="2" t="str">
        <f>VLOOKUP(DatosTransformados[[#This Row],[Customer Segment Hidden]],Tabla3[#All],2,FALSE)</f>
        <v>Medium</v>
      </c>
      <c r="AF1604" s="11">
        <v>6.8080300309862194</v>
      </c>
      <c r="AG1604" s="2">
        <v>0</v>
      </c>
      <c r="AH1604" s="2" t="s">
        <v>49</v>
      </c>
      <c r="AI1604" s="2" t="str">
        <f>IFERROR(VLOOKUP(DatosTransformados[[#This Row],[Preferred Contact Method Hidden]],Tabla3[#All],2,FALSE),DatosTransformados[[#This Row],[Preferred Contact Method Hidden]])</f>
        <v>Phone</v>
      </c>
      <c r="AJ1604" s="2" t="str">
        <f>VLOOKUP(DatosTransformados[[#This Row],[Applied Discount Hidden]],Tabla3[#All],2,FALSE)</f>
        <v>No</v>
      </c>
      <c r="AK1604" s="2" t="b">
        <v>0</v>
      </c>
    </row>
    <row r="1605" spans="1:37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">
        <v>21</v>
      </c>
      <c r="O16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5" s="5" t="s">
        <v>21</v>
      </c>
      <c r="Q1605" s="5">
        <v>0</v>
      </c>
      <c r="R1605" s="5" t="s">
        <v>21</v>
      </c>
      <c r="S1605" s="5" t="s">
        <v>24</v>
      </c>
      <c r="T1605" s="5" t="s">
        <v>35</v>
      </c>
      <c r="U1605" s="5">
        <v>48</v>
      </c>
      <c r="V1605" s="5" t="str">
        <f>PROPER(DatosTransformados[[#This Row],[Payment Method Hidden]])</f>
        <v>Direct Debit</v>
      </c>
      <c r="W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605" s="5">
        <v>1201</v>
      </c>
      <c r="Y1605" s="5" t="s">
        <v>42</v>
      </c>
      <c r="Z1605" s="5" t="s">
        <v>184</v>
      </c>
      <c r="AA1605" s="5" t="s">
        <v>2974</v>
      </c>
      <c r="AB1605" s="6">
        <f>DATEVALUE(DatosTransformados[[#This Row],[Contact Date Hidden]])</f>
        <v>45211</v>
      </c>
      <c r="AC1605" s="6">
        <v>43843</v>
      </c>
      <c r="AD1605" s="5" t="s">
        <v>38</v>
      </c>
      <c r="AE1605" s="5" t="str">
        <f>VLOOKUP(DatosTransformados[[#This Row],[Customer Segment Hidden]],Tabla3[#All],2,FALSE)</f>
        <v>Low</v>
      </c>
      <c r="AF1605" s="12">
        <v>52.468002381935463</v>
      </c>
      <c r="AG1605" s="5">
        <v>9</v>
      </c>
      <c r="AH1605" s="5" t="s">
        <v>49</v>
      </c>
      <c r="AI1605" s="5" t="str">
        <f>IFERROR(VLOOKUP(DatosTransformados[[#This Row],[Preferred Contact Method Hidden]],Tabla3[#All],2,FALSE),DatosTransformados[[#This Row],[Preferred Contact Method Hidden]])</f>
        <v>Phone</v>
      </c>
      <c r="AJ1605" s="5" t="str">
        <f>VLOOKUP(DatosTransformados[[#This Row],[Applied Discount Hidden]],Tabla3[#All],2,FALSE)</f>
        <v>No</v>
      </c>
      <c r="AK1605" s="5" t="b">
        <v>0</v>
      </c>
    </row>
    <row r="1606" spans="1:37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">
        <v>33</v>
      </c>
      <c r="O160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606" s="2" t="s">
        <v>33</v>
      </c>
      <c r="Q1606" s="2">
        <v>4</v>
      </c>
      <c r="R1606" s="2" t="s">
        <v>21</v>
      </c>
      <c r="S1606" s="2" t="s">
        <v>34</v>
      </c>
      <c r="T1606" s="2" t="s">
        <v>207</v>
      </c>
      <c r="U1606" s="2">
        <v>6</v>
      </c>
      <c r="V1606" s="2" t="str">
        <f>PROPER(DatosTransformados[[#This Row],[Payment Method Hidden]])</f>
        <v>Paper Check</v>
      </c>
      <c r="W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606" s="2">
        <v>133</v>
      </c>
      <c r="Y1606" s="2"/>
      <c r="Z1606" s="2"/>
      <c r="AA1606" s="2" t="s">
        <v>893</v>
      </c>
      <c r="AB1606" s="3">
        <f>DATEVALUE(DatosTransformados[[#This Row],[Contact Date Hidden]])</f>
        <v>45035</v>
      </c>
      <c r="AC1606" s="3">
        <v>44210</v>
      </c>
      <c r="AD1606" s="2" t="s">
        <v>28</v>
      </c>
      <c r="AE1606" s="2" t="str">
        <f>VLOOKUP(DatosTransformados[[#This Row],[Customer Segment Hidden]],Tabla3[#All],2,FALSE)</f>
        <v>High</v>
      </c>
      <c r="AF1606" s="11">
        <v>5.1693370232285982</v>
      </c>
      <c r="AG1606" s="2">
        <v>0</v>
      </c>
      <c r="AH1606" s="2" t="s">
        <v>29</v>
      </c>
      <c r="AI1606" s="2" t="str">
        <f>IFERROR(VLOOKUP(DatosTransformados[[#This Row],[Preferred Contact Method Hidden]],Tabla3[#All],2,FALSE),DatosTransformados[[#This Row],[Preferred Contact Method Hidden]])</f>
        <v>Email</v>
      </c>
      <c r="AJ1606" s="2" t="str">
        <f>VLOOKUP(DatosTransformados[[#This Row],[Applied Discount Hidden]],Tabla3[#All],2,FALSE)</f>
        <v>Yes</v>
      </c>
      <c r="AK1606" s="2" t="b">
        <v>1</v>
      </c>
    </row>
    <row r="1607" spans="1:37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">
        <v>21</v>
      </c>
      <c r="O16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7" s="5" t="s">
        <v>21</v>
      </c>
      <c r="Q1607" s="5">
        <v>0</v>
      </c>
      <c r="R1607" s="5" t="s">
        <v>33</v>
      </c>
      <c r="S1607" s="5" t="s">
        <v>24</v>
      </c>
      <c r="T1607" s="5" t="s">
        <v>35</v>
      </c>
      <c r="U1607" s="5">
        <v>48</v>
      </c>
      <c r="V1607" s="5" t="str">
        <f>PROPER(DatosTransformados[[#This Row],[Payment Method Hidden]])</f>
        <v>Direct Debit</v>
      </c>
      <c r="W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1607" s="5">
        <v>82</v>
      </c>
      <c r="Y1607" s="5"/>
      <c r="Z1607" s="5"/>
      <c r="AA1607" s="5" t="s">
        <v>43</v>
      </c>
      <c r="AB1607" s="6">
        <f>DATEVALUE(DatosTransformados[[#This Row],[Contact Date Hidden]])</f>
        <v>43900</v>
      </c>
      <c r="AC1607" s="6">
        <v>44410</v>
      </c>
      <c r="AD1607" s="5" t="s">
        <v>38</v>
      </c>
      <c r="AE1607" s="5" t="str">
        <f>VLOOKUP(DatosTransformados[[#This Row],[Customer Segment Hidden]],Tabla3[#All],2,FALSE)</f>
        <v>Low</v>
      </c>
      <c r="AF1607" s="12">
        <v>41.639106575402423</v>
      </c>
      <c r="AG1607" s="5">
        <v>3</v>
      </c>
      <c r="AH1607" s="5" t="s">
        <v>63</v>
      </c>
      <c r="AI1607" s="5" t="str">
        <f>IFERROR(VLOOKUP(DatosTransformados[[#This Row],[Preferred Contact Method Hidden]],Tabla3[#All],2,FALSE),DatosTransformados[[#This Row],[Preferred Contact Method Hidden]])</f>
        <v>SMS</v>
      </c>
      <c r="AJ1607" s="5" t="str">
        <f>VLOOKUP(DatosTransformados[[#This Row],[Applied Discount Hidden]],Tabla3[#All],2,FALSE)</f>
        <v>Yes</v>
      </c>
      <c r="AK1607" s="5" t="b">
        <v>1</v>
      </c>
    </row>
    <row r="1608" spans="1:37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">
        <v>21</v>
      </c>
      <c r="O16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8" s="2" t="s">
        <v>21</v>
      </c>
      <c r="Q1608" s="2">
        <v>0</v>
      </c>
      <c r="R1608" s="2" t="s">
        <v>21</v>
      </c>
      <c r="S1608" s="2" t="s">
        <v>24</v>
      </c>
      <c r="T1608" s="2" t="s">
        <v>117</v>
      </c>
      <c r="U1608" s="2">
        <v>12</v>
      </c>
      <c r="V1608" s="2" t="str">
        <f>PROPER(DatosTransformados[[#This Row],[Payment Method Hidden]])</f>
        <v>Direct Debit</v>
      </c>
      <c r="W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608" s="2">
        <v>40</v>
      </c>
      <c r="Y1608" s="2"/>
      <c r="Z1608" s="2"/>
      <c r="AA1608" s="2" t="s">
        <v>540</v>
      </c>
      <c r="AB1608" s="3">
        <f>DATEVALUE(DatosTransformados[[#This Row],[Contact Date Hidden]])</f>
        <v>45025</v>
      </c>
      <c r="AC1608" s="3">
        <v>44188</v>
      </c>
      <c r="AD1608" s="2" t="s">
        <v>28</v>
      </c>
      <c r="AE1608" s="2" t="str">
        <f>VLOOKUP(DatosTransformados[[#This Row],[Customer Segment Hidden]],Tabla3[#All],2,FALSE)</f>
        <v>High</v>
      </c>
      <c r="AF1608" s="11">
        <v>9.7946376538047772</v>
      </c>
      <c r="AG1608" s="2">
        <v>4</v>
      </c>
      <c r="AH1608" s="2" t="s">
        <v>63</v>
      </c>
      <c r="AI1608" s="2" t="str">
        <f>IFERROR(VLOOKUP(DatosTransformados[[#This Row],[Preferred Contact Method Hidden]],Tabla3[#All],2,FALSE),DatosTransformados[[#This Row],[Preferred Contact Method Hidden]])</f>
        <v>SMS</v>
      </c>
      <c r="AJ1608" s="2" t="str">
        <f>VLOOKUP(DatosTransformados[[#This Row],[Applied Discount Hidden]],Tabla3[#All],2,FALSE)</f>
        <v>No</v>
      </c>
      <c r="AK1608" s="2" t="b">
        <v>0</v>
      </c>
    </row>
    <row r="1609" spans="1:37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">
        <v>21</v>
      </c>
      <c r="O16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09" s="5" t="s">
        <v>21</v>
      </c>
      <c r="Q1609" s="5">
        <v>0</v>
      </c>
      <c r="R1609" s="5" t="s">
        <v>21</v>
      </c>
      <c r="S1609" s="5" t="s">
        <v>34</v>
      </c>
      <c r="T1609" s="5" t="s">
        <v>123</v>
      </c>
      <c r="U1609" s="5">
        <v>9</v>
      </c>
      <c r="V1609" s="5" t="str">
        <f>PROPER(DatosTransformados[[#This Row],[Payment Method Hidden]])</f>
        <v>Credit Card</v>
      </c>
      <c r="W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609" s="5">
        <v>15</v>
      </c>
      <c r="Y1609" s="5"/>
      <c r="Z1609" s="5"/>
      <c r="AA1609" s="5" t="s">
        <v>1208</v>
      </c>
      <c r="AB1609" s="6">
        <f>DATEVALUE(DatosTransformados[[#This Row],[Contact Date Hidden]])</f>
        <v>44156</v>
      </c>
      <c r="AC1609" s="6">
        <v>44267</v>
      </c>
      <c r="AD1609" s="5" t="s">
        <v>28</v>
      </c>
      <c r="AE1609" s="5" t="str">
        <f>VLOOKUP(DatosTransformados[[#This Row],[Customer Segment Hidden]],Tabla3[#All],2,FALSE)</f>
        <v>High</v>
      </c>
      <c r="AF1609" s="12">
        <v>10.120815388133851</v>
      </c>
      <c r="AG1609" s="5">
        <v>2</v>
      </c>
      <c r="AH1609" s="5" t="s">
        <v>29</v>
      </c>
      <c r="AI1609" s="5" t="str">
        <f>IFERROR(VLOOKUP(DatosTransformados[[#This Row],[Preferred Contact Method Hidden]],Tabla3[#All],2,FALSE),DatosTransformados[[#This Row],[Preferred Contact Method Hidden]])</f>
        <v>Email</v>
      </c>
      <c r="AJ1609" s="5" t="str">
        <f>VLOOKUP(DatosTransformados[[#This Row],[Applied Discount Hidden]],Tabla3[#All],2,FALSE)</f>
        <v>No</v>
      </c>
      <c r="AK1609" s="5" t="b">
        <v>0</v>
      </c>
    </row>
    <row r="1610" spans="1:37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">
        <v>21</v>
      </c>
      <c r="O16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0" s="2" t="s">
        <v>21</v>
      </c>
      <c r="Q1610" s="2">
        <v>0</v>
      </c>
      <c r="R1610" s="2" t="s">
        <v>21</v>
      </c>
      <c r="S1610" s="2" t="s">
        <v>24</v>
      </c>
      <c r="T1610" s="2" t="s">
        <v>25</v>
      </c>
      <c r="U1610" s="2">
        <v>25</v>
      </c>
      <c r="V1610" s="2" t="str">
        <f>PROPER(DatosTransformados[[#This Row],[Payment Method Hidden]])</f>
        <v>Credit Card</v>
      </c>
      <c r="W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610" s="2">
        <v>681</v>
      </c>
      <c r="Y1610" s="2"/>
      <c r="Z1610" s="2"/>
      <c r="AA1610" s="2" t="s">
        <v>2980</v>
      </c>
      <c r="AB1610" s="3">
        <f>DATEVALUE(DatosTransformados[[#This Row],[Contact Date Hidden]])</f>
        <v>44633</v>
      </c>
      <c r="AC1610" s="3">
        <v>44694</v>
      </c>
      <c r="AD1610" s="2" t="s">
        <v>28</v>
      </c>
      <c r="AE1610" s="2" t="str">
        <f>VLOOKUP(DatosTransformados[[#This Row],[Customer Segment Hidden]],Tabla3[#All],2,FALSE)</f>
        <v>High</v>
      </c>
      <c r="AF1610" s="11">
        <v>25.958936772667329</v>
      </c>
      <c r="AG1610" s="2">
        <v>2</v>
      </c>
      <c r="AH1610" s="2" t="s">
        <v>63</v>
      </c>
      <c r="AI1610" s="2" t="str">
        <f>IFERROR(VLOOKUP(DatosTransformados[[#This Row],[Preferred Contact Method Hidden]],Tabla3[#All],2,FALSE),DatosTransformados[[#This Row],[Preferred Contact Method Hidden]])</f>
        <v>SMS</v>
      </c>
      <c r="AJ1610" s="2" t="str">
        <f>VLOOKUP(DatosTransformados[[#This Row],[Applied Discount Hidden]],Tabla3[#All],2,FALSE)</f>
        <v>Yes</v>
      </c>
      <c r="AK1610" s="2" t="b">
        <v>1</v>
      </c>
    </row>
    <row r="1611" spans="1:37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">
        <v>21</v>
      </c>
      <c r="O16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1" s="5" t="s">
        <v>21</v>
      </c>
      <c r="Q1611" s="5">
        <v>0</v>
      </c>
      <c r="R1611" s="5" t="s">
        <v>21</v>
      </c>
      <c r="S1611" s="5" t="s">
        <v>34</v>
      </c>
      <c r="T1611" s="5" t="s">
        <v>35</v>
      </c>
      <c r="U1611" s="5">
        <v>34</v>
      </c>
      <c r="V1611" s="5" t="str">
        <f>PROPER(DatosTransformados[[#This Row],[Payment Method Hidden]])</f>
        <v>Direct Debit</v>
      </c>
      <c r="W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11" s="5">
        <v>615</v>
      </c>
      <c r="Y1611" s="5"/>
      <c r="Z1611" s="5"/>
      <c r="AA1611" s="5" t="s">
        <v>2362</v>
      </c>
      <c r="AB1611" s="6">
        <f>DATEVALUE(DatosTransformados[[#This Row],[Contact Date Hidden]])</f>
        <v>43930</v>
      </c>
      <c r="AC1611" s="6">
        <v>44834</v>
      </c>
      <c r="AD1611" s="5" t="s">
        <v>28</v>
      </c>
      <c r="AE1611" s="5" t="str">
        <f>VLOOKUP(DatosTransformados[[#This Row],[Customer Segment Hidden]],Tabla3[#All],2,FALSE)</f>
        <v>High</v>
      </c>
      <c r="AF1611" s="12">
        <v>38.946063232535963</v>
      </c>
      <c r="AG1611" s="5">
        <v>9</v>
      </c>
      <c r="AH1611" s="5" t="s">
        <v>63</v>
      </c>
      <c r="AI1611" s="5" t="str">
        <f>IFERROR(VLOOKUP(DatosTransformados[[#This Row],[Preferred Contact Method Hidden]],Tabla3[#All],2,FALSE),DatosTransformados[[#This Row],[Preferred Contact Method Hidden]])</f>
        <v>SMS</v>
      </c>
      <c r="AJ1611" s="5" t="str">
        <f>VLOOKUP(DatosTransformados[[#This Row],[Applied Discount Hidden]],Tabla3[#All],2,FALSE)</f>
        <v>No</v>
      </c>
      <c r="AK1611" s="5" t="b">
        <v>0</v>
      </c>
    </row>
    <row r="1612" spans="1:37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">
        <v>33</v>
      </c>
      <c r="O16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2" s="2" t="s">
        <v>21</v>
      </c>
      <c r="Q1612" s="2">
        <v>0</v>
      </c>
      <c r="R1612" s="2" t="s">
        <v>21</v>
      </c>
      <c r="S1612" s="2" t="s">
        <v>24</v>
      </c>
      <c r="T1612" s="2" t="s">
        <v>123</v>
      </c>
      <c r="U1612" s="2">
        <v>45</v>
      </c>
      <c r="V1612" s="2" t="str">
        <f>PROPER(DatosTransformados[[#This Row],[Payment Method Hidden]])</f>
        <v>Credit Card</v>
      </c>
      <c r="W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612" s="2">
        <v>1571</v>
      </c>
      <c r="Y1612" s="2"/>
      <c r="Z1612" s="2"/>
      <c r="AA1612" s="2" t="s">
        <v>2983</v>
      </c>
      <c r="AB1612" s="3">
        <f>DATEVALUE(DatosTransformados[[#This Row],[Contact Date Hidden]])</f>
        <v>43893</v>
      </c>
      <c r="AC1612" s="3">
        <v>44045</v>
      </c>
      <c r="AD1612" s="2" t="s">
        <v>38</v>
      </c>
      <c r="AE1612" s="2" t="str">
        <f>VLOOKUP(DatosTransformados[[#This Row],[Customer Segment Hidden]],Tabla3[#All],2,FALSE)</f>
        <v>Low</v>
      </c>
      <c r="AF1612" s="11">
        <v>51.001493041167457</v>
      </c>
      <c r="AG1612" s="2">
        <v>6</v>
      </c>
      <c r="AH1612" s="2" t="s">
        <v>49</v>
      </c>
      <c r="AI1612" s="2" t="str">
        <f>IFERROR(VLOOKUP(DatosTransformados[[#This Row],[Preferred Contact Method Hidden]],Tabla3[#All],2,FALSE),DatosTransformados[[#This Row],[Preferred Contact Method Hidden]])</f>
        <v>Phone</v>
      </c>
      <c r="AJ1612" s="2" t="str">
        <f>VLOOKUP(DatosTransformados[[#This Row],[Applied Discount Hidden]],Tabla3[#All],2,FALSE)</f>
        <v>No</v>
      </c>
      <c r="AK1612" s="2" t="b">
        <v>0</v>
      </c>
    </row>
    <row r="1613" spans="1:37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">
        <v>33</v>
      </c>
      <c r="O16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3" s="5" t="s">
        <v>21</v>
      </c>
      <c r="Q1613" s="5">
        <v>0</v>
      </c>
      <c r="R1613" s="5" t="s">
        <v>21</v>
      </c>
      <c r="S1613" s="5" t="s">
        <v>24</v>
      </c>
      <c r="T1613" s="5" t="s">
        <v>117</v>
      </c>
      <c r="U1613" s="5">
        <v>15</v>
      </c>
      <c r="V1613" s="5" t="str">
        <f>PROPER(DatosTransformados[[#This Row],[Payment Method Hidden]])</f>
        <v>Direct Debit</v>
      </c>
      <c r="W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1613" s="5">
        <v>143</v>
      </c>
      <c r="Y1613" s="5" t="s">
        <v>156</v>
      </c>
      <c r="Z1613" s="5" t="s">
        <v>157</v>
      </c>
      <c r="AA1613" s="5" t="s">
        <v>1705</v>
      </c>
      <c r="AB1613" s="6">
        <f>DATEVALUE(DatosTransformados[[#This Row],[Contact Date Hidden]])</f>
        <v>44981</v>
      </c>
      <c r="AC1613" s="6">
        <v>45247</v>
      </c>
      <c r="AD1613" s="5" t="s">
        <v>44</v>
      </c>
      <c r="AE1613" s="5" t="str">
        <f>VLOOKUP(DatosTransformados[[#This Row],[Customer Segment Hidden]],Tabla3[#All],2,FALSE)</f>
        <v>Medium</v>
      </c>
      <c r="AF1613" s="12">
        <v>16.865314364489979</v>
      </c>
      <c r="AG1613" s="5">
        <v>10</v>
      </c>
      <c r="AH1613" s="5" t="s">
        <v>63</v>
      </c>
      <c r="AI1613" s="5" t="str">
        <f>IFERROR(VLOOKUP(DatosTransformados[[#This Row],[Preferred Contact Method Hidden]],Tabla3[#All],2,FALSE),DatosTransformados[[#This Row],[Preferred Contact Method Hidden]])</f>
        <v>SMS</v>
      </c>
      <c r="AJ1613" s="5" t="str">
        <f>VLOOKUP(DatosTransformados[[#This Row],[Applied Discount Hidden]],Tabla3[#All],2,FALSE)</f>
        <v>No</v>
      </c>
      <c r="AK1613" s="5" t="b">
        <v>0</v>
      </c>
    </row>
    <row r="1614" spans="1:37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">
        <v>21</v>
      </c>
      <c r="O16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4" s="2" t="s">
        <v>21</v>
      </c>
      <c r="Q1614" s="2">
        <v>0</v>
      </c>
      <c r="R1614" s="2" t="s">
        <v>21</v>
      </c>
      <c r="S1614" s="2" t="s">
        <v>34</v>
      </c>
      <c r="T1614" s="2" t="s">
        <v>117</v>
      </c>
      <c r="U1614" s="2">
        <v>8</v>
      </c>
      <c r="V1614" s="2" t="str">
        <f>PROPER(DatosTransformados[[#This Row],[Payment Method Hidden]])</f>
        <v>Direct Debit</v>
      </c>
      <c r="W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614" s="2">
        <v>204</v>
      </c>
      <c r="Y1614" s="2"/>
      <c r="Z1614" s="2"/>
      <c r="AA1614" s="2" t="s">
        <v>2986</v>
      </c>
      <c r="AB1614" s="3">
        <f>DATEVALUE(DatosTransformados[[#This Row],[Contact Date Hidden]])</f>
        <v>44611</v>
      </c>
      <c r="AC1614" s="3">
        <v>43964</v>
      </c>
      <c r="AD1614" s="2" t="s">
        <v>28</v>
      </c>
      <c r="AE1614" s="2" t="str">
        <f>VLOOKUP(DatosTransformados[[#This Row],[Customer Segment Hidden]],Tabla3[#All],2,FALSE)</f>
        <v>High</v>
      </c>
      <c r="AF1614" s="11">
        <v>7.1224729479622217</v>
      </c>
      <c r="AG1614" s="2">
        <v>7</v>
      </c>
      <c r="AH1614" s="2" t="s">
        <v>29</v>
      </c>
      <c r="AI1614" s="2" t="str">
        <f>IFERROR(VLOOKUP(DatosTransformados[[#This Row],[Preferred Contact Method Hidden]],Tabla3[#All],2,FALSE),DatosTransformados[[#This Row],[Preferred Contact Method Hidden]])</f>
        <v>Email</v>
      </c>
      <c r="AJ1614" s="2" t="str">
        <f>VLOOKUP(DatosTransformados[[#This Row],[Applied Discount Hidden]],Tabla3[#All],2,FALSE)</f>
        <v>Yes</v>
      </c>
      <c r="AK1614" s="2" t="b">
        <v>1</v>
      </c>
    </row>
    <row r="1615" spans="1:37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">
        <v>21</v>
      </c>
      <c r="O16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5" s="5" t="s">
        <v>21</v>
      </c>
      <c r="Q1615" s="5">
        <v>0</v>
      </c>
      <c r="R1615" s="5" t="s">
        <v>21</v>
      </c>
      <c r="S1615" s="5" t="s">
        <v>24</v>
      </c>
      <c r="T1615" s="5" t="s">
        <v>25</v>
      </c>
      <c r="U1615" s="5">
        <v>40</v>
      </c>
      <c r="V1615" s="5" t="str">
        <f>PROPER(DatosTransformados[[#This Row],[Payment Method Hidden]])</f>
        <v>Credit Card</v>
      </c>
      <c r="W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615" s="5">
        <v>1690</v>
      </c>
      <c r="Y1615" s="5"/>
      <c r="Z1615" s="5"/>
      <c r="AA1615" s="5" t="s">
        <v>2988</v>
      </c>
      <c r="AB1615" s="6">
        <f>DATEVALUE(DatosTransformados[[#This Row],[Contact Date Hidden]])</f>
        <v>44212</v>
      </c>
      <c r="AC1615" s="6">
        <v>45152</v>
      </c>
      <c r="AD1615" s="5" t="s">
        <v>38</v>
      </c>
      <c r="AE1615" s="5" t="str">
        <f>VLOOKUP(DatosTransformados[[#This Row],[Customer Segment Hidden]],Tabla3[#All],2,FALSE)</f>
        <v>Low</v>
      </c>
      <c r="AF1615" s="12">
        <v>34.680894395067583</v>
      </c>
      <c r="AG1615" s="5">
        <v>2</v>
      </c>
      <c r="AH1615" s="5" t="s">
        <v>49</v>
      </c>
      <c r="AI1615" s="5" t="str">
        <f>IFERROR(VLOOKUP(DatosTransformados[[#This Row],[Preferred Contact Method Hidden]],Tabla3[#All],2,FALSE),DatosTransformados[[#This Row],[Preferred Contact Method Hidden]])</f>
        <v>Phone</v>
      </c>
      <c r="AJ1615" s="5" t="str">
        <f>VLOOKUP(DatosTransformados[[#This Row],[Applied Discount Hidden]],Tabla3[#All],2,FALSE)</f>
        <v>No</v>
      </c>
      <c r="AK1615" s="5" t="b">
        <v>0</v>
      </c>
    </row>
    <row r="1616" spans="1:37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">
        <v>21</v>
      </c>
      <c r="O16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6" s="2" t="s">
        <v>21</v>
      </c>
      <c r="Q1616" s="2">
        <v>0</v>
      </c>
      <c r="R1616" s="2" t="s">
        <v>21</v>
      </c>
      <c r="S1616" s="2" t="s">
        <v>24</v>
      </c>
      <c r="T1616" s="2" t="s">
        <v>35</v>
      </c>
      <c r="U1616" s="2">
        <v>22</v>
      </c>
      <c r="V1616" s="2" t="str">
        <f>PROPER(DatosTransformados[[#This Row],[Payment Method Hidden]])</f>
        <v>Direct Debit</v>
      </c>
      <c r="W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616" s="2">
        <v>1182</v>
      </c>
      <c r="Y1616" s="2" t="s">
        <v>87</v>
      </c>
      <c r="Z1616" s="2" t="s">
        <v>687</v>
      </c>
      <c r="AA1616" s="2" t="s">
        <v>342</v>
      </c>
      <c r="AB1616" s="3">
        <f>DATEVALUE(DatosTransformados[[#This Row],[Contact Date Hidden]])</f>
        <v>43968</v>
      </c>
      <c r="AC1616" s="3">
        <v>43840</v>
      </c>
      <c r="AD1616" s="2" t="s">
        <v>28</v>
      </c>
      <c r="AE1616" s="2" t="str">
        <f>VLOOKUP(DatosTransformados[[#This Row],[Customer Segment Hidden]],Tabla3[#All],2,FALSE)</f>
        <v>High</v>
      </c>
      <c r="AF1616" s="11">
        <v>24.954161526911651</v>
      </c>
      <c r="AG1616" s="2">
        <v>7</v>
      </c>
      <c r="AH1616" s="2" t="s">
        <v>29</v>
      </c>
      <c r="AI1616" s="2" t="str">
        <f>IFERROR(VLOOKUP(DatosTransformados[[#This Row],[Preferred Contact Method Hidden]],Tabla3[#All],2,FALSE),DatosTransformados[[#This Row],[Preferred Contact Method Hidden]])</f>
        <v>Email</v>
      </c>
      <c r="AJ1616" s="2" t="str">
        <f>VLOOKUP(DatosTransformados[[#This Row],[Applied Discount Hidden]],Tabla3[#All],2,FALSE)</f>
        <v>Yes</v>
      </c>
      <c r="AK1616" s="2" t="b">
        <v>1</v>
      </c>
    </row>
    <row r="1617" spans="1:37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">
        <v>21</v>
      </c>
      <c r="O16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7" s="5" t="s">
        <v>33</v>
      </c>
      <c r="Q1617" s="5">
        <v>2</v>
      </c>
      <c r="R1617" s="5" t="s">
        <v>21</v>
      </c>
      <c r="S1617" s="5" t="s">
        <v>24</v>
      </c>
      <c r="T1617" s="5" t="s">
        <v>123</v>
      </c>
      <c r="U1617" s="5">
        <v>6</v>
      </c>
      <c r="V1617" s="5" t="str">
        <f>PROPER(DatosTransformados[[#This Row],[Payment Method Hidden]])</f>
        <v>Credit Card</v>
      </c>
      <c r="W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617" s="5">
        <v>27</v>
      </c>
      <c r="Y1617" s="5"/>
      <c r="Z1617" s="5"/>
      <c r="AA1617" s="5" t="s">
        <v>2991</v>
      </c>
      <c r="AB1617" s="6">
        <f>DATEVALUE(DatosTransformados[[#This Row],[Contact Date Hidden]])</f>
        <v>44249</v>
      </c>
      <c r="AC1617" s="6">
        <v>44504</v>
      </c>
      <c r="AD1617" s="5" t="s">
        <v>28</v>
      </c>
      <c r="AE1617" s="5" t="str">
        <f>VLOOKUP(DatosTransformados[[#This Row],[Customer Segment Hidden]],Tabla3[#All],2,FALSE)</f>
        <v>High</v>
      </c>
      <c r="AF1617" s="12">
        <v>4.8134991740102029</v>
      </c>
      <c r="AG1617" s="5">
        <v>2</v>
      </c>
      <c r="AH1617" s="5" t="s">
        <v>29</v>
      </c>
      <c r="AI1617" s="5" t="str">
        <f>IFERROR(VLOOKUP(DatosTransformados[[#This Row],[Preferred Contact Method Hidden]],Tabla3[#All],2,FALSE),DatosTransformados[[#This Row],[Preferred Contact Method Hidden]])</f>
        <v>Email</v>
      </c>
      <c r="AJ1617" s="5" t="str">
        <f>VLOOKUP(DatosTransformados[[#This Row],[Applied Discount Hidden]],Tabla3[#All],2,FALSE)</f>
        <v>No</v>
      </c>
      <c r="AK1617" s="5" t="b">
        <v>0</v>
      </c>
    </row>
    <row r="1618" spans="1:37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">
        <v>21</v>
      </c>
      <c r="O16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8" s="2" t="s">
        <v>21</v>
      </c>
      <c r="Q1618" s="2">
        <v>0</v>
      </c>
      <c r="R1618" s="2" t="s">
        <v>21</v>
      </c>
      <c r="S1618" s="2" t="s">
        <v>24</v>
      </c>
      <c r="T1618" s="2" t="s">
        <v>25</v>
      </c>
      <c r="U1618" s="2">
        <v>37</v>
      </c>
      <c r="V1618" s="2" t="str">
        <f>PROPER(DatosTransformados[[#This Row],[Payment Method Hidden]])</f>
        <v>Credit Card</v>
      </c>
      <c r="W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618" s="2">
        <v>66</v>
      </c>
      <c r="Y1618" s="2" t="s">
        <v>134</v>
      </c>
      <c r="Z1618" s="2" t="s">
        <v>135</v>
      </c>
      <c r="AA1618" s="2" t="s">
        <v>1345</v>
      </c>
      <c r="AB1618" s="3">
        <f>DATEVALUE(DatosTransformados[[#This Row],[Contact Date Hidden]])</f>
        <v>43854</v>
      </c>
      <c r="AC1618" s="3">
        <v>45191</v>
      </c>
      <c r="AD1618" s="2" t="s">
        <v>38</v>
      </c>
      <c r="AE1618" s="2" t="str">
        <f>VLOOKUP(DatosTransformados[[#This Row],[Customer Segment Hidden]],Tabla3[#All],2,FALSE)</f>
        <v>Low</v>
      </c>
      <c r="AF1618" s="11">
        <v>35.850338591045137</v>
      </c>
      <c r="AG1618" s="2">
        <v>0</v>
      </c>
      <c r="AH1618" s="2" t="s">
        <v>29</v>
      </c>
      <c r="AI1618" s="2" t="str">
        <f>IFERROR(VLOOKUP(DatosTransformados[[#This Row],[Preferred Contact Method Hidden]],Tabla3[#All],2,FALSE),DatosTransformados[[#This Row],[Preferred Contact Method Hidden]])</f>
        <v>Email</v>
      </c>
      <c r="AJ1618" s="2" t="str">
        <f>VLOOKUP(DatosTransformados[[#This Row],[Applied Discount Hidden]],Tabla3[#All],2,FALSE)</f>
        <v>No</v>
      </c>
      <c r="AK1618" s="2" t="b">
        <v>0</v>
      </c>
    </row>
    <row r="1619" spans="1:37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">
        <v>21</v>
      </c>
      <c r="O16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19" s="5" t="s">
        <v>21</v>
      </c>
      <c r="Q1619" s="5">
        <v>0</v>
      </c>
      <c r="R1619" s="5" t="s">
        <v>21</v>
      </c>
      <c r="S1619" s="5" t="s">
        <v>34</v>
      </c>
      <c r="T1619" s="5" t="s">
        <v>117</v>
      </c>
      <c r="U1619" s="5">
        <v>34</v>
      </c>
      <c r="V1619" s="5" t="str">
        <f>PROPER(DatosTransformados[[#This Row],[Payment Method Hidden]])</f>
        <v>Direct Debit</v>
      </c>
      <c r="W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19" s="5">
        <v>732</v>
      </c>
      <c r="Y1619" s="5" t="s">
        <v>42</v>
      </c>
      <c r="Z1619" s="5" t="s">
        <v>359</v>
      </c>
      <c r="AA1619" s="5" t="s">
        <v>2994</v>
      </c>
      <c r="AB1619" s="6">
        <f>DATEVALUE(DatosTransformados[[#This Row],[Contact Date Hidden]])</f>
        <v>44183</v>
      </c>
      <c r="AC1619" s="6">
        <v>44207</v>
      </c>
      <c r="AD1619" s="5" t="s">
        <v>28</v>
      </c>
      <c r="AE1619" s="5" t="str">
        <f>VLOOKUP(DatosTransformados[[#This Row],[Customer Segment Hidden]],Tabla3[#All],2,FALSE)</f>
        <v>High</v>
      </c>
      <c r="AF1619" s="12">
        <v>27.49131330855305</v>
      </c>
      <c r="AG1619" s="5">
        <v>5</v>
      </c>
      <c r="AH1619" s="5" t="s">
        <v>49</v>
      </c>
      <c r="AI1619" s="5" t="str">
        <f>IFERROR(VLOOKUP(DatosTransformados[[#This Row],[Preferred Contact Method Hidden]],Tabla3[#All],2,FALSE),DatosTransformados[[#This Row],[Preferred Contact Method Hidden]])</f>
        <v>Phone</v>
      </c>
      <c r="AJ1619" s="5" t="str">
        <f>VLOOKUP(DatosTransformados[[#This Row],[Applied Discount Hidden]],Tabla3[#All],2,FALSE)</f>
        <v>Yes</v>
      </c>
      <c r="AK1619" s="5" t="b">
        <v>1</v>
      </c>
    </row>
    <row r="1620" spans="1:37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">
        <v>21</v>
      </c>
      <c r="O16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0" s="2" t="s">
        <v>33</v>
      </c>
      <c r="Q1620" s="2">
        <v>2</v>
      </c>
      <c r="R1620" s="2" t="s">
        <v>21</v>
      </c>
      <c r="S1620" s="2" t="s">
        <v>52</v>
      </c>
      <c r="T1620" s="2" t="s">
        <v>123</v>
      </c>
      <c r="U1620" s="2">
        <v>13</v>
      </c>
      <c r="V1620" s="2" t="str">
        <f>PROPER(DatosTransformados[[#This Row],[Payment Method Hidden]])</f>
        <v>Credit Card</v>
      </c>
      <c r="W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620" s="2">
        <v>259</v>
      </c>
      <c r="Y1620" s="2"/>
      <c r="Z1620" s="2"/>
      <c r="AA1620" s="2" t="s">
        <v>2996</v>
      </c>
      <c r="AB1620" s="3">
        <f>DATEVALUE(DatosTransformados[[#This Row],[Contact Date Hidden]])</f>
        <v>45139</v>
      </c>
      <c r="AC1620" s="3">
        <v>44634</v>
      </c>
      <c r="AD1620" s="2" t="s">
        <v>38</v>
      </c>
      <c r="AE1620" s="2" t="str">
        <f>VLOOKUP(DatosTransformados[[#This Row],[Customer Segment Hidden]],Tabla3[#All],2,FALSE)</f>
        <v>Low</v>
      </c>
      <c r="AF1620" s="11">
        <v>12.795169679577089</v>
      </c>
      <c r="AG1620" s="2">
        <v>5</v>
      </c>
      <c r="AH1620" s="2" t="s">
        <v>49</v>
      </c>
      <c r="AI1620" s="2" t="str">
        <f>IFERROR(VLOOKUP(DatosTransformados[[#This Row],[Preferred Contact Method Hidden]],Tabla3[#All],2,FALSE),DatosTransformados[[#This Row],[Preferred Contact Method Hidden]])</f>
        <v>Phone</v>
      </c>
      <c r="AJ1620" s="2" t="str">
        <f>VLOOKUP(DatosTransformados[[#This Row],[Applied Discount Hidden]],Tabla3[#All],2,FALSE)</f>
        <v>No</v>
      </c>
      <c r="AK1620" s="2" t="b">
        <v>0</v>
      </c>
    </row>
    <row r="1621" spans="1:37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">
        <v>21</v>
      </c>
      <c r="O16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1" s="5" t="s">
        <v>21</v>
      </c>
      <c r="Q1621" s="5">
        <v>0</v>
      </c>
      <c r="R1621" s="5" t="s">
        <v>21</v>
      </c>
      <c r="S1621" s="5" t="s">
        <v>52</v>
      </c>
      <c r="T1621" s="5" t="s">
        <v>123</v>
      </c>
      <c r="U1621" s="5">
        <v>34</v>
      </c>
      <c r="V1621" s="5" t="str">
        <f>PROPER(DatosTransformados[[#This Row],[Payment Method Hidden]])</f>
        <v>Credit Card</v>
      </c>
      <c r="W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21" s="5">
        <v>2314</v>
      </c>
      <c r="Y1621" s="5"/>
      <c r="Z1621" s="5"/>
      <c r="AA1621" s="5" t="s">
        <v>2998</v>
      </c>
      <c r="AB1621" s="6">
        <f>DATEVALUE(DatosTransformados[[#This Row],[Contact Date Hidden]])</f>
        <v>45196</v>
      </c>
      <c r="AC1621" s="6">
        <v>44379</v>
      </c>
      <c r="AD1621" s="5" t="s">
        <v>38</v>
      </c>
      <c r="AE1621" s="5" t="str">
        <f>VLOOKUP(DatosTransformados[[#This Row],[Customer Segment Hidden]],Tabla3[#All],2,FALSE)</f>
        <v>Low</v>
      </c>
      <c r="AF1621" s="12">
        <v>40.037752018527307</v>
      </c>
      <c r="AG1621" s="5">
        <v>0</v>
      </c>
      <c r="AH1621" s="5" t="s">
        <v>49</v>
      </c>
      <c r="AI1621" s="5" t="str">
        <f>IFERROR(VLOOKUP(DatosTransformados[[#This Row],[Preferred Contact Method Hidden]],Tabla3[#All],2,FALSE),DatosTransformados[[#This Row],[Preferred Contact Method Hidden]])</f>
        <v>Phone</v>
      </c>
      <c r="AJ1621" s="5" t="str">
        <f>VLOOKUP(DatosTransformados[[#This Row],[Applied Discount Hidden]],Tabla3[#All],2,FALSE)</f>
        <v>No</v>
      </c>
      <c r="AK1621" s="5" t="b">
        <v>0</v>
      </c>
    </row>
    <row r="1622" spans="1:37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">
        <v>33</v>
      </c>
      <c r="O16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2" s="2" t="s">
        <v>21</v>
      </c>
      <c r="Q1622" s="2">
        <v>0</v>
      </c>
      <c r="R1622" s="2" t="s">
        <v>21</v>
      </c>
      <c r="S1622" s="2" t="s">
        <v>24</v>
      </c>
      <c r="T1622" s="2" t="s">
        <v>117</v>
      </c>
      <c r="U1622" s="2">
        <v>46</v>
      </c>
      <c r="V1622" s="2" t="str">
        <f>PROPER(DatosTransformados[[#This Row],[Payment Method Hidden]])</f>
        <v>Direct Debit</v>
      </c>
      <c r="W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622" s="2">
        <v>87</v>
      </c>
      <c r="Y1622" s="2" t="s">
        <v>134</v>
      </c>
      <c r="Z1622" s="2" t="s">
        <v>403</v>
      </c>
      <c r="AA1622" s="2" t="s">
        <v>1765</v>
      </c>
      <c r="AB1622" s="3">
        <f>DATEVALUE(DatosTransformados[[#This Row],[Contact Date Hidden]])</f>
        <v>43852</v>
      </c>
      <c r="AC1622" s="3">
        <v>44166</v>
      </c>
      <c r="AD1622" s="2" t="s">
        <v>28</v>
      </c>
      <c r="AE1622" s="2" t="str">
        <f>VLOOKUP(DatosTransformados[[#This Row],[Customer Segment Hidden]],Tabla3[#All],2,FALSE)</f>
        <v>High</v>
      </c>
      <c r="AF1622" s="11">
        <v>46.027111515375744</v>
      </c>
      <c r="AG1622" s="2">
        <v>0</v>
      </c>
      <c r="AH1622" s="2" t="s">
        <v>49</v>
      </c>
      <c r="AI1622" s="2" t="str">
        <f>IFERROR(VLOOKUP(DatosTransformados[[#This Row],[Preferred Contact Method Hidden]],Tabla3[#All],2,FALSE),DatosTransformados[[#This Row],[Preferred Contact Method Hidden]])</f>
        <v>Phone</v>
      </c>
      <c r="AJ1622" s="2" t="str">
        <f>VLOOKUP(DatosTransformados[[#This Row],[Applied Discount Hidden]],Tabla3[#All],2,FALSE)</f>
        <v>Yes</v>
      </c>
      <c r="AK1622" s="2" t="b">
        <v>1</v>
      </c>
    </row>
    <row r="1623" spans="1:37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">
        <v>33</v>
      </c>
      <c r="O16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3" s="5" t="s">
        <v>21</v>
      </c>
      <c r="Q1623" s="5">
        <v>0</v>
      </c>
      <c r="R1623" s="5" t="s">
        <v>33</v>
      </c>
      <c r="S1623" s="5" t="s">
        <v>34</v>
      </c>
      <c r="T1623" s="5" t="s">
        <v>117</v>
      </c>
      <c r="U1623" s="5">
        <v>34</v>
      </c>
      <c r="V1623" s="5" t="str">
        <f>PROPER(DatosTransformados[[#This Row],[Payment Method Hidden]])</f>
        <v>Direct Debit</v>
      </c>
      <c r="W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23" s="5">
        <v>2031</v>
      </c>
      <c r="Y1623" s="5"/>
      <c r="Z1623" s="5"/>
      <c r="AA1623" s="5" t="s">
        <v>2447</v>
      </c>
      <c r="AB1623" s="6">
        <f>DATEVALUE(DatosTransformados[[#This Row],[Contact Date Hidden]])</f>
        <v>43957</v>
      </c>
      <c r="AC1623" s="6">
        <v>43843</v>
      </c>
      <c r="AD1623" s="5" t="s">
        <v>38</v>
      </c>
      <c r="AE1623" s="5" t="str">
        <f>VLOOKUP(DatosTransformados[[#This Row],[Customer Segment Hidden]],Tabla3[#All],2,FALSE)</f>
        <v>Low</v>
      </c>
      <c r="AF1623" s="12">
        <v>32.755091591783497</v>
      </c>
      <c r="AG1623" s="5">
        <v>0</v>
      </c>
      <c r="AH1623" s="5" t="s">
        <v>29</v>
      </c>
      <c r="AI1623" s="5" t="str">
        <f>IFERROR(VLOOKUP(DatosTransformados[[#This Row],[Preferred Contact Method Hidden]],Tabla3[#All],2,FALSE),DatosTransformados[[#This Row],[Preferred Contact Method Hidden]])</f>
        <v>Email</v>
      </c>
      <c r="AJ1623" s="5" t="str">
        <f>VLOOKUP(DatosTransformados[[#This Row],[Applied Discount Hidden]],Tabla3[#All],2,FALSE)</f>
        <v>Yes</v>
      </c>
      <c r="AK1623" s="5" t="b">
        <v>1</v>
      </c>
    </row>
    <row r="1624" spans="1:37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">
        <v>33</v>
      </c>
      <c r="O16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4" s="2" t="s">
        <v>21</v>
      </c>
      <c r="Q1624" s="2">
        <v>0</v>
      </c>
      <c r="R1624" s="2" t="s">
        <v>21</v>
      </c>
      <c r="S1624" s="2" t="s">
        <v>24</v>
      </c>
      <c r="T1624" s="2" t="s">
        <v>35</v>
      </c>
      <c r="U1624" s="2">
        <v>51</v>
      </c>
      <c r="V1624" s="2" t="str">
        <f>PROPER(DatosTransformados[[#This Row],[Payment Method Hidden]])</f>
        <v>Direct Debit</v>
      </c>
      <c r="W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624" s="2">
        <v>1413</v>
      </c>
      <c r="Y1624" s="2" t="s">
        <v>42</v>
      </c>
      <c r="Z1624" s="2" t="s">
        <v>213</v>
      </c>
      <c r="AA1624" s="2" t="s">
        <v>3002</v>
      </c>
      <c r="AB1624" s="3">
        <f>DATEVALUE(DatosTransformados[[#This Row],[Contact Date Hidden]])</f>
        <v>45010</v>
      </c>
      <c r="AC1624" s="3">
        <v>43992</v>
      </c>
      <c r="AD1624" s="2" t="s">
        <v>38</v>
      </c>
      <c r="AE1624" s="2" t="str">
        <f>VLOOKUP(DatosTransformados[[#This Row],[Customer Segment Hidden]],Tabla3[#All],2,FALSE)</f>
        <v>Low</v>
      </c>
      <c r="AF1624" s="11">
        <v>52.612123864025783</v>
      </c>
      <c r="AG1624" s="2">
        <v>7</v>
      </c>
      <c r="AH1624" s="2" t="s">
        <v>29</v>
      </c>
      <c r="AI1624" s="2" t="str">
        <f>IFERROR(VLOOKUP(DatosTransformados[[#This Row],[Preferred Contact Method Hidden]],Tabla3[#All],2,FALSE),DatosTransformados[[#This Row],[Preferred Contact Method Hidden]])</f>
        <v>Email</v>
      </c>
      <c r="AJ1624" s="2" t="str">
        <f>VLOOKUP(DatosTransformados[[#This Row],[Applied Discount Hidden]],Tabla3[#All],2,FALSE)</f>
        <v>Yes</v>
      </c>
      <c r="AK1624" s="2" t="b">
        <v>1</v>
      </c>
    </row>
    <row r="1625" spans="1:37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">
        <v>33</v>
      </c>
      <c r="O16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5" s="5" t="s">
        <v>21</v>
      </c>
      <c r="Q1625" s="5">
        <v>0</v>
      </c>
      <c r="R1625" s="5" t="s">
        <v>21</v>
      </c>
      <c r="S1625" s="5" t="s">
        <v>34</v>
      </c>
      <c r="T1625" s="5" t="s">
        <v>25</v>
      </c>
      <c r="U1625" s="5">
        <v>46</v>
      </c>
      <c r="V1625" s="5" t="str">
        <f>PROPER(DatosTransformados[[#This Row],[Payment Method Hidden]])</f>
        <v>Credit Card</v>
      </c>
      <c r="W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625" s="5">
        <v>2083</v>
      </c>
      <c r="Y1625" s="5"/>
      <c r="Z1625" s="5"/>
      <c r="AA1625" s="5" t="s">
        <v>3004</v>
      </c>
      <c r="AB1625" s="6">
        <f>DATEVALUE(DatosTransformados[[#This Row],[Contact Date Hidden]])</f>
        <v>44095</v>
      </c>
      <c r="AC1625" s="6">
        <v>44169</v>
      </c>
      <c r="AD1625" s="5" t="s">
        <v>38</v>
      </c>
      <c r="AE1625" s="5" t="str">
        <f>VLOOKUP(DatosTransformados[[#This Row],[Customer Segment Hidden]],Tabla3[#All],2,FALSE)</f>
        <v>Low</v>
      </c>
      <c r="AF1625" s="12">
        <v>52.914248847489063</v>
      </c>
      <c r="AG1625" s="5">
        <v>2</v>
      </c>
      <c r="AH1625" s="5" t="s">
        <v>63</v>
      </c>
      <c r="AI1625" s="5" t="str">
        <f>IFERROR(VLOOKUP(DatosTransformados[[#This Row],[Preferred Contact Method Hidden]],Tabla3[#All],2,FALSE),DatosTransformados[[#This Row],[Preferred Contact Method Hidden]])</f>
        <v>SMS</v>
      </c>
      <c r="AJ1625" s="5" t="str">
        <f>VLOOKUP(DatosTransformados[[#This Row],[Applied Discount Hidden]],Tabla3[#All],2,FALSE)</f>
        <v>No</v>
      </c>
      <c r="AK1625" s="5" t="b">
        <v>0</v>
      </c>
    </row>
    <row r="1626" spans="1:37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">
        <v>21</v>
      </c>
      <c r="O16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6" s="2" t="s">
        <v>21</v>
      </c>
      <c r="Q1626" s="2">
        <v>0</v>
      </c>
      <c r="R1626" s="2" t="s">
        <v>21</v>
      </c>
      <c r="S1626" s="2" t="s">
        <v>24</v>
      </c>
      <c r="T1626" s="2" t="s">
        <v>35</v>
      </c>
      <c r="U1626" s="2">
        <v>30</v>
      </c>
      <c r="V1626" s="2" t="str">
        <f>PROPER(DatosTransformados[[#This Row],[Payment Method Hidden]])</f>
        <v>Direct Debit</v>
      </c>
      <c r="W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626" s="2">
        <v>86</v>
      </c>
      <c r="Y1626" s="2"/>
      <c r="Z1626" s="2"/>
      <c r="AA1626" s="2" t="s">
        <v>3006</v>
      </c>
      <c r="AB1626" s="3">
        <f>DATEVALUE(DatosTransformados[[#This Row],[Contact Date Hidden]])</f>
        <v>44909</v>
      </c>
      <c r="AC1626" s="3">
        <v>44165</v>
      </c>
      <c r="AD1626" s="2" t="s">
        <v>38</v>
      </c>
      <c r="AE1626" s="2" t="str">
        <f>VLOOKUP(DatosTransformados[[#This Row],[Customer Segment Hidden]],Tabla3[#All],2,FALSE)</f>
        <v>Low</v>
      </c>
      <c r="AF1626" s="11">
        <v>34.918517611899738</v>
      </c>
      <c r="AG1626" s="2">
        <v>1</v>
      </c>
      <c r="AH1626" s="2" t="s">
        <v>29</v>
      </c>
      <c r="AI1626" s="2" t="str">
        <f>IFERROR(VLOOKUP(DatosTransformados[[#This Row],[Preferred Contact Method Hidden]],Tabla3[#All],2,FALSE),DatosTransformados[[#This Row],[Preferred Contact Method Hidden]])</f>
        <v>Email</v>
      </c>
      <c r="AJ1626" s="2" t="str">
        <f>VLOOKUP(DatosTransformados[[#This Row],[Applied Discount Hidden]],Tabla3[#All],2,FALSE)</f>
        <v>Yes</v>
      </c>
      <c r="AK1626" s="2" t="b">
        <v>1</v>
      </c>
    </row>
    <row r="1627" spans="1:37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">
        <v>21</v>
      </c>
      <c r="O16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7" s="5" t="s">
        <v>21</v>
      </c>
      <c r="Q1627" s="5">
        <v>0</v>
      </c>
      <c r="R1627" s="5" t="s">
        <v>33</v>
      </c>
      <c r="S1627" s="5" t="s">
        <v>24</v>
      </c>
      <c r="T1627" s="5" t="s">
        <v>35</v>
      </c>
      <c r="U1627" s="5">
        <v>59</v>
      </c>
      <c r="V1627" s="5" t="str">
        <f>PROPER(DatosTransformados[[#This Row],[Payment Method Hidden]])</f>
        <v>Direct Debit</v>
      </c>
      <c r="W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627" s="5">
        <v>2108</v>
      </c>
      <c r="Y1627" s="5"/>
      <c r="Z1627" s="5"/>
      <c r="AA1627" s="5" t="s">
        <v>3008</v>
      </c>
      <c r="AB1627" s="6">
        <f>DATEVALUE(DatosTransformados[[#This Row],[Contact Date Hidden]])</f>
        <v>44578</v>
      </c>
      <c r="AC1627" s="6">
        <v>44294</v>
      </c>
      <c r="AD1627" s="5" t="s">
        <v>28</v>
      </c>
      <c r="AE1627" s="5" t="str">
        <f>VLOOKUP(DatosTransformados[[#This Row],[Customer Segment Hidden]],Tabla3[#All],2,FALSE)</f>
        <v>High</v>
      </c>
      <c r="AF1627" s="12">
        <v>49.810442813411541</v>
      </c>
      <c r="AG1627" s="5">
        <v>6</v>
      </c>
      <c r="AH1627" s="5" t="s">
        <v>63</v>
      </c>
      <c r="AI1627" s="5" t="str">
        <f>IFERROR(VLOOKUP(DatosTransformados[[#This Row],[Preferred Contact Method Hidden]],Tabla3[#All],2,FALSE),DatosTransformados[[#This Row],[Preferred Contact Method Hidden]])</f>
        <v>SMS</v>
      </c>
      <c r="AJ1627" s="5" t="str">
        <f>VLOOKUP(DatosTransformados[[#This Row],[Applied Discount Hidden]],Tabla3[#All],2,FALSE)</f>
        <v>No</v>
      </c>
      <c r="AK1627" s="5" t="b">
        <v>0</v>
      </c>
    </row>
    <row r="1628" spans="1:37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">
        <v>21</v>
      </c>
      <c r="O16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8" s="2" t="s">
        <v>21</v>
      </c>
      <c r="Q1628" s="2">
        <v>0</v>
      </c>
      <c r="R1628" s="2" t="s">
        <v>33</v>
      </c>
      <c r="S1628" s="2" t="s">
        <v>24</v>
      </c>
      <c r="T1628" s="2" t="s">
        <v>123</v>
      </c>
      <c r="U1628" s="2">
        <v>31</v>
      </c>
      <c r="V1628" s="2" t="str">
        <f>PROPER(DatosTransformados[[#This Row],[Payment Method Hidden]])</f>
        <v>Credit Card</v>
      </c>
      <c r="W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628" s="2">
        <v>577</v>
      </c>
      <c r="Y1628" s="2"/>
      <c r="Z1628" s="2"/>
      <c r="AA1628" s="2" t="s">
        <v>3010</v>
      </c>
      <c r="AB1628" s="3">
        <f>DATEVALUE(DatosTransformados[[#This Row],[Contact Date Hidden]])</f>
        <v>44158</v>
      </c>
      <c r="AC1628" s="3">
        <v>44494</v>
      </c>
      <c r="AD1628" s="2" t="s">
        <v>38</v>
      </c>
      <c r="AE1628" s="2" t="str">
        <f>VLOOKUP(DatosTransformados[[#This Row],[Customer Segment Hidden]],Tabla3[#All],2,FALSE)</f>
        <v>Low</v>
      </c>
      <c r="AF1628" s="11">
        <v>29.934501766784141</v>
      </c>
      <c r="AG1628" s="2">
        <v>4</v>
      </c>
      <c r="AH1628" s="2" t="s">
        <v>49</v>
      </c>
      <c r="AI1628" s="2" t="str">
        <f>IFERROR(VLOOKUP(DatosTransformados[[#This Row],[Preferred Contact Method Hidden]],Tabla3[#All],2,FALSE),DatosTransformados[[#This Row],[Preferred Contact Method Hidden]])</f>
        <v>Phone</v>
      </c>
      <c r="AJ1628" s="2" t="str">
        <f>VLOOKUP(DatosTransformados[[#This Row],[Applied Discount Hidden]],Tabla3[#All],2,FALSE)</f>
        <v>Yes</v>
      </c>
      <c r="AK1628" s="2" t="b">
        <v>1</v>
      </c>
    </row>
    <row r="1629" spans="1:37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">
        <v>21</v>
      </c>
      <c r="O16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29" s="5" t="s">
        <v>21</v>
      </c>
      <c r="Q1629" s="5">
        <v>0</v>
      </c>
      <c r="R1629" s="5" t="s">
        <v>33</v>
      </c>
      <c r="S1629" s="5" t="s">
        <v>24</v>
      </c>
      <c r="T1629" s="5" t="s">
        <v>35</v>
      </c>
      <c r="U1629" s="5">
        <v>35</v>
      </c>
      <c r="V1629" s="5" t="str">
        <f>PROPER(DatosTransformados[[#This Row],[Payment Method Hidden]])</f>
        <v>Direct Debit</v>
      </c>
      <c r="W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629" s="5">
        <v>1476</v>
      </c>
      <c r="Y1629" s="5" t="s">
        <v>42</v>
      </c>
      <c r="Z1629" s="5" t="s">
        <v>213</v>
      </c>
      <c r="AA1629" s="5" t="s">
        <v>2218</v>
      </c>
      <c r="AB1629" s="6">
        <f>DATEVALUE(DatosTransformados[[#This Row],[Contact Date Hidden]])</f>
        <v>45187</v>
      </c>
      <c r="AC1629" s="6">
        <v>44670</v>
      </c>
      <c r="AD1629" s="5" t="s">
        <v>28</v>
      </c>
      <c r="AE1629" s="5" t="str">
        <f>VLOOKUP(DatosTransformados[[#This Row],[Customer Segment Hidden]],Tabla3[#All],2,FALSE)</f>
        <v>High</v>
      </c>
      <c r="AF1629" s="12">
        <v>31.10230486483281</v>
      </c>
      <c r="AG1629" s="5">
        <v>9</v>
      </c>
      <c r="AH1629" s="5" t="s">
        <v>29</v>
      </c>
      <c r="AI1629" s="5" t="str">
        <f>IFERROR(VLOOKUP(DatosTransformados[[#This Row],[Preferred Contact Method Hidden]],Tabla3[#All],2,FALSE),DatosTransformados[[#This Row],[Preferred Contact Method Hidden]])</f>
        <v>Email</v>
      </c>
      <c r="AJ1629" s="5" t="str">
        <f>VLOOKUP(DatosTransformados[[#This Row],[Applied Discount Hidden]],Tabla3[#All],2,FALSE)</f>
        <v>No</v>
      </c>
      <c r="AK1629" s="5" t="b">
        <v>0</v>
      </c>
    </row>
    <row r="1630" spans="1:37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">
        <v>21</v>
      </c>
      <c r="O16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0" s="2" t="s">
        <v>21</v>
      </c>
      <c r="Q1630" s="2">
        <v>0</v>
      </c>
      <c r="R1630" s="2" t="s">
        <v>21</v>
      </c>
      <c r="S1630" s="2" t="s">
        <v>52</v>
      </c>
      <c r="T1630" s="2" t="s">
        <v>25</v>
      </c>
      <c r="U1630" s="2">
        <v>15</v>
      </c>
      <c r="V1630" s="2" t="str">
        <f>PROPER(DatosTransformados[[#This Row],[Payment Method Hidden]])</f>
        <v>Credit Card</v>
      </c>
      <c r="W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1630" s="2">
        <v>1059</v>
      </c>
      <c r="Y1630" s="2"/>
      <c r="Z1630" s="2"/>
      <c r="AA1630" s="2" t="s">
        <v>2223</v>
      </c>
      <c r="AB1630" s="3">
        <f>DATEVALUE(DatosTransformados[[#This Row],[Contact Date Hidden]])</f>
        <v>44596</v>
      </c>
      <c r="AC1630" s="3">
        <v>44410</v>
      </c>
      <c r="AD1630" s="2" t="s">
        <v>38</v>
      </c>
      <c r="AE1630" s="2" t="str">
        <f>VLOOKUP(DatosTransformados[[#This Row],[Customer Segment Hidden]],Tabla3[#All],2,FALSE)</f>
        <v>Low</v>
      </c>
      <c r="AF1630" s="11">
        <v>17.11035341854901</v>
      </c>
      <c r="AG1630" s="2">
        <v>9</v>
      </c>
      <c r="AH1630" s="2" t="s">
        <v>29</v>
      </c>
      <c r="AI1630" s="2" t="str">
        <f>IFERROR(VLOOKUP(DatosTransformados[[#This Row],[Preferred Contact Method Hidden]],Tabla3[#All],2,FALSE),DatosTransformados[[#This Row],[Preferred Contact Method Hidden]])</f>
        <v>Email</v>
      </c>
      <c r="AJ1630" s="2" t="str">
        <f>VLOOKUP(DatosTransformados[[#This Row],[Applied Discount Hidden]],Tabla3[#All],2,FALSE)</f>
        <v>Yes</v>
      </c>
      <c r="AK1630" s="2" t="b">
        <v>1</v>
      </c>
    </row>
    <row r="1631" spans="1:37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">
        <v>21</v>
      </c>
      <c r="O16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1" s="5" t="s">
        <v>21</v>
      </c>
      <c r="Q1631" s="5">
        <v>0</v>
      </c>
      <c r="R1631" s="5" t="s">
        <v>33</v>
      </c>
      <c r="S1631" s="5" t="s">
        <v>24</v>
      </c>
      <c r="T1631" s="5" t="s">
        <v>117</v>
      </c>
      <c r="U1631" s="5">
        <v>35</v>
      </c>
      <c r="V1631" s="5" t="str">
        <f>PROPER(DatosTransformados[[#This Row],[Payment Method Hidden]])</f>
        <v>Direct Debit</v>
      </c>
      <c r="W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631" s="5">
        <v>1011</v>
      </c>
      <c r="Y1631" s="5" t="s">
        <v>42</v>
      </c>
      <c r="Z1631" s="5" t="s">
        <v>213</v>
      </c>
      <c r="AA1631" s="5" t="s">
        <v>533</v>
      </c>
      <c r="AB1631" s="6">
        <f>DATEVALUE(DatosTransformados[[#This Row],[Contact Date Hidden]])</f>
        <v>44448</v>
      </c>
      <c r="AC1631" s="6">
        <v>43910</v>
      </c>
      <c r="AD1631" s="5" t="s">
        <v>44</v>
      </c>
      <c r="AE1631" s="5" t="str">
        <f>VLOOKUP(DatosTransformados[[#This Row],[Customer Segment Hidden]],Tabla3[#All],2,FALSE)</f>
        <v>Medium</v>
      </c>
      <c r="AF1631" s="12">
        <v>31.125000725790422</v>
      </c>
      <c r="AG1631" s="5">
        <v>8</v>
      </c>
      <c r="AH1631" s="5" t="s">
        <v>29</v>
      </c>
      <c r="AI1631" s="5" t="str">
        <f>IFERROR(VLOOKUP(DatosTransformados[[#This Row],[Preferred Contact Method Hidden]],Tabla3[#All],2,FALSE),DatosTransformados[[#This Row],[Preferred Contact Method Hidden]])</f>
        <v>Email</v>
      </c>
      <c r="AJ1631" s="5" t="str">
        <f>VLOOKUP(DatosTransformados[[#This Row],[Applied Discount Hidden]],Tabla3[#All],2,FALSE)</f>
        <v>No</v>
      </c>
      <c r="AK1631" s="5" t="b">
        <v>0</v>
      </c>
    </row>
    <row r="1632" spans="1:37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">
        <v>21</v>
      </c>
      <c r="O16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2" s="2" t="s">
        <v>21</v>
      </c>
      <c r="Q1632" s="2">
        <v>0</v>
      </c>
      <c r="R1632" s="2" t="s">
        <v>21</v>
      </c>
      <c r="S1632" s="2" t="s">
        <v>52</v>
      </c>
      <c r="T1632" s="2" t="s">
        <v>35</v>
      </c>
      <c r="U1632" s="2">
        <v>43</v>
      </c>
      <c r="V1632" s="2" t="str">
        <f>PROPER(DatosTransformados[[#This Row],[Payment Method Hidden]])</f>
        <v>Direct Debit</v>
      </c>
      <c r="W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632" s="2">
        <v>3121</v>
      </c>
      <c r="Y1632" s="2"/>
      <c r="Z1632" s="2"/>
      <c r="AA1632" s="2" t="s">
        <v>3015</v>
      </c>
      <c r="AB1632" s="3">
        <f>DATEVALUE(DatosTransformados[[#This Row],[Contact Date Hidden]])</f>
        <v>45078</v>
      </c>
      <c r="AC1632" s="3">
        <v>44241</v>
      </c>
      <c r="AD1632" s="2" t="s">
        <v>28</v>
      </c>
      <c r="AE1632" s="2" t="str">
        <f>VLOOKUP(DatosTransformados[[#This Row],[Customer Segment Hidden]],Tabla3[#All],2,FALSE)</f>
        <v>High</v>
      </c>
      <c r="AF1632" s="11">
        <v>37.316874026879901</v>
      </c>
      <c r="AG1632" s="2">
        <v>2</v>
      </c>
      <c r="AH1632" s="2" t="s">
        <v>29</v>
      </c>
      <c r="AI1632" s="2" t="str">
        <f>IFERROR(VLOOKUP(DatosTransformados[[#This Row],[Preferred Contact Method Hidden]],Tabla3[#All],2,FALSE),DatosTransformados[[#This Row],[Preferred Contact Method Hidden]])</f>
        <v>Email</v>
      </c>
      <c r="AJ1632" s="2" t="str">
        <f>VLOOKUP(DatosTransformados[[#This Row],[Applied Discount Hidden]],Tabla3[#All],2,FALSE)</f>
        <v>No</v>
      </c>
      <c r="AK1632" s="2" t="b">
        <v>0</v>
      </c>
    </row>
    <row r="1633" spans="1:37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">
        <v>21</v>
      </c>
      <c r="O16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3" s="5" t="s">
        <v>21</v>
      </c>
      <c r="Q1633" s="5">
        <v>0</v>
      </c>
      <c r="R1633" s="5" t="s">
        <v>21</v>
      </c>
      <c r="S1633" s="5" t="s">
        <v>24</v>
      </c>
      <c r="T1633" s="5" t="s">
        <v>123</v>
      </c>
      <c r="U1633" s="5">
        <v>52</v>
      </c>
      <c r="V1633" s="5" t="str">
        <f>PROPER(DatosTransformados[[#This Row],[Payment Method Hidden]])</f>
        <v>Credit Card</v>
      </c>
      <c r="W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633" s="5">
        <v>655</v>
      </c>
      <c r="Y1633" s="5"/>
      <c r="Z1633" s="5"/>
      <c r="AA1633" s="5" t="s">
        <v>3017</v>
      </c>
      <c r="AB1633" s="6">
        <f>DATEVALUE(DatosTransformados[[#This Row],[Contact Date Hidden]])</f>
        <v>44357</v>
      </c>
      <c r="AC1633" s="6">
        <v>44521</v>
      </c>
      <c r="AD1633" s="5" t="s">
        <v>28</v>
      </c>
      <c r="AE1633" s="5" t="str">
        <f>VLOOKUP(DatosTransformados[[#This Row],[Customer Segment Hidden]],Tabla3[#All],2,FALSE)</f>
        <v>High</v>
      </c>
      <c r="AF1633" s="12">
        <v>61.969471307609673</v>
      </c>
      <c r="AG1633" s="5">
        <v>4</v>
      </c>
      <c r="AH1633" s="5" t="s">
        <v>29</v>
      </c>
      <c r="AI1633" s="5" t="str">
        <f>IFERROR(VLOOKUP(DatosTransformados[[#This Row],[Preferred Contact Method Hidden]],Tabla3[#All],2,FALSE),DatosTransformados[[#This Row],[Preferred Contact Method Hidden]])</f>
        <v>Email</v>
      </c>
      <c r="AJ1633" s="5" t="str">
        <f>VLOOKUP(DatosTransformados[[#This Row],[Applied Discount Hidden]],Tabla3[#All],2,FALSE)</f>
        <v>Yes</v>
      </c>
      <c r="AK1633" s="5" t="b">
        <v>1</v>
      </c>
    </row>
    <row r="1634" spans="1:37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">
        <v>21</v>
      </c>
      <c r="O16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4" s="2" t="s">
        <v>21</v>
      </c>
      <c r="Q1634" s="2">
        <v>0</v>
      </c>
      <c r="R1634" s="2" t="s">
        <v>33</v>
      </c>
      <c r="S1634" s="2" t="s">
        <v>24</v>
      </c>
      <c r="T1634" s="2" t="s">
        <v>117</v>
      </c>
      <c r="U1634" s="2">
        <v>21</v>
      </c>
      <c r="V1634" s="2" t="str">
        <f>PROPER(DatosTransformados[[#This Row],[Payment Method Hidden]])</f>
        <v>Direct Debit</v>
      </c>
      <c r="W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634" s="2">
        <v>559</v>
      </c>
      <c r="Y1634" s="2"/>
      <c r="Z1634" s="2"/>
      <c r="AA1634" s="2" t="s">
        <v>3019</v>
      </c>
      <c r="AB1634" s="3">
        <f>DATEVALUE(DatosTransformados[[#This Row],[Contact Date Hidden]])</f>
        <v>44856</v>
      </c>
      <c r="AC1634" s="3">
        <v>44626</v>
      </c>
      <c r="AD1634" s="2" t="s">
        <v>44</v>
      </c>
      <c r="AE1634" s="2" t="str">
        <f>VLOOKUP(DatosTransformados[[#This Row],[Customer Segment Hidden]],Tabla3[#All],2,FALSE)</f>
        <v>Medium</v>
      </c>
      <c r="AF1634" s="11">
        <v>20.928547517387869</v>
      </c>
      <c r="AG1634" s="2">
        <v>0</v>
      </c>
      <c r="AH1634" s="2" t="s">
        <v>49</v>
      </c>
      <c r="AI1634" s="2" t="str">
        <f>IFERROR(VLOOKUP(DatosTransformados[[#This Row],[Preferred Contact Method Hidden]],Tabla3[#All],2,FALSE),DatosTransformados[[#This Row],[Preferred Contact Method Hidden]])</f>
        <v>Phone</v>
      </c>
      <c r="AJ1634" s="2" t="str">
        <f>VLOOKUP(DatosTransformados[[#This Row],[Applied Discount Hidden]],Tabla3[#All],2,FALSE)</f>
        <v>No</v>
      </c>
      <c r="AK1634" s="2" t="b">
        <v>0</v>
      </c>
    </row>
    <row r="1635" spans="1:37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">
        <v>21</v>
      </c>
      <c r="O16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5" s="5" t="s">
        <v>21</v>
      </c>
      <c r="Q1635" s="5">
        <v>0</v>
      </c>
      <c r="R1635" s="5" t="s">
        <v>33</v>
      </c>
      <c r="S1635" s="5" t="s">
        <v>34</v>
      </c>
      <c r="T1635" s="5" t="s">
        <v>25</v>
      </c>
      <c r="U1635" s="5">
        <v>42</v>
      </c>
      <c r="V1635" s="5" t="str">
        <f>PROPER(DatosTransformados[[#This Row],[Payment Method Hidden]])</f>
        <v>Credit Card</v>
      </c>
      <c r="W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635" s="5">
        <v>2477</v>
      </c>
      <c r="Y1635" s="5"/>
      <c r="Z1635" s="5"/>
      <c r="AA1635" s="5" t="s">
        <v>3021</v>
      </c>
      <c r="AB1635" s="6">
        <f>DATEVALUE(DatosTransformados[[#This Row],[Contact Date Hidden]])</f>
        <v>45064</v>
      </c>
      <c r="AC1635" s="6">
        <v>44364</v>
      </c>
      <c r="AD1635" s="5" t="s">
        <v>44</v>
      </c>
      <c r="AE1635" s="5" t="str">
        <f>VLOOKUP(DatosTransformados[[#This Row],[Customer Segment Hidden]],Tabla3[#All],2,FALSE)</f>
        <v>Medium</v>
      </c>
      <c r="AF1635" s="12">
        <v>37.082798402302622</v>
      </c>
      <c r="AG1635" s="5">
        <v>4</v>
      </c>
      <c r="AH1635" s="5" t="s">
        <v>63</v>
      </c>
      <c r="AI1635" s="5" t="str">
        <f>IFERROR(VLOOKUP(DatosTransformados[[#This Row],[Preferred Contact Method Hidden]],Tabla3[#All],2,FALSE),DatosTransformados[[#This Row],[Preferred Contact Method Hidden]])</f>
        <v>SMS</v>
      </c>
      <c r="AJ1635" s="5" t="str">
        <f>VLOOKUP(DatosTransformados[[#This Row],[Applied Discount Hidden]],Tabla3[#All],2,FALSE)</f>
        <v>No</v>
      </c>
      <c r="AK1635" s="5" t="b">
        <v>0</v>
      </c>
    </row>
    <row r="1636" spans="1:37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">
        <v>21</v>
      </c>
      <c r="O16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6" s="2" t="s">
        <v>33</v>
      </c>
      <c r="Q1636" s="2">
        <v>5</v>
      </c>
      <c r="R1636" s="2" t="s">
        <v>33</v>
      </c>
      <c r="S1636" s="2" t="s">
        <v>52</v>
      </c>
      <c r="T1636" s="2" t="s">
        <v>25</v>
      </c>
      <c r="U1636" s="2">
        <v>19</v>
      </c>
      <c r="V1636" s="2" t="str">
        <f>PROPER(DatosTransformados[[#This Row],[Payment Method Hidden]])</f>
        <v>Credit Card</v>
      </c>
      <c r="W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1636" s="2">
        <v>1055</v>
      </c>
      <c r="Y1636" s="2"/>
      <c r="Z1636" s="2"/>
      <c r="AA1636" s="2" t="s">
        <v>384</v>
      </c>
      <c r="AB1636" s="3">
        <f>DATEVALUE(DatosTransformados[[#This Row],[Contact Date Hidden]])</f>
        <v>44020</v>
      </c>
      <c r="AC1636" s="3">
        <v>44127</v>
      </c>
      <c r="AD1636" s="2" t="s">
        <v>28</v>
      </c>
      <c r="AE1636" s="2" t="str">
        <f>VLOOKUP(DatosTransformados[[#This Row],[Customer Segment Hidden]],Tabla3[#All],2,FALSE)</f>
        <v>High</v>
      </c>
      <c r="AF1636" s="11">
        <v>18.41048030123477</v>
      </c>
      <c r="AG1636" s="2">
        <v>5</v>
      </c>
      <c r="AH1636" s="2" t="s">
        <v>49</v>
      </c>
      <c r="AI1636" s="2" t="str">
        <f>IFERROR(VLOOKUP(DatosTransformados[[#This Row],[Preferred Contact Method Hidden]],Tabla3[#All],2,FALSE),DatosTransformados[[#This Row],[Preferred Contact Method Hidden]])</f>
        <v>Phone</v>
      </c>
      <c r="AJ1636" s="2" t="str">
        <f>VLOOKUP(DatosTransformados[[#This Row],[Applied Discount Hidden]],Tabla3[#All],2,FALSE)</f>
        <v>Yes</v>
      </c>
      <c r="AK1636" s="2" t="b">
        <v>1</v>
      </c>
    </row>
    <row r="1637" spans="1:37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">
        <v>21</v>
      </c>
      <c r="O16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7" s="5" t="s">
        <v>21</v>
      </c>
      <c r="Q1637" s="5">
        <v>0</v>
      </c>
      <c r="R1637" s="5" t="s">
        <v>21</v>
      </c>
      <c r="S1637" s="5" t="s">
        <v>24</v>
      </c>
      <c r="T1637" s="5" t="s">
        <v>35</v>
      </c>
      <c r="U1637" s="5">
        <v>32</v>
      </c>
      <c r="V1637" s="5" t="str">
        <f>PROPER(DatosTransformados[[#This Row],[Payment Method Hidden]])</f>
        <v>Direct Debit</v>
      </c>
      <c r="W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637" s="5">
        <v>417</v>
      </c>
      <c r="Y1637" s="5"/>
      <c r="Z1637" s="5"/>
      <c r="AA1637" s="5" t="s">
        <v>1309</v>
      </c>
      <c r="AB1637" s="6">
        <f>DATEVALUE(DatosTransformados[[#This Row],[Contact Date Hidden]])</f>
        <v>45136</v>
      </c>
      <c r="AC1637" s="6">
        <v>44362</v>
      </c>
      <c r="AD1637" s="5" t="s">
        <v>28</v>
      </c>
      <c r="AE1637" s="5" t="str">
        <f>VLOOKUP(DatosTransformados[[#This Row],[Customer Segment Hidden]],Tabla3[#All],2,FALSE)</f>
        <v>High</v>
      </c>
      <c r="AF1637" s="12">
        <v>33.625946379749593</v>
      </c>
      <c r="AG1637" s="5">
        <v>1</v>
      </c>
      <c r="AH1637" s="5" t="s">
        <v>63</v>
      </c>
      <c r="AI1637" s="5" t="str">
        <f>IFERROR(VLOOKUP(DatosTransformados[[#This Row],[Preferred Contact Method Hidden]],Tabla3[#All],2,FALSE),DatosTransformados[[#This Row],[Preferred Contact Method Hidden]])</f>
        <v>SMS</v>
      </c>
      <c r="AJ1637" s="5" t="str">
        <f>VLOOKUP(DatosTransformados[[#This Row],[Applied Discount Hidden]],Tabla3[#All],2,FALSE)</f>
        <v>Yes</v>
      </c>
      <c r="AK1637" s="5" t="b">
        <v>1</v>
      </c>
    </row>
    <row r="1638" spans="1:37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">
        <v>21</v>
      </c>
      <c r="O16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8" s="2" t="s">
        <v>33</v>
      </c>
      <c r="Q1638" s="2">
        <v>2</v>
      </c>
      <c r="R1638" s="2" t="s">
        <v>21</v>
      </c>
      <c r="S1638" s="2" t="s">
        <v>24</v>
      </c>
      <c r="T1638" s="2" t="s">
        <v>123</v>
      </c>
      <c r="U1638" s="2">
        <v>16</v>
      </c>
      <c r="V1638" s="2" t="str">
        <f>PROPER(DatosTransformados[[#This Row],[Payment Method Hidden]])</f>
        <v>Credit Card</v>
      </c>
      <c r="W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638" s="2">
        <v>90</v>
      </c>
      <c r="Y1638" s="2"/>
      <c r="Z1638" s="2"/>
      <c r="AA1638" s="2" t="s">
        <v>2054</v>
      </c>
      <c r="AB1638" s="3">
        <f>DATEVALUE(DatosTransformados[[#This Row],[Contact Date Hidden]])</f>
        <v>44737</v>
      </c>
      <c r="AC1638" s="3">
        <v>44684</v>
      </c>
      <c r="AD1638" s="2" t="s">
        <v>28</v>
      </c>
      <c r="AE1638" s="2" t="str">
        <f>VLOOKUP(DatosTransformados[[#This Row],[Customer Segment Hidden]],Tabla3[#All],2,FALSE)</f>
        <v>High</v>
      </c>
      <c r="AF1638" s="11">
        <v>14.851611745490599</v>
      </c>
      <c r="AG1638" s="2">
        <v>3</v>
      </c>
      <c r="AH1638" s="2" t="s">
        <v>49</v>
      </c>
      <c r="AI1638" s="2" t="str">
        <f>IFERROR(VLOOKUP(DatosTransformados[[#This Row],[Preferred Contact Method Hidden]],Tabla3[#All],2,FALSE),DatosTransformados[[#This Row],[Preferred Contact Method Hidden]])</f>
        <v>Phone</v>
      </c>
      <c r="AJ1638" s="2" t="str">
        <f>VLOOKUP(DatosTransformados[[#This Row],[Applied Discount Hidden]],Tabla3[#All],2,FALSE)</f>
        <v>No</v>
      </c>
      <c r="AK1638" s="2" t="b">
        <v>0</v>
      </c>
    </row>
    <row r="1639" spans="1:37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">
        <v>21</v>
      </c>
      <c r="O16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39" s="5" t="s">
        <v>21</v>
      </c>
      <c r="Q1639" s="5">
        <v>0</v>
      </c>
      <c r="R1639" s="5" t="s">
        <v>21</v>
      </c>
      <c r="S1639" s="5" t="s">
        <v>24</v>
      </c>
      <c r="T1639" s="5" t="s">
        <v>35</v>
      </c>
      <c r="U1639" s="5">
        <v>62</v>
      </c>
      <c r="V1639" s="5" t="str">
        <f>PROPER(DatosTransformados[[#This Row],[Payment Method Hidden]])</f>
        <v>Direct Debit</v>
      </c>
      <c r="W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639" s="5">
        <v>1111</v>
      </c>
      <c r="Y1639" s="5" t="s">
        <v>134</v>
      </c>
      <c r="Z1639" s="5" t="s">
        <v>375</v>
      </c>
      <c r="AA1639" s="5" t="s">
        <v>2518</v>
      </c>
      <c r="AB1639" s="6">
        <f>DATEVALUE(DatosTransformados[[#This Row],[Contact Date Hidden]])</f>
        <v>44652</v>
      </c>
      <c r="AC1639" s="6">
        <v>44929</v>
      </c>
      <c r="AD1639" s="5" t="s">
        <v>44</v>
      </c>
      <c r="AE1639" s="5" t="str">
        <f>VLOOKUP(DatosTransformados[[#This Row],[Customer Segment Hidden]],Tabla3[#All],2,FALSE)</f>
        <v>Medium</v>
      </c>
      <c r="AF1639" s="12">
        <v>51.860483008435487</v>
      </c>
      <c r="AG1639" s="5">
        <v>5</v>
      </c>
      <c r="AH1639" s="5" t="s">
        <v>29</v>
      </c>
      <c r="AI1639" s="5" t="str">
        <f>IFERROR(VLOOKUP(DatosTransformados[[#This Row],[Preferred Contact Method Hidden]],Tabla3[#All],2,FALSE),DatosTransformados[[#This Row],[Preferred Contact Method Hidden]])</f>
        <v>Email</v>
      </c>
      <c r="AJ1639" s="5" t="str">
        <f>VLOOKUP(DatosTransformados[[#This Row],[Applied Discount Hidden]],Tabla3[#All],2,FALSE)</f>
        <v>No</v>
      </c>
      <c r="AK1639" s="5" t="b">
        <v>0</v>
      </c>
    </row>
    <row r="1640" spans="1:37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">
        <v>21</v>
      </c>
      <c r="O16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0" s="2" t="s">
        <v>21</v>
      </c>
      <c r="Q1640" s="2">
        <v>0</v>
      </c>
      <c r="R1640" s="2" t="s">
        <v>21</v>
      </c>
      <c r="S1640" s="2" t="s">
        <v>24</v>
      </c>
      <c r="T1640" s="2" t="s">
        <v>117</v>
      </c>
      <c r="U1640" s="2">
        <v>45</v>
      </c>
      <c r="V1640" s="2" t="str">
        <f>PROPER(DatosTransformados[[#This Row],[Payment Method Hidden]])</f>
        <v>Direct Debit</v>
      </c>
      <c r="W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640" s="2">
        <v>145</v>
      </c>
      <c r="Y1640" s="2" t="s">
        <v>42</v>
      </c>
      <c r="Z1640" s="2" t="s">
        <v>184</v>
      </c>
      <c r="AA1640" s="2" t="s">
        <v>3027</v>
      </c>
      <c r="AB1640" s="3">
        <f>DATEVALUE(DatosTransformados[[#This Row],[Contact Date Hidden]])</f>
        <v>44342</v>
      </c>
      <c r="AC1640" s="3">
        <v>43894</v>
      </c>
      <c r="AD1640" s="2" t="s">
        <v>44</v>
      </c>
      <c r="AE1640" s="2" t="str">
        <f>VLOOKUP(DatosTransformados[[#This Row],[Customer Segment Hidden]],Tabla3[#All],2,FALSE)</f>
        <v>Medium</v>
      </c>
      <c r="AF1640" s="11">
        <v>50.613714395908488</v>
      </c>
      <c r="AG1640" s="2">
        <v>4</v>
      </c>
      <c r="AH1640" s="2" t="s">
        <v>49</v>
      </c>
      <c r="AI1640" s="2" t="str">
        <f>IFERROR(VLOOKUP(DatosTransformados[[#This Row],[Preferred Contact Method Hidden]],Tabla3[#All],2,FALSE),DatosTransformados[[#This Row],[Preferred Contact Method Hidden]])</f>
        <v>Phone</v>
      </c>
      <c r="AJ1640" s="2" t="str">
        <f>VLOOKUP(DatosTransformados[[#This Row],[Applied Discount Hidden]],Tabla3[#All],2,FALSE)</f>
        <v>No</v>
      </c>
      <c r="AK1640" s="2" t="b">
        <v>0</v>
      </c>
    </row>
    <row r="1641" spans="1:37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">
        <v>21</v>
      </c>
      <c r="O16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1" s="5" t="s">
        <v>21</v>
      </c>
      <c r="Q1641" s="5">
        <v>0</v>
      </c>
      <c r="R1641" s="5" t="s">
        <v>33</v>
      </c>
      <c r="S1641" s="5" t="s">
        <v>34</v>
      </c>
      <c r="T1641" s="5" t="s">
        <v>35</v>
      </c>
      <c r="U1641" s="5">
        <v>31</v>
      </c>
      <c r="V1641" s="5" t="str">
        <f>PROPER(DatosTransformados[[#This Row],[Payment Method Hidden]])</f>
        <v>Direct Debit</v>
      </c>
      <c r="W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641" s="5">
        <v>1151</v>
      </c>
      <c r="Y1641" s="5"/>
      <c r="Z1641" s="5"/>
      <c r="AA1641" s="5" t="s">
        <v>1945</v>
      </c>
      <c r="AB1641" s="6">
        <f>DATEVALUE(DatosTransformados[[#This Row],[Contact Date Hidden]])</f>
        <v>44548</v>
      </c>
      <c r="AC1641" s="6">
        <v>45137</v>
      </c>
      <c r="AD1641" s="5" t="s">
        <v>28</v>
      </c>
      <c r="AE1641" s="5" t="str">
        <f>VLOOKUP(DatosTransformados[[#This Row],[Customer Segment Hidden]],Tabla3[#All],2,FALSE)</f>
        <v>High</v>
      </c>
      <c r="AF1641" s="12">
        <v>32.675929534425997</v>
      </c>
      <c r="AG1641" s="5">
        <v>2</v>
      </c>
      <c r="AH1641" s="5" t="s">
        <v>49</v>
      </c>
      <c r="AI1641" s="5" t="str">
        <f>IFERROR(VLOOKUP(DatosTransformados[[#This Row],[Preferred Contact Method Hidden]],Tabla3[#All],2,FALSE),DatosTransformados[[#This Row],[Preferred Contact Method Hidden]])</f>
        <v>Phone</v>
      </c>
      <c r="AJ1641" s="5" t="str">
        <f>VLOOKUP(DatosTransformados[[#This Row],[Applied Discount Hidden]],Tabla3[#All],2,FALSE)</f>
        <v>Yes</v>
      </c>
      <c r="AK1641" s="5" t="b">
        <v>1</v>
      </c>
    </row>
    <row r="1642" spans="1:37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">
        <v>21</v>
      </c>
      <c r="O16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2" s="2" t="s">
        <v>21</v>
      </c>
      <c r="Q1642" s="2">
        <v>0</v>
      </c>
      <c r="R1642" s="2" t="s">
        <v>21</v>
      </c>
      <c r="S1642" s="2" t="s">
        <v>34</v>
      </c>
      <c r="T1642" s="2" t="s">
        <v>25</v>
      </c>
      <c r="U1642" s="2">
        <v>13</v>
      </c>
      <c r="V1642" s="2" t="str">
        <f>PROPER(DatosTransformados[[#This Row],[Payment Method Hidden]])</f>
        <v>Credit Card</v>
      </c>
      <c r="W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642" s="2">
        <v>308</v>
      </c>
      <c r="Y1642" s="2"/>
      <c r="Z1642" s="2"/>
      <c r="AA1642" s="2" t="s">
        <v>2092</v>
      </c>
      <c r="AB1642" s="3">
        <f>DATEVALUE(DatosTransformados[[#This Row],[Contact Date Hidden]])</f>
        <v>44839</v>
      </c>
      <c r="AC1642" s="3">
        <v>43891</v>
      </c>
      <c r="AD1642" s="2" t="s">
        <v>28</v>
      </c>
      <c r="AE1642" s="2" t="str">
        <f>VLOOKUP(DatosTransformados[[#This Row],[Customer Segment Hidden]],Tabla3[#All],2,FALSE)</f>
        <v>High</v>
      </c>
      <c r="AF1642" s="11">
        <v>12.27722717409781</v>
      </c>
      <c r="AG1642" s="2">
        <v>10</v>
      </c>
      <c r="AH1642" s="2" t="s">
        <v>29</v>
      </c>
      <c r="AI1642" s="2" t="str">
        <f>IFERROR(VLOOKUP(DatosTransformados[[#This Row],[Preferred Contact Method Hidden]],Tabla3[#All],2,FALSE),DatosTransformados[[#This Row],[Preferred Contact Method Hidden]])</f>
        <v>Email</v>
      </c>
      <c r="AJ1642" s="2" t="str">
        <f>VLOOKUP(DatosTransformados[[#This Row],[Applied Discount Hidden]],Tabla3[#All],2,FALSE)</f>
        <v>No</v>
      </c>
      <c r="AK1642" s="2" t="b">
        <v>0</v>
      </c>
    </row>
    <row r="1643" spans="1:37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">
        <v>21</v>
      </c>
      <c r="O16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3" s="5" t="s">
        <v>21</v>
      </c>
      <c r="Q1643" s="5">
        <v>0</v>
      </c>
      <c r="R1643" s="5" t="s">
        <v>21</v>
      </c>
      <c r="S1643" s="5" t="s">
        <v>24</v>
      </c>
      <c r="T1643" s="5" t="s">
        <v>123</v>
      </c>
      <c r="U1643" s="5">
        <v>27</v>
      </c>
      <c r="V1643" s="5" t="str">
        <f>PROPER(DatosTransformados[[#This Row],[Payment Method Hidden]])</f>
        <v>Credit Card</v>
      </c>
      <c r="W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643" s="5">
        <v>27</v>
      </c>
      <c r="Y1643" s="5"/>
      <c r="Z1643" s="5"/>
      <c r="AA1643" s="5" t="s">
        <v>760</v>
      </c>
      <c r="AB1643" s="6">
        <f>DATEVALUE(DatosTransformados[[#This Row],[Contact Date Hidden]])</f>
        <v>45286</v>
      </c>
      <c r="AC1643" s="6">
        <v>44015</v>
      </c>
      <c r="AD1643" s="5" t="s">
        <v>38</v>
      </c>
      <c r="AE1643" s="5" t="str">
        <f>VLOOKUP(DatosTransformados[[#This Row],[Customer Segment Hidden]],Tabla3[#All],2,FALSE)</f>
        <v>Low</v>
      </c>
      <c r="AF1643" s="12">
        <v>31.567791584759409</v>
      </c>
      <c r="AG1643" s="5">
        <v>9</v>
      </c>
      <c r="AH1643" s="5" t="s">
        <v>63</v>
      </c>
      <c r="AI1643" s="5" t="str">
        <f>IFERROR(VLOOKUP(DatosTransformados[[#This Row],[Preferred Contact Method Hidden]],Tabla3[#All],2,FALSE),DatosTransformados[[#This Row],[Preferred Contact Method Hidden]])</f>
        <v>SMS</v>
      </c>
      <c r="AJ1643" s="5" t="str">
        <f>VLOOKUP(DatosTransformados[[#This Row],[Applied Discount Hidden]],Tabla3[#All],2,FALSE)</f>
        <v>No</v>
      </c>
      <c r="AK1643" s="5" t="b">
        <v>0</v>
      </c>
    </row>
    <row r="1644" spans="1:37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">
        <v>33</v>
      </c>
      <c r="O16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4" s="2" t="s">
        <v>21</v>
      </c>
      <c r="Q1644" s="2">
        <v>0</v>
      </c>
      <c r="R1644" s="2" t="s">
        <v>21</v>
      </c>
      <c r="S1644" s="2" t="s">
        <v>24</v>
      </c>
      <c r="T1644" s="2" t="s">
        <v>117</v>
      </c>
      <c r="U1644" s="2">
        <v>30</v>
      </c>
      <c r="V1644" s="2" t="str">
        <f>PROPER(DatosTransformados[[#This Row],[Payment Method Hidden]])</f>
        <v>Direct Debit</v>
      </c>
      <c r="W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1644" s="2">
        <v>516</v>
      </c>
      <c r="Y1644" s="2" t="s">
        <v>134</v>
      </c>
      <c r="Z1644" s="2" t="s">
        <v>135</v>
      </c>
      <c r="AA1644" s="2" t="s">
        <v>3032</v>
      </c>
      <c r="AB1644" s="3">
        <f>DATEVALUE(DatosTransformados[[#This Row],[Contact Date Hidden]])</f>
        <v>45260</v>
      </c>
      <c r="AC1644" s="3">
        <v>44175</v>
      </c>
      <c r="AD1644" s="2" t="s">
        <v>44</v>
      </c>
      <c r="AE1644" s="2" t="str">
        <f>VLOOKUP(DatosTransformados[[#This Row],[Customer Segment Hidden]],Tabla3[#All],2,FALSE)</f>
        <v>Medium</v>
      </c>
      <c r="AF1644" s="11">
        <v>30.403870174569391</v>
      </c>
      <c r="AG1644" s="2">
        <v>9</v>
      </c>
      <c r="AH1644" s="2" t="s">
        <v>63</v>
      </c>
      <c r="AI1644" s="2" t="str">
        <f>IFERROR(VLOOKUP(DatosTransformados[[#This Row],[Preferred Contact Method Hidden]],Tabla3[#All],2,FALSE),DatosTransformados[[#This Row],[Preferred Contact Method Hidden]])</f>
        <v>SMS</v>
      </c>
      <c r="AJ1644" s="2" t="str">
        <f>VLOOKUP(DatosTransformados[[#This Row],[Applied Discount Hidden]],Tabla3[#All],2,FALSE)</f>
        <v>No</v>
      </c>
      <c r="AK1644" s="2" t="b">
        <v>0</v>
      </c>
    </row>
    <row r="1645" spans="1:37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">
        <v>21</v>
      </c>
      <c r="O16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5" s="5" t="s">
        <v>21</v>
      </c>
      <c r="Q1645" s="5">
        <v>0</v>
      </c>
      <c r="R1645" s="5" t="s">
        <v>33</v>
      </c>
      <c r="S1645" s="5" t="s">
        <v>24</v>
      </c>
      <c r="T1645" s="5" t="s">
        <v>117</v>
      </c>
      <c r="U1645" s="5">
        <v>70</v>
      </c>
      <c r="V1645" s="5" t="str">
        <f>PROPER(DatosTransformados[[#This Row],[Payment Method Hidden]])</f>
        <v>Direct Debit</v>
      </c>
      <c r="W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X1645" s="5">
        <v>4352</v>
      </c>
      <c r="Y1645" s="5"/>
      <c r="Z1645" s="5"/>
      <c r="AA1645" s="5" t="s">
        <v>3034</v>
      </c>
      <c r="AB1645" s="6">
        <f>DATEVALUE(DatosTransformados[[#This Row],[Contact Date Hidden]])</f>
        <v>44376</v>
      </c>
      <c r="AC1645" s="6">
        <v>43970</v>
      </c>
      <c r="AD1645" s="5" t="s">
        <v>44</v>
      </c>
      <c r="AE1645" s="5" t="str">
        <f>VLOOKUP(DatosTransformados[[#This Row],[Customer Segment Hidden]],Tabla3[#All],2,FALSE)</f>
        <v>Medium</v>
      </c>
      <c r="AF1645" s="12">
        <v>68.037406685420137</v>
      </c>
      <c r="AG1645" s="5">
        <v>7</v>
      </c>
      <c r="AH1645" s="5" t="s">
        <v>29</v>
      </c>
      <c r="AI1645" s="5" t="str">
        <f>IFERROR(VLOOKUP(DatosTransformados[[#This Row],[Preferred Contact Method Hidden]],Tabla3[#All],2,FALSE),DatosTransformados[[#This Row],[Preferred Contact Method Hidden]])</f>
        <v>Email</v>
      </c>
      <c r="AJ1645" s="5" t="str">
        <f>VLOOKUP(DatosTransformados[[#This Row],[Applied Discount Hidden]],Tabla3[#All],2,FALSE)</f>
        <v>No</v>
      </c>
      <c r="AK1645" s="5" t="b">
        <v>0</v>
      </c>
    </row>
    <row r="1646" spans="1:37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">
        <v>21</v>
      </c>
      <c r="O16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6" s="2" t="s">
        <v>21</v>
      </c>
      <c r="Q1646" s="2">
        <v>0</v>
      </c>
      <c r="R1646" s="2" t="s">
        <v>21</v>
      </c>
      <c r="S1646" s="2" t="s">
        <v>24</v>
      </c>
      <c r="T1646" s="2" t="s">
        <v>117</v>
      </c>
      <c r="U1646" s="2">
        <v>21</v>
      </c>
      <c r="V1646" s="2" t="str">
        <f>PROPER(DatosTransformados[[#This Row],[Payment Method Hidden]])</f>
        <v>Direct Debit</v>
      </c>
      <c r="W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646" s="2">
        <v>183</v>
      </c>
      <c r="Y1646" s="2" t="s">
        <v>103</v>
      </c>
      <c r="Z1646" s="2" t="s">
        <v>197</v>
      </c>
      <c r="AA1646" s="2" t="s">
        <v>1022</v>
      </c>
      <c r="AB1646" s="3">
        <f>DATEVALUE(DatosTransformados[[#This Row],[Contact Date Hidden]])</f>
        <v>44280</v>
      </c>
      <c r="AC1646" s="3">
        <v>44513</v>
      </c>
      <c r="AD1646" s="2" t="s">
        <v>28</v>
      </c>
      <c r="AE1646" s="2" t="str">
        <f>VLOOKUP(DatosTransformados[[#This Row],[Customer Segment Hidden]],Tabla3[#All],2,FALSE)</f>
        <v>High</v>
      </c>
      <c r="AF1646" s="11">
        <v>23.903831890731251</v>
      </c>
      <c r="AG1646" s="2">
        <v>8</v>
      </c>
      <c r="AH1646" s="2" t="s">
        <v>49</v>
      </c>
      <c r="AI1646" s="2" t="str">
        <f>IFERROR(VLOOKUP(DatosTransformados[[#This Row],[Preferred Contact Method Hidden]],Tabla3[#All],2,FALSE),DatosTransformados[[#This Row],[Preferred Contact Method Hidden]])</f>
        <v>Phone</v>
      </c>
      <c r="AJ1646" s="2" t="str">
        <f>VLOOKUP(DatosTransformados[[#This Row],[Applied Discount Hidden]],Tabla3[#All],2,FALSE)</f>
        <v>Yes</v>
      </c>
      <c r="AK1646" s="2" t="b">
        <v>1</v>
      </c>
    </row>
    <row r="1647" spans="1:37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">
        <v>21</v>
      </c>
      <c r="O16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7" s="5" t="s">
        <v>21</v>
      </c>
      <c r="Q1647" s="5">
        <v>0</v>
      </c>
      <c r="R1647" s="5" t="s">
        <v>33</v>
      </c>
      <c r="S1647" s="5" t="s">
        <v>52</v>
      </c>
      <c r="T1647" s="5" t="s">
        <v>25</v>
      </c>
      <c r="U1647" s="5">
        <v>39</v>
      </c>
      <c r="V1647" s="5" t="str">
        <f>PROPER(DatosTransformados[[#This Row],[Payment Method Hidden]])</f>
        <v>Credit Card</v>
      </c>
      <c r="W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647" s="5">
        <v>2506</v>
      </c>
      <c r="Y1647" s="5"/>
      <c r="Z1647" s="5"/>
      <c r="AA1647" s="5" t="s">
        <v>2094</v>
      </c>
      <c r="AB1647" s="6">
        <f>DATEVALUE(DatosTransformados[[#This Row],[Contact Date Hidden]])</f>
        <v>45089</v>
      </c>
      <c r="AC1647" s="6">
        <v>44808</v>
      </c>
      <c r="AD1647" s="5" t="s">
        <v>38</v>
      </c>
      <c r="AE1647" s="5" t="str">
        <f>VLOOKUP(DatosTransformados[[#This Row],[Customer Segment Hidden]],Tabla3[#All],2,FALSE)</f>
        <v>Low</v>
      </c>
      <c r="AF1647" s="12">
        <v>39.75076479948936</v>
      </c>
      <c r="AG1647" s="5">
        <v>9</v>
      </c>
      <c r="AH1647" s="5" t="s">
        <v>63</v>
      </c>
      <c r="AI1647" s="5" t="str">
        <f>IFERROR(VLOOKUP(DatosTransformados[[#This Row],[Preferred Contact Method Hidden]],Tabla3[#All],2,FALSE),DatosTransformados[[#This Row],[Preferred Contact Method Hidden]])</f>
        <v>SMS</v>
      </c>
      <c r="AJ1647" s="5" t="str">
        <f>VLOOKUP(DatosTransformados[[#This Row],[Applied Discount Hidden]],Tabla3[#All],2,FALSE)</f>
        <v>Yes</v>
      </c>
      <c r="AK1647" s="5" t="b">
        <v>1</v>
      </c>
    </row>
    <row r="1648" spans="1:37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">
        <v>33</v>
      </c>
      <c r="O16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8" s="2" t="s">
        <v>21</v>
      </c>
      <c r="Q1648" s="2">
        <v>0</v>
      </c>
      <c r="R1648" s="2" t="s">
        <v>33</v>
      </c>
      <c r="S1648" s="2" t="s">
        <v>24</v>
      </c>
      <c r="T1648" s="2" t="s">
        <v>35</v>
      </c>
      <c r="U1648" s="2">
        <v>39</v>
      </c>
      <c r="V1648" s="2" t="str">
        <f>PROPER(DatosTransformados[[#This Row],[Payment Method Hidden]])</f>
        <v>Direct Debit</v>
      </c>
      <c r="W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648" s="2">
        <v>1063</v>
      </c>
      <c r="Y1648" s="2"/>
      <c r="Z1648" s="2"/>
      <c r="AA1648" s="2" t="s">
        <v>1221</v>
      </c>
      <c r="AB1648" s="3">
        <f>DATEVALUE(DatosTransformados[[#This Row],[Contact Date Hidden]])</f>
        <v>44166</v>
      </c>
      <c r="AC1648" s="3">
        <v>44898</v>
      </c>
      <c r="AD1648" s="2" t="s">
        <v>38</v>
      </c>
      <c r="AE1648" s="2" t="str">
        <f>VLOOKUP(DatosTransformados[[#This Row],[Customer Segment Hidden]],Tabla3[#All],2,FALSE)</f>
        <v>Low</v>
      </c>
      <c r="AF1648" s="11">
        <v>34.140952549598111</v>
      </c>
      <c r="AG1648" s="2">
        <v>6</v>
      </c>
      <c r="AH1648" s="2" t="s">
        <v>29</v>
      </c>
      <c r="AI1648" s="2" t="str">
        <f>IFERROR(VLOOKUP(DatosTransformados[[#This Row],[Preferred Contact Method Hidden]],Tabla3[#All],2,FALSE),DatosTransformados[[#This Row],[Preferred Contact Method Hidden]])</f>
        <v>Email</v>
      </c>
      <c r="AJ1648" s="2" t="str">
        <f>VLOOKUP(DatosTransformados[[#This Row],[Applied Discount Hidden]],Tabla3[#All],2,FALSE)</f>
        <v>No</v>
      </c>
      <c r="AK1648" s="2" t="b">
        <v>0</v>
      </c>
    </row>
    <row r="1649" spans="1:37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">
        <v>21</v>
      </c>
      <c r="O16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49" s="5" t="s">
        <v>21</v>
      </c>
      <c r="Q1649" s="5">
        <v>0</v>
      </c>
      <c r="R1649" s="5" t="s">
        <v>21</v>
      </c>
      <c r="S1649" s="5" t="s">
        <v>24</v>
      </c>
      <c r="T1649" s="5" t="s">
        <v>123</v>
      </c>
      <c r="U1649" s="5">
        <v>34</v>
      </c>
      <c r="V1649" s="5" t="str">
        <f>PROPER(DatosTransformados[[#This Row],[Payment Method Hidden]])</f>
        <v>Credit Card</v>
      </c>
      <c r="W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49" s="5">
        <v>295</v>
      </c>
      <c r="Y1649" s="5"/>
      <c r="Z1649" s="5"/>
      <c r="AA1649" s="5" t="s">
        <v>3039</v>
      </c>
      <c r="AB1649" s="6">
        <f>DATEVALUE(DatosTransformados[[#This Row],[Contact Date Hidden]])</f>
        <v>45054</v>
      </c>
      <c r="AC1649" s="6">
        <v>44639</v>
      </c>
      <c r="AD1649" s="5" t="s">
        <v>38</v>
      </c>
      <c r="AE1649" s="5" t="str">
        <f>VLOOKUP(DatosTransformados[[#This Row],[Customer Segment Hidden]],Tabla3[#All],2,FALSE)</f>
        <v>Low</v>
      </c>
      <c r="AF1649" s="12">
        <v>37.410143398459113</v>
      </c>
      <c r="AG1649" s="5">
        <v>0</v>
      </c>
      <c r="AH1649" s="5" t="s">
        <v>29</v>
      </c>
      <c r="AI1649" s="5" t="str">
        <f>IFERROR(VLOOKUP(DatosTransformados[[#This Row],[Preferred Contact Method Hidden]],Tabla3[#All],2,FALSE),DatosTransformados[[#This Row],[Preferred Contact Method Hidden]])</f>
        <v>Email</v>
      </c>
      <c r="AJ1649" s="5" t="str">
        <f>VLOOKUP(DatosTransformados[[#This Row],[Applied Discount Hidden]],Tabla3[#All],2,FALSE)</f>
        <v>Yes</v>
      </c>
      <c r="AK1649" s="5" t="b">
        <v>1</v>
      </c>
    </row>
    <row r="1650" spans="1:37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">
        <v>21</v>
      </c>
      <c r="O16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0" s="2" t="s">
        <v>21</v>
      </c>
      <c r="Q1650" s="2">
        <v>0</v>
      </c>
      <c r="R1650" s="2" t="s">
        <v>33</v>
      </c>
      <c r="S1650" s="2" t="s">
        <v>34</v>
      </c>
      <c r="T1650" s="2" t="s">
        <v>123</v>
      </c>
      <c r="U1650" s="2">
        <v>57</v>
      </c>
      <c r="V1650" s="2" t="str">
        <f>PROPER(DatosTransformados[[#This Row],[Payment Method Hidden]])</f>
        <v>Credit Card</v>
      </c>
      <c r="W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1650" s="2">
        <v>2766</v>
      </c>
      <c r="Y1650" s="2"/>
      <c r="Z1650" s="2"/>
      <c r="AA1650" s="2" t="s">
        <v>3041</v>
      </c>
      <c r="AB1650" s="3">
        <f>DATEVALUE(DatosTransformados[[#This Row],[Contact Date Hidden]])</f>
        <v>44103</v>
      </c>
      <c r="AC1650" s="3">
        <v>44055</v>
      </c>
      <c r="AD1650" s="2" t="s">
        <v>38</v>
      </c>
      <c r="AE1650" s="2" t="str">
        <f>VLOOKUP(DatosTransformados[[#This Row],[Customer Segment Hidden]],Tabla3[#All],2,FALSE)</f>
        <v>Low</v>
      </c>
      <c r="AF1650" s="11">
        <v>45.954743913356843</v>
      </c>
      <c r="AG1650" s="2">
        <v>8</v>
      </c>
      <c r="AH1650" s="2" t="s">
        <v>49</v>
      </c>
      <c r="AI1650" s="2" t="str">
        <f>IFERROR(VLOOKUP(DatosTransformados[[#This Row],[Preferred Contact Method Hidden]],Tabla3[#All],2,FALSE),DatosTransformados[[#This Row],[Preferred Contact Method Hidden]])</f>
        <v>Phone</v>
      </c>
      <c r="AJ1650" s="2" t="str">
        <f>VLOOKUP(DatosTransformados[[#This Row],[Applied Discount Hidden]],Tabla3[#All],2,FALSE)</f>
        <v>No</v>
      </c>
      <c r="AK1650" s="2" t="b">
        <v>0</v>
      </c>
    </row>
    <row r="1651" spans="1:37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">
        <v>21</v>
      </c>
      <c r="O16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1" s="5" t="s">
        <v>21</v>
      </c>
      <c r="Q1651" s="5">
        <v>0</v>
      </c>
      <c r="R1651" s="5" t="s">
        <v>21</v>
      </c>
      <c r="S1651" s="5" t="s">
        <v>24</v>
      </c>
      <c r="T1651" s="5" t="s">
        <v>25</v>
      </c>
      <c r="U1651" s="5">
        <v>7</v>
      </c>
      <c r="V1651" s="5" t="str">
        <f>PROPER(DatosTransformados[[#This Row],[Payment Method Hidden]])</f>
        <v>Credit Card</v>
      </c>
      <c r="W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651" s="5">
        <v>126</v>
      </c>
      <c r="Y1651" s="5"/>
      <c r="Z1651" s="5"/>
      <c r="AA1651" s="5" t="s">
        <v>3043</v>
      </c>
      <c r="AB1651" s="6">
        <f>DATEVALUE(DatosTransformados[[#This Row],[Contact Date Hidden]])</f>
        <v>44256</v>
      </c>
      <c r="AC1651" s="6">
        <v>45082</v>
      </c>
      <c r="AD1651" s="5" t="s">
        <v>38</v>
      </c>
      <c r="AE1651" s="5" t="str">
        <f>VLOOKUP(DatosTransformados[[#This Row],[Customer Segment Hidden]],Tabla3[#All],2,FALSE)</f>
        <v>Low</v>
      </c>
      <c r="AF1651" s="12">
        <v>8.1266275676251105</v>
      </c>
      <c r="AG1651" s="5">
        <v>1</v>
      </c>
      <c r="AH1651" s="5" t="s">
        <v>49</v>
      </c>
      <c r="AI1651" s="5" t="str">
        <f>IFERROR(VLOOKUP(DatosTransformados[[#This Row],[Preferred Contact Method Hidden]],Tabla3[#All],2,FALSE),DatosTransformados[[#This Row],[Preferred Contact Method Hidden]])</f>
        <v>Phone</v>
      </c>
      <c r="AJ1651" s="5" t="str">
        <f>VLOOKUP(DatosTransformados[[#This Row],[Applied Discount Hidden]],Tabla3[#All],2,FALSE)</f>
        <v>Yes</v>
      </c>
      <c r="AK1651" s="5" t="b">
        <v>1</v>
      </c>
    </row>
    <row r="1652" spans="1:37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">
        <v>21</v>
      </c>
      <c r="O16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2" s="2" t="s">
        <v>21</v>
      </c>
      <c r="Q1652" s="2">
        <v>0</v>
      </c>
      <c r="R1652" s="2" t="s">
        <v>21</v>
      </c>
      <c r="S1652" s="2" t="s">
        <v>34</v>
      </c>
      <c r="T1652" s="2" t="s">
        <v>117</v>
      </c>
      <c r="U1652" s="2">
        <v>11</v>
      </c>
      <c r="V1652" s="2" t="str">
        <f>PROPER(DatosTransformados[[#This Row],[Payment Method Hidden]])</f>
        <v>Direct Debit</v>
      </c>
      <c r="W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652" s="2">
        <v>584</v>
      </c>
      <c r="Y1652" s="2"/>
      <c r="Z1652" s="2"/>
      <c r="AA1652" s="2" t="s">
        <v>3045</v>
      </c>
      <c r="AB1652" s="3">
        <f>DATEVALUE(DatosTransformados[[#This Row],[Contact Date Hidden]])</f>
        <v>44178</v>
      </c>
      <c r="AC1652" s="3">
        <v>44827</v>
      </c>
      <c r="AD1652" s="2" t="s">
        <v>38</v>
      </c>
      <c r="AE1652" s="2" t="str">
        <f>VLOOKUP(DatosTransformados[[#This Row],[Customer Segment Hidden]],Tabla3[#All],2,FALSE)</f>
        <v>Low</v>
      </c>
      <c r="AF1652" s="11">
        <v>13.17206402947601</v>
      </c>
      <c r="AG1652" s="2">
        <v>10</v>
      </c>
      <c r="AH1652" s="2" t="s">
        <v>29</v>
      </c>
      <c r="AI1652" s="2" t="str">
        <f>IFERROR(VLOOKUP(DatosTransformados[[#This Row],[Preferred Contact Method Hidden]],Tabla3[#All],2,FALSE),DatosTransformados[[#This Row],[Preferred Contact Method Hidden]])</f>
        <v>Email</v>
      </c>
      <c r="AJ1652" s="2" t="str">
        <f>VLOOKUP(DatosTransformados[[#This Row],[Applied Discount Hidden]],Tabla3[#All],2,FALSE)</f>
        <v>Yes</v>
      </c>
      <c r="AK1652" s="2" t="b">
        <v>1</v>
      </c>
    </row>
    <row r="1653" spans="1:37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">
        <v>21</v>
      </c>
      <c r="O16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3" s="5" t="s">
        <v>21</v>
      </c>
      <c r="Q1653" s="5">
        <v>0</v>
      </c>
      <c r="R1653" s="5" t="s">
        <v>21</v>
      </c>
      <c r="S1653" s="5" t="s">
        <v>24</v>
      </c>
      <c r="T1653" s="5" t="s">
        <v>123</v>
      </c>
      <c r="U1653" s="5">
        <v>7</v>
      </c>
      <c r="V1653" s="5" t="str">
        <f>PROPER(DatosTransformados[[#This Row],[Payment Method Hidden]])</f>
        <v>Credit Card</v>
      </c>
      <c r="W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653" s="5">
        <v>36</v>
      </c>
      <c r="Y1653" s="5"/>
      <c r="Z1653" s="5"/>
      <c r="AA1653" s="5" t="s">
        <v>728</v>
      </c>
      <c r="AB1653" s="6">
        <f>DATEVALUE(DatosTransformados[[#This Row],[Contact Date Hidden]])</f>
        <v>43903</v>
      </c>
      <c r="AC1653" s="6">
        <v>44115</v>
      </c>
      <c r="AD1653" s="5" t="s">
        <v>28</v>
      </c>
      <c r="AE1653" s="5" t="str">
        <f>VLOOKUP(DatosTransformados[[#This Row],[Customer Segment Hidden]],Tabla3[#All],2,FALSE)</f>
        <v>High</v>
      </c>
      <c r="AF1653" s="12">
        <v>5.6467991043232901</v>
      </c>
      <c r="AG1653" s="5">
        <v>3</v>
      </c>
      <c r="AH1653" s="5" t="s">
        <v>49</v>
      </c>
      <c r="AI1653" s="5" t="str">
        <f>IFERROR(VLOOKUP(DatosTransformados[[#This Row],[Preferred Contact Method Hidden]],Tabla3[#All],2,FALSE),DatosTransformados[[#This Row],[Preferred Contact Method Hidden]])</f>
        <v>Phone</v>
      </c>
      <c r="AJ1653" s="5" t="str">
        <f>VLOOKUP(DatosTransformados[[#This Row],[Applied Discount Hidden]],Tabla3[#All],2,FALSE)</f>
        <v>No</v>
      </c>
      <c r="AK1653" s="5" t="b">
        <v>0</v>
      </c>
    </row>
    <row r="1654" spans="1:37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">
        <v>21</v>
      </c>
      <c r="O16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4" s="2" t="s">
        <v>33</v>
      </c>
      <c r="Q1654" s="2">
        <v>2</v>
      </c>
      <c r="R1654" s="2" t="s">
        <v>33</v>
      </c>
      <c r="S1654" s="2" t="s">
        <v>34</v>
      </c>
      <c r="T1654" s="2" t="s">
        <v>25</v>
      </c>
      <c r="U1654" s="2">
        <v>46</v>
      </c>
      <c r="V1654" s="2" t="str">
        <f>PROPER(DatosTransformados[[#This Row],[Payment Method Hidden]])</f>
        <v>Credit Card</v>
      </c>
      <c r="W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654" s="2">
        <v>1532</v>
      </c>
      <c r="Y1654" s="2"/>
      <c r="Z1654" s="2"/>
      <c r="AA1654" s="2" t="s">
        <v>3048</v>
      </c>
      <c r="AB1654" s="3">
        <f>DATEVALUE(DatosTransformados[[#This Row],[Contact Date Hidden]])</f>
        <v>44060</v>
      </c>
      <c r="AC1654" s="3">
        <v>45102</v>
      </c>
      <c r="AD1654" s="2" t="s">
        <v>28</v>
      </c>
      <c r="AE1654" s="2" t="str">
        <f>VLOOKUP(DatosTransformados[[#This Row],[Customer Segment Hidden]],Tabla3[#All],2,FALSE)</f>
        <v>High</v>
      </c>
      <c r="AF1654" s="11">
        <v>52.380367217274816</v>
      </c>
      <c r="AG1654" s="2">
        <v>3</v>
      </c>
      <c r="AH1654" s="2" t="s">
        <v>49</v>
      </c>
      <c r="AI1654" s="2" t="str">
        <f>IFERROR(VLOOKUP(DatosTransformados[[#This Row],[Preferred Contact Method Hidden]],Tabla3[#All],2,FALSE),DatosTransformados[[#This Row],[Preferred Contact Method Hidden]])</f>
        <v>Phone</v>
      </c>
      <c r="AJ1654" s="2" t="str">
        <f>VLOOKUP(DatosTransformados[[#This Row],[Applied Discount Hidden]],Tabla3[#All],2,FALSE)</f>
        <v>Yes</v>
      </c>
      <c r="AK1654" s="2" t="b">
        <v>1</v>
      </c>
    </row>
    <row r="1655" spans="1:37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">
        <v>21</v>
      </c>
      <c r="O16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5" s="5" t="s">
        <v>33</v>
      </c>
      <c r="Q1655" s="5">
        <v>3</v>
      </c>
      <c r="R1655" s="5" t="s">
        <v>33</v>
      </c>
      <c r="S1655" s="5" t="s">
        <v>24</v>
      </c>
      <c r="T1655" s="5" t="s">
        <v>35</v>
      </c>
      <c r="U1655" s="5">
        <v>34</v>
      </c>
      <c r="V1655" s="5" t="str">
        <f>PROPER(DatosTransformados[[#This Row],[Payment Method Hidden]])</f>
        <v>Direct Debit</v>
      </c>
      <c r="W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655" s="5">
        <v>1741</v>
      </c>
      <c r="Y1655" s="5"/>
      <c r="Z1655" s="5"/>
      <c r="AA1655" s="5" t="s">
        <v>685</v>
      </c>
      <c r="AB1655" s="6">
        <f>DATEVALUE(DatosTransformados[[#This Row],[Contact Date Hidden]])</f>
        <v>44907</v>
      </c>
      <c r="AC1655" s="6">
        <v>44183</v>
      </c>
      <c r="AD1655" s="5" t="s">
        <v>28</v>
      </c>
      <c r="AE1655" s="5" t="str">
        <f>VLOOKUP(DatosTransformados[[#This Row],[Customer Segment Hidden]],Tabla3[#All],2,FALSE)</f>
        <v>High</v>
      </c>
      <c r="AF1655" s="12">
        <v>30.005098408569179</v>
      </c>
      <c r="AG1655" s="5">
        <v>3</v>
      </c>
      <c r="AH1655" s="5" t="s">
        <v>49</v>
      </c>
      <c r="AI1655" s="5" t="str">
        <f>IFERROR(VLOOKUP(DatosTransformados[[#This Row],[Preferred Contact Method Hidden]],Tabla3[#All],2,FALSE),DatosTransformados[[#This Row],[Preferred Contact Method Hidden]])</f>
        <v>Phone</v>
      </c>
      <c r="AJ1655" s="5" t="str">
        <f>VLOOKUP(DatosTransformados[[#This Row],[Applied Discount Hidden]],Tabla3[#All],2,FALSE)</f>
        <v>No</v>
      </c>
      <c r="AK1655" s="5" t="b">
        <v>0</v>
      </c>
    </row>
    <row r="1656" spans="1:37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">
        <v>21</v>
      </c>
      <c r="O16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6" s="2" t="s">
        <v>21</v>
      </c>
      <c r="Q1656" s="2">
        <v>0</v>
      </c>
      <c r="R1656" s="2" t="s">
        <v>21</v>
      </c>
      <c r="S1656" s="2" t="s">
        <v>24</v>
      </c>
      <c r="T1656" s="2" t="s">
        <v>123</v>
      </c>
      <c r="U1656" s="2">
        <v>35</v>
      </c>
      <c r="V1656" s="2" t="str">
        <f>PROPER(DatosTransformados[[#This Row],[Payment Method Hidden]])</f>
        <v>Credit Card</v>
      </c>
      <c r="W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656" s="2">
        <v>346</v>
      </c>
      <c r="Y1656" s="2"/>
      <c r="Z1656" s="2"/>
      <c r="AA1656" s="2" t="s">
        <v>3051</v>
      </c>
      <c r="AB1656" s="3">
        <f>DATEVALUE(DatosTransformados[[#This Row],[Contact Date Hidden]])</f>
        <v>44272</v>
      </c>
      <c r="AC1656" s="3">
        <v>44745</v>
      </c>
      <c r="AD1656" s="2" t="s">
        <v>38</v>
      </c>
      <c r="AE1656" s="2" t="str">
        <f>VLOOKUP(DatosTransformados[[#This Row],[Customer Segment Hidden]],Tabla3[#All],2,FALSE)</f>
        <v>Low</v>
      </c>
      <c r="AF1656" s="11">
        <v>30.455415176272059</v>
      </c>
      <c r="AG1656" s="2">
        <v>0</v>
      </c>
      <c r="AH1656" s="2" t="s">
        <v>29</v>
      </c>
      <c r="AI1656" s="2" t="str">
        <f>IFERROR(VLOOKUP(DatosTransformados[[#This Row],[Preferred Contact Method Hidden]],Tabla3[#All],2,FALSE),DatosTransformados[[#This Row],[Preferred Contact Method Hidden]])</f>
        <v>Email</v>
      </c>
      <c r="AJ1656" s="2" t="str">
        <f>VLOOKUP(DatosTransformados[[#This Row],[Applied Discount Hidden]],Tabla3[#All],2,FALSE)</f>
        <v>No</v>
      </c>
      <c r="AK1656" s="2" t="b">
        <v>0</v>
      </c>
    </row>
    <row r="1657" spans="1:37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">
        <v>21</v>
      </c>
      <c r="O16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7" s="5" t="s">
        <v>21</v>
      </c>
      <c r="Q1657" s="5">
        <v>0</v>
      </c>
      <c r="R1657" s="5" t="s">
        <v>33</v>
      </c>
      <c r="S1657" s="5" t="s">
        <v>34</v>
      </c>
      <c r="T1657" s="5" t="s">
        <v>35</v>
      </c>
      <c r="U1657" s="5">
        <v>63</v>
      </c>
      <c r="V1657" s="5" t="str">
        <f>PROPER(DatosTransformados[[#This Row],[Payment Method Hidden]])</f>
        <v>Direct Debit</v>
      </c>
      <c r="W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1657" s="5">
        <v>782</v>
      </c>
      <c r="Y1657" s="5"/>
      <c r="Z1657" s="5"/>
      <c r="AA1657" s="5" t="s">
        <v>3053</v>
      </c>
      <c r="AB1657" s="6">
        <f>DATEVALUE(DatosTransformados[[#This Row],[Contact Date Hidden]])</f>
        <v>44144</v>
      </c>
      <c r="AC1657" s="6">
        <v>44752</v>
      </c>
      <c r="AD1657" s="5" t="s">
        <v>38</v>
      </c>
      <c r="AE1657" s="5" t="str">
        <f>VLOOKUP(DatosTransformados[[#This Row],[Customer Segment Hidden]],Tabla3[#All],2,FALSE)</f>
        <v>Low</v>
      </c>
      <c r="AF1657" s="12">
        <v>71.023305113358731</v>
      </c>
      <c r="AG1657" s="5">
        <v>5</v>
      </c>
      <c r="AH1657" s="5" t="s">
        <v>63</v>
      </c>
      <c r="AI1657" s="5" t="str">
        <f>IFERROR(VLOOKUP(DatosTransformados[[#This Row],[Preferred Contact Method Hidden]],Tabla3[#All],2,FALSE),DatosTransformados[[#This Row],[Preferred Contact Method Hidden]])</f>
        <v>SMS</v>
      </c>
      <c r="AJ1657" s="5" t="str">
        <f>VLOOKUP(DatosTransformados[[#This Row],[Applied Discount Hidden]],Tabla3[#All],2,FALSE)</f>
        <v>Yes</v>
      </c>
      <c r="AK1657" s="5" t="b">
        <v>1</v>
      </c>
    </row>
    <row r="1658" spans="1:37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">
        <v>21</v>
      </c>
      <c r="O16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8" s="2" t="s">
        <v>21</v>
      </c>
      <c r="Q1658" s="2">
        <v>0</v>
      </c>
      <c r="R1658" s="2" t="s">
        <v>33</v>
      </c>
      <c r="S1658" s="2" t="s">
        <v>34</v>
      </c>
      <c r="T1658" s="2" t="s">
        <v>207</v>
      </c>
      <c r="U1658" s="2">
        <v>38</v>
      </c>
      <c r="V1658" s="2" t="str">
        <f>PROPER(DatosTransformados[[#This Row],[Payment Method Hidden]])</f>
        <v>Paper Check</v>
      </c>
      <c r="W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658" s="2">
        <v>1257</v>
      </c>
      <c r="Y1658" s="2"/>
      <c r="Z1658" s="2"/>
      <c r="AA1658" s="2" t="s">
        <v>3055</v>
      </c>
      <c r="AB1658" s="3">
        <f>DATEVALUE(DatosTransformados[[#This Row],[Contact Date Hidden]])</f>
        <v>44381</v>
      </c>
      <c r="AC1658" s="3">
        <v>44262</v>
      </c>
      <c r="AD1658" s="2" t="s">
        <v>38</v>
      </c>
      <c r="AE1658" s="2" t="str">
        <f>VLOOKUP(DatosTransformados[[#This Row],[Customer Segment Hidden]],Tabla3[#All],2,FALSE)</f>
        <v>Low</v>
      </c>
      <c r="AF1658" s="11">
        <v>45.032404751797962</v>
      </c>
      <c r="AG1658" s="2">
        <v>9</v>
      </c>
      <c r="AH1658" s="2" t="s">
        <v>29</v>
      </c>
      <c r="AI1658" s="2" t="str">
        <f>IFERROR(VLOOKUP(DatosTransformados[[#This Row],[Preferred Contact Method Hidden]],Tabla3[#All],2,FALSE),DatosTransformados[[#This Row],[Preferred Contact Method Hidden]])</f>
        <v>Email</v>
      </c>
      <c r="AJ1658" s="2" t="str">
        <f>VLOOKUP(DatosTransformados[[#This Row],[Applied Discount Hidden]],Tabla3[#All],2,FALSE)</f>
        <v>Yes</v>
      </c>
      <c r="AK1658" s="2" t="b">
        <v>1</v>
      </c>
    </row>
    <row r="1659" spans="1:37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">
        <v>21</v>
      </c>
      <c r="O16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59" s="5" t="s">
        <v>33</v>
      </c>
      <c r="Q1659" s="5">
        <v>2</v>
      </c>
      <c r="R1659" s="5" t="s">
        <v>33</v>
      </c>
      <c r="S1659" s="5" t="s">
        <v>52</v>
      </c>
      <c r="T1659" s="5" t="s">
        <v>123</v>
      </c>
      <c r="U1659" s="5">
        <v>43</v>
      </c>
      <c r="V1659" s="5" t="str">
        <f>PROPER(DatosTransformados[[#This Row],[Payment Method Hidden]])</f>
        <v>Credit Card</v>
      </c>
      <c r="W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659" s="5">
        <v>3076</v>
      </c>
      <c r="Y1659" s="5"/>
      <c r="Z1659" s="5"/>
      <c r="AA1659" s="5" t="s">
        <v>3057</v>
      </c>
      <c r="AB1659" s="6">
        <f>DATEVALUE(DatosTransformados[[#This Row],[Contact Date Hidden]])</f>
        <v>44605</v>
      </c>
      <c r="AC1659" s="6">
        <v>45131</v>
      </c>
      <c r="AD1659" s="5" t="s">
        <v>44</v>
      </c>
      <c r="AE1659" s="5" t="str">
        <f>VLOOKUP(DatosTransformados[[#This Row],[Customer Segment Hidden]],Tabla3[#All],2,FALSE)</f>
        <v>Medium</v>
      </c>
      <c r="AF1659" s="12">
        <v>36.935083526383842</v>
      </c>
      <c r="AG1659" s="5">
        <v>3</v>
      </c>
      <c r="AH1659" s="5" t="s">
        <v>29</v>
      </c>
      <c r="AI1659" s="5" t="str">
        <f>IFERROR(VLOOKUP(DatosTransformados[[#This Row],[Preferred Contact Method Hidden]],Tabla3[#All],2,FALSE),DatosTransformados[[#This Row],[Preferred Contact Method Hidden]])</f>
        <v>Email</v>
      </c>
      <c r="AJ1659" s="5" t="str">
        <f>VLOOKUP(DatosTransformados[[#This Row],[Applied Discount Hidden]],Tabla3[#All],2,FALSE)</f>
        <v>No</v>
      </c>
      <c r="AK1659" s="5" t="b">
        <v>0</v>
      </c>
    </row>
    <row r="1660" spans="1:37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">
        <v>33</v>
      </c>
      <c r="O16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0" s="2" t="s">
        <v>21</v>
      </c>
      <c r="Q1660" s="2">
        <v>0</v>
      </c>
      <c r="R1660" s="2" t="s">
        <v>21</v>
      </c>
      <c r="S1660" s="2" t="s">
        <v>24</v>
      </c>
      <c r="T1660" s="2" t="s">
        <v>207</v>
      </c>
      <c r="U1660" s="2">
        <v>54</v>
      </c>
      <c r="V1660" s="2" t="str">
        <f>PROPER(DatosTransformados[[#This Row],[Payment Method Hidden]])</f>
        <v>Paper Check</v>
      </c>
      <c r="W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1660" s="2">
        <v>2344</v>
      </c>
      <c r="Y1660" s="2" t="s">
        <v>87</v>
      </c>
      <c r="Z1660" s="2" t="s">
        <v>535</v>
      </c>
      <c r="AA1660" s="2" t="s">
        <v>3059</v>
      </c>
      <c r="AB1660" s="3">
        <f>DATEVALUE(DatosTransformados[[#This Row],[Contact Date Hidden]])</f>
        <v>44904</v>
      </c>
      <c r="AC1660" s="3">
        <v>44546</v>
      </c>
      <c r="AD1660" s="2" t="s">
        <v>28</v>
      </c>
      <c r="AE1660" s="2" t="str">
        <f>VLOOKUP(DatosTransformados[[#This Row],[Customer Segment Hidden]],Tabla3[#All],2,FALSE)</f>
        <v>High</v>
      </c>
      <c r="AF1660" s="11">
        <v>53.373829716849841</v>
      </c>
      <c r="AG1660" s="2">
        <v>4</v>
      </c>
      <c r="AH1660" s="2" t="s">
        <v>63</v>
      </c>
      <c r="AI1660" s="2" t="str">
        <f>IFERROR(VLOOKUP(DatosTransformados[[#This Row],[Preferred Contact Method Hidden]],Tabla3[#All],2,FALSE),DatosTransformados[[#This Row],[Preferred Contact Method Hidden]])</f>
        <v>SMS</v>
      </c>
      <c r="AJ1660" s="2" t="str">
        <f>VLOOKUP(DatosTransformados[[#This Row],[Applied Discount Hidden]],Tabla3[#All],2,FALSE)</f>
        <v>Yes</v>
      </c>
      <c r="AK1660" s="2" t="b">
        <v>1</v>
      </c>
    </row>
    <row r="1661" spans="1:37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">
        <v>21</v>
      </c>
      <c r="O16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1" s="5" t="s">
        <v>21</v>
      </c>
      <c r="Q1661" s="5">
        <v>0</v>
      </c>
      <c r="R1661" s="5" t="s">
        <v>33</v>
      </c>
      <c r="S1661" s="5" t="s">
        <v>24</v>
      </c>
      <c r="T1661" s="5" t="s">
        <v>117</v>
      </c>
      <c r="U1661" s="5">
        <v>40</v>
      </c>
      <c r="V1661" s="5" t="str">
        <f>PROPER(DatosTransformados[[#This Row],[Payment Method Hidden]])</f>
        <v>Direct Debit</v>
      </c>
      <c r="W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661" s="5">
        <v>107</v>
      </c>
      <c r="Y1661" s="5"/>
      <c r="Z1661" s="5"/>
      <c r="AA1661" s="5" t="s">
        <v>2858</v>
      </c>
      <c r="AB1661" s="6">
        <f>DATEVALUE(DatosTransformados[[#This Row],[Contact Date Hidden]])</f>
        <v>44721</v>
      </c>
      <c r="AC1661" s="6">
        <v>45106</v>
      </c>
      <c r="AD1661" s="5" t="s">
        <v>44</v>
      </c>
      <c r="AE1661" s="5" t="str">
        <f>VLOOKUP(DatosTransformados[[#This Row],[Customer Segment Hidden]],Tabla3[#All],2,FALSE)</f>
        <v>Medium</v>
      </c>
      <c r="AF1661" s="12">
        <v>45.007306372661617</v>
      </c>
      <c r="AG1661" s="5">
        <v>6</v>
      </c>
      <c r="AH1661" s="5" t="s">
        <v>29</v>
      </c>
      <c r="AI1661" s="5" t="str">
        <f>IFERROR(VLOOKUP(DatosTransformados[[#This Row],[Preferred Contact Method Hidden]],Tabla3[#All],2,FALSE),DatosTransformados[[#This Row],[Preferred Contact Method Hidden]])</f>
        <v>Email</v>
      </c>
      <c r="AJ1661" s="5" t="str">
        <f>VLOOKUP(DatosTransformados[[#This Row],[Applied Discount Hidden]],Tabla3[#All],2,FALSE)</f>
        <v>Yes</v>
      </c>
      <c r="AK1661" s="5" t="b">
        <v>1</v>
      </c>
    </row>
    <row r="1662" spans="1:37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">
        <v>21</v>
      </c>
      <c r="O16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2" s="2" t="s">
        <v>21</v>
      </c>
      <c r="Q1662" s="2">
        <v>0</v>
      </c>
      <c r="R1662" s="2" t="s">
        <v>21</v>
      </c>
      <c r="S1662" s="2" t="s">
        <v>34</v>
      </c>
      <c r="T1662" s="2" t="s">
        <v>117</v>
      </c>
      <c r="U1662" s="2">
        <v>60</v>
      </c>
      <c r="V1662" s="2" t="str">
        <f>PROPER(DatosTransformados[[#This Row],[Payment Method Hidden]])</f>
        <v>Direct Debit</v>
      </c>
      <c r="W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1662" s="2">
        <v>1219</v>
      </c>
      <c r="Y1662" s="2"/>
      <c r="Z1662" s="2"/>
      <c r="AA1662" s="2" t="s">
        <v>2810</v>
      </c>
      <c r="AB1662" s="3">
        <f>DATEVALUE(DatosTransformados[[#This Row],[Contact Date Hidden]])</f>
        <v>44714</v>
      </c>
      <c r="AC1662" s="3">
        <v>44014</v>
      </c>
      <c r="AD1662" s="2" t="s">
        <v>28</v>
      </c>
      <c r="AE1662" s="2" t="str">
        <f>VLOOKUP(DatosTransformados[[#This Row],[Customer Segment Hidden]],Tabla3[#All],2,FALSE)</f>
        <v>High</v>
      </c>
      <c r="AF1662" s="11">
        <v>60.178361620190131</v>
      </c>
      <c r="AG1662" s="2">
        <v>7</v>
      </c>
      <c r="AH1662" s="2" t="s">
        <v>49</v>
      </c>
      <c r="AI1662" s="2" t="str">
        <f>IFERROR(VLOOKUP(DatosTransformados[[#This Row],[Preferred Contact Method Hidden]],Tabla3[#All],2,FALSE),DatosTransformados[[#This Row],[Preferred Contact Method Hidden]])</f>
        <v>Phone</v>
      </c>
      <c r="AJ1662" s="2" t="str">
        <f>VLOOKUP(DatosTransformados[[#This Row],[Applied Discount Hidden]],Tabla3[#All],2,FALSE)</f>
        <v>No</v>
      </c>
      <c r="AK1662" s="2" t="b">
        <v>0</v>
      </c>
    </row>
    <row r="1663" spans="1:37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">
        <v>21</v>
      </c>
      <c r="O16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3" s="5" t="s">
        <v>33</v>
      </c>
      <c r="Q1663" s="5">
        <v>2</v>
      </c>
      <c r="R1663" s="5" t="s">
        <v>21</v>
      </c>
      <c r="S1663" s="5" t="s">
        <v>24</v>
      </c>
      <c r="T1663" s="5" t="s">
        <v>25</v>
      </c>
      <c r="U1663" s="5">
        <v>5</v>
      </c>
      <c r="V1663" s="5" t="str">
        <f>PROPER(DatosTransformados[[#This Row],[Payment Method Hidden]])</f>
        <v>Credit Card</v>
      </c>
      <c r="W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1663" s="5">
        <v>68</v>
      </c>
      <c r="Y1663" s="5"/>
      <c r="Z1663" s="5"/>
      <c r="AA1663" s="5" t="s">
        <v>2399</v>
      </c>
      <c r="AB1663" s="6">
        <f>DATEVALUE(DatosTransformados[[#This Row],[Contact Date Hidden]])</f>
        <v>45057</v>
      </c>
      <c r="AC1663" s="6">
        <v>44175</v>
      </c>
      <c r="AD1663" s="5" t="s">
        <v>28</v>
      </c>
      <c r="AE1663" s="5" t="str">
        <f>VLOOKUP(DatosTransformados[[#This Row],[Customer Segment Hidden]],Tabla3[#All],2,FALSE)</f>
        <v>High</v>
      </c>
      <c r="AF1663" s="12">
        <v>4.1112469781959309</v>
      </c>
      <c r="AG1663" s="5">
        <v>3</v>
      </c>
      <c r="AH1663" s="5" t="s">
        <v>63</v>
      </c>
      <c r="AI1663" s="5" t="str">
        <f>IFERROR(VLOOKUP(DatosTransformados[[#This Row],[Preferred Contact Method Hidden]],Tabla3[#All],2,FALSE),DatosTransformados[[#This Row],[Preferred Contact Method Hidden]])</f>
        <v>SMS</v>
      </c>
      <c r="AJ1663" s="5" t="str">
        <f>VLOOKUP(DatosTransformados[[#This Row],[Applied Discount Hidden]],Tabla3[#All],2,FALSE)</f>
        <v>Yes</v>
      </c>
      <c r="AK1663" s="5" t="b">
        <v>1</v>
      </c>
    </row>
    <row r="1664" spans="1:37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">
        <v>21</v>
      </c>
      <c r="O16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4" s="2" t="s">
        <v>33</v>
      </c>
      <c r="Q1664" s="2">
        <v>3</v>
      </c>
      <c r="R1664" s="2" t="s">
        <v>21</v>
      </c>
      <c r="S1664" s="2" t="s">
        <v>52</v>
      </c>
      <c r="T1664" s="2" t="s">
        <v>25</v>
      </c>
      <c r="U1664" s="2">
        <v>10</v>
      </c>
      <c r="V1664" s="2" t="str">
        <f>PROPER(DatosTransformados[[#This Row],[Payment Method Hidden]])</f>
        <v>Credit Card</v>
      </c>
      <c r="W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664" s="2">
        <v>132</v>
      </c>
      <c r="Y1664" s="2"/>
      <c r="Z1664" s="2"/>
      <c r="AA1664" s="2" t="s">
        <v>1453</v>
      </c>
      <c r="AB1664" s="3">
        <f>DATEVALUE(DatosTransformados[[#This Row],[Contact Date Hidden]])</f>
        <v>44112</v>
      </c>
      <c r="AC1664" s="3">
        <v>44682</v>
      </c>
      <c r="AD1664" s="2" t="s">
        <v>28</v>
      </c>
      <c r="AE1664" s="2" t="str">
        <f>VLOOKUP(DatosTransformados[[#This Row],[Customer Segment Hidden]],Tabla3[#All],2,FALSE)</f>
        <v>High</v>
      </c>
      <c r="AF1664" s="11">
        <v>9.5293051638445228</v>
      </c>
      <c r="AG1664" s="2">
        <v>0</v>
      </c>
      <c r="AH1664" s="2" t="s">
        <v>29</v>
      </c>
      <c r="AI1664" s="2" t="str">
        <f>IFERROR(VLOOKUP(DatosTransformados[[#This Row],[Preferred Contact Method Hidden]],Tabla3[#All],2,FALSE),DatosTransformados[[#This Row],[Preferred Contact Method Hidden]])</f>
        <v>Email</v>
      </c>
      <c r="AJ1664" s="2" t="str">
        <f>VLOOKUP(DatosTransformados[[#This Row],[Applied Discount Hidden]],Tabla3[#All],2,FALSE)</f>
        <v>Yes</v>
      </c>
      <c r="AK1664" s="2" t="b">
        <v>1</v>
      </c>
    </row>
    <row r="1665" spans="1:37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">
        <v>21</v>
      </c>
      <c r="O16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5" s="5" t="s">
        <v>33</v>
      </c>
      <c r="Q1665" s="5">
        <v>5</v>
      </c>
      <c r="R1665" s="5" t="s">
        <v>33</v>
      </c>
      <c r="S1665" s="5" t="s">
        <v>24</v>
      </c>
      <c r="T1665" s="5" t="s">
        <v>25</v>
      </c>
      <c r="U1665" s="5">
        <v>24</v>
      </c>
      <c r="V1665" s="5" t="str">
        <f>PROPER(DatosTransformados[[#This Row],[Payment Method Hidden]])</f>
        <v>Credit Card</v>
      </c>
      <c r="W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665" s="5">
        <v>1451</v>
      </c>
      <c r="Y1665" s="5"/>
      <c r="Z1665" s="5"/>
      <c r="AA1665" s="5" t="s">
        <v>2070</v>
      </c>
      <c r="AB1665" s="6">
        <f>DATEVALUE(DatosTransformados[[#This Row],[Contact Date Hidden]])</f>
        <v>44334</v>
      </c>
      <c r="AC1665" s="6">
        <v>44675</v>
      </c>
      <c r="AD1665" s="5" t="s">
        <v>38</v>
      </c>
      <c r="AE1665" s="5" t="str">
        <f>VLOOKUP(DatosTransformados[[#This Row],[Customer Segment Hidden]],Tabla3[#All],2,FALSE)</f>
        <v>Low</v>
      </c>
      <c r="AF1665" s="12">
        <v>21.478753462572161</v>
      </c>
      <c r="AG1665" s="5">
        <v>9</v>
      </c>
      <c r="AH1665" s="5" t="s">
        <v>29</v>
      </c>
      <c r="AI1665" s="5" t="str">
        <f>IFERROR(VLOOKUP(DatosTransformados[[#This Row],[Preferred Contact Method Hidden]],Tabla3[#All],2,FALSE),DatosTransformados[[#This Row],[Preferred Contact Method Hidden]])</f>
        <v>Email</v>
      </c>
      <c r="AJ1665" s="5" t="str">
        <f>VLOOKUP(DatosTransformados[[#This Row],[Applied Discount Hidden]],Tabla3[#All],2,FALSE)</f>
        <v>Yes</v>
      </c>
      <c r="AK1665" s="5" t="b">
        <v>1</v>
      </c>
    </row>
    <row r="1666" spans="1:37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">
        <v>21</v>
      </c>
      <c r="O16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6" s="2" t="s">
        <v>21</v>
      </c>
      <c r="Q1666" s="2">
        <v>0</v>
      </c>
      <c r="R1666" s="2" t="s">
        <v>33</v>
      </c>
      <c r="S1666" s="2" t="s">
        <v>24</v>
      </c>
      <c r="T1666" s="2" t="s">
        <v>117</v>
      </c>
      <c r="U1666" s="2">
        <v>48</v>
      </c>
      <c r="V1666" s="2" t="str">
        <f>PROPER(DatosTransformados[[#This Row],[Payment Method Hidden]])</f>
        <v>Direct Debit</v>
      </c>
      <c r="W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666" s="2">
        <v>562</v>
      </c>
      <c r="Y1666" s="2" t="s">
        <v>103</v>
      </c>
      <c r="Z1666" s="2" t="s">
        <v>197</v>
      </c>
      <c r="AA1666" s="2" t="s">
        <v>3066</v>
      </c>
      <c r="AB1666" s="3">
        <f>DATEVALUE(DatosTransformados[[#This Row],[Contact Date Hidden]])</f>
        <v>44144</v>
      </c>
      <c r="AC1666" s="3">
        <v>44219</v>
      </c>
      <c r="AD1666" s="2" t="s">
        <v>28</v>
      </c>
      <c r="AE1666" s="2" t="str">
        <f>VLOOKUP(DatosTransformados[[#This Row],[Customer Segment Hidden]],Tabla3[#All],2,FALSE)</f>
        <v>High</v>
      </c>
      <c r="AF1666" s="11">
        <v>45.447454772900663</v>
      </c>
      <c r="AG1666" s="2">
        <v>3</v>
      </c>
      <c r="AH1666" s="2" t="s">
        <v>29</v>
      </c>
      <c r="AI1666" s="2" t="str">
        <f>IFERROR(VLOOKUP(DatosTransformados[[#This Row],[Preferred Contact Method Hidden]],Tabla3[#All],2,FALSE),DatosTransformados[[#This Row],[Preferred Contact Method Hidden]])</f>
        <v>Email</v>
      </c>
      <c r="AJ1666" s="2" t="str">
        <f>VLOOKUP(DatosTransformados[[#This Row],[Applied Discount Hidden]],Tabla3[#All],2,FALSE)</f>
        <v>Yes</v>
      </c>
      <c r="AK1666" s="2" t="b">
        <v>1</v>
      </c>
    </row>
    <row r="1667" spans="1:37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">
        <v>33</v>
      </c>
      <c r="O16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7" s="5" t="s">
        <v>21</v>
      </c>
      <c r="Q1667" s="5">
        <v>0</v>
      </c>
      <c r="R1667" s="5" t="s">
        <v>21</v>
      </c>
      <c r="S1667" s="5" t="s">
        <v>52</v>
      </c>
      <c r="T1667" s="5" t="s">
        <v>35</v>
      </c>
      <c r="U1667" s="5">
        <v>40</v>
      </c>
      <c r="V1667" s="5" t="str">
        <f>PROPER(DatosTransformados[[#This Row],[Payment Method Hidden]])</f>
        <v>Direct Debit</v>
      </c>
      <c r="W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667" s="5">
        <v>1324</v>
      </c>
      <c r="Y1667" s="5"/>
      <c r="Z1667" s="5"/>
      <c r="AA1667" s="5" t="s">
        <v>3068</v>
      </c>
      <c r="AB1667" s="6">
        <f>DATEVALUE(DatosTransformados[[#This Row],[Contact Date Hidden]])</f>
        <v>45095</v>
      </c>
      <c r="AC1667" s="6">
        <v>44559</v>
      </c>
      <c r="AD1667" s="5" t="s">
        <v>38</v>
      </c>
      <c r="AE1667" s="5" t="str">
        <f>VLOOKUP(DatosTransformados[[#This Row],[Customer Segment Hidden]],Tabla3[#All],2,FALSE)</f>
        <v>Low</v>
      </c>
      <c r="AF1667" s="12">
        <v>42.104510652813417</v>
      </c>
      <c r="AG1667" s="5">
        <v>8</v>
      </c>
      <c r="AH1667" s="5" t="s">
        <v>49</v>
      </c>
      <c r="AI1667" s="5" t="str">
        <f>IFERROR(VLOOKUP(DatosTransformados[[#This Row],[Preferred Contact Method Hidden]],Tabla3[#All],2,FALSE),DatosTransformados[[#This Row],[Preferred Contact Method Hidden]])</f>
        <v>Phone</v>
      </c>
      <c r="AJ1667" s="5" t="str">
        <f>VLOOKUP(DatosTransformados[[#This Row],[Applied Discount Hidden]],Tabla3[#All],2,FALSE)</f>
        <v>Yes</v>
      </c>
      <c r="AK1667" s="5" t="b">
        <v>1</v>
      </c>
    </row>
    <row r="1668" spans="1:37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">
        <v>21</v>
      </c>
      <c r="O16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8" s="2" t="s">
        <v>21</v>
      </c>
      <c r="Q1668" s="2">
        <v>0</v>
      </c>
      <c r="R1668" s="2" t="s">
        <v>21</v>
      </c>
      <c r="S1668" s="2" t="s">
        <v>24</v>
      </c>
      <c r="T1668" s="2" t="s">
        <v>117</v>
      </c>
      <c r="U1668" s="2">
        <v>51</v>
      </c>
      <c r="V1668" s="2" t="str">
        <f>PROPER(DatosTransformados[[#This Row],[Payment Method Hidden]])</f>
        <v>Direct Debit</v>
      </c>
      <c r="W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668" s="2">
        <v>107</v>
      </c>
      <c r="Y1668" s="2"/>
      <c r="Z1668" s="2"/>
      <c r="AA1668" s="2" t="s">
        <v>3070</v>
      </c>
      <c r="AB1668" s="3">
        <f>DATEVALUE(DatosTransformados[[#This Row],[Contact Date Hidden]])</f>
        <v>44020</v>
      </c>
      <c r="AC1668" s="3">
        <v>44078</v>
      </c>
      <c r="AD1668" s="2" t="s">
        <v>44</v>
      </c>
      <c r="AE1668" s="2" t="str">
        <f>VLOOKUP(DatosTransformados[[#This Row],[Customer Segment Hidden]],Tabla3[#All],2,FALSE)</f>
        <v>Medium</v>
      </c>
      <c r="AF1668" s="11">
        <v>60.996692328388598</v>
      </c>
      <c r="AG1668" s="2">
        <v>1</v>
      </c>
      <c r="AH1668" s="2" t="s">
        <v>63</v>
      </c>
      <c r="AI1668" s="2" t="str">
        <f>IFERROR(VLOOKUP(DatosTransformados[[#This Row],[Preferred Contact Method Hidden]],Tabla3[#All],2,FALSE),DatosTransformados[[#This Row],[Preferred Contact Method Hidden]])</f>
        <v>SMS</v>
      </c>
      <c r="AJ1668" s="2" t="str">
        <f>VLOOKUP(DatosTransformados[[#This Row],[Applied Discount Hidden]],Tabla3[#All],2,FALSE)</f>
        <v>Yes</v>
      </c>
      <c r="AK1668" s="2" t="b">
        <v>1</v>
      </c>
    </row>
    <row r="1669" spans="1:37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">
        <v>21</v>
      </c>
      <c r="O16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69" s="5" t="s">
        <v>33</v>
      </c>
      <c r="Q1669" s="5">
        <v>4</v>
      </c>
      <c r="R1669" s="5" t="s">
        <v>21</v>
      </c>
      <c r="S1669" s="5" t="s">
        <v>52</v>
      </c>
      <c r="T1669" s="5" t="s">
        <v>123</v>
      </c>
      <c r="U1669" s="5">
        <v>8</v>
      </c>
      <c r="V1669" s="5" t="str">
        <f>PROPER(DatosTransformados[[#This Row],[Payment Method Hidden]])</f>
        <v>Credit Card</v>
      </c>
      <c r="W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669" s="5">
        <v>417</v>
      </c>
      <c r="Y1669" s="5"/>
      <c r="Z1669" s="5"/>
      <c r="AA1669" s="5" t="s">
        <v>2175</v>
      </c>
      <c r="AB1669" s="6">
        <f>DATEVALUE(DatosTransformados[[#This Row],[Contact Date Hidden]])</f>
        <v>43911</v>
      </c>
      <c r="AC1669" s="6">
        <v>44324</v>
      </c>
      <c r="AD1669" s="5" t="s">
        <v>38</v>
      </c>
      <c r="AE1669" s="5" t="str">
        <f>VLOOKUP(DatosTransformados[[#This Row],[Customer Segment Hidden]],Tabla3[#All],2,FALSE)</f>
        <v>Low</v>
      </c>
      <c r="AF1669" s="12">
        <v>7.0423393579197047</v>
      </c>
      <c r="AG1669" s="5">
        <v>4</v>
      </c>
      <c r="AH1669" s="5" t="s">
        <v>63</v>
      </c>
      <c r="AI1669" s="5" t="str">
        <f>IFERROR(VLOOKUP(DatosTransformados[[#This Row],[Preferred Contact Method Hidden]],Tabla3[#All],2,FALSE),DatosTransformados[[#This Row],[Preferred Contact Method Hidden]])</f>
        <v>SMS</v>
      </c>
      <c r="AJ1669" s="5" t="str">
        <f>VLOOKUP(DatosTransformados[[#This Row],[Applied Discount Hidden]],Tabla3[#All],2,FALSE)</f>
        <v>No</v>
      </c>
      <c r="AK1669" s="5" t="b">
        <v>0</v>
      </c>
    </row>
    <row r="1670" spans="1:37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">
        <v>21</v>
      </c>
      <c r="O16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0" s="2" t="s">
        <v>21</v>
      </c>
      <c r="Q1670" s="2">
        <v>0</v>
      </c>
      <c r="R1670" s="2" t="s">
        <v>21</v>
      </c>
      <c r="S1670" s="2" t="s">
        <v>24</v>
      </c>
      <c r="T1670" s="2" t="s">
        <v>117</v>
      </c>
      <c r="U1670" s="2">
        <v>53</v>
      </c>
      <c r="V1670" s="2" t="str">
        <f>PROPER(DatosTransformados[[#This Row],[Payment Method Hidden]])</f>
        <v>Direct Debit</v>
      </c>
      <c r="W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1670" s="2">
        <v>53</v>
      </c>
      <c r="Y1670" s="2" t="s">
        <v>87</v>
      </c>
      <c r="Z1670" s="2" t="s">
        <v>126</v>
      </c>
      <c r="AA1670" s="2" t="s">
        <v>3073</v>
      </c>
      <c r="AB1670" s="3">
        <f>DATEVALUE(DatosTransformados[[#This Row],[Contact Date Hidden]])</f>
        <v>44600</v>
      </c>
      <c r="AC1670" s="3">
        <v>44847</v>
      </c>
      <c r="AD1670" s="2" t="s">
        <v>44</v>
      </c>
      <c r="AE1670" s="2" t="str">
        <f>VLOOKUP(DatosTransformados[[#This Row],[Customer Segment Hidden]],Tabla3[#All],2,FALSE)</f>
        <v>Medium</v>
      </c>
      <c r="AF1670" s="11">
        <v>50.708145669279652</v>
      </c>
      <c r="AG1670" s="2">
        <v>1</v>
      </c>
      <c r="AH1670" s="2" t="s">
        <v>63</v>
      </c>
      <c r="AI1670" s="2" t="str">
        <f>IFERROR(VLOOKUP(DatosTransformados[[#This Row],[Preferred Contact Method Hidden]],Tabla3[#All],2,FALSE),DatosTransformados[[#This Row],[Preferred Contact Method Hidden]])</f>
        <v>SMS</v>
      </c>
      <c r="AJ1670" s="2" t="str">
        <f>VLOOKUP(DatosTransformados[[#This Row],[Applied Discount Hidden]],Tabla3[#All],2,FALSE)</f>
        <v>Yes</v>
      </c>
      <c r="AK1670" s="2" t="b">
        <v>1</v>
      </c>
    </row>
    <row r="1671" spans="1:37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">
        <v>21</v>
      </c>
      <c r="O16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1" s="5" t="s">
        <v>21</v>
      </c>
      <c r="Q1671" s="5">
        <v>0</v>
      </c>
      <c r="R1671" s="5" t="s">
        <v>21</v>
      </c>
      <c r="S1671" s="5" t="s">
        <v>24</v>
      </c>
      <c r="T1671" s="5" t="s">
        <v>117</v>
      </c>
      <c r="U1671" s="5">
        <v>66</v>
      </c>
      <c r="V1671" s="5" t="str">
        <f>PROPER(DatosTransformados[[#This Row],[Payment Method Hidden]])</f>
        <v>Direct Debit</v>
      </c>
      <c r="W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X1671" s="5">
        <v>2410</v>
      </c>
      <c r="Y1671" s="5" t="s">
        <v>42</v>
      </c>
      <c r="Z1671" s="5" t="s">
        <v>184</v>
      </c>
      <c r="AA1671" s="5" t="s">
        <v>3075</v>
      </c>
      <c r="AB1671" s="6">
        <f>DATEVALUE(DatosTransformados[[#This Row],[Contact Date Hidden]])</f>
        <v>43929</v>
      </c>
      <c r="AC1671" s="6">
        <v>44960</v>
      </c>
      <c r="AD1671" s="5" t="s">
        <v>44</v>
      </c>
      <c r="AE1671" s="5" t="str">
        <f>VLOOKUP(DatosTransformados[[#This Row],[Customer Segment Hidden]],Tabla3[#All],2,FALSE)</f>
        <v>Medium</v>
      </c>
      <c r="AF1671" s="12">
        <v>61.852255728093652</v>
      </c>
      <c r="AG1671" s="5">
        <v>10</v>
      </c>
      <c r="AH1671" s="5" t="s">
        <v>63</v>
      </c>
      <c r="AI1671" s="5" t="str">
        <f>IFERROR(VLOOKUP(DatosTransformados[[#This Row],[Preferred Contact Method Hidden]],Tabla3[#All],2,FALSE),DatosTransformados[[#This Row],[Preferred Contact Method Hidden]])</f>
        <v>SMS</v>
      </c>
      <c r="AJ1671" s="5" t="str">
        <f>VLOOKUP(DatosTransformados[[#This Row],[Applied Discount Hidden]],Tabla3[#All],2,FALSE)</f>
        <v>Yes</v>
      </c>
      <c r="AK1671" s="5" t="b">
        <v>1</v>
      </c>
    </row>
    <row r="1672" spans="1:37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">
        <v>33</v>
      </c>
      <c r="O167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672" s="2" t="s">
        <v>21</v>
      </c>
      <c r="Q1672" s="2">
        <v>0</v>
      </c>
      <c r="R1672" s="2" t="s">
        <v>21</v>
      </c>
      <c r="S1672" s="2" t="s">
        <v>24</v>
      </c>
      <c r="T1672" s="2" t="s">
        <v>25</v>
      </c>
      <c r="U1672" s="2">
        <v>12</v>
      </c>
      <c r="V1672" s="2" t="str">
        <f>PROPER(DatosTransformados[[#This Row],[Payment Method Hidden]])</f>
        <v>Credit Card</v>
      </c>
      <c r="W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672" s="2">
        <v>12</v>
      </c>
      <c r="Y1672" s="2"/>
      <c r="Z1672" s="2"/>
      <c r="AA1672" s="2" t="s">
        <v>3077</v>
      </c>
      <c r="AB1672" s="3">
        <f>DATEVALUE(DatosTransformados[[#This Row],[Contact Date Hidden]])</f>
        <v>44875</v>
      </c>
      <c r="AC1672" s="3">
        <v>44859</v>
      </c>
      <c r="AD1672" s="2" t="s">
        <v>28</v>
      </c>
      <c r="AE1672" s="2" t="str">
        <f>VLOOKUP(DatosTransformados[[#This Row],[Customer Segment Hidden]],Tabla3[#All],2,FALSE)</f>
        <v>High</v>
      </c>
      <c r="AF1672" s="11">
        <v>13.36796214887819</v>
      </c>
      <c r="AG1672" s="2">
        <v>5</v>
      </c>
      <c r="AH1672" s="2" t="s">
        <v>63</v>
      </c>
      <c r="AI1672" s="2" t="str">
        <f>IFERROR(VLOOKUP(DatosTransformados[[#This Row],[Preferred Contact Method Hidden]],Tabla3[#All],2,FALSE),DatosTransformados[[#This Row],[Preferred Contact Method Hidden]])</f>
        <v>SMS</v>
      </c>
      <c r="AJ1672" s="2" t="str">
        <f>VLOOKUP(DatosTransformados[[#This Row],[Applied Discount Hidden]],Tabla3[#All],2,FALSE)</f>
        <v>No</v>
      </c>
      <c r="AK1672" s="2" t="b">
        <v>0</v>
      </c>
    </row>
    <row r="1673" spans="1:37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">
        <v>21</v>
      </c>
      <c r="O16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3" s="5" t="s">
        <v>21</v>
      </c>
      <c r="Q1673" s="5">
        <v>0</v>
      </c>
      <c r="R1673" s="5" t="s">
        <v>21</v>
      </c>
      <c r="S1673" s="5" t="s">
        <v>34</v>
      </c>
      <c r="T1673" s="5" t="s">
        <v>117</v>
      </c>
      <c r="U1673" s="5">
        <v>35</v>
      </c>
      <c r="V1673" s="5" t="str">
        <f>PROPER(DatosTransformados[[#This Row],[Payment Method Hidden]])</f>
        <v>Direct Debit</v>
      </c>
      <c r="W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673" s="5">
        <v>2079</v>
      </c>
      <c r="Y1673" s="5"/>
      <c r="Z1673" s="5"/>
      <c r="AA1673" s="5" t="s">
        <v>1865</v>
      </c>
      <c r="AB1673" s="6">
        <f>DATEVALUE(DatosTransformados[[#This Row],[Contact Date Hidden]])</f>
        <v>44719</v>
      </c>
      <c r="AC1673" s="6">
        <v>44009</v>
      </c>
      <c r="AD1673" s="5" t="s">
        <v>44</v>
      </c>
      <c r="AE1673" s="5" t="str">
        <f>VLOOKUP(DatosTransformados[[#This Row],[Customer Segment Hidden]],Tabla3[#All],2,FALSE)</f>
        <v>Medium</v>
      </c>
      <c r="AF1673" s="12">
        <v>32.014120417964307</v>
      </c>
      <c r="AG1673" s="5">
        <v>3</v>
      </c>
      <c r="AH1673" s="5" t="s">
        <v>63</v>
      </c>
      <c r="AI1673" s="5" t="str">
        <f>IFERROR(VLOOKUP(DatosTransformados[[#This Row],[Preferred Contact Method Hidden]],Tabla3[#All],2,FALSE),DatosTransformados[[#This Row],[Preferred Contact Method Hidden]])</f>
        <v>SMS</v>
      </c>
      <c r="AJ1673" s="5" t="str">
        <f>VLOOKUP(DatosTransformados[[#This Row],[Applied Discount Hidden]],Tabla3[#All],2,FALSE)</f>
        <v>No</v>
      </c>
      <c r="AK1673" s="5" t="b">
        <v>0</v>
      </c>
    </row>
    <row r="1674" spans="1:37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">
        <v>21</v>
      </c>
      <c r="O16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4" s="2" t="s">
        <v>33</v>
      </c>
      <c r="Q1674" s="2">
        <v>4</v>
      </c>
      <c r="R1674" s="2" t="s">
        <v>21</v>
      </c>
      <c r="S1674" s="2" t="s">
        <v>24</v>
      </c>
      <c r="T1674" s="2" t="s">
        <v>35</v>
      </c>
      <c r="U1674" s="2">
        <v>44</v>
      </c>
      <c r="V1674" s="2" t="str">
        <f>PROPER(DatosTransformados[[#This Row],[Payment Method Hidden]])</f>
        <v>Direct Debit</v>
      </c>
      <c r="W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1674" s="2">
        <v>2264</v>
      </c>
      <c r="Y1674" s="2"/>
      <c r="Z1674" s="2"/>
      <c r="AA1674" s="2" t="s">
        <v>3080</v>
      </c>
      <c r="AB1674" s="3">
        <f>DATEVALUE(DatosTransformados[[#This Row],[Contact Date Hidden]])</f>
        <v>44775</v>
      </c>
      <c r="AC1674" s="3">
        <v>44873</v>
      </c>
      <c r="AD1674" s="2" t="s">
        <v>28</v>
      </c>
      <c r="AE1674" s="2" t="str">
        <f>VLOOKUP(DatosTransformados[[#This Row],[Customer Segment Hidden]],Tabla3[#All],2,FALSE)</f>
        <v>High</v>
      </c>
      <c r="AF1674" s="11">
        <v>51.399214701010187</v>
      </c>
      <c r="AG1674" s="2">
        <v>3</v>
      </c>
      <c r="AH1674" s="2" t="s">
        <v>29</v>
      </c>
      <c r="AI1674" s="2" t="str">
        <f>IFERROR(VLOOKUP(DatosTransformados[[#This Row],[Preferred Contact Method Hidden]],Tabla3[#All],2,FALSE),DatosTransformados[[#This Row],[Preferred Contact Method Hidden]])</f>
        <v>Email</v>
      </c>
      <c r="AJ1674" s="2" t="str">
        <f>VLOOKUP(DatosTransformados[[#This Row],[Applied Discount Hidden]],Tabla3[#All],2,FALSE)</f>
        <v>Yes</v>
      </c>
      <c r="AK1674" s="2" t="b">
        <v>1</v>
      </c>
    </row>
    <row r="1675" spans="1:37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">
        <v>21</v>
      </c>
      <c r="O16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5" s="5" t="s">
        <v>21</v>
      </c>
      <c r="Q1675" s="5">
        <v>0</v>
      </c>
      <c r="R1675" s="5" t="s">
        <v>21</v>
      </c>
      <c r="S1675" s="5" t="s">
        <v>24</v>
      </c>
      <c r="T1675" s="5" t="s">
        <v>25</v>
      </c>
      <c r="U1675" s="5">
        <v>11</v>
      </c>
      <c r="V1675" s="5" t="str">
        <f>PROPER(DatosTransformados[[#This Row],[Payment Method Hidden]])</f>
        <v>Credit Card</v>
      </c>
      <c r="W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675" s="5">
        <v>11</v>
      </c>
      <c r="Y1675" s="5"/>
      <c r="Z1675" s="5"/>
      <c r="AA1675" s="5" t="s">
        <v>3082</v>
      </c>
      <c r="AB1675" s="6">
        <f>DATEVALUE(DatosTransformados[[#This Row],[Contact Date Hidden]])</f>
        <v>45197</v>
      </c>
      <c r="AC1675" s="6">
        <v>44437</v>
      </c>
      <c r="AD1675" s="5" t="s">
        <v>38</v>
      </c>
      <c r="AE1675" s="5" t="str">
        <f>VLOOKUP(DatosTransformados[[#This Row],[Customer Segment Hidden]],Tabla3[#All],2,FALSE)</f>
        <v>Low</v>
      </c>
      <c r="AF1675" s="12">
        <v>11.47598296129649</v>
      </c>
      <c r="AG1675" s="5">
        <v>8</v>
      </c>
      <c r="AH1675" s="5" t="s">
        <v>63</v>
      </c>
      <c r="AI1675" s="5" t="str">
        <f>IFERROR(VLOOKUP(DatosTransformados[[#This Row],[Preferred Contact Method Hidden]],Tabla3[#All],2,FALSE),DatosTransformados[[#This Row],[Preferred Contact Method Hidden]])</f>
        <v>SMS</v>
      </c>
      <c r="AJ1675" s="5" t="str">
        <f>VLOOKUP(DatosTransformados[[#This Row],[Applied Discount Hidden]],Tabla3[#All],2,FALSE)</f>
        <v>Yes</v>
      </c>
      <c r="AK1675" s="5" t="b">
        <v>1</v>
      </c>
    </row>
    <row r="1676" spans="1:37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">
        <v>21</v>
      </c>
      <c r="O16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6" s="2" t="s">
        <v>21</v>
      </c>
      <c r="Q1676" s="2">
        <v>0</v>
      </c>
      <c r="R1676" s="2" t="s">
        <v>21</v>
      </c>
      <c r="S1676" s="2" t="s">
        <v>24</v>
      </c>
      <c r="T1676" s="2" t="s">
        <v>117</v>
      </c>
      <c r="U1676" s="2">
        <v>28</v>
      </c>
      <c r="V1676" s="2" t="str">
        <f>PROPER(DatosTransformados[[#This Row],[Payment Method Hidden]])</f>
        <v>Direct Debit</v>
      </c>
      <c r="W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676" s="2">
        <v>1217</v>
      </c>
      <c r="Y1676" s="2"/>
      <c r="Z1676" s="2"/>
      <c r="AA1676" s="2" t="s">
        <v>3084</v>
      </c>
      <c r="AB1676" s="3">
        <f>DATEVALUE(DatosTransformados[[#This Row],[Contact Date Hidden]])</f>
        <v>44950</v>
      </c>
      <c r="AC1676" s="3">
        <v>45224</v>
      </c>
      <c r="AD1676" s="2" t="s">
        <v>44</v>
      </c>
      <c r="AE1676" s="2" t="str">
        <f>VLOOKUP(DatosTransformados[[#This Row],[Customer Segment Hidden]],Tabla3[#All],2,FALSE)</f>
        <v>Medium</v>
      </c>
      <c r="AF1676" s="11">
        <v>22.69351582734782</v>
      </c>
      <c r="AG1676" s="2">
        <v>8</v>
      </c>
      <c r="AH1676" s="2" t="s">
        <v>63</v>
      </c>
      <c r="AI1676" s="2" t="str">
        <f>IFERROR(VLOOKUP(DatosTransformados[[#This Row],[Preferred Contact Method Hidden]],Tabla3[#All],2,FALSE),DatosTransformados[[#This Row],[Preferred Contact Method Hidden]])</f>
        <v>SMS</v>
      </c>
      <c r="AJ1676" s="2" t="str">
        <f>VLOOKUP(DatosTransformados[[#This Row],[Applied Discount Hidden]],Tabla3[#All],2,FALSE)</f>
        <v>Yes</v>
      </c>
      <c r="AK1676" s="2" t="b">
        <v>1</v>
      </c>
    </row>
    <row r="1677" spans="1:37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">
        <v>21</v>
      </c>
      <c r="O16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7" s="5" t="s">
        <v>33</v>
      </c>
      <c r="Q1677" s="5">
        <v>6</v>
      </c>
      <c r="R1677" s="5" t="s">
        <v>33</v>
      </c>
      <c r="S1677" s="5" t="s">
        <v>24</v>
      </c>
      <c r="T1677" s="5" t="s">
        <v>35</v>
      </c>
      <c r="U1677" s="5">
        <v>39</v>
      </c>
      <c r="V1677" s="5" t="str">
        <f>PROPER(DatosTransformados[[#This Row],[Payment Method Hidden]])</f>
        <v>Direct Debit</v>
      </c>
      <c r="W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677" s="5">
        <v>1220</v>
      </c>
      <c r="Y1677" s="5"/>
      <c r="Z1677" s="5"/>
      <c r="AA1677" s="5" t="s">
        <v>303</v>
      </c>
      <c r="AB1677" s="6">
        <f>DATEVALUE(DatosTransformados[[#This Row],[Contact Date Hidden]])</f>
        <v>44330</v>
      </c>
      <c r="AC1677" s="6">
        <v>44988</v>
      </c>
      <c r="AD1677" s="5" t="s">
        <v>28</v>
      </c>
      <c r="AE1677" s="5" t="str">
        <f>VLOOKUP(DatosTransformados[[#This Row],[Customer Segment Hidden]],Tabla3[#All],2,FALSE)</f>
        <v>High</v>
      </c>
      <c r="AF1677" s="12">
        <v>31.36857275885793</v>
      </c>
      <c r="AG1677" s="5">
        <v>8</v>
      </c>
      <c r="AH1677" s="5" t="s">
        <v>49</v>
      </c>
      <c r="AI1677" s="5" t="str">
        <f>IFERROR(VLOOKUP(DatosTransformados[[#This Row],[Preferred Contact Method Hidden]],Tabla3[#All],2,FALSE),DatosTransformados[[#This Row],[Preferred Contact Method Hidden]])</f>
        <v>Phone</v>
      </c>
      <c r="AJ1677" s="5" t="str">
        <f>VLOOKUP(DatosTransformados[[#This Row],[Applied Discount Hidden]],Tabla3[#All],2,FALSE)</f>
        <v>Yes</v>
      </c>
      <c r="AK1677" s="5" t="b">
        <v>1</v>
      </c>
    </row>
    <row r="1678" spans="1:37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">
        <v>21</v>
      </c>
      <c r="O16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8" s="2" t="s">
        <v>33</v>
      </c>
      <c r="Q1678" s="2">
        <v>2</v>
      </c>
      <c r="R1678" s="2" t="s">
        <v>21</v>
      </c>
      <c r="S1678" s="2" t="s">
        <v>52</v>
      </c>
      <c r="T1678" s="2" t="s">
        <v>123</v>
      </c>
      <c r="U1678" s="2">
        <v>8</v>
      </c>
      <c r="V1678" s="2" t="str">
        <f>PROPER(DatosTransformados[[#This Row],[Payment Method Hidden]])</f>
        <v>Credit Card</v>
      </c>
      <c r="W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1678" s="2">
        <v>531</v>
      </c>
      <c r="Y1678" s="2"/>
      <c r="Z1678" s="2"/>
      <c r="AA1678" s="2" t="s">
        <v>3087</v>
      </c>
      <c r="AB1678" s="3">
        <f>DATEVALUE(DatosTransformados[[#This Row],[Contact Date Hidden]])</f>
        <v>44126</v>
      </c>
      <c r="AC1678" s="3">
        <v>44715</v>
      </c>
      <c r="AD1678" s="2" t="s">
        <v>44</v>
      </c>
      <c r="AE1678" s="2" t="str">
        <f>VLOOKUP(DatosTransformados[[#This Row],[Customer Segment Hidden]],Tabla3[#All],2,FALSE)</f>
        <v>Medium</v>
      </c>
      <c r="AF1678" s="11">
        <v>7.6238967470219929</v>
      </c>
      <c r="AG1678" s="2">
        <v>1</v>
      </c>
      <c r="AH1678" s="2" t="s">
        <v>49</v>
      </c>
      <c r="AI1678" s="2" t="str">
        <f>IFERROR(VLOOKUP(DatosTransformados[[#This Row],[Preferred Contact Method Hidden]],Tabla3[#All],2,FALSE),DatosTransformados[[#This Row],[Preferred Contact Method Hidden]])</f>
        <v>Phone</v>
      </c>
      <c r="AJ1678" s="2" t="str">
        <f>VLOOKUP(DatosTransformados[[#This Row],[Applied Discount Hidden]],Tabla3[#All],2,FALSE)</f>
        <v>Yes</v>
      </c>
      <c r="AK1678" s="2" t="b">
        <v>1</v>
      </c>
    </row>
    <row r="1679" spans="1:37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">
        <v>21</v>
      </c>
      <c r="O16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79" s="5" t="s">
        <v>21</v>
      </c>
      <c r="Q1679" s="5">
        <v>0</v>
      </c>
      <c r="R1679" s="5" t="s">
        <v>21</v>
      </c>
      <c r="S1679" s="5" t="s">
        <v>24</v>
      </c>
      <c r="T1679" s="5" t="s">
        <v>117</v>
      </c>
      <c r="U1679" s="5">
        <v>29</v>
      </c>
      <c r="V1679" s="5" t="str">
        <f>PROPER(DatosTransformados[[#This Row],[Payment Method Hidden]])</f>
        <v>Direct Debit</v>
      </c>
      <c r="W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679" s="5">
        <v>798</v>
      </c>
      <c r="Y1679" s="5" t="s">
        <v>42</v>
      </c>
      <c r="Z1679" s="5" t="s">
        <v>184</v>
      </c>
      <c r="AA1679" s="5" t="s">
        <v>1188</v>
      </c>
      <c r="AB1679" s="6">
        <f>DATEVALUE(DatosTransformados[[#This Row],[Contact Date Hidden]])</f>
        <v>44766</v>
      </c>
      <c r="AC1679" s="6">
        <v>44738</v>
      </c>
      <c r="AD1679" s="5" t="s">
        <v>38</v>
      </c>
      <c r="AE1679" s="5" t="str">
        <f>VLOOKUP(DatosTransformados[[#This Row],[Customer Segment Hidden]],Tabla3[#All],2,FALSE)</f>
        <v>Low</v>
      </c>
      <c r="AF1679" s="12">
        <v>31.231334355620561</v>
      </c>
      <c r="AG1679" s="5">
        <v>3</v>
      </c>
      <c r="AH1679" s="5" t="s">
        <v>29</v>
      </c>
      <c r="AI1679" s="5" t="str">
        <f>IFERROR(VLOOKUP(DatosTransformados[[#This Row],[Preferred Contact Method Hidden]],Tabla3[#All],2,FALSE),DatosTransformados[[#This Row],[Preferred Contact Method Hidden]])</f>
        <v>Email</v>
      </c>
      <c r="AJ1679" s="5" t="str">
        <f>VLOOKUP(DatosTransformados[[#This Row],[Applied Discount Hidden]],Tabla3[#All],2,FALSE)</f>
        <v>Yes</v>
      </c>
      <c r="AK1679" s="5" t="b">
        <v>1</v>
      </c>
    </row>
    <row r="1680" spans="1:37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">
        <v>21</v>
      </c>
      <c r="O16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0" s="2" t="s">
        <v>33</v>
      </c>
      <c r="Q1680" s="2">
        <v>6</v>
      </c>
      <c r="R1680" s="2" t="s">
        <v>21</v>
      </c>
      <c r="S1680" s="2" t="s">
        <v>52</v>
      </c>
      <c r="T1680" s="2" t="s">
        <v>35</v>
      </c>
      <c r="U1680" s="2">
        <v>12</v>
      </c>
      <c r="V1680" s="2" t="str">
        <f>PROPER(DatosTransformados[[#This Row],[Payment Method Hidden]])</f>
        <v>Direct Debit</v>
      </c>
      <c r="W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680" s="2">
        <v>831</v>
      </c>
      <c r="Y1680" s="2"/>
      <c r="Z1680" s="2"/>
      <c r="AA1680" s="2" t="s">
        <v>3090</v>
      </c>
      <c r="AB1680" s="3">
        <f>DATEVALUE(DatosTransformados[[#This Row],[Contact Date Hidden]])</f>
        <v>44121</v>
      </c>
      <c r="AC1680" s="3">
        <v>44808</v>
      </c>
      <c r="AD1680" s="2" t="s">
        <v>28</v>
      </c>
      <c r="AE1680" s="2" t="str">
        <f>VLOOKUP(DatosTransformados[[#This Row],[Customer Segment Hidden]],Tabla3[#All],2,FALSE)</f>
        <v>High</v>
      </c>
      <c r="AF1680" s="11">
        <v>10.515218179142259</v>
      </c>
      <c r="AG1680" s="2">
        <v>6</v>
      </c>
      <c r="AH1680" s="2" t="s">
        <v>49</v>
      </c>
      <c r="AI1680" s="2" t="str">
        <f>IFERROR(VLOOKUP(DatosTransformados[[#This Row],[Preferred Contact Method Hidden]],Tabla3[#All],2,FALSE),DatosTransformados[[#This Row],[Preferred Contact Method Hidden]])</f>
        <v>Phone</v>
      </c>
      <c r="AJ1680" s="2" t="str">
        <f>VLOOKUP(DatosTransformados[[#This Row],[Applied Discount Hidden]],Tabla3[#All],2,FALSE)</f>
        <v>No</v>
      </c>
      <c r="AK1680" s="2" t="b">
        <v>0</v>
      </c>
    </row>
    <row r="1681" spans="1:37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">
        <v>21</v>
      </c>
      <c r="O16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1" s="5" t="s">
        <v>21</v>
      </c>
      <c r="Q1681" s="5">
        <v>0</v>
      </c>
      <c r="R1681" s="5" t="s">
        <v>21</v>
      </c>
      <c r="S1681" s="5" t="s">
        <v>24</v>
      </c>
      <c r="T1681" s="5" t="s">
        <v>117</v>
      </c>
      <c r="U1681" s="5">
        <v>45</v>
      </c>
      <c r="V1681" s="5" t="str">
        <f>PROPER(DatosTransformados[[#This Row],[Payment Method Hidden]])</f>
        <v>Direct Debit</v>
      </c>
      <c r="W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681" s="5">
        <v>954</v>
      </c>
      <c r="Y1681" s="5" t="s">
        <v>87</v>
      </c>
      <c r="Z1681" s="5" t="s">
        <v>687</v>
      </c>
      <c r="AA1681" s="5" t="s">
        <v>3092</v>
      </c>
      <c r="AB1681" s="6">
        <f>DATEVALUE(DatosTransformados[[#This Row],[Contact Date Hidden]])</f>
        <v>44597</v>
      </c>
      <c r="AC1681" s="6">
        <v>45288</v>
      </c>
      <c r="AD1681" s="5" t="s">
        <v>44</v>
      </c>
      <c r="AE1681" s="5" t="str">
        <f>VLOOKUP(DatosTransformados[[#This Row],[Customer Segment Hidden]],Tabla3[#All],2,FALSE)</f>
        <v>Medium</v>
      </c>
      <c r="AF1681" s="12">
        <v>49.728585025951489</v>
      </c>
      <c r="AG1681" s="5">
        <v>9</v>
      </c>
      <c r="AH1681" s="5" t="s">
        <v>63</v>
      </c>
      <c r="AI1681" s="5" t="str">
        <f>IFERROR(VLOOKUP(DatosTransformados[[#This Row],[Preferred Contact Method Hidden]],Tabla3[#All],2,FALSE),DatosTransformados[[#This Row],[Preferred Contact Method Hidden]])</f>
        <v>SMS</v>
      </c>
      <c r="AJ1681" s="5" t="str">
        <f>VLOOKUP(DatosTransformados[[#This Row],[Applied Discount Hidden]],Tabla3[#All],2,FALSE)</f>
        <v>Yes</v>
      </c>
      <c r="AK1681" s="5" t="b">
        <v>1</v>
      </c>
    </row>
    <row r="1682" spans="1:37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">
        <v>21</v>
      </c>
      <c r="O16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2" s="2" t="s">
        <v>21</v>
      </c>
      <c r="Q1682" s="2">
        <v>0</v>
      </c>
      <c r="R1682" s="2" t="s">
        <v>21</v>
      </c>
      <c r="S1682" s="2" t="s">
        <v>24</v>
      </c>
      <c r="T1682" s="2" t="s">
        <v>169</v>
      </c>
      <c r="U1682" s="2">
        <v>20</v>
      </c>
      <c r="V1682" s="2" t="str">
        <f>PROPER(DatosTransformados[[#This Row],[Payment Method Hidden]])</f>
        <v>Paper Check</v>
      </c>
      <c r="W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682" s="2">
        <v>1381</v>
      </c>
      <c r="Y1682" s="2"/>
      <c r="Z1682" s="2"/>
      <c r="AA1682" s="2" t="s">
        <v>2484</v>
      </c>
      <c r="AB1682" s="3">
        <f>DATEVALUE(DatosTransformados[[#This Row],[Contact Date Hidden]])</f>
        <v>44051</v>
      </c>
      <c r="AC1682" s="3">
        <v>44263</v>
      </c>
      <c r="AD1682" s="2" t="s">
        <v>44</v>
      </c>
      <c r="AE1682" s="2" t="str">
        <f>VLOOKUP(DatosTransformados[[#This Row],[Customer Segment Hidden]],Tabla3[#All],2,FALSE)</f>
        <v>Medium</v>
      </c>
      <c r="AF1682" s="11">
        <v>18.121155670565638</v>
      </c>
      <c r="AG1682" s="2">
        <v>9</v>
      </c>
      <c r="AH1682" s="2" t="s">
        <v>63</v>
      </c>
      <c r="AI1682" s="2" t="str">
        <f>IFERROR(VLOOKUP(DatosTransformados[[#This Row],[Preferred Contact Method Hidden]],Tabla3[#All],2,FALSE),DatosTransformados[[#This Row],[Preferred Contact Method Hidden]])</f>
        <v>SMS</v>
      </c>
      <c r="AJ1682" s="2" t="str">
        <f>VLOOKUP(DatosTransformados[[#This Row],[Applied Discount Hidden]],Tabla3[#All],2,FALSE)</f>
        <v>No</v>
      </c>
      <c r="AK1682" s="2" t="b">
        <v>0</v>
      </c>
    </row>
    <row r="1683" spans="1:37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">
        <v>21</v>
      </c>
      <c r="O16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3" s="5" t="s">
        <v>21</v>
      </c>
      <c r="Q1683" s="5">
        <v>0</v>
      </c>
      <c r="R1683" s="5" t="s">
        <v>33</v>
      </c>
      <c r="S1683" s="5" t="s">
        <v>24</v>
      </c>
      <c r="T1683" s="5" t="s">
        <v>117</v>
      </c>
      <c r="U1683" s="5">
        <v>52</v>
      </c>
      <c r="V1683" s="5" t="str">
        <f>PROPER(DatosTransformados[[#This Row],[Payment Method Hidden]])</f>
        <v>Direct Debit</v>
      </c>
      <c r="W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1683" s="5">
        <v>696</v>
      </c>
      <c r="Y1683" s="5" t="s">
        <v>42</v>
      </c>
      <c r="Z1683" s="5" t="s">
        <v>184</v>
      </c>
      <c r="AA1683" s="5" t="s">
        <v>883</v>
      </c>
      <c r="AB1683" s="6">
        <f>DATEVALUE(DatosTransformados[[#This Row],[Contact Date Hidden]])</f>
        <v>44207</v>
      </c>
      <c r="AC1683" s="6">
        <v>45166</v>
      </c>
      <c r="AD1683" s="5" t="s">
        <v>44</v>
      </c>
      <c r="AE1683" s="5" t="str">
        <f>VLOOKUP(DatosTransformados[[#This Row],[Customer Segment Hidden]],Tabla3[#All],2,FALSE)</f>
        <v>Medium</v>
      </c>
      <c r="AF1683" s="12">
        <v>56.824408590412531</v>
      </c>
      <c r="AG1683" s="5">
        <v>0</v>
      </c>
      <c r="AH1683" s="5" t="s">
        <v>49</v>
      </c>
      <c r="AI1683" s="5" t="str">
        <f>IFERROR(VLOOKUP(DatosTransformados[[#This Row],[Preferred Contact Method Hidden]],Tabla3[#All],2,FALSE),DatosTransformados[[#This Row],[Preferred Contact Method Hidden]])</f>
        <v>Phone</v>
      </c>
      <c r="AJ1683" s="5" t="str">
        <f>VLOOKUP(DatosTransformados[[#This Row],[Applied Discount Hidden]],Tabla3[#All],2,FALSE)</f>
        <v>No</v>
      </c>
      <c r="AK1683" s="5" t="b">
        <v>0</v>
      </c>
    </row>
    <row r="1684" spans="1:37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">
        <v>21</v>
      </c>
      <c r="O16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4" s="2" t="s">
        <v>21</v>
      </c>
      <c r="Q1684" s="2">
        <v>0</v>
      </c>
      <c r="R1684" s="2" t="s">
        <v>33</v>
      </c>
      <c r="S1684" s="2" t="s">
        <v>24</v>
      </c>
      <c r="T1684" s="2" t="s">
        <v>25</v>
      </c>
      <c r="U1684" s="2">
        <v>46</v>
      </c>
      <c r="V1684" s="2" t="str">
        <f>PROPER(DatosTransformados[[#This Row],[Payment Method Hidden]])</f>
        <v>Credit Card</v>
      </c>
      <c r="W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684" s="2">
        <v>2070</v>
      </c>
      <c r="Y1684" s="2"/>
      <c r="Z1684" s="2"/>
      <c r="AA1684" s="2" t="s">
        <v>1163</v>
      </c>
      <c r="AB1684" s="3">
        <f>DATEVALUE(DatosTransformados[[#This Row],[Contact Date Hidden]])</f>
        <v>44835</v>
      </c>
      <c r="AC1684" s="3">
        <v>43955</v>
      </c>
      <c r="AD1684" s="2" t="s">
        <v>38</v>
      </c>
      <c r="AE1684" s="2" t="str">
        <f>VLOOKUP(DatosTransformados[[#This Row],[Customer Segment Hidden]],Tabla3[#All],2,FALSE)</f>
        <v>Low</v>
      </c>
      <c r="AF1684" s="11">
        <v>48.891554000613489</v>
      </c>
      <c r="AG1684" s="2">
        <v>0</v>
      </c>
      <c r="AH1684" s="2" t="s">
        <v>49</v>
      </c>
      <c r="AI1684" s="2" t="str">
        <f>IFERROR(VLOOKUP(DatosTransformados[[#This Row],[Preferred Contact Method Hidden]],Tabla3[#All],2,FALSE),DatosTransformados[[#This Row],[Preferred Contact Method Hidden]])</f>
        <v>Phone</v>
      </c>
      <c r="AJ1684" s="2" t="str">
        <f>VLOOKUP(DatosTransformados[[#This Row],[Applied Discount Hidden]],Tabla3[#All],2,FALSE)</f>
        <v>Yes</v>
      </c>
      <c r="AK1684" s="2" t="b">
        <v>1</v>
      </c>
    </row>
    <row r="1685" spans="1:37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">
        <v>21</v>
      </c>
      <c r="O16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5" s="5" t="s">
        <v>21</v>
      </c>
      <c r="Q1685" s="5">
        <v>0</v>
      </c>
      <c r="R1685" s="5" t="s">
        <v>33</v>
      </c>
      <c r="S1685" s="5" t="s">
        <v>52</v>
      </c>
      <c r="T1685" s="5" t="s">
        <v>123</v>
      </c>
      <c r="U1685" s="5">
        <v>40</v>
      </c>
      <c r="V1685" s="5" t="str">
        <f>PROPER(DatosTransformados[[#This Row],[Payment Method Hidden]])</f>
        <v>Credit Card</v>
      </c>
      <c r="W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685" s="5">
        <v>2732</v>
      </c>
      <c r="Y1685" s="5"/>
      <c r="Z1685" s="5"/>
      <c r="AA1685" s="5" t="s">
        <v>3097</v>
      </c>
      <c r="AB1685" s="6">
        <f>DATEVALUE(DatosTransformados[[#This Row],[Contact Date Hidden]])</f>
        <v>44095</v>
      </c>
      <c r="AC1685" s="6">
        <v>44819</v>
      </c>
      <c r="AD1685" s="5" t="s">
        <v>44</v>
      </c>
      <c r="AE1685" s="5" t="str">
        <f>VLOOKUP(DatosTransformados[[#This Row],[Customer Segment Hidden]],Tabla3[#All],2,FALSE)</f>
        <v>Medium</v>
      </c>
      <c r="AF1685" s="12">
        <v>33.527101162762918</v>
      </c>
      <c r="AG1685" s="5">
        <v>3</v>
      </c>
      <c r="AH1685" s="5" t="s">
        <v>29</v>
      </c>
      <c r="AI1685" s="5" t="str">
        <f>IFERROR(VLOOKUP(DatosTransformados[[#This Row],[Preferred Contact Method Hidden]],Tabla3[#All],2,FALSE),DatosTransformados[[#This Row],[Preferred Contact Method Hidden]])</f>
        <v>Email</v>
      </c>
      <c r="AJ1685" s="5" t="str">
        <f>VLOOKUP(DatosTransformados[[#This Row],[Applied Discount Hidden]],Tabla3[#All],2,FALSE)</f>
        <v>No</v>
      </c>
      <c r="AK1685" s="5" t="b">
        <v>0</v>
      </c>
    </row>
    <row r="1686" spans="1:37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">
        <v>21</v>
      </c>
      <c r="O16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6" s="2" t="s">
        <v>21</v>
      </c>
      <c r="Q1686" s="2">
        <v>0</v>
      </c>
      <c r="R1686" s="2" t="s">
        <v>21</v>
      </c>
      <c r="S1686" s="2" t="s">
        <v>24</v>
      </c>
      <c r="T1686" s="2" t="s">
        <v>123</v>
      </c>
      <c r="U1686" s="2">
        <v>10</v>
      </c>
      <c r="V1686" s="2" t="str">
        <f>PROPER(DatosTransformados[[#This Row],[Payment Method Hidden]])</f>
        <v>Credit Card</v>
      </c>
      <c r="W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686" s="2">
        <v>29</v>
      </c>
      <c r="Y1686" s="2" t="s">
        <v>103</v>
      </c>
      <c r="Z1686" s="2" t="s">
        <v>197</v>
      </c>
      <c r="AA1686" s="2" t="s">
        <v>3099</v>
      </c>
      <c r="AB1686" s="3">
        <f>DATEVALUE(DatosTransformados[[#This Row],[Contact Date Hidden]])</f>
        <v>45116</v>
      </c>
      <c r="AC1686" s="3">
        <v>44353</v>
      </c>
      <c r="AD1686" s="2" t="s">
        <v>38</v>
      </c>
      <c r="AE1686" s="2" t="str">
        <f>VLOOKUP(DatosTransformados[[#This Row],[Customer Segment Hidden]],Tabla3[#All],2,FALSE)</f>
        <v>Low</v>
      </c>
      <c r="AF1686" s="11">
        <v>9.8351019080535469</v>
      </c>
      <c r="AG1686" s="2">
        <v>1</v>
      </c>
      <c r="AH1686" s="2" t="s">
        <v>63</v>
      </c>
      <c r="AI1686" s="2" t="str">
        <f>IFERROR(VLOOKUP(DatosTransformados[[#This Row],[Preferred Contact Method Hidden]],Tabla3[#All],2,FALSE),DatosTransformados[[#This Row],[Preferred Contact Method Hidden]])</f>
        <v>SMS</v>
      </c>
      <c r="AJ1686" s="2" t="str">
        <f>VLOOKUP(DatosTransformados[[#This Row],[Applied Discount Hidden]],Tabla3[#All],2,FALSE)</f>
        <v>Yes</v>
      </c>
      <c r="AK1686" s="2" t="b">
        <v>1</v>
      </c>
    </row>
    <row r="1687" spans="1:37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">
        <v>21</v>
      </c>
      <c r="O16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7" s="5" t="s">
        <v>21</v>
      </c>
      <c r="Q1687" s="5">
        <v>0</v>
      </c>
      <c r="R1687" s="5" t="s">
        <v>21</v>
      </c>
      <c r="S1687" s="5" t="s">
        <v>24</v>
      </c>
      <c r="T1687" s="5" t="s">
        <v>35</v>
      </c>
      <c r="U1687" s="5">
        <v>38</v>
      </c>
      <c r="V1687" s="5" t="str">
        <f>PROPER(DatosTransformados[[#This Row],[Payment Method Hidden]])</f>
        <v>Direct Debit</v>
      </c>
      <c r="W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687" s="5">
        <v>1856</v>
      </c>
      <c r="Y1687" s="5" t="s">
        <v>103</v>
      </c>
      <c r="Z1687" s="5" t="s">
        <v>197</v>
      </c>
      <c r="AA1687" s="5" t="s">
        <v>3101</v>
      </c>
      <c r="AB1687" s="6">
        <f>DATEVALUE(DatosTransformados[[#This Row],[Contact Date Hidden]])</f>
        <v>44437</v>
      </c>
      <c r="AC1687" s="6">
        <v>44384</v>
      </c>
      <c r="AD1687" s="5" t="s">
        <v>28</v>
      </c>
      <c r="AE1687" s="5" t="str">
        <f>VLOOKUP(DatosTransformados[[#This Row],[Customer Segment Hidden]],Tabla3[#All],2,FALSE)</f>
        <v>High</v>
      </c>
      <c r="AF1687" s="12">
        <v>37.615891852265342</v>
      </c>
      <c r="AG1687" s="5">
        <v>0</v>
      </c>
      <c r="AH1687" s="5" t="s">
        <v>49</v>
      </c>
      <c r="AI1687" s="5" t="str">
        <f>IFERROR(VLOOKUP(DatosTransformados[[#This Row],[Preferred Contact Method Hidden]],Tabla3[#All],2,FALSE),DatosTransformados[[#This Row],[Preferred Contact Method Hidden]])</f>
        <v>Phone</v>
      </c>
      <c r="AJ1687" s="5" t="str">
        <f>VLOOKUP(DatosTransformados[[#This Row],[Applied Discount Hidden]],Tabla3[#All],2,FALSE)</f>
        <v>No</v>
      </c>
      <c r="AK1687" s="5" t="b">
        <v>0</v>
      </c>
    </row>
    <row r="1688" spans="1:37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">
        <v>21</v>
      </c>
      <c r="O16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8" s="2" t="s">
        <v>21</v>
      </c>
      <c r="Q1688" s="2">
        <v>0</v>
      </c>
      <c r="R1688" s="2" t="s">
        <v>33</v>
      </c>
      <c r="S1688" s="2" t="s">
        <v>24</v>
      </c>
      <c r="T1688" s="2" t="s">
        <v>35</v>
      </c>
      <c r="U1688" s="2">
        <v>44</v>
      </c>
      <c r="V1688" s="2" t="str">
        <f>PROPER(DatosTransformados[[#This Row],[Payment Method Hidden]])</f>
        <v>Direct Debit</v>
      </c>
      <c r="W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1688" s="2">
        <v>134</v>
      </c>
      <c r="Y1688" s="2" t="s">
        <v>156</v>
      </c>
      <c r="Z1688" s="2" t="s">
        <v>767</v>
      </c>
      <c r="AA1688" s="2" t="s">
        <v>851</v>
      </c>
      <c r="AB1688" s="3">
        <f>DATEVALUE(DatosTransformados[[#This Row],[Contact Date Hidden]])</f>
        <v>44039</v>
      </c>
      <c r="AC1688" s="3">
        <v>44686</v>
      </c>
      <c r="AD1688" s="2" t="s">
        <v>38</v>
      </c>
      <c r="AE1688" s="2" t="str">
        <f>VLOOKUP(DatosTransformados[[#This Row],[Customer Segment Hidden]],Tabla3[#All],2,FALSE)</f>
        <v>Low</v>
      </c>
      <c r="AF1688" s="11">
        <v>44.433122422820773</v>
      </c>
      <c r="AG1688" s="2">
        <v>8</v>
      </c>
      <c r="AH1688" s="2" t="s">
        <v>29</v>
      </c>
      <c r="AI1688" s="2" t="str">
        <f>IFERROR(VLOOKUP(DatosTransformados[[#This Row],[Preferred Contact Method Hidden]],Tabla3[#All],2,FALSE),DatosTransformados[[#This Row],[Preferred Contact Method Hidden]])</f>
        <v>Email</v>
      </c>
      <c r="AJ1688" s="2" t="str">
        <f>VLOOKUP(DatosTransformados[[#This Row],[Applied Discount Hidden]],Tabla3[#All],2,FALSE)</f>
        <v>No</v>
      </c>
      <c r="AK1688" s="2" t="b">
        <v>0</v>
      </c>
    </row>
    <row r="1689" spans="1:37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">
        <v>21</v>
      </c>
      <c r="O16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89" s="5" t="s">
        <v>33</v>
      </c>
      <c r="Q1689" s="5">
        <v>4</v>
      </c>
      <c r="R1689" s="5" t="s">
        <v>33</v>
      </c>
      <c r="S1689" s="5" t="s">
        <v>52</v>
      </c>
      <c r="T1689" s="5" t="s">
        <v>25</v>
      </c>
      <c r="U1689" s="5">
        <v>40</v>
      </c>
      <c r="V1689" s="5" t="str">
        <f>PROPER(DatosTransformados[[#This Row],[Payment Method Hidden]])</f>
        <v>Credit Card</v>
      </c>
      <c r="W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689" s="5">
        <v>2660</v>
      </c>
      <c r="Y1689" s="5"/>
      <c r="Z1689" s="5"/>
      <c r="AA1689" s="5" t="s">
        <v>3104</v>
      </c>
      <c r="AB1689" s="6">
        <f>DATEVALUE(DatosTransformados[[#This Row],[Contact Date Hidden]])</f>
        <v>44048</v>
      </c>
      <c r="AC1689" s="6">
        <v>43853</v>
      </c>
      <c r="AD1689" s="5" t="s">
        <v>44</v>
      </c>
      <c r="AE1689" s="5" t="str">
        <f>VLOOKUP(DatosTransformados[[#This Row],[Customer Segment Hidden]],Tabla3[#All],2,FALSE)</f>
        <v>Medium</v>
      </c>
      <c r="AF1689" s="12">
        <v>32.636734135387869</v>
      </c>
      <c r="AG1689" s="5">
        <v>5</v>
      </c>
      <c r="AH1689" s="5" t="s">
        <v>29</v>
      </c>
      <c r="AI1689" s="5" t="str">
        <f>IFERROR(VLOOKUP(DatosTransformados[[#This Row],[Preferred Contact Method Hidden]],Tabla3[#All],2,FALSE),DatosTransformados[[#This Row],[Preferred Contact Method Hidden]])</f>
        <v>Email</v>
      </c>
      <c r="AJ1689" s="5" t="str">
        <f>VLOOKUP(DatosTransformados[[#This Row],[Applied Discount Hidden]],Tabla3[#All],2,FALSE)</f>
        <v>Yes</v>
      </c>
      <c r="AK1689" s="5" t="b">
        <v>1</v>
      </c>
    </row>
    <row r="1690" spans="1:37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">
        <v>21</v>
      </c>
      <c r="O16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0" s="2" t="s">
        <v>21</v>
      </c>
      <c r="Q1690" s="2">
        <v>0</v>
      </c>
      <c r="R1690" s="2" t="s">
        <v>33</v>
      </c>
      <c r="S1690" s="2" t="s">
        <v>34</v>
      </c>
      <c r="T1690" s="2" t="s">
        <v>117</v>
      </c>
      <c r="U1690" s="2">
        <v>28</v>
      </c>
      <c r="V1690" s="2" t="str">
        <f>PROPER(DatosTransformados[[#This Row],[Payment Method Hidden]])</f>
        <v>Direct Debit</v>
      </c>
      <c r="W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690" s="2">
        <v>476</v>
      </c>
      <c r="Y1690" s="2"/>
      <c r="Z1690" s="2"/>
      <c r="AA1690" s="2" t="s">
        <v>1792</v>
      </c>
      <c r="AB1690" s="3">
        <f>DATEVALUE(DatosTransformados[[#This Row],[Contact Date Hidden]])</f>
        <v>44193</v>
      </c>
      <c r="AC1690" s="3">
        <v>44487</v>
      </c>
      <c r="AD1690" s="2" t="s">
        <v>44</v>
      </c>
      <c r="AE1690" s="2" t="str">
        <f>VLOOKUP(DatosTransformados[[#This Row],[Customer Segment Hidden]],Tabla3[#All],2,FALSE)</f>
        <v>Medium</v>
      </c>
      <c r="AF1690" s="11">
        <v>27.72559795233326</v>
      </c>
      <c r="AG1690" s="2">
        <v>3</v>
      </c>
      <c r="AH1690" s="2" t="s">
        <v>49</v>
      </c>
      <c r="AI1690" s="2" t="str">
        <f>IFERROR(VLOOKUP(DatosTransformados[[#This Row],[Preferred Contact Method Hidden]],Tabla3[#All],2,FALSE),DatosTransformados[[#This Row],[Preferred Contact Method Hidden]])</f>
        <v>Phone</v>
      </c>
      <c r="AJ1690" s="2" t="str">
        <f>VLOOKUP(DatosTransformados[[#This Row],[Applied Discount Hidden]],Tabla3[#All],2,FALSE)</f>
        <v>No</v>
      </c>
      <c r="AK1690" s="2" t="b">
        <v>0</v>
      </c>
    </row>
    <row r="1691" spans="1:37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">
        <v>21</v>
      </c>
      <c r="O16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1" s="5" t="s">
        <v>21</v>
      </c>
      <c r="Q1691" s="5">
        <v>0</v>
      </c>
      <c r="R1691" s="5" t="s">
        <v>21</v>
      </c>
      <c r="S1691" s="5" t="s">
        <v>34</v>
      </c>
      <c r="T1691" s="5" t="s">
        <v>35</v>
      </c>
      <c r="U1691" s="5">
        <v>39</v>
      </c>
      <c r="V1691" s="5" t="str">
        <f>PROPER(DatosTransformados[[#This Row],[Payment Method Hidden]])</f>
        <v>Direct Debit</v>
      </c>
      <c r="W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691" s="5">
        <v>857</v>
      </c>
      <c r="Y1691" s="5"/>
      <c r="Z1691" s="5"/>
      <c r="AA1691" s="5" t="s">
        <v>3107</v>
      </c>
      <c r="AB1691" s="6">
        <f>DATEVALUE(DatosTransformados[[#This Row],[Contact Date Hidden]])</f>
        <v>45038</v>
      </c>
      <c r="AC1691" s="6">
        <v>44628</v>
      </c>
      <c r="AD1691" s="5" t="s">
        <v>28</v>
      </c>
      <c r="AE1691" s="5" t="str">
        <f>VLOOKUP(DatosTransformados[[#This Row],[Customer Segment Hidden]],Tabla3[#All],2,FALSE)</f>
        <v>High</v>
      </c>
      <c r="AF1691" s="12">
        <v>46.596103972758257</v>
      </c>
      <c r="AG1691" s="5">
        <v>9</v>
      </c>
      <c r="AH1691" s="5" t="s">
        <v>29</v>
      </c>
      <c r="AI1691" s="5" t="str">
        <f>IFERROR(VLOOKUP(DatosTransformados[[#This Row],[Preferred Contact Method Hidden]],Tabla3[#All],2,FALSE),DatosTransformados[[#This Row],[Preferred Contact Method Hidden]])</f>
        <v>Email</v>
      </c>
      <c r="AJ1691" s="5" t="str">
        <f>VLOOKUP(DatosTransformados[[#This Row],[Applied Discount Hidden]],Tabla3[#All],2,FALSE)</f>
        <v>Yes</v>
      </c>
      <c r="AK1691" s="5" t="b">
        <v>1</v>
      </c>
    </row>
    <row r="1692" spans="1:37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">
        <v>33</v>
      </c>
      <c r="O169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692" s="2" t="s">
        <v>21</v>
      </c>
      <c r="Q1692" s="2">
        <v>0</v>
      </c>
      <c r="R1692" s="2" t="s">
        <v>33</v>
      </c>
      <c r="S1692" s="2" t="s">
        <v>24</v>
      </c>
      <c r="T1692" s="2" t="s">
        <v>117</v>
      </c>
      <c r="U1692" s="2">
        <v>33</v>
      </c>
      <c r="V1692" s="2" t="str">
        <f>PROPER(DatosTransformados[[#This Row],[Payment Method Hidden]])</f>
        <v>Direct Debit</v>
      </c>
      <c r="W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692" s="2">
        <v>1409</v>
      </c>
      <c r="Y1692" s="2"/>
      <c r="Z1692" s="2"/>
      <c r="AA1692" s="2" t="s">
        <v>3109</v>
      </c>
      <c r="AB1692" s="3">
        <f>DATEVALUE(DatosTransformados[[#This Row],[Contact Date Hidden]])</f>
        <v>44349</v>
      </c>
      <c r="AC1692" s="3">
        <v>44195</v>
      </c>
      <c r="AD1692" s="2" t="s">
        <v>44</v>
      </c>
      <c r="AE1692" s="2" t="str">
        <f>VLOOKUP(DatosTransformados[[#This Row],[Customer Segment Hidden]],Tabla3[#All],2,FALSE)</f>
        <v>Medium</v>
      </c>
      <c r="AF1692" s="11">
        <v>32.715841355142501</v>
      </c>
      <c r="AG1692" s="2">
        <v>5</v>
      </c>
      <c r="AH1692" s="2" t="s">
        <v>49</v>
      </c>
      <c r="AI1692" s="2" t="str">
        <f>IFERROR(VLOOKUP(DatosTransformados[[#This Row],[Preferred Contact Method Hidden]],Tabla3[#All],2,FALSE),DatosTransformados[[#This Row],[Preferred Contact Method Hidden]])</f>
        <v>Phone</v>
      </c>
      <c r="AJ1692" s="2" t="str">
        <f>VLOOKUP(DatosTransformados[[#This Row],[Applied Discount Hidden]],Tabla3[#All],2,FALSE)</f>
        <v>No</v>
      </c>
      <c r="AK1692" s="2" t="b">
        <v>0</v>
      </c>
    </row>
    <row r="1693" spans="1:37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">
        <v>33</v>
      </c>
      <c r="O16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3" s="5" t="s">
        <v>33</v>
      </c>
      <c r="Q1693" s="5">
        <v>6</v>
      </c>
      <c r="R1693" s="5" t="s">
        <v>21</v>
      </c>
      <c r="S1693" s="5" t="s">
        <v>52</v>
      </c>
      <c r="T1693" s="5" t="s">
        <v>25</v>
      </c>
      <c r="U1693" s="5">
        <v>8</v>
      </c>
      <c r="V1693" s="5" t="str">
        <f>PROPER(DatosTransformados[[#This Row],[Payment Method Hidden]])</f>
        <v>Credit Card</v>
      </c>
      <c r="W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693" s="5">
        <v>331</v>
      </c>
      <c r="Y1693" s="5"/>
      <c r="Z1693" s="5"/>
      <c r="AA1693" s="5" t="s">
        <v>3111</v>
      </c>
      <c r="AB1693" s="6">
        <f>DATEVALUE(DatosTransformados[[#This Row],[Contact Date Hidden]])</f>
        <v>45060</v>
      </c>
      <c r="AC1693" s="6">
        <v>45215</v>
      </c>
      <c r="AD1693" s="5" t="s">
        <v>38</v>
      </c>
      <c r="AE1693" s="5" t="str">
        <f>VLOOKUP(DatosTransformados[[#This Row],[Customer Segment Hidden]],Tabla3[#All],2,FALSE)</f>
        <v>Low</v>
      </c>
      <c r="AF1693" s="12">
        <v>9.4351993826089107</v>
      </c>
      <c r="AG1693" s="5">
        <v>6</v>
      </c>
      <c r="AH1693" s="5" t="s">
        <v>29</v>
      </c>
      <c r="AI1693" s="5" t="str">
        <f>IFERROR(VLOOKUP(DatosTransformados[[#This Row],[Preferred Contact Method Hidden]],Tabla3[#All],2,FALSE),DatosTransformados[[#This Row],[Preferred Contact Method Hidden]])</f>
        <v>Email</v>
      </c>
      <c r="AJ1693" s="5" t="str">
        <f>VLOOKUP(DatosTransformados[[#This Row],[Applied Discount Hidden]],Tabla3[#All],2,FALSE)</f>
        <v>Yes</v>
      </c>
      <c r="AK1693" s="5" t="b">
        <v>1</v>
      </c>
    </row>
    <row r="1694" spans="1:37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">
        <v>21</v>
      </c>
      <c r="O16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4" s="2" t="s">
        <v>21</v>
      </c>
      <c r="Q1694" s="2">
        <v>0</v>
      </c>
      <c r="R1694" s="2" t="s">
        <v>21</v>
      </c>
      <c r="S1694" s="2" t="s">
        <v>24</v>
      </c>
      <c r="T1694" s="2" t="s">
        <v>25</v>
      </c>
      <c r="U1694" s="2">
        <v>34</v>
      </c>
      <c r="V1694" s="2" t="str">
        <f>PROPER(DatosTransformados[[#This Row],[Payment Method Hidden]])</f>
        <v>Credit Card</v>
      </c>
      <c r="W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694" s="2">
        <v>1688</v>
      </c>
      <c r="Y1694" s="2"/>
      <c r="Z1694" s="2"/>
      <c r="AA1694" s="2" t="s">
        <v>3113</v>
      </c>
      <c r="AB1694" s="3">
        <f>DATEVALUE(DatosTransformados[[#This Row],[Contact Date Hidden]])</f>
        <v>44206</v>
      </c>
      <c r="AC1694" s="3">
        <v>44795</v>
      </c>
      <c r="AD1694" s="2" t="s">
        <v>44</v>
      </c>
      <c r="AE1694" s="2" t="str">
        <f>VLOOKUP(DatosTransformados[[#This Row],[Customer Segment Hidden]],Tabla3[#All],2,FALSE)</f>
        <v>Medium</v>
      </c>
      <c r="AF1694" s="11">
        <v>31.130138346593601</v>
      </c>
      <c r="AG1694" s="2">
        <v>8</v>
      </c>
      <c r="AH1694" s="2" t="s">
        <v>49</v>
      </c>
      <c r="AI1694" s="2" t="str">
        <f>IFERROR(VLOOKUP(DatosTransformados[[#This Row],[Preferred Contact Method Hidden]],Tabla3[#All],2,FALSE),DatosTransformados[[#This Row],[Preferred Contact Method Hidden]])</f>
        <v>Phone</v>
      </c>
      <c r="AJ1694" s="2" t="str">
        <f>VLOOKUP(DatosTransformados[[#This Row],[Applied Discount Hidden]],Tabla3[#All],2,FALSE)</f>
        <v>Yes</v>
      </c>
      <c r="AK1694" s="2" t="b">
        <v>1</v>
      </c>
    </row>
    <row r="1695" spans="1:37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">
        <v>21</v>
      </c>
      <c r="O16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5" s="5" t="s">
        <v>21</v>
      </c>
      <c r="Q1695" s="5">
        <v>0</v>
      </c>
      <c r="R1695" s="5" t="s">
        <v>33</v>
      </c>
      <c r="S1695" s="5" t="s">
        <v>24</v>
      </c>
      <c r="T1695" s="5" t="s">
        <v>35</v>
      </c>
      <c r="U1695" s="5">
        <v>39</v>
      </c>
      <c r="V1695" s="5" t="str">
        <f>PROPER(DatosTransformados[[#This Row],[Payment Method Hidden]])</f>
        <v>Direct Debit</v>
      </c>
      <c r="W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695" s="5">
        <v>1219</v>
      </c>
      <c r="Y1695" s="5"/>
      <c r="Z1695" s="5"/>
      <c r="AA1695" s="5" t="s">
        <v>3115</v>
      </c>
      <c r="AB1695" s="6">
        <f>DATEVALUE(DatosTransformados[[#This Row],[Contact Date Hidden]])</f>
        <v>45021</v>
      </c>
      <c r="AC1695" s="6">
        <v>45023</v>
      </c>
      <c r="AD1695" s="5" t="s">
        <v>44</v>
      </c>
      <c r="AE1695" s="5" t="str">
        <f>VLOOKUP(DatosTransformados[[#This Row],[Customer Segment Hidden]],Tabla3[#All],2,FALSE)</f>
        <v>Medium</v>
      </c>
      <c r="AF1695" s="12">
        <v>41.052230973287543</v>
      </c>
      <c r="AG1695" s="5">
        <v>3</v>
      </c>
      <c r="AH1695" s="5" t="s">
        <v>49</v>
      </c>
      <c r="AI1695" s="5" t="str">
        <f>IFERROR(VLOOKUP(DatosTransformados[[#This Row],[Preferred Contact Method Hidden]],Tabla3[#All],2,FALSE),DatosTransformados[[#This Row],[Preferred Contact Method Hidden]])</f>
        <v>Phone</v>
      </c>
      <c r="AJ1695" s="5" t="str">
        <f>VLOOKUP(DatosTransformados[[#This Row],[Applied Discount Hidden]],Tabla3[#All],2,FALSE)</f>
        <v>No</v>
      </c>
      <c r="AK1695" s="5" t="b">
        <v>0</v>
      </c>
    </row>
    <row r="1696" spans="1:37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">
        <v>21</v>
      </c>
      <c r="O16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6" s="2" t="s">
        <v>33</v>
      </c>
      <c r="Q1696" s="2">
        <v>3</v>
      </c>
      <c r="R1696" s="2" t="s">
        <v>21</v>
      </c>
      <c r="S1696" s="2" t="s">
        <v>24</v>
      </c>
      <c r="T1696" s="2" t="s">
        <v>117</v>
      </c>
      <c r="U1696" s="2">
        <v>21</v>
      </c>
      <c r="V1696" s="2" t="str">
        <f>PROPER(DatosTransformados[[#This Row],[Payment Method Hidden]])</f>
        <v>Direct Debit</v>
      </c>
      <c r="W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696" s="2">
        <v>991</v>
      </c>
      <c r="Y1696" s="2"/>
      <c r="Z1696" s="2"/>
      <c r="AA1696" s="2" t="s">
        <v>3117</v>
      </c>
      <c r="AB1696" s="3">
        <f>DATEVALUE(DatosTransformados[[#This Row],[Contact Date Hidden]])</f>
        <v>45255</v>
      </c>
      <c r="AC1696" s="3">
        <v>44109</v>
      </c>
      <c r="AD1696" s="2" t="s">
        <v>44</v>
      </c>
      <c r="AE1696" s="2" t="str">
        <f>VLOOKUP(DatosTransformados[[#This Row],[Customer Segment Hidden]],Tabla3[#All],2,FALSE)</f>
        <v>Medium</v>
      </c>
      <c r="AF1696" s="11">
        <v>25.051926134705951</v>
      </c>
      <c r="AG1696" s="2">
        <v>8</v>
      </c>
      <c r="AH1696" s="2" t="s">
        <v>63</v>
      </c>
      <c r="AI1696" s="2" t="str">
        <f>IFERROR(VLOOKUP(DatosTransformados[[#This Row],[Preferred Contact Method Hidden]],Tabla3[#All],2,FALSE),DatosTransformados[[#This Row],[Preferred Contact Method Hidden]])</f>
        <v>SMS</v>
      </c>
      <c r="AJ1696" s="2" t="str">
        <f>VLOOKUP(DatosTransformados[[#This Row],[Applied Discount Hidden]],Tabla3[#All],2,FALSE)</f>
        <v>Yes</v>
      </c>
      <c r="AK1696" s="2" t="b">
        <v>1</v>
      </c>
    </row>
    <row r="1697" spans="1:37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">
        <v>21</v>
      </c>
      <c r="O16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7" s="5" t="s">
        <v>21</v>
      </c>
      <c r="Q1697" s="5">
        <v>0</v>
      </c>
      <c r="R1697" s="5" t="s">
        <v>33</v>
      </c>
      <c r="S1697" s="5" t="s">
        <v>24</v>
      </c>
      <c r="T1697" s="5" t="s">
        <v>117</v>
      </c>
      <c r="U1697" s="5">
        <v>38</v>
      </c>
      <c r="V1697" s="5" t="str">
        <f>PROPER(DatosTransformados[[#This Row],[Payment Method Hidden]])</f>
        <v>Direct Debit</v>
      </c>
      <c r="W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697" s="5">
        <v>693</v>
      </c>
      <c r="Y1697" s="5"/>
      <c r="Z1697" s="5"/>
      <c r="AA1697" s="5" t="s">
        <v>657</v>
      </c>
      <c r="AB1697" s="6">
        <f>DATEVALUE(DatosTransformados[[#This Row],[Contact Date Hidden]])</f>
        <v>43857</v>
      </c>
      <c r="AC1697" s="6">
        <v>45056</v>
      </c>
      <c r="AD1697" s="5" t="s">
        <v>28</v>
      </c>
      <c r="AE1697" s="5" t="str">
        <f>VLOOKUP(DatosTransformados[[#This Row],[Customer Segment Hidden]],Tabla3[#All],2,FALSE)</f>
        <v>High</v>
      </c>
      <c r="AF1697" s="12">
        <v>36.832735901352017</v>
      </c>
      <c r="AG1697" s="5">
        <v>10</v>
      </c>
      <c r="AH1697" s="5" t="s">
        <v>63</v>
      </c>
      <c r="AI1697" s="5" t="str">
        <f>IFERROR(VLOOKUP(DatosTransformados[[#This Row],[Preferred Contact Method Hidden]],Tabla3[#All],2,FALSE),DatosTransformados[[#This Row],[Preferred Contact Method Hidden]])</f>
        <v>SMS</v>
      </c>
      <c r="AJ1697" s="5" t="str">
        <f>VLOOKUP(DatosTransformados[[#This Row],[Applied Discount Hidden]],Tabla3[#All],2,FALSE)</f>
        <v>No</v>
      </c>
      <c r="AK1697" s="5" t="b">
        <v>0</v>
      </c>
    </row>
    <row r="1698" spans="1:37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">
        <v>21</v>
      </c>
      <c r="O16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8" s="2" t="s">
        <v>21</v>
      </c>
      <c r="Q1698" s="2">
        <v>0</v>
      </c>
      <c r="R1698" s="2" t="s">
        <v>21</v>
      </c>
      <c r="S1698" s="2" t="s">
        <v>24</v>
      </c>
      <c r="T1698" s="2" t="s">
        <v>25</v>
      </c>
      <c r="U1698" s="2">
        <v>32</v>
      </c>
      <c r="V1698" s="2" t="str">
        <f>PROPER(DatosTransformados[[#This Row],[Payment Method Hidden]])</f>
        <v>Credit Card</v>
      </c>
      <c r="W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698" s="2">
        <v>1792</v>
      </c>
      <c r="Y1698" s="2"/>
      <c r="Z1698" s="2"/>
      <c r="AA1698" s="2" t="s">
        <v>1979</v>
      </c>
      <c r="AB1698" s="3">
        <f>DATEVALUE(DatosTransformados[[#This Row],[Contact Date Hidden]])</f>
        <v>44875</v>
      </c>
      <c r="AC1698" s="3">
        <v>44005</v>
      </c>
      <c r="AD1698" s="2" t="s">
        <v>38</v>
      </c>
      <c r="AE1698" s="2" t="str">
        <f>VLOOKUP(DatosTransformados[[#This Row],[Customer Segment Hidden]],Tabla3[#All],2,FALSE)</f>
        <v>Low</v>
      </c>
      <c r="AF1698" s="11">
        <v>27.462197911643411</v>
      </c>
      <c r="AG1698" s="2">
        <v>9</v>
      </c>
      <c r="AH1698" s="2" t="s">
        <v>63</v>
      </c>
      <c r="AI1698" s="2" t="str">
        <f>IFERROR(VLOOKUP(DatosTransformados[[#This Row],[Preferred Contact Method Hidden]],Tabla3[#All],2,FALSE),DatosTransformados[[#This Row],[Preferred Contact Method Hidden]])</f>
        <v>SMS</v>
      </c>
      <c r="AJ1698" s="2" t="str">
        <f>VLOOKUP(DatosTransformados[[#This Row],[Applied Discount Hidden]],Tabla3[#All],2,FALSE)</f>
        <v>No</v>
      </c>
      <c r="AK1698" s="2" t="b">
        <v>0</v>
      </c>
    </row>
    <row r="1699" spans="1:37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">
        <v>21</v>
      </c>
      <c r="O16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699" s="5" t="s">
        <v>21</v>
      </c>
      <c r="Q1699" s="5">
        <v>0</v>
      </c>
      <c r="R1699" s="5" t="s">
        <v>33</v>
      </c>
      <c r="S1699" s="5" t="s">
        <v>34</v>
      </c>
      <c r="T1699" s="5" t="s">
        <v>25</v>
      </c>
      <c r="U1699" s="5">
        <v>18</v>
      </c>
      <c r="V1699" s="5" t="str">
        <f>PROPER(DatosTransformados[[#This Row],[Payment Method Hidden]])</f>
        <v>Credit Card</v>
      </c>
      <c r="W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699" s="5">
        <v>804</v>
      </c>
      <c r="Y1699" s="5"/>
      <c r="Z1699" s="5"/>
      <c r="AA1699" s="5" t="s">
        <v>2759</v>
      </c>
      <c r="AB1699" s="6">
        <f>DATEVALUE(DatosTransformados[[#This Row],[Contact Date Hidden]])</f>
        <v>44556</v>
      </c>
      <c r="AC1699" s="6">
        <v>44907</v>
      </c>
      <c r="AD1699" s="5" t="s">
        <v>44</v>
      </c>
      <c r="AE1699" s="5" t="str">
        <f>VLOOKUP(DatosTransformados[[#This Row],[Customer Segment Hidden]],Tabla3[#All],2,FALSE)</f>
        <v>Medium</v>
      </c>
      <c r="AF1699" s="12">
        <v>16.640912468010839</v>
      </c>
      <c r="AG1699" s="5">
        <v>6</v>
      </c>
      <c r="AH1699" s="5" t="s">
        <v>29</v>
      </c>
      <c r="AI1699" s="5" t="str">
        <f>IFERROR(VLOOKUP(DatosTransformados[[#This Row],[Preferred Contact Method Hidden]],Tabla3[#All],2,FALSE),DatosTransformados[[#This Row],[Preferred Contact Method Hidden]])</f>
        <v>Email</v>
      </c>
      <c r="AJ1699" s="5" t="str">
        <f>VLOOKUP(DatosTransformados[[#This Row],[Applied Discount Hidden]],Tabla3[#All],2,FALSE)</f>
        <v>Yes</v>
      </c>
      <c r="AK1699" s="5" t="b">
        <v>1</v>
      </c>
    </row>
    <row r="1700" spans="1:37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">
        <v>21</v>
      </c>
      <c r="O17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0" s="2" t="s">
        <v>21</v>
      </c>
      <c r="Q1700" s="2">
        <v>0</v>
      </c>
      <c r="R1700" s="2" t="s">
        <v>33</v>
      </c>
      <c r="S1700" s="2" t="s">
        <v>24</v>
      </c>
      <c r="T1700" s="2" t="s">
        <v>117</v>
      </c>
      <c r="U1700" s="2">
        <v>33</v>
      </c>
      <c r="V1700" s="2" t="str">
        <f>PROPER(DatosTransformados[[#This Row],[Payment Method Hidden]])</f>
        <v>Direct Debit</v>
      </c>
      <c r="W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700" s="2">
        <v>375</v>
      </c>
      <c r="Y1700" s="2"/>
      <c r="Z1700" s="2"/>
      <c r="AA1700" s="2" t="s">
        <v>204</v>
      </c>
      <c r="AB1700" s="3">
        <f>DATEVALUE(DatosTransformados[[#This Row],[Contact Date Hidden]])</f>
        <v>44458</v>
      </c>
      <c r="AC1700" s="3">
        <v>44541</v>
      </c>
      <c r="AD1700" s="2" t="s">
        <v>44</v>
      </c>
      <c r="AE1700" s="2" t="str">
        <f>VLOOKUP(DatosTransformados[[#This Row],[Customer Segment Hidden]],Tabla3[#All],2,FALSE)</f>
        <v>Medium</v>
      </c>
      <c r="AF1700" s="11">
        <v>29.499117089390111</v>
      </c>
      <c r="AG1700" s="2">
        <v>2</v>
      </c>
      <c r="AH1700" s="2" t="s">
        <v>63</v>
      </c>
      <c r="AI1700" s="2" t="str">
        <f>IFERROR(VLOOKUP(DatosTransformados[[#This Row],[Preferred Contact Method Hidden]],Tabla3[#All],2,FALSE),DatosTransformados[[#This Row],[Preferred Contact Method Hidden]])</f>
        <v>SMS</v>
      </c>
      <c r="AJ1700" s="2" t="str">
        <f>VLOOKUP(DatosTransformados[[#This Row],[Applied Discount Hidden]],Tabla3[#All],2,FALSE)</f>
        <v>Yes</v>
      </c>
      <c r="AK1700" s="2" t="b">
        <v>1</v>
      </c>
    </row>
    <row r="1701" spans="1:37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">
        <v>21</v>
      </c>
      <c r="O17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1" s="5" t="s">
        <v>21</v>
      </c>
      <c r="Q1701" s="5">
        <v>0</v>
      </c>
      <c r="R1701" s="5" t="s">
        <v>21</v>
      </c>
      <c r="S1701" s="5" t="s">
        <v>24</v>
      </c>
      <c r="T1701" s="5" t="s">
        <v>25</v>
      </c>
      <c r="U1701" s="5">
        <v>43</v>
      </c>
      <c r="V1701" s="5" t="str">
        <f>PROPER(DatosTransformados[[#This Row],[Payment Method Hidden]])</f>
        <v>Credit Card</v>
      </c>
      <c r="W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701" s="5">
        <v>86</v>
      </c>
      <c r="Y1701" s="5" t="s">
        <v>87</v>
      </c>
      <c r="Z1701" s="5" t="s">
        <v>126</v>
      </c>
      <c r="AA1701" s="5" t="s">
        <v>3123</v>
      </c>
      <c r="AB1701" s="6">
        <f>DATEVALUE(DatosTransformados[[#This Row],[Contact Date Hidden]])</f>
        <v>44539</v>
      </c>
      <c r="AC1701" s="6">
        <v>44906</v>
      </c>
      <c r="AD1701" s="5" t="s">
        <v>44</v>
      </c>
      <c r="AE1701" s="5" t="str">
        <f>VLOOKUP(DatosTransformados[[#This Row],[Customer Segment Hidden]],Tabla3[#All],2,FALSE)</f>
        <v>Medium</v>
      </c>
      <c r="AF1701" s="12">
        <v>39.630314484138083</v>
      </c>
      <c r="AG1701" s="5">
        <v>5</v>
      </c>
      <c r="AH1701" s="5" t="s">
        <v>63</v>
      </c>
      <c r="AI1701" s="5" t="str">
        <f>IFERROR(VLOOKUP(DatosTransformados[[#This Row],[Preferred Contact Method Hidden]],Tabla3[#All],2,FALSE),DatosTransformados[[#This Row],[Preferred Contact Method Hidden]])</f>
        <v>SMS</v>
      </c>
      <c r="AJ1701" s="5" t="str">
        <f>VLOOKUP(DatosTransformados[[#This Row],[Applied Discount Hidden]],Tabla3[#All],2,FALSE)</f>
        <v>No</v>
      </c>
      <c r="AK1701" s="5" t="b">
        <v>0</v>
      </c>
    </row>
    <row r="1702" spans="1:37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">
        <v>33</v>
      </c>
      <c r="O17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2" s="2" t="s">
        <v>21</v>
      </c>
      <c r="Q1702" s="2">
        <v>0</v>
      </c>
      <c r="R1702" s="2" t="s">
        <v>33</v>
      </c>
      <c r="S1702" s="2" t="s">
        <v>24</v>
      </c>
      <c r="T1702" s="2" t="s">
        <v>35</v>
      </c>
      <c r="U1702" s="2">
        <v>37</v>
      </c>
      <c r="V1702" s="2" t="str">
        <f>PROPER(DatosTransformados[[#This Row],[Payment Method Hidden]])</f>
        <v>Direct Debit</v>
      </c>
      <c r="W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1702" s="2">
        <v>627</v>
      </c>
      <c r="Y1702" s="2"/>
      <c r="Z1702" s="2"/>
      <c r="AA1702" s="2" t="s">
        <v>1180</v>
      </c>
      <c r="AB1702" s="3">
        <f>DATEVALUE(DatosTransformados[[#This Row],[Contact Date Hidden]])</f>
        <v>44358</v>
      </c>
      <c r="AC1702" s="3">
        <v>45260</v>
      </c>
      <c r="AD1702" s="2" t="s">
        <v>44</v>
      </c>
      <c r="AE1702" s="2" t="str">
        <f>VLOOKUP(DatosTransformados[[#This Row],[Customer Segment Hidden]],Tabla3[#All],2,FALSE)</f>
        <v>Medium</v>
      </c>
      <c r="AF1702" s="11">
        <v>39.156065705441378</v>
      </c>
      <c r="AG1702" s="2">
        <v>8</v>
      </c>
      <c r="AH1702" s="2" t="s">
        <v>29</v>
      </c>
      <c r="AI1702" s="2" t="str">
        <f>IFERROR(VLOOKUP(DatosTransformados[[#This Row],[Preferred Contact Method Hidden]],Tabla3[#All],2,FALSE),DatosTransformados[[#This Row],[Preferred Contact Method Hidden]])</f>
        <v>Email</v>
      </c>
      <c r="AJ1702" s="2" t="str">
        <f>VLOOKUP(DatosTransformados[[#This Row],[Applied Discount Hidden]],Tabla3[#All],2,FALSE)</f>
        <v>No</v>
      </c>
      <c r="AK1702" s="2" t="b">
        <v>0</v>
      </c>
    </row>
    <row r="1703" spans="1:37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">
        <v>21</v>
      </c>
      <c r="O17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3" s="5" t="s">
        <v>21</v>
      </c>
      <c r="Q1703" s="5">
        <v>0</v>
      </c>
      <c r="R1703" s="5" t="s">
        <v>21</v>
      </c>
      <c r="S1703" s="5" t="s">
        <v>24</v>
      </c>
      <c r="T1703" s="5" t="s">
        <v>123</v>
      </c>
      <c r="U1703" s="5">
        <v>7</v>
      </c>
      <c r="V1703" s="5" t="str">
        <f>PROPER(DatosTransformados[[#This Row],[Payment Method Hidden]])</f>
        <v>Credit Card</v>
      </c>
      <c r="W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703" s="5">
        <v>22</v>
      </c>
      <c r="Y1703" s="5" t="s">
        <v>134</v>
      </c>
      <c r="Z1703" s="5" t="s">
        <v>375</v>
      </c>
      <c r="AA1703" s="5" t="s">
        <v>3126</v>
      </c>
      <c r="AB1703" s="6">
        <f>DATEVALUE(DatosTransformados[[#This Row],[Contact Date Hidden]])</f>
        <v>44038</v>
      </c>
      <c r="AC1703" s="6">
        <v>43992</v>
      </c>
      <c r="AD1703" s="5" t="s">
        <v>44</v>
      </c>
      <c r="AE1703" s="5" t="str">
        <f>VLOOKUP(DatosTransformados[[#This Row],[Customer Segment Hidden]],Tabla3[#All],2,FALSE)</f>
        <v>Medium</v>
      </c>
      <c r="AF1703" s="12">
        <v>7.4646413356609074</v>
      </c>
      <c r="AG1703" s="5">
        <v>5</v>
      </c>
      <c r="AH1703" s="5" t="s">
        <v>49</v>
      </c>
      <c r="AI1703" s="5" t="str">
        <f>IFERROR(VLOOKUP(DatosTransformados[[#This Row],[Preferred Contact Method Hidden]],Tabla3[#All],2,FALSE),DatosTransformados[[#This Row],[Preferred Contact Method Hidden]])</f>
        <v>Phone</v>
      </c>
      <c r="AJ1703" s="5" t="str">
        <f>VLOOKUP(DatosTransformados[[#This Row],[Applied Discount Hidden]],Tabla3[#All],2,FALSE)</f>
        <v>Yes</v>
      </c>
      <c r="AK1703" s="5" t="b">
        <v>1</v>
      </c>
    </row>
    <row r="1704" spans="1:37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">
        <v>21</v>
      </c>
      <c r="O17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4" s="2" t="s">
        <v>21</v>
      </c>
      <c r="Q1704" s="2">
        <v>0</v>
      </c>
      <c r="R1704" s="2" t="s">
        <v>33</v>
      </c>
      <c r="S1704" s="2" t="s">
        <v>52</v>
      </c>
      <c r="T1704" s="2" t="s">
        <v>25</v>
      </c>
      <c r="U1704" s="2">
        <v>47</v>
      </c>
      <c r="V1704" s="2" t="str">
        <f>PROPER(DatosTransformados[[#This Row],[Payment Method Hidden]])</f>
        <v>Credit Card</v>
      </c>
      <c r="W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704" s="2">
        <v>3187</v>
      </c>
      <c r="Y1704" s="2"/>
      <c r="Z1704" s="2"/>
      <c r="AA1704" s="2" t="s">
        <v>3128</v>
      </c>
      <c r="AB1704" s="3">
        <f>DATEVALUE(DatosTransformados[[#This Row],[Contact Date Hidden]])</f>
        <v>44459</v>
      </c>
      <c r="AC1704" s="3">
        <v>43858</v>
      </c>
      <c r="AD1704" s="2" t="s">
        <v>38</v>
      </c>
      <c r="AE1704" s="2" t="str">
        <f>VLOOKUP(DatosTransformados[[#This Row],[Customer Segment Hidden]],Tabla3[#All],2,FALSE)</f>
        <v>Low</v>
      </c>
      <c r="AF1704" s="11">
        <v>40.007172556998398</v>
      </c>
      <c r="AG1704" s="2">
        <v>8</v>
      </c>
      <c r="AH1704" s="2" t="s">
        <v>29</v>
      </c>
      <c r="AI1704" s="2" t="str">
        <f>IFERROR(VLOOKUP(DatosTransformados[[#This Row],[Preferred Contact Method Hidden]],Tabla3[#All],2,FALSE),DatosTransformados[[#This Row],[Preferred Contact Method Hidden]])</f>
        <v>Email</v>
      </c>
      <c r="AJ1704" s="2" t="str">
        <f>VLOOKUP(DatosTransformados[[#This Row],[Applied Discount Hidden]],Tabla3[#All],2,FALSE)</f>
        <v>Yes</v>
      </c>
      <c r="AK1704" s="2" t="b">
        <v>1</v>
      </c>
    </row>
    <row r="1705" spans="1:37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">
        <v>21</v>
      </c>
      <c r="O17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5" s="5" t="s">
        <v>21</v>
      </c>
      <c r="Q1705" s="5">
        <v>0</v>
      </c>
      <c r="R1705" s="5" t="s">
        <v>33</v>
      </c>
      <c r="S1705" s="5" t="s">
        <v>34</v>
      </c>
      <c r="T1705" s="5" t="s">
        <v>35</v>
      </c>
      <c r="U1705" s="5">
        <v>56</v>
      </c>
      <c r="V1705" s="5" t="str">
        <f>PROPER(DatosTransformados[[#This Row],[Payment Method Hidden]])</f>
        <v>Direct Debit</v>
      </c>
      <c r="W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1705" s="5">
        <v>3708</v>
      </c>
      <c r="Y1705" s="5" t="s">
        <v>42</v>
      </c>
      <c r="Z1705" s="5" t="s">
        <v>279</v>
      </c>
      <c r="AA1705" s="5" t="s">
        <v>3130</v>
      </c>
      <c r="AB1705" s="6">
        <f>DATEVALUE(DatosTransformados[[#This Row],[Contact Date Hidden]])</f>
        <v>43848</v>
      </c>
      <c r="AC1705" s="6">
        <v>44203</v>
      </c>
      <c r="AD1705" s="5" t="s">
        <v>28</v>
      </c>
      <c r="AE1705" s="5" t="str">
        <f>VLOOKUP(DatosTransformados[[#This Row],[Customer Segment Hidden]],Tabla3[#All],2,FALSE)</f>
        <v>High</v>
      </c>
      <c r="AF1705" s="12">
        <v>50.286232407512841</v>
      </c>
      <c r="AG1705" s="5">
        <v>2</v>
      </c>
      <c r="AH1705" s="5" t="s">
        <v>29</v>
      </c>
      <c r="AI1705" s="5" t="str">
        <f>IFERROR(VLOOKUP(DatosTransformados[[#This Row],[Preferred Contact Method Hidden]],Tabla3[#All],2,FALSE),DatosTransformados[[#This Row],[Preferred Contact Method Hidden]])</f>
        <v>Email</v>
      </c>
      <c r="AJ1705" s="5" t="str">
        <f>VLOOKUP(DatosTransformados[[#This Row],[Applied Discount Hidden]],Tabla3[#All],2,FALSE)</f>
        <v>Yes</v>
      </c>
      <c r="AK1705" s="5" t="b">
        <v>1</v>
      </c>
    </row>
    <row r="1706" spans="1:37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">
        <v>21</v>
      </c>
      <c r="O17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6" s="2" t="s">
        <v>21</v>
      </c>
      <c r="Q1706" s="2">
        <v>0</v>
      </c>
      <c r="R1706" s="2" t="s">
        <v>21</v>
      </c>
      <c r="S1706" s="2" t="s">
        <v>24</v>
      </c>
      <c r="T1706" s="2" t="s">
        <v>117</v>
      </c>
      <c r="U1706" s="2">
        <v>34</v>
      </c>
      <c r="V1706" s="2" t="str">
        <f>PROPER(DatosTransformados[[#This Row],[Payment Method Hidden]])</f>
        <v>Direct Debit</v>
      </c>
      <c r="W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706" s="2">
        <v>34</v>
      </c>
      <c r="Y1706" s="2" t="s">
        <v>42</v>
      </c>
      <c r="Z1706" s="2" t="s">
        <v>279</v>
      </c>
      <c r="AA1706" s="2" t="s">
        <v>2855</v>
      </c>
      <c r="AB1706" s="3">
        <f>DATEVALUE(DatosTransformados[[#This Row],[Contact Date Hidden]])</f>
        <v>43974</v>
      </c>
      <c r="AC1706" s="3">
        <v>44410</v>
      </c>
      <c r="AD1706" s="2" t="s">
        <v>44</v>
      </c>
      <c r="AE1706" s="2" t="str">
        <f>VLOOKUP(DatosTransformados[[#This Row],[Customer Segment Hidden]],Tabla3[#All],2,FALSE)</f>
        <v>Medium</v>
      </c>
      <c r="AF1706" s="11">
        <v>30.321526420247579</v>
      </c>
      <c r="AG1706" s="2">
        <v>5</v>
      </c>
      <c r="AH1706" s="2" t="s">
        <v>29</v>
      </c>
      <c r="AI1706" s="2" t="str">
        <f>IFERROR(VLOOKUP(DatosTransformados[[#This Row],[Preferred Contact Method Hidden]],Tabla3[#All],2,FALSE),DatosTransformados[[#This Row],[Preferred Contact Method Hidden]])</f>
        <v>Email</v>
      </c>
      <c r="AJ1706" s="2" t="str">
        <f>VLOOKUP(DatosTransformados[[#This Row],[Applied Discount Hidden]],Tabla3[#All],2,FALSE)</f>
        <v>Yes</v>
      </c>
      <c r="AK1706" s="2" t="b">
        <v>1</v>
      </c>
    </row>
    <row r="1707" spans="1:37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">
        <v>21</v>
      </c>
      <c r="O17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7" s="5" t="s">
        <v>21</v>
      </c>
      <c r="Q1707" s="5">
        <v>0</v>
      </c>
      <c r="R1707" s="5" t="s">
        <v>21</v>
      </c>
      <c r="S1707" s="5" t="s">
        <v>24</v>
      </c>
      <c r="T1707" s="5" t="s">
        <v>123</v>
      </c>
      <c r="U1707" s="5">
        <v>16</v>
      </c>
      <c r="V1707" s="5" t="str">
        <f>PROPER(DatosTransformados[[#This Row],[Payment Method Hidden]])</f>
        <v>Credit Card</v>
      </c>
      <c r="W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707" s="5">
        <v>117</v>
      </c>
      <c r="Y1707" s="5"/>
      <c r="Z1707" s="5"/>
      <c r="AA1707" s="5" t="s">
        <v>3133</v>
      </c>
      <c r="AB1707" s="6">
        <f>DATEVALUE(DatosTransformados[[#This Row],[Contact Date Hidden]])</f>
        <v>44627</v>
      </c>
      <c r="AC1707" s="6">
        <v>44542</v>
      </c>
      <c r="AD1707" s="5" t="s">
        <v>44</v>
      </c>
      <c r="AE1707" s="5" t="str">
        <f>VLOOKUP(DatosTransformados[[#This Row],[Customer Segment Hidden]],Tabla3[#All],2,FALSE)</f>
        <v>Medium</v>
      </c>
      <c r="AF1707" s="12">
        <v>15.00815592954398</v>
      </c>
      <c r="AG1707" s="5">
        <v>4</v>
      </c>
      <c r="AH1707" s="5" t="s">
        <v>49</v>
      </c>
      <c r="AI1707" s="5" t="str">
        <f>IFERROR(VLOOKUP(DatosTransformados[[#This Row],[Preferred Contact Method Hidden]],Tabla3[#All],2,FALSE),DatosTransformados[[#This Row],[Preferred Contact Method Hidden]])</f>
        <v>Phone</v>
      </c>
      <c r="AJ1707" s="5" t="str">
        <f>VLOOKUP(DatosTransformados[[#This Row],[Applied Discount Hidden]],Tabla3[#All],2,FALSE)</f>
        <v>Yes</v>
      </c>
      <c r="AK1707" s="5" t="b">
        <v>1</v>
      </c>
    </row>
    <row r="1708" spans="1:37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">
        <v>21</v>
      </c>
      <c r="O17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8" s="2" t="s">
        <v>21</v>
      </c>
      <c r="Q1708" s="2">
        <v>0</v>
      </c>
      <c r="R1708" s="2" t="s">
        <v>21</v>
      </c>
      <c r="S1708" s="2" t="s">
        <v>24</v>
      </c>
      <c r="T1708" s="2" t="s">
        <v>25</v>
      </c>
      <c r="U1708" s="2">
        <v>34</v>
      </c>
      <c r="V1708" s="2" t="str">
        <f>PROPER(DatosTransformados[[#This Row],[Payment Method Hidden]])</f>
        <v>Credit Card</v>
      </c>
      <c r="W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708" s="2">
        <v>55</v>
      </c>
      <c r="Y1708" s="2"/>
      <c r="Z1708" s="2"/>
      <c r="AA1708" s="2" t="s">
        <v>1198</v>
      </c>
      <c r="AB1708" s="3">
        <f>DATEVALUE(DatosTransformados[[#This Row],[Contact Date Hidden]])</f>
        <v>44745</v>
      </c>
      <c r="AC1708" s="3">
        <v>45280</v>
      </c>
      <c r="AD1708" s="2" t="s">
        <v>28</v>
      </c>
      <c r="AE1708" s="2" t="str">
        <f>VLOOKUP(DatosTransformados[[#This Row],[Customer Segment Hidden]],Tabla3[#All],2,FALSE)</f>
        <v>High</v>
      </c>
      <c r="AF1708" s="11">
        <v>27.637022036449711</v>
      </c>
      <c r="AG1708" s="2">
        <v>1</v>
      </c>
      <c r="AH1708" s="2" t="s">
        <v>49</v>
      </c>
      <c r="AI1708" s="2" t="str">
        <f>IFERROR(VLOOKUP(DatosTransformados[[#This Row],[Preferred Contact Method Hidden]],Tabla3[#All],2,FALSE),DatosTransformados[[#This Row],[Preferred Contact Method Hidden]])</f>
        <v>Phone</v>
      </c>
      <c r="AJ1708" s="2" t="str">
        <f>VLOOKUP(DatosTransformados[[#This Row],[Applied Discount Hidden]],Tabla3[#All],2,FALSE)</f>
        <v>Yes</v>
      </c>
      <c r="AK1708" s="2" t="b">
        <v>1</v>
      </c>
    </row>
    <row r="1709" spans="1:37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">
        <v>21</v>
      </c>
      <c r="O17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09" s="5" t="s">
        <v>21</v>
      </c>
      <c r="Q1709" s="5">
        <v>0</v>
      </c>
      <c r="R1709" s="5" t="s">
        <v>33</v>
      </c>
      <c r="S1709" s="5" t="s">
        <v>52</v>
      </c>
      <c r="T1709" s="5" t="s">
        <v>117</v>
      </c>
      <c r="U1709" s="5">
        <v>42</v>
      </c>
      <c r="V1709" s="5" t="str">
        <f>PROPER(DatosTransformados[[#This Row],[Payment Method Hidden]])</f>
        <v>Direct Debit</v>
      </c>
      <c r="W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709" s="5">
        <v>2926</v>
      </c>
      <c r="Y1709" s="5"/>
      <c r="Z1709" s="5"/>
      <c r="AA1709" s="5" t="s">
        <v>3135</v>
      </c>
      <c r="AB1709" s="6">
        <f>DATEVALUE(DatosTransformados[[#This Row],[Contact Date Hidden]])</f>
        <v>45273</v>
      </c>
      <c r="AC1709" s="6">
        <v>44892</v>
      </c>
      <c r="AD1709" s="5" t="s">
        <v>44</v>
      </c>
      <c r="AE1709" s="5" t="str">
        <f>VLOOKUP(DatosTransformados[[#This Row],[Customer Segment Hidden]],Tabla3[#All],2,FALSE)</f>
        <v>Medium</v>
      </c>
      <c r="AF1709" s="12">
        <v>48.425208994089189</v>
      </c>
      <c r="AG1709" s="5">
        <v>1</v>
      </c>
      <c r="AH1709" s="5" t="s">
        <v>29</v>
      </c>
      <c r="AI1709" s="5" t="str">
        <f>IFERROR(VLOOKUP(DatosTransformados[[#This Row],[Preferred Contact Method Hidden]],Tabla3[#All],2,FALSE),DatosTransformados[[#This Row],[Preferred Contact Method Hidden]])</f>
        <v>Email</v>
      </c>
      <c r="AJ1709" s="5" t="str">
        <f>VLOOKUP(DatosTransformados[[#This Row],[Applied Discount Hidden]],Tabla3[#All],2,FALSE)</f>
        <v>Yes</v>
      </c>
      <c r="AK1709" s="5" t="b">
        <v>1</v>
      </c>
    </row>
    <row r="1710" spans="1:37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">
        <v>21</v>
      </c>
      <c r="O17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0" s="2" t="s">
        <v>21</v>
      </c>
      <c r="Q1710" s="2">
        <v>0</v>
      </c>
      <c r="R1710" s="2" t="s">
        <v>21</v>
      </c>
      <c r="S1710" s="2" t="s">
        <v>24</v>
      </c>
      <c r="T1710" s="2" t="s">
        <v>117</v>
      </c>
      <c r="U1710" s="2">
        <v>10</v>
      </c>
      <c r="V1710" s="2" t="str">
        <f>PROPER(DatosTransformados[[#This Row],[Payment Method Hidden]])</f>
        <v>Direct Debit</v>
      </c>
      <c r="W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710" s="2">
        <v>10</v>
      </c>
      <c r="Y1710" s="2" t="s">
        <v>134</v>
      </c>
      <c r="Z1710" s="2" t="s">
        <v>375</v>
      </c>
      <c r="AA1710" s="2" t="s">
        <v>1624</v>
      </c>
      <c r="AB1710" s="3">
        <f>DATEVALUE(DatosTransformados[[#This Row],[Contact Date Hidden]])</f>
        <v>45281</v>
      </c>
      <c r="AC1710" s="3">
        <v>44221</v>
      </c>
      <c r="AD1710" s="2" t="s">
        <v>28</v>
      </c>
      <c r="AE1710" s="2" t="str">
        <f>VLOOKUP(DatosTransformados[[#This Row],[Customer Segment Hidden]],Tabla3[#All],2,FALSE)</f>
        <v>High</v>
      </c>
      <c r="AF1710" s="11">
        <v>10.90274023235534</v>
      </c>
      <c r="AG1710" s="2">
        <v>9</v>
      </c>
      <c r="AH1710" s="2" t="s">
        <v>49</v>
      </c>
      <c r="AI1710" s="2" t="str">
        <f>IFERROR(VLOOKUP(DatosTransformados[[#This Row],[Preferred Contact Method Hidden]],Tabla3[#All],2,FALSE),DatosTransformados[[#This Row],[Preferred Contact Method Hidden]])</f>
        <v>Phone</v>
      </c>
      <c r="AJ1710" s="2" t="str">
        <f>VLOOKUP(DatosTransformados[[#This Row],[Applied Discount Hidden]],Tabla3[#All],2,FALSE)</f>
        <v>Yes</v>
      </c>
      <c r="AK1710" s="2" t="b">
        <v>1</v>
      </c>
    </row>
    <row r="1711" spans="1:37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">
        <v>21</v>
      </c>
      <c r="O17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1" s="5" t="s">
        <v>21</v>
      </c>
      <c r="Q1711" s="5">
        <v>0</v>
      </c>
      <c r="R1711" s="5" t="s">
        <v>21</v>
      </c>
      <c r="S1711" s="5" t="s">
        <v>24</v>
      </c>
      <c r="T1711" s="5" t="s">
        <v>25</v>
      </c>
      <c r="U1711" s="5">
        <v>12</v>
      </c>
      <c r="V1711" s="5" t="str">
        <f>PROPER(DatosTransformados[[#This Row],[Payment Method Hidden]])</f>
        <v>Credit Card</v>
      </c>
      <c r="W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711" s="5">
        <v>422</v>
      </c>
      <c r="Y1711" s="5" t="s">
        <v>156</v>
      </c>
      <c r="Z1711" s="5" t="s">
        <v>157</v>
      </c>
      <c r="AA1711" s="5" t="s">
        <v>3138</v>
      </c>
      <c r="AB1711" s="6">
        <f>DATEVALUE(DatosTransformados[[#This Row],[Contact Date Hidden]])</f>
        <v>44229</v>
      </c>
      <c r="AC1711" s="6">
        <v>44031</v>
      </c>
      <c r="AD1711" s="5" t="s">
        <v>44</v>
      </c>
      <c r="AE1711" s="5" t="str">
        <f>VLOOKUP(DatosTransformados[[#This Row],[Customer Segment Hidden]],Tabla3[#All],2,FALSE)</f>
        <v>Medium</v>
      </c>
      <c r="AF1711" s="12">
        <v>10.65042955630757</v>
      </c>
      <c r="AG1711" s="5">
        <v>5</v>
      </c>
      <c r="AH1711" s="5" t="s">
        <v>63</v>
      </c>
      <c r="AI1711" s="5" t="str">
        <f>IFERROR(VLOOKUP(DatosTransformados[[#This Row],[Preferred Contact Method Hidden]],Tabla3[#All],2,FALSE),DatosTransformados[[#This Row],[Preferred Contact Method Hidden]])</f>
        <v>SMS</v>
      </c>
      <c r="AJ1711" s="5" t="str">
        <f>VLOOKUP(DatosTransformados[[#This Row],[Applied Discount Hidden]],Tabla3[#All],2,FALSE)</f>
        <v>No</v>
      </c>
      <c r="AK1711" s="5" t="b">
        <v>0</v>
      </c>
    </row>
    <row r="1712" spans="1:37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">
        <v>21</v>
      </c>
      <c r="O17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2" s="2" t="s">
        <v>33</v>
      </c>
      <c r="Q1712" s="2">
        <v>4</v>
      </c>
      <c r="R1712" s="2" t="s">
        <v>21</v>
      </c>
      <c r="S1712" s="2" t="s">
        <v>24</v>
      </c>
      <c r="T1712" s="2" t="s">
        <v>123</v>
      </c>
      <c r="U1712" s="2">
        <v>11</v>
      </c>
      <c r="V1712" s="2" t="str">
        <f>PROPER(DatosTransformados[[#This Row],[Payment Method Hidden]])</f>
        <v>Credit Card</v>
      </c>
      <c r="W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712" s="2">
        <v>11</v>
      </c>
      <c r="Y1712" s="2" t="s">
        <v>103</v>
      </c>
      <c r="Z1712" s="2" t="s">
        <v>197</v>
      </c>
      <c r="AA1712" s="2" t="s">
        <v>3140</v>
      </c>
      <c r="AB1712" s="3">
        <f>DATEVALUE(DatosTransformados[[#This Row],[Contact Date Hidden]])</f>
        <v>44768</v>
      </c>
      <c r="AC1712" s="3">
        <v>43958</v>
      </c>
      <c r="AD1712" s="2" t="s">
        <v>38</v>
      </c>
      <c r="AE1712" s="2" t="str">
        <f>VLOOKUP(DatosTransformados[[#This Row],[Customer Segment Hidden]],Tabla3[#All],2,FALSE)</f>
        <v>Low</v>
      </c>
      <c r="AF1712" s="11">
        <v>12.525640818414191</v>
      </c>
      <c r="AG1712" s="2">
        <v>1</v>
      </c>
      <c r="AH1712" s="2" t="s">
        <v>29</v>
      </c>
      <c r="AI1712" s="2" t="str">
        <f>IFERROR(VLOOKUP(DatosTransformados[[#This Row],[Preferred Contact Method Hidden]],Tabla3[#All],2,FALSE),DatosTransformados[[#This Row],[Preferred Contact Method Hidden]])</f>
        <v>Email</v>
      </c>
      <c r="AJ1712" s="2" t="str">
        <f>VLOOKUP(DatosTransformados[[#This Row],[Applied Discount Hidden]],Tabla3[#All],2,FALSE)</f>
        <v>Yes</v>
      </c>
      <c r="AK1712" s="2" t="b">
        <v>1</v>
      </c>
    </row>
    <row r="1713" spans="1:37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">
        <v>21</v>
      </c>
      <c r="O17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3" s="5" t="s">
        <v>21</v>
      </c>
      <c r="Q1713" s="5">
        <v>0</v>
      </c>
      <c r="R1713" s="5" t="s">
        <v>21</v>
      </c>
      <c r="S1713" s="5" t="s">
        <v>52</v>
      </c>
      <c r="T1713" s="5" t="s">
        <v>25</v>
      </c>
      <c r="U1713" s="5">
        <v>11</v>
      </c>
      <c r="V1713" s="5" t="str">
        <f>PROPER(DatosTransformados[[#This Row],[Payment Method Hidden]])</f>
        <v>Credit Card</v>
      </c>
      <c r="W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713" s="5">
        <v>770</v>
      </c>
      <c r="Y1713" s="5"/>
      <c r="Z1713" s="5"/>
      <c r="AA1713" s="5" t="s">
        <v>395</v>
      </c>
      <c r="AB1713" s="6">
        <f>DATEVALUE(DatosTransformados[[#This Row],[Contact Date Hidden]])</f>
        <v>45210</v>
      </c>
      <c r="AC1713" s="6">
        <v>44037</v>
      </c>
      <c r="AD1713" s="5" t="s">
        <v>28</v>
      </c>
      <c r="AE1713" s="5" t="str">
        <f>VLOOKUP(DatosTransformados[[#This Row],[Customer Segment Hidden]],Tabla3[#All],2,FALSE)</f>
        <v>High</v>
      </c>
      <c r="AF1713" s="12">
        <v>12.620781103092339</v>
      </c>
      <c r="AG1713" s="5">
        <v>5</v>
      </c>
      <c r="AH1713" s="5" t="s">
        <v>63</v>
      </c>
      <c r="AI1713" s="5" t="str">
        <f>IFERROR(VLOOKUP(DatosTransformados[[#This Row],[Preferred Contact Method Hidden]],Tabla3[#All],2,FALSE),DatosTransformados[[#This Row],[Preferred Contact Method Hidden]])</f>
        <v>SMS</v>
      </c>
      <c r="AJ1713" s="5" t="str">
        <f>VLOOKUP(DatosTransformados[[#This Row],[Applied Discount Hidden]],Tabla3[#All],2,FALSE)</f>
        <v>No</v>
      </c>
      <c r="AK1713" s="5" t="b">
        <v>0</v>
      </c>
    </row>
    <row r="1714" spans="1:37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">
        <v>33</v>
      </c>
      <c r="O17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4" s="2" t="s">
        <v>21</v>
      </c>
      <c r="Q1714" s="2">
        <v>0</v>
      </c>
      <c r="R1714" s="2" t="s">
        <v>33</v>
      </c>
      <c r="S1714" s="2" t="s">
        <v>24</v>
      </c>
      <c r="T1714" s="2" t="s">
        <v>35</v>
      </c>
      <c r="U1714" s="2">
        <v>39</v>
      </c>
      <c r="V1714" s="2" t="str">
        <f>PROPER(DatosTransformados[[#This Row],[Payment Method Hidden]])</f>
        <v>Direct Debit</v>
      </c>
      <c r="W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714" s="2">
        <v>488</v>
      </c>
      <c r="Y1714" s="2" t="s">
        <v>42</v>
      </c>
      <c r="Z1714" s="2" t="s">
        <v>184</v>
      </c>
      <c r="AA1714" s="2" t="s">
        <v>3143</v>
      </c>
      <c r="AB1714" s="3">
        <f>DATEVALUE(DatosTransformados[[#This Row],[Contact Date Hidden]])</f>
        <v>44971</v>
      </c>
      <c r="AC1714" s="3">
        <v>44174</v>
      </c>
      <c r="AD1714" s="2" t="s">
        <v>44</v>
      </c>
      <c r="AE1714" s="2" t="str">
        <f>VLOOKUP(DatosTransformados[[#This Row],[Customer Segment Hidden]],Tabla3[#All],2,FALSE)</f>
        <v>Medium</v>
      </c>
      <c r="AF1714" s="11">
        <v>32.497474704905393</v>
      </c>
      <c r="AG1714" s="2">
        <v>6</v>
      </c>
      <c r="AH1714" s="2" t="s">
        <v>63</v>
      </c>
      <c r="AI1714" s="2" t="str">
        <f>IFERROR(VLOOKUP(DatosTransformados[[#This Row],[Preferred Contact Method Hidden]],Tabla3[#All],2,FALSE),DatosTransformados[[#This Row],[Preferred Contact Method Hidden]])</f>
        <v>SMS</v>
      </c>
      <c r="AJ1714" s="2" t="str">
        <f>VLOOKUP(DatosTransformados[[#This Row],[Applied Discount Hidden]],Tabla3[#All],2,FALSE)</f>
        <v>Yes</v>
      </c>
      <c r="AK1714" s="2" t="b">
        <v>1</v>
      </c>
    </row>
    <row r="1715" spans="1:37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">
        <v>21</v>
      </c>
      <c r="O17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5" s="5" t="s">
        <v>21</v>
      </c>
      <c r="Q1715" s="5">
        <v>0</v>
      </c>
      <c r="R1715" s="5" t="s">
        <v>21</v>
      </c>
      <c r="S1715" s="5" t="s">
        <v>52</v>
      </c>
      <c r="T1715" s="5" t="s">
        <v>123</v>
      </c>
      <c r="U1715" s="5">
        <v>8</v>
      </c>
      <c r="V1715" s="5" t="str">
        <f>PROPER(DatosTransformados[[#This Row],[Payment Method Hidden]])</f>
        <v>Credit Card</v>
      </c>
      <c r="W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715" s="5">
        <v>418</v>
      </c>
      <c r="Y1715" s="5"/>
      <c r="Z1715" s="5"/>
      <c r="AA1715" s="5" t="s">
        <v>3145</v>
      </c>
      <c r="AB1715" s="6">
        <f>DATEVALUE(DatosTransformados[[#This Row],[Contact Date Hidden]])</f>
        <v>45192</v>
      </c>
      <c r="AC1715" s="6">
        <v>44944</v>
      </c>
      <c r="AD1715" s="5" t="s">
        <v>44</v>
      </c>
      <c r="AE1715" s="5" t="str">
        <f>VLOOKUP(DatosTransformados[[#This Row],[Customer Segment Hidden]],Tabla3[#All],2,FALSE)</f>
        <v>Medium</v>
      </c>
      <c r="AF1715" s="12">
        <v>8.0770897021320156</v>
      </c>
      <c r="AG1715" s="5">
        <v>1</v>
      </c>
      <c r="AH1715" s="5" t="s">
        <v>49</v>
      </c>
      <c r="AI1715" s="5" t="str">
        <f>IFERROR(VLOOKUP(DatosTransformados[[#This Row],[Preferred Contact Method Hidden]],Tabla3[#All],2,FALSE),DatosTransformados[[#This Row],[Preferred Contact Method Hidden]])</f>
        <v>Phone</v>
      </c>
      <c r="AJ1715" s="5" t="str">
        <f>VLOOKUP(DatosTransformados[[#This Row],[Applied Discount Hidden]],Tabla3[#All],2,FALSE)</f>
        <v>Yes</v>
      </c>
      <c r="AK1715" s="5" t="b">
        <v>1</v>
      </c>
    </row>
    <row r="1716" spans="1:37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">
        <v>21</v>
      </c>
      <c r="O17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6" s="2" t="s">
        <v>21</v>
      </c>
      <c r="Q1716" s="2">
        <v>0</v>
      </c>
      <c r="R1716" s="2" t="s">
        <v>21</v>
      </c>
      <c r="S1716" s="2" t="s">
        <v>24</v>
      </c>
      <c r="T1716" s="2" t="s">
        <v>117</v>
      </c>
      <c r="U1716" s="2">
        <v>13</v>
      </c>
      <c r="V1716" s="2" t="str">
        <f>PROPER(DatosTransformados[[#This Row],[Payment Method Hidden]])</f>
        <v>Direct Debit</v>
      </c>
      <c r="W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716" s="2">
        <v>165</v>
      </c>
      <c r="Y1716" s="2"/>
      <c r="Z1716" s="2"/>
      <c r="AA1716" s="2" t="s">
        <v>3147</v>
      </c>
      <c r="AB1716" s="3">
        <f>DATEVALUE(DatosTransformados[[#This Row],[Contact Date Hidden]])</f>
        <v>44967</v>
      </c>
      <c r="AC1716" s="3">
        <v>44051</v>
      </c>
      <c r="AD1716" s="2" t="s">
        <v>28</v>
      </c>
      <c r="AE1716" s="2" t="str">
        <f>VLOOKUP(DatosTransformados[[#This Row],[Customer Segment Hidden]],Tabla3[#All],2,FALSE)</f>
        <v>High</v>
      </c>
      <c r="AF1716" s="11">
        <v>12.084878381109091</v>
      </c>
      <c r="AG1716" s="2">
        <v>3</v>
      </c>
      <c r="AH1716" s="2" t="s">
        <v>29</v>
      </c>
      <c r="AI1716" s="2" t="str">
        <f>IFERROR(VLOOKUP(DatosTransformados[[#This Row],[Preferred Contact Method Hidden]],Tabla3[#All],2,FALSE),DatosTransformados[[#This Row],[Preferred Contact Method Hidden]])</f>
        <v>Email</v>
      </c>
      <c r="AJ1716" s="2" t="str">
        <f>VLOOKUP(DatosTransformados[[#This Row],[Applied Discount Hidden]],Tabla3[#All],2,FALSE)</f>
        <v>No</v>
      </c>
      <c r="AK1716" s="2" t="b">
        <v>0</v>
      </c>
    </row>
    <row r="1717" spans="1:37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">
        <v>33</v>
      </c>
      <c r="O17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7" s="5" t="s">
        <v>21</v>
      </c>
      <c r="Q1717" s="5">
        <v>0</v>
      </c>
      <c r="R1717" s="5" t="s">
        <v>33</v>
      </c>
      <c r="S1717" s="5" t="s">
        <v>52</v>
      </c>
      <c r="T1717" s="5" t="s">
        <v>117</v>
      </c>
      <c r="U1717" s="5">
        <v>62</v>
      </c>
      <c r="V1717" s="5" t="str">
        <f>PROPER(DatosTransformados[[#This Row],[Payment Method Hidden]])</f>
        <v>Direct Debit</v>
      </c>
      <c r="W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717" s="5">
        <v>3537</v>
      </c>
      <c r="Y1717" s="5"/>
      <c r="Z1717" s="5"/>
      <c r="AA1717" s="5" t="s">
        <v>1736</v>
      </c>
      <c r="AB1717" s="6">
        <f>DATEVALUE(DatosTransformados[[#This Row],[Contact Date Hidden]])</f>
        <v>44194</v>
      </c>
      <c r="AC1717" s="6">
        <v>44718</v>
      </c>
      <c r="AD1717" s="5" t="s">
        <v>44</v>
      </c>
      <c r="AE1717" s="5" t="str">
        <f>VLOOKUP(DatosTransformados[[#This Row],[Customer Segment Hidden]],Tabla3[#All],2,FALSE)</f>
        <v>Medium</v>
      </c>
      <c r="AF1717" s="12">
        <v>62.925973863101483</v>
      </c>
      <c r="AG1717" s="5">
        <v>6</v>
      </c>
      <c r="AH1717" s="5" t="s">
        <v>49</v>
      </c>
      <c r="AI1717" s="5" t="str">
        <f>IFERROR(VLOOKUP(DatosTransformados[[#This Row],[Preferred Contact Method Hidden]],Tabla3[#All],2,FALSE),DatosTransformados[[#This Row],[Preferred Contact Method Hidden]])</f>
        <v>Phone</v>
      </c>
      <c r="AJ1717" s="5" t="str">
        <f>VLOOKUP(DatosTransformados[[#This Row],[Applied Discount Hidden]],Tabla3[#All],2,FALSE)</f>
        <v>No</v>
      </c>
      <c r="AK1717" s="5" t="b">
        <v>0</v>
      </c>
    </row>
    <row r="1718" spans="1:37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">
        <v>21</v>
      </c>
      <c r="O17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8" s="2" t="s">
        <v>21</v>
      </c>
      <c r="Q1718" s="2">
        <v>0</v>
      </c>
      <c r="R1718" s="2" t="s">
        <v>21</v>
      </c>
      <c r="S1718" s="2" t="s">
        <v>34</v>
      </c>
      <c r="T1718" s="2" t="s">
        <v>35</v>
      </c>
      <c r="U1718" s="2">
        <v>29</v>
      </c>
      <c r="V1718" s="2" t="str">
        <f>PROPER(DatosTransformados[[#This Row],[Payment Method Hidden]])</f>
        <v>Direct Debit</v>
      </c>
      <c r="W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718" s="2">
        <v>1524</v>
      </c>
      <c r="Y1718" s="2"/>
      <c r="Z1718" s="2"/>
      <c r="AA1718" s="2" t="s">
        <v>3150</v>
      </c>
      <c r="AB1718" s="3">
        <f>DATEVALUE(DatosTransformados[[#This Row],[Contact Date Hidden]])</f>
        <v>44063</v>
      </c>
      <c r="AC1718" s="3">
        <v>44760</v>
      </c>
      <c r="AD1718" s="2" t="s">
        <v>44</v>
      </c>
      <c r="AE1718" s="2" t="str">
        <f>VLOOKUP(DatosTransformados[[#This Row],[Customer Segment Hidden]],Tabla3[#All],2,FALSE)</f>
        <v>Medium</v>
      </c>
      <c r="AF1718" s="11">
        <v>25.520076160344079</v>
      </c>
      <c r="AG1718" s="2">
        <v>6</v>
      </c>
      <c r="AH1718" s="2" t="s">
        <v>29</v>
      </c>
      <c r="AI1718" s="2" t="str">
        <f>IFERROR(VLOOKUP(DatosTransformados[[#This Row],[Preferred Contact Method Hidden]],Tabla3[#All],2,FALSE),DatosTransformados[[#This Row],[Preferred Contact Method Hidden]])</f>
        <v>Email</v>
      </c>
      <c r="AJ1718" s="2" t="str">
        <f>VLOOKUP(DatosTransformados[[#This Row],[Applied Discount Hidden]],Tabla3[#All],2,FALSE)</f>
        <v>No</v>
      </c>
      <c r="AK1718" s="2" t="b">
        <v>0</v>
      </c>
    </row>
    <row r="1719" spans="1:37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">
        <v>21</v>
      </c>
      <c r="O1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19" s="5" t="s">
        <v>21</v>
      </c>
      <c r="Q1719" s="5">
        <v>0</v>
      </c>
      <c r="R1719" s="5" t="s">
        <v>21</v>
      </c>
      <c r="S1719" s="5" t="s">
        <v>52</v>
      </c>
      <c r="T1719" s="5" t="s">
        <v>117</v>
      </c>
      <c r="U1719" s="5">
        <v>13</v>
      </c>
      <c r="V1719" s="5" t="str">
        <f>PROPER(DatosTransformados[[#This Row],[Payment Method Hidden]])</f>
        <v>Direct Debit</v>
      </c>
      <c r="W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719" s="5">
        <v>946</v>
      </c>
      <c r="Y1719" s="5"/>
      <c r="Z1719" s="5"/>
      <c r="AA1719" s="5" t="s">
        <v>2949</v>
      </c>
      <c r="AB1719" s="6">
        <f>DATEVALUE(DatosTransformados[[#This Row],[Contact Date Hidden]])</f>
        <v>44455</v>
      </c>
      <c r="AC1719" s="6">
        <v>44460</v>
      </c>
      <c r="AD1719" s="5" t="s">
        <v>38</v>
      </c>
      <c r="AE1719" s="5" t="str">
        <f>VLOOKUP(DatosTransformados[[#This Row],[Customer Segment Hidden]],Tabla3[#All],2,FALSE)</f>
        <v>Low</v>
      </c>
      <c r="AF1719" s="12">
        <v>14.08787476341436</v>
      </c>
      <c r="AG1719" s="5">
        <v>0</v>
      </c>
      <c r="AH1719" s="5" t="s">
        <v>63</v>
      </c>
      <c r="AI1719" s="5" t="str">
        <f>IFERROR(VLOOKUP(DatosTransformados[[#This Row],[Preferred Contact Method Hidden]],Tabla3[#All],2,FALSE),DatosTransformados[[#This Row],[Preferred Contact Method Hidden]])</f>
        <v>SMS</v>
      </c>
      <c r="AJ1719" s="5" t="str">
        <f>VLOOKUP(DatosTransformados[[#This Row],[Applied Discount Hidden]],Tabla3[#All],2,FALSE)</f>
        <v>Yes</v>
      </c>
      <c r="AK1719" s="5" t="b">
        <v>1</v>
      </c>
    </row>
    <row r="1720" spans="1:37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">
        <v>21</v>
      </c>
      <c r="O1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0" s="2" t="s">
        <v>21</v>
      </c>
      <c r="Q1720" s="2">
        <v>0</v>
      </c>
      <c r="R1720" s="2" t="s">
        <v>21</v>
      </c>
      <c r="S1720" s="2" t="s">
        <v>34</v>
      </c>
      <c r="T1720" s="2" t="s">
        <v>123</v>
      </c>
      <c r="U1720" s="2">
        <v>13</v>
      </c>
      <c r="V1720" s="2" t="str">
        <f>PROPER(DatosTransformados[[#This Row],[Payment Method Hidden]])</f>
        <v>Credit Card</v>
      </c>
      <c r="W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720" s="2">
        <v>389</v>
      </c>
      <c r="Y1720" s="2"/>
      <c r="Z1720" s="2"/>
      <c r="AA1720" s="2" t="s">
        <v>113</v>
      </c>
      <c r="AB1720" s="3">
        <f>DATEVALUE(DatosTransformados[[#This Row],[Contact Date Hidden]])</f>
        <v>44923</v>
      </c>
      <c r="AC1720" s="3">
        <v>44845</v>
      </c>
      <c r="AD1720" s="2" t="s">
        <v>44</v>
      </c>
      <c r="AE1720" s="2" t="str">
        <f>VLOOKUP(DatosTransformados[[#This Row],[Customer Segment Hidden]],Tabla3[#All],2,FALSE)</f>
        <v>Medium</v>
      </c>
      <c r="AF1720" s="11">
        <v>11.572375845533729</v>
      </c>
      <c r="AG1720" s="2">
        <v>10</v>
      </c>
      <c r="AH1720" s="2" t="s">
        <v>63</v>
      </c>
      <c r="AI1720" s="2" t="str">
        <f>IFERROR(VLOOKUP(DatosTransformados[[#This Row],[Preferred Contact Method Hidden]],Tabla3[#All],2,FALSE),DatosTransformados[[#This Row],[Preferred Contact Method Hidden]])</f>
        <v>SMS</v>
      </c>
      <c r="AJ1720" s="2" t="str">
        <f>VLOOKUP(DatosTransformados[[#This Row],[Applied Discount Hidden]],Tabla3[#All],2,FALSE)</f>
        <v>No</v>
      </c>
      <c r="AK1720" s="2" t="b">
        <v>0</v>
      </c>
    </row>
    <row r="1721" spans="1:37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">
        <v>21</v>
      </c>
      <c r="O1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1" s="5" t="s">
        <v>21</v>
      </c>
      <c r="Q1721" s="5">
        <v>0</v>
      </c>
      <c r="R1721" s="5" t="s">
        <v>33</v>
      </c>
      <c r="S1721" s="5" t="s">
        <v>34</v>
      </c>
      <c r="T1721" s="5" t="s">
        <v>35</v>
      </c>
      <c r="U1721" s="5">
        <v>41</v>
      </c>
      <c r="V1721" s="5" t="str">
        <f>PROPER(DatosTransformados[[#This Row],[Payment Method Hidden]])</f>
        <v>Direct Debit</v>
      </c>
      <c r="W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721" s="5">
        <v>2286</v>
      </c>
      <c r="Y1721" s="5"/>
      <c r="Z1721" s="5"/>
      <c r="AA1721" s="5" t="s">
        <v>3154</v>
      </c>
      <c r="AB1721" s="6">
        <f>DATEVALUE(DatosTransformados[[#This Row],[Contact Date Hidden]])</f>
        <v>43970</v>
      </c>
      <c r="AC1721" s="6">
        <v>44240</v>
      </c>
      <c r="AD1721" s="5" t="s">
        <v>28</v>
      </c>
      <c r="AE1721" s="5" t="str">
        <f>VLOOKUP(DatosTransformados[[#This Row],[Customer Segment Hidden]],Tabla3[#All],2,FALSE)</f>
        <v>High</v>
      </c>
      <c r="AF1721" s="12">
        <v>38.141826665050338</v>
      </c>
      <c r="AG1721" s="5">
        <v>3</v>
      </c>
      <c r="AH1721" s="5" t="s">
        <v>29</v>
      </c>
      <c r="AI1721" s="5" t="str">
        <f>IFERROR(VLOOKUP(DatosTransformados[[#This Row],[Preferred Contact Method Hidden]],Tabla3[#All],2,FALSE),DatosTransformados[[#This Row],[Preferred Contact Method Hidden]])</f>
        <v>Email</v>
      </c>
      <c r="AJ1721" s="5" t="str">
        <f>VLOOKUP(DatosTransformados[[#This Row],[Applied Discount Hidden]],Tabla3[#All],2,FALSE)</f>
        <v>No</v>
      </c>
      <c r="AK1721" s="5" t="b">
        <v>0</v>
      </c>
    </row>
    <row r="1722" spans="1:37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">
        <v>21</v>
      </c>
      <c r="O1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2" s="2" t="s">
        <v>21</v>
      </c>
      <c r="Q1722" s="2">
        <v>0</v>
      </c>
      <c r="R1722" s="2" t="s">
        <v>21</v>
      </c>
      <c r="S1722" s="2" t="s">
        <v>52</v>
      </c>
      <c r="T1722" s="2" t="s">
        <v>25</v>
      </c>
      <c r="U1722" s="2">
        <v>12</v>
      </c>
      <c r="V1722" s="2" t="str">
        <f>PROPER(DatosTransformados[[#This Row],[Payment Method Hidden]])</f>
        <v>Credit Card</v>
      </c>
      <c r="W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722" s="2">
        <v>502</v>
      </c>
      <c r="Y1722" s="2"/>
      <c r="Z1722" s="2"/>
      <c r="AA1722" s="2" t="s">
        <v>1391</v>
      </c>
      <c r="AB1722" s="3">
        <f>DATEVALUE(DatosTransformados[[#This Row],[Contact Date Hidden]])</f>
        <v>44116</v>
      </c>
      <c r="AC1722" s="3">
        <v>44674</v>
      </c>
      <c r="AD1722" s="2" t="s">
        <v>44</v>
      </c>
      <c r="AE1722" s="2" t="str">
        <f>VLOOKUP(DatosTransformados[[#This Row],[Customer Segment Hidden]],Tabla3[#All],2,FALSE)</f>
        <v>Medium</v>
      </c>
      <c r="AF1722" s="11">
        <v>13.08163639974226</v>
      </c>
      <c r="AG1722" s="2">
        <v>3</v>
      </c>
      <c r="AH1722" s="2" t="s">
        <v>49</v>
      </c>
      <c r="AI1722" s="2" t="str">
        <f>IFERROR(VLOOKUP(DatosTransformados[[#This Row],[Preferred Contact Method Hidden]],Tabla3[#All],2,FALSE),DatosTransformados[[#This Row],[Preferred Contact Method Hidden]])</f>
        <v>Phone</v>
      </c>
      <c r="AJ1722" s="2" t="str">
        <f>VLOOKUP(DatosTransformados[[#This Row],[Applied Discount Hidden]],Tabla3[#All],2,FALSE)</f>
        <v>No</v>
      </c>
      <c r="AK1722" s="2" t="b">
        <v>0</v>
      </c>
    </row>
    <row r="1723" spans="1:37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">
        <v>33</v>
      </c>
      <c r="O1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3" s="5" t="s">
        <v>21</v>
      </c>
      <c r="Q1723" s="5">
        <v>0</v>
      </c>
      <c r="R1723" s="5" t="s">
        <v>21</v>
      </c>
      <c r="S1723" s="5" t="s">
        <v>34</v>
      </c>
      <c r="T1723" s="5" t="s">
        <v>35</v>
      </c>
      <c r="U1723" s="5">
        <v>62</v>
      </c>
      <c r="V1723" s="5" t="str">
        <f>PROPER(DatosTransformados[[#This Row],[Payment Method Hidden]])</f>
        <v>Direct Debit</v>
      </c>
      <c r="W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1723" s="5">
        <v>2574</v>
      </c>
      <c r="Y1723" s="5"/>
      <c r="Z1723" s="5"/>
      <c r="AA1723" s="5" t="s">
        <v>2618</v>
      </c>
      <c r="AB1723" s="6">
        <f>DATEVALUE(DatosTransformados[[#This Row],[Contact Date Hidden]])</f>
        <v>44823</v>
      </c>
      <c r="AC1723" s="6">
        <v>45057</v>
      </c>
      <c r="AD1723" s="5" t="s">
        <v>38</v>
      </c>
      <c r="AE1723" s="5" t="str">
        <f>VLOOKUP(DatosTransformados[[#This Row],[Customer Segment Hidden]],Tabla3[#All],2,FALSE)</f>
        <v>Low</v>
      </c>
      <c r="AF1723" s="12">
        <v>54.983040401142617</v>
      </c>
      <c r="AG1723" s="5">
        <v>4</v>
      </c>
      <c r="AH1723" s="5" t="s">
        <v>63</v>
      </c>
      <c r="AI1723" s="5" t="str">
        <f>IFERROR(VLOOKUP(DatosTransformados[[#This Row],[Preferred Contact Method Hidden]],Tabla3[#All],2,FALSE),DatosTransformados[[#This Row],[Preferred Contact Method Hidden]])</f>
        <v>SMS</v>
      </c>
      <c r="AJ1723" s="5" t="str">
        <f>VLOOKUP(DatosTransformados[[#This Row],[Applied Discount Hidden]],Tabla3[#All],2,FALSE)</f>
        <v>Yes</v>
      </c>
      <c r="AK1723" s="5" t="b">
        <v>1</v>
      </c>
    </row>
    <row r="1724" spans="1:37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">
        <v>33</v>
      </c>
      <c r="O1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4" s="2" t="s">
        <v>21</v>
      </c>
      <c r="Q1724" s="2">
        <v>0</v>
      </c>
      <c r="R1724" s="2" t="s">
        <v>33</v>
      </c>
      <c r="S1724" s="2" t="s">
        <v>24</v>
      </c>
      <c r="T1724" s="2" t="s">
        <v>35</v>
      </c>
      <c r="U1724" s="2">
        <v>49</v>
      </c>
      <c r="V1724" s="2" t="str">
        <f>PROPER(DatosTransformados[[#This Row],[Payment Method Hidden]])</f>
        <v>Direct Debit</v>
      </c>
      <c r="W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724" s="2">
        <v>539</v>
      </c>
      <c r="Y1724" s="2" t="s">
        <v>42</v>
      </c>
      <c r="Z1724" s="2" t="s">
        <v>359</v>
      </c>
      <c r="AA1724" s="2" t="s">
        <v>3158</v>
      </c>
      <c r="AB1724" s="3">
        <f>DATEVALUE(DatosTransformados[[#This Row],[Contact Date Hidden]])</f>
        <v>44439</v>
      </c>
      <c r="AC1724" s="3">
        <v>44995</v>
      </c>
      <c r="AD1724" s="2" t="s">
        <v>44</v>
      </c>
      <c r="AE1724" s="2" t="str">
        <f>VLOOKUP(DatosTransformados[[#This Row],[Customer Segment Hidden]],Tabla3[#All],2,FALSE)</f>
        <v>Medium</v>
      </c>
      <c r="AF1724" s="11">
        <v>39.987158340633343</v>
      </c>
      <c r="AG1724" s="2">
        <v>10</v>
      </c>
      <c r="AH1724" s="2" t="s">
        <v>63</v>
      </c>
      <c r="AI1724" s="2" t="str">
        <f>IFERROR(VLOOKUP(DatosTransformados[[#This Row],[Preferred Contact Method Hidden]],Tabla3[#All],2,FALSE),DatosTransformados[[#This Row],[Preferred Contact Method Hidden]])</f>
        <v>SMS</v>
      </c>
      <c r="AJ1724" s="2" t="str">
        <f>VLOOKUP(DatosTransformados[[#This Row],[Applied Discount Hidden]],Tabla3[#All],2,FALSE)</f>
        <v>Yes</v>
      </c>
      <c r="AK1724" s="2" t="b">
        <v>1</v>
      </c>
    </row>
    <row r="1725" spans="1:37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">
        <v>21</v>
      </c>
      <c r="O1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5" s="5" t="s">
        <v>21</v>
      </c>
      <c r="Q1725" s="5">
        <v>0</v>
      </c>
      <c r="R1725" s="5" t="s">
        <v>21</v>
      </c>
      <c r="S1725" s="5" t="s">
        <v>34</v>
      </c>
      <c r="T1725" s="5" t="s">
        <v>123</v>
      </c>
      <c r="U1725" s="5">
        <v>35</v>
      </c>
      <c r="V1725" s="5" t="str">
        <f>PROPER(DatosTransformados[[#This Row],[Payment Method Hidden]])</f>
        <v>Credit Card</v>
      </c>
      <c r="W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725" s="5">
        <v>1784</v>
      </c>
      <c r="Y1725" s="5"/>
      <c r="Z1725" s="5"/>
      <c r="AA1725" s="5" t="s">
        <v>1758</v>
      </c>
      <c r="AB1725" s="6">
        <f>DATEVALUE(DatosTransformados[[#This Row],[Contact Date Hidden]])</f>
        <v>44702</v>
      </c>
      <c r="AC1725" s="6">
        <v>45176</v>
      </c>
      <c r="AD1725" s="5" t="s">
        <v>44</v>
      </c>
      <c r="AE1725" s="5" t="str">
        <f>VLOOKUP(DatosTransformados[[#This Row],[Customer Segment Hidden]],Tabla3[#All],2,FALSE)</f>
        <v>Medium</v>
      </c>
      <c r="AF1725" s="12">
        <v>34.507552506264211</v>
      </c>
      <c r="AG1725" s="5">
        <v>2</v>
      </c>
      <c r="AH1725" s="5" t="s">
        <v>29</v>
      </c>
      <c r="AI1725" s="5" t="str">
        <f>IFERROR(VLOOKUP(DatosTransformados[[#This Row],[Preferred Contact Method Hidden]],Tabla3[#All],2,FALSE),DatosTransformados[[#This Row],[Preferred Contact Method Hidden]])</f>
        <v>Email</v>
      </c>
      <c r="AJ1725" s="5" t="str">
        <f>VLOOKUP(DatosTransformados[[#This Row],[Applied Discount Hidden]],Tabla3[#All],2,FALSE)</f>
        <v>Yes</v>
      </c>
      <c r="AK1725" s="5" t="b">
        <v>1</v>
      </c>
    </row>
    <row r="1726" spans="1:37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">
        <v>21</v>
      </c>
      <c r="O17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6" s="5" t="s">
        <v>21</v>
      </c>
      <c r="Q1726" s="5">
        <v>0</v>
      </c>
      <c r="R1726" s="5" t="s">
        <v>21</v>
      </c>
      <c r="S1726" s="5" t="s">
        <v>24</v>
      </c>
      <c r="T1726" s="5" t="s">
        <v>35</v>
      </c>
      <c r="U1726" s="5">
        <v>46</v>
      </c>
      <c r="V1726" s="5" t="str">
        <f>PROPER(DatosTransformados[[#This Row],[Payment Method Hidden]])</f>
        <v>Direct Debit</v>
      </c>
      <c r="W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726" s="5">
        <v>46</v>
      </c>
      <c r="Y1726" s="5" t="s">
        <v>103</v>
      </c>
      <c r="Z1726" s="5" t="s">
        <v>104</v>
      </c>
      <c r="AA1726" s="5" t="s">
        <v>3161</v>
      </c>
      <c r="AB1726" s="6">
        <f>DATEVALUE(DatosTransformados[[#This Row],[Contact Date Hidden]])</f>
        <v>45264</v>
      </c>
      <c r="AC1726" s="6">
        <v>44577</v>
      </c>
      <c r="AD1726" s="5" t="s">
        <v>38</v>
      </c>
      <c r="AE1726" s="5" t="str">
        <f>VLOOKUP(DatosTransformados[[#This Row],[Customer Segment Hidden]],Tabla3[#All],2,FALSE)</f>
        <v>Low</v>
      </c>
      <c r="AF1726" s="12">
        <v>36.881282510109429</v>
      </c>
      <c r="AG1726" s="5">
        <v>2</v>
      </c>
      <c r="AH1726" s="5" t="s">
        <v>29</v>
      </c>
      <c r="AI1726" s="5" t="str">
        <f>IFERROR(VLOOKUP(DatosTransformados[[#This Row],[Preferred Contact Method Hidden]],Tabla3[#All],2,FALSE),DatosTransformados[[#This Row],[Preferred Contact Method Hidden]])</f>
        <v>Email</v>
      </c>
      <c r="AJ1726" s="5" t="str">
        <f>VLOOKUP(DatosTransformados[[#This Row],[Applied Discount Hidden]],Tabla3[#All],2,FALSE)</f>
        <v>No</v>
      </c>
      <c r="AK1726" s="5" t="b">
        <v>0</v>
      </c>
    </row>
    <row r="1727" spans="1:37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">
        <v>21</v>
      </c>
      <c r="O17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7" s="2" t="s">
        <v>21</v>
      </c>
      <c r="Q1727" s="2">
        <v>0</v>
      </c>
      <c r="R1727" s="2" t="s">
        <v>21</v>
      </c>
      <c r="S1727" s="2" t="s">
        <v>52</v>
      </c>
      <c r="T1727" s="2" t="s">
        <v>35</v>
      </c>
      <c r="U1727" s="2">
        <v>31</v>
      </c>
      <c r="V1727" s="2" t="str">
        <f>PROPER(DatosTransformados[[#This Row],[Payment Method Hidden]])</f>
        <v>Direct Debit</v>
      </c>
      <c r="W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727" s="2">
        <v>889</v>
      </c>
      <c r="Y1727" s="2"/>
      <c r="Z1727" s="2"/>
      <c r="AA1727" s="2" t="s">
        <v>3163</v>
      </c>
      <c r="AB1727" s="3">
        <f>DATEVALUE(DatosTransformados[[#This Row],[Contact Date Hidden]])</f>
        <v>44951</v>
      </c>
      <c r="AC1727" s="3">
        <v>44171</v>
      </c>
      <c r="AD1727" s="2" t="s">
        <v>44</v>
      </c>
      <c r="AE1727" s="2" t="str">
        <f>VLOOKUP(DatosTransformados[[#This Row],[Customer Segment Hidden]],Tabla3[#All],2,FALSE)</f>
        <v>Medium</v>
      </c>
      <c r="AF1727" s="11">
        <v>27.92228849755865</v>
      </c>
      <c r="AG1727" s="2">
        <v>1</v>
      </c>
      <c r="AH1727" s="2" t="s">
        <v>49</v>
      </c>
      <c r="AI1727" s="2" t="str">
        <f>IFERROR(VLOOKUP(DatosTransformados[[#This Row],[Preferred Contact Method Hidden]],Tabla3[#All],2,FALSE),DatosTransformados[[#This Row],[Preferred Contact Method Hidden]])</f>
        <v>Phone</v>
      </c>
      <c r="AJ1727" s="2" t="str">
        <f>VLOOKUP(DatosTransformados[[#This Row],[Applied Discount Hidden]],Tabla3[#All],2,FALSE)</f>
        <v>No</v>
      </c>
      <c r="AK1727" s="2" t="b">
        <v>0</v>
      </c>
    </row>
    <row r="1728" spans="1:37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">
        <v>21</v>
      </c>
      <c r="O17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8" s="5" t="s">
        <v>21</v>
      </c>
      <c r="Q1728" s="5">
        <v>0</v>
      </c>
      <c r="R1728" s="5" t="s">
        <v>33</v>
      </c>
      <c r="S1728" s="5" t="s">
        <v>24</v>
      </c>
      <c r="T1728" s="5" t="s">
        <v>35</v>
      </c>
      <c r="U1728" s="5">
        <v>44</v>
      </c>
      <c r="V1728" s="5" t="str">
        <f>PROPER(DatosTransformados[[#This Row],[Payment Method Hidden]])</f>
        <v>Direct Debit</v>
      </c>
      <c r="W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728" s="5">
        <v>1947</v>
      </c>
      <c r="Y1728" s="5"/>
      <c r="Z1728" s="5"/>
      <c r="AA1728" s="5" t="s">
        <v>37</v>
      </c>
      <c r="AB1728" s="6">
        <f>DATEVALUE(DatosTransformados[[#This Row],[Contact Date Hidden]])</f>
        <v>44436</v>
      </c>
      <c r="AC1728" s="6">
        <v>43933</v>
      </c>
      <c r="AD1728" s="5" t="s">
        <v>28</v>
      </c>
      <c r="AE1728" s="5" t="str">
        <f>VLOOKUP(DatosTransformados[[#This Row],[Customer Segment Hidden]],Tabla3[#All],2,FALSE)</f>
        <v>High</v>
      </c>
      <c r="AF1728" s="12">
        <v>47.32092439799947</v>
      </c>
      <c r="AG1728" s="5">
        <v>6</v>
      </c>
      <c r="AH1728" s="5" t="s">
        <v>63</v>
      </c>
      <c r="AI1728" s="5" t="str">
        <f>IFERROR(VLOOKUP(DatosTransformados[[#This Row],[Preferred Contact Method Hidden]],Tabla3[#All],2,FALSE),DatosTransformados[[#This Row],[Preferred Contact Method Hidden]])</f>
        <v>SMS</v>
      </c>
      <c r="AJ1728" s="5" t="str">
        <f>VLOOKUP(DatosTransformados[[#This Row],[Applied Discount Hidden]],Tabla3[#All],2,FALSE)</f>
        <v>No</v>
      </c>
      <c r="AK1728" s="5" t="b">
        <v>0</v>
      </c>
    </row>
    <row r="1729" spans="1:37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">
        <v>21</v>
      </c>
      <c r="O17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29" s="2" t="s">
        <v>33</v>
      </c>
      <c r="Q1729" s="2">
        <v>2</v>
      </c>
      <c r="R1729" s="2" t="s">
        <v>21</v>
      </c>
      <c r="S1729" s="2" t="s">
        <v>52</v>
      </c>
      <c r="T1729" s="2" t="s">
        <v>117</v>
      </c>
      <c r="U1729" s="2">
        <v>14</v>
      </c>
      <c r="V1729" s="2" t="str">
        <f>PROPER(DatosTransformados[[#This Row],[Payment Method Hidden]])</f>
        <v>Direct Debit</v>
      </c>
      <c r="W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1729" s="2">
        <v>430</v>
      </c>
      <c r="Y1729" s="2"/>
      <c r="Z1729" s="2"/>
      <c r="AA1729" s="2" t="s">
        <v>3166</v>
      </c>
      <c r="AB1729" s="3">
        <f>DATEVALUE(DatosTransformados[[#This Row],[Contact Date Hidden]])</f>
        <v>44564</v>
      </c>
      <c r="AC1729" s="3">
        <v>45237</v>
      </c>
      <c r="AD1729" s="2" t="s">
        <v>38</v>
      </c>
      <c r="AE1729" s="2" t="str">
        <f>VLOOKUP(DatosTransformados[[#This Row],[Customer Segment Hidden]],Tabla3[#All],2,FALSE)</f>
        <v>Low</v>
      </c>
      <c r="AF1729" s="11">
        <v>13.99068679640567</v>
      </c>
      <c r="AG1729" s="2">
        <v>8</v>
      </c>
      <c r="AH1729" s="2" t="s">
        <v>49</v>
      </c>
      <c r="AI1729" s="2" t="str">
        <f>IFERROR(VLOOKUP(DatosTransformados[[#This Row],[Preferred Contact Method Hidden]],Tabla3[#All],2,FALSE),DatosTransformados[[#This Row],[Preferred Contact Method Hidden]])</f>
        <v>Phone</v>
      </c>
      <c r="AJ1729" s="2" t="str">
        <f>VLOOKUP(DatosTransformados[[#This Row],[Applied Discount Hidden]],Tabla3[#All],2,FALSE)</f>
        <v>No</v>
      </c>
      <c r="AK1729" s="2" t="b">
        <v>0</v>
      </c>
    </row>
    <row r="1730" spans="1:37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">
        <v>21</v>
      </c>
      <c r="O17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0" s="5" t="s">
        <v>21</v>
      </c>
      <c r="Q1730" s="5">
        <v>0</v>
      </c>
      <c r="R1730" s="5" t="s">
        <v>21</v>
      </c>
      <c r="S1730" s="5" t="s">
        <v>24</v>
      </c>
      <c r="T1730" s="5" t="s">
        <v>117</v>
      </c>
      <c r="U1730" s="5">
        <v>38</v>
      </c>
      <c r="V1730" s="5" t="str">
        <f>PROPER(DatosTransformados[[#This Row],[Payment Method Hidden]])</f>
        <v>Direct Debit</v>
      </c>
      <c r="W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730" s="5">
        <v>1299</v>
      </c>
      <c r="Y1730" s="5" t="s">
        <v>134</v>
      </c>
      <c r="Z1730" s="5" t="s">
        <v>135</v>
      </c>
      <c r="AA1730" s="5" t="s">
        <v>1591</v>
      </c>
      <c r="AB1730" s="6">
        <f>DATEVALUE(DatosTransformados[[#This Row],[Contact Date Hidden]])</f>
        <v>44365</v>
      </c>
      <c r="AC1730" s="6">
        <v>44503</v>
      </c>
      <c r="AD1730" s="5" t="s">
        <v>28</v>
      </c>
      <c r="AE1730" s="5" t="str">
        <f>VLOOKUP(DatosTransformados[[#This Row],[Customer Segment Hidden]],Tabla3[#All],2,FALSE)</f>
        <v>High</v>
      </c>
      <c r="AF1730" s="12">
        <v>35.782873553361497</v>
      </c>
      <c r="AG1730" s="5">
        <v>10</v>
      </c>
      <c r="AH1730" s="5" t="s">
        <v>29</v>
      </c>
      <c r="AI1730" s="5" t="str">
        <f>IFERROR(VLOOKUP(DatosTransformados[[#This Row],[Preferred Contact Method Hidden]],Tabla3[#All],2,FALSE),DatosTransformados[[#This Row],[Preferred Contact Method Hidden]])</f>
        <v>Email</v>
      </c>
      <c r="AJ1730" s="5" t="str">
        <f>VLOOKUP(DatosTransformados[[#This Row],[Applied Discount Hidden]],Tabla3[#All],2,FALSE)</f>
        <v>Yes</v>
      </c>
      <c r="AK1730" s="5" t="b">
        <v>1</v>
      </c>
    </row>
    <row r="1731" spans="1:37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">
        <v>21</v>
      </c>
      <c r="O17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1" s="2" t="s">
        <v>33</v>
      </c>
      <c r="Q1731" s="2">
        <v>6</v>
      </c>
      <c r="R1731" s="2" t="s">
        <v>33</v>
      </c>
      <c r="S1731" s="2" t="s">
        <v>24</v>
      </c>
      <c r="T1731" s="2" t="s">
        <v>117</v>
      </c>
      <c r="U1731" s="2">
        <v>21</v>
      </c>
      <c r="V1731" s="2" t="str">
        <f>PROPER(DatosTransformados[[#This Row],[Payment Method Hidden]])</f>
        <v>Direct Debit</v>
      </c>
      <c r="W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731" s="2">
        <v>237</v>
      </c>
      <c r="Y1731" s="2"/>
      <c r="Z1731" s="2"/>
      <c r="AA1731" s="2" t="s">
        <v>3099</v>
      </c>
      <c r="AB1731" s="3">
        <f>DATEVALUE(DatosTransformados[[#This Row],[Contact Date Hidden]])</f>
        <v>45116</v>
      </c>
      <c r="AC1731" s="3">
        <v>44564</v>
      </c>
      <c r="AD1731" s="2" t="s">
        <v>28</v>
      </c>
      <c r="AE1731" s="2" t="str">
        <f>VLOOKUP(DatosTransformados[[#This Row],[Customer Segment Hidden]],Tabla3[#All],2,FALSE)</f>
        <v>High</v>
      </c>
      <c r="AF1731" s="11">
        <v>23.16515423208887</v>
      </c>
      <c r="AG1731" s="2">
        <v>2</v>
      </c>
      <c r="AH1731" s="2" t="s">
        <v>49</v>
      </c>
      <c r="AI1731" s="2" t="str">
        <f>IFERROR(VLOOKUP(DatosTransformados[[#This Row],[Preferred Contact Method Hidden]],Tabla3[#All],2,FALSE),DatosTransformados[[#This Row],[Preferred Contact Method Hidden]])</f>
        <v>Phone</v>
      </c>
      <c r="AJ1731" s="2" t="str">
        <f>VLOOKUP(DatosTransformados[[#This Row],[Applied Discount Hidden]],Tabla3[#All],2,FALSE)</f>
        <v>No</v>
      </c>
      <c r="AK1731" s="2" t="b">
        <v>0</v>
      </c>
    </row>
    <row r="1732" spans="1:37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">
        <v>21</v>
      </c>
      <c r="O17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2" s="5" t="s">
        <v>21</v>
      </c>
      <c r="Q1732" s="5">
        <v>0</v>
      </c>
      <c r="R1732" s="5" t="s">
        <v>21</v>
      </c>
      <c r="S1732" s="5" t="s">
        <v>24</v>
      </c>
      <c r="T1732" s="5" t="s">
        <v>117</v>
      </c>
      <c r="U1732" s="5">
        <v>32</v>
      </c>
      <c r="V1732" s="5" t="str">
        <f>PROPER(DatosTransformados[[#This Row],[Payment Method Hidden]])</f>
        <v>Direct Debit</v>
      </c>
      <c r="W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732" s="5">
        <v>824</v>
      </c>
      <c r="Y1732" s="5"/>
      <c r="Z1732" s="5"/>
      <c r="AA1732" s="5" t="s">
        <v>2960</v>
      </c>
      <c r="AB1732" s="6">
        <f>DATEVALUE(DatosTransformados[[#This Row],[Contact Date Hidden]])</f>
        <v>45148</v>
      </c>
      <c r="AC1732" s="6">
        <v>43936</v>
      </c>
      <c r="AD1732" s="5" t="s">
        <v>38</v>
      </c>
      <c r="AE1732" s="5" t="str">
        <f>VLOOKUP(DatosTransformados[[#This Row],[Customer Segment Hidden]],Tabla3[#All],2,FALSE)</f>
        <v>Low</v>
      </c>
      <c r="AF1732" s="12">
        <v>32.355787796079561</v>
      </c>
      <c r="AG1732" s="5">
        <v>0</v>
      </c>
      <c r="AH1732" s="5" t="s">
        <v>29</v>
      </c>
      <c r="AI1732" s="5" t="str">
        <f>IFERROR(VLOOKUP(DatosTransformados[[#This Row],[Preferred Contact Method Hidden]],Tabla3[#All],2,FALSE),DatosTransformados[[#This Row],[Preferred Contact Method Hidden]])</f>
        <v>Email</v>
      </c>
      <c r="AJ1732" s="5" t="str">
        <f>VLOOKUP(DatosTransformados[[#This Row],[Applied Discount Hidden]],Tabla3[#All],2,FALSE)</f>
        <v>Yes</v>
      </c>
      <c r="AK1732" s="5" t="b">
        <v>1</v>
      </c>
    </row>
    <row r="1733" spans="1:37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">
        <v>21</v>
      </c>
      <c r="O17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3" s="2" t="s">
        <v>21</v>
      </c>
      <c r="Q1733" s="2">
        <v>0</v>
      </c>
      <c r="R1733" s="2" t="s">
        <v>21</v>
      </c>
      <c r="S1733" s="2" t="s">
        <v>24</v>
      </c>
      <c r="T1733" s="2" t="s">
        <v>35</v>
      </c>
      <c r="U1733" s="2">
        <v>33</v>
      </c>
      <c r="V1733" s="2" t="str">
        <f>PROPER(DatosTransformados[[#This Row],[Payment Method Hidden]])</f>
        <v>Direct Debit</v>
      </c>
      <c r="W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733" s="2">
        <v>1072</v>
      </c>
      <c r="Y1733" s="2"/>
      <c r="Z1733" s="2"/>
      <c r="AA1733" s="2" t="s">
        <v>2294</v>
      </c>
      <c r="AB1733" s="3">
        <f>DATEVALUE(DatosTransformados[[#This Row],[Contact Date Hidden]])</f>
        <v>44693</v>
      </c>
      <c r="AC1733" s="3">
        <v>44329</v>
      </c>
      <c r="AD1733" s="2" t="s">
        <v>44</v>
      </c>
      <c r="AE1733" s="2" t="str">
        <f>VLOOKUP(DatosTransformados[[#This Row],[Customer Segment Hidden]],Tabla3[#All],2,FALSE)</f>
        <v>Medium</v>
      </c>
      <c r="AF1733" s="11">
        <v>39.315613500799429</v>
      </c>
      <c r="AG1733" s="2">
        <v>9</v>
      </c>
      <c r="AH1733" s="2" t="s">
        <v>29</v>
      </c>
      <c r="AI1733" s="2" t="str">
        <f>IFERROR(VLOOKUP(DatosTransformados[[#This Row],[Preferred Contact Method Hidden]],Tabla3[#All],2,FALSE),DatosTransformados[[#This Row],[Preferred Contact Method Hidden]])</f>
        <v>Email</v>
      </c>
      <c r="AJ1733" s="2" t="str">
        <f>VLOOKUP(DatosTransformados[[#This Row],[Applied Discount Hidden]],Tabla3[#All],2,FALSE)</f>
        <v>No</v>
      </c>
      <c r="AK1733" s="2" t="b">
        <v>0</v>
      </c>
    </row>
    <row r="1734" spans="1:37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">
        <v>21</v>
      </c>
      <c r="O17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4" s="5" t="s">
        <v>33</v>
      </c>
      <c r="Q1734" s="5">
        <v>2</v>
      </c>
      <c r="R1734" s="5" t="s">
        <v>33</v>
      </c>
      <c r="S1734" s="5" t="s">
        <v>52</v>
      </c>
      <c r="T1734" s="5" t="s">
        <v>117</v>
      </c>
      <c r="U1734" s="5">
        <v>27</v>
      </c>
      <c r="V1734" s="5" t="str">
        <f>PROPER(DatosTransformados[[#This Row],[Payment Method Hidden]])</f>
        <v>Direct Debit</v>
      </c>
      <c r="W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734" s="5">
        <v>1921</v>
      </c>
      <c r="Y1734" s="5"/>
      <c r="Z1734" s="5"/>
      <c r="AA1734" s="5" t="s">
        <v>3172</v>
      </c>
      <c r="AB1734" s="6">
        <f>DATEVALUE(DatosTransformados[[#This Row],[Contact Date Hidden]])</f>
        <v>44857</v>
      </c>
      <c r="AC1734" s="6">
        <v>45232</v>
      </c>
      <c r="AD1734" s="5" t="s">
        <v>44</v>
      </c>
      <c r="AE1734" s="5" t="str">
        <f>VLOOKUP(DatosTransformados[[#This Row],[Customer Segment Hidden]],Tabla3[#All],2,FALSE)</f>
        <v>Medium</v>
      </c>
      <c r="AF1734" s="12">
        <v>25.19770059694493</v>
      </c>
      <c r="AG1734" s="5">
        <v>6</v>
      </c>
      <c r="AH1734" s="5" t="s">
        <v>49</v>
      </c>
      <c r="AI1734" s="5" t="str">
        <f>IFERROR(VLOOKUP(DatosTransformados[[#This Row],[Preferred Contact Method Hidden]],Tabla3[#All],2,FALSE),DatosTransformados[[#This Row],[Preferred Contact Method Hidden]])</f>
        <v>Phone</v>
      </c>
      <c r="AJ1734" s="5" t="str">
        <f>VLOOKUP(DatosTransformados[[#This Row],[Applied Discount Hidden]],Tabla3[#All],2,FALSE)</f>
        <v>No</v>
      </c>
      <c r="AK1734" s="5" t="b">
        <v>0</v>
      </c>
    </row>
    <row r="1735" spans="1:37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">
        <v>33</v>
      </c>
      <c r="O1735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735" s="2" t="s">
        <v>21</v>
      </c>
      <c r="Q1735" s="2">
        <v>0</v>
      </c>
      <c r="R1735" s="2" t="s">
        <v>33</v>
      </c>
      <c r="S1735" s="2" t="s">
        <v>24</v>
      </c>
      <c r="T1735" s="2" t="s">
        <v>117</v>
      </c>
      <c r="U1735" s="2">
        <v>59</v>
      </c>
      <c r="V1735" s="2" t="str">
        <f>PROPER(DatosTransformados[[#This Row],[Payment Method Hidden]])</f>
        <v>Direct Debit</v>
      </c>
      <c r="W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735" s="2">
        <v>110</v>
      </c>
      <c r="Y1735" s="2" t="s">
        <v>42</v>
      </c>
      <c r="Z1735" s="2" t="s">
        <v>184</v>
      </c>
      <c r="AA1735" s="2" t="s">
        <v>2207</v>
      </c>
      <c r="AB1735" s="3">
        <f>DATEVALUE(DatosTransformados[[#This Row],[Contact Date Hidden]])</f>
        <v>44948</v>
      </c>
      <c r="AC1735" s="3">
        <v>44045</v>
      </c>
      <c r="AD1735" s="2" t="s">
        <v>28</v>
      </c>
      <c r="AE1735" s="2" t="str">
        <f>VLOOKUP(DatosTransformados[[#This Row],[Customer Segment Hidden]],Tabla3[#All],2,FALSE)</f>
        <v>High</v>
      </c>
      <c r="AF1735" s="11">
        <v>61.761476988722642</v>
      </c>
      <c r="AG1735" s="2">
        <v>3</v>
      </c>
      <c r="AH1735" s="2" t="s">
        <v>63</v>
      </c>
      <c r="AI1735" s="2" t="str">
        <f>IFERROR(VLOOKUP(DatosTransformados[[#This Row],[Preferred Contact Method Hidden]],Tabla3[#All],2,FALSE),DatosTransformados[[#This Row],[Preferred Contact Method Hidden]])</f>
        <v>SMS</v>
      </c>
      <c r="AJ1735" s="2" t="str">
        <f>VLOOKUP(DatosTransformados[[#This Row],[Applied Discount Hidden]],Tabla3[#All],2,FALSE)</f>
        <v>No</v>
      </c>
      <c r="AK1735" s="2" t="b">
        <v>0</v>
      </c>
    </row>
    <row r="1736" spans="1:37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">
        <v>21</v>
      </c>
      <c r="O17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6" s="5" t="s">
        <v>21</v>
      </c>
      <c r="Q1736" s="5">
        <v>0</v>
      </c>
      <c r="R1736" s="5" t="s">
        <v>21</v>
      </c>
      <c r="S1736" s="5" t="s">
        <v>34</v>
      </c>
      <c r="T1736" s="5" t="s">
        <v>117</v>
      </c>
      <c r="U1736" s="5">
        <v>57</v>
      </c>
      <c r="V1736" s="5" t="str">
        <f>PROPER(DatosTransformados[[#This Row],[Payment Method Hidden]])</f>
        <v>Direct Debit</v>
      </c>
      <c r="W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736" s="5">
        <v>3391</v>
      </c>
      <c r="Y1736" s="5" t="s">
        <v>103</v>
      </c>
      <c r="Z1736" s="5" t="s">
        <v>197</v>
      </c>
      <c r="AA1736" s="5" t="s">
        <v>477</v>
      </c>
      <c r="AB1736" s="6">
        <f>DATEVALUE(DatosTransformados[[#This Row],[Contact Date Hidden]])</f>
        <v>44821</v>
      </c>
      <c r="AC1736" s="6">
        <v>44854</v>
      </c>
      <c r="AD1736" s="5" t="s">
        <v>44</v>
      </c>
      <c r="AE1736" s="5" t="str">
        <f>VLOOKUP(DatosTransformados[[#This Row],[Customer Segment Hidden]],Tabla3[#All],2,FALSE)</f>
        <v>Medium</v>
      </c>
      <c r="AF1736" s="12">
        <v>63.458287951138992</v>
      </c>
      <c r="AG1736" s="5">
        <v>0</v>
      </c>
      <c r="AH1736" s="5" t="s">
        <v>49</v>
      </c>
      <c r="AI1736" s="5" t="str">
        <f>IFERROR(VLOOKUP(DatosTransformados[[#This Row],[Preferred Contact Method Hidden]],Tabla3[#All],2,FALSE),DatosTransformados[[#This Row],[Preferred Contact Method Hidden]])</f>
        <v>Phone</v>
      </c>
      <c r="AJ1736" s="5" t="str">
        <f>VLOOKUP(DatosTransformados[[#This Row],[Applied Discount Hidden]],Tabla3[#All],2,FALSE)</f>
        <v>Yes</v>
      </c>
      <c r="AK1736" s="5" t="b">
        <v>1</v>
      </c>
    </row>
    <row r="1737" spans="1:37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">
        <v>33</v>
      </c>
      <c r="O17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7" s="2" t="s">
        <v>33</v>
      </c>
      <c r="Q1737" s="2">
        <v>6</v>
      </c>
      <c r="R1737" s="2" t="s">
        <v>21</v>
      </c>
      <c r="S1737" s="2" t="s">
        <v>24</v>
      </c>
      <c r="T1737" s="2" t="s">
        <v>123</v>
      </c>
      <c r="U1737" s="2">
        <v>7</v>
      </c>
      <c r="V1737" s="2" t="str">
        <f>PROPER(DatosTransformados[[#This Row],[Payment Method Hidden]])</f>
        <v>Credit Card</v>
      </c>
      <c r="W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737" s="2">
        <v>7</v>
      </c>
      <c r="Y1737" s="2"/>
      <c r="Z1737" s="2"/>
      <c r="AA1737" s="2" t="s">
        <v>3176</v>
      </c>
      <c r="AB1737" s="3">
        <f>DATEVALUE(DatosTransformados[[#This Row],[Contact Date Hidden]])</f>
        <v>45268</v>
      </c>
      <c r="AC1737" s="3">
        <v>44801</v>
      </c>
      <c r="AD1737" s="2" t="s">
        <v>38</v>
      </c>
      <c r="AE1737" s="2" t="str">
        <f>VLOOKUP(DatosTransformados[[#This Row],[Customer Segment Hidden]],Tabla3[#All],2,FALSE)</f>
        <v>Low</v>
      </c>
      <c r="AF1737" s="11">
        <v>6.5414750332926692</v>
      </c>
      <c r="AG1737" s="2">
        <v>2</v>
      </c>
      <c r="AH1737" s="2" t="s">
        <v>49</v>
      </c>
      <c r="AI1737" s="2" t="str">
        <f>IFERROR(VLOOKUP(DatosTransformados[[#This Row],[Preferred Contact Method Hidden]],Tabla3[#All],2,FALSE),DatosTransformados[[#This Row],[Preferred Contact Method Hidden]])</f>
        <v>Phone</v>
      </c>
      <c r="AJ1737" s="2" t="str">
        <f>VLOOKUP(DatosTransformados[[#This Row],[Applied Discount Hidden]],Tabla3[#All],2,FALSE)</f>
        <v>Yes</v>
      </c>
      <c r="AK1737" s="2" t="b">
        <v>1</v>
      </c>
    </row>
    <row r="1738" spans="1:37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">
        <v>33</v>
      </c>
      <c r="O1738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738" s="5" t="s">
        <v>21</v>
      </c>
      <c r="Q1738" s="5">
        <v>0</v>
      </c>
      <c r="R1738" s="5" t="s">
        <v>21</v>
      </c>
      <c r="S1738" s="5" t="s">
        <v>52</v>
      </c>
      <c r="T1738" s="5" t="s">
        <v>35</v>
      </c>
      <c r="U1738" s="5">
        <v>11</v>
      </c>
      <c r="V1738" s="5" t="str">
        <f>PROPER(DatosTransformados[[#This Row],[Payment Method Hidden]])</f>
        <v>Direct Debit</v>
      </c>
      <c r="W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738" s="5">
        <v>410</v>
      </c>
      <c r="Y1738" s="5"/>
      <c r="Z1738" s="5"/>
      <c r="AA1738" s="5" t="s">
        <v>3178</v>
      </c>
      <c r="AB1738" s="6">
        <f>DATEVALUE(DatosTransformados[[#This Row],[Contact Date Hidden]])</f>
        <v>44353</v>
      </c>
      <c r="AC1738" s="6">
        <v>44106</v>
      </c>
      <c r="AD1738" s="5" t="s">
        <v>38</v>
      </c>
      <c r="AE1738" s="5" t="str">
        <f>VLOOKUP(DatosTransformados[[#This Row],[Customer Segment Hidden]],Tabla3[#All],2,FALSE)</f>
        <v>Low</v>
      </c>
      <c r="AF1738" s="12">
        <v>11.32588916589458</v>
      </c>
      <c r="AG1738" s="5">
        <v>9</v>
      </c>
      <c r="AH1738" s="5" t="s">
        <v>29</v>
      </c>
      <c r="AI1738" s="5" t="str">
        <f>IFERROR(VLOOKUP(DatosTransformados[[#This Row],[Preferred Contact Method Hidden]],Tabla3[#All],2,FALSE),DatosTransformados[[#This Row],[Preferred Contact Method Hidden]])</f>
        <v>Email</v>
      </c>
      <c r="AJ1738" s="5" t="str">
        <f>VLOOKUP(DatosTransformados[[#This Row],[Applied Discount Hidden]],Tabla3[#All],2,FALSE)</f>
        <v>No</v>
      </c>
      <c r="AK1738" s="5" t="b">
        <v>0</v>
      </c>
    </row>
    <row r="1739" spans="1:37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">
        <v>33</v>
      </c>
      <c r="O17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39" s="2" t="s">
        <v>21</v>
      </c>
      <c r="Q1739" s="2">
        <v>0</v>
      </c>
      <c r="R1739" s="2" t="s">
        <v>21</v>
      </c>
      <c r="S1739" s="2" t="s">
        <v>24</v>
      </c>
      <c r="T1739" s="2" t="s">
        <v>35</v>
      </c>
      <c r="U1739" s="2">
        <v>50</v>
      </c>
      <c r="V1739" s="2" t="str">
        <f>PROPER(DatosTransformados[[#This Row],[Payment Method Hidden]])</f>
        <v>Direct Debit</v>
      </c>
      <c r="W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1739" s="2">
        <v>1055</v>
      </c>
      <c r="Y1739" s="2"/>
      <c r="Z1739" s="2"/>
      <c r="AA1739" s="2" t="s">
        <v>1542</v>
      </c>
      <c r="AB1739" s="3">
        <f>DATEVALUE(DatosTransformados[[#This Row],[Contact Date Hidden]])</f>
        <v>44581</v>
      </c>
      <c r="AC1739" s="3">
        <v>43914</v>
      </c>
      <c r="AD1739" s="2" t="s">
        <v>38</v>
      </c>
      <c r="AE1739" s="2" t="str">
        <f>VLOOKUP(DatosTransformados[[#This Row],[Customer Segment Hidden]],Tabla3[#All],2,FALSE)</f>
        <v>Low</v>
      </c>
      <c r="AF1739" s="11">
        <v>49.025892595067859</v>
      </c>
      <c r="AG1739" s="2">
        <v>9</v>
      </c>
      <c r="AH1739" s="2" t="s">
        <v>29</v>
      </c>
      <c r="AI1739" s="2" t="str">
        <f>IFERROR(VLOOKUP(DatosTransformados[[#This Row],[Preferred Contact Method Hidden]],Tabla3[#All],2,FALSE),DatosTransformados[[#This Row],[Preferred Contact Method Hidden]])</f>
        <v>Email</v>
      </c>
      <c r="AJ1739" s="2" t="str">
        <f>VLOOKUP(DatosTransformados[[#This Row],[Applied Discount Hidden]],Tabla3[#All],2,FALSE)</f>
        <v>No</v>
      </c>
      <c r="AK1739" s="2" t="b">
        <v>0</v>
      </c>
    </row>
    <row r="1740" spans="1:37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">
        <v>21</v>
      </c>
      <c r="O17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0" s="5" t="s">
        <v>33</v>
      </c>
      <c r="Q1740" s="5">
        <v>4</v>
      </c>
      <c r="R1740" s="5" t="s">
        <v>21</v>
      </c>
      <c r="S1740" s="5" t="s">
        <v>34</v>
      </c>
      <c r="T1740" s="5" t="s">
        <v>123</v>
      </c>
      <c r="U1740" s="5">
        <v>10</v>
      </c>
      <c r="V1740" s="5" t="str">
        <f>PROPER(DatosTransformados[[#This Row],[Payment Method Hidden]])</f>
        <v>Credit Card</v>
      </c>
      <c r="W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740" s="5">
        <v>214</v>
      </c>
      <c r="Y1740" s="5"/>
      <c r="Z1740" s="5"/>
      <c r="AA1740" s="5" t="s">
        <v>248</v>
      </c>
      <c r="AB1740" s="6">
        <f>DATEVALUE(DatosTransformados[[#This Row],[Contact Date Hidden]])</f>
        <v>44222</v>
      </c>
      <c r="AC1740" s="6">
        <v>44814</v>
      </c>
      <c r="AD1740" s="5" t="s">
        <v>38</v>
      </c>
      <c r="AE1740" s="5" t="str">
        <f>VLOOKUP(DatosTransformados[[#This Row],[Customer Segment Hidden]],Tabla3[#All],2,FALSE)</f>
        <v>Low</v>
      </c>
      <c r="AF1740" s="12">
        <v>10.61233806244001</v>
      </c>
      <c r="AG1740" s="5">
        <v>3</v>
      </c>
      <c r="AH1740" s="5" t="s">
        <v>29</v>
      </c>
      <c r="AI1740" s="5" t="str">
        <f>IFERROR(VLOOKUP(DatosTransformados[[#This Row],[Preferred Contact Method Hidden]],Tabla3[#All],2,FALSE),DatosTransformados[[#This Row],[Preferred Contact Method Hidden]])</f>
        <v>Email</v>
      </c>
      <c r="AJ1740" s="5" t="str">
        <f>VLOOKUP(DatosTransformados[[#This Row],[Applied Discount Hidden]],Tabla3[#All],2,FALSE)</f>
        <v>No</v>
      </c>
      <c r="AK1740" s="5" t="b">
        <v>0</v>
      </c>
    </row>
    <row r="1741" spans="1:37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">
        <v>21</v>
      </c>
      <c r="O17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1" s="2" t="s">
        <v>21</v>
      </c>
      <c r="Q1741" s="2">
        <v>0</v>
      </c>
      <c r="R1741" s="2" t="s">
        <v>21</v>
      </c>
      <c r="S1741" s="2" t="s">
        <v>24</v>
      </c>
      <c r="T1741" s="2" t="s">
        <v>35</v>
      </c>
      <c r="U1741" s="2">
        <v>40</v>
      </c>
      <c r="V1741" s="2" t="str">
        <f>PROPER(DatosTransformados[[#This Row],[Payment Method Hidden]])</f>
        <v>Direct Debit</v>
      </c>
      <c r="W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741" s="2">
        <v>462</v>
      </c>
      <c r="Y1741" s="2" t="s">
        <v>42</v>
      </c>
      <c r="Z1741" s="2" t="s">
        <v>279</v>
      </c>
      <c r="AA1741" s="2" t="s">
        <v>1841</v>
      </c>
      <c r="AB1741" s="3">
        <f>DATEVALUE(DatosTransformados[[#This Row],[Contact Date Hidden]])</f>
        <v>44857</v>
      </c>
      <c r="AC1741" s="3">
        <v>44030</v>
      </c>
      <c r="AD1741" s="2" t="s">
        <v>38</v>
      </c>
      <c r="AE1741" s="2" t="str">
        <f>VLOOKUP(DatosTransformados[[#This Row],[Customer Segment Hidden]],Tabla3[#All],2,FALSE)</f>
        <v>Low</v>
      </c>
      <c r="AF1741" s="11">
        <v>33.009036184957623</v>
      </c>
      <c r="AG1741" s="2">
        <v>3</v>
      </c>
      <c r="AH1741" s="2" t="s">
        <v>49</v>
      </c>
      <c r="AI1741" s="2" t="str">
        <f>IFERROR(VLOOKUP(DatosTransformados[[#This Row],[Preferred Contact Method Hidden]],Tabla3[#All],2,FALSE),DatosTransformados[[#This Row],[Preferred Contact Method Hidden]])</f>
        <v>Phone</v>
      </c>
      <c r="AJ1741" s="2" t="str">
        <f>VLOOKUP(DatosTransformados[[#This Row],[Applied Discount Hidden]],Tabla3[#All],2,FALSE)</f>
        <v>No</v>
      </c>
      <c r="AK1741" s="2" t="b">
        <v>0</v>
      </c>
    </row>
    <row r="1742" spans="1:37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">
        <v>21</v>
      </c>
      <c r="O17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2" s="5" t="s">
        <v>21</v>
      </c>
      <c r="Q1742" s="5">
        <v>0</v>
      </c>
      <c r="R1742" s="5" t="s">
        <v>33</v>
      </c>
      <c r="S1742" s="5" t="s">
        <v>34</v>
      </c>
      <c r="T1742" s="5" t="s">
        <v>25</v>
      </c>
      <c r="U1742" s="5">
        <v>26</v>
      </c>
      <c r="V1742" s="5" t="str">
        <f>PROPER(DatosTransformados[[#This Row],[Payment Method Hidden]])</f>
        <v>Credit Card</v>
      </c>
      <c r="W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742" s="5">
        <v>274</v>
      </c>
      <c r="Y1742" s="5"/>
      <c r="Z1742" s="5"/>
      <c r="AA1742" s="5" t="s">
        <v>1609</v>
      </c>
      <c r="AB1742" s="6">
        <f>DATEVALUE(DatosTransformados[[#This Row],[Contact Date Hidden]])</f>
        <v>43985</v>
      </c>
      <c r="AC1742" s="6">
        <v>44479</v>
      </c>
      <c r="AD1742" s="5" t="s">
        <v>44</v>
      </c>
      <c r="AE1742" s="5" t="str">
        <f>VLOOKUP(DatosTransformados[[#This Row],[Customer Segment Hidden]],Tabla3[#All],2,FALSE)</f>
        <v>Medium</v>
      </c>
      <c r="AF1742" s="12">
        <v>21.176575273394899</v>
      </c>
      <c r="AG1742" s="5">
        <v>2</v>
      </c>
      <c r="AH1742" s="5" t="s">
        <v>49</v>
      </c>
      <c r="AI1742" s="5" t="str">
        <f>IFERROR(VLOOKUP(DatosTransformados[[#This Row],[Preferred Contact Method Hidden]],Tabla3[#All],2,FALSE),DatosTransformados[[#This Row],[Preferred Contact Method Hidden]])</f>
        <v>Phone</v>
      </c>
      <c r="AJ1742" s="5" t="str">
        <f>VLOOKUP(DatosTransformados[[#This Row],[Applied Discount Hidden]],Tabla3[#All],2,FALSE)</f>
        <v>No</v>
      </c>
      <c r="AK1742" s="5" t="b">
        <v>0</v>
      </c>
    </row>
    <row r="1743" spans="1:37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">
        <v>33</v>
      </c>
      <c r="O17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3" s="2" t="s">
        <v>21</v>
      </c>
      <c r="Q1743" s="2">
        <v>0</v>
      </c>
      <c r="R1743" s="2" t="s">
        <v>33</v>
      </c>
      <c r="S1743" s="2" t="s">
        <v>34</v>
      </c>
      <c r="T1743" s="2" t="s">
        <v>35</v>
      </c>
      <c r="U1743" s="2">
        <v>35</v>
      </c>
      <c r="V1743" s="2" t="str">
        <f>PROPER(DatosTransformados[[#This Row],[Payment Method Hidden]])</f>
        <v>Direct Debit</v>
      </c>
      <c r="W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743" s="2">
        <v>1920</v>
      </c>
      <c r="Y1743" s="2"/>
      <c r="Z1743" s="2"/>
      <c r="AA1743" s="2" t="s">
        <v>3184</v>
      </c>
      <c r="AB1743" s="3">
        <f>DATEVALUE(DatosTransformados[[#This Row],[Contact Date Hidden]])</f>
        <v>45111</v>
      </c>
      <c r="AC1743" s="3">
        <v>44442</v>
      </c>
      <c r="AD1743" s="2" t="s">
        <v>44</v>
      </c>
      <c r="AE1743" s="2" t="str">
        <f>VLOOKUP(DatosTransformados[[#This Row],[Customer Segment Hidden]],Tabla3[#All],2,FALSE)</f>
        <v>Medium</v>
      </c>
      <c r="AF1743" s="11">
        <v>39.884391286026229</v>
      </c>
      <c r="AG1743" s="2">
        <v>9</v>
      </c>
      <c r="AH1743" s="2" t="s">
        <v>49</v>
      </c>
      <c r="AI1743" s="2" t="str">
        <f>IFERROR(VLOOKUP(DatosTransformados[[#This Row],[Preferred Contact Method Hidden]],Tabla3[#All],2,FALSE),DatosTransformados[[#This Row],[Preferred Contact Method Hidden]])</f>
        <v>Phone</v>
      </c>
      <c r="AJ1743" s="2" t="str">
        <f>VLOOKUP(DatosTransformados[[#This Row],[Applied Discount Hidden]],Tabla3[#All],2,FALSE)</f>
        <v>Yes</v>
      </c>
      <c r="AK1743" s="2" t="b">
        <v>1</v>
      </c>
    </row>
    <row r="1744" spans="1:37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">
        <v>21</v>
      </c>
      <c r="O17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4" s="5" t="s">
        <v>21</v>
      </c>
      <c r="Q1744" s="5">
        <v>0</v>
      </c>
      <c r="R1744" s="5" t="s">
        <v>21</v>
      </c>
      <c r="S1744" s="5" t="s">
        <v>24</v>
      </c>
      <c r="T1744" s="5" t="s">
        <v>25</v>
      </c>
      <c r="U1744" s="5">
        <v>27</v>
      </c>
      <c r="V1744" s="5" t="str">
        <f>PROPER(DatosTransformados[[#This Row],[Payment Method Hidden]])</f>
        <v>Credit Card</v>
      </c>
      <c r="W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744" s="5">
        <v>547</v>
      </c>
      <c r="Y1744" s="5"/>
      <c r="Z1744" s="5"/>
      <c r="AA1744" s="5" t="s">
        <v>3186</v>
      </c>
      <c r="AB1744" s="6">
        <f>DATEVALUE(DatosTransformados[[#This Row],[Contact Date Hidden]])</f>
        <v>44834</v>
      </c>
      <c r="AC1744" s="6">
        <v>44465</v>
      </c>
      <c r="AD1744" s="5" t="s">
        <v>38</v>
      </c>
      <c r="AE1744" s="5" t="str">
        <f>VLOOKUP(DatosTransformados[[#This Row],[Customer Segment Hidden]],Tabla3[#All],2,FALSE)</f>
        <v>Low</v>
      </c>
      <c r="AF1744" s="12">
        <v>32.350077262563687</v>
      </c>
      <c r="AG1744" s="5">
        <v>2</v>
      </c>
      <c r="AH1744" s="5" t="s">
        <v>49</v>
      </c>
      <c r="AI1744" s="5" t="str">
        <f>IFERROR(VLOOKUP(DatosTransformados[[#This Row],[Preferred Contact Method Hidden]],Tabla3[#All],2,FALSE),DatosTransformados[[#This Row],[Preferred Contact Method Hidden]])</f>
        <v>Phone</v>
      </c>
      <c r="AJ1744" s="5" t="str">
        <f>VLOOKUP(DatosTransformados[[#This Row],[Applied Discount Hidden]],Tabla3[#All],2,FALSE)</f>
        <v>No</v>
      </c>
      <c r="AK1744" s="5" t="b">
        <v>0</v>
      </c>
    </row>
    <row r="1745" spans="1:37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">
        <v>21</v>
      </c>
      <c r="O17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5" s="2" t="s">
        <v>33</v>
      </c>
      <c r="Q1745" s="2">
        <v>6</v>
      </c>
      <c r="R1745" s="2" t="s">
        <v>33</v>
      </c>
      <c r="S1745" s="2" t="s">
        <v>24</v>
      </c>
      <c r="T1745" s="2" t="s">
        <v>117</v>
      </c>
      <c r="U1745" s="2">
        <v>25</v>
      </c>
      <c r="V1745" s="2" t="str">
        <f>PROPER(DatosTransformados[[#This Row],[Payment Method Hidden]])</f>
        <v>Direct Debit</v>
      </c>
      <c r="W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745" s="2">
        <v>471</v>
      </c>
      <c r="Y1745" s="2"/>
      <c r="Z1745" s="2"/>
      <c r="AA1745" s="2" t="s">
        <v>2056</v>
      </c>
      <c r="AB1745" s="3">
        <f>DATEVALUE(DatosTransformados[[#This Row],[Contact Date Hidden]])</f>
        <v>44348</v>
      </c>
      <c r="AC1745" s="3">
        <v>44164</v>
      </c>
      <c r="AD1745" s="2" t="s">
        <v>44</v>
      </c>
      <c r="AE1745" s="2" t="str">
        <f>VLOOKUP(DatosTransformados[[#This Row],[Customer Segment Hidden]],Tabla3[#All],2,FALSE)</f>
        <v>Medium</v>
      </c>
      <c r="AF1745" s="11">
        <v>25.247046173167771</v>
      </c>
      <c r="AG1745" s="2">
        <v>7</v>
      </c>
      <c r="AH1745" s="2" t="s">
        <v>63</v>
      </c>
      <c r="AI1745" s="2" t="str">
        <f>IFERROR(VLOOKUP(DatosTransformados[[#This Row],[Preferred Contact Method Hidden]],Tabla3[#All],2,FALSE),DatosTransformados[[#This Row],[Preferred Contact Method Hidden]])</f>
        <v>SMS</v>
      </c>
      <c r="AJ1745" s="2" t="str">
        <f>VLOOKUP(DatosTransformados[[#This Row],[Applied Discount Hidden]],Tabla3[#All],2,FALSE)</f>
        <v>Yes</v>
      </c>
      <c r="AK1745" s="2" t="b">
        <v>1</v>
      </c>
    </row>
    <row r="1746" spans="1:37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">
        <v>21</v>
      </c>
      <c r="O17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6" s="5" t="s">
        <v>33</v>
      </c>
      <c r="Q1746" s="5">
        <v>4</v>
      </c>
      <c r="R1746" s="5" t="s">
        <v>21</v>
      </c>
      <c r="S1746" s="5" t="s">
        <v>34</v>
      </c>
      <c r="T1746" s="5" t="s">
        <v>25</v>
      </c>
      <c r="U1746" s="5">
        <v>45</v>
      </c>
      <c r="V1746" s="5" t="str">
        <f>PROPER(DatosTransformados[[#This Row],[Payment Method Hidden]])</f>
        <v>Credit Card</v>
      </c>
      <c r="W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746" s="5">
        <v>2665</v>
      </c>
      <c r="Y1746" s="5"/>
      <c r="Z1746" s="5"/>
      <c r="AA1746" s="5" t="s">
        <v>314</v>
      </c>
      <c r="AB1746" s="6">
        <f>DATEVALUE(DatosTransformados[[#This Row],[Contact Date Hidden]])</f>
        <v>43937</v>
      </c>
      <c r="AC1746" s="6">
        <v>44558</v>
      </c>
      <c r="AD1746" s="5" t="s">
        <v>44</v>
      </c>
      <c r="AE1746" s="5" t="str">
        <f>VLOOKUP(DatosTransformados[[#This Row],[Customer Segment Hidden]],Tabla3[#All],2,FALSE)</f>
        <v>Medium</v>
      </c>
      <c r="AF1746" s="12">
        <v>46.518550418544947</v>
      </c>
      <c r="AG1746" s="5">
        <v>1</v>
      </c>
      <c r="AH1746" s="5" t="s">
        <v>29</v>
      </c>
      <c r="AI1746" s="5" t="str">
        <f>IFERROR(VLOOKUP(DatosTransformados[[#This Row],[Preferred Contact Method Hidden]],Tabla3[#All],2,FALSE),DatosTransformados[[#This Row],[Preferred Contact Method Hidden]])</f>
        <v>Email</v>
      </c>
      <c r="AJ1746" s="5" t="str">
        <f>VLOOKUP(DatosTransformados[[#This Row],[Applied Discount Hidden]],Tabla3[#All],2,FALSE)</f>
        <v>No</v>
      </c>
      <c r="AK1746" s="5" t="b">
        <v>0</v>
      </c>
    </row>
    <row r="1747" spans="1:37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">
        <v>33</v>
      </c>
      <c r="O17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7" s="2" t="s">
        <v>33</v>
      </c>
      <c r="Q1747" s="2">
        <v>2</v>
      </c>
      <c r="R1747" s="2" t="s">
        <v>21</v>
      </c>
      <c r="S1747" s="2" t="s">
        <v>24</v>
      </c>
      <c r="T1747" s="2" t="s">
        <v>117</v>
      </c>
      <c r="U1747" s="2">
        <v>10</v>
      </c>
      <c r="V1747" s="2" t="str">
        <f>PROPER(DatosTransformados[[#This Row],[Payment Method Hidden]])</f>
        <v>Direct Debit</v>
      </c>
      <c r="W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747" s="2">
        <v>326</v>
      </c>
      <c r="Y1747" s="2"/>
      <c r="Z1747" s="2"/>
      <c r="AA1747" s="2" t="s">
        <v>3190</v>
      </c>
      <c r="AB1747" s="3">
        <f>DATEVALUE(DatosTransformados[[#This Row],[Contact Date Hidden]])</f>
        <v>44940</v>
      </c>
      <c r="AC1747" s="3">
        <v>44257</v>
      </c>
      <c r="AD1747" s="2" t="s">
        <v>28</v>
      </c>
      <c r="AE1747" s="2" t="str">
        <f>VLOOKUP(DatosTransformados[[#This Row],[Customer Segment Hidden]],Tabla3[#All],2,FALSE)</f>
        <v>High</v>
      </c>
      <c r="AF1747" s="11">
        <v>9.8216895060077096</v>
      </c>
      <c r="AG1747" s="2">
        <v>1</v>
      </c>
      <c r="AH1747" s="2" t="s">
        <v>49</v>
      </c>
      <c r="AI1747" s="2" t="str">
        <f>IFERROR(VLOOKUP(DatosTransformados[[#This Row],[Preferred Contact Method Hidden]],Tabla3[#All],2,FALSE),DatosTransformados[[#This Row],[Preferred Contact Method Hidden]])</f>
        <v>Phone</v>
      </c>
      <c r="AJ1747" s="2" t="str">
        <f>VLOOKUP(DatosTransformados[[#This Row],[Applied Discount Hidden]],Tabla3[#All],2,FALSE)</f>
        <v>No</v>
      </c>
      <c r="AK1747" s="2" t="b">
        <v>0</v>
      </c>
    </row>
    <row r="1748" spans="1:37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">
        <v>33</v>
      </c>
      <c r="O17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8" s="5" t="s">
        <v>21</v>
      </c>
      <c r="Q1748" s="5">
        <v>0</v>
      </c>
      <c r="R1748" s="5" t="s">
        <v>21</v>
      </c>
      <c r="S1748" s="5" t="s">
        <v>52</v>
      </c>
      <c r="T1748" s="5" t="s">
        <v>117</v>
      </c>
      <c r="U1748" s="5">
        <v>57</v>
      </c>
      <c r="V1748" s="5" t="str">
        <f>PROPER(DatosTransformados[[#This Row],[Payment Method Hidden]])</f>
        <v>Direct Debit</v>
      </c>
      <c r="W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748" s="5">
        <v>2909</v>
      </c>
      <c r="Y1748" s="5" t="s">
        <v>42</v>
      </c>
      <c r="Z1748" s="5" t="s">
        <v>184</v>
      </c>
      <c r="AA1748" s="5" t="s">
        <v>2834</v>
      </c>
      <c r="AB1748" s="6">
        <f>DATEVALUE(DatosTransformados[[#This Row],[Contact Date Hidden]])</f>
        <v>44474</v>
      </c>
      <c r="AC1748" s="6">
        <v>44773</v>
      </c>
      <c r="AD1748" s="5" t="s">
        <v>38</v>
      </c>
      <c r="AE1748" s="5" t="str">
        <f>VLOOKUP(DatosTransformados[[#This Row],[Customer Segment Hidden]],Tabla3[#All],2,FALSE)</f>
        <v>Low</v>
      </c>
      <c r="AF1748" s="12">
        <v>67.493497925884583</v>
      </c>
      <c r="AG1748" s="5">
        <v>4</v>
      </c>
      <c r="AH1748" s="5" t="s">
        <v>49</v>
      </c>
      <c r="AI1748" s="5" t="str">
        <f>IFERROR(VLOOKUP(DatosTransformados[[#This Row],[Preferred Contact Method Hidden]],Tabla3[#All],2,FALSE),DatosTransformados[[#This Row],[Preferred Contact Method Hidden]])</f>
        <v>Phone</v>
      </c>
      <c r="AJ1748" s="5" t="str">
        <f>VLOOKUP(DatosTransformados[[#This Row],[Applied Discount Hidden]],Tabla3[#All],2,FALSE)</f>
        <v>Yes</v>
      </c>
      <c r="AK1748" s="5" t="b">
        <v>1</v>
      </c>
    </row>
    <row r="1749" spans="1:37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">
        <v>33</v>
      </c>
      <c r="O17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49" s="2" t="s">
        <v>21</v>
      </c>
      <c r="Q1749" s="2">
        <v>0</v>
      </c>
      <c r="R1749" s="2" t="s">
        <v>33</v>
      </c>
      <c r="S1749" s="2" t="s">
        <v>24</v>
      </c>
      <c r="T1749" s="2" t="s">
        <v>35</v>
      </c>
      <c r="U1749" s="2">
        <v>21</v>
      </c>
      <c r="V1749" s="2" t="str">
        <f>PROPER(DatosTransformados[[#This Row],[Payment Method Hidden]])</f>
        <v>Direct Debit</v>
      </c>
      <c r="W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749" s="2">
        <v>920</v>
      </c>
      <c r="Y1749" s="2"/>
      <c r="Z1749" s="2"/>
      <c r="AA1749" s="2" t="s">
        <v>3193</v>
      </c>
      <c r="AB1749" s="3">
        <f>DATEVALUE(DatosTransformados[[#This Row],[Contact Date Hidden]])</f>
        <v>45091</v>
      </c>
      <c r="AC1749" s="3">
        <v>44338</v>
      </c>
      <c r="AD1749" s="2" t="s">
        <v>28</v>
      </c>
      <c r="AE1749" s="2" t="str">
        <f>VLOOKUP(DatosTransformados[[#This Row],[Customer Segment Hidden]],Tabla3[#All],2,FALSE)</f>
        <v>High</v>
      </c>
      <c r="AF1749" s="11">
        <v>21.937872567727279</v>
      </c>
      <c r="AG1749" s="2">
        <v>7</v>
      </c>
      <c r="AH1749" s="2" t="s">
        <v>29</v>
      </c>
      <c r="AI1749" s="2" t="str">
        <f>IFERROR(VLOOKUP(DatosTransformados[[#This Row],[Preferred Contact Method Hidden]],Tabla3[#All],2,FALSE),DatosTransformados[[#This Row],[Preferred Contact Method Hidden]])</f>
        <v>Email</v>
      </c>
      <c r="AJ1749" s="2" t="str">
        <f>VLOOKUP(DatosTransformados[[#This Row],[Applied Discount Hidden]],Tabla3[#All],2,FALSE)</f>
        <v>No</v>
      </c>
      <c r="AK1749" s="2" t="b">
        <v>0</v>
      </c>
    </row>
    <row r="1750" spans="1:37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">
        <v>21</v>
      </c>
      <c r="O17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0" s="5" t="s">
        <v>21</v>
      </c>
      <c r="Q1750" s="5">
        <v>0</v>
      </c>
      <c r="R1750" s="5" t="s">
        <v>21</v>
      </c>
      <c r="S1750" s="5" t="s">
        <v>24</v>
      </c>
      <c r="T1750" s="5" t="s">
        <v>207</v>
      </c>
      <c r="U1750" s="5">
        <v>16</v>
      </c>
      <c r="V1750" s="5" t="str">
        <f>PROPER(DatosTransformados[[#This Row],[Payment Method Hidden]])</f>
        <v>Paper Check</v>
      </c>
      <c r="W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1750" s="5">
        <v>16</v>
      </c>
      <c r="Y1750" s="5"/>
      <c r="Z1750" s="5"/>
      <c r="AA1750" s="5" t="s">
        <v>3195</v>
      </c>
      <c r="AB1750" s="6">
        <f>DATEVALUE(DatosTransformados[[#This Row],[Contact Date Hidden]])</f>
        <v>43866</v>
      </c>
      <c r="AC1750" s="6">
        <v>44207</v>
      </c>
      <c r="AD1750" s="5" t="s">
        <v>38</v>
      </c>
      <c r="AE1750" s="5" t="str">
        <f>VLOOKUP(DatosTransformados[[#This Row],[Customer Segment Hidden]],Tabla3[#All],2,FALSE)</f>
        <v>Low</v>
      </c>
      <c r="AF1750" s="12">
        <v>17.423257814949881</v>
      </c>
      <c r="AG1750" s="5">
        <v>1</v>
      </c>
      <c r="AH1750" s="5" t="s">
        <v>49</v>
      </c>
      <c r="AI1750" s="5" t="str">
        <f>IFERROR(VLOOKUP(DatosTransformados[[#This Row],[Preferred Contact Method Hidden]],Tabla3[#All],2,FALSE),DatosTransformados[[#This Row],[Preferred Contact Method Hidden]])</f>
        <v>Phone</v>
      </c>
      <c r="AJ1750" s="5" t="str">
        <f>VLOOKUP(DatosTransformados[[#This Row],[Applied Discount Hidden]],Tabla3[#All],2,FALSE)</f>
        <v>Yes</v>
      </c>
      <c r="AK1750" s="5" t="b">
        <v>1</v>
      </c>
    </row>
    <row r="1751" spans="1:37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">
        <v>21</v>
      </c>
      <c r="O17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1" s="2" t="s">
        <v>21</v>
      </c>
      <c r="Q1751" s="2">
        <v>0</v>
      </c>
      <c r="R1751" s="2" t="s">
        <v>21</v>
      </c>
      <c r="S1751" s="2" t="s">
        <v>52</v>
      </c>
      <c r="T1751" s="2" t="s">
        <v>117</v>
      </c>
      <c r="U1751" s="2">
        <v>27</v>
      </c>
      <c r="V1751" s="2" t="str">
        <f>PROPER(DatosTransformados[[#This Row],[Payment Method Hidden]])</f>
        <v>Direct Debit</v>
      </c>
      <c r="W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751" s="2">
        <v>1699</v>
      </c>
      <c r="Y1751" s="2"/>
      <c r="Z1751" s="2"/>
      <c r="AA1751" s="2" t="s">
        <v>3197</v>
      </c>
      <c r="AB1751" s="3">
        <f>DATEVALUE(DatosTransformados[[#This Row],[Contact Date Hidden]])</f>
        <v>45238</v>
      </c>
      <c r="AC1751" s="3">
        <v>44693</v>
      </c>
      <c r="AD1751" s="2" t="s">
        <v>38</v>
      </c>
      <c r="AE1751" s="2" t="str">
        <f>VLOOKUP(DatosTransformados[[#This Row],[Customer Segment Hidden]],Tabla3[#All],2,FALSE)</f>
        <v>Low</v>
      </c>
      <c r="AF1751" s="11">
        <v>26.17166805420797</v>
      </c>
      <c r="AG1751" s="2">
        <v>10</v>
      </c>
      <c r="AH1751" s="2" t="s">
        <v>49</v>
      </c>
      <c r="AI1751" s="2" t="str">
        <f>IFERROR(VLOOKUP(DatosTransformados[[#This Row],[Preferred Contact Method Hidden]],Tabla3[#All],2,FALSE),DatosTransformados[[#This Row],[Preferred Contact Method Hidden]])</f>
        <v>Phone</v>
      </c>
      <c r="AJ1751" s="2" t="str">
        <f>VLOOKUP(DatosTransformados[[#This Row],[Applied Discount Hidden]],Tabla3[#All],2,FALSE)</f>
        <v>Yes</v>
      </c>
      <c r="AK1751" s="2" t="b">
        <v>1</v>
      </c>
    </row>
    <row r="1752" spans="1:37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">
        <v>33</v>
      </c>
      <c r="O17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2" s="5" t="s">
        <v>21</v>
      </c>
      <c r="Q1752" s="5">
        <v>0</v>
      </c>
      <c r="R1752" s="5" t="s">
        <v>21</v>
      </c>
      <c r="S1752" s="5" t="s">
        <v>24</v>
      </c>
      <c r="T1752" s="5" t="s">
        <v>117</v>
      </c>
      <c r="U1752" s="5">
        <v>29</v>
      </c>
      <c r="V1752" s="5" t="str">
        <f>PROPER(DatosTransformados[[#This Row],[Payment Method Hidden]])</f>
        <v>Direct Debit</v>
      </c>
      <c r="W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752" s="5">
        <v>61</v>
      </c>
      <c r="Y1752" s="5" t="s">
        <v>103</v>
      </c>
      <c r="Z1752" s="5" t="s">
        <v>197</v>
      </c>
      <c r="AA1752" s="5" t="s">
        <v>3199</v>
      </c>
      <c r="AB1752" s="6">
        <f>DATEVALUE(DatosTransformados[[#This Row],[Contact Date Hidden]])</f>
        <v>45232</v>
      </c>
      <c r="AC1752" s="6">
        <v>44408</v>
      </c>
      <c r="AD1752" s="5" t="s">
        <v>38</v>
      </c>
      <c r="AE1752" s="5" t="str">
        <f>VLOOKUP(DatosTransformados[[#This Row],[Customer Segment Hidden]],Tabla3[#All],2,FALSE)</f>
        <v>Low</v>
      </c>
      <c r="AF1752" s="12">
        <v>30.663767346480299</v>
      </c>
      <c r="AG1752" s="5">
        <v>4</v>
      </c>
      <c r="AH1752" s="5" t="s">
        <v>63</v>
      </c>
      <c r="AI1752" s="5" t="str">
        <f>IFERROR(VLOOKUP(DatosTransformados[[#This Row],[Preferred Contact Method Hidden]],Tabla3[#All],2,FALSE),DatosTransformados[[#This Row],[Preferred Contact Method Hidden]])</f>
        <v>SMS</v>
      </c>
      <c r="AJ1752" s="5" t="str">
        <f>VLOOKUP(DatosTransformados[[#This Row],[Applied Discount Hidden]],Tabla3[#All],2,FALSE)</f>
        <v>Yes</v>
      </c>
      <c r="AK1752" s="5" t="b">
        <v>1</v>
      </c>
    </row>
    <row r="1753" spans="1:37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">
        <v>33</v>
      </c>
      <c r="O17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3" s="2" t="s">
        <v>21</v>
      </c>
      <c r="Q1753" s="2">
        <v>0</v>
      </c>
      <c r="R1753" s="2" t="s">
        <v>21</v>
      </c>
      <c r="S1753" s="2" t="s">
        <v>34</v>
      </c>
      <c r="T1753" s="2" t="s">
        <v>25</v>
      </c>
      <c r="U1753" s="2">
        <v>36</v>
      </c>
      <c r="V1753" s="2" t="str">
        <f>PROPER(DatosTransformados[[#This Row],[Payment Method Hidden]])</f>
        <v>Credit Card</v>
      </c>
      <c r="W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753" s="2">
        <v>2530</v>
      </c>
      <c r="Y1753" s="2"/>
      <c r="Z1753" s="2"/>
      <c r="AA1753" s="2" t="s">
        <v>947</v>
      </c>
      <c r="AB1753" s="3">
        <f>DATEVALUE(DatosTransformados[[#This Row],[Contact Date Hidden]])</f>
        <v>45235</v>
      </c>
      <c r="AC1753" s="3">
        <v>44659</v>
      </c>
      <c r="AD1753" s="2" t="s">
        <v>28</v>
      </c>
      <c r="AE1753" s="2" t="str">
        <f>VLOOKUP(DatosTransformados[[#This Row],[Customer Segment Hidden]],Tabla3[#All],2,FALSE)</f>
        <v>High</v>
      </c>
      <c r="AF1753" s="11">
        <v>39.049261868996787</v>
      </c>
      <c r="AG1753" s="2">
        <v>1</v>
      </c>
      <c r="AH1753" s="2" t="s">
        <v>63</v>
      </c>
      <c r="AI1753" s="2" t="str">
        <f>IFERROR(VLOOKUP(DatosTransformados[[#This Row],[Preferred Contact Method Hidden]],Tabla3[#All],2,FALSE),DatosTransformados[[#This Row],[Preferred Contact Method Hidden]])</f>
        <v>SMS</v>
      </c>
      <c r="AJ1753" s="2" t="str">
        <f>VLOOKUP(DatosTransformados[[#This Row],[Applied Discount Hidden]],Tabla3[#All],2,FALSE)</f>
        <v>No</v>
      </c>
      <c r="AK1753" s="2" t="b">
        <v>0</v>
      </c>
    </row>
    <row r="1754" spans="1:37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">
        <v>21</v>
      </c>
      <c r="O17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4" s="5" t="s">
        <v>21</v>
      </c>
      <c r="Q1754" s="5">
        <v>0</v>
      </c>
      <c r="R1754" s="5" t="s">
        <v>21</v>
      </c>
      <c r="S1754" s="5" t="s">
        <v>24</v>
      </c>
      <c r="T1754" s="5" t="s">
        <v>117</v>
      </c>
      <c r="U1754" s="5">
        <v>41</v>
      </c>
      <c r="V1754" s="5" t="str">
        <f>PROPER(DatosTransformados[[#This Row],[Payment Method Hidden]])</f>
        <v>Direct Debit</v>
      </c>
      <c r="W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754" s="5">
        <v>41</v>
      </c>
      <c r="Y1754" s="5"/>
      <c r="Z1754" s="5"/>
      <c r="AA1754" s="5" t="s">
        <v>3202</v>
      </c>
      <c r="AB1754" s="6">
        <f>DATEVALUE(DatosTransformados[[#This Row],[Contact Date Hidden]])</f>
        <v>44718</v>
      </c>
      <c r="AC1754" s="6">
        <v>43892</v>
      </c>
      <c r="AD1754" s="5" t="s">
        <v>28</v>
      </c>
      <c r="AE1754" s="5" t="str">
        <f>VLOOKUP(DatosTransformados[[#This Row],[Customer Segment Hidden]],Tabla3[#All],2,FALSE)</f>
        <v>High</v>
      </c>
      <c r="AF1754" s="12">
        <v>45.572633839650329</v>
      </c>
      <c r="AG1754" s="5">
        <v>7</v>
      </c>
      <c r="AH1754" s="5" t="s">
        <v>29</v>
      </c>
      <c r="AI1754" s="5" t="str">
        <f>IFERROR(VLOOKUP(DatosTransformados[[#This Row],[Preferred Contact Method Hidden]],Tabla3[#All],2,FALSE),DatosTransformados[[#This Row],[Preferred Contact Method Hidden]])</f>
        <v>Email</v>
      </c>
      <c r="AJ1754" s="5" t="str">
        <f>VLOOKUP(DatosTransformados[[#This Row],[Applied Discount Hidden]],Tabla3[#All],2,FALSE)</f>
        <v>Yes</v>
      </c>
      <c r="AK1754" s="5" t="b">
        <v>1</v>
      </c>
    </row>
    <row r="1755" spans="1:37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">
        <v>21</v>
      </c>
      <c r="O17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5" s="2" t="s">
        <v>21</v>
      </c>
      <c r="Q1755" s="2">
        <v>0</v>
      </c>
      <c r="R1755" s="2" t="s">
        <v>21</v>
      </c>
      <c r="S1755" s="2" t="s">
        <v>52</v>
      </c>
      <c r="T1755" s="2" t="s">
        <v>117</v>
      </c>
      <c r="U1755" s="2">
        <v>44</v>
      </c>
      <c r="V1755" s="2" t="str">
        <f>PROPER(DatosTransformados[[#This Row],[Payment Method Hidden]])</f>
        <v>Direct Debit</v>
      </c>
      <c r="W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1755" s="2">
        <v>3172</v>
      </c>
      <c r="Y1755" s="2"/>
      <c r="Z1755" s="2"/>
      <c r="AA1755" s="2" t="s">
        <v>3204</v>
      </c>
      <c r="AB1755" s="3">
        <f>DATEVALUE(DatosTransformados[[#This Row],[Contact Date Hidden]])</f>
        <v>44102</v>
      </c>
      <c r="AC1755" s="3">
        <v>44542</v>
      </c>
      <c r="AD1755" s="2" t="s">
        <v>38</v>
      </c>
      <c r="AE1755" s="2" t="str">
        <f>VLOOKUP(DatosTransformados[[#This Row],[Customer Segment Hidden]],Tabla3[#All],2,FALSE)</f>
        <v>Low</v>
      </c>
      <c r="AF1755" s="11">
        <v>51.120211336763923</v>
      </c>
      <c r="AG1755" s="2">
        <v>0</v>
      </c>
      <c r="AH1755" s="2" t="s">
        <v>63</v>
      </c>
      <c r="AI1755" s="2" t="str">
        <f>IFERROR(VLOOKUP(DatosTransformados[[#This Row],[Preferred Contact Method Hidden]],Tabla3[#All],2,FALSE),DatosTransformados[[#This Row],[Preferred Contact Method Hidden]])</f>
        <v>SMS</v>
      </c>
      <c r="AJ1755" s="2" t="str">
        <f>VLOOKUP(DatosTransformados[[#This Row],[Applied Discount Hidden]],Tabla3[#All],2,FALSE)</f>
        <v>No</v>
      </c>
      <c r="AK1755" s="2" t="b">
        <v>0</v>
      </c>
    </row>
    <row r="1756" spans="1:37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">
        <v>21</v>
      </c>
      <c r="O17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6" s="5" t="s">
        <v>21</v>
      </c>
      <c r="Q1756" s="5">
        <v>0</v>
      </c>
      <c r="R1756" s="5" t="s">
        <v>21</v>
      </c>
      <c r="S1756" s="5" t="s">
        <v>24</v>
      </c>
      <c r="T1756" s="5" t="s">
        <v>35</v>
      </c>
      <c r="U1756" s="5">
        <v>27</v>
      </c>
      <c r="V1756" s="5" t="str">
        <f>PROPER(DatosTransformados[[#This Row],[Payment Method Hidden]])</f>
        <v>Direct Debit</v>
      </c>
      <c r="W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756" s="5">
        <v>114</v>
      </c>
      <c r="Y1756" s="5" t="s">
        <v>87</v>
      </c>
      <c r="Z1756" s="5" t="s">
        <v>1400</v>
      </c>
      <c r="AA1756" s="5" t="s">
        <v>3206</v>
      </c>
      <c r="AB1756" s="6">
        <f>DATEVALUE(DatosTransformados[[#This Row],[Contact Date Hidden]])</f>
        <v>44858</v>
      </c>
      <c r="AC1756" s="6">
        <v>45218</v>
      </c>
      <c r="AD1756" s="5" t="s">
        <v>28</v>
      </c>
      <c r="AE1756" s="5" t="str">
        <f>VLOOKUP(DatosTransformados[[#This Row],[Customer Segment Hidden]],Tabla3[#All],2,FALSE)</f>
        <v>High</v>
      </c>
      <c r="AF1756" s="12">
        <v>30.09864447381209</v>
      </c>
      <c r="AG1756" s="5">
        <v>9</v>
      </c>
      <c r="AH1756" s="5" t="s">
        <v>49</v>
      </c>
      <c r="AI1756" s="5" t="str">
        <f>IFERROR(VLOOKUP(DatosTransformados[[#This Row],[Preferred Contact Method Hidden]],Tabla3[#All],2,FALSE),DatosTransformados[[#This Row],[Preferred Contact Method Hidden]])</f>
        <v>Phone</v>
      </c>
      <c r="AJ1756" s="5" t="str">
        <f>VLOOKUP(DatosTransformados[[#This Row],[Applied Discount Hidden]],Tabla3[#All],2,FALSE)</f>
        <v>Yes</v>
      </c>
      <c r="AK1756" s="5" t="b">
        <v>1</v>
      </c>
    </row>
    <row r="1757" spans="1:37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">
        <v>21</v>
      </c>
      <c r="O17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7" s="2" t="s">
        <v>21</v>
      </c>
      <c r="Q1757" s="2">
        <v>0</v>
      </c>
      <c r="R1757" s="2" t="s">
        <v>21</v>
      </c>
      <c r="S1757" s="2" t="s">
        <v>24</v>
      </c>
      <c r="T1757" s="2" t="s">
        <v>25</v>
      </c>
      <c r="U1757" s="2">
        <v>41</v>
      </c>
      <c r="V1757" s="2" t="str">
        <f>PROPER(DatosTransformados[[#This Row],[Payment Method Hidden]])</f>
        <v>Credit Card</v>
      </c>
      <c r="W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757" s="2">
        <v>906</v>
      </c>
      <c r="Y1757" s="2"/>
      <c r="Z1757" s="2"/>
      <c r="AA1757" s="2" t="s">
        <v>2706</v>
      </c>
      <c r="AB1757" s="3">
        <f>DATEVALUE(DatosTransformados[[#This Row],[Contact Date Hidden]])</f>
        <v>44389</v>
      </c>
      <c r="AC1757" s="3">
        <v>45033</v>
      </c>
      <c r="AD1757" s="2" t="s">
        <v>44</v>
      </c>
      <c r="AE1757" s="2" t="str">
        <f>VLOOKUP(DatosTransformados[[#This Row],[Customer Segment Hidden]],Tabla3[#All],2,FALSE)</f>
        <v>Medium</v>
      </c>
      <c r="AF1757" s="11">
        <v>37.059204492430041</v>
      </c>
      <c r="AG1757" s="2">
        <v>0</v>
      </c>
      <c r="AH1757" s="2" t="s">
        <v>49</v>
      </c>
      <c r="AI1757" s="2" t="str">
        <f>IFERROR(VLOOKUP(DatosTransformados[[#This Row],[Preferred Contact Method Hidden]],Tabla3[#All],2,FALSE),DatosTransformados[[#This Row],[Preferred Contact Method Hidden]])</f>
        <v>Phone</v>
      </c>
      <c r="AJ1757" s="2" t="str">
        <f>VLOOKUP(DatosTransformados[[#This Row],[Applied Discount Hidden]],Tabla3[#All],2,FALSE)</f>
        <v>Yes</v>
      </c>
      <c r="AK1757" s="2" t="b">
        <v>1</v>
      </c>
    </row>
    <row r="1758" spans="1:37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">
        <v>21</v>
      </c>
      <c r="O17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8" s="5" t="s">
        <v>33</v>
      </c>
      <c r="Q1758" s="5">
        <v>4</v>
      </c>
      <c r="R1758" s="5" t="s">
        <v>21</v>
      </c>
      <c r="S1758" s="5" t="s">
        <v>52</v>
      </c>
      <c r="T1758" s="5" t="s">
        <v>35</v>
      </c>
      <c r="U1758" s="5">
        <v>10</v>
      </c>
      <c r="V1758" s="5" t="str">
        <f>PROPER(DatosTransformados[[#This Row],[Payment Method Hidden]])</f>
        <v>Direct Debit</v>
      </c>
      <c r="W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758" s="5">
        <v>680</v>
      </c>
      <c r="Y1758" s="5"/>
      <c r="Z1758" s="5"/>
      <c r="AA1758" s="5" t="s">
        <v>3209</v>
      </c>
      <c r="AB1758" s="6">
        <f>DATEVALUE(DatosTransformados[[#This Row],[Contact Date Hidden]])</f>
        <v>44858</v>
      </c>
      <c r="AC1758" s="6">
        <v>45017</v>
      </c>
      <c r="AD1758" s="5" t="s">
        <v>44</v>
      </c>
      <c r="AE1758" s="5" t="str">
        <f>VLOOKUP(DatosTransformados[[#This Row],[Customer Segment Hidden]],Tabla3[#All],2,FALSE)</f>
        <v>Medium</v>
      </c>
      <c r="AF1758" s="12">
        <v>10.130375789468561</v>
      </c>
      <c r="AG1758" s="5">
        <v>2</v>
      </c>
      <c r="AH1758" s="5" t="s">
        <v>63</v>
      </c>
      <c r="AI1758" s="5" t="str">
        <f>IFERROR(VLOOKUP(DatosTransformados[[#This Row],[Preferred Contact Method Hidden]],Tabla3[#All],2,FALSE),DatosTransformados[[#This Row],[Preferred Contact Method Hidden]])</f>
        <v>SMS</v>
      </c>
      <c r="AJ1758" s="5" t="str">
        <f>VLOOKUP(DatosTransformados[[#This Row],[Applied Discount Hidden]],Tabla3[#All],2,FALSE)</f>
        <v>No</v>
      </c>
      <c r="AK1758" s="5" t="b">
        <v>0</v>
      </c>
    </row>
    <row r="1759" spans="1:37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">
        <v>21</v>
      </c>
      <c r="O17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59" s="2" t="s">
        <v>21</v>
      </c>
      <c r="Q1759" s="2">
        <v>0</v>
      </c>
      <c r="R1759" s="2" t="s">
        <v>21</v>
      </c>
      <c r="S1759" s="2" t="s">
        <v>24</v>
      </c>
      <c r="T1759" s="2" t="s">
        <v>35</v>
      </c>
      <c r="U1759" s="2">
        <v>27</v>
      </c>
      <c r="V1759" s="2" t="str">
        <f>PROPER(DatosTransformados[[#This Row],[Payment Method Hidden]])</f>
        <v>Direct Debit</v>
      </c>
      <c r="W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759" s="2">
        <v>460</v>
      </c>
      <c r="Y1759" s="2"/>
      <c r="Z1759" s="2"/>
      <c r="AA1759" s="2" t="s">
        <v>3211</v>
      </c>
      <c r="AB1759" s="3">
        <f>DATEVALUE(DatosTransformados[[#This Row],[Contact Date Hidden]])</f>
        <v>44393</v>
      </c>
      <c r="AC1759" s="3">
        <v>45091</v>
      </c>
      <c r="AD1759" s="2" t="s">
        <v>38</v>
      </c>
      <c r="AE1759" s="2" t="str">
        <f>VLOOKUP(DatosTransformados[[#This Row],[Customer Segment Hidden]],Tabla3[#All],2,FALSE)</f>
        <v>Low</v>
      </c>
      <c r="AF1759" s="11">
        <v>26.07288793438293</v>
      </c>
      <c r="AG1759" s="2">
        <v>7</v>
      </c>
      <c r="AH1759" s="2" t="s">
        <v>49</v>
      </c>
      <c r="AI1759" s="2" t="str">
        <f>IFERROR(VLOOKUP(DatosTransformados[[#This Row],[Preferred Contact Method Hidden]],Tabla3[#All],2,FALSE),DatosTransformados[[#This Row],[Preferred Contact Method Hidden]])</f>
        <v>Phone</v>
      </c>
      <c r="AJ1759" s="2" t="str">
        <f>VLOOKUP(DatosTransformados[[#This Row],[Applied Discount Hidden]],Tabla3[#All],2,FALSE)</f>
        <v>No</v>
      </c>
      <c r="AK1759" s="2" t="b">
        <v>0</v>
      </c>
    </row>
    <row r="1760" spans="1:37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">
        <v>21</v>
      </c>
      <c r="O17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0" s="5" t="s">
        <v>33</v>
      </c>
      <c r="Q1760" s="5">
        <v>3</v>
      </c>
      <c r="R1760" s="5" t="s">
        <v>21</v>
      </c>
      <c r="S1760" s="5" t="s">
        <v>52</v>
      </c>
      <c r="T1760" s="5" t="s">
        <v>35</v>
      </c>
      <c r="U1760" s="5">
        <v>10</v>
      </c>
      <c r="V1760" s="5" t="str">
        <f>PROPER(DatosTransformados[[#This Row],[Payment Method Hidden]])</f>
        <v>Direct Debit</v>
      </c>
      <c r="W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760" s="5">
        <v>659</v>
      </c>
      <c r="Y1760" s="5"/>
      <c r="Z1760" s="5"/>
      <c r="AA1760" s="5" t="s">
        <v>2554</v>
      </c>
      <c r="AB1760" s="6">
        <f>DATEVALUE(DatosTransformados[[#This Row],[Contact Date Hidden]])</f>
        <v>44451</v>
      </c>
      <c r="AC1760" s="6">
        <v>44920</v>
      </c>
      <c r="AD1760" s="5" t="s">
        <v>44</v>
      </c>
      <c r="AE1760" s="5" t="str">
        <f>VLOOKUP(DatosTransformados[[#This Row],[Customer Segment Hidden]],Tabla3[#All],2,FALSE)</f>
        <v>Medium</v>
      </c>
      <c r="AF1760" s="12">
        <v>9.3798982122842354</v>
      </c>
      <c r="AG1760" s="5">
        <v>3</v>
      </c>
      <c r="AH1760" s="5" t="s">
        <v>63</v>
      </c>
      <c r="AI1760" s="5" t="str">
        <f>IFERROR(VLOOKUP(DatosTransformados[[#This Row],[Preferred Contact Method Hidden]],Tabla3[#All],2,FALSE),DatosTransformados[[#This Row],[Preferred Contact Method Hidden]])</f>
        <v>SMS</v>
      </c>
      <c r="AJ1760" s="5" t="str">
        <f>VLOOKUP(DatosTransformados[[#This Row],[Applied Discount Hidden]],Tabla3[#All],2,FALSE)</f>
        <v>Yes</v>
      </c>
      <c r="AK1760" s="5" t="b">
        <v>1</v>
      </c>
    </row>
    <row r="1761" spans="1:37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">
        <v>21</v>
      </c>
      <c r="O17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1" s="2" t="s">
        <v>21</v>
      </c>
      <c r="Q1761" s="2">
        <v>0</v>
      </c>
      <c r="R1761" s="2" t="s">
        <v>21</v>
      </c>
      <c r="S1761" s="2" t="s">
        <v>52</v>
      </c>
      <c r="T1761" s="2" t="s">
        <v>123</v>
      </c>
      <c r="U1761" s="2">
        <v>12</v>
      </c>
      <c r="V1761" s="2" t="str">
        <f>PROPER(DatosTransformados[[#This Row],[Payment Method Hidden]])</f>
        <v>Credit Card</v>
      </c>
      <c r="W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761" s="2">
        <v>346</v>
      </c>
      <c r="Y1761" s="2"/>
      <c r="Z1761" s="2"/>
      <c r="AA1761" s="2" t="s">
        <v>3214</v>
      </c>
      <c r="AB1761" s="3">
        <f>DATEVALUE(DatosTransformados[[#This Row],[Contact Date Hidden]])</f>
        <v>44258</v>
      </c>
      <c r="AC1761" s="3">
        <v>45141</v>
      </c>
      <c r="AD1761" s="2" t="s">
        <v>44</v>
      </c>
      <c r="AE1761" s="2" t="str">
        <f>VLOOKUP(DatosTransformados[[#This Row],[Customer Segment Hidden]],Tabla3[#All],2,FALSE)</f>
        <v>Medium</v>
      </c>
      <c r="AF1761" s="11">
        <v>9.8127805573692655</v>
      </c>
      <c r="AG1761" s="2">
        <v>0</v>
      </c>
      <c r="AH1761" s="2" t="s">
        <v>63</v>
      </c>
      <c r="AI1761" s="2" t="str">
        <f>IFERROR(VLOOKUP(DatosTransformados[[#This Row],[Preferred Contact Method Hidden]],Tabla3[#All],2,FALSE),DatosTransformados[[#This Row],[Preferred Contact Method Hidden]])</f>
        <v>SMS</v>
      </c>
      <c r="AJ1761" s="2" t="str">
        <f>VLOOKUP(DatosTransformados[[#This Row],[Applied Discount Hidden]],Tabla3[#All],2,FALSE)</f>
        <v>Yes</v>
      </c>
      <c r="AK1761" s="2" t="b">
        <v>1</v>
      </c>
    </row>
    <row r="1762" spans="1:37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">
        <v>21</v>
      </c>
      <c r="O17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2" s="5" t="s">
        <v>21</v>
      </c>
      <c r="Q1762" s="5">
        <v>0</v>
      </c>
      <c r="R1762" s="5" t="s">
        <v>33</v>
      </c>
      <c r="S1762" s="5" t="s">
        <v>24</v>
      </c>
      <c r="T1762" s="5" t="s">
        <v>35</v>
      </c>
      <c r="U1762" s="5">
        <v>35</v>
      </c>
      <c r="V1762" s="5" t="str">
        <f>PROPER(DatosTransformados[[#This Row],[Payment Method Hidden]])</f>
        <v>Direct Debit</v>
      </c>
      <c r="W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762" s="5">
        <v>385</v>
      </c>
      <c r="Y1762" s="5" t="s">
        <v>42</v>
      </c>
      <c r="Z1762" s="5" t="s">
        <v>184</v>
      </c>
      <c r="AA1762" s="5" t="s">
        <v>3216</v>
      </c>
      <c r="AB1762" s="6">
        <f>DATEVALUE(DatosTransformados[[#This Row],[Contact Date Hidden]])</f>
        <v>44081</v>
      </c>
      <c r="AC1762" s="6">
        <v>44641</v>
      </c>
      <c r="AD1762" s="5" t="s">
        <v>44</v>
      </c>
      <c r="AE1762" s="5" t="str">
        <f>VLOOKUP(DatosTransformados[[#This Row],[Customer Segment Hidden]],Tabla3[#All],2,FALSE)</f>
        <v>Medium</v>
      </c>
      <c r="AF1762" s="12">
        <v>29.22656202512815</v>
      </c>
      <c r="AG1762" s="5">
        <v>8</v>
      </c>
      <c r="AH1762" s="5" t="s">
        <v>29</v>
      </c>
      <c r="AI1762" s="5" t="str">
        <f>IFERROR(VLOOKUP(DatosTransformados[[#This Row],[Preferred Contact Method Hidden]],Tabla3[#All],2,FALSE),DatosTransformados[[#This Row],[Preferred Contact Method Hidden]])</f>
        <v>Email</v>
      </c>
      <c r="AJ1762" s="5" t="str">
        <f>VLOOKUP(DatosTransformados[[#This Row],[Applied Discount Hidden]],Tabla3[#All],2,FALSE)</f>
        <v>No</v>
      </c>
      <c r="AK1762" s="5" t="b">
        <v>0</v>
      </c>
    </row>
    <row r="1763" spans="1:37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">
        <v>21</v>
      </c>
      <c r="O17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3" s="2" t="s">
        <v>21</v>
      </c>
      <c r="Q1763" s="2">
        <v>0</v>
      </c>
      <c r="R1763" s="2" t="s">
        <v>21</v>
      </c>
      <c r="S1763" s="2" t="s">
        <v>24</v>
      </c>
      <c r="T1763" s="2" t="s">
        <v>117</v>
      </c>
      <c r="U1763" s="2">
        <v>27</v>
      </c>
      <c r="V1763" s="2" t="str">
        <f>PROPER(DatosTransformados[[#This Row],[Payment Method Hidden]])</f>
        <v>Direct Debit</v>
      </c>
      <c r="W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763" s="2">
        <v>27</v>
      </c>
      <c r="Y1763" s="2" t="s">
        <v>42</v>
      </c>
      <c r="Z1763" s="2" t="s">
        <v>184</v>
      </c>
      <c r="AA1763" s="2" t="s">
        <v>3218</v>
      </c>
      <c r="AB1763" s="3">
        <f>DATEVALUE(DatosTransformados[[#This Row],[Contact Date Hidden]])</f>
        <v>44866</v>
      </c>
      <c r="AC1763" s="3">
        <v>44635</v>
      </c>
      <c r="AD1763" s="2" t="s">
        <v>44</v>
      </c>
      <c r="AE1763" s="2" t="str">
        <f>VLOOKUP(DatosTransformados[[#This Row],[Customer Segment Hidden]],Tabla3[#All],2,FALSE)</f>
        <v>Medium</v>
      </c>
      <c r="AF1763" s="11">
        <v>23.598270649861391</v>
      </c>
      <c r="AG1763" s="2">
        <v>4</v>
      </c>
      <c r="AH1763" s="2" t="s">
        <v>29</v>
      </c>
      <c r="AI1763" s="2" t="str">
        <f>IFERROR(VLOOKUP(DatosTransformados[[#This Row],[Preferred Contact Method Hidden]],Tabla3[#All],2,FALSE),DatosTransformados[[#This Row],[Preferred Contact Method Hidden]])</f>
        <v>Email</v>
      </c>
      <c r="AJ1763" s="2" t="str">
        <f>VLOOKUP(DatosTransformados[[#This Row],[Applied Discount Hidden]],Tabla3[#All],2,FALSE)</f>
        <v>No</v>
      </c>
      <c r="AK1763" s="2" t="b">
        <v>0</v>
      </c>
    </row>
    <row r="1764" spans="1:37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">
        <v>33</v>
      </c>
      <c r="O1764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764" s="5" t="s">
        <v>33</v>
      </c>
      <c r="Q1764" s="5">
        <v>6</v>
      </c>
      <c r="R1764" s="5" t="s">
        <v>21</v>
      </c>
      <c r="S1764" s="5" t="s">
        <v>52</v>
      </c>
      <c r="T1764" s="5" t="s">
        <v>207</v>
      </c>
      <c r="U1764" s="5">
        <v>9</v>
      </c>
      <c r="V1764" s="5" t="str">
        <f>PROPER(DatosTransformados[[#This Row],[Payment Method Hidden]])</f>
        <v>Paper Check</v>
      </c>
      <c r="W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764" s="5">
        <v>462</v>
      </c>
      <c r="Y1764" s="5"/>
      <c r="Z1764" s="5"/>
      <c r="AA1764" s="5" t="s">
        <v>1841</v>
      </c>
      <c r="AB1764" s="6">
        <f>DATEVALUE(DatosTransformados[[#This Row],[Contact Date Hidden]])</f>
        <v>44857</v>
      </c>
      <c r="AC1764" s="6">
        <v>44644</v>
      </c>
      <c r="AD1764" s="5" t="s">
        <v>28</v>
      </c>
      <c r="AE1764" s="5" t="str">
        <f>VLOOKUP(DatosTransformados[[#This Row],[Customer Segment Hidden]],Tabla3[#All],2,FALSE)</f>
        <v>High</v>
      </c>
      <c r="AF1764" s="12">
        <v>7.6484152830900376</v>
      </c>
      <c r="AG1764" s="5">
        <v>7</v>
      </c>
      <c r="AH1764" s="5" t="s">
        <v>49</v>
      </c>
      <c r="AI1764" s="5" t="str">
        <f>IFERROR(VLOOKUP(DatosTransformados[[#This Row],[Preferred Contact Method Hidden]],Tabla3[#All],2,FALSE),DatosTransformados[[#This Row],[Preferred Contact Method Hidden]])</f>
        <v>Phone</v>
      </c>
      <c r="AJ1764" s="5" t="str">
        <f>VLOOKUP(DatosTransformados[[#This Row],[Applied Discount Hidden]],Tabla3[#All],2,FALSE)</f>
        <v>No</v>
      </c>
      <c r="AK1764" s="5" t="b">
        <v>0</v>
      </c>
    </row>
    <row r="1765" spans="1:37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">
        <v>21</v>
      </c>
      <c r="O17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5" s="2" t="s">
        <v>21</v>
      </c>
      <c r="Q1765" s="2">
        <v>0</v>
      </c>
      <c r="R1765" s="2" t="s">
        <v>33</v>
      </c>
      <c r="S1765" s="2" t="s">
        <v>52</v>
      </c>
      <c r="T1765" s="2" t="s">
        <v>25</v>
      </c>
      <c r="U1765" s="2">
        <v>56</v>
      </c>
      <c r="V1765" s="2" t="str">
        <f>PROPER(DatosTransformados[[#This Row],[Payment Method Hidden]])</f>
        <v>Credit Card</v>
      </c>
      <c r="W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1765" s="2">
        <v>3380</v>
      </c>
      <c r="Y1765" s="2"/>
      <c r="Z1765" s="2"/>
      <c r="AA1765" s="2" t="s">
        <v>1865</v>
      </c>
      <c r="AB1765" s="3">
        <f>DATEVALUE(DatosTransformados[[#This Row],[Contact Date Hidden]])</f>
        <v>44719</v>
      </c>
      <c r="AC1765" s="3">
        <v>43978</v>
      </c>
      <c r="AD1765" s="2" t="s">
        <v>44</v>
      </c>
      <c r="AE1765" s="2" t="str">
        <f>VLOOKUP(DatosTransformados[[#This Row],[Customer Segment Hidden]],Tabla3[#All],2,FALSE)</f>
        <v>Medium</v>
      </c>
      <c r="AF1765" s="11">
        <v>60.772930928127678</v>
      </c>
      <c r="AG1765" s="2">
        <v>8</v>
      </c>
      <c r="AH1765" s="2" t="s">
        <v>49</v>
      </c>
      <c r="AI1765" s="2" t="str">
        <f>IFERROR(VLOOKUP(DatosTransformados[[#This Row],[Preferred Contact Method Hidden]],Tabla3[#All],2,FALSE),DatosTransformados[[#This Row],[Preferred Contact Method Hidden]])</f>
        <v>Phone</v>
      </c>
      <c r="AJ1765" s="2" t="str">
        <f>VLOOKUP(DatosTransformados[[#This Row],[Applied Discount Hidden]],Tabla3[#All],2,FALSE)</f>
        <v>Yes</v>
      </c>
      <c r="AK1765" s="2" t="b">
        <v>1</v>
      </c>
    </row>
    <row r="1766" spans="1:37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">
        <v>21</v>
      </c>
      <c r="O17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6" s="5" t="s">
        <v>33</v>
      </c>
      <c r="Q1766" s="5">
        <v>6</v>
      </c>
      <c r="R1766" s="5" t="s">
        <v>21</v>
      </c>
      <c r="S1766" s="5" t="s">
        <v>52</v>
      </c>
      <c r="T1766" s="5" t="s">
        <v>123</v>
      </c>
      <c r="U1766" s="5">
        <v>7</v>
      </c>
      <c r="V1766" s="5" t="str">
        <f>PROPER(DatosTransformados[[#This Row],[Payment Method Hidden]])</f>
        <v>Credit Card</v>
      </c>
      <c r="W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766" s="5">
        <v>83</v>
      </c>
      <c r="Y1766" s="5"/>
      <c r="Z1766" s="5"/>
      <c r="AA1766" s="5" t="s">
        <v>192</v>
      </c>
      <c r="AB1766" s="6">
        <f>DATEVALUE(DatosTransformados[[#This Row],[Contact Date Hidden]])</f>
        <v>44219</v>
      </c>
      <c r="AC1766" s="6">
        <v>44170</v>
      </c>
      <c r="AD1766" s="5" t="s">
        <v>38</v>
      </c>
      <c r="AE1766" s="5" t="str">
        <f>VLOOKUP(DatosTransformados[[#This Row],[Customer Segment Hidden]],Tabla3[#All],2,FALSE)</f>
        <v>Low</v>
      </c>
      <c r="AF1766" s="12">
        <v>7.3110690303740959</v>
      </c>
      <c r="AG1766" s="5">
        <v>10</v>
      </c>
      <c r="AH1766" s="5" t="s">
        <v>29</v>
      </c>
      <c r="AI1766" s="5" t="str">
        <f>IFERROR(VLOOKUP(DatosTransformados[[#This Row],[Preferred Contact Method Hidden]],Tabla3[#All],2,FALSE),DatosTransformados[[#This Row],[Preferred Contact Method Hidden]])</f>
        <v>Email</v>
      </c>
      <c r="AJ1766" s="5" t="str">
        <f>VLOOKUP(DatosTransformados[[#This Row],[Applied Discount Hidden]],Tabla3[#All],2,FALSE)</f>
        <v>No</v>
      </c>
      <c r="AK1766" s="5" t="b">
        <v>0</v>
      </c>
    </row>
    <row r="1767" spans="1:37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">
        <v>21</v>
      </c>
      <c r="O17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7" s="2" t="s">
        <v>21</v>
      </c>
      <c r="Q1767" s="2">
        <v>0</v>
      </c>
      <c r="R1767" s="2" t="s">
        <v>21</v>
      </c>
      <c r="S1767" s="2" t="s">
        <v>24</v>
      </c>
      <c r="T1767" s="2" t="s">
        <v>117</v>
      </c>
      <c r="U1767" s="2">
        <v>28</v>
      </c>
      <c r="V1767" s="2" t="str">
        <f>PROPER(DatosTransformados[[#This Row],[Payment Method Hidden]])</f>
        <v>Direct Debit</v>
      </c>
      <c r="W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767" s="2">
        <v>1687</v>
      </c>
      <c r="Y1767" s="2"/>
      <c r="Z1767" s="2"/>
      <c r="AA1767" s="2" t="s">
        <v>3223</v>
      </c>
      <c r="AB1767" s="3">
        <f>DATEVALUE(DatosTransformados[[#This Row],[Contact Date Hidden]])</f>
        <v>44722</v>
      </c>
      <c r="AC1767" s="3">
        <v>44152</v>
      </c>
      <c r="AD1767" s="2" t="s">
        <v>38</v>
      </c>
      <c r="AE1767" s="2" t="str">
        <f>VLOOKUP(DatosTransformados[[#This Row],[Customer Segment Hidden]],Tabla3[#All],2,FALSE)</f>
        <v>Low</v>
      </c>
      <c r="AF1767" s="11">
        <v>23.669369061825591</v>
      </c>
      <c r="AG1767" s="2">
        <v>10</v>
      </c>
      <c r="AH1767" s="2" t="s">
        <v>49</v>
      </c>
      <c r="AI1767" s="2" t="str">
        <f>IFERROR(VLOOKUP(DatosTransformados[[#This Row],[Preferred Contact Method Hidden]],Tabla3[#All],2,FALSE),DatosTransformados[[#This Row],[Preferred Contact Method Hidden]])</f>
        <v>Phone</v>
      </c>
      <c r="AJ1767" s="2" t="str">
        <f>VLOOKUP(DatosTransformados[[#This Row],[Applied Discount Hidden]],Tabla3[#All],2,FALSE)</f>
        <v>Yes</v>
      </c>
      <c r="AK1767" s="2" t="b">
        <v>1</v>
      </c>
    </row>
    <row r="1768" spans="1:37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">
        <v>21</v>
      </c>
      <c r="O17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8" s="5" t="s">
        <v>21</v>
      </c>
      <c r="Q1768" s="5">
        <v>0</v>
      </c>
      <c r="R1768" s="5" t="s">
        <v>21</v>
      </c>
      <c r="S1768" s="5" t="s">
        <v>24</v>
      </c>
      <c r="T1768" s="5" t="s">
        <v>35</v>
      </c>
      <c r="U1768" s="5">
        <v>29</v>
      </c>
      <c r="V1768" s="5" t="str">
        <f>PROPER(DatosTransformados[[#This Row],[Payment Method Hidden]])</f>
        <v>Direct Debit</v>
      </c>
      <c r="W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768" s="5">
        <v>29</v>
      </c>
      <c r="Y1768" s="5" t="s">
        <v>156</v>
      </c>
      <c r="Z1768" s="5" t="s">
        <v>767</v>
      </c>
      <c r="AA1768" s="5" t="s">
        <v>1824</v>
      </c>
      <c r="AB1768" s="6">
        <f>DATEVALUE(DatosTransformados[[#This Row],[Contact Date Hidden]])</f>
        <v>44804</v>
      </c>
      <c r="AC1768" s="6">
        <v>44409</v>
      </c>
      <c r="AD1768" s="5" t="s">
        <v>28</v>
      </c>
      <c r="AE1768" s="5" t="str">
        <f>VLOOKUP(DatosTransformados[[#This Row],[Customer Segment Hidden]],Tabla3[#All],2,FALSE)</f>
        <v>High</v>
      </c>
      <c r="AF1768" s="12">
        <v>24.062280579067689</v>
      </c>
      <c r="AG1768" s="5">
        <v>7</v>
      </c>
      <c r="AH1768" s="5" t="s">
        <v>49</v>
      </c>
      <c r="AI1768" s="5" t="str">
        <f>IFERROR(VLOOKUP(DatosTransformados[[#This Row],[Preferred Contact Method Hidden]],Tabla3[#All],2,FALSE),DatosTransformados[[#This Row],[Preferred Contact Method Hidden]])</f>
        <v>Phone</v>
      </c>
      <c r="AJ1768" s="5" t="str">
        <f>VLOOKUP(DatosTransformados[[#This Row],[Applied Discount Hidden]],Tabla3[#All],2,FALSE)</f>
        <v>Yes</v>
      </c>
      <c r="AK1768" s="5" t="b">
        <v>1</v>
      </c>
    </row>
    <row r="1769" spans="1:37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">
        <v>21</v>
      </c>
      <c r="O17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69" s="2" t="s">
        <v>21</v>
      </c>
      <c r="Q1769" s="2">
        <v>0</v>
      </c>
      <c r="R1769" s="2" t="s">
        <v>21</v>
      </c>
      <c r="S1769" s="2" t="s">
        <v>52</v>
      </c>
      <c r="T1769" s="2" t="s">
        <v>25</v>
      </c>
      <c r="U1769" s="2">
        <v>10</v>
      </c>
      <c r="V1769" s="2" t="str">
        <f>PROPER(DatosTransformados[[#This Row],[Payment Method Hidden]])</f>
        <v>Credit Card</v>
      </c>
      <c r="W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769" s="2">
        <v>239</v>
      </c>
      <c r="Y1769" s="2"/>
      <c r="Z1769" s="2"/>
      <c r="AA1769" s="2" t="s">
        <v>1206</v>
      </c>
      <c r="AB1769" s="3">
        <f>DATEVALUE(DatosTransformados[[#This Row],[Contact Date Hidden]])</f>
        <v>44375</v>
      </c>
      <c r="AC1769" s="3">
        <v>45059</v>
      </c>
      <c r="AD1769" s="2" t="s">
        <v>44</v>
      </c>
      <c r="AE1769" s="2" t="str">
        <f>VLOOKUP(DatosTransformados[[#This Row],[Customer Segment Hidden]],Tabla3[#All],2,FALSE)</f>
        <v>Medium</v>
      </c>
      <c r="AF1769" s="11">
        <v>9.2597196901221768</v>
      </c>
      <c r="AG1769" s="2">
        <v>8</v>
      </c>
      <c r="AH1769" s="2" t="s">
        <v>63</v>
      </c>
      <c r="AI1769" s="2" t="str">
        <f>IFERROR(VLOOKUP(DatosTransformados[[#This Row],[Preferred Contact Method Hidden]],Tabla3[#All],2,FALSE),DatosTransformados[[#This Row],[Preferred Contact Method Hidden]])</f>
        <v>SMS</v>
      </c>
      <c r="AJ1769" s="2" t="str">
        <f>VLOOKUP(DatosTransformados[[#This Row],[Applied Discount Hidden]],Tabla3[#All],2,FALSE)</f>
        <v>Yes</v>
      </c>
      <c r="AK1769" s="2" t="b">
        <v>1</v>
      </c>
    </row>
    <row r="1770" spans="1:37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">
        <v>21</v>
      </c>
      <c r="O17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0" s="5" t="s">
        <v>33</v>
      </c>
      <c r="Q1770" s="5">
        <v>6</v>
      </c>
      <c r="R1770" s="5" t="s">
        <v>21</v>
      </c>
      <c r="S1770" s="5" t="s">
        <v>24</v>
      </c>
      <c r="T1770" s="5" t="s">
        <v>117</v>
      </c>
      <c r="U1770" s="5">
        <v>9</v>
      </c>
      <c r="V1770" s="5" t="str">
        <f>PROPER(DatosTransformados[[#This Row],[Payment Method Hidden]])</f>
        <v>Direct Debit</v>
      </c>
      <c r="W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770" s="5">
        <v>180</v>
      </c>
      <c r="Y1770" s="5"/>
      <c r="Z1770" s="5"/>
      <c r="AA1770" s="5" t="s">
        <v>3227</v>
      </c>
      <c r="AB1770" s="6">
        <f>DATEVALUE(DatosTransformados[[#This Row],[Contact Date Hidden]])</f>
        <v>45291</v>
      </c>
      <c r="AC1770" s="6">
        <v>43894</v>
      </c>
      <c r="AD1770" s="5" t="s">
        <v>38</v>
      </c>
      <c r="AE1770" s="5" t="str">
        <f>VLOOKUP(DatosTransformados[[#This Row],[Customer Segment Hidden]],Tabla3[#All],2,FALSE)</f>
        <v>Low</v>
      </c>
      <c r="AF1770" s="12">
        <v>10.552590331814921</v>
      </c>
      <c r="AG1770" s="5">
        <v>0</v>
      </c>
      <c r="AH1770" s="5" t="s">
        <v>49</v>
      </c>
      <c r="AI1770" s="5" t="str">
        <f>IFERROR(VLOOKUP(DatosTransformados[[#This Row],[Preferred Contact Method Hidden]],Tabla3[#All],2,FALSE),DatosTransformados[[#This Row],[Preferred Contact Method Hidden]])</f>
        <v>Phone</v>
      </c>
      <c r="AJ1770" s="5" t="str">
        <f>VLOOKUP(DatosTransformados[[#This Row],[Applied Discount Hidden]],Tabla3[#All],2,FALSE)</f>
        <v>No</v>
      </c>
      <c r="AK1770" s="5" t="b">
        <v>0</v>
      </c>
    </row>
    <row r="1771" spans="1:37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">
        <v>21</v>
      </c>
      <c r="O17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1" s="2" t="s">
        <v>21</v>
      </c>
      <c r="Q1771" s="2">
        <v>0</v>
      </c>
      <c r="R1771" s="2" t="s">
        <v>21</v>
      </c>
      <c r="S1771" s="2" t="s">
        <v>24</v>
      </c>
      <c r="T1771" s="2" t="s">
        <v>117</v>
      </c>
      <c r="U1771" s="2">
        <v>25</v>
      </c>
      <c r="V1771" s="2" t="str">
        <f>PROPER(DatosTransformados[[#This Row],[Payment Method Hidden]])</f>
        <v>Direct Debit</v>
      </c>
      <c r="W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771" s="2">
        <v>473</v>
      </c>
      <c r="Y1771" s="2"/>
      <c r="Z1771" s="2"/>
      <c r="AA1771" s="2" t="s">
        <v>1890</v>
      </c>
      <c r="AB1771" s="3">
        <f>DATEVALUE(DatosTransformados[[#This Row],[Contact Date Hidden]])</f>
        <v>44964</v>
      </c>
      <c r="AC1771" s="3">
        <v>44393</v>
      </c>
      <c r="AD1771" s="2" t="s">
        <v>38</v>
      </c>
      <c r="AE1771" s="2" t="str">
        <f>VLOOKUP(DatosTransformados[[#This Row],[Customer Segment Hidden]],Tabla3[#All],2,FALSE)</f>
        <v>Low</v>
      </c>
      <c r="AF1771" s="11">
        <v>27.3563400589195</v>
      </c>
      <c r="AG1771" s="2">
        <v>9</v>
      </c>
      <c r="AH1771" s="2" t="s">
        <v>29</v>
      </c>
      <c r="AI1771" s="2" t="str">
        <f>IFERROR(VLOOKUP(DatosTransformados[[#This Row],[Preferred Contact Method Hidden]],Tabla3[#All],2,FALSE),DatosTransformados[[#This Row],[Preferred Contact Method Hidden]])</f>
        <v>Email</v>
      </c>
      <c r="AJ1771" s="2" t="str">
        <f>VLOOKUP(DatosTransformados[[#This Row],[Applied Discount Hidden]],Tabla3[#All],2,FALSE)</f>
        <v>No</v>
      </c>
      <c r="AK1771" s="2" t="b">
        <v>0</v>
      </c>
    </row>
    <row r="1772" spans="1:37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">
        <v>21</v>
      </c>
      <c r="O17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2" s="5" t="s">
        <v>21</v>
      </c>
      <c r="Q1772" s="5">
        <v>0</v>
      </c>
      <c r="R1772" s="5" t="s">
        <v>33</v>
      </c>
      <c r="S1772" s="5" t="s">
        <v>34</v>
      </c>
      <c r="T1772" s="5" t="s">
        <v>35</v>
      </c>
      <c r="U1772" s="5">
        <v>33</v>
      </c>
      <c r="V1772" s="5" t="str">
        <f>PROPER(DatosTransformados[[#This Row],[Payment Method Hidden]])</f>
        <v>Direct Debit</v>
      </c>
      <c r="W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772" s="5">
        <v>2249</v>
      </c>
      <c r="Y1772" s="5"/>
      <c r="Z1772" s="5"/>
      <c r="AA1772" s="5" t="s">
        <v>3230</v>
      </c>
      <c r="AB1772" s="6">
        <f>DATEVALUE(DatosTransformados[[#This Row],[Contact Date Hidden]])</f>
        <v>44360</v>
      </c>
      <c r="AC1772" s="6">
        <v>44817</v>
      </c>
      <c r="AD1772" s="5" t="s">
        <v>38</v>
      </c>
      <c r="AE1772" s="5" t="str">
        <f>VLOOKUP(DatosTransformados[[#This Row],[Customer Segment Hidden]],Tabla3[#All],2,FALSE)</f>
        <v>Low</v>
      </c>
      <c r="AF1772" s="12">
        <v>33.891594489218363</v>
      </c>
      <c r="AG1772" s="5">
        <v>5</v>
      </c>
      <c r="AH1772" s="5" t="s">
        <v>49</v>
      </c>
      <c r="AI1772" s="5" t="str">
        <f>IFERROR(VLOOKUP(DatosTransformados[[#This Row],[Preferred Contact Method Hidden]],Tabla3[#All],2,FALSE),DatosTransformados[[#This Row],[Preferred Contact Method Hidden]])</f>
        <v>Phone</v>
      </c>
      <c r="AJ1772" s="5" t="str">
        <f>VLOOKUP(DatosTransformados[[#This Row],[Applied Discount Hidden]],Tabla3[#All],2,FALSE)</f>
        <v>No</v>
      </c>
      <c r="AK1772" s="5" t="b">
        <v>0</v>
      </c>
    </row>
    <row r="1773" spans="1:37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">
        <v>21</v>
      </c>
      <c r="O17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3" s="2" t="s">
        <v>21</v>
      </c>
      <c r="Q1773" s="2">
        <v>0</v>
      </c>
      <c r="R1773" s="2" t="s">
        <v>21</v>
      </c>
      <c r="S1773" s="2" t="s">
        <v>34</v>
      </c>
      <c r="T1773" s="2" t="s">
        <v>123</v>
      </c>
      <c r="U1773" s="2">
        <v>11</v>
      </c>
      <c r="V1773" s="2" t="str">
        <f>PROPER(DatosTransformados[[#This Row],[Payment Method Hidden]])</f>
        <v>Credit Card</v>
      </c>
      <c r="W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773" s="2">
        <v>667</v>
      </c>
      <c r="Y1773" s="2"/>
      <c r="Z1773" s="2"/>
      <c r="AA1773" s="2" t="s">
        <v>1247</v>
      </c>
      <c r="AB1773" s="3">
        <f>DATEVALUE(DatosTransformados[[#This Row],[Contact Date Hidden]])</f>
        <v>45269</v>
      </c>
      <c r="AC1773" s="3">
        <v>44893</v>
      </c>
      <c r="AD1773" s="2" t="s">
        <v>44</v>
      </c>
      <c r="AE1773" s="2" t="str">
        <f>VLOOKUP(DatosTransformados[[#This Row],[Customer Segment Hidden]],Tabla3[#All],2,FALSE)</f>
        <v>Medium</v>
      </c>
      <c r="AF1773" s="11">
        <v>12.74537307089771</v>
      </c>
      <c r="AG1773" s="2">
        <v>8</v>
      </c>
      <c r="AH1773" s="2" t="s">
        <v>63</v>
      </c>
      <c r="AI1773" s="2" t="str">
        <f>IFERROR(VLOOKUP(DatosTransformados[[#This Row],[Preferred Contact Method Hidden]],Tabla3[#All],2,FALSE),DatosTransformados[[#This Row],[Preferred Contact Method Hidden]])</f>
        <v>SMS</v>
      </c>
      <c r="AJ1773" s="2" t="str">
        <f>VLOOKUP(DatosTransformados[[#This Row],[Applied Discount Hidden]],Tabla3[#All],2,FALSE)</f>
        <v>Yes</v>
      </c>
      <c r="AK1773" s="2" t="b">
        <v>1</v>
      </c>
    </row>
    <row r="1774" spans="1:37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">
        <v>21</v>
      </c>
      <c r="O17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4" s="5" t="s">
        <v>21</v>
      </c>
      <c r="Q1774" s="5">
        <v>0</v>
      </c>
      <c r="R1774" s="5" t="s">
        <v>21</v>
      </c>
      <c r="S1774" s="5" t="s">
        <v>52</v>
      </c>
      <c r="T1774" s="5" t="s">
        <v>25</v>
      </c>
      <c r="U1774" s="5">
        <v>9</v>
      </c>
      <c r="V1774" s="5" t="str">
        <f>PROPER(DatosTransformados[[#This Row],[Payment Method Hidden]])</f>
        <v>Credit Card</v>
      </c>
      <c r="W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774" s="5">
        <v>308</v>
      </c>
      <c r="Y1774" s="5"/>
      <c r="Z1774" s="5"/>
      <c r="AA1774" s="5" t="s">
        <v>750</v>
      </c>
      <c r="AB1774" s="6">
        <f>DATEVALUE(DatosTransformados[[#This Row],[Contact Date Hidden]])</f>
        <v>44912</v>
      </c>
      <c r="AC1774" s="6">
        <v>44465</v>
      </c>
      <c r="AD1774" s="5" t="s">
        <v>44</v>
      </c>
      <c r="AE1774" s="5" t="str">
        <f>VLOOKUP(DatosTransformados[[#This Row],[Customer Segment Hidden]],Tabla3[#All],2,FALSE)</f>
        <v>Medium</v>
      </c>
      <c r="AF1774" s="12">
        <v>8.0072025567741374</v>
      </c>
      <c r="AG1774" s="5">
        <v>1</v>
      </c>
      <c r="AH1774" s="5" t="s">
        <v>63</v>
      </c>
      <c r="AI1774" s="5" t="str">
        <f>IFERROR(VLOOKUP(DatosTransformados[[#This Row],[Preferred Contact Method Hidden]],Tabla3[#All],2,FALSE),DatosTransformados[[#This Row],[Preferred Contact Method Hidden]])</f>
        <v>SMS</v>
      </c>
      <c r="AJ1774" s="5" t="str">
        <f>VLOOKUP(DatosTransformados[[#This Row],[Applied Discount Hidden]],Tabla3[#All],2,FALSE)</f>
        <v>Yes</v>
      </c>
      <c r="AK1774" s="5" t="b">
        <v>1</v>
      </c>
    </row>
    <row r="1775" spans="1:37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">
        <v>21</v>
      </c>
      <c r="O17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5" s="2" t="s">
        <v>21</v>
      </c>
      <c r="Q1775" s="2">
        <v>0</v>
      </c>
      <c r="R1775" s="2" t="s">
        <v>21</v>
      </c>
      <c r="S1775" s="2" t="s">
        <v>52</v>
      </c>
      <c r="T1775" s="2" t="s">
        <v>123</v>
      </c>
      <c r="U1775" s="2">
        <v>11</v>
      </c>
      <c r="V1775" s="2" t="str">
        <f>PROPER(DatosTransformados[[#This Row],[Payment Method Hidden]])</f>
        <v>Credit Card</v>
      </c>
      <c r="W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775" s="2">
        <v>612</v>
      </c>
      <c r="Y1775" s="2"/>
      <c r="Z1775" s="2"/>
      <c r="AA1775" s="2" t="s">
        <v>3234</v>
      </c>
      <c r="AB1775" s="3">
        <f>DATEVALUE(DatosTransformados[[#This Row],[Contact Date Hidden]])</f>
        <v>44626</v>
      </c>
      <c r="AC1775" s="3">
        <v>44993</v>
      </c>
      <c r="AD1775" s="2" t="s">
        <v>44</v>
      </c>
      <c r="AE1775" s="2" t="str">
        <f>VLOOKUP(DatosTransformados[[#This Row],[Customer Segment Hidden]],Tabla3[#All],2,FALSE)</f>
        <v>Medium</v>
      </c>
      <c r="AF1775" s="11">
        <v>11.76238835535376</v>
      </c>
      <c r="AG1775" s="2">
        <v>3</v>
      </c>
      <c r="AH1775" s="2" t="s">
        <v>49</v>
      </c>
      <c r="AI1775" s="2" t="str">
        <f>IFERROR(VLOOKUP(DatosTransformados[[#This Row],[Preferred Contact Method Hidden]],Tabla3[#All],2,FALSE),DatosTransformados[[#This Row],[Preferred Contact Method Hidden]])</f>
        <v>Phone</v>
      </c>
      <c r="AJ1775" s="2" t="str">
        <f>VLOOKUP(DatosTransformados[[#This Row],[Applied Discount Hidden]],Tabla3[#All],2,FALSE)</f>
        <v>Yes</v>
      </c>
      <c r="AK1775" s="2" t="b">
        <v>1</v>
      </c>
    </row>
    <row r="1776" spans="1:37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">
        <v>21</v>
      </c>
      <c r="O17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6" s="5" t="s">
        <v>21</v>
      </c>
      <c r="Q1776" s="5">
        <v>0</v>
      </c>
      <c r="R1776" s="5" t="s">
        <v>21</v>
      </c>
      <c r="S1776" s="5" t="s">
        <v>24</v>
      </c>
      <c r="T1776" s="5" t="s">
        <v>207</v>
      </c>
      <c r="U1776" s="5">
        <v>25</v>
      </c>
      <c r="V1776" s="5" t="str">
        <f>PROPER(DatosTransformados[[#This Row],[Payment Method Hidden]])</f>
        <v>Paper Check</v>
      </c>
      <c r="W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1776" s="5">
        <v>25</v>
      </c>
      <c r="Y1776" s="5"/>
      <c r="Z1776" s="5"/>
      <c r="AA1776" s="5" t="s">
        <v>3236</v>
      </c>
      <c r="AB1776" s="6">
        <f>DATEVALUE(DatosTransformados[[#This Row],[Contact Date Hidden]])</f>
        <v>44685</v>
      </c>
      <c r="AC1776" s="6">
        <v>44224</v>
      </c>
      <c r="AD1776" s="5" t="s">
        <v>38</v>
      </c>
      <c r="AE1776" s="5" t="str">
        <f>VLOOKUP(DatosTransformados[[#This Row],[Customer Segment Hidden]],Tabla3[#All],2,FALSE)</f>
        <v>Low</v>
      </c>
      <c r="AF1776" s="12">
        <v>22.279726267641578</v>
      </c>
      <c r="AG1776" s="5">
        <v>5</v>
      </c>
      <c r="AH1776" s="5" t="s">
        <v>29</v>
      </c>
      <c r="AI1776" s="5" t="str">
        <f>IFERROR(VLOOKUP(DatosTransformados[[#This Row],[Preferred Contact Method Hidden]],Tabla3[#All],2,FALSE),DatosTransformados[[#This Row],[Preferred Contact Method Hidden]])</f>
        <v>Email</v>
      </c>
      <c r="AJ1776" s="5" t="str">
        <f>VLOOKUP(DatosTransformados[[#This Row],[Applied Discount Hidden]],Tabla3[#All],2,FALSE)</f>
        <v>No</v>
      </c>
      <c r="AK1776" s="5" t="b">
        <v>0</v>
      </c>
    </row>
    <row r="1777" spans="1:37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">
        <v>21</v>
      </c>
      <c r="O17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7" s="2" t="s">
        <v>21</v>
      </c>
      <c r="Q1777" s="2">
        <v>0</v>
      </c>
      <c r="R1777" s="2" t="s">
        <v>21</v>
      </c>
      <c r="S1777" s="2" t="s">
        <v>24</v>
      </c>
      <c r="T1777" s="2" t="s">
        <v>123</v>
      </c>
      <c r="U1777" s="2">
        <v>13</v>
      </c>
      <c r="V1777" s="2" t="str">
        <f>PROPER(DatosTransformados[[#This Row],[Payment Method Hidden]])</f>
        <v>Credit Card</v>
      </c>
      <c r="W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777" s="2">
        <v>13</v>
      </c>
      <c r="Y1777" s="2"/>
      <c r="Z1777" s="2"/>
      <c r="AA1777" s="2" t="s">
        <v>3238</v>
      </c>
      <c r="AB1777" s="3">
        <f>DATEVALUE(DatosTransformados[[#This Row],[Contact Date Hidden]])</f>
        <v>44242</v>
      </c>
      <c r="AC1777" s="3">
        <v>44303</v>
      </c>
      <c r="AD1777" s="2" t="s">
        <v>28</v>
      </c>
      <c r="AE1777" s="2" t="str">
        <f>VLOOKUP(DatosTransformados[[#This Row],[Customer Segment Hidden]],Tabla3[#All],2,FALSE)</f>
        <v>High</v>
      </c>
      <c r="AF1777" s="11">
        <v>12.942799707625699</v>
      </c>
      <c r="AG1777" s="2">
        <v>9</v>
      </c>
      <c r="AH1777" s="2" t="s">
        <v>49</v>
      </c>
      <c r="AI1777" s="2" t="str">
        <f>IFERROR(VLOOKUP(DatosTransformados[[#This Row],[Preferred Contact Method Hidden]],Tabla3[#All],2,FALSE),DatosTransformados[[#This Row],[Preferred Contact Method Hidden]])</f>
        <v>Phone</v>
      </c>
      <c r="AJ1777" s="2" t="str">
        <f>VLOOKUP(DatosTransformados[[#This Row],[Applied Discount Hidden]],Tabla3[#All],2,FALSE)</f>
        <v>Yes</v>
      </c>
      <c r="AK1777" s="2" t="b">
        <v>1</v>
      </c>
    </row>
    <row r="1778" spans="1:37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">
        <v>33</v>
      </c>
      <c r="O17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8" s="5" t="s">
        <v>21</v>
      </c>
      <c r="Q1778" s="5">
        <v>0</v>
      </c>
      <c r="R1778" s="5" t="s">
        <v>21</v>
      </c>
      <c r="S1778" s="5" t="s">
        <v>34</v>
      </c>
      <c r="T1778" s="5" t="s">
        <v>35</v>
      </c>
      <c r="U1778" s="5">
        <v>45</v>
      </c>
      <c r="V1778" s="5" t="str">
        <f>PROPER(DatosTransformados[[#This Row],[Payment Method Hidden]])</f>
        <v>Direct Debit</v>
      </c>
      <c r="W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778" s="5">
        <v>3161</v>
      </c>
      <c r="Y1778" s="5"/>
      <c r="Z1778" s="5"/>
      <c r="AA1778" s="5" t="s">
        <v>3239</v>
      </c>
      <c r="AB1778" s="6">
        <f>DATEVALUE(DatosTransformados[[#This Row],[Contact Date Hidden]])</f>
        <v>43922</v>
      </c>
      <c r="AC1778" s="6">
        <v>44202</v>
      </c>
      <c r="AD1778" s="5" t="s">
        <v>28</v>
      </c>
      <c r="AE1778" s="5" t="str">
        <f>VLOOKUP(DatosTransformados[[#This Row],[Customer Segment Hidden]],Tabla3[#All],2,FALSE)</f>
        <v>High</v>
      </c>
      <c r="AF1778" s="12">
        <v>40.900237702606113</v>
      </c>
      <c r="AG1778" s="5">
        <v>3</v>
      </c>
      <c r="AH1778" s="5" t="s">
        <v>63</v>
      </c>
      <c r="AI1778" s="5" t="str">
        <f>IFERROR(VLOOKUP(DatosTransformados[[#This Row],[Preferred Contact Method Hidden]],Tabla3[#All],2,FALSE),DatosTransformados[[#This Row],[Preferred Contact Method Hidden]])</f>
        <v>SMS</v>
      </c>
      <c r="AJ1778" s="5" t="str">
        <f>VLOOKUP(DatosTransformados[[#This Row],[Applied Discount Hidden]],Tabla3[#All],2,FALSE)</f>
        <v>No</v>
      </c>
      <c r="AK1778" s="5" t="b">
        <v>0</v>
      </c>
    </row>
    <row r="1779" spans="1:37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">
        <v>21</v>
      </c>
      <c r="O17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79" s="2" t="s">
        <v>21</v>
      </c>
      <c r="Q1779" s="2">
        <v>0</v>
      </c>
      <c r="R1779" s="2" t="s">
        <v>33</v>
      </c>
      <c r="S1779" s="2" t="s">
        <v>24</v>
      </c>
      <c r="T1779" s="2" t="s">
        <v>123</v>
      </c>
      <c r="U1779" s="2">
        <v>42</v>
      </c>
      <c r="V1779" s="2" t="str">
        <f>PROPER(DatosTransformados[[#This Row],[Payment Method Hidden]])</f>
        <v>Credit Card</v>
      </c>
      <c r="W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779" s="2">
        <v>391</v>
      </c>
      <c r="Y1779" s="2" t="s">
        <v>156</v>
      </c>
      <c r="Z1779" s="2" t="s">
        <v>157</v>
      </c>
      <c r="AA1779" s="2" t="s">
        <v>3241</v>
      </c>
      <c r="AB1779" s="3">
        <f>DATEVALUE(DatosTransformados[[#This Row],[Contact Date Hidden]])</f>
        <v>44703</v>
      </c>
      <c r="AC1779" s="3">
        <v>43878</v>
      </c>
      <c r="AD1779" s="2" t="s">
        <v>38</v>
      </c>
      <c r="AE1779" s="2" t="str">
        <f>VLOOKUP(DatosTransformados[[#This Row],[Customer Segment Hidden]],Tabla3[#All],2,FALSE)</f>
        <v>Low</v>
      </c>
      <c r="AF1779" s="11">
        <v>36.950243888500253</v>
      </c>
      <c r="AG1779" s="2">
        <v>8</v>
      </c>
      <c r="AH1779" s="2" t="s">
        <v>49</v>
      </c>
      <c r="AI1779" s="2" t="str">
        <f>IFERROR(VLOOKUP(DatosTransformados[[#This Row],[Preferred Contact Method Hidden]],Tabla3[#All],2,FALSE),DatosTransformados[[#This Row],[Preferred Contact Method Hidden]])</f>
        <v>Phone</v>
      </c>
      <c r="AJ1779" s="2" t="str">
        <f>VLOOKUP(DatosTransformados[[#This Row],[Applied Discount Hidden]],Tabla3[#All],2,FALSE)</f>
        <v>No</v>
      </c>
      <c r="AK1779" s="2" t="b">
        <v>0</v>
      </c>
    </row>
    <row r="1780" spans="1:37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">
        <v>21</v>
      </c>
      <c r="O17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0" s="5" t="s">
        <v>33</v>
      </c>
      <c r="Q1780" s="5">
        <v>4</v>
      </c>
      <c r="R1780" s="5" t="s">
        <v>21</v>
      </c>
      <c r="S1780" s="5" t="s">
        <v>24</v>
      </c>
      <c r="T1780" s="5" t="s">
        <v>25</v>
      </c>
      <c r="U1780" s="5">
        <v>17</v>
      </c>
      <c r="V1780" s="5" t="str">
        <f>PROPER(DatosTransformados[[#This Row],[Payment Method Hidden]])</f>
        <v>Credit Card</v>
      </c>
      <c r="W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780" s="5">
        <v>121</v>
      </c>
      <c r="Y1780" s="5"/>
      <c r="Z1780" s="5"/>
      <c r="AA1780" s="5" t="s">
        <v>3243</v>
      </c>
      <c r="AB1780" s="6">
        <f>DATEVALUE(DatosTransformados[[#This Row],[Contact Date Hidden]])</f>
        <v>43989</v>
      </c>
      <c r="AC1780" s="6">
        <v>44841</v>
      </c>
      <c r="AD1780" s="5" t="s">
        <v>44</v>
      </c>
      <c r="AE1780" s="5" t="str">
        <f>VLOOKUP(DatosTransformados[[#This Row],[Customer Segment Hidden]],Tabla3[#All],2,FALSE)</f>
        <v>Medium</v>
      </c>
      <c r="AF1780" s="12">
        <v>17.51014668860315</v>
      </c>
      <c r="AG1780" s="5">
        <v>6</v>
      </c>
      <c r="AH1780" s="5" t="s">
        <v>63</v>
      </c>
      <c r="AI1780" s="5" t="str">
        <f>IFERROR(VLOOKUP(DatosTransformados[[#This Row],[Preferred Contact Method Hidden]],Tabla3[#All],2,FALSE),DatosTransformados[[#This Row],[Preferred Contact Method Hidden]])</f>
        <v>SMS</v>
      </c>
      <c r="AJ1780" s="5" t="str">
        <f>VLOOKUP(DatosTransformados[[#This Row],[Applied Discount Hidden]],Tabla3[#All],2,FALSE)</f>
        <v>No</v>
      </c>
      <c r="AK1780" s="5" t="b">
        <v>0</v>
      </c>
    </row>
    <row r="1781" spans="1:37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">
        <v>21</v>
      </c>
      <c r="O17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1" s="2" t="s">
        <v>21</v>
      </c>
      <c r="Q1781" s="2">
        <v>0</v>
      </c>
      <c r="R1781" s="2" t="s">
        <v>33</v>
      </c>
      <c r="S1781" s="2" t="s">
        <v>52</v>
      </c>
      <c r="T1781" s="2" t="s">
        <v>117</v>
      </c>
      <c r="U1781" s="2">
        <v>33</v>
      </c>
      <c r="V1781" s="2" t="str">
        <f>PROPER(DatosTransformados[[#This Row],[Payment Method Hidden]])</f>
        <v>Direct Debit</v>
      </c>
      <c r="W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781" s="2">
        <v>1331</v>
      </c>
      <c r="Y1781" s="2" t="s">
        <v>87</v>
      </c>
      <c r="Z1781" s="2" t="s">
        <v>687</v>
      </c>
      <c r="AA1781" s="2" t="s">
        <v>2451</v>
      </c>
      <c r="AB1781" s="3">
        <f>DATEVALUE(DatosTransformados[[#This Row],[Contact Date Hidden]])</f>
        <v>45163</v>
      </c>
      <c r="AC1781" s="3">
        <v>45138</v>
      </c>
      <c r="AD1781" s="2" t="s">
        <v>38</v>
      </c>
      <c r="AE1781" s="2" t="str">
        <f>VLOOKUP(DatosTransformados[[#This Row],[Customer Segment Hidden]],Tabla3[#All],2,FALSE)</f>
        <v>Low</v>
      </c>
      <c r="AF1781" s="11">
        <v>27.69584821248192</v>
      </c>
      <c r="AG1781" s="2">
        <v>8</v>
      </c>
      <c r="AH1781" s="2" t="s">
        <v>63</v>
      </c>
      <c r="AI1781" s="2" t="str">
        <f>IFERROR(VLOOKUP(DatosTransformados[[#This Row],[Preferred Contact Method Hidden]],Tabla3[#All],2,FALSE),DatosTransformados[[#This Row],[Preferred Contact Method Hidden]])</f>
        <v>SMS</v>
      </c>
      <c r="AJ1781" s="2" t="str">
        <f>VLOOKUP(DatosTransformados[[#This Row],[Applied Discount Hidden]],Tabla3[#All],2,FALSE)</f>
        <v>No</v>
      </c>
      <c r="AK1781" s="2" t="b">
        <v>0</v>
      </c>
    </row>
    <row r="1782" spans="1:37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">
        <v>21</v>
      </c>
      <c r="O17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2" s="5" t="s">
        <v>33</v>
      </c>
      <c r="Q1782" s="5">
        <v>3</v>
      </c>
      <c r="R1782" s="5" t="s">
        <v>21</v>
      </c>
      <c r="S1782" s="5" t="s">
        <v>34</v>
      </c>
      <c r="T1782" s="5" t="s">
        <v>25</v>
      </c>
      <c r="U1782" s="5">
        <v>8</v>
      </c>
      <c r="V1782" s="5" t="str">
        <f>PROPER(DatosTransformados[[#This Row],[Payment Method Hidden]])</f>
        <v>Credit Card</v>
      </c>
      <c r="W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782" s="5">
        <v>281</v>
      </c>
      <c r="Y1782" s="5"/>
      <c r="Z1782" s="5"/>
      <c r="AA1782" s="5" t="s">
        <v>3246</v>
      </c>
      <c r="AB1782" s="6">
        <f>DATEVALUE(DatosTransformados[[#This Row],[Contact Date Hidden]])</f>
        <v>44849</v>
      </c>
      <c r="AC1782" s="6">
        <v>43974</v>
      </c>
      <c r="AD1782" s="5" t="s">
        <v>28</v>
      </c>
      <c r="AE1782" s="5" t="str">
        <f>VLOOKUP(DatosTransformados[[#This Row],[Customer Segment Hidden]],Tabla3[#All],2,FALSE)</f>
        <v>High</v>
      </c>
      <c r="AF1782" s="12">
        <v>9.5365137169848939</v>
      </c>
      <c r="AG1782" s="5">
        <v>5</v>
      </c>
      <c r="AH1782" s="5" t="s">
        <v>49</v>
      </c>
      <c r="AI1782" s="5" t="str">
        <f>IFERROR(VLOOKUP(DatosTransformados[[#This Row],[Preferred Contact Method Hidden]],Tabla3[#All],2,FALSE),DatosTransformados[[#This Row],[Preferred Contact Method Hidden]])</f>
        <v>Phone</v>
      </c>
      <c r="AJ1782" s="5" t="str">
        <f>VLOOKUP(DatosTransformados[[#This Row],[Applied Discount Hidden]],Tabla3[#All],2,FALSE)</f>
        <v>Yes</v>
      </c>
      <c r="AK1782" s="5" t="b">
        <v>1</v>
      </c>
    </row>
    <row r="1783" spans="1:37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">
        <v>21</v>
      </c>
      <c r="O17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3" s="2" t="s">
        <v>21</v>
      </c>
      <c r="Q1783" s="2">
        <v>0</v>
      </c>
      <c r="R1783" s="2" t="s">
        <v>33</v>
      </c>
      <c r="S1783" s="2" t="s">
        <v>52</v>
      </c>
      <c r="T1783" s="2" t="s">
        <v>35</v>
      </c>
      <c r="U1783" s="2">
        <v>41</v>
      </c>
      <c r="V1783" s="2" t="str">
        <f>PROPER(DatosTransformados[[#This Row],[Payment Method Hidden]])</f>
        <v>Direct Debit</v>
      </c>
      <c r="W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783" s="2">
        <v>2917</v>
      </c>
      <c r="Y1783" s="2"/>
      <c r="Z1783" s="2"/>
      <c r="AA1783" s="2" t="s">
        <v>3248</v>
      </c>
      <c r="AB1783" s="3">
        <f>DATEVALUE(DatosTransformados[[#This Row],[Contact Date Hidden]])</f>
        <v>44442</v>
      </c>
      <c r="AC1783" s="3">
        <v>43920</v>
      </c>
      <c r="AD1783" s="2" t="s">
        <v>44</v>
      </c>
      <c r="AE1783" s="2" t="str">
        <f>VLOOKUP(DatosTransformados[[#This Row],[Customer Segment Hidden]],Tabla3[#All],2,FALSE)</f>
        <v>Medium</v>
      </c>
      <c r="AF1783" s="11">
        <v>42.368539122610223</v>
      </c>
      <c r="AG1783" s="2">
        <v>7</v>
      </c>
      <c r="AH1783" s="2" t="s">
        <v>29</v>
      </c>
      <c r="AI1783" s="2" t="str">
        <f>IFERROR(VLOOKUP(DatosTransformados[[#This Row],[Preferred Contact Method Hidden]],Tabla3[#All],2,FALSE),DatosTransformados[[#This Row],[Preferred Contact Method Hidden]])</f>
        <v>Email</v>
      </c>
      <c r="AJ1783" s="2" t="str">
        <f>VLOOKUP(DatosTransformados[[#This Row],[Applied Discount Hidden]],Tabla3[#All],2,FALSE)</f>
        <v>No</v>
      </c>
      <c r="AK1783" s="2" t="b">
        <v>0</v>
      </c>
    </row>
    <row r="1784" spans="1:37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">
        <v>21</v>
      </c>
      <c r="O17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4" s="5" t="s">
        <v>33</v>
      </c>
      <c r="Q1784" s="5">
        <v>5</v>
      </c>
      <c r="R1784" s="5" t="s">
        <v>21</v>
      </c>
      <c r="S1784" s="5" t="s">
        <v>52</v>
      </c>
      <c r="T1784" s="5" t="s">
        <v>123</v>
      </c>
      <c r="U1784" s="5">
        <v>35</v>
      </c>
      <c r="V1784" s="5" t="str">
        <f>PROPER(DatosTransformados[[#This Row],[Payment Method Hidden]])</f>
        <v>Credit Card</v>
      </c>
      <c r="W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784" s="5">
        <v>2546</v>
      </c>
      <c r="Y1784" s="5"/>
      <c r="Z1784" s="5"/>
      <c r="AA1784" s="5" t="s">
        <v>3250</v>
      </c>
      <c r="AB1784" s="6">
        <f>DATEVALUE(DatosTransformados[[#This Row],[Contact Date Hidden]])</f>
        <v>44191</v>
      </c>
      <c r="AC1784" s="6">
        <v>43854</v>
      </c>
      <c r="AD1784" s="5" t="s">
        <v>28</v>
      </c>
      <c r="AE1784" s="5" t="str">
        <f>VLOOKUP(DatosTransformados[[#This Row],[Customer Segment Hidden]],Tabla3[#All],2,FALSE)</f>
        <v>High</v>
      </c>
      <c r="AF1784" s="12">
        <v>33.982303455251589</v>
      </c>
      <c r="AG1784" s="5">
        <v>8</v>
      </c>
      <c r="AH1784" s="5" t="s">
        <v>63</v>
      </c>
      <c r="AI1784" s="5" t="str">
        <f>IFERROR(VLOOKUP(DatosTransformados[[#This Row],[Preferred Contact Method Hidden]],Tabla3[#All],2,FALSE),DatosTransformados[[#This Row],[Preferred Contact Method Hidden]])</f>
        <v>SMS</v>
      </c>
      <c r="AJ1784" s="5" t="str">
        <f>VLOOKUP(DatosTransformados[[#This Row],[Applied Discount Hidden]],Tabla3[#All],2,FALSE)</f>
        <v>No</v>
      </c>
      <c r="AK1784" s="5" t="b">
        <v>0</v>
      </c>
    </row>
    <row r="1785" spans="1:37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">
        <v>21</v>
      </c>
      <c r="O17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5" s="2" t="s">
        <v>21</v>
      </c>
      <c r="Q1785" s="2">
        <v>0</v>
      </c>
      <c r="R1785" s="2" t="s">
        <v>33</v>
      </c>
      <c r="S1785" s="2" t="s">
        <v>52</v>
      </c>
      <c r="T1785" s="2" t="s">
        <v>35</v>
      </c>
      <c r="U1785" s="2">
        <v>46</v>
      </c>
      <c r="V1785" s="2" t="str">
        <f>PROPER(DatosTransformados[[#This Row],[Payment Method Hidden]])</f>
        <v>Direct Debit</v>
      </c>
      <c r="W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1785" s="2">
        <v>2744</v>
      </c>
      <c r="Y1785" s="2"/>
      <c r="Z1785" s="2"/>
      <c r="AA1785" s="2" t="s">
        <v>1107</v>
      </c>
      <c r="AB1785" s="3">
        <f>DATEVALUE(DatosTransformados[[#This Row],[Contact Date Hidden]])</f>
        <v>44312</v>
      </c>
      <c r="AC1785" s="3">
        <v>43871</v>
      </c>
      <c r="AD1785" s="2" t="s">
        <v>44</v>
      </c>
      <c r="AE1785" s="2" t="str">
        <f>VLOOKUP(DatosTransformados[[#This Row],[Customer Segment Hidden]],Tabla3[#All],2,FALSE)</f>
        <v>Medium</v>
      </c>
      <c r="AF1785" s="11">
        <v>41.54269368941511</v>
      </c>
      <c r="AG1785" s="2">
        <v>8</v>
      </c>
      <c r="AH1785" s="2" t="s">
        <v>63</v>
      </c>
      <c r="AI1785" s="2" t="str">
        <f>IFERROR(VLOOKUP(DatosTransformados[[#This Row],[Preferred Contact Method Hidden]],Tabla3[#All],2,FALSE),DatosTransformados[[#This Row],[Preferred Contact Method Hidden]])</f>
        <v>SMS</v>
      </c>
      <c r="AJ1785" s="2" t="str">
        <f>VLOOKUP(DatosTransformados[[#This Row],[Applied Discount Hidden]],Tabla3[#All],2,FALSE)</f>
        <v>No</v>
      </c>
      <c r="AK1785" s="2" t="b">
        <v>0</v>
      </c>
    </row>
    <row r="1786" spans="1:37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">
        <v>21</v>
      </c>
      <c r="O17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6" s="5" t="s">
        <v>21</v>
      </c>
      <c r="Q1786" s="5">
        <v>0</v>
      </c>
      <c r="R1786" s="5" t="s">
        <v>33</v>
      </c>
      <c r="S1786" s="5" t="s">
        <v>34</v>
      </c>
      <c r="T1786" s="5" t="s">
        <v>117</v>
      </c>
      <c r="U1786" s="5">
        <v>40</v>
      </c>
      <c r="V1786" s="5" t="str">
        <f>PROPER(DatosTransformados[[#This Row],[Payment Method Hidden]])</f>
        <v>Direct Debit</v>
      </c>
      <c r="W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786" s="5">
        <v>889</v>
      </c>
      <c r="Y1786" s="5"/>
      <c r="Z1786" s="5"/>
      <c r="AA1786" s="5" t="s">
        <v>3253</v>
      </c>
      <c r="AB1786" s="6">
        <f>DATEVALUE(DatosTransformados[[#This Row],[Contact Date Hidden]])</f>
        <v>43980</v>
      </c>
      <c r="AC1786" s="6">
        <v>43915</v>
      </c>
      <c r="AD1786" s="5" t="s">
        <v>28</v>
      </c>
      <c r="AE1786" s="5" t="str">
        <f>VLOOKUP(DatosTransformados[[#This Row],[Customer Segment Hidden]],Tabla3[#All],2,FALSE)</f>
        <v>High</v>
      </c>
      <c r="AF1786" s="12">
        <v>47.794847143422317</v>
      </c>
      <c r="AG1786" s="5">
        <v>0</v>
      </c>
      <c r="AH1786" s="5" t="s">
        <v>63</v>
      </c>
      <c r="AI1786" s="5" t="str">
        <f>IFERROR(VLOOKUP(DatosTransformados[[#This Row],[Preferred Contact Method Hidden]],Tabla3[#All],2,FALSE),DatosTransformados[[#This Row],[Preferred Contact Method Hidden]])</f>
        <v>SMS</v>
      </c>
      <c r="AJ1786" s="5" t="str">
        <f>VLOOKUP(DatosTransformados[[#This Row],[Applied Discount Hidden]],Tabla3[#All],2,FALSE)</f>
        <v>Yes</v>
      </c>
      <c r="AK1786" s="5" t="b">
        <v>1</v>
      </c>
    </row>
    <row r="1787" spans="1:37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">
        <v>21</v>
      </c>
      <c r="O17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7" s="2" t="s">
        <v>21</v>
      </c>
      <c r="Q1787" s="2">
        <v>0</v>
      </c>
      <c r="R1787" s="2" t="s">
        <v>33</v>
      </c>
      <c r="S1787" s="2" t="s">
        <v>52</v>
      </c>
      <c r="T1787" s="2" t="s">
        <v>35</v>
      </c>
      <c r="U1787" s="2">
        <v>41</v>
      </c>
      <c r="V1787" s="2" t="str">
        <f>PROPER(DatosTransformados[[#This Row],[Payment Method Hidden]])</f>
        <v>Direct Debit</v>
      </c>
      <c r="W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787" s="2">
        <v>2850</v>
      </c>
      <c r="Y1787" s="2" t="s">
        <v>42</v>
      </c>
      <c r="Z1787" s="2" t="s">
        <v>184</v>
      </c>
      <c r="AA1787" s="2" t="s">
        <v>410</v>
      </c>
      <c r="AB1787" s="3">
        <f>DATEVALUE(DatosTransformados[[#This Row],[Contact Date Hidden]])</f>
        <v>44602</v>
      </c>
      <c r="AC1787" s="3">
        <v>44995</v>
      </c>
      <c r="AD1787" s="2" t="s">
        <v>28</v>
      </c>
      <c r="AE1787" s="2" t="str">
        <f>VLOOKUP(DatosTransformados[[#This Row],[Customer Segment Hidden]],Tabla3[#All],2,FALSE)</f>
        <v>High</v>
      </c>
      <c r="AF1787" s="11">
        <v>33.28805104044973</v>
      </c>
      <c r="AG1787" s="2">
        <v>5</v>
      </c>
      <c r="AH1787" s="2" t="s">
        <v>63</v>
      </c>
      <c r="AI1787" s="2" t="str">
        <f>IFERROR(VLOOKUP(DatosTransformados[[#This Row],[Preferred Contact Method Hidden]],Tabla3[#All],2,FALSE),DatosTransformados[[#This Row],[Preferred Contact Method Hidden]])</f>
        <v>SMS</v>
      </c>
      <c r="AJ1787" s="2" t="str">
        <f>VLOOKUP(DatosTransformados[[#This Row],[Applied Discount Hidden]],Tabla3[#All],2,FALSE)</f>
        <v>No</v>
      </c>
      <c r="AK1787" s="2" t="b">
        <v>0</v>
      </c>
    </row>
    <row r="1788" spans="1:37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">
        <v>21</v>
      </c>
      <c r="O17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8" s="5" t="s">
        <v>33</v>
      </c>
      <c r="Q1788" s="5">
        <v>2</v>
      </c>
      <c r="R1788" s="5" t="s">
        <v>21</v>
      </c>
      <c r="S1788" s="5" t="s">
        <v>52</v>
      </c>
      <c r="T1788" s="5" t="s">
        <v>25</v>
      </c>
      <c r="U1788" s="5">
        <v>9</v>
      </c>
      <c r="V1788" s="5" t="str">
        <f>PROPER(DatosTransformados[[#This Row],[Payment Method Hidden]])</f>
        <v>Credit Card</v>
      </c>
      <c r="W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788" s="5">
        <v>631</v>
      </c>
      <c r="Y1788" s="5"/>
      <c r="Z1788" s="5"/>
      <c r="AA1788" s="5" t="s">
        <v>3256</v>
      </c>
      <c r="AB1788" s="6">
        <f>DATEVALUE(DatosTransformados[[#This Row],[Contact Date Hidden]])</f>
        <v>45159</v>
      </c>
      <c r="AC1788" s="6">
        <v>45166</v>
      </c>
      <c r="AD1788" s="5" t="s">
        <v>38</v>
      </c>
      <c r="AE1788" s="5" t="str">
        <f>VLOOKUP(DatosTransformados[[#This Row],[Customer Segment Hidden]],Tabla3[#All],2,FALSE)</f>
        <v>Low</v>
      </c>
      <c r="AF1788" s="12">
        <v>8.4750738670278558</v>
      </c>
      <c r="AG1788" s="5">
        <v>10</v>
      </c>
      <c r="AH1788" s="5" t="s">
        <v>49</v>
      </c>
      <c r="AI1788" s="5" t="str">
        <f>IFERROR(VLOOKUP(DatosTransformados[[#This Row],[Preferred Contact Method Hidden]],Tabla3[#All],2,FALSE),DatosTransformados[[#This Row],[Preferred Contact Method Hidden]])</f>
        <v>Phone</v>
      </c>
      <c r="AJ1788" s="5" t="str">
        <f>VLOOKUP(DatosTransformados[[#This Row],[Applied Discount Hidden]],Tabla3[#All],2,FALSE)</f>
        <v>No</v>
      </c>
      <c r="AK1788" s="5" t="b">
        <v>0</v>
      </c>
    </row>
    <row r="1789" spans="1:37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">
        <v>21</v>
      </c>
      <c r="O17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89" s="2" t="s">
        <v>21</v>
      </c>
      <c r="Q1789" s="2">
        <v>0</v>
      </c>
      <c r="R1789" s="2" t="s">
        <v>21</v>
      </c>
      <c r="S1789" s="2" t="s">
        <v>34</v>
      </c>
      <c r="T1789" s="2" t="s">
        <v>123</v>
      </c>
      <c r="U1789" s="2">
        <v>10</v>
      </c>
      <c r="V1789" s="2" t="str">
        <f>PROPER(DatosTransformados[[#This Row],[Payment Method Hidden]])</f>
        <v>Credit Card</v>
      </c>
      <c r="W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789" s="2">
        <v>149</v>
      </c>
      <c r="Y1789" s="2"/>
      <c r="Z1789" s="2"/>
      <c r="AA1789" s="2" t="s">
        <v>1225</v>
      </c>
      <c r="AB1789" s="3">
        <f>DATEVALUE(DatosTransformados[[#This Row],[Contact Date Hidden]])</f>
        <v>44783</v>
      </c>
      <c r="AC1789" s="3">
        <v>45193</v>
      </c>
      <c r="AD1789" s="2" t="s">
        <v>44</v>
      </c>
      <c r="AE1789" s="2" t="str">
        <f>VLOOKUP(DatosTransformados[[#This Row],[Customer Segment Hidden]],Tabla3[#All],2,FALSE)</f>
        <v>Medium</v>
      </c>
      <c r="AF1789" s="11">
        <v>9.0984093324860016</v>
      </c>
      <c r="AG1789" s="2">
        <v>0</v>
      </c>
      <c r="AH1789" s="2" t="s">
        <v>29</v>
      </c>
      <c r="AI1789" s="2" t="str">
        <f>IFERROR(VLOOKUP(DatosTransformados[[#This Row],[Preferred Contact Method Hidden]],Tabla3[#All],2,FALSE),DatosTransformados[[#This Row],[Preferred Contact Method Hidden]])</f>
        <v>Email</v>
      </c>
      <c r="AJ1789" s="2" t="str">
        <f>VLOOKUP(DatosTransformados[[#This Row],[Applied Discount Hidden]],Tabla3[#All],2,FALSE)</f>
        <v>Yes</v>
      </c>
      <c r="AK1789" s="2" t="b">
        <v>1</v>
      </c>
    </row>
    <row r="1790" spans="1:37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">
        <v>33</v>
      </c>
      <c r="O17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0" s="5" t="s">
        <v>21</v>
      </c>
      <c r="Q1790" s="5">
        <v>0</v>
      </c>
      <c r="R1790" s="5" t="s">
        <v>33</v>
      </c>
      <c r="S1790" s="5" t="s">
        <v>24</v>
      </c>
      <c r="T1790" s="5" t="s">
        <v>117</v>
      </c>
      <c r="U1790" s="5">
        <v>56</v>
      </c>
      <c r="V1790" s="5" t="str">
        <f>PROPER(DatosTransformados[[#This Row],[Payment Method Hidden]])</f>
        <v>Direct Debit</v>
      </c>
      <c r="W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1790" s="5">
        <v>509</v>
      </c>
      <c r="Y1790" s="5"/>
      <c r="Z1790" s="5"/>
      <c r="AA1790" s="5" t="s">
        <v>3259</v>
      </c>
      <c r="AB1790" s="6">
        <f>DATEVALUE(DatosTransformados[[#This Row],[Contact Date Hidden]])</f>
        <v>44195</v>
      </c>
      <c r="AC1790" s="6">
        <v>44772</v>
      </c>
      <c r="AD1790" s="5" t="s">
        <v>38</v>
      </c>
      <c r="AE1790" s="5" t="str">
        <f>VLOOKUP(DatosTransformados[[#This Row],[Customer Segment Hidden]],Tabla3[#All],2,FALSE)</f>
        <v>Low</v>
      </c>
      <c r="AF1790" s="12">
        <v>47.947844578133747</v>
      </c>
      <c r="AG1790" s="5">
        <v>3</v>
      </c>
      <c r="AH1790" s="5" t="s">
        <v>29</v>
      </c>
      <c r="AI1790" s="5" t="str">
        <f>IFERROR(VLOOKUP(DatosTransformados[[#This Row],[Preferred Contact Method Hidden]],Tabla3[#All],2,FALSE),DatosTransformados[[#This Row],[Preferred Contact Method Hidden]])</f>
        <v>Email</v>
      </c>
      <c r="AJ1790" s="5" t="str">
        <f>VLOOKUP(DatosTransformados[[#This Row],[Applied Discount Hidden]],Tabla3[#All],2,FALSE)</f>
        <v>No</v>
      </c>
      <c r="AK1790" s="5" t="b">
        <v>0</v>
      </c>
    </row>
    <row r="1791" spans="1:37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">
        <v>33</v>
      </c>
      <c r="O17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1" s="2" t="s">
        <v>21</v>
      </c>
      <c r="Q1791" s="2">
        <v>0</v>
      </c>
      <c r="R1791" s="2" t="s">
        <v>21</v>
      </c>
      <c r="S1791" s="2" t="s">
        <v>24</v>
      </c>
      <c r="T1791" s="2" t="s">
        <v>169</v>
      </c>
      <c r="U1791" s="2">
        <v>28</v>
      </c>
      <c r="V1791" s="2" t="str">
        <f>PROPER(DatosTransformados[[#This Row],[Payment Method Hidden]])</f>
        <v>Paper Check</v>
      </c>
      <c r="W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791" s="2">
        <v>59</v>
      </c>
      <c r="Y1791" s="2"/>
      <c r="Z1791" s="2"/>
      <c r="AA1791" s="2" t="s">
        <v>3261</v>
      </c>
      <c r="AB1791" s="3">
        <f>DATEVALUE(DatosTransformados[[#This Row],[Contact Date Hidden]])</f>
        <v>44949</v>
      </c>
      <c r="AC1791" s="3">
        <v>44044</v>
      </c>
      <c r="AD1791" s="2" t="s">
        <v>44</v>
      </c>
      <c r="AE1791" s="2" t="str">
        <f>VLOOKUP(DatosTransformados[[#This Row],[Customer Segment Hidden]],Tabla3[#All],2,FALSE)</f>
        <v>Medium</v>
      </c>
      <c r="AF1791" s="11">
        <v>31.646568056945419</v>
      </c>
      <c r="AG1791" s="2">
        <v>6</v>
      </c>
      <c r="AH1791" s="2" t="s">
        <v>29</v>
      </c>
      <c r="AI1791" s="2" t="str">
        <f>IFERROR(VLOOKUP(DatosTransformados[[#This Row],[Preferred Contact Method Hidden]],Tabla3[#All],2,FALSE),DatosTransformados[[#This Row],[Preferred Contact Method Hidden]])</f>
        <v>Email</v>
      </c>
      <c r="AJ1791" s="2" t="str">
        <f>VLOOKUP(DatosTransformados[[#This Row],[Applied Discount Hidden]],Tabla3[#All],2,FALSE)</f>
        <v>Yes</v>
      </c>
      <c r="AK1791" s="2" t="b">
        <v>1</v>
      </c>
    </row>
    <row r="1792" spans="1:37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">
        <v>21</v>
      </c>
      <c r="O17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2" s="5" t="s">
        <v>21</v>
      </c>
      <c r="Q1792" s="5">
        <v>0</v>
      </c>
      <c r="R1792" s="5" t="s">
        <v>21</v>
      </c>
      <c r="S1792" s="5" t="s">
        <v>34</v>
      </c>
      <c r="T1792" s="5" t="s">
        <v>35</v>
      </c>
      <c r="U1792" s="5">
        <v>25</v>
      </c>
      <c r="V1792" s="5" t="str">
        <f>PROPER(DatosTransformados[[#This Row],[Payment Method Hidden]])</f>
        <v>Direct Debit</v>
      </c>
      <c r="W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1792" s="5">
        <v>516</v>
      </c>
      <c r="Y1792" s="5"/>
      <c r="Z1792" s="5"/>
      <c r="AA1792" s="5" t="s">
        <v>1634</v>
      </c>
      <c r="AB1792" s="6">
        <f>DATEVALUE(DatosTransformados[[#This Row],[Contact Date Hidden]])</f>
        <v>45088</v>
      </c>
      <c r="AC1792" s="6">
        <v>44360</v>
      </c>
      <c r="AD1792" s="5" t="s">
        <v>44</v>
      </c>
      <c r="AE1792" s="5" t="str">
        <f>VLOOKUP(DatosTransformados[[#This Row],[Customer Segment Hidden]],Tabla3[#All],2,FALSE)</f>
        <v>Medium</v>
      </c>
      <c r="AF1792" s="12">
        <v>29.287312533170681</v>
      </c>
      <c r="AG1792" s="5">
        <v>4</v>
      </c>
      <c r="AH1792" s="5" t="s">
        <v>63</v>
      </c>
      <c r="AI1792" s="5" t="str">
        <f>IFERROR(VLOOKUP(DatosTransformados[[#This Row],[Preferred Contact Method Hidden]],Tabla3[#All],2,FALSE),DatosTransformados[[#This Row],[Preferred Contact Method Hidden]])</f>
        <v>SMS</v>
      </c>
      <c r="AJ1792" s="5" t="str">
        <f>VLOOKUP(DatosTransformados[[#This Row],[Applied Discount Hidden]],Tabla3[#All],2,FALSE)</f>
        <v>No</v>
      </c>
      <c r="AK1792" s="5" t="b">
        <v>0</v>
      </c>
    </row>
    <row r="1793" spans="1:37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">
        <v>21</v>
      </c>
      <c r="O17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3" s="2" t="s">
        <v>21</v>
      </c>
      <c r="Q1793" s="2">
        <v>0</v>
      </c>
      <c r="R1793" s="2" t="s">
        <v>21</v>
      </c>
      <c r="S1793" s="2" t="s">
        <v>24</v>
      </c>
      <c r="T1793" s="2" t="s">
        <v>117</v>
      </c>
      <c r="U1793" s="2">
        <v>34</v>
      </c>
      <c r="V1793" s="2" t="str">
        <f>PROPER(DatosTransformados[[#This Row],[Payment Method Hidden]])</f>
        <v>Direct Debit</v>
      </c>
      <c r="W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793" s="2">
        <v>34</v>
      </c>
      <c r="Y1793" s="2" t="s">
        <v>42</v>
      </c>
      <c r="Z1793" s="2" t="s">
        <v>279</v>
      </c>
      <c r="AA1793" s="2" t="s">
        <v>3264</v>
      </c>
      <c r="AB1793" s="3">
        <f>DATEVALUE(DatosTransformados[[#This Row],[Contact Date Hidden]])</f>
        <v>44557</v>
      </c>
      <c r="AC1793" s="3">
        <v>44949</v>
      </c>
      <c r="AD1793" s="2" t="s">
        <v>38</v>
      </c>
      <c r="AE1793" s="2" t="str">
        <f>VLOOKUP(DatosTransformados[[#This Row],[Customer Segment Hidden]],Tabla3[#All],2,FALSE)</f>
        <v>Low</v>
      </c>
      <c r="AF1793" s="11">
        <v>33.286144216552209</v>
      </c>
      <c r="AG1793" s="2">
        <v>10</v>
      </c>
      <c r="AH1793" s="2" t="s">
        <v>49</v>
      </c>
      <c r="AI1793" s="2" t="str">
        <f>IFERROR(VLOOKUP(DatosTransformados[[#This Row],[Preferred Contact Method Hidden]],Tabla3[#All],2,FALSE),DatosTransformados[[#This Row],[Preferred Contact Method Hidden]])</f>
        <v>Phone</v>
      </c>
      <c r="AJ1793" s="2" t="str">
        <f>VLOOKUP(DatosTransformados[[#This Row],[Applied Discount Hidden]],Tabla3[#All],2,FALSE)</f>
        <v>No</v>
      </c>
      <c r="AK1793" s="2" t="b">
        <v>0</v>
      </c>
    </row>
    <row r="1794" spans="1:37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">
        <v>33</v>
      </c>
      <c r="O17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4" s="5" t="s">
        <v>21</v>
      </c>
      <c r="Q1794" s="5">
        <v>0</v>
      </c>
      <c r="R1794" s="5" t="s">
        <v>33</v>
      </c>
      <c r="S1794" s="5" t="s">
        <v>24</v>
      </c>
      <c r="T1794" s="5" t="s">
        <v>35</v>
      </c>
      <c r="U1794" s="5">
        <v>69</v>
      </c>
      <c r="V1794" s="5" t="str">
        <f>PROPER(DatosTransformados[[#This Row],[Payment Method Hidden]])</f>
        <v>Direct Debit</v>
      </c>
      <c r="W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1794" s="5">
        <v>4145</v>
      </c>
      <c r="Y1794" s="5"/>
      <c r="Z1794" s="5"/>
      <c r="AA1794" s="5" t="s">
        <v>726</v>
      </c>
      <c r="AB1794" s="6">
        <f>DATEVALUE(DatosTransformados[[#This Row],[Contact Date Hidden]])</f>
        <v>44080</v>
      </c>
      <c r="AC1794" s="6">
        <v>44328</v>
      </c>
      <c r="AD1794" s="5" t="s">
        <v>38</v>
      </c>
      <c r="AE1794" s="5" t="str">
        <f>VLOOKUP(DatosTransformados[[#This Row],[Customer Segment Hidden]],Tabla3[#All],2,FALSE)</f>
        <v>Low</v>
      </c>
      <c r="AF1794" s="12">
        <v>72.594862430866669</v>
      </c>
      <c r="AG1794" s="5">
        <v>1</v>
      </c>
      <c r="AH1794" s="5" t="s">
        <v>49</v>
      </c>
      <c r="AI1794" s="5" t="str">
        <f>IFERROR(VLOOKUP(DatosTransformados[[#This Row],[Preferred Contact Method Hidden]],Tabla3[#All],2,FALSE),DatosTransformados[[#This Row],[Preferred Contact Method Hidden]])</f>
        <v>Phone</v>
      </c>
      <c r="AJ1794" s="5" t="str">
        <f>VLOOKUP(DatosTransformados[[#This Row],[Applied Discount Hidden]],Tabla3[#All],2,FALSE)</f>
        <v>No</v>
      </c>
      <c r="AK1794" s="5" t="b">
        <v>0</v>
      </c>
    </row>
    <row r="1795" spans="1:37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">
        <v>33</v>
      </c>
      <c r="O17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5" s="2" t="s">
        <v>21</v>
      </c>
      <c r="Q1795" s="2">
        <v>0</v>
      </c>
      <c r="R1795" s="2" t="s">
        <v>21</v>
      </c>
      <c r="S1795" s="2" t="s">
        <v>24</v>
      </c>
      <c r="T1795" s="2" t="s">
        <v>123</v>
      </c>
      <c r="U1795" s="2">
        <v>41</v>
      </c>
      <c r="V1795" s="2" t="str">
        <f>PROPER(DatosTransformados[[#This Row],[Payment Method Hidden]])</f>
        <v>Credit Card</v>
      </c>
      <c r="W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795" s="2">
        <v>1230</v>
      </c>
      <c r="Y1795" s="2"/>
      <c r="Z1795" s="2"/>
      <c r="AA1795" s="2" t="s">
        <v>3267</v>
      </c>
      <c r="AB1795" s="3">
        <f>DATEVALUE(DatosTransformados[[#This Row],[Contact Date Hidden]])</f>
        <v>44885</v>
      </c>
      <c r="AC1795" s="3">
        <v>44008</v>
      </c>
      <c r="AD1795" s="2" t="s">
        <v>28</v>
      </c>
      <c r="AE1795" s="2" t="str">
        <f>VLOOKUP(DatosTransformados[[#This Row],[Customer Segment Hidden]],Tabla3[#All],2,FALSE)</f>
        <v>High</v>
      </c>
      <c r="AF1795" s="11">
        <v>46.04557406623789</v>
      </c>
      <c r="AG1795" s="2">
        <v>10</v>
      </c>
      <c r="AH1795" s="2" t="s">
        <v>49</v>
      </c>
      <c r="AI1795" s="2" t="str">
        <f>IFERROR(VLOOKUP(DatosTransformados[[#This Row],[Preferred Contact Method Hidden]],Tabla3[#All],2,FALSE),DatosTransformados[[#This Row],[Preferred Contact Method Hidden]])</f>
        <v>Phone</v>
      </c>
      <c r="AJ1795" s="2" t="str">
        <f>VLOOKUP(DatosTransformados[[#This Row],[Applied Discount Hidden]],Tabla3[#All],2,FALSE)</f>
        <v>Yes</v>
      </c>
      <c r="AK1795" s="2" t="b">
        <v>1</v>
      </c>
    </row>
    <row r="1796" spans="1:37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">
        <v>21</v>
      </c>
      <c r="O17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6" s="5" t="s">
        <v>21</v>
      </c>
      <c r="Q1796" s="5">
        <v>0</v>
      </c>
      <c r="R1796" s="5" t="s">
        <v>21</v>
      </c>
      <c r="S1796" s="5" t="s">
        <v>34</v>
      </c>
      <c r="T1796" s="5" t="s">
        <v>117</v>
      </c>
      <c r="U1796" s="5">
        <v>47</v>
      </c>
      <c r="V1796" s="5" t="str">
        <f>PROPER(DatosTransformados[[#This Row],[Payment Method Hidden]])</f>
        <v>Direct Debit</v>
      </c>
      <c r="W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796" s="5">
        <v>2760</v>
      </c>
      <c r="Y1796" s="5"/>
      <c r="Z1796" s="5"/>
      <c r="AA1796" s="5" t="s">
        <v>3269</v>
      </c>
      <c r="AB1796" s="6">
        <f>DATEVALUE(DatosTransformados[[#This Row],[Contact Date Hidden]])</f>
        <v>44913</v>
      </c>
      <c r="AC1796" s="6">
        <v>43983</v>
      </c>
      <c r="AD1796" s="5" t="s">
        <v>38</v>
      </c>
      <c r="AE1796" s="5" t="str">
        <f>VLOOKUP(DatosTransformados[[#This Row],[Customer Segment Hidden]],Tabla3[#All],2,FALSE)</f>
        <v>Low</v>
      </c>
      <c r="AF1796" s="12">
        <v>48.582354624321283</v>
      </c>
      <c r="AG1796" s="5">
        <v>0</v>
      </c>
      <c r="AH1796" s="5" t="s">
        <v>49</v>
      </c>
      <c r="AI1796" s="5" t="str">
        <f>IFERROR(VLOOKUP(DatosTransformados[[#This Row],[Preferred Contact Method Hidden]],Tabla3[#All],2,FALSE),DatosTransformados[[#This Row],[Preferred Contact Method Hidden]])</f>
        <v>Phone</v>
      </c>
      <c r="AJ1796" s="5" t="str">
        <f>VLOOKUP(DatosTransformados[[#This Row],[Applied Discount Hidden]],Tabla3[#All],2,FALSE)</f>
        <v>No</v>
      </c>
      <c r="AK1796" s="5" t="b">
        <v>0</v>
      </c>
    </row>
    <row r="1797" spans="1:37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">
        <v>21</v>
      </c>
      <c r="O17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7" s="5" t="s">
        <v>21</v>
      </c>
      <c r="Q1797" s="5">
        <v>0</v>
      </c>
      <c r="R1797" s="5" t="s">
        <v>33</v>
      </c>
      <c r="S1797" s="5" t="s">
        <v>52</v>
      </c>
      <c r="T1797" s="5" t="s">
        <v>123</v>
      </c>
      <c r="U1797" s="5">
        <v>41</v>
      </c>
      <c r="V1797" s="5" t="str">
        <f>PROPER(DatosTransformados[[#This Row],[Payment Method Hidden]])</f>
        <v>Credit Card</v>
      </c>
      <c r="W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797" s="5">
        <v>2731</v>
      </c>
      <c r="Y1797" s="5"/>
      <c r="Z1797" s="5"/>
      <c r="AA1797" s="5" t="s">
        <v>105</v>
      </c>
      <c r="AB1797" s="6">
        <f>DATEVALUE(DatosTransformados[[#This Row],[Contact Date Hidden]])</f>
        <v>44688</v>
      </c>
      <c r="AC1797" s="6">
        <v>44565</v>
      </c>
      <c r="AD1797" s="5" t="s">
        <v>28</v>
      </c>
      <c r="AE1797" s="5" t="str">
        <f>VLOOKUP(DatosTransformados[[#This Row],[Customer Segment Hidden]],Tabla3[#All],2,FALSE)</f>
        <v>High</v>
      </c>
      <c r="AF1797" s="12">
        <v>38.628536963245253</v>
      </c>
      <c r="AG1797" s="5">
        <v>9</v>
      </c>
      <c r="AH1797" s="5" t="s">
        <v>29</v>
      </c>
      <c r="AI1797" s="5" t="str">
        <f>IFERROR(VLOOKUP(DatosTransformados[[#This Row],[Preferred Contact Method Hidden]],Tabla3[#All],2,FALSE),DatosTransformados[[#This Row],[Preferred Contact Method Hidden]])</f>
        <v>Email</v>
      </c>
      <c r="AJ1797" s="5" t="str">
        <f>VLOOKUP(DatosTransformados[[#This Row],[Applied Discount Hidden]],Tabla3[#All],2,FALSE)</f>
        <v>Yes</v>
      </c>
      <c r="AK1797" s="5" t="b">
        <v>1</v>
      </c>
    </row>
    <row r="1798" spans="1:37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">
        <v>21</v>
      </c>
      <c r="O17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8" s="2" t="s">
        <v>33</v>
      </c>
      <c r="Q1798" s="2">
        <v>2</v>
      </c>
      <c r="R1798" s="2" t="s">
        <v>21</v>
      </c>
      <c r="S1798" s="2" t="s">
        <v>52</v>
      </c>
      <c r="T1798" s="2" t="s">
        <v>117</v>
      </c>
      <c r="U1798" s="2">
        <v>48</v>
      </c>
      <c r="V1798" s="2" t="str">
        <f>PROPER(DatosTransformados[[#This Row],[Payment Method Hidden]])</f>
        <v>Direct Debit</v>
      </c>
      <c r="W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798" s="2">
        <v>3140</v>
      </c>
      <c r="Y1798" s="2"/>
      <c r="Z1798" s="2"/>
      <c r="AA1798" s="2" t="s">
        <v>3130</v>
      </c>
      <c r="AB1798" s="3">
        <f>DATEVALUE(DatosTransformados[[#This Row],[Contact Date Hidden]])</f>
        <v>43848</v>
      </c>
      <c r="AC1798" s="3">
        <v>44638</v>
      </c>
      <c r="AD1798" s="2" t="s">
        <v>28</v>
      </c>
      <c r="AE1798" s="2" t="str">
        <f>VLOOKUP(DatosTransformados[[#This Row],[Customer Segment Hidden]],Tabla3[#All],2,FALSE)</f>
        <v>High</v>
      </c>
      <c r="AF1798" s="11">
        <v>48.232429696023168</v>
      </c>
      <c r="AG1798" s="2">
        <v>4</v>
      </c>
      <c r="AH1798" s="2" t="s">
        <v>49</v>
      </c>
      <c r="AI1798" s="2" t="str">
        <f>IFERROR(VLOOKUP(DatosTransformados[[#This Row],[Preferred Contact Method Hidden]],Tabla3[#All],2,FALSE),DatosTransformados[[#This Row],[Preferred Contact Method Hidden]])</f>
        <v>Phone</v>
      </c>
      <c r="AJ1798" s="2" t="str">
        <f>VLOOKUP(DatosTransformados[[#This Row],[Applied Discount Hidden]],Tabla3[#All],2,FALSE)</f>
        <v>Yes</v>
      </c>
      <c r="AK1798" s="2" t="b">
        <v>1</v>
      </c>
    </row>
    <row r="1799" spans="1:37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">
        <v>21</v>
      </c>
      <c r="O17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799" s="5" t="s">
        <v>33</v>
      </c>
      <c r="Q1799" s="5">
        <v>6</v>
      </c>
      <c r="R1799" s="5" t="s">
        <v>21</v>
      </c>
      <c r="S1799" s="5" t="s">
        <v>24</v>
      </c>
      <c r="T1799" s="5" t="s">
        <v>35</v>
      </c>
      <c r="U1799" s="5">
        <v>42</v>
      </c>
      <c r="V1799" s="5" t="str">
        <f>PROPER(DatosTransformados[[#This Row],[Payment Method Hidden]])</f>
        <v>Direct Debit</v>
      </c>
      <c r="W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799" s="5">
        <v>2590</v>
      </c>
      <c r="Y1799" s="5"/>
      <c r="Z1799" s="5"/>
      <c r="AA1799" s="5" t="s">
        <v>3273</v>
      </c>
      <c r="AB1799" s="6">
        <f>DATEVALUE(DatosTransformados[[#This Row],[Contact Date Hidden]])</f>
        <v>44698</v>
      </c>
      <c r="AC1799" s="6">
        <v>45221</v>
      </c>
      <c r="AD1799" s="5" t="s">
        <v>28</v>
      </c>
      <c r="AE1799" s="5" t="str">
        <f>VLOOKUP(DatosTransformados[[#This Row],[Customer Segment Hidden]],Tabla3[#All],2,FALSE)</f>
        <v>High</v>
      </c>
      <c r="AF1799" s="12">
        <v>47.486160005739798</v>
      </c>
      <c r="AG1799" s="5">
        <v>9</v>
      </c>
      <c r="AH1799" s="5" t="s">
        <v>29</v>
      </c>
      <c r="AI1799" s="5" t="str">
        <f>IFERROR(VLOOKUP(DatosTransformados[[#This Row],[Preferred Contact Method Hidden]],Tabla3[#All],2,FALSE),DatosTransformados[[#This Row],[Preferred Contact Method Hidden]])</f>
        <v>Email</v>
      </c>
      <c r="AJ1799" s="5" t="str">
        <f>VLOOKUP(DatosTransformados[[#This Row],[Applied Discount Hidden]],Tabla3[#All],2,FALSE)</f>
        <v>Yes</v>
      </c>
      <c r="AK1799" s="5" t="b">
        <v>1</v>
      </c>
    </row>
    <row r="1800" spans="1:37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">
        <v>21</v>
      </c>
      <c r="O18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0" s="2" t="s">
        <v>21</v>
      </c>
      <c r="Q1800" s="2">
        <v>0</v>
      </c>
      <c r="R1800" s="2" t="s">
        <v>33</v>
      </c>
      <c r="S1800" s="2" t="s">
        <v>24</v>
      </c>
      <c r="T1800" s="2" t="s">
        <v>117</v>
      </c>
      <c r="U1800" s="2">
        <v>40</v>
      </c>
      <c r="V1800" s="2" t="str">
        <f>PROPER(DatosTransformados[[#This Row],[Payment Method Hidden]])</f>
        <v>Direct Debit</v>
      </c>
      <c r="W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800" s="2">
        <v>1014</v>
      </c>
      <c r="Y1800" s="2"/>
      <c r="Z1800" s="2"/>
      <c r="AA1800" s="2" t="s">
        <v>3275</v>
      </c>
      <c r="AB1800" s="3">
        <f>DATEVALUE(DatosTransformados[[#This Row],[Contact Date Hidden]])</f>
        <v>44292</v>
      </c>
      <c r="AC1800" s="3">
        <v>44231</v>
      </c>
      <c r="AD1800" s="2" t="s">
        <v>38</v>
      </c>
      <c r="AE1800" s="2" t="str">
        <f>VLOOKUP(DatosTransformados[[#This Row],[Customer Segment Hidden]],Tabla3[#All],2,FALSE)</f>
        <v>Low</v>
      </c>
      <c r="AF1800" s="11">
        <v>38.998842138715602</v>
      </c>
      <c r="AG1800" s="2">
        <v>7</v>
      </c>
      <c r="AH1800" s="2" t="s">
        <v>29</v>
      </c>
      <c r="AI1800" s="2" t="str">
        <f>IFERROR(VLOOKUP(DatosTransformados[[#This Row],[Preferred Contact Method Hidden]],Tabla3[#All],2,FALSE),DatosTransformados[[#This Row],[Preferred Contact Method Hidden]])</f>
        <v>Email</v>
      </c>
      <c r="AJ1800" s="2" t="str">
        <f>VLOOKUP(DatosTransformados[[#This Row],[Applied Discount Hidden]],Tabla3[#All],2,FALSE)</f>
        <v>Yes</v>
      </c>
      <c r="AK1800" s="2" t="b">
        <v>1</v>
      </c>
    </row>
    <row r="1801" spans="1:37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">
        <v>21</v>
      </c>
      <c r="O18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1" s="5" t="s">
        <v>33</v>
      </c>
      <c r="Q1801" s="5">
        <v>2</v>
      </c>
      <c r="R1801" s="5" t="s">
        <v>21</v>
      </c>
      <c r="S1801" s="5" t="s">
        <v>52</v>
      </c>
      <c r="T1801" s="5" t="s">
        <v>123</v>
      </c>
      <c r="U1801" s="5">
        <v>9</v>
      </c>
      <c r="V1801" s="5" t="str">
        <f>PROPER(DatosTransformados[[#This Row],[Payment Method Hidden]])</f>
        <v>Credit Card</v>
      </c>
      <c r="W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801" s="5">
        <v>461</v>
      </c>
      <c r="Y1801" s="5"/>
      <c r="Z1801" s="5"/>
      <c r="AA1801" s="5" t="s">
        <v>1085</v>
      </c>
      <c r="AB1801" s="6">
        <f>DATEVALUE(DatosTransformados[[#This Row],[Contact Date Hidden]])</f>
        <v>44623</v>
      </c>
      <c r="AC1801" s="6">
        <v>44896</v>
      </c>
      <c r="AD1801" s="5" t="s">
        <v>28</v>
      </c>
      <c r="AE1801" s="5" t="str">
        <f>VLOOKUP(DatosTransformados[[#This Row],[Customer Segment Hidden]],Tabla3[#All],2,FALSE)</f>
        <v>High</v>
      </c>
      <c r="AF1801" s="12">
        <v>10.46042456883816</v>
      </c>
      <c r="AG1801" s="5">
        <v>5</v>
      </c>
      <c r="AH1801" s="5" t="s">
        <v>63</v>
      </c>
      <c r="AI1801" s="5" t="str">
        <f>IFERROR(VLOOKUP(DatosTransformados[[#This Row],[Preferred Contact Method Hidden]],Tabla3[#All],2,FALSE),DatosTransformados[[#This Row],[Preferred Contact Method Hidden]])</f>
        <v>SMS</v>
      </c>
      <c r="AJ1801" s="5" t="str">
        <f>VLOOKUP(DatosTransformados[[#This Row],[Applied Discount Hidden]],Tabla3[#All],2,FALSE)</f>
        <v>No</v>
      </c>
      <c r="AK1801" s="5" t="b">
        <v>0</v>
      </c>
    </row>
    <row r="1802" spans="1:37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">
        <v>21</v>
      </c>
      <c r="O18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2" s="2" t="s">
        <v>21</v>
      </c>
      <c r="Q1802" s="2">
        <v>0</v>
      </c>
      <c r="R1802" s="2" t="s">
        <v>33</v>
      </c>
      <c r="S1802" s="2" t="s">
        <v>24</v>
      </c>
      <c r="T1802" s="2" t="s">
        <v>123</v>
      </c>
      <c r="U1802" s="2">
        <v>21</v>
      </c>
      <c r="V1802" s="2" t="str">
        <f>PROPER(DatosTransformados[[#This Row],[Payment Method Hidden]])</f>
        <v>Credit Card</v>
      </c>
      <c r="W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802" s="2">
        <v>950</v>
      </c>
      <c r="Y1802" s="2"/>
      <c r="Z1802" s="2"/>
      <c r="AA1802" s="2" t="s">
        <v>1689</v>
      </c>
      <c r="AB1802" s="3">
        <f>DATEVALUE(DatosTransformados[[#This Row],[Contact Date Hidden]])</f>
        <v>44747</v>
      </c>
      <c r="AC1802" s="3">
        <v>44777</v>
      </c>
      <c r="AD1802" s="2" t="s">
        <v>44</v>
      </c>
      <c r="AE1802" s="2" t="str">
        <f>VLOOKUP(DatosTransformados[[#This Row],[Customer Segment Hidden]],Tabla3[#All],2,FALSE)</f>
        <v>Medium</v>
      </c>
      <c r="AF1802" s="11">
        <v>17.250774618121181</v>
      </c>
      <c r="AG1802" s="2">
        <v>8</v>
      </c>
      <c r="AH1802" s="2" t="s">
        <v>29</v>
      </c>
      <c r="AI1802" s="2" t="str">
        <f>IFERROR(VLOOKUP(DatosTransformados[[#This Row],[Preferred Contact Method Hidden]],Tabla3[#All],2,FALSE),DatosTransformados[[#This Row],[Preferred Contact Method Hidden]])</f>
        <v>Email</v>
      </c>
      <c r="AJ1802" s="2" t="str">
        <f>VLOOKUP(DatosTransformados[[#This Row],[Applied Discount Hidden]],Tabla3[#All],2,FALSE)</f>
        <v>Yes</v>
      </c>
      <c r="AK1802" s="2" t="b">
        <v>1</v>
      </c>
    </row>
    <row r="1803" spans="1:37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">
        <v>33</v>
      </c>
      <c r="O18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3" s="5" t="s">
        <v>21</v>
      </c>
      <c r="Q1803" s="5">
        <v>0</v>
      </c>
      <c r="R1803" s="5" t="s">
        <v>21</v>
      </c>
      <c r="S1803" s="5" t="s">
        <v>24</v>
      </c>
      <c r="T1803" s="5" t="s">
        <v>35</v>
      </c>
      <c r="U1803" s="5">
        <v>60</v>
      </c>
      <c r="V1803" s="5" t="str">
        <f>PROPER(DatosTransformados[[#This Row],[Payment Method Hidden]])</f>
        <v>Direct Debit</v>
      </c>
      <c r="W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1803" s="5">
        <v>335</v>
      </c>
      <c r="Y1803" s="5" t="s">
        <v>156</v>
      </c>
      <c r="Z1803" s="5" t="s">
        <v>351</v>
      </c>
      <c r="AA1803" s="5" t="s">
        <v>1211</v>
      </c>
      <c r="AB1803" s="6">
        <f>DATEVALUE(DatosTransformados[[#This Row],[Contact Date Hidden]])</f>
        <v>44323</v>
      </c>
      <c r="AC1803" s="6">
        <v>44201</v>
      </c>
      <c r="AD1803" s="5" t="s">
        <v>38</v>
      </c>
      <c r="AE1803" s="5" t="str">
        <f>VLOOKUP(DatosTransformados[[#This Row],[Customer Segment Hidden]],Tabla3[#All],2,FALSE)</f>
        <v>Low</v>
      </c>
      <c r="AF1803" s="12">
        <v>63.54193504403392</v>
      </c>
      <c r="AG1803" s="5">
        <v>10</v>
      </c>
      <c r="AH1803" s="5" t="s">
        <v>49</v>
      </c>
      <c r="AI1803" s="5" t="str">
        <f>IFERROR(VLOOKUP(DatosTransformados[[#This Row],[Preferred Contact Method Hidden]],Tabla3[#All],2,FALSE),DatosTransformados[[#This Row],[Preferred Contact Method Hidden]])</f>
        <v>Phone</v>
      </c>
      <c r="AJ1803" s="5" t="str">
        <f>VLOOKUP(DatosTransformados[[#This Row],[Applied Discount Hidden]],Tabla3[#All],2,FALSE)</f>
        <v>Yes</v>
      </c>
      <c r="AK1803" s="5" t="b">
        <v>1</v>
      </c>
    </row>
    <row r="1804" spans="1:37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">
        <v>21</v>
      </c>
      <c r="O18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4" s="2" t="s">
        <v>33</v>
      </c>
      <c r="Q1804" s="2">
        <v>4</v>
      </c>
      <c r="R1804" s="2" t="s">
        <v>21</v>
      </c>
      <c r="S1804" s="2" t="s">
        <v>52</v>
      </c>
      <c r="T1804" s="2" t="s">
        <v>123</v>
      </c>
      <c r="U1804" s="2">
        <v>9</v>
      </c>
      <c r="V1804" s="2" t="str">
        <f>PROPER(DatosTransformados[[#This Row],[Payment Method Hidden]])</f>
        <v>Credit Card</v>
      </c>
      <c r="W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804" s="2">
        <v>97</v>
      </c>
      <c r="Y1804" s="2"/>
      <c r="Z1804" s="2"/>
      <c r="AA1804" s="2" t="s">
        <v>819</v>
      </c>
      <c r="AB1804" s="3">
        <f>DATEVALUE(DatosTransformados[[#This Row],[Contact Date Hidden]])</f>
        <v>44516</v>
      </c>
      <c r="AC1804" s="3">
        <v>44883</v>
      </c>
      <c r="AD1804" s="2" t="s">
        <v>38</v>
      </c>
      <c r="AE1804" s="2" t="str">
        <f>VLOOKUP(DatosTransformados[[#This Row],[Customer Segment Hidden]],Tabla3[#All],2,FALSE)</f>
        <v>Low</v>
      </c>
      <c r="AF1804" s="11">
        <v>9.2041380072312471</v>
      </c>
      <c r="AG1804" s="2">
        <v>8</v>
      </c>
      <c r="AH1804" s="2" t="s">
        <v>29</v>
      </c>
      <c r="AI1804" s="2" t="str">
        <f>IFERROR(VLOOKUP(DatosTransformados[[#This Row],[Preferred Contact Method Hidden]],Tabla3[#All],2,FALSE),DatosTransformados[[#This Row],[Preferred Contact Method Hidden]])</f>
        <v>Email</v>
      </c>
      <c r="AJ1804" s="2" t="str">
        <f>VLOOKUP(DatosTransformados[[#This Row],[Applied Discount Hidden]],Tabla3[#All],2,FALSE)</f>
        <v>Yes</v>
      </c>
      <c r="AK1804" s="2" t="b">
        <v>1</v>
      </c>
    </row>
    <row r="1805" spans="1:37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">
        <v>21</v>
      </c>
      <c r="O18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5" s="5" t="s">
        <v>21</v>
      </c>
      <c r="Q1805" s="5">
        <v>0</v>
      </c>
      <c r="R1805" s="5" t="s">
        <v>33</v>
      </c>
      <c r="S1805" s="5" t="s">
        <v>24</v>
      </c>
      <c r="T1805" s="5" t="s">
        <v>123</v>
      </c>
      <c r="U1805" s="5">
        <v>47</v>
      </c>
      <c r="V1805" s="5" t="str">
        <f>PROPER(DatosTransformados[[#This Row],[Payment Method Hidden]])</f>
        <v>Credit Card</v>
      </c>
      <c r="W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805" s="5">
        <v>3176</v>
      </c>
      <c r="Y1805" s="5" t="s">
        <v>42</v>
      </c>
      <c r="Z1805" s="5" t="s">
        <v>184</v>
      </c>
      <c r="AA1805" s="5" t="s">
        <v>3281</v>
      </c>
      <c r="AB1805" s="6">
        <f>DATEVALUE(DatosTransformados[[#This Row],[Contact Date Hidden]])</f>
        <v>44151</v>
      </c>
      <c r="AC1805" s="6">
        <v>44079</v>
      </c>
      <c r="AD1805" s="5" t="s">
        <v>38</v>
      </c>
      <c r="AE1805" s="5" t="str">
        <f>VLOOKUP(DatosTransformados[[#This Row],[Customer Segment Hidden]],Tabla3[#All],2,FALSE)</f>
        <v>Low</v>
      </c>
      <c r="AF1805" s="12">
        <v>52.81093702122741</v>
      </c>
      <c r="AG1805" s="5">
        <v>8</v>
      </c>
      <c r="AH1805" s="5" t="s">
        <v>29</v>
      </c>
      <c r="AI1805" s="5" t="str">
        <f>IFERROR(VLOOKUP(DatosTransformados[[#This Row],[Preferred Contact Method Hidden]],Tabla3[#All],2,FALSE),DatosTransformados[[#This Row],[Preferred Contact Method Hidden]])</f>
        <v>Email</v>
      </c>
      <c r="AJ1805" s="5" t="str">
        <f>VLOOKUP(DatosTransformados[[#This Row],[Applied Discount Hidden]],Tabla3[#All],2,FALSE)</f>
        <v>Yes</v>
      </c>
      <c r="AK1805" s="5" t="b">
        <v>1</v>
      </c>
    </row>
    <row r="1806" spans="1:37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">
        <v>33</v>
      </c>
      <c r="O18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6" s="2" t="s">
        <v>21</v>
      </c>
      <c r="Q1806" s="2">
        <v>0</v>
      </c>
      <c r="R1806" s="2" t="s">
        <v>21</v>
      </c>
      <c r="S1806" s="2" t="s">
        <v>24</v>
      </c>
      <c r="T1806" s="2" t="s">
        <v>117</v>
      </c>
      <c r="U1806" s="2">
        <v>38</v>
      </c>
      <c r="V1806" s="2" t="str">
        <f>PROPER(DatosTransformados[[#This Row],[Payment Method Hidden]])</f>
        <v>Direct Debit</v>
      </c>
      <c r="W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806" s="2">
        <v>111</v>
      </c>
      <c r="Y1806" s="2" t="s">
        <v>42</v>
      </c>
      <c r="Z1806" s="2" t="s">
        <v>184</v>
      </c>
      <c r="AA1806" s="2" t="s">
        <v>3283</v>
      </c>
      <c r="AB1806" s="3">
        <f>DATEVALUE(DatosTransformados[[#This Row],[Contact Date Hidden]])</f>
        <v>45183</v>
      </c>
      <c r="AC1806" s="3">
        <v>44258</v>
      </c>
      <c r="AD1806" s="2" t="s">
        <v>28</v>
      </c>
      <c r="AE1806" s="2" t="str">
        <f>VLOOKUP(DatosTransformados[[#This Row],[Customer Segment Hidden]],Tabla3[#All],2,FALSE)</f>
        <v>High</v>
      </c>
      <c r="AF1806" s="11">
        <v>33.487577992456721</v>
      </c>
      <c r="AG1806" s="2">
        <v>8</v>
      </c>
      <c r="AH1806" s="2" t="s">
        <v>29</v>
      </c>
      <c r="AI1806" s="2" t="str">
        <f>IFERROR(VLOOKUP(DatosTransformados[[#This Row],[Preferred Contact Method Hidden]],Tabla3[#All],2,FALSE),DatosTransformados[[#This Row],[Preferred Contact Method Hidden]])</f>
        <v>Email</v>
      </c>
      <c r="AJ1806" s="2" t="str">
        <f>VLOOKUP(DatosTransformados[[#This Row],[Applied Discount Hidden]],Tabla3[#All],2,FALSE)</f>
        <v>No</v>
      </c>
      <c r="AK1806" s="2" t="b">
        <v>0</v>
      </c>
    </row>
    <row r="1807" spans="1:37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">
        <v>21</v>
      </c>
      <c r="O18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7" s="5" t="s">
        <v>33</v>
      </c>
      <c r="Q1807" s="5">
        <v>2</v>
      </c>
      <c r="R1807" s="5" t="s">
        <v>21</v>
      </c>
      <c r="S1807" s="5" t="s">
        <v>24</v>
      </c>
      <c r="T1807" s="5" t="s">
        <v>35</v>
      </c>
      <c r="U1807" s="5">
        <v>21</v>
      </c>
      <c r="V1807" s="5" t="str">
        <f>PROPER(DatosTransformados[[#This Row],[Payment Method Hidden]])</f>
        <v>Direct Debit</v>
      </c>
      <c r="W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807" s="5">
        <v>478</v>
      </c>
      <c r="Y1807" s="5"/>
      <c r="Z1807" s="5"/>
      <c r="AA1807" s="5" t="s">
        <v>2129</v>
      </c>
      <c r="AB1807" s="6">
        <f>DATEVALUE(DatosTransformados[[#This Row],[Contact Date Hidden]])</f>
        <v>44282</v>
      </c>
      <c r="AC1807" s="6">
        <v>44424</v>
      </c>
      <c r="AD1807" s="5" t="s">
        <v>38</v>
      </c>
      <c r="AE1807" s="5" t="str">
        <f>VLOOKUP(DatosTransformados[[#This Row],[Customer Segment Hidden]],Tabla3[#All],2,FALSE)</f>
        <v>Low</v>
      </c>
      <c r="AF1807" s="12">
        <v>20.647063438728829</v>
      </c>
      <c r="AG1807" s="5">
        <v>9</v>
      </c>
      <c r="AH1807" s="5" t="s">
        <v>49</v>
      </c>
      <c r="AI1807" s="5" t="str">
        <f>IFERROR(VLOOKUP(DatosTransformados[[#This Row],[Preferred Contact Method Hidden]],Tabla3[#All],2,FALSE),DatosTransformados[[#This Row],[Preferred Contact Method Hidden]])</f>
        <v>Phone</v>
      </c>
      <c r="AJ1807" s="5" t="str">
        <f>VLOOKUP(DatosTransformados[[#This Row],[Applied Discount Hidden]],Tabla3[#All],2,FALSE)</f>
        <v>Yes</v>
      </c>
      <c r="AK1807" s="5" t="b">
        <v>1</v>
      </c>
    </row>
    <row r="1808" spans="1:37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">
        <v>21</v>
      </c>
      <c r="O18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8" s="2" t="s">
        <v>21</v>
      </c>
      <c r="Q1808" s="2">
        <v>0</v>
      </c>
      <c r="R1808" s="2" t="s">
        <v>33</v>
      </c>
      <c r="S1808" s="2" t="s">
        <v>52</v>
      </c>
      <c r="T1808" s="2" t="s">
        <v>123</v>
      </c>
      <c r="U1808" s="2">
        <v>41</v>
      </c>
      <c r="V1808" s="2" t="str">
        <f>PROPER(DatosTransformados[[#This Row],[Payment Method Hidden]])</f>
        <v>Credit Card</v>
      </c>
      <c r="W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1808" s="2">
        <v>2906</v>
      </c>
      <c r="Y1808" s="2"/>
      <c r="Z1808" s="2"/>
      <c r="AA1808" s="2" t="s">
        <v>3286</v>
      </c>
      <c r="AB1808" s="3">
        <f>DATEVALUE(DatosTransformados[[#This Row],[Contact Date Hidden]])</f>
        <v>44802</v>
      </c>
      <c r="AC1808" s="3">
        <v>44237</v>
      </c>
      <c r="AD1808" s="2" t="s">
        <v>28</v>
      </c>
      <c r="AE1808" s="2" t="str">
        <f>VLOOKUP(DatosTransformados[[#This Row],[Customer Segment Hidden]],Tabla3[#All],2,FALSE)</f>
        <v>High</v>
      </c>
      <c r="AF1808" s="11">
        <v>43.25959631936243</v>
      </c>
      <c r="AG1808" s="2">
        <v>0</v>
      </c>
      <c r="AH1808" s="2" t="s">
        <v>49</v>
      </c>
      <c r="AI1808" s="2" t="str">
        <f>IFERROR(VLOOKUP(DatosTransformados[[#This Row],[Preferred Contact Method Hidden]],Tabla3[#All],2,FALSE),DatosTransformados[[#This Row],[Preferred Contact Method Hidden]])</f>
        <v>Phone</v>
      </c>
      <c r="AJ1808" s="2" t="str">
        <f>VLOOKUP(DatosTransformados[[#This Row],[Applied Discount Hidden]],Tabla3[#All],2,FALSE)</f>
        <v>No</v>
      </c>
      <c r="AK1808" s="2" t="b">
        <v>0</v>
      </c>
    </row>
    <row r="1809" spans="1:37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">
        <v>21</v>
      </c>
      <c r="O18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09" s="5" t="s">
        <v>21</v>
      </c>
      <c r="Q1809" s="5">
        <v>0</v>
      </c>
      <c r="R1809" s="5" t="s">
        <v>33</v>
      </c>
      <c r="S1809" s="5" t="s">
        <v>34</v>
      </c>
      <c r="T1809" s="5" t="s">
        <v>117</v>
      </c>
      <c r="U1809" s="5">
        <v>61</v>
      </c>
      <c r="V1809" s="5" t="str">
        <f>PROPER(DatosTransformados[[#This Row],[Payment Method Hidden]])</f>
        <v>Direct Debit</v>
      </c>
      <c r="W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1809" s="5">
        <v>653</v>
      </c>
      <c r="Y1809" s="5"/>
      <c r="Z1809" s="5"/>
      <c r="AA1809" s="5" t="s">
        <v>3288</v>
      </c>
      <c r="AB1809" s="6">
        <f>DATEVALUE(DatosTransformados[[#This Row],[Contact Date Hidden]])</f>
        <v>44172</v>
      </c>
      <c r="AC1809" s="6">
        <v>44785</v>
      </c>
      <c r="AD1809" s="5" t="s">
        <v>44</v>
      </c>
      <c r="AE1809" s="5" t="str">
        <f>VLOOKUP(DatosTransformados[[#This Row],[Customer Segment Hidden]],Tabla3[#All],2,FALSE)</f>
        <v>Medium</v>
      </c>
      <c r="AF1809" s="12">
        <v>53.025954812533392</v>
      </c>
      <c r="AG1809" s="5">
        <v>2</v>
      </c>
      <c r="AH1809" s="5" t="s">
        <v>49</v>
      </c>
      <c r="AI1809" s="5" t="str">
        <f>IFERROR(VLOOKUP(DatosTransformados[[#This Row],[Preferred Contact Method Hidden]],Tabla3[#All],2,FALSE),DatosTransformados[[#This Row],[Preferred Contact Method Hidden]])</f>
        <v>Phone</v>
      </c>
      <c r="AJ1809" s="5" t="str">
        <f>VLOOKUP(DatosTransformados[[#This Row],[Applied Discount Hidden]],Tabla3[#All],2,FALSE)</f>
        <v>Yes</v>
      </c>
      <c r="AK1809" s="5" t="b">
        <v>1</v>
      </c>
    </row>
    <row r="1810" spans="1:37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">
        <v>33</v>
      </c>
      <c r="O18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0" s="2" t="s">
        <v>33</v>
      </c>
      <c r="Q1810" s="2">
        <v>2</v>
      </c>
      <c r="R1810" s="2" t="s">
        <v>21</v>
      </c>
      <c r="S1810" s="2" t="s">
        <v>52</v>
      </c>
      <c r="T1810" s="2" t="s">
        <v>35</v>
      </c>
      <c r="U1810" s="2">
        <v>9</v>
      </c>
      <c r="V1810" s="2" t="str">
        <f>PROPER(DatosTransformados[[#This Row],[Payment Method Hidden]])</f>
        <v>Direct Debit</v>
      </c>
      <c r="W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810" s="2">
        <v>625</v>
      </c>
      <c r="Y1810" s="2"/>
      <c r="Z1810" s="2"/>
      <c r="AA1810" s="2" t="s">
        <v>2853</v>
      </c>
      <c r="AB1810" s="3">
        <f>DATEVALUE(DatosTransformados[[#This Row],[Contact Date Hidden]])</f>
        <v>44491</v>
      </c>
      <c r="AC1810" s="3">
        <v>43941</v>
      </c>
      <c r="AD1810" s="2" t="s">
        <v>38</v>
      </c>
      <c r="AE1810" s="2" t="str">
        <f>VLOOKUP(DatosTransformados[[#This Row],[Customer Segment Hidden]],Tabla3[#All],2,FALSE)</f>
        <v>Low</v>
      </c>
      <c r="AF1810" s="11">
        <v>7.5305748973295854</v>
      </c>
      <c r="AG1810" s="2">
        <v>4</v>
      </c>
      <c r="AH1810" s="2" t="s">
        <v>63</v>
      </c>
      <c r="AI1810" s="2" t="str">
        <f>IFERROR(VLOOKUP(DatosTransformados[[#This Row],[Preferred Contact Method Hidden]],Tabla3[#All],2,FALSE),DatosTransformados[[#This Row],[Preferred Contact Method Hidden]])</f>
        <v>SMS</v>
      </c>
      <c r="AJ1810" s="2" t="str">
        <f>VLOOKUP(DatosTransformados[[#This Row],[Applied Discount Hidden]],Tabla3[#All],2,FALSE)</f>
        <v>Yes</v>
      </c>
      <c r="AK1810" s="2" t="b">
        <v>1</v>
      </c>
    </row>
    <row r="1811" spans="1:37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">
        <v>21</v>
      </c>
      <c r="O18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1" s="5" t="s">
        <v>21</v>
      </c>
      <c r="Q1811" s="5">
        <v>0</v>
      </c>
      <c r="R1811" s="5" t="s">
        <v>33</v>
      </c>
      <c r="S1811" s="5" t="s">
        <v>24</v>
      </c>
      <c r="T1811" s="5" t="s">
        <v>117</v>
      </c>
      <c r="U1811" s="5">
        <v>27</v>
      </c>
      <c r="V1811" s="5" t="str">
        <f>PROPER(DatosTransformados[[#This Row],[Payment Method Hidden]])</f>
        <v>Direct Debit</v>
      </c>
      <c r="W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811" s="5">
        <v>524</v>
      </c>
      <c r="Y1811" s="5" t="s">
        <v>42</v>
      </c>
      <c r="Z1811" s="5" t="s">
        <v>184</v>
      </c>
      <c r="AA1811" s="5" t="s">
        <v>3288</v>
      </c>
      <c r="AB1811" s="6">
        <f>DATEVALUE(DatosTransformados[[#This Row],[Contact Date Hidden]])</f>
        <v>44172</v>
      </c>
      <c r="AC1811" s="6">
        <v>44401</v>
      </c>
      <c r="AD1811" s="5" t="s">
        <v>44</v>
      </c>
      <c r="AE1811" s="5" t="str">
        <f>VLOOKUP(DatosTransformados[[#This Row],[Customer Segment Hidden]],Tabla3[#All],2,FALSE)</f>
        <v>Medium</v>
      </c>
      <c r="AF1811" s="12">
        <v>24.4484275784476</v>
      </c>
      <c r="AG1811" s="5">
        <v>1</v>
      </c>
      <c r="AH1811" s="5" t="s">
        <v>29</v>
      </c>
      <c r="AI1811" s="5" t="str">
        <f>IFERROR(VLOOKUP(DatosTransformados[[#This Row],[Preferred Contact Method Hidden]],Tabla3[#All],2,FALSE),DatosTransformados[[#This Row],[Preferred Contact Method Hidden]])</f>
        <v>Email</v>
      </c>
      <c r="AJ1811" s="5" t="str">
        <f>VLOOKUP(DatosTransformados[[#This Row],[Applied Discount Hidden]],Tabla3[#All],2,FALSE)</f>
        <v>Yes</v>
      </c>
      <c r="AK1811" s="5" t="b">
        <v>1</v>
      </c>
    </row>
    <row r="1812" spans="1:37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">
        <v>21</v>
      </c>
      <c r="O18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2" s="2" t="s">
        <v>21</v>
      </c>
      <c r="Q1812" s="2">
        <v>0</v>
      </c>
      <c r="R1812" s="2" t="s">
        <v>33</v>
      </c>
      <c r="S1812" s="2" t="s">
        <v>34</v>
      </c>
      <c r="T1812" s="2" t="s">
        <v>117</v>
      </c>
      <c r="U1812" s="2">
        <v>18</v>
      </c>
      <c r="V1812" s="2" t="str">
        <f>PROPER(DatosTransformados[[#This Row],[Payment Method Hidden]])</f>
        <v>Direct Debit</v>
      </c>
      <c r="W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1812" s="2">
        <v>201</v>
      </c>
      <c r="Y1812" s="2" t="s">
        <v>42</v>
      </c>
      <c r="Z1812" s="2" t="s">
        <v>279</v>
      </c>
      <c r="AA1812" s="2" t="s">
        <v>48</v>
      </c>
      <c r="AB1812" s="3">
        <f>DATEVALUE(DatosTransformados[[#This Row],[Contact Date Hidden]])</f>
        <v>44231</v>
      </c>
      <c r="AC1812" s="3">
        <v>45052</v>
      </c>
      <c r="AD1812" s="2" t="s">
        <v>44</v>
      </c>
      <c r="AE1812" s="2" t="str">
        <f>VLOOKUP(DatosTransformados[[#This Row],[Customer Segment Hidden]],Tabla3[#All],2,FALSE)</f>
        <v>Medium</v>
      </c>
      <c r="AF1812" s="11">
        <v>20.89383563371355</v>
      </c>
      <c r="AG1812" s="2">
        <v>7</v>
      </c>
      <c r="AH1812" s="2" t="s">
        <v>29</v>
      </c>
      <c r="AI1812" s="2" t="str">
        <f>IFERROR(VLOOKUP(DatosTransformados[[#This Row],[Preferred Contact Method Hidden]],Tabla3[#All],2,FALSE),DatosTransformados[[#This Row],[Preferred Contact Method Hidden]])</f>
        <v>Email</v>
      </c>
      <c r="AJ1812" s="2" t="str">
        <f>VLOOKUP(DatosTransformados[[#This Row],[Applied Discount Hidden]],Tabla3[#All],2,FALSE)</f>
        <v>Yes</v>
      </c>
      <c r="AK1812" s="2" t="b">
        <v>1</v>
      </c>
    </row>
    <row r="1813" spans="1:37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">
        <v>21</v>
      </c>
      <c r="O18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3" s="5" t="s">
        <v>33</v>
      </c>
      <c r="Q1813" s="5">
        <v>6</v>
      </c>
      <c r="R1813" s="5" t="s">
        <v>21</v>
      </c>
      <c r="S1813" s="5" t="s">
        <v>24</v>
      </c>
      <c r="T1813" s="5" t="s">
        <v>25</v>
      </c>
      <c r="U1813" s="5">
        <v>21</v>
      </c>
      <c r="V1813" s="5" t="str">
        <f>PROPER(DatosTransformados[[#This Row],[Payment Method Hidden]])</f>
        <v>Credit Card</v>
      </c>
      <c r="W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813" s="5">
        <v>1053</v>
      </c>
      <c r="Y1813" s="5"/>
      <c r="Z1813" s="5"/>
      <c r="AA1813" s="5" t="s">
        <v>2504</v>
      </c>
      <c r="AB1813" s="6">
        <f>DATEVALUE(DatosTransformados[[#This Row],[Contact Date Hidden]])</f>
        <v>45154</v>
      </c>
      <c r="AC1813" s="6">
        <v>43848</v>
      </c>
      <c r="AD1813" s="5" t="s">
        <v>38</v>
      </c>
      <c r="AE1813" s="5" t="str">
        <f>VLOOKUP(DatosTransformados[[#This Row],[Customer Segment Hidden]],Tabla3[#All],2,FALSE)</f>
        <v>Low</v>
      </c>
      <c r="AF1813" s="12">
        <v>23.40485226672924</v>
      </c>
      <c r="AG1813" s="5">
        <v>0</v>
      </c>
      <c r="AH1813" s="5" t="s">
        <v>49</v>
      </c>
      <c r="AI1813" s="5" t="str">
        <f>IFERROR(VLOOKUP(DatosTransformados[[#This Row],[Preferred Contact Method Hidden]],Tabla3[#All],2,FALSE),DatosTransformados[[#This Row],[Preferred Contact Method Hidden]])</f>
        <v>Phone</v>
      </c>
      <c r="AJ1813" s="5" t="str">
        <f>VLOOKUP(DatosTransformados[[#This Row],[Applied Discount Hidden]],Tabla3[#All],2,FALSE)</f>
        <v>No</v>
      </c>
      <c r="AK1813" s="5" t="b">
        <v>0</v>
      </c>
    </row>
    <row r="1814" spans="1:37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">
        <v>21</v>
      </c>
      <c r="O18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4" s="2" t="s">
        <v>21</v>
      </c>
      <c r="Q1814" s="2">
        <v>0</v>
      </c>
      <c r="R1814" s="2" t="s">
        <v>33</v>
      </c>
      <c r="S1814" s="2" t="s">
        <v>34</v>
      </c>
      <c r="T1814" s="2" t="s">
        <v>123</v>
      </c>
      <c r="U1814" s="2">
        <v>48</v>
      </c>
      <c r="V1814" s="2" t="str">
        <f>PROPER(DatosTransformados[[#This Row],[Payment Method Hidden]])</f>
        <v>Credit Card</v>
      </c>
      <c r="W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814" s="2">
        <v>2900</v>
      </c>
      <c r="Y1814" s="2"/>
      <c r="Z1814" s="2"/>
      <c r="AA1814" s="2" t="s">
        <v>3294</v>
      </c>
      <c r="AB1814" s="3">
        <f>DATEVALUE(DatosTransformados[[#This Row],[Contact Date Hidden]])</f>
        <v>44892</v>
      </c>
      <c r="AC1814" s="3">
        <v>44417</v>
      </c>
      <c r="AD1814" s="2" t="s">
        <v>44</v>
      </c>
      <c r="AE1814" s="2" t="str">
        <f>VLOOKUP(DatosTransformados[[#This Row],[Customer Segment Hidden]],Tabla3[#All],2,FALSE)</f>
        <v>Medium</v>
      </c>
      <c r="AF1814" s="11">
        <v>40.042290420722523</v>
      </c>
      <c r="AG1814" s="2">
        <v>1</v>
      </c>
      <c r="AH1814" s="2" t="s">
        <v>29</v>
      </c>
      <c r="AI1814" s="2" t="str">
        <f>IFERROR(VLOOKUP(DatosTransformados[[#This Row],[Preferred Contact Method Hidden]],Tabla3[#All],2,FALSE),DatosTransformados[[#This Row],[Preferred Contact Method Hidden]])</f>
        <v>Email</v>
      </c>
      <c r="AJ1814" s="2" t="str">
        <f>VLOOKUP(DatosTransformados[[#This Row],[Applied Discount Hidden]],Tabla3[#All],2,FALSE)</f>
        <v>No</v>
      </c>
      <c r="AK1814" s="2" t="b">
        <v>0</v>
      </c>
    </row>
    <row r="1815" spans="1:37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">
        <v>21</v>
      </c>
      <c r="O18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5" s="5" t="s">
        <v>21</v>
      </c>
      <c r="Q1815" s="5">
        <v>0</v>
      </c>
      <c r="R1815" s="5" t="s">
        <v>21</v>
      </c>
      <c r="S1815" s="5" t="s">
        <v>24</v>
      </c>
      <c r="T1815" s="5" t="s">
        <v>207</v>
      </c>
      <c r="U1815" s="5">
        <v>43</v>
      </c>
      <c r="V1815" s="5" t="str">
        <f>PROPER(DatosTransformados[[#This Row],[Payment Method Hidden]])</f>
        <v>Paper Check</v>
      </c>
      <c r="W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815" s="5">
        <v>535</v>
      </c>
      <c r="Y1815" s="5" t="s">
        <v>134</v>
      </c>
      <c r="Z1815" s="5" t="s">
        <v>375</v>
      </c>
      <c r="AA1815" s="5" t="s">
        <v>262</v>
      </c>
      <c r="AB1815" s="6">
        <f>DATEVALUE(DatosTransformados[[#This Row],[Contact Date Hidden]])</f>
        <v>44827</v>
      </c>
      <c r="AC1815" s="6">
        <v>44572</v>
      </c>
      <c r="AD1815" s="5" t="s">
        <v>28</v>
      </c>
      <c r="AE1815" s="5" t="str">
        <f>VLOOKUP(DatosTransformados[[#This Row],[Customer Segment Hidden]],Tabla3[#All],2,FALSE)</f>
        <v>High</v>
      </c>
      <c r="AF1815" s="12">
        <v>48.915094618309958</v>
      </c>
      <c r="AG1815" s="5">
        <v>9</v>
      </c>
      <c r="AH1815" s="5" t="s">
        <v>63</v>
      </c>
      <c r="AI1815" s="5" t="str">
        <f>IFERROR(VLOOKUP(DatosTransformados[[#This Row],[Preferred Contact Method Hidden]],Tabla3[#All],2,FALSE),DatosTransformados[[#This Row],[Preferred Contact Method Hidden]])</f>
        <v>SMS</v>
      </c>
      <c r="AJ1815" s="5" t="str">
        <f>VLOOKUP(DatosTransformados[[#This Row],[Applied Discount Hidden]],Tabla3[#All],2,FALSE)</f>
        <v>Yes</v>
      </c>
      <c r="AK1815" s="5" t="b">
        <v>1</v>
      </c>
    </row>
    <row r="1816" spans="1:37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">
        <v>33</v>
      </c>
      <c r="O18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6" s="2" t="s">
        <v>33</v>
      </c>
      <c r="Q1816" s="2">
        <v>3</v>
      </c>
      <c r="R1816" s="2" t="s">
        <v>21</v>
      </c>
      <c r="S1816" s="2" t="s">
        <v>52</v>
      </c>
      <c r="T1816" s="2" t="s">
        <v>35</v>
      </c>
      <c r="U1816" s="2">
        <v>49</v>
      </c>
      <c r="V1816" s="2" t="str">
        <f>PROPER(DatosTransformados[[#This Row],[Payment Method Hidden]])</f>
        <v>Direct Debit</v>
      </c>
      <c r="W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1816" s="2">
        <v>682</v>
      </c>
      <c r="Y1816" s="2"/>
      <c r="Z1816" s="2"/>
      <c r="AA1816" s="2" t="s">
        <v>3297</v>
      </c>
      <c r="AB1816" s="3">
        <f>DATEVALUE(DatosTransformados[[#This Row],[Contact Date Hidden]])</f>
        <v>44962</v>
      </c>
      <c r="AC1816" s="3">
        <v>44204</v>
      </c>
      <c r="AD1816" s="2" t="s">
        <v>38</v>
      </c>
      <c r="AE1816" s="2" t="str">
        <f>VLOOKUP(DatosTransformados[[#This Row],[Customer Segment Hidden]],Tabla3[#All],2,FALSE)</f>
        <v>Low</v>
      </c>
      <c r="AF1816" s="11">
        <v>43.832443646976692</v>
      </c>
      <c r="AG1816" s="2">
        <v>10</v>
      </c>
      <c r="AH1816" s="2" t="s">
        <v>49</v>
      </c>
      <c r="AI1816" s="2" t="str">
        <f>IFERROR(VLOOKUP(DatosTransformados[[#This Row],[Preferred Contact Method Hidden]],Tabla3[#All],2,FALSE),DatosTransformados[[#This Row],[Preferred Contact Method Hidden]])</f>
        <v>Phone</v>
      </c>
      <c r="AJ1816" s="2" t="str">
        <f>VLOOKUP(DatosTransformados[[#This Row],[Applied Discount Hidden]],Tabla3[#All],2,FALSE)</f>
        <v>No</v>
      </c>
      <c r="AK1816" s="2" t="b">
        <v>0</v>
      </c>
    </row>
    <row r="1817" spans="1:37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">
        <v>21</v>
      </c>
      <c r="O18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7" s="5" t="s">
        <v>21</v>
      </c>
      <c r="Q1817" s="5">
        <v>0</v>
      </c>
      <c r="R1817" s="5" t="s">
        <v>21</v>
      </c>
      <c r="S1817" s="5" t="s">
        <v>24</v>
      </c>
      <c r="T1817" s="5" t="s">
        <v>25</v>
      </c>
      <c r="U1817" s="5">
        <v>31</v>
      </c>
      <c r="V1817" s="5" t="str">
        <f>PROPER(DatosTransformados[[#This Row],[Payment Method Hidden]])</f>
        <v>Credit Card</v>
      </c>
      <c r="W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1817" s="5">
        <v>320</v>
      </c>
      <c r="Y1817" s="5"/>
      <c r="Z1817" s="5"/>
      <c r="AA1817" s="5" t="s">
        <v>3299</v>
      </c>
      <c r="AB1817" s="6">
        <f>DATEVALUE(DatosTransformados[[#This Row],[Contact Date Hidden]])</f>
        <v>44980</v>
      </c>
      <c r="AC1817" s="6">
        <v>44920</v>
      </c>
      <c r="AD1817" s="5" t="s">
        <v>38</v>
      </c>
      <c r="AE1817" s="5" t="str">
        <f>VLOOKUP(DatosTransformados[[#This Row],[Customer Segment Hidden]],Tabla3[#All],2,FALSE)</f>
        <v>Low</v>
      </c>
      <c r="AF1817" s="12">
        <v>25.98143356389512</v>
      </c>
      <c r="AG1817" s="5">
        <v>10</v>
      </c>
      <c r="AH1817" s="5" t="s">
        <v>63</v>
      </c>
      <c r="AI1817" s="5" t="str">
        <f>IFERROR(VLOOKUP(DatosTransformados[[#This Row],[Preferred Contact Method Hidden]],Tabla3[#All],2,FALSE),DatosTransformados[[#This Row],[Preferred Contact Method Hidden]])</f>
        <v>SMS</v>
      </c>
      <c r="AJ1817" s="5" t="str">
        <f>VLOOKUP(DatosTransformados[[#This Row],[Applied Discount Hidden]],Tabla3[#All],2,FALSE)</f>
        <v>No</v>
      </c>
      <c r="AK1817" s="5" t="b">
        <v>0</v>
      </c>
    </row>
    <row r="1818" spans="1:37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">
        <v>21</v>
      </c>
      <c r="O18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8" s="2" t="s">
        <v>21</v>
      </c>
      <c r="Q1818" s="2">
        <v>0</v>
      </c>
      <c r="R1818" s="2" t="s">
        <v>21</v>
      </c>
      <c r="S1818" s="2" t="s">
        <v>24</v>
      </c>
      <c r="T1818" s="2" t="s">
        <v>25</v>
      </c>
      <c r="U1818" s="2">
        <v>27</v>
      </c>
      <c r="V1818" s="2" t="str">
        <f>PROPER(DatosTransformados[[#This Row],[Payment Method Hidden]])</f>
        <v>Credit Card</v>
      </c>
      <c r="W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818" s="2">
        <v>51</v>
      </c>
      <c r="Y1818" s="2" t="s">
        <v>42</v>
      </c>
      <c r="Z1818" s="2" t="s">
        <v>184</v>
      </c>
      <c r="AA1818" s="2" t="s">
        <v>2678</v>
      </c>
      <c r="AB1818" s="3">
        <f>DATEVALUE(DatosTransformados[[#This Row],[Contact Date Hidden]])</f>
        <v>45026</v>
      </c>
      <c r="AC1818" s="3">
        <v>44168</v>
      </c>
      <c r="AD1818" s="2" t="s">
        <v>38</v>
      </c>
      <c r="AE1818" s="2" t="str">
        <f>VLOOKUP(DatosTransformados[[#This Row],[Customer Segment Hidden]],Tabla3[#All],2,FALSE)</f>
        <v>Low</v>
      </c>
      <c r="AF1818" s="11">
        <v>23.050757509623779</v>
      </c>
      <c r="AG1818" s="2">
        <v>8</v>
      </c>
      <c r="AH1818" s="2" t="s">
        <v>29</v>
      </c>
      <c r="AI1818" s="2" t="str">
        <f>IFERROR(VLOOKUP(DatosTransformados[[#This Row],[Preferred Contact Method Hidden]],Tabla3[#All],2,FALSE),DatosTransformados[[#This Row],[Preferred Contact Method Hidden]])</f>
        <v>Email</v>
      </c>
      <c r="AJ1818" s="2" t="str">
        <f>VLOOKUP(DatosTransformados[[#This Row],[Applied Discount Hidden]],Tabla3[#All],2,FALSE)</f>
        <v>Yes</v>
      </c>
      <c r="AK1818" s="2" t="b">
        <v>1</v>
      </c>
    </row>
    <row r="1819" spans="1:37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">
        <v>21</v>
      </c>
      <c r="O18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19" s="5" t="s">
        <v>21</v>
      </c>
      <c r="Q1819" s="5">
        <v>0</v>
      </c>
      <c r="R1819" s="5" t="s">
        <v>21</v>
      </c>
      <c r="S1819" s="5" t="s">
        <v>24</v>
      </c>
      <c r="T1819" s="5" t="s">
        <v>117</v>
      </c>
      <c r="U1819" s="5">
        <v>53</v>
      </c>
      <c r="V1819" s="5" t="str">
        <f>PROPER(DatosTransformados[[#This Row],[Payment Method Hidden]])</f>
        <v>Direct Debit</v>
      </c>
      <c r="W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1819" s="5">
        <v>53</v>
      </c>
      <c r="Y1819" s="5" t="s">
        <v>42</v>
      </c>
      <c r="Z1819" s="5" t="s">
        <v>184</v>
      </c>
      <c r="AA1819" s="5" t="s">
        <v>3302</v>
      </c>
      <c r="AB1819" s="6">
        <f>DATEVALUE(DatosTransformados[[#This Row],[Contact Date Hidden]])</f>
        <v>44173</v>
      </c>
      <c r="AC1819" s="6">
        <v>43870</v>
      </c>
      <c r="AD1819" s="5" t="s">
        <v>28</v>
      </c>
      <c r="AE1819" s="5" t="str">
        <f>VLOOKUP(DatosTransformados[[#This Row],[Customer Segment Hidden]],Tabla3[#All],2,FALSE)</f>
        <v>High</v>
      </c>
      <c r="AF1819" s="12">
        <v>49.548325738914343</v>
      </c>
      <c r="AG1819" s="5">
        <v>9</v>
      </c>
      <c r="AH1819" s="5" t="s">
        <v>29</v>
      </c>
      <c r="AI1819" s="5" t="str">
        <f>IFERROR(VLOOKUP(DatosTransformados[[#This Row],[Preferred Contact Method Hidden]],Tabla3[#All],2,FALSE),DatosTransformados[[#This Row],[Preferred Contact Method Hidden]])</f>
        <v>Email</v>
      </c>
      <c r="AJ1819" s="5" t="str">
        <f>VLOOKUP(DatosTransformados[[#This Row],[Applied Discount Hidden]],Tabla3[#All],2,FALSE)</f>
        <v>No</v>
      </c>
      <c r="AK1819" s="5" t="b">
        <v>0</v>
      </c>
    </row>
    <row r="1820" spans="1:37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">
        <v>33</v>
      </c>
      <c r="O18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0" s="2" t="s">
        <v>21</v>
      </c>
      <c r="Q1820" s="2">
        <v>0</v>
      </c>
      <c r="R1820" s="2" t="s">
        <v>21</v>
      </c>
      <c r="S1820" s="2" t="s">
        <v>34</v>
      </c>
      <c r="T1820" s="2" t="s">
        <v>117</v>
      </c>
      <c r="U1820" s="2">
        <v>32</v>
      </c>
      <c r="V1820" s="2" t="str">
        <f>PROPER(DatosTransformados[[#This Row],[Payment Method Hidden]])</f>
        <v>Direct Debit</v>
      </c>
      <c r="W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820" s="2">
        <v>672</v>
      </c>
      <c r="Y1820" s="2"/>
      <c r="Z1820" s="2"/>
      <c r="AA1820" s="2" t="s">
        <v>3304</v>
      </c>
      <c r="AB1820" s="3">
        <f>DATEVALUE(DatosTransformados[[#This Row],[Contact Date Hidden]])</f>
        <v>44118</v>
      </c>
      <c r="AC1820" s="3">
        <v>44040</v>
      </c>
      <c r="AD1820" s="2" t="s">
        <v>28</v>
      </c>
      <c r="AE1820" s="2" t="str">
        <f>VLOOKUP(DatosTransformados[[#This Row],[Customer Segment Hidden]],Tabla3[#All],2,FALSE)</f>
        <v>High</v>
      </c>
      <c r="AF1820" s="11">
        <v>30.415197461879789</v>
      </c>
      <c r="AG1820" s="2">
        <v>7</v>
      </c>
      <c r="AH1820" s="2" t="s">
        <v>63</v>
      </c>
      <c r="AI1820" s="2" t="str">
        <f>IFERROR(VLOOKUP(DatosTransformados[[#This Row],[Preferred Contact Method Hidden]],Tabla3[#All],2,FALSE),DatosTransformados[[#This Row],[Preferred Contact Method Hidden]])</f>
        <v>SMS</v>
      </c>
      <c r="AJ1820" s="2" t="str">
        <f>VLOOKUP(DatosTransformados[[#This Row],[Applied Discount Hidden]],Tabla3[#All],2,FALSE)</f>
        <v>No</v>
      </c>
      <c r="AK1820" s="2" t="b">
        <v>0</v>
      </c>
    </row>
    <row r="1821" spans="1:37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">
        <v>33</v>
      </c>
      <c r="O18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1" s="5" t="s">
        <v>21</v>
      </c>
      <c r="Q1821" s="5">
        <v>0</v>
      </c>
      <c r="R1821" s="5" t="s">
        <v>33</v>
      </c>
      <c r="S1821" s="5" t="s">
        <v>34</v>
      </c>
      <c r="T1821" s="5" t="s">
        <v>123</v>
      </c>
      <c r="U1821" s="5">
        <v>44</v>
      </c>
      <c r="V1821" s="5" t="str">
        <f>PROPER(DatosTransformados[[#This Row],[Payment Method Hidden]])</f>
        <v>Credit Card</v>
      </c>
      <c r="W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821" s="5">
        <v>2676</v>
      </c>
      <c r="Y1821" s="5"/>
      <c r="Z1821" s="5"/>
      <c r="AA1821" s="5" t="s">
        <v>3306</v>
      </c>
      <c r="AB1821" s="6">
        <f>DATEVALUE(DatosTransformados[[#This Row],[Contact Date Hidden]])</f>
        <v>45143</v>
      </c>
      <c r="AC1821" s="6">
        <v>44146</v>
      </c>
      <c r="AD1821" s="5" t="s">
        <v>38</v>
      </c>
      <c r="AE1821" s="5" t="str">
        <f>VLOOKUP(DatosTransformados[[#This Row],[Customer Segment Hidden]],Tabla3[#All],2,FALSE)</f>
        <v>Low</v>
      </c>
      <c r="AF1821" s="12">
        <v>51.724036735089477</v>
      </c>
      <c r="AG1821" s="5">
        <v>5</v>
      </c>
      <c r="AH1821" s="5" t="s">
        <v>49</v>
      </c>
      <c r="AI1821" s="5" t="str">
        <f>IFERROR(VLOOKUP(DatosTransformados[[#This Row],[Preferred Contact Method Hidden]],Tabla3[#All],2,FALSE),DatosTransformados[[#This Row],[Preferred Contact Method Hidden]])</f>
        <v>Phone</v>
      </c>
      <c r="AJ1821" s="5" t="str">
        <f>VLOOKUP(DatosTransformados[[#This Row],[Applied Discount Hidden]],Tabla3[#All],2,FALSE)</f>
        <v>Yes</v>
      </c>
      <c r="AK1821" s="5" t="b">
        <v>1</v>
      </c>
    </row>
    <row r="1822" spans="1:37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">
        <v>21</v>
      </c>
      <c r="O18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2" s="5" t="s">
        <v>33</v>
      </c>
      <c r="Q1822" s="5">
        <v>2</v>
      </c>
      <c r="R1822" s="5" t="s">
        <v>21</v>
      </c>
      <c r="S1822" s="5" t="s">
        <v>52</v>
      </c>
      <c r="T1822" s="5" t="s">
        <v>123</v>
      </c>
      <c r="U1822" s="5">
        <v>32</v>
      </c>
      <c r="V1822" s="5" t="str">
        <f>PROPER(DatosTransformados[[#This Row],[Payment Method Hidden]])</f>
        <v>Credit Card</v>
      </c>
      <c r="W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822" s="5">
        <v>2251</v>
      </c>
      <c r="Y1822" s="5"/>
      <c r="Z1822" s="5"/>
      <c r="AA1822" s="5" t="s">
        <v>3308</v>
      </c>
      <c r="AB1822" s="6">
        <f>DATEVALUE(DatosTransformados[[#This Row],[Contact Date Hidden]])</f>
        <v>44424</v>
      </c>
      <c r="AC1822" s="6">
        <v>45053</v>
      </c>
      <c r="AD1822" s="5" t="s">
        <v>38</v>
      </c>
      <c r="AE1822" s="5" t="str">
        <f>VLOOKUP(DatosTransformados[[#This Row],[Customer Segment Hidden]],Tabla3[#All],2,FALSE)</f>
        <v>Low</v>
      </c>
      <c r="AF1822" s="12">
        <v>34.939498380761087</v>
      </c>
      <c r="AG1822" s="5">
        <v>4</v>
      </c>
      <c r="AH1822" s="5" t="s">
        <v>63</v>
      </c>
      <c r="AI1822" s="5" t="str">
        <f>IFERROR(VLOOKUP(DatosTransformados[[#This Row],[Preferred Contact Method Hidden]],Tabla3[#All],2,FALSE),DatosTransformados[[#This Row],[Preferred Contact Method Hidden]])</f>
        <v>SMS</v>
      </c>
      <c r="AJ1822" s="5" t="str">
        <f>VLOOKUP(DatosTransformados[[#This Row],[Applied Discount Hidden]],Tabla3[#All],2,FALSE)</f>
        <v>No</v>
      </c>
      <c r="AK1822" s="5" t="b">
        <v>0</v>
      </c>
    </row>
    <row r="1823" spans="1:37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">
        <v>21</v>
      </c>
      <c r="O18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3" s="2" t="s">
        <v>33</v>
      </c>
      <c r="Q1823" s="2">
        <v>2</v>
      </c>
      <c r="R1823" s="2" t="s">
        <v>21</v>
      </c>
      <c r="S1823" s="2" t="s">
        <v>34</v>
      </c>
      <c r="T1823" s="2" t="s">
        <v>25</v>
      </c>
      <c r="U1823" s="2">
        <v>7</v>
      </c>
      <c r="V1823" s="2" t="str">
        <f>PROPER(DatosTransformados[[#This Row],[Payment Method Hidden]])</f>
        <v>Credit Card</v>
      </c>
      <c r="W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823" s="2">
        <v>330</v>
      </c>
      <c r="Y1823" s="2"/>
      <c r="Z1823" s="2"/>
      <c r="AA1823" s="2" t="s">
        <v>746</v>
      </c>
      <c r="AB1823" s="3">
        <f>DATEVALUE(DatosTransformados[[#This Row],[Contact Date Hidden]])</f>
        <v>44797</v>
      </c>
      <c r="AC1823" s="3">
        <v>45066</v>
      </c>
      <c r="AD1823" s="2" t="s">
        <v>28</v>
      </c>
      <c r="AE1823" s="2" t="str">
        <f>VLOOKUP(DatosTransformados[[#This Row],[Customer Segment Hidden]],Tabla3[#All],2,FALSE)</f>
        <v>High</v>
      </c>
      <c r="AF1823" s="11">
        <v>7.1920887029900467</v>
      </c>
      <c r="AG1823" s="2">
        <v>1</v>
      </c>
      <c r="AH1823" s="2" t="s">
        <v>63</v>
      </c>
      <c r="AI1823" s="2" t="str">
        <f>IFERROR(VLOOKUP(DatosTransformados[[#This Row],[Preferred Contact Method Hidden]],Tabla3[#All],2,FALSE),DatosTransformados[[#This Row],[Preferred Contact Method Hidden]])</f>
        <v>SMS</v>
      </c>
      <c r="AJ1823" s="2" t="str">
        <f>VLOOKUP(DatosTransformados[[#This Row],[Applied Discount Hidden]],Tabla3[#All],2,FALSE)</f>
        <v>No</v>
      </c>
      <c r="AK1823" s="2" t="b">
        <v>0</v>
      </c>
    </row>
    <row r="1824" spans="1:37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">
        <v>21</v>
      </c>
      <c r="O18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4" s="5" t="s">
        <v>21</v>
      </c>
      <c r="Q1824" s="5">
        <v>0</v>
      </c>
      <c r="R1824" s="5" t="s">
        <v>21</v>
      </c>
      <c r="S1824" s="5" t="s">
        <v>34</v>
      </c>
      <c r="T1824" s="5" t="s">
        <v>35</v>
      </c>
      <c r="U1824" s="5">
        <v>15</v>
      </c>
      <c r="V1824" s="5" t="str">
        <f>PROPER(DatosTransformados[[#This Row],[Payment Method Hidden]])</f>
        <v>Direct Debit</v>
      </c>
      <c r="W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1824" s="5">
        <v>584</v>
      </c>
      <c r="Y1824" s="5"/>
      <c r="Z1824" s="5"/>
      <c r="AA1824" s="5" t="s">
        <v>1074</v>
      </c>
      <c r="AB1824" s="6">
        <f>DATEVALUE(DatosTransformados[[#This Row],[Contact Date Hidden]])</f>
        <v>44959</v>
      </c>
      <c r="AC1824" s="6">
        <v>45006</v>
      </c>
      <c r="AD1824" s="5" t="s">
        <v>38</v>
      </c>
      <c r="AE1824" s="5" t="str">
        <f>VLOOKUP(DatosTransformados[[#This Row],[Customer Segment Hidden]],Tabla3[#All],2,FALSE)</f>
        <v>Low</v>
      </c>
      <c r="AF1824" s="12">
        <v>15.25208440325777</v>
      </c>
      <c r="AG1824" s="5">
        <v>2</v>
      </c>
      <c r="AH1824" s="5" t="s">
        <v>49</v>
      </c>
      <c r="AI1824" s="5" t="str">
        <f>IFERROR(VLOOKUP(DatosTransformados[[#This Row],[Preferred Contact Method Hidden]],Tabla3[#All],2,FALSE),DatosTransformados[[#This Row],[Preferred Contact Method Hidden]])</f>
        <v>Phone</v>
      </c>
      <c r="AJ1824" s="5" t="str">
        <f>VLOOKUP(DatosTransformados[[#This Row],[Applied Discount Hidden]],Tabla3[#All],2,FALSE)</f>
        <v>No</v>
      </c>
      <c r="AK1824" s="5" t="b">
        <v>0</v>
      </c>
    </row>
    <row r="1825" spans="1:37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">
        <v>21</v>
      </c>
      <c r="O18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5" s="2" t="s">
        <v>21</v>
      </c>
      <c r="Q1825" s="2">
        <v>0</v>
      </c>
      <c r="R1825" s="2" t="s">
        <v>33</v>
      </c>
      <c r="S1825" s="2" t="s">
        <v>24</v>
      </c>
      <c r="T1825" s="2" t="s">
        <v>117</v>
      </c>
      <c r="U1825" s="2">
        <v>40</v>
      </c>
      <c r="V1825" s="2" t="str">
        <f>PROPER(DatosTransformados[[#This Row],[Payment Method Hidden]])</f>
        <v>Direct Debit</v>
      </c>
      <c r="W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825" s="2">
        <v>40</v>
      </c>
      <c r="Y1825" s="2"/>
      <c r="Z1825" s="2"/>
      <c r="AA1825" s="2" t="s">
        <v>3312</v>
      </c>
      <c r="AB1825" s="3">
        <f>DATEVALUE(DatosTransformados[[#This Row],[Contact Date Hidden]])</f>
        <v>44410</v>
      </c>
      <c r="AC1825" s="3">
        <v>45249</v>
      </c>
      <c r="AD1825" s="2" t="s">
        <v>38</v>
      </c>
      <c r="AE1825" s="2" t="str">
        <f>VLOOKUP(DatosTransformados[[#This Row],[Customer Segment Hidden]],Tabla3[#All],2,FALSE)</f>
        <v>Low</v>
      </c>
      <c r="AF1825" s="11">
        <v>46.89940799401392</v>
      </c>
      <c r="AG1825" s="2">
        <v>0</v>
      </c>
      <c r="AH1825" s="2" t="s">
        <v>49</v>
      </c>
      <c r="AI1825" s="2" t="str">
        <f>IFERROR(VLOOKUP(DatosTransformados[[#This Row],[Preferred Contact Method Hidden]],Tabla3[#All],2,FALSE),DatosTransformados[[#This Row],[Preferred Contact Method Hidden]])</f>
        <v>Phone</v>
      </c>
      <c r="AJ1825" s="2" t="str">
        <f>VLOOKUP(DatosTransformados[[#This Row],[Applied Discount Hidden]],Tabla3[#All],2,FALSE)</f>
        <v>Yes</v>
      </c>
      <c r="AK1825" s="2" t="b">
        <v>1</v>
      </c>
    </row>
    <row r="1826" spans="1:37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">
        <v>21</v>
      </c>
      <c r="O18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6" s="5" t="s">
        <v>21</v>
      </c>
      <c r="Q1826" s="5">
        <v>0</v>
      </c>
      <c r="R1826" s="5" t="s">
        <v>21</v>
      </c>
      <c r="S1826" s="5" t="s">
        <v>24</v>
      </c>
      <c r="T1826" s="5" t="s">
        <v>117</v>
      </c>
      <c r="U1826" s="5">
        <v>24</v>
      </c>
      <c r="V1826" s="5" t="str">
        <f>PROPER(DatosTransformados[[#This Row],[Payment Method Hidden]])</f>
        <v>Direct Debit</v>
      </c>
      <c r="W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826" s="5">
        <v>1623</v>
      </c>
      <c r="Y1826" s="5"/>
      <c r="Z1826" s="5"/>
      <c r="AA1826" s="5" t="s">
        <v>1172</v>
      </c>
      <c r="AB1826" s="6">
        <f>DATEVALUE(DatosTransformados[[#This Row],[Contact Date Hidden]])</f>
        <v>43879</v>
      </c>
      <c r="AC1826" s="6">
        <v>44681</v>
      </c>
      <c r="AD1826" s="5" t="s">
        <v>44</v>
      </c>
      <c r="AE1826" s="5" t="str">
        <f>VLOOKUP(DatosTransformados[[#This Row],[Customer Segment Hidden]],Tabla3[#All],2,FALSE)</f>
        <v>Medium</v>
      </c>
      <c r="AF1826" s="12">
        <v>25.127775794806659</v>
      </c>
      <c r="AG1826" s="5">
        <v>4</v>
      </c>
      <c r="AH1826" s="5" t="s">
        <v>63</v>
      </c>
      <c r="AI1826" s="5" t="str">
        <f>IFERROR(VLOOKUP(DatosTransformados[[#This Row],[Preferred Contact Method Hidden]],Tabla3[#All],2,FALSE),DatosTransformados[[#This Row],[Preferred Contact Method Hidden]])</f>
        <v>SMS</v>
      </c>
      <c r="AJ1826" s="5" t="str">
        <f>VLOOKUP(DatosTransformados[[#This Row],[Applied Discount Hidden]],Tabla3[#All],2,FALSE)</f>
        <v>Yes</v>
      </c>
      <c r="AK1826" s="5" t="b">
        <v>1</v>
      </c>
    </row>
    <row r="1827" spans="1:37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">
        <v>33</v>
      </c>
      <c r="O18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7" s="2" t="s">
        <v>33</v>
      </c>
      <c r="Q1827" s="2">
        <v>4</v>
      </c>
      <c r="R1827" s="2" t="s">
        <v>33</v>
      </c>
      <c r="S1827" s="2" t="s">
        <v>52</v>
      </c>
      <c r="T1827" s="2" t="s">
        <v>25</v>
      </c>
      <c r="U1827" s="2">
        <v>32</v>
      </c>
      <c r="V1827" s="2" t="str">
        <f>PROPER(DatosTransformados[[#This Row],[Payment Method Hidden]])</f>
        <v>Credit Card</v>
      </c>
      <c r="W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827" s="2">
        <v>745</v>
      </c>
      <c r="Y1827" s="2"/>
      <c r="Z1827" s="2"/>
      <c r="AA1827" s="2" t="s">
        <v>3315</v>
      </c>
      <c r="AB1827" s="3">
        <f>DATEVALUE(DatosTransformados[[#This Row],[Contact Date Hidden]])</f>
        <v>45226</v>
      </c>
      <c r="AC1827" s="3">
        <v>44740</v>
      </c>
      <c r="AD1827" s="2" t="s">
        <v>28</v>
      </c>
      <c r="AE1827" s="2" t="str">
        <f>VLOOKUP(DatosTransformados[[#This Row],[Customer Segment Hidden]],Tabla3[#All],2,FALSE)</f>
        <v>High</v>
      </c>
      <c r="AF1827" s="11">
        <v>35.296817130557223</v>
      </c>
      <c r="AG1827" s="2">
        <v>3</v>
      </c>
      <c r="AH1827" s="2" t="s">
        <v>49</v>
      </c>
      <c r="AI1827" s="2" t="str">
        <f>IFERROR(VLOOKUP(DatosTransformados[[#This Row],[Preferred Contact Method Hidden]],Tabla3[#All],2,FALSE),DatosTransformados[[#This Row],[Preferred Contact Method Hidden]])</f>
        <v>Phone</v>
      </c>
      <c r="AJ1827" s="2" t="str">
        <f>VLOOKUP(DatosTransformados[[#This Row],[Applied Discount Hidden]],Tabla3[#All],2,FALSE)</f>
        <v>No</v>
      </c>
      <c r="AK1827" s="2" t="b">
        <v>0</v>
      </c>
    </row>
    <row r="1828" spans="1:37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">
        <v>21</v>
      </c>
      <c r="O18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8" s="5" t="s">
        <v>21</v>
      </c>
      <c r="Q1828" s="5">
        <v>0</v>
      </c>
      <c r="R1828" s="5" t="s">
        <v>21</v>
      </c>
      <c r="S1828" s="5" t="s">
        <v>24</v>
      </c>
      <c r="T1828" s="5" t="s">
        <v>123</v>
      </c>
      <c r="U1828" s="5">
        <v>37</v>
      </c>
      <c r="V1828" s="5" t="str">
        <f>PROPER(DatosTransformados[[#This Row],[Payment Method Hidden]])</f>
        <v>Credit Card</v>
      </c>
      <c r="W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1828" s="5">
        <v>1079</v>
      </c>
      <c r="Y1828" s="5"/>
      <c r="Z1828" s="5"/>
      <c r="AA1828" s="5" t="s">
        <v>791</v>
      </c>
      <c r="AB1828" s="6">
        <f>DATEVALUE(DatosTransformados[[#This Row],[Contact Date Hidden]])</f>
        <v>44754</v>
      </c>
      <c r="AC1828" s="6">
        <v>45244</v>
      </c>
      <c r="AD1828" s="5" t="s">
        <v>28</v>
      </c>
      <c r="AE1828" s="5" t="str">
        <f>VLOOKUP(DatosTransformados[[#This Row],[Customer Segment Hidden]],Tabla3[#All],2,FALSE)</f>
        <v>High</v>
      </c>
      <c r="AF1828" s="12">
        <v>35.747066591436472</v>
      </c>
      <c r="AG1828" s="5">
        <v>9</v>
      </c>
      <c r="AH1828" s="5" t="s">
        <v>49</v>
      </c>
      <c r="AI1828" s="5" t="str">
        <f>IFERROR(VLOOKUP(DatosTransformados[[#This Row],[Preferred Contact Method Hidden]],Tabla3[#All],2,FALSE),DatosTransformados[[#This Row],[Preferred Contact Method Hidden]])</f>
        <v>Phone</v>
      </c>
      <c r="AJ1828" s="5" t="str">
        <f>VLOOKUP(DatosTransformados[[#This Row],[Applied Discount Hidden]],Tabla3[#All],2,FALSE)</f>
        <v>No</v>
      </c>
      <c r="AK1828" s="5" t="b">
        <v>0</v>
      </c>
    </row>
    <row r="1829" spans="1:37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">
        <v>21</v>
      </c>
      <c r="O18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29" s="2" t="s">
        <v>21</v>
      </c>
      <c r="Q1829" s="2">
        <v>0</v>
      </c>
      <c r="R1829" s="2" t="s">
        <v>33</v>
      </c>
      <c r="S1829" s="2" t="s">
        <v>34</v>
      </c>
      <c r="T1829" s="2" t="s">
        <v>207</v>
      </c>
      <c r="U1829" s="2">
        <v>63</v>
      </c>
      <c r="V1829" s="2" t="str">
        <f>PROPER(DatosTransformados[[#This Row],[Payment Method Hidden]])</f>
        <v>Paper Check</v>
      </c>
      <c r="W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1829" s="2">
        <v>3169</v>
      </c>
      <c r="Y1829" s="2"/>
      <c r="Z1829" s="2"/>
      <c r="AA1829" s="2" t="s">
        <v>3318</v>
      </c>
      <c r="AB1829" s="3">
        <f>DATEVALUE(DatosTransformados[[#This Row],[Contact Date Hidden]])</f>
        <v>45289</v>
      </c>
      <c r="AC1829" s="3">
        <v>44124</v>
      </c>
      <c r="AD1829" s="2" t="s">
        <v>44</v>
      </c>
      <c r="AE1829" s="2" t="str">
        <f>VLOOKUP(DatosTransformados[[#This Row],[Customer Segment Hidden]],Tabla3[#All],2,FALSE)</f>
        <v>Medium</v>
      </c>
      <c r="AF1829" s="11">
        <v>50.663991995642192</v>
      </c>
      <c r="AG1829" s="2">
        <v>9</v>
      </c>
      <c r="AH1829" s="2" t="s">
        <v>29</v>
      </c>
      <c r="AI1829" s="2" t="str">
        <f>IFERROR(VLOOKUP(DatosTransformados[[#This Row],[Preferred Contact Method Hidden]],Tabla3[#All],2,FALSE),DatosTransformados[[#This Row],[Preferred Contact Method Hidden]])</f>
        <v>Email</v>
      </c>
      <c r="AJ1829" s="2" t="str">
        <f>VLOOKUP(DatosTransformados[[#This Row],[Applied Discount Hidden]],Tabla3[#All],2,FALSE)</f>
        <v>Yes</v>
      </c>
      <c r="AK1829" s="2" t="b">
        <v>1</v>
      </c>
    </row>
    <row r="1830" spans="1:37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">
        <v>21</v>
      </c>
      <c r="O18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0" s="5" t="s">
        <v>21</v>
      </c>
      <c r="Q1830" s="5">
        <v>0</v>
      </c>
      <c r="R1830" s="5" t="s">
        <v>33</v>
      </c>
      <c r="S1830" s="5" t="s">
        <v>24</v>
      </c>
      <c r="T1830" s="5" t="s">
        <v>35</v>
      </c>
      <c r="U1830" s="5">
        <v>50</v>
      </c>
      <c r="V1830" s="5" t="str">
        <f>PROPER(DatosTransformados[[#This Row],[Payment Method Hidden]])</f>
        <v>Direct Debit</v>
      </c>
      <c r="W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1830" s="5">
        <v>347</v>
      </c>
      <c r="Y1830" s="5"/>
      <c r="Z1830" s="5"/>
      <c r="AA1830" s="5" t="s">
        <v>3320</v>
      </c>
      <c r="AB1830" s="6">
        <f>DATEVALUE(DatosTransformados[[#This Row],[Contact Date Hidden]])</f>
        <v>44794</v>
      </c>
      <c r="AC1830" s="6">
        <v>44797</v>
      </c>
      <c r="AD1830" s="5" t="s">
        <v>44</v>
      </c>
      <c r="AE1830" s="5" t="str">
        <f>VLOOKUP(DatosTransformados[[#This Row],[Customer Segment Hidden]],Tabla3[#All],2,FALSE)</f>
        <v>Medium</v>
      </c>
      <c r="AF1830" s="12">
        <v>54.42073383042846</v>
      </c>
      <c r="AG1830" s="5">
        <v>2</v>
      </c>
      <c r="AH1830" s="5" t="s">
        <v>49</v>
      </c>
      <c r="AI1830" s="5" t="str">
        <f>IFERROR(VLOOKUP(DatosTransformados[[#This Row],[Preferred Contact Method Hidden]],Tabla3[#All],2,FALSE),DatosTransformados[[#This Row],[Preferred Contact Method Hidden]])</f>
        <v>Phone</v>
      </c>
      <c r="AJ1830" s="5" t="str">
        <f>VLOOKUP(DatosTransformados[[#This Row],[Applied Discount Hidden]],Tabla3[#All],2,FALSE)</f>
        <v>Yes</v>
      </c>
      <c r="AK1830" s="5" t="b">
        <v>1</v>
      </c>
    </row>
    <row r="1831" spans="1:37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">
        <v>21</v>
      </c>
      <c r="O18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1" s="2" t="s">
        <v>21</v>
      </c>
      <c r="Q1831" s="2">
        <v>0</v>
      </c>
      <c r="R1831" s="2" t="s">
        <v>21</v>
      </c>
      <c r="S1831" s="2" t="s">
        <v>24</v>
      </c>
      <c r="T1831" s="2" t="s">
        <v>35</v>
      </c>
      <c r="U1831" s="2">
        <v>10</v>
      </c>
      <c r="V1831" s="2" t="str">
        <f>PROPER(DatosTransformados[[#This Row],[Payment Method Hidden]])</f>
        <v>Direct Debit</v>
      </c>
      <c r="W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831" s="2">
        <v>559</v>
      </c>
      <c r="Y1831" s="2"/>
      <c r="Z1831" s="2"/>
      <c r="AA1831" s="2" t="s">
        <v>3322</v>
      </c>
      <c r="AB1831" s="3">
        <f>DATEVALUE(DatosTransformados[[#This Row],[Contact Date Hidden]])</f>
        <v>44431</v>
      </c>
      <c r="AC1831" s="3">
        <v>44114</v>
      </c>
      <c r="AD1831" s="2" t="s">
        <v>28</v>
      </c>
      <c r="AE1831" s="2" t="str">
        <f>VLOOKUP(DatosTransformados[[#This Row],[Customer Segment Hidden]],Tabla3[#All],2,FALSE)</f>
        <v>High</v>
      </c>
      <c r="AF1831" s="11">
        <v>9.7164350309636944</v>
      </c>
      <c r="AG1831" s="2">
        <v>4</v>
      </c>
      <c r="AH1831" s="2" t="s">
        <v>49</v>
      </c>
      <c r="AI1831" s="2" t="str">
        <f>IFERROR(VLOOKUP(DatosTransformados[[#This Row],[Preferred Contact Method Hidden]],Tabla3[#All],2,FALSE),DatosTransformados[[#This Row],[Preferred Contact Method Hidden]])</f>
        <v>Phone</v>
      </c>
      <c r="AJ1831" s="2" t="str">
        <f>VLOOKUP(DatosTransformados[[#This Row],[Applied Discount Hidden]],Tabla3[#All],2,FALSE)</f>
        <v>Yes</v>
      </c>
      <c r="AK1831" s="2" t="b">
        <v>1</v>
      </c>
    </row>
    <row r="1832" spans="1:37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">
        <v>21</v>
      </c>
      <c r="O18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2" s="5" t="s">
        <v>21</v>
      </c>
      <c r="Q1832" s="5">
        <v>0</v>
      </c>
      <c r="R1832" s="5" t="s">
        <v>21</v>
      </c>
      <c r="S1832" s="5" t="s">
        <v>24</v>
      </c>
      <c r="T1832" s="5" t="s">
        <v>35</v>
      </c>
      <c r="U1832" s="5">
        <v>10</v>
      </c>
      <c r="V1832" s="5" t="str">
        <f>PROPER(DatosTransformados[[#This Row],[Payment Method Hidden]])</f>
        <v>Direct Debit</v>
      </c>
      <c r="W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832" s="5">
        <v>10</v>
      </c>
      <c r="Y1832" s="5"/>
      <c r="Z1832" s="5"/>
      <c r="AA1832" s="5" t="s">
        <v>3324</v>
      </c>
      <c r="AB1832" s="6">
        <f>DATEVALUE(DatosTransformados[[#This Row],[Contact Date Hidden]])</f>
        <v>44043</v>
      </c>
      <c r="AC1832" s="6">
        <v>44725</v>
      </c>
      <c r="AD1832" s="5" t="s">
        <v>44</v>
      </c>
      <c r="AE1832" s="5" t="str">
        <f>VLOOKUP(DatosTransformados[[#This Row],[Customer Segment Hidden]],Tabla3[#All],2,FALSE)</f>
        <v>Medium</v>
      </c>
      <c r="AF1832" s="12">
        <v>11.52917877979214</v>
      </c>
      <c r="AG1832" s="5">
        <v>3</v>
      </c>
      <c r="AH1832" s="5" t="s">
        <v>49</v>
      </c>
      <c r="AI1832" s="5" t="str">
        <f>IFERROR(VLOOKUP(DatosTransformados[[#This Row],[Preferred Contact Method Hidden]],Tabla3[#All],2,FALSE),DatosTransformados[[#This Row],[Preferred Contact Method Hidden]])</f>
        <v>Phone</v>
      </c>
      <c r="AJ1832" s="5" t="str">
        <f>VLOOKUP(DatosTransformados[[#This Row],[Applied Discount Hidden]],Tabla3[#All],2,FALSE)</f>
        <v>No</v>
      </c>
      <c r="AK1832" s="5" t="b">
        <v>0</v>
      </c>
    </row>
    <row r="1833" spans="1:37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">
        <v>21</v>
      </c>
      <c r="O18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3" s="2" t="s">
        <v>21</v>
      </c>
      <c r="Q1833" s="2">
        <v>0</v>
      </c>
      <c r="R1833" s="2" t="s">
        <v>33</v>
      </c>
      <c r="S1833" s="2" t="s">
        <v>34</v>
      </c>
      <c r="T1833" s="2" t="s">
        <v>25</v>
      </c>
      <c r="U1833" s="2">
        <v>20</v>
      </c>
      <c r="V1833" s="2" t="str">
        <f>PROPER(DatosTransformados[[#This Row],[Payment Method Hidden]])</f>
        <v>Credit Card</v>
      </c>
      <c r="W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1833" s="2">
        <v>1151</v>
      </c>
      <c r="Y1833" s="2"/>
      <c r="Z1833" s="2"/>
      <c r="AA1833" s="2" t="s">
        <v>3326</v>
      </c>
      <c r="AB1833" s="3">
        <f>DATEVALUE(DatosTransformados[[#This Row],[Contact Date Hidden]])</f>
        <v>44883</v>
      </c>
      <c r="AC1833" s="3">
        <v>44981</v>
      </c>
      <c r="AD1833" s="2" t="s">
        <v>44</v>
      </c>
      <c r="AE1833" s="2" t="str">
        <f>VLOOKUP(DatosTransformados[[#This Row],[Customer Segment Hidden]],Tabla3[#All],2,FALSE)</f>
        <v>Medium</v>
      </c>
      <c r="AF1833" s="11">
        <v>22.495021050638329</v>
      </c>
      <c r="AG1833" s="2">
        <v>10</v>
      </c>
      <c r="AH1833" s="2" t="s">
        <v>29</v>
      </c>
      <c r="AI1833" s="2" t="str">
        <f>IFERROR(VLOOKUP(DatosTransformados[[#This Row],[Preferred Contact Method Hidden]],Tabla3[#All],2,FALSE),DatosTransformados[[#This Row],[Preferred Contact Method Hidden]])</f>
        <v>Email</v>
      </c>
      <c r="AJ1833" s="2" t="str">
        <f>VLOOKUP(DatosTransformados[[#This Row],[Applied Discount Hidden]],Tabla3[#All],2,FALSE)</f>
        <v>Yes</v>
      </c>
      <c r="AK1833" s="2" t="b">
        <v>1</v>
      </c>
    </row>
    <row r="1834" spans="1:37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">
        <v>21</v>
      </c>
      <c r="O18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4" s="5" t="s">
        <v>21</v>
      </c>
      <c r="Q1834" s="5">
        <v>0</v>
      </c>
      <c r="R1834" s="5" t="s">
        <v>21</v>
      </c>
      <c r="S1834" s="5" t="s">
        <v>24</v>
      </c>
      <c r="T1834" s="5" t="s">
        <v>117</v>
      </c>
      <c r="U1834" s="5">
        <v>49</v>
      </c>
      <c r="V1834" s="5" t="str">
        <f>PROPER(DatosTransformados[[#This Row],[Payment Method Hidden]])</f>
        <v>Direct Debit</v>
      </c>
      <c r="W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1834" s="5">
        <v>472</v>
      </c>
      <c r="Y1834" s="5" t="s">
        <v>103</v>
      </c>
      <c r="Z1834" s="5" t="s">
        <v>197</v>
      </c>
      <c r="AA1834" s="5" t="s">
        <v>3328</v>
      </c>
      <c r="AB1834" s="6">
        <f>DATEVALUE(DatosTransformados[[#This Row],[Contact Date Hidden]])</f>
        <v>43848</v>
      </c>
      <c r="AC1834" s="6">
        <v>44614</v>
      </c>
      <c r="AD1834" s="5" t="s">
        <v>38</v>
      </c>
      <c r="AE1834" s="5" t="str">
        <f>VLOOKUP(DatosTransformados[[#This Row],[Customer Segment Hidden]],Tabla3[#All],2,FALSE)</f>
        <v>Low</v>
      </c>
      <c r="AF1834" s="12">
        <v>48.776609304712608</v>
      </c>
      <c r="AG1834" s="5">
        <v>6</v>
      </c>
      <c r="AH1834" s="5" t="s">
        <v>63</v>
      </c>
      <c r="AI1834" s="5" t="str">
        <f>IFERROR(VLOOKUP(DatosTransformados[[#This Row],[Preferred Contact Method Hidden]],Tabla3[#All],2,FALSE),DatosTransformados[[#This Row],[Preferred Contact Method Hidden]])</f>
        <v>SMS</v>
      </c>
      <c r="AJ1834" s="5" t="str">
        <f>VLOOKUP(DatosTransformados[[#This Row],[Applied Discount Hidden]],Tabla3[#All],2,FALSE)</f>
        <v>No</v>
      </c>
      <c r="AK1834" s="5" t="b">
        <v>0</v>
      </c>
    </row>
    <row r="1835" spans="1:37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">
        <v>33</v>
      </c>
      <c r="O18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5" s="2" t="s">
        <v>21</v>
      </c>
      <c r="Q1835" s="2">
        <v>0</v>
      </c>
      <c r="R1835" s="2" t="s">
        <v>21</v>
      </c>
      <c r="S1835" s="2" t="s">
        <v>24</v>
      </c>
      <c r="T1835" s="2" t="s">
        <v>35</v>
      </c>
      <c r="U1835" s="2">
        <v>55</v>
      </c>
      <c r="V1835" s="2" t="str">
        <f>PROPER(DatosTransformados[[#This Row],[Payment Method Hidden]])</f>
        <v>Direct Debit</v>
      </c>
      <c r="W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1835" s="2">
        <v>740</v>
      </c>
      <c r="Y1835" s="2" t="s">
        <v>42</v>
      </c>
      <c r="Z1835" s="2" t="s">
        <v>213</v>
      </c>
      <c r="AA1835" s="2" t="s">
        <v>1492</v>
      </c>
      <c r="AB1835" s="3">
        <f>DATEVALUE(DatosTransformados[[#This Row],[Contact Date Hidden]])</f>
        <v>44847</v>
      </c>
      <c r="AC1835" s="3">
        <v>44849</v>
      </c>
      <c r="AD1835" s="2" t="s">
        <v>38</v>
      </c>
      <c r="AE1835" s="2" t="str">
        <f>VLOOKUP(DatosTransformados[[#This Row],[Customer Segment Hidden]],Tabla3[#All],2,FALSE)</f>
        <v>Low</v>
      </c>
      <c r="AF1835" s="11">
        <v>65.254855303420413</v>
      </c>
      <c r="AG1835" s="2">
        <v>5</v>
      </c>
      <c r="AH1835" s="2" t="s">
        <v>63</v>
      </c>
      <c r="AI1835" s="2" t="str">
        <f>IFERROR(VLOOKUP(DatosTransformados[[#This Row],[Preferred Contact Method Hidden]],Tabla3[#All],2,FALSE),DatosTransformados[[#This Row],[Preferred Contact Method Hidden]])</f>
        <v>SMS</v>
      </c>
      <c r="AJ1835" s="2" t="str">
        <f>VLOOKUP(DatosTransformados[[#This Row],[Applied Discount Hidden]],Tabla3[#All],2,FALSE)</f>
        <v>No</v>
      </c>
      <c r="AK1835" s="2" t="b">
        <v>0</v>
      </c>
    </row>
    <row r="1836" spans="1:37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">
        <v>21</v>
      </c>
      <c r="O18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6" s="5" t="s">
        <v>21</v>
      </c>
      <c r="Q1836" s="5">
        <v>0</v>
      </c>
      <c r="R1836" s="5" t="s">
        <v>21</v>
      </c>
      <c r="S1836" s="5" t="s">
        <v>24</v>
      </c>
      <c r="T1836" s="5" t="s">
        <v>117</v>
      </c>
      <c r="U1836" s="5">
        <v>39</v>
      </c>
      <c r="V1836" s="5" t="str">
        <f>PROPER(DatosTransformados[[#This Row],[Payment Method Hidden]])</f>
        <v>Direct Debit</v>
      </c>
      <c r="W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836" s="5">
        <v>328</v>
      </c>
      <c r="Y1836" s="5" t="s">
        <v>42</v>
      </c>
      <c r="Z1836" s="5" t="s">
        <v>184</v>
      </c>
      <c r="AA1836" s="5" t="s">
        <v>3315</v>
      </c>
      <c r="AB1836" s="6">
        <f>DATEVALUE(DatosTransformados[[#This Row],[Contact Date Hidden]])</f>
        <v>45226</v>
      </c>
      <c r="AC1836" s="6">
        <v>45056</v>
      </c>
      <c r="AD1836" s="5" t="s">
        <v>44</v>
      </c>
      <c r="AE1836" s="5" t="str">
        <f>VLOOKUP(DatosTransformados[[#This Row],[Customer Segment Hidden]],Tabla3[#All],2,FALSE)</f>
        <v>Medium</v>
      </c>
      <c r="AF1836" s="12">
        <v>41.700365710342354</v>
      </c>
      <c r="AG1836" s="5">
        <v>9</v>
      </c>
      <c r="AH1836" s="5" t="s">
        <v>63</v>
      </c>
      <c r="AI1836" s="5" t="str">
        <f>IFERROR(VLOOKUP(DatosTransformados[[#This Row],[Preferred Contact Method Hidden]],Tabla3[#All],2,FALSE),DatosTransformados[[#This Row],[Preferred Contact Method Hidden]])</f>
        <v>SMS</v>
      </c>
      <c r="AJ1836" s="5" t="str">
        <f>VLOOKUP(DatosTransformados[[#This Row],[Applied Discount Hidden]],Tabla3[#All],2,FALSE)</f>
        <v>Yes</v>
      </c>
      <c r="AK1836" s="5" t="b">
        <v>1</v>
      </c>
    </row>
    <row r="1837" spans="1:37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">
        <v>21</v>
      </c>
      <c r="O18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7" s="2" t="s">
        <v>21</v>
      </c>
      <c r="Q1837" s="2">
        <v>0</v>
      </c>
      <c r="R1837" s="2" t="s">
        <v>21</v>
      </c>
      <c r="S1837" s="2" t="s">
        <v>24</v>
      </c>
      <c r="T1837" s="2" t="s">
        <v>123</v>
      </c>
      <c r="U1837" s="2">
        <v>25</v>
      </c>
      <c r="V1837" s="2" t="str">
        <f>PROPER(DatosTransformados[[#This Row],[Payment Method Hidden]])</f>
        <v>Credit Card</v>
      </c>
      <c r="W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837" s="2">
        <v>343</v>
      </c>
      <c r="Y1837" s="2"/>
      <c r="Z1837" s="2"/>
      <c r="AA1837" s="2" t="s">
        <v>3332</v>
      </c>
      <c r="AB1837" s="3">
        <f>DATEVALUE(DatosTransformados[[#This Row],[Contact Date Hidden]])</f>
        <v>43926</v>
      </c>
      <c r="AC1837" s="3">
        <v>44344</v>
      </c>
      <c r="AD1837" s="2" t="s">
        <v>28</v>
      </c>
      <c r="AE1837" s="2" t="str">
        <f>VLOOKUP(DatosTransformados[[#This Row],[Customer Segment Hidden]],Tabla3[#All],2,FALSE)</f>
        <v>High</v>
      </c>
      <c r="AF1837" s="11">
        <v>23.808925760733018</v>
      </c>
      <c r="AG1837" s="2">
        <v>1</v>
      </c>
      <c r="AH1837" s="2" t="s">
        <v>63</v>
      </c>
      <c r="AI1837" s="2" t="str">
        <f>IFERROR(VLOOKUP(DatosTransformados[[#This Row],[Preferred Contact Method Hidden]],Tabla3[#All],2,FALSE),DatosTransformados[[#This Row],[Preferred Contact Method Hidden]])</f>
        <v>SMS</v>
      </c>
      <c r="AJ1837" s="2" t="str">
        <f>VLOOKUP(DatosTransformados[[#This Row],[Applied Discount Hidden]],Tabla3[#All],2,FALSE)</f>
        <v>Yes</v>
      </c>
      <c r="AK1837" s="2" t="b">
        <v>1</v>
      </c>
    </row>
    <row r="1838" spans="1:37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">
        <v>33</v>
      </c>
      <c r="O18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8" s="5" t="s">
        <v>21</v>
      </c>
      <c r="Q1838" s="5">
        <v>0</v>
      </c>
      <c r="R1838" s="5" t="s">
        <v>21</v>
      </c>
      <c r="S1838" s="5" t="s">
        <v>24</v>
      </c>
      <c r="T1838" s="5" t="s">
        <v>35</v>
      </c>
      <c r="U1838" s="5">
        <v>10</v>
      </c>
      <c r="V1838" s="5" t="str">
        <f>PROPER(DatosTransformados[[#This Row],[Payment Method Hidden]])</f>
        <v>Direct Debit</v>
      </c>
      <c r="W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838" s="5">
        <v>10</v>
      </c>
      <c r="Y1838" s="5" t="s">
        <v>87</v>
      </c>
      <c r="Z1838" s="5" t="s">
        <v>687</v>
      </c>
      <c r="AA1838" s="5" t="s">
        <v>3334</v>
      </c>
      <c r="AB1838" s="6">
        <f>DATEVALUE(DatosTransformados[[#This Row],[Contact Date Hidden]])</f>
        <v>44092</v>
      </c>
      <c r="AC1838" s="6">
        <v>44821</v>
      </c>
      <c r="AD1838" s="5" t="s">
        <v>38</v>
      </c>
      <c r="AE1838" s="5" t="str">
        <f>VLOOKUP(DatosTransformados[[#This Row],[Customer Segment Hidden]],Tabla3[#All],2,FALSE)</f>
        <v>Low</v>
      </c>
      <c r="AF1838" s="12">
        <v>10.99596705102525</v>
      </c>
      <c r="AG1838" s="5">
        <v>6</v>
      </c>
      <c r="AH1838" s="5" t="s">
        <v>63</v>
      </c>
      <c r="AI1838" s="5" t="str">
        <f>IFERROR(VLOOKUP(DatosTransformados[[#This Row],[Preferred Contact Method Hidden]],Tabla3[#All],2,FALSE),DatosTransformados[[#This Row],[Preferred Contact Method Hidden]])</f>
        <v>SMS</v>
      </c>
      <c r="AJ1838" s="5" t="str">
        <f>VLOOKUP(DatosTransformados[[#This Row],[Applied Discount Hidden]],Tabla3[#All],2,FALSE)</f>
        <v>Yes</v>
      </c>
      <c r="AK1838" s="5" t="b">
        <v>1</v>
      </c>
    </row>
    <row r="1839" spans="1:37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">
        <v>21</v>
      </c>
      <c r="O18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39" s="2" t="s">
        <v>21</v>
      </c>
      <c r="Q1839" s="2">
        <v>0</v>
      </c>
      <c r="R1839" s="2" t="s">
        <v>21</v>
      </c>
      <c r="S1839" s="2" t="s">
        <v>24</v>
      </c>
      <c r="T1839" s="2" t="s">
        <v>25</v>
      </c>
      <c r="U1839" s="2">
        <v>16</v>
      </c>
      <c r="V1839" s="2" t="str">
        <f>PROPER(DatosTransformados[[#This Row],[Payment Method Hidden]])</f>
        <v>Credit Card</v>
      </c>
      <c r="W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1839" s="2">
        <v>77</v>
      </c>
      <c r="Y1839" s="2"/>
      <c r="Z1839" s="2"/>
      <c r="AA1839" s="2" t="s">
        <v>3336</v>
      </c>
      <c r="AB1839" s="3">
        <f>DATEVALUE(DatosTransformados[[#This Row],[Contact Date Hidden]])</f>
        <v>44792</v>
      </c>
      <c r="AC1839" s="3">
        <v>44105</v>
      </c>
      <c r="AD1839" s="2" t="s">
        <v>28</v>
      </c>
      <c r="AE1839" s="2" t="str">
        <f>VLOOKUP(DatosTransformados[[#This Row],[Customer Segment Hidden]],Tabla3[#All],2,FALSE)</f>
        <v>High</v>
      </c>
      <c r="AF1839" s="11">
        <v>16.631157463610069</v>
      </c>
      <c r="AG1839" s="2">
        <v>6</v>
      </c>
      <c r="AH1839" s="2" t="s">
        <v>29</v>
      </c>
      <c r="AI1839" s="2" t="str">
        <f>IFERROR(VLOOKUP(DatosTransformados[[#This Row],[Preferred Contact Method Hidden]],Tabla3[#All],2,FALSE),DatosTransformados[[#This Row],[Preferred Contact Method Hidden]])</f>
        <v>Email</v>
      </c>
      <c r="AJ1839" s="2" t="str">
        <f>VLOOKUP(DatosTransformados[[#This Row],[Applied Discount Hidden]],Tabla3[#All],2,FALSE)</f>
        <v>Yes</v>
      </c>
      <c r="AK1839" s="2" t="b">
        <v>1</v>
      </c>
    </row>
    <row r="1840" spans="1:37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">
        <v>21</v>
      </c>
      <c r="O18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0" s="5" t="s">
        <v>21</v>
      </c>
      <c r="Q1840" s="5">
        <v>0</v>
      </c>
      <c r="R1840" s="5" t="s">
        <v>33</v>
      </c>
      <c r="S1840" s="5" t="s">
        <v>52</v>
      </c>
      <c r="T1840" s="5" t="s">
        <v>117</v>
      </c>
      <c r="U1840" s="5">
        <v>40</v>
      </c>
      <c r="V1840" s="5" t="str">
        <f>PROPER(DatosTransformados[[#This Row],[Payment Method Hidden]])</f>
        <v>Direct Debit</v>
      </c>
      <c r="W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840" s="5">
        <v>2594</v>
      </c>
      <c r="Y1840" s="5"/>
      <c r="Z1840" s="5"/>
      <c r="AA1840" s="5" t="s">
        <v>529</v>
      </c>
      <c r="AB1840" s="6">
        <f>DATEVALUE(DatosTransformados[[#This Row],[Contact Date Hidden]])</f>
        <v>44443</v>
      </c>
      <c r="AC1840" s="6">
        <v>44794</v>
      </c>
      <c r="AD1840" s="5" t="s">
        <v>28</v>
      </c>
      <c r="AE1840" s="5" t="str">
        <f>VLOOKUP(DatosTransformados[[#This Row],[Customer Segment Hidden]],Tabla3[#All],2,FALSE)</f>
        <v>High</v>
      </c>
      <c r="AF1840" s="12">
        <v>34.201987573849053</v>
      </c>
      <c r="AG1840" s="5">
        <v>0</v>
      </c>
      <c r="AH1840" s="5" t="s">
        <v>49</v>
      </c>
      <c r="AI1840" s="5" t="str">
        <f>IFERROR(VLOOKUP(DatosTransformados[[#This Row],[Preferred Contact Method Hidden]],Tabla3[#All],2,FALSE),DatosTransformados[[#This Row],[Preferred Contact Method Hidden]])</f>
        <v>Phone</v>
      </c>
      <c r="AJ1840" s="5" t="str">
        <f>VLOOKUP(DatosTransformados[[#This Row],[Applied Discount Hidden]],Tabla3[#All],2,FALSE)</f>
        <v>No</v>
      </c>
      <c r="AK1840" s="5" t="b">
        <v>0</v>
      </c>
    </row>
    <row r="1841" spans="1:37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">
        <v>21</v>
      </c>
      <c r="O18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1" s="2" t="s">
        <v>21</v>
      </c>
      <c r="Q1841" s="2">
        <v>0</v>
      </c>
      <c r="R1841" s="2" t="s">
        <v>33</v>
      </c>
      <c r="S1841" s="2" t="s">
        <v>52</v>
      </c>
      <c r="T1841" s="2" t="s">
        <v>25</v>
      </c>
      <c r="U1841" s="2">
        <v>38</v>
      </c>
      <c r="V1841" s="2" t="str">
        <f>PROPER(DatosTransformados[[#This Row],[Payment Method Hidden]])</f>
        <v>Credit Card</v>
      </c>
      <c r="W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841" s="2">
        <v>2307</v>
      </c>
      <c r="Y1841" s="2"/>
      <c r="Z1841" s="2"/>
      <c r="AA1841" s="2" t="s">
        <v>752</v>
      </c>
      <c r="AB1841" s="3">
        <f>DATEVALUE(DatosTransformados[[#This Row],[Contact Date Hidden]])</f>
        <v>44120</v>
      </c>
      <c r="AC1841" s="3">
        <v>43916</v>
      </c>
      <c r="AD1841" s="2" t="s">
        <v>28</v>
      </c>
      <c r="AE1841" s="2" t="str">
        <f>VLOOKUP(DatosTransformados[[#This Row],[Customer Segment Hidden]],Tabla3[#All],2,FALSE)</f>
        <v>High</v>
      </c>
      <c r="AF1841" s="11">
        <v>42.011715992815098</v>
      </c>
      <c r="AG1841" s="2">
        <v>3</v>
      </c>
      <c r="AH1841" s="2" t="s">
        <v>29</v>
      </c>
      <c r="AI1841" s="2" t="str">
        <f>IFERROR(VLOOKUP(DatosTransformados[[#This Row],[Preferred Contact Method Hidden]],Tabla3[#All],2,FALSE),DatosTransformados[[#This Row],[Preferred Contact Method Hidden]])</f>
        <v>Email</v>
      </c>
      <c r="AJ1841" s="2" t="str">
        <f>VLOOKUP(DatosTransformados[[#This Row],[Applied Discount Hidden]],Tabla3[#All],2,FALSE)</f>
        <v>No</v>
      </c>
      <c r="AK1841" s="2" t="b">
        <v>0</v>
      </c>
    </row>
    <row r="1842" spans="1:37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">
        <v>21</v>
      </c>
      <c r="O18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2" s="5" t="s">
        <v>21</v>
      </c>
      <c r="Q1842" s="5">
        <v>0</v>
      </c>
      <c r="R1842" s="5" t="s">
        <v>33</v>
      </c>
      <c r="S1842" s="5" t="s">
        <v>34</v>
      </c>
      <c r="T1842" s="5" t="s">
        <v>123</v>
      </c>
      <c r="U1842" s="5">
        <v>13</v>
      </c>
      <c r="V1842" s="5" t="str">
        <f>PROPER(DatosTransformados[[#This Row],[Payment Method Hidden]])</f>
        <v>Credit Card</v>
      </c>
      <c r="W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842" s="5">
        <v>473</v>
      </c>
      <c r="Y1842" s="5"/>
      <c r="Z1842" s="5"/>
      <c r="AA1842" s="5" t="s">
        <v>2143</v>
      </c>
      <c r="AB1842" s="6">
        <f>DATEVALUE(DatosTransformados[[#This Row],[Contact Date Hidden]])</f>
        <v>44192</v>
      </c>
      <c r="AC1842" s="6">
        <v>44173</v>
      </c>
      <c r="AD1842" s="5" t="s">
        <v>38</v>
      </c>
      <c r="AE1842" s="5" t="str">
        <f>VLOOKUP(DatosTransformados[[#This Row],[Customer Segment Hidden]],Tabla3[#All],2,FALSE)</f>
        <v>Low</v>
      </c>
      <c r="AF1842" s="12">
        <v>11.528086823399001</v>
      </c>
      <c r="AG1842" s="5">
        <v>1</v>
      </c>
      <c r="AH1842" s="5" t="s">
        <v>49</v>
      </c>
      <c r="AI1842" s="5" t="str">
        <f>IFERROR(VLOOKUP(DatosTransformados[[#This Row],[Preferred Contact Method Hidden]],Tabla3[#All],2,FALSE),DatosTransformados[[#This Row],[Preferred Contact Method Hidden]])</f>
        <v>Phone</v>
      </c>
      <c r="AJ1842" s="5" t="str">
        <f>VLOOKUP(DatosTransformados[[#This Row],[Applied Discount Hidden]],Tabla3[#All],2,FALSE)</f>
        <v>No</v>
      </c>
      <c r="AK1842" s="5" t="b">
        <v>0</v>
      </c>
    </row>
    <row r="1843" spans="1:37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">
        <v>21</v>
      </c>
      <c r="O18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3" s="2" t="s">
        <v>33</v>
      </c>
      <c r="Q1843" s="2">
        <v>2</v>
      </c>
      <c r="R1843" s="2" t="s">
        <v>21</v>
      </c>
      <c r="S1843" s="2" t="s">
        <v>52</v>
      </c>
      <c r="T1843" s="2" t="s">
        <v>123</v>
      </c>
      <c r="U1843" s="2">
        <v>9</v>
      </c>
      <c r="V1843" s="2" t="str">
        <f>PROPER(DatosTransformados[[#This Row],[Payment Method Hidden]])</f>
        <v>Credit Card</v>
      </c>
      <c r="W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843" s="2">
        <v>215</v>
      </c>
      <c r="Y1843" s="2"/>
      <c r="Z1843" s="2"/>
      <c r="AA1843" s="2" t="s">
        <v>3341</v>
      </c>
      <c r="AB1843" s="3">
        <f>DATEVALUE(DatosTransformados[[#This Row],[Contact Date Hidden]])</f>
        <v>44580</v>
      </c>
      <c r="AC1843" s="3">
        <v>44462</v>
      </c>
      <c r="AD1843" s="2" t="s">
        <v>38</v>
      </c>
      <c r="AE1843" s="2" t="str">
        <f>VLOOKUP(DatosTransformados[[#This Row],[Customer Segment Hidden]],Tabla3[#All],2,FALSE)</f>
        <v>Low</v>
      </c>
      <c r="AF1843" s="11">
        <v>9.6313257852871494</v>
      </c>
      <c r="AG1843" s="2">
        <v>9</v>
      </c>
      <c r="AH1843" s="2" t="s">
        <v>63</v>
      </c>
      <c r="AI1843" s="2" t="str">
        <f>IFERROR(VLOOKUP(DatosTransformados[[#This Row],[Preferred Contact Method Hidden]],Tabla3[#All],2,FALSE),DatosTransformados[[#This Row],[Preferred Contact Method Hidden]])</f>
        <v>SMS</v>
      </c>
      <c r="AJ1843" s="2" t="str">
        <f>VLOOKUP(DatosTransformados[[#This Row],[Applied Discount Hidden]],Tabla3[#All],2,FALSE)</f>
        <v>No</v>
      </c>
      <c r="AK1843" s="2" t="b">
        <v>0</v>
      </c>
    </row>
    <row r="1844" spans="1:37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">
        <v>21</v>
      </c>
      <c r="O18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4" s="5" t="s">
        <v>21</v>
      </c>
      <c r="Q1844" s="5">
        <v>0</v>
      </c>
      <c r="R1844" s="5" t="s">
        <v>21</v>
      </c>
      <c r="S1844" s="5" t="s">
        <v>34</v>
      </c>
      <c r="T1844" s="5" t="s">
        <v>207</v>
      </c>
      <c r="U1844" s="5">
        <v>10</v>
      </c>
      <c r="V1844" s="5" t="str">
        <f>PROPER(DatosTransformados[[#This Row],[Payment Method Hidden]])</f>
        <v>Paper Check</v>
      </c>
      <c r="W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844" s="5">
        <v>170</v>
      </c>
      <c r="Y1844" s="5"/>
      <c r="Z1844" s="5"/>
      <c r="AA1844" s="5" t="s">
        <v>2887</v>
      </c>
      <c r="AB1844" s="6">
        <f>DATEVALUE(DatosTransformados[[#This Row],[Contact Date Hidden]])</f>
        <v>44968</v>
      </c>
      <c r="AC1844" s="6">
        <v>44032</v>
      </c>
      <c r="AD1844" s="5" t="s">
        <v>44</v>
      </c>
      <c r="AE1844" s="5" t="str">
        <f>VLOOKUP(DatosTransformados[[#This Row],[Customer Segment Hidden]],Tabla3[#All],2,FALSE)</f>
        <v>Medium</v>
      </c>
      <c r="AF1844" s="12">
        <v>10.344539677991071</v>
      </c>
      <c r="AG1844" s="5">
        <v>9</v>
      </c>
      <c r="AH1844" s="5" t="s">
        <v>63</v>
      </c>
      <c r="AI1844" s="5" t="str">
        <f>IFERROR(VLOOKUP(DatosTransformados[[#This Row],[Preferred Contact Method Hidden]],Tabla3[#All],2,FALSE),DatosTransformados[[#This Row],[Preferred Contact Method Hidden]])</f>
        <v>SMS</v>
      </c>
      <c r="AJ1844" s="5" t="str">
        <f>VLOOKUP(DatosTransformados[[#This Row],[Applied Discount Hidden]],Tabla3[#All],2,FALSE)</f>
        <v>Yes</v>
      </c>
      <c r="AK1844" s="5" t="b">
        <v>1</v>
      </c>
    </row>
    <row r="1845" spans="1:37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">
        <v>33</v>
      </c>
      <c r="O18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5" s="2" t="s">
        <v>21</v>
      </c>
      <c r="Q1845" s="2">
        <v>0</v>
      </c>
      <c r="R1845" s="2" t="s">
        <v>33</v>
      </c>
      <c r="S1845" s="2" t="s">
        <v>52</v>
      </c>
      <c r="T1845" s="2" t="s">
        <v>117</v>
      </c>
      <c r="U1845" s="2">
        <v>45</v>
      </c>
      <c r="V1845" s="2" t="str">
        <f>PROPER(DatosTransformados[[#This Row],[Payment Method Hidden]])</f>
        <v>Direct Debit</v>
      </c>
      <c r="W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845" s="2">
        <v>1240</v>
      </c>
      <c r="Y1845" s="2"/>
      <c r="Z1845" s="2"/>
      <c r="AA1845" s="2" t="s">
        <v>1172</v>
      </c>
      <c r="AB1845" s="3">
        <f>DATEVALUE(DatosTransformados[[#This Row],[Contact Date Hidden]])</f>
        <v>43879</v>
      </c>
      <c r="AC1845" s="3">
        <v>45225</v>
      </c>
      <c r="AD1845" s="2" t="s">
        <v>38</v>
      </c>
      <c r="AE1845" s="2" t="str">
        <f>VLOOKUP(DatosTransformados[[#This Row],[Customer Segment Hidden]],Tabla3[#All],2,FALSE)</f>
        <v>Low</v>
      </c>
      <c r="AF1845" s="11">
        <v>40.667176337222337</v>
      </c>
      <c r="AG1845" s="2">
        <v>10</v>
      </c>
      <c r="AH1845" s="2" t="s">
        <v>63</v>
      </c>
      <c r="AI1845" s="2" t="str">
        <f>IFERROR(VLOOKUP(DatosTransformados[[#This Row],[Preferred Contact Method Hidden]],Tabla3[#All],2,FALSE),DatosTransformados[[#This Row],[Preferred Contact Method Hidden]])</f>
        <v>SMS</v>
      </c>
      <c r="AJ1845" s="2" t="str">
        <f>VLOOKUP(DatosTransformados[[#This Row],[Applied Discount Hidden]],Tabla3[#All],2,FALSE)</f>
        <v>Yes</v>
      </c>
      <c r="AK1845" s="2" t="b">
        <v>1</v>
      </c>
    </row>
    <row r="1846" spans="1:37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">
        <v>21</v>
      </c>
      <c r="O18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6" s="5" t="s">
        <v>33</v>
      </c>
      <c r="Q1846" s="5">
        <v>3</v>
      </c>
      <c r="R1846" s="5" t="s">
        <v>33</v>
      </c>
      <c r="S1846" s="5" t="s">
        <v>52</v>
      </c>
      <c r="T1846" s="5" t="s">
        <v>25</v>
      </c>
      <c r="U1846" s="5">
        <v>26</v>
      </c>
      <c r="V1846" s="5" t="str">
        <f>PROPER(DatosTransformados[[#This Row],[Payment Method Hidden]])</f>
        <v>Credit Card</v>
      </c>
      <c r="W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846" s="5">
        <v>1507</v>
      </c>
      <c r="Y1846" s="5"/>
      <c r="Z1846" s="5"/>
      <c r="AA1846" s="5" t="s">
        <v>3345</v>
      </c>
      <c r="AB1846" s="6">
        <f>DATEVALUE(DatosTransformados[[#This Row],[Contact Date Hidden]])</f>
        <v>44816</v>
      </c>
      <c r="AC1846" s="6">
        <v>44096</v>
      </c>
      <c r="AD1846" s="5" t="s">
        <v>44</v>
      </c>
      <c r="AE1846" s="5" t="str">
        <f>VLOOKUP(DatosTransformados[[#This Row],[Customer Segment Hidden]],Tabla3[#All],2,FALSE)</f>
        <v>Medium</v>
      </c>
      <c r="AF1846" s="12">
        <v>23.170171866564349</v>
      </c>
      <c r="AG1846" s="5">
        <v>9</v>
      </c>
      <c r="AH1846" s="5" t="s">
        <v>29</v>
      </c>
      <c r="AI1846" s="5" t="str">
        <f>IFERROR(VLOOKUP(DatosTransformados[[#This Row],[Preferred Contact Method Hidden]],Tabla3[#All],2,FALSE),DatosTransformados[[#This Row],[Preferred Contact Method Hidden]])</f>
        <v>Email</v>
      </c>
      <c r="AJ1846" s="5" t="str">
        <f>VLOOKUP(DatosTransformados[[#This Row],[Applied Discount Hidden]],Tabla3[#All],2,FALSE)</f>
        <v>Yes</v>
      </c>
      <c r="AK1846" s="5" t="b">
        <v>1</v>
      </c>
    </row>
    <row r="1847" spans="1:37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">
        <v>21</v>
      </c>
      <c r="O18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7" s="2" t="s">
        <v>21</v>
      </c>
      <c r="Q1847" s="2">
        <v>0</v>
      </c>
      <c r="R1847" s="2" t="s">
        <v>21</v>
      </c>
      <c r="S1847" s="2" t="s">
        <v>52</v>
      </c>
      <c r="T1847" s="2" t="s">
        <v>117</v>
      </c>
      <c r="U1847" s="2">
        <v>59</v>
      </c>
      <c r="V1847" s="2" t="str">
        <f>PROPER(DatosTransformados[[#This Row],[Payment Method Hidden]])</f>
        <v>Direct Debit</v>
      </c>
      <c r="W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847" s="2">
        <v>3479</v>
      </c>
      <c r="Y1847" s="2"/>
      <c r="Z1847" s="2"/>
      <c r="AA1847" s="2" t="s">
        <v>3347</v>
      </c>
      <c r="AB1847" s="3">
        <f>DATEVALUE(DatosTransformados[[#This Row],[Contact Date Hidden]])</f>
        <v>44196</v>
      </c>
      <c r="AC1847" s="3">
        <v>44868</v>
      </c>
      <c r="AD1847" s="2" t="s">
        <v>44</v>
      </c>
      <c r="AE1847" s="2" t="str">
        <f>VLOOKUP(DatosTransformados[[#This Row],[Customer Segment Hidden]],Tabla3[#All],2,FALSE)</f>
        <v>Medium</v>
      </c>
      <c r="AF1847" s="11">
        <v>57.585468357394888</v>
      </c>
      <c r="AG1847" s="2">
        <v>4</v>
      </c>
      <c r="AH1847" s="2" t="s">
        <v>29</v>
      </c>
      <c r="AI1847" s="2" t="str">
        <f>IFERROR(VLOOKUP(DatosTransformados[[#This Row],[Preferred Contact Method Hidden]],Tabla3[#All],2,FALSE),DatosTransformados[[#This Row],[Preferred Contact Method Hidden]])</f>
        <v>Email</v>
      </c>
      <c r="AJ1847" s="2" t="str">
        <f>VLOOKUP(DatosTransformados[[#This Row],[Applied Discount Hidden]],Tabla3[#All],2,FALSE)</f>
        <v>Yes</v>
      </c>
      <c r="AK1847" s="2" t="b">
        <v>1</v>
      </c>
    </row>
    <row r="1848" spans="1:37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">
        <v>21</v>
      </c>
      <c r="O18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8" s="5" t="s">
        <v>21</v>
      </c>
      <c r="Q1848" s="5">
        <v>0</v>
      </c>
      <c r="R1848" s="5" t="s">
        <v>21</v>
      </c>
      <c r="S1848" s="5" t="s">
        <v>52</v>
      </c>
      <c r="T1848" s="5" t="s">
        <v>117</v>
      </c>
      <c r="U1848" s="5">
        <v>14</v>
      </c>
      <c r="V1848" s="5" t="str">
        <f>PROPER(DatosTransformados[[#This Row],[Payment Method Hidden]])</f>
        <v>Direct Debit</v>
      </c>
      <c r="W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848" s="5">
        <v>1001</v>
      </c>
      <c r="Y1848" s="5"/>
      <c r="Z1848" s="5"/>
      <c r="AA1848" s="5" t="s">
        <v>3349</v>
      </c>
      <c r="AB1848" s="6">
        <f>DATEVALUE(DatosTransformados[[#This Row],[Contact Date Hidden]])</f>
        <v>45134</v>
      </c>
      <c r="AC1848" s="6">
        <v>45178</v>
      </c>
      <c r="AD1848" s="5" t="s">
        <v>44</v>
      </c>
      <c r="AE1848" s="5" t="str">
        <f>VLOOKUP(DatosTransformados[[#This Row],[Customer Segment Hidden]],Tabla3[#All],2,FALSE)</f>
        <v>Medium</v>
      </c>
      <c r="AF1848" s="12">
        <v>16.27803282769138</v>
      </c>
      <c r="AG1848" s="5">
        <v>8</v>
      </c>
      <c r="AH1848" s="5" t="s">
        <v>63</v>
      </c>
      <c r="AI1848" s="5" t="str">
        <f>IFERROR(VLOOKUP(DatosTransformados[[#This Row],[Preferred Contact Method Hidden]],Tabla3[#All],2,FALSE),DatosTransformados[[#This Row],[Preferred Contact Method Hidden]])</f>
        <v>SMS</v>
      </c>
      <c r="AJ1848" s="5" t="str">
        <f>VLOOKUP(DatosTransformados[[#This Row],[Applied Discount Hidden]],Tabla3[#All],2,FALSE)</f>
        <v>Yes</v>
      </c>
      <c r="AK1848" s="5" t="b">
        <v>1</v>
      </c>
    </row>
    <row r="1849" spans="1:37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">
        <v>21</v>
      </c>
      <c r="O18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49" s="2" t="s">
        <v>21</v>
      </c>
      <c r="Q1849" s="2">
        <v>0</v>
      </c>
      <c r="R1849" s="2" t="s">
        <v>21</v>
      </c>
      <c r="S1849" s="2" t="s">
        <v>24</v>
      </c>
      <c r="T1849" s="2" t="s">
        <v>123</v>
      </c>
      <c r="U1849" s="2">
        <v>25</v>
      </c>
      <c r="V1849" s="2" t="str">
        <f>PROPER(DatosTransformados[[#This Row],[Payment Method Hidden]])</f>
        <v>Credit Card</v>
      </c>
      <c r="W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849" s="2">
        <v>74</v>
      </c>
      <c r="Y1849" s="2" t="s">
        <v>156</v>
      </c>
      <c r="Z1849" s="2" t="s">
        <v>157</v>
      </c>
      <c r="AA1849" s="2" t="s">
        <v>3351</v>
      </c>
      <c r="AB1849" s="3">
        <f>DATEVALUE(DatosTransformados[[#This Row],[Contact Date Hidden]])</f>
        <v>44974</v>
      </c>
      <c r="AC1849" s="3">
        <v>44250</v>
      </c>
      <c r="AD1849" s="2" t="s">
        <v>44</v>
      </c>
      <c r="AE1849" s="2" t="str">
        <f>VLOOKUP(DatosTransformados[[#This Row],[Customer Segment Hidden]],Tabla3[#All],2,FALSE)</f>
        <v>Medium</v>
      </c>
      <c r="AF1849" s="11">
        <v>22.172945455966651</v>
      </c>
      <c r="AG1849" s="2">
        <v>2</v>
      </c>
      <c r="AH1849" s="2" t="s">
        <v>63</v>
      </c>
      <c r="AI1849" s="2" t="str">
        <f>IFERROR(VLOOKUP(DatosTransformados[[#This Row],[Preferred Contact Method Hidden]],Tabla3[#All],2,FALSE),DatosTransformados[[#This Row],[Preferred Contact Method Hidden]])</f>
        <v>SMS</v>
      </c>
      <c r="AJ1849" s="2" t="str">
        <f>VLOOKUP(DatosTransformados[[#This Row],[Applied Discount Hidden]],Tabla3[#All],2,FALSE)</f>
        <v>No</v>
      </c>
      <c r="AK1849" s="2" t="b">
        <v>0</v>
      </c>
    </row>
    <row r="1850" spans="1:37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">
        <v>21</v>
      </c>
      <c r="O18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0" s="5" t="s">
        <v>21</v>
      </c>
      <c r="Q1850" s="5">
        <v>0</v>
      </c>
      <c r="R1850" s="5" t="s">
        <v>21</v>
      </c>
      <c r="S1850" s="5" t="s">
        <v>52</v>
      </c>
      <c r="T1850" s="5" t="s">
        <v>123</v>
      </c>
      <c r="U1850" s="5">
        <v>12</v>
      </c>
      <c r="V1850" s="5" t="str">
        <f>PROPER(DatosTransformados[[#This Row],[Payment Method Hidden]])</f>
        <v>Credit Card</v>
      </c>
      <c r="W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850" s="5">
        <v>675</v>
      </c>
      <c r="Y1850" s="5"/>
      <c r="Z1850" s="5"/>
      <c r="AA1850" s="5" t="s">
        <v>3353</v>
      </c>
      <c r="AB1850" s="6">
        <f>DATEVALUE(DatosTransformados[[#This Row],[Contact Date Hidden]])</f>
        <v>45138</v>
      </c>
      <c r="AC1850" s="6">
        <v>44176</v>
      </c>
      <c r="AD1850" s="5" t="s">
        <v>28</v>
      </c>
      <c r="AE1850" s="5" t="str">
        <f>VLOOKUP(DatosTransformados[[#This Row],[Customer Segment Hidden]],Tabla3[#All],2,FALSE)</f>
        <v>High</v>
      </c>
      <c r="AF1850" s="12">
        <v>11.877363677531809</v>
      </c>
      <c r="AG1850" s="5">
        <v>9</v>
      </c>
      <c r="AH1850" s="5" t="s">
        <v>49</v>
      </c>
      <c r="AI1850" s="5" t="str">
        <f>IFERROR(VLOOKUP(DatosTransformados[[#This Row],[Preferred Contact Method Hidden]],Tabla3[#All],2,FALSE),DatosTransformados[[#This Row],[Preferred Contact Method Hidden]])</f>
        <v>Phone</v>
      </c>
      <c r="AJ1850" s="5" t="str">
        <f>VLOOKUP(DatosTransformados[[#This Row],[Applied Discount Hidden]],Tabla3[#All],2,FALSE)</f>
        <v>Yes</v>
      </c>
      <c r="AK1850" s="5" t="b">
        <v>1</v>
      </c>
    </row>
    <row r="1851" spans="1:37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">
        <v>21</v>
      </c>
      <c r="O18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1" s="5" t="s">
        <v>21</v>
      </c>
      <c r="Q1851" s="5">
        <v>0</v>
      </c>
      <c r="R1851" s="5" t="s">
        <v>33</v>
      </c>
      <c r="S1851" s="5" t="s">
        <v>52</v>
      </c>
      <c r="T1851" s="5" t="s">
        <v>123</v>
      </c>
      <c r="U1851" s="5">
        <v>54</v>
      </c>
      <c r="V1851" s="5" t="str">
        <f>PROPER(DatosTransformados[[#This Row],[Payment Method Hidden]])</f>
        <v>Credit Card</v>
      </c>
      <c r="W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1851" s="5">
        <v>3779</v>
      </c>
      <c r="Y1851" s="5"/>
      <c r="Z1851" s="5"/>
      <c r="AA1851" s="5" t="s">
        <v>3355</v>
      </c>
      <c r="AB1851" s="6">
        <f>DATEVALUE(DatosTransformados[[#This Row],[Contact Date Hidden]])</f>
        <v>44006</v>
      </c>
      <c r="AC1851" s="6">
        <v>44991</v>
      </c>
      <c r="AD1851" s="5" t="s">
        <v>38</v>
      </c>
      <c r="AE1851" s="5" t="str">
        <f>VLOOKUP(DatosTransformados[[#This Row],[Customer Segment Hidden]],Tabla3[#All],2,FALSE)</f>
        <v>Low</v>
      </c>
      <c r="AF1851" s="12">
        <v>48.701748807995223</v>
      </c>
      <c r="AG1851" s="5">
        <v>1</v>
      </c>
      <c r="AH1851" s="5" t="s">
        <v>49</v>
      </c>
      <c r="AI1851" s="5" t="str">
        <f>IFERROR(VLOOKUP(DatosTransformados[[#This Row],[Preferred Contact Method Hidden]],Tabla3[#All],2,FALSE),DatosTransformados[[#This Row],[Preferred Contact Method Hidden]])</f>
        <v>Phone</v>
      </c>
      <c r="AJ1851" s="5" t="str">
        <f>VLOOKUP(DatosTransformados[[#This Row],[Applied Discount Hidden]],Tabla3[#All],2,FALSE)</f>
        <v>No</v>
      </c>
      <c r="AK1851" s="5" t="b">
        <v>0</v>
      </c>
    </row>
    <row r="1852" spans="1:37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">
        <v>21</v>
      </c>
      <c r="O18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2" s="2" t="s">
        <v>21</v>
      </c>
      <c r="Q1852" s="2">
        <v>0</v>
      </c>
      <c r="R1852" s="2" t="s">
        <v>21</v>
      </c>
      <c r="S1852" s="2" t="s">
        <v>24</v>
      </c>
      <c r="T1852" s="2" t="s">
        <v>123</v>
      </c>
      <c r="U1852" s="2">
        <v>27</v>
      </c>
      <c r="V1852" s="2" t="str">
        <f>PROPER(DatosTransformados[[#This Row],[Payment Method Hidden]])</f>
        <v>Credit Card</v>
      </c>
      <c r="W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852" s="2">
        <v>27</v>
      </c>
      <c r="Y1852" s="2" t="s">
        <v>156</v>
      </c>
      <c r="Z1852" s="2" t="s">
        <v>157</v>
      </c>
      <c r="AA1852" s="2" t="s">
        <v>226</v>
      </c>
      <c r="AB1852" s="3">
        <f>DATEVALUE(DatosTransformados[[#This Row],[Contact Date Hidden]])</f>
        <v>45195</v>
      </c>
      <c r="AC1852" s="3">
        <v>44630</v>
      </c>
      <c r="AD1852" s="2" t="s">
        <v>38</v>
      </c>
      <c r="AE1852" s="2" t="str">
        <f>VLOOKUP(DatosTransformados[[#This Row],[Customer Segment Hidden]],Tabla3[#All],2,FALSE)</f>
        <v>Low</v>
      </c>
      <c r="AF1852" s="11">
        <v>29.171346211012679</v>
      </c>
      <c r="AG1852" s="2">
        <v>1</v>
      </c>
      <c r="AH1852" s="2" t="s">
        <v>63</v>
      </c>
      <c r="AI1852" s="2" t="str">
        <f>IFERROR(VLOOKUP(DatosTransformados[[#This Row],[Preferred Contact Method Hidden]],Tabla3[#All],2,FALSE),DatosTransformados[[#This Row],[Preferred Contact Method Hidden]])</f>
        <v>SMS</v>
      </c>
      <c r="AJ1852" s="2" t="str">
        <f>VLOOKUP(DatosTransformados[[#This Row],[Applied Discount Hidden]],Tabla3[#All],2,FALSE)</f>
        <v>No</v>
      </c>
      <c r="AK1852" s="2" t="b">
        <v>0</v>
      </c>
    </row>
    <row r="1853" spans="1:37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">
        <v>21</v>
      </c>
      <c r="O18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3" s="5" t="s">
        <v>21</v>
      </c>
      <c r="Q1853" s="5">
        <v>0</v>
      </c>
      <c r="R1853" s="5" t="s">
        <v>21</v>
      </c>
      <c r="S1853" s="5" t="s">
        <v>52</v>
      </c>
      <c r="T1853" s="5" t="s">
        <v>35</v>
      </c>
      <c r="U1853" s="5">
        <v>60</v>
      </c>
      <c r="V1853" s="5" t="str">
        <f>PROPER(DatosTransformados[[#This Row],[Payment Method Hidden]])</f>
        <v>Direct Debit</v>
      </c>
      <c r="W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1853" s="5">
        <v>3841</v>
      </c>
      <c r="Y1853" s="5"/>
      <c r="Z1853" s="5"/>
      <c r="AA1853" s="5" t="s">
        <v>967</v>
      </c>
      <c r="AB1853" s="6">
        <f>DATEVALUE(DatosTransformados[[#This Row],[Contact Date Hidden]])</f>
        <v>44528</v>
      </c>
      <c r="AC1853" s="6">
        <v>44327</v>
      </c>
      <c r="AD1853" s="5" t="s">
        <v>44</v>
      </c>
      <c r="AE1853" s="5" t="str">
        <f>VLOOKUP(DatosTransformados[[#This Row],[Customer Segment Hidden]],Tabla3[#All],2,FALSE)</f>
        <v>Medium</v>
      </c>
      <c r="AF1853" s="12">
        <v>57.526853211342832</v>
      </c>
      <c r="AG1853" s="5">
        <v>1</v>
      </c>
      <c r="AH1853" s="5" t="s">
        <v>63</v>
      </c>
      <c r="AI1853" s="5" t="str">
        <f>IFERROR(VLOOKUP(DatosTransformados[[#This Row],[Preferred Contact Method Hidden]],Tabla3[#All],2,FALSE),DatosTransformados[[#This Row],[Preferred Contact Method Hidden]])</f>
        <v>SMS</v>
      </c>
      <c r="AJ1853" s="5" t="str">
        <f>VLOOKUP(DatosTransformados[[#This Row],[Applied Discount Hidden]],Tabla3[#All],2,FALSE)</f>
        <v>Yes</v>
      </c>
      <c r="AK1853" s="5" t="b">
        <v>1</v>
      </c>
    </row>
    <row r="1854" spans="1:37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">
        <v>21</v>
      </c>
      <c r="O18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4" s="2" t="s">
        <v>21</v>
      </c>
      <c r="Q1854" s="2">
        <v>0</v>
      </c>
      <c r="R1854" s="2" t="s">
        <v>21</v>
      </c>
      <c r="S1854" s="2" t="s">
        <v>34</v>
      </c>
      <c r="T1854" s="2" t="s">
        <v>207</v>
      </c>
      <c r="U1854" s="2">
        <v>48</v>
      </c>
      <c r="V1854" s="2" t="str">
        <f>PROPER(DatosTransformados[[#This Row],[Payment Method Hidden]])</f>
        <v>Paper Check</v>
      </c>
      <c r="W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1854" s="2">
        <v>1570</v>
      </c>
      <c r="Y1854" s="2" t="s">
        <v>87</v>
      </c>
      <c r="Z1854" s="2" t="s">
        <v>180</v>
      </c>
      <c r="AA1854" s="2" t="s">
        <v>2912</v>
      </c>
      <c r="AB1854" s="3">
        <f>DATEVALUE(DatosTransformados[[#This Row],[Contact Date Hidden]])</f>
        <v>45217</v>
      </c>
      <c r="AC1854" s="3">
        <v>44006</v>
      </c>
      <c r="AD1854" s="2" t="s">
        <v>44</v>
      </c>
      <c r="AE1854" s="2" t="str">
        <f>VLOOKUP(DatosTransformados[[#This Row],[Customer Segment Hidden]],Tabla3[#All],2,FALSE)</f>
        <v>Medium</v>
      </c>
      <c r="AF1854" s="11">
        <v>53.692650832915177</v>
      </c>
      <c r="AG1854" s="2">
        <v>1</v>
      </c>
      <c r="AH1854" s="2" t="s">
        <v>49</v>
      </c>
      <c r="AI1854" s="2" t="str">
        <f>IFERROR(VLOOKUP(DatosTransformados[[#This Row],[Preferred Contact Method Hidden]],Tabla3[#All],2,FALSE),DatosTransformados[[#This Row],[Preferred Contact Method Hidden]])</f>
        <v>Phone</v>
      </c>
      <c r="AJ1854" s="2" t="str">
        <f>VLOOKUP(DatosTransformados[[#This Row],[Applied Discount Hidden]],Tabla3[#All],2,FALSE)</f>
        <v>Yes</v>
      </c>
      <c r="AK1854" s="2" t="b">
        <v>1</v>
      </c>
    </row>
    <row r="1855" spans="1:37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">
        <v>21</v>
      </c>
      <c r="O18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5" s="5" t="s">
        <v>21</v>
      </c>
      <c r="Q1855" s="5">
        <v>0</v>
      </c>
      <c r="R1855" s="5" t="s">
        <v>33</v>
      </c>
      <c r="S1855" s="5" t="s">
        <v>24</v>
      </c>
      <c r="T1855" s="5" t="s">
        <v>117</v>
      </c>
      <c r="U1855" s="5">
        <v>40</v>
      </c>
      <c r="V1855" s="5" t="str">
        <f>PROPER(DatosTransformados[[#This Row],[Payment Method Hidden]])</f>
        <v>Direct Debit</v>
      </c>
      <c r="W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855" s="5">
        <v>235</v>
      </c>
      <c r="Y1855" s="5" t="s">
        <v>42</v>
      </c>
      <c r="Z1855" s="5" t="s">
        <v>184</v>
      </c>
      <c r="AA1855" s="5" t="s">
        <v>2477</v>
      </c>
      <c r="AB1855" s="6">
        <f>DATEVALUE(DatosTransformados[[#This Row],[Contact Date Hidden]])</f>
        <v>45109</v>
      </c>
      <c r="AC1855" s="6">
        <v>44541</v>
      </c>
      <c r="AD1855" s="5" t="s">
        <v>28</v>
      </c>
      <c r="AE1855" s="5" t="str">
        <f>VLOOKUP(DatosTransformados[[#This Row],[Customer Segment Hidden]],Tabla3[#All],2,FALSE)</f>
        <v>High</v>
      </c>
      <c r="AF1855" s="12">
        <v>43.99711921362141</v>
      </c>
      <c r="AG1855" s="5">
        <v>9</v>
      </c>
      <c r="AH1855" s="5" t="s">
        <v>63</v>
      </c>
      <c r="AI1855" s="5" t="str">
        <f>IFERROR(VLOOKUP(DatosTransformados[[#This Row],[Preferred Contact Method Hidden]],Tabla3[#All],2,FALSE),DatosTransformados[[#This Row],[Preferred Contact Method Hidden]])</f>
        <v>SMS</v>
      </c>
      <c r="AJ1855" s="5" t="str">
        <f>VLOOKUP(DatosTransformados[[#This Row],[Applied Discount Hidden]],Tabla3[#All],2,FALSE)</f>
        <v>Yes</v>
      </c>
      <c r="AK1855" s="5" t="b">
        <v>1</v>
      </c>
    </row>
    <row r="1856" spans="1:37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">
        <v>21</v>
      </c>
      <c r="O18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6" s="2" t="s">
        <v>21</v>
      </c>
      <c r="Q1856" s="2">
        <v>0</v>
      </c>
      <c r="R1856" s="2" t="s">
        <v>21</v>
      </c>
      <c r="S1856" s="2" t="s">
        <v>24</v>
      </c>
      <c r="T1856" s="2" t="s">
        <v>117</v>
      </c>
      <c r="U1856" s="2">
        <v>29</v>
      </c>
      <c r="V1856" s="2" t="str">
        <f>PROPER(DatosTransformados[[#This Row],[Payment Method Hidden]])</f>
        <v>Direct Debit</v>
      </c>
      <c r="W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856" s="2">
        <v>168</v>
      </c>
      <c r="Y1856" s="2"/>
      <c r="Z1856" s="2"/>
      <c r="AA1856" s="2" t="s">
        <v>3361</v>
      </c>
      <c r="AB1856" s="3">
        <f>DATEVALUE(DatosTransformados[[#This Row],[Contact Date Hidden]])</f>
        <v>44369</v>
      </c>
      <c r="AC1856" s="3">
        <v>44318</v>
      </c>
      <c r="AD1856" s="2" t="s">
        <v>44</v>
      </c>
      <c r="AE1856" s="2" t="str">
        <f>VLOOKUP(DatosTransformados[[#This Row],[Customer Segment Hidden]],Tabla3[#All],2,FALSE)</f>
        <v>Medium</v>
      </c>
      <c r="AF1856" s="11">
        <v>31.31976723567842</v>
      </c>
      <c r="AG1856" s="2">
        <v>4</v>
      </c>
      <c r="AH1856" s="2" t="s">
        <v>29</v>
      </c>
      <c r="AI1856" s="2" t="str">
        <f>IFERROR(VLOOKUP(DatosTransformados[[#This Row],[Preferred Contact Method Hidden]],Tabla3[#All],2,FALSE),DatosTransformados[[#This Row],[Preferred Contact Method Hidden]])</f>
        <v>Email</v>
      </c>
      <c r="AJ1856" s="2" t="str">
        <f>VLOOKUP(DatosTransformados[[#This Row],[Applied Discount Hidden]],Tabla3[#All],2,FALSE)</f>
        <v>Yes</v>
      </c>
      <c r="AK1856" s="2" t="b">
        <v>1</v>
      </c>
    </row>
    <row r="1857" spans="1:37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">
        <v>21</v>
      </c>
      <c r="O18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7" s="5" t="s">
        <v>21</v>
      </c>
      <c r="Q1857" s="5">
        <v>0</v>
      </c>
      <c r="R1857" s="5" t="s">
        <v>21</v>
      </c>
      <c r="S1857" s="5" t="s">
        <v>34</v>
      </c>
      <c r="T1857" s="5" t="s">
        <v>123</v>
      </c>
      <c r="U1857" s="5">
        <v>13</v>
      </c>
      <c r="V1857" s="5" t="str">
        <f>PROPER(DatosTransformados[[#This Row],[Payment Method Hidden]])</f>
        <v>Credit Card</v>
      </c>
      <c r="W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857" s="5">
        <v>538</v>
      </c>
      <c r="Y1857" s="5"/>
      <c r="Z1857" s="5"/>
      <c r="AA1857" s="5" t="s">
        <v>799</v>
      </c>
      <c r="AB1857" s="6">
        <f>DATEVALUE(DatosTransformados[[#This Row],[Contact Date Hidden]])</f>
        <v>44351</v>
      </c>
      <c r="AC1857" s="6">
        <v>44514</v>
      </c>
      <c r="AD1857" s="5" t="s">
        <v>44</v>
      </c>
      <c r="AE1857" s="5" t="str">
        <f>VLOOKUP(DatosTransformados[[#This Row],[Customer Segment Hidden]],Tabla3[#All],2,FALSE)</f>
        <v>Medium</v>
      </c>
      <c r="AF1857" s="12">
        <v>12.140409568987531</v>
      </c>
      <c r="AG1857" s="5">
        <v>9</v>
      </c>
      <c r="AH1857" s="5" t="s">
        <v>29</v>
      </c>
      <c r="AI1857" s="5" t="str">
        <f>IFERROR(VLOOKUP(DatosTransformados[[#This Row],[Preferred Contact Method Hidden]],Tabla3[#All],2,FALSE),DatosTransformados[[#This Row],[Preferred Contact Method Hidden]])</f>
        <v>Email</v>
      </c>
      <c r="AJ1857" s="5" t="str">
        <f>VLOOKUP(DatosTransformados[[#This Row],[Applied Discount Hidden]],Tabla3[#All],2,FALSE)</f>
        <v>Yes</v>
      </c>
      <c r="AK1857" s="5" t="b">
        <v>1</v>
      </c>
    </row>
    <row r="1858" spans="1:37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">
        <v>21</v>
      </c>
      <c r="O18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8" s="2" t="s">
        <v>21</v>
      </c>
      <c r="Q1858" s="2">
        <v>0</v>
      </c>
      <c r="R1858" s="2" t="s">
        <v>21</v>
      </c>
      <c r="S1858" s="2" t="s">
        <v>34</v>
      </c>
      <c r="T1858" s="2" t="s">
        <v>117</v>
      </c>
      <c r="U1858" s="2">
        <v>66</v>
      </c>
      <c r="V1858" s="2" t="str">
        <f>PROPER(DatosTransformados[[#This Row],[Payment Method Hidden]])</f>
        <v>Direct Debit</v>
      </c>
      <c r="W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1858" s="2">
        <v>4593</v>
      </c>
      <c r="Y1858" s="2"/>
      <c r="Z1858" s="2"/>
      <c r="AA1858" s="2" t="s">
        <v>3364</v>
      </c>
      <c r="AB1858" s="3">
        <f>DATEVALUE(DatosTransformados[[#This Row],[Contact Date Hidden]])</f>
        <v>44175</v>
      </c>
      <c r="AC1858" s="3">
        <v>44518</v>
      </c>
      <c r="AD1858" s="2" t="s">
        <v>38</v>
      </c>
      <c r="AE1858" s="2" t="str">
        <f>VLOOKUP(DatosTransformados[[#This Row],[Customer Segment Hidden]],Tabla3[#All],2,FALSE)</f>
        <v>Low</v>
      </c>
      <c r="AF1858" s="11">
        <v>64.489868794980026</v>
      </c>
      <c r="AG1858" s="2">
        <v>10</v>
      </c>
      <c r="AH1858" s="2" t="s">
        <v>63</v>
      </c>
      <c r="AI1858" s="2" t="str">
        <f>IFERROR(VLOOKUP(DatosTransformados[[#This Row],[Preferred Contact Method Hidden]],Tabla3[#All],2,FALSE),DatosTransformados[[#This Row],[Preferred Contact Method Hidden]])</f>
        <v>SMS</v>
      </c>
      <c r="AJ1858" s="2" t="str">
        <f>VLOOKUP(DatosTransformados[[#This Row],[Applied Discount Hidden]],Tabla3[#All],2,FALSE)</f>
        <v>Yes</v>
      </c>
      <c r="AK1858" s="2" t="b">
        <v>1</v>
      </c>
    </row>
    <row r="1859" spans="1:37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">
        <v>21</v>
      </c>
      <c r="O18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59" s="5" t="s">
        <v>21</v>
      </c>
      <c r="Q1859" s="5">
        <v>0</v>
      </c>
      <c r="R1859" s="5" t="s">
        <v>33</v>
      </c>
      <c r="S1859" s="5" t="s">
        <v>24</v>
      </c>
      <c r="T1859" s="5" t="s">
        <v>117</v>
      </c>
      <c r="U1859" s="5">
        <v>36</v>
      </c>
      <c r="V1859" s="5" t="str">
        <f>PROPER(DatosTransformados[[#This Row],[Payment Method Hidden]])</f>
        <v>Direct Debit</v>
      </c>
      <c r="W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859" s="5">
        <v>2104</v>
      </c>
      <c r="Y1859" s="5"/>
      <c r="Z1859" s="5"/>
      <c r="AA1859" s="5" t="s">
        <v>3366</v>
      </c>
      <c r="AB1859" s="6">
        <f>DATEVALUE(DatosTransformados[[#This Row],[Contact Date Hidden]])</f>
        <v>44224</v>
      </c>
      <c r="AC1859" s="6">
        <v>44636</v>
      </c>
      <c r="AD1859" s="5" t="s">
        <v>38</v>
      </c>
      <c r="AE1859" s="5" t="str">
        <f>VLOOKUP(DatosTransformados[[#This Row],[Customer Segment Hidden]],Tabla3[#All],2,FALSE)</f>
        <v>Low</v>
      </c>
      <c r="AF1859" s="12">
        <v>35.444395788887903</v>
      </c>
      <c r="AG1859" s="5">
        <v>9</v>
      </c>
      <c r="AH1859" s="5" t="s">
        <v>29</v>
      </c>
      <c r="AI1859" s="5" t="str">
        <f>IFERROR(VLOOKUP(DatosTransformados[[#This Row],[Preferred Contact Method Hidden]],Tabla3[#All],2,FALSE),DatosTransformados[[#This Row],[Preferred Contact Method Hidden]])</f>
        <v>Email</v>
      </c>
      <c r="AJ1859" s="5" t="str">
        <f>VLOOKUP(DatosTransformados[[#This Row],[Applied Discount Hidden]],Tabla3[#All],2,FALSE)</f>
        <v>Yes</v>
      </c>
      <c r="AK1859" s="5" t="b">
        <v>1</v>
      </c>
    </row>
    <row r="1860" spans="1:37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">
        <v>21</v>
      </c>
      <c r="O18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0" s="2" t="s">
        <v>33</v>
      </c>
      <c r="Q1860" s="2">
        <v>2</v>
      </c>
      <c r="R1860" s="2" t="s">
        <v>21</v>
      </c>
      <c r="S1860" s="2" t="s">
        <v>24</v>
      </c>
      <c r="T1860" s="2" t="s">
        <v>207</v>
      </c>
      <c r="U1860" s="2">
        <v>27</v>
      </c>
      <c r="V1860" s="2" t="str">
        <f>PROPER(DatosTransformados[[#This Row],[Payment Method Hidden]])</f>
        <v>Paper Check</v>
      </c>
      <c r="W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860" s="2">
        <v>612</v>
      </c>
      <c r="Y1860" s="2"/>
      <c r="Z1860" s="2"/>
      <c r="AA1860" s="2" t="s">
        <v>3368</v>
      </c>
      <c r="AB1860" s="3">
        <f>DATEVALUE(DatosTransformados[[#This Row],[Contact Date Hidden]])</f>
        <v>44664</v>
      </c>
      <c r="AC1860" s="3">
        <v>44855</v>
      </c>
      <c r="AD1860" s="2" t="s">
        <v>28</v>
      </c>
      <c r="AE1860" s="2" t="str">
        <f>VLOOKUP(DatosTransformados[[#This Row],[Customer Segment Hidden]],Tabla3[#All],2,FALSE)</f>
        <v>High</v>
      </c>
      <c r="AF1860" s="11">
        <v>23.085600600321388</v>
      </c>
      <c r="AG1860" s="2">
        <v>1</v>
      </c>
      <c r="AH1860" s="2" t="s">
        <v>29</v>
      </c>
      <c r="AI1860" s="2" t="str">
        <f>IFERROR(VLOOKUP(DatosTransformados[[#This Row],[Preferred Contact Method Hidden]],Tabla3[#All],2,FALSE),DatosTransformados[[#This Row],[Preferred Contact Method Hidden]])</f>
        <v>Email</v>
      </c>
      <c r="AJ1860" s="2" t="str">
        <f>VLOOKUP(DatosTransformados[[#This Row],[Applied Discount Hidden]],Tabla3[#All],2,FALSE)</f>
        <v>No</v>
      </c>
      <c r="AK1860" s="2" t="b">
        <v>0</v>
      </c>
    </row>
    <row r="1861" spans="1:37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">
        <v>21</v>
      </c>
      <c r="O18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1" s="5" t="s">
        <v>21</v>
      </c>
      <c r="Q1861" s="5">
        <v>0</v>
      </c>
      <c r="R1861" s="5" t="s">
        <v>33</v>
      </c>
      <c r="S1861" s="5" t="s">
        <v>52</v>
      </c>
      <c r="T1861" s="5" t="s">
        <v>25</v>
      </c>
      <c r="U1861" s="5">
        <v>39</v>
      </c>
      <c r="V1861" s="5" t="str">
        <f>PROPER(DatosTransformados[[#This Row],[Payment Method Hidden]])</f>
        <v>Credit Card</v>
      </c>
      <c r="W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861" s="5">
        <v>2812</v>
      </c>
      <c r="Y1861" s="5"/>
      <c r="Z1861" s="5"/>
      <c r="AA1861" s="5" t="s">
        <v>3370</v>
      </c>
      <c r="AB1861" s="6">
        <f>DATEVALUE(DatosTransformados[[#This Row],[Contact Date Hidden]])</f>
        <v>43892</v>
      </c>
      <c r="AC1861" s="6">
        <v>45090</v>
      </c>
      <c r="AD1861" s="5" t="s">
        <v>38</v>
      </c>
      <c r="AE1861" s="5" t="str">
        <f>VLOOKUP(DatosTransformados[[#This Row],[Customer Segment Hidden]],Tabla3[#All],2,FALSE)</f>
        <v>Low</v>
      </c>
      <c r="AF1861" s="12">
        <v>32.891590877067763</v>
      </c>
      <c r="AG1861" s="5">
        <v>3</v>
      </c>
      <c r="AH1861" s="5" t="s">
        <v>49</v>
      </c>
      <c r="AI1861" s="5" t="str">
        <f>IFERROR(VLOOKUP(DatosTransformados[[#This Row],[Preferred Contact Method Hidden]],Tabla3[#All],2,FALSE),DatosTransformados[[#This Row],[Preferred Contact Method Hidden]])</f>
        <v>Phone</v>
      </c>
      <c r="AJ1861" s="5" t="str">
        <f>VLOOKUP(DatosTransformados[[#This Row],[Applied Discount Hidden]],Tabla3[#All],2,FALSE)</f>
        <v>No</v>
      </c>
      <c r="AK1861" s="5" t="b">
        <v>0</v>
      </c>
    </row>
    <row r="1862" spans="1:37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">
        <v>33</v>
      </c>
      <c r="O18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2" s="2" t="s">
        <v>21</v>
      </c>
      <c r="Q1862" s="2">
        <v>0</v>
      </c>
      <c r="R1862" s="2" t="s">
        <v>21</v>
      </c>
      <c r="S1862" s="2" t="s">
        <v>34</v>
      </c>
      <c r="T1862" s="2" t="s">
        <v>35</v>
      </c>
      <c r="U1862" s="2">
        <v>28</v>
      </c>
      <c r="V1862" s="2" t="str">
        <f>PROPER(DatosTransformados[[#This Row],[Payment Method Hidden]])</f>
        <v>Direct Debit</v>
      </c>
      <c r="W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862" s="2">
        <v>796</v>
      </c>
      <c r="Y1862" s="2"/>
      <c r="Z1862" s="2"/>
      <c r="AA1862" s="2" t="s">
        <v>2944</v>
      </c>
      <c r="AB1862" s="3">
        <f>DATEVALUE(DatosTransformados[[#This Row],[Contact Date Hidden]])</f>
        <v>44819</v>
      </c>
      <c r="AC1862" s="3">
        <v>44836</v>
      </c>
      <c r="AD1862" s="2" t="s">
        <v>38</v>
      </c>
      <c r="AE1862" s="2" t="str">
        <f>VLOOKUP(DatosTransformados[[#This Row],[Customer Segment Hidden]],Tabla3[#All],2,FALSE)</f>
        <v>Low</v>
      </c>
      <c r="AF1862" s="11">
        <v>27.32092782614496</v>
      </c>
      <c r="AG1862" s="2">
        <v>6</v>
      </c>
      <c r="AH1862" s="2" t="s">
        <v>29</v>
      </c>
      <c r="AI1862" s="2" t="str">
        <f>IFERROR(VLOOKUP(DatosTransformados[[#This Row],[Preferred Contact Method Hidden]],Tabla3[#All],2,FALSE),DatosTransformados[[#This Row],[Preferred Contact Method Hidden]])</f>
        <v>Email</v>
      </c>
      <c r="AJ1862" s="2" t="str">
        <f>VLOOKUP(DatosTransformados[[#This Row],[Applied Discount Hidden]],Tabla3[#All],2,FALSE)</f>
        <v>No</v>
      </c>
      <c r="AK1862" s="2" t="b">
        <v>0</v>
      </c>
    </row>
    <row r="1863" spans="1:37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">
        <v>21</v>
      </c>
      <c r="O18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3" s="5" t="s">
        <v>21</v>
      </c>
      <c r="Q1863" s="5">
        <v>0</v>
      </c>
      <c r="R1863" s="5" t="s">
        <v>33</v>
      </c>
      <c r="S1863" s="5" t="s">
        <v>24</v>
      </c>
      <c r="T1863" s="5" t="s">
        <v>169</v>
      </c>
      <c r="U1863" s="5">
        <v>30</v>
      </c>
      <c r="V1863" s="5" t="str">
        <f>PROPER(DatosTransformados[[#This Row],[Payment Method Hidden]])</f>
        <v>Paper Check</v>
      </c>
      <c r="W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863" s="5">
        <v>218</v>
      </c>
      <c r="Y1863" s="5" t="s">
        <v>42</v>
      </c>
      <c r="Z1863" s="5" t="s">
        <v>359</v>
      </c>
      <c r="AA1863" s="5" t="s">
        <v>2494</v>
      </c>
      <c r="AB1863" s="6">
        <f>DATEVALUE(DatosTransformados[[#This Row],[Contact Date Hidden]])</f>
        <v>44682</v>
      </c>
      <c r="AC1863" s="6">
        <v>44531</v>
      </c>
      <c r="AD1863" s="5" t="s">
        <v>44</v>
      </c>
      <c r="AE1863" s="5" t="str">
        <f>VLOOKUP(DatosTransformados[[#This Row],[Customer Segment Hidden]],Tabla3[#All],2,FALSE)</f>
        <v>Medium</v>
      </c>
      <c r="AF1863" s="12">
        <v>29.293901707789949</v>
      </c>
      <c r="AG1863" s="5">
        <v>4</v>
      </c>
      <c r="AH1863" s="5" t="s">
        <v>49</v>
      </c>
      <c r="AI1863" s="5" t="str">
        <f>IFERROR(VLOOKUP(DatosTransformados[[#This Row],[Preferred Contact Method Hidden]],Tabla3[#All],2,FALSE),DatosTransformados[[#This Row],[Preferred Contact Method Hidden]])</f>
        <v>Phone</v>
      </c>
      <c r="AJ1863" s="5" t="str">
        <f>VLOOKUP(DatosTransformados[[#This Row],[Applied Discount Hidden]],Tabla3[#All],2,FALSE)</f>
        <v>Yes</v>
      </c>
      <c r="AK1863" s="5" t="b">
        <v>1</v>
      </c>
    </row>
    <row r="1864" spans="1:37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">
        <v>21</v>
      </c>
      <c r="O18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4" s="2" t="s">
        <v>33</v>
      </c>
      <c r="Q1864" s="2">
        <v>3</v>
      </c>
      <c r="R1864" s="2" t="s">
        <v>21</v>
      </c>
      <c r="S1864" s="2" t="s">
        <v>52</v>
      </c>
      <c r="T1864" s="2" t="s">
        <v>117</v>
      </c>
      <c r="U1864" s="2">
        <v>10</v>
      </c>
      <c r="V1864" s="2" t="str">
        <f>PROPER(DatosTransformados[[#This Row],[Payment Method Hidden]])</f>
        <v>Direct Debit</v>
      </c>
      <c r="W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864" s="2">
        <v>369</v>
      </c>
      <c r="Y1864" s="2"/>
      <c r="Z1864" s="2"/>
      <c r="AA1864" s="2" t="s">
        <v>2719</v>
      </c>
      <c r="AB1864" s="3">
        <f>DATEVALUE(DatosTransformados[[#This Row],[Contact Date Hidden]])</f>
        <v>45174</v>
      </c>
      <c r="AC1864" s="3">
        <v>44470</v>
      </c>
      <c r="AD1864" s="2" t="s">
        <v>38</v>
      </c>
      <c r="AE1864" s="2" t="str">
        <f>VLOOKUP(DatosTransformados[[#This Row],[Customer Segment Hidden]],Tabla3[#All],2,FALSE)</f>
        <v>Low</v>
      </c>
      <c r="AF1864" s="11">
        <v>9.90065927147967</v>
      </c>
      <c r="AG1864" s="2">
        <v>2</v>
      </c>
      <c r="AH1864" s="2" t="s">
        <v>29</v>
      </c>
      <c r="AI1864" s="2" t="str">
        <f>IFERROR(VLOOKUP(DatosTransformados[[#This Row],[Preferred Contact Method Hidden]],Tabla3[#All],2,FALSE),DatosTransformados[[#This Row],[Preferred Contact Method Hidden]])</f>
        <v>Email</v>
      </c>
      <c r="AJ1864" s="2" t="str">
        <f>VLOOKUP(DatosTransformados[[#This Row],[Applied Discount Hidden]],Tabla3[#All],2,FALSE)</f>
        <v>No</v>
      </c>
      <c r="AK1864" s="2" t="b">
        <v>0</v>
      </c>
    </row>
    <row r="1865" spans="1:37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">
        <v>21</v>
      </c>
      <c r="O18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5" s="5" t="s">
        <v>21</v>
      </c>
      <c r="Q1865" s="5">
        <v>0</v>
      </c>
      <c r="R1865" s="5" t="s">
        <v>21</v>
      </c>
      <c r="S1865" s="5" t="s">
        <v>34</v>
      </c>
      <c r="T1865" s="5" t="s">
        <v>35</v>
      </c>
      <c r="U1865" s="5">
        <v>57</v>
      </c>
      <c r="V1865" s="5" t="str">
        <f>PROPER(DatosTransformados[[#This Row],[Payment Method Hidden]])</f>
        <v>Direct Debit</v>
      </c>
      <c r="W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1865" s="5">
        <v>3831</v>
      </c>
      <c r="Y1865" s="5"/>
      <c r="Z1865" s="5"/>
      <c r="AA1865" s="5" t="s">
        <v>3375</v>
      </c>
      <c r="AB1865" s="6">
        <f>DATEVALUE(DatosTransformados[[#This Row],[Contact Date Hidden]])</f>
        <v>44609</v>
      </c>
      <c r="AC1865" s="6">
        <v>45010</v>
      </c>
      <c r="AD1865" s="5" t="s">
        <v>38</v>
      </c>
      <c r="AE1865" s="5" t="str">
        <f>VLOOKUP(DatosTransformados[[#This Row],[Customer Segment Hidden]],Tabla3[#All],2,FALSE)</f>
        <v>Low</v>
      </c>
      <c r="AF1865" s="12">
        <v>67.62367388642221</v>
      </c>
      <c r="AG1865" s="5">
        <v>8</v>
      </c>
      <c r="AH1865" s="5" t="s">
        <v>63</v>
      </c>
      <c r="AI1865" s="5" t="str">
        <f>IFERROR(VLOOKUP(DatosTransformados[[#This Row],[Preferred Contact Method Hidden]],Tabla3[#All],2,FALSE),DatosTransformados[[#This Row],[Preferred Contact Method Hidden]])</f>
        <v>SMS</v>
      </c>
      <c r="AJ1865" s="5" t="str">
        <f>VLOOKUP(DatosTransformados[[#This Row],[Applied Discount Hidden]],Tabla3[#All],2,FALSE)</f>
        <v>No</v>
      </c>
      <c r="AK1865" s="5" t="b">
        <v>0</v>
      </c>
    </row>
    <row r="1866" spans="1:37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">
        <v>21</v>
      </c>
      <c r="O18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6" s="2" t="s">
        <v>21</v>
      </c>
      <c r="Q1866" s="2">
        <v>0</v>
      </c>
      <c r="R1866" s="2" t="s">
        <v>33</v>
      </c>
      <c r="S1866" s="2" t="s">
        <v>34</v>
      </c>
      <c r="T1866" s="2" t="s">
        <v>117</v>
      </c>
      <c r="U1866" s="2">
        <v>52</v>
      </c>
      <c r="V1866" s="2" t="str">
        <f>PROPER(DatosTransformados[[#This Row],[Payment Method Hidden]])</f>
        <v>Direct Debit</v>
      </c>
      <c r="W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1866" s="2">
        <v>3400</v>
      </c>
      <c r="Y1866" s="2"/>
      <c r="Z1866" s="2"/>
      <c r="AA1866" s="2" t="s">
        <v>2607</v>
      </c>
      <c r="AB1866" s="3">
        <f>DATEVALUE(DatosTransformados[[#This Row],[Contact Date Hidden]])</f>
        <v>44247</v>
      </c>
      <c r="AC1866" s="3">
        <v>44348</v>
      </c>
      <c r="AD1866" s="2" t="s">
        <v>44</v>
      </c>
      <c r="AE1866" s="2" t="str">
        <f>VLOOKUP(DatosTransformados[[#This Row],[Customer Segment Hidden]],Tabla3[#All],2,FALSE)</f>
        <v>Medium</v>
      </c>
      <c r="AF1866" s="11">
        <v>55.067128732453362</v>
      </c>
      <c r="AG1866" s="2">
        <v>6</v>
      </c>
      <c r="AH1866" s="2" t="s">
        <v>49</v>
      </c>
      <c r="AI1866" s="2" t="str">
        <f>IFERROR(VLOOKUP(DatosTransformados[[#This Row],[Preferred Contact Method Hidden]],Tabla3[#All],2,FALSE),DatosTransformados[[#This Row],[Preferred Contact Method Hidden]])</f>
        <v>Phone</v>
      </c>
      <c r="AJ1866" s="2" t="str">
        <f>VLOOKUP(DatosTransformados[[#This Row],[Applied Discount Hidden]],Tabla3[#All],2,FALSE)</f>
        <v>Yes</v>
      </c>
      <c r="AK1866" s="2" t="b">
        <v>1</v>
      </c>
    </row>
    <row r="1867" spans="1:37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">
        <v>21</v>
      </c>
      <c r="O18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7" s="5" t="s">
        <v>21</v>
      </c>
      <c r="Q1867" s="5">
        <v>0</v>
      </c>
      <c r="R1867" s="5" t="s">
        <v>21</v>
      </c>
      <c r="S1867" s="5" t="s">
        <v>24</v>
      </c>
      <c r="T1867" s="5" t="s">
        <v>207</v>
      </c>
      <c r="U1867" s="5">
        <v>38</v>
      </c>
      <c r="V1867" s="5" t="str">
        <f>PROPER(DatosTransformados[[#This Row],[Payment Method Hidden]])</f>
        <v>Paper Check</v>
      </c>
      <c r="W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867" s="5">
        <v>248</v>
      </c>
      <c r="Y1867" s="5" t="s">
        <v>42</v>
      </c>
      <c r="Z1867" s="5" t="s">
        <v>213</v>
      </c>
      <c r="AA1867" s="5" t="s">
        <v>1907</v>
      </c>
      <c r="AB1867" s="6">
        <f>DATEVALUE(DatosTransformados[[#This Row],[Contact Date Hidden]])</f>
        <v>44244</v>
      </c>
      <c r="AC1867" s="6">
        <v>44677</v>
      </c>
      <c r="AD1867" s="5" t="s">
        <v>38</v>
      </c>
      <c r="AE1867" s="5" t="str">
        <f>VLOOKUP(DatosTransformados[[#This Row],[Customer Segment Hidden]],Tabla3[#All],2,FALSE)</f>
        <v>Low</v>
      </c>
      <c r="AF1867" s="12">
        <v>44.472608433329547</v>
      </c>
      <c r="AG1867" s="5">
        <v>0</v>
      </c>
      <c r="AH1867" s="5" t="s">
        <v>63</v>
      </c>
      <c r="AI1867" s="5" t="str">
        <f>IFERROR(VLOOKUP(DatosTransformados[[#This Row],[Preferred Contact Method Hidden]],Tabla3[#All],2,FALSE),DatosTransformados[[#This Row],[Preferred Contact Method Hidden]])</f>
        <v>SMS</v>
      </c>
      <c r="AJ1867" s="5" t="str">
        <f>VLOOKUP(DatosTransformados[[#This Row],[Applied Discount Hidden]],Tabla3[#All],2,FALSE)</f>
        <v>No</v>
      </c>
      <c r="AK1867" s="5" t="b">
        <v>0</v>
      </c>
    </row>
    <row r="1868" spans="1:37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">
        <v>21</v>
      </c>
      <c r="O18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8" s="2" t="s">
        <v>21</v>
      </c>
      <c r="Q1868" s="2">
        <v>0</v>
      </c>
      <c r="R1868" s="2" t="s">
        <v>33</v>
      </c>
      <c r="S1868" s="2" t="s">
        <v>52</v>
      </c>
      <c r="T1868" s="2" t="s">
        <v>25</v>
      </c>
      <c r="U1868" s="2">
        <v>72</v>
      </c>
      <c r="V1868" s="2" t="str">
        <f>PROPER(DatosTransformados[[#This Row],[Payment Method Hidden]])</f>
        <v>Credit Card</v>
      </c>
      <c r="W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X1868" s="2">
        <v>2479</v>
      </c>
      <c r="Y1868" s="2"/>
      <c r="Z1868" s="2"/>
      <c r="AA1868" s="2" t="s">
        <v>2172</v>
      </c>
      <c r="AB1868" s="3">
        <f>DATEVALUE(DatosTransformados[[#This Row],[Contact Date Hidden]])</f>
        <v>44300</v>
      </c>
      <c r="AC1868" s="3">
        <v>44769</v>
      </c>
      <c r="AD1868" s="2" t="s">
        <v>38</v>
      </c>
      <c r="AE1868" s="2" t="str">
        <f>VLOOKUP(DatosTransformados[[#This Row],[Customer Segment Hidden]],Tabla3[#All],2,FALSE)</f>
        <v>Low</v>
      </c>
      <c r="AF1868" s="11">
        <v>84.755511670005077</v>
      </c>
      <c r="AG1868" s="2">
        <v>1</v>
      </c>
      <c r="AH1868" s="2" t="s">
        <v>63</v>
      </c>
      <c r="AI1868" s="2" t="str">
        <f>IFERROR(VLOOKUP(DatosTransformados[[#This Row],[Preferred Contact Method Hidden]],Tabla3[#All],2,FALSE),DatosTransformados[[#This Row],[Preferred Contact Method Hidden]])</f>
        <v>SMS</v>
      </c>
      <c r="AJ1868" s="2" t="str">
        <f>VLOOKUP(DatosTransformados[[#This Row],[Applied Discount Hidden]],Tabla3[#All],2,FALSE)</f>
        <v>Yes</v>
      </c>
      <c r="AK1868" s="2" t="b">
        <v>1</v>
      </c>
    </row>
    <row r="1869" spans="1:37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">
        <v>33</v>
      </c>
      <c r="O18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69" s="5" t="s">
        <v>21</v>
      </c>
      <c r="Q1869" s="5">
        <v>0</v>
      </c>
      <c r="R1869" s="5" t="s">
        <v>21</v>
      </c>
      <c r="S1869" s="5" t="s">
        <v>24</v>
      </c>
      <c r="T1869" s="5" t="s">
        <v>35</v>
      </c>
      <c r="U1869" s="5">
        <v>43</v>
      </c>
      <c r="V1869" s="5" t="str">
        <f>PROPER(DatosTransformados[[#This Row],[Payment Method Hidden]])</f>
        <v>Direct Debit</v>
      </c>
      <c r="W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1869" s="5">
        <v>43</v>
      </c>
      <c r="Y1869" s="5" t="s">
        <v>87</v>
      </c>
      <c r="Z1869" s="5" t="s">
        <v>1400</v>
      </c>
      <c r="AA1869" s="5" t="s">
        <v>859</v>
      </c>
      <c r="AB1869" s="6">
        <f>DATEVALUE(DatosTransformados[[#This Row],[Contact Date Hidden]])</f>
        <v>44203</v>
      </c>
      <c r="AC1869" s="6">
        <v>44635</v>
      </c>
      <c r="AD1869" s="5" t="s">
        <v>44</v>
      </c>
      <c r="AE1869" s="5" t="str">
        <f>VLOOKUP(DatosTransformados[[#This Row],[Customer Segment Hidden]],Tabla3[#All],2,FALSE)</f>
        <v>Medium</v>
      </c>
      <c r="AF1869" s="12">
        <v>37.150415836054563</v>
      </c>
      <c r="AG1869" s="5">
        <v>8</v>
      </c>
      <c r="AH1869" s="5" t="s">
        <v>29</v>
      </c>
      <c r="AI1869" s="5" t="str">
        <f>IFERROR(VLOOKUP(DatosTransformados[[#This Row],[Preferred Contact Method Hidden]],Tabla3[#All],2,FALSE),DatosTransformados[[#This Row],[Preferred Contact Method Hidden]])</f>
        <v>Email</v>
      </c>
      <c r="AJ1869" s="5" t="str">
        <f>VLOOKUP(DatosTransformados[[#This Row],[Applied Discount Hidden]],Tabla3[#All],2,FALSE)</f>
        <v>No</v>
      </c>
      <c r="AK1869" s="5" t="b">
        <v>0</v>
      </c>
    </row>
    <row r="1870" spans="1:37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">
        <v>21</v>
      </c>
      <c r="O18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0" s="2" t="s">
        <v>21</v>
      </c>
      <c r="Q1870" s="2">
        <v>0</v>
      </c>
      <c r="R1870" s="2" t="s">
        <v>21</v>
      </c>
      <c r="S1870" s="2" t="s">
        <v>34</v>
      </c>
      <c r="T1870" s="2" t="s">
        <v>25</v>
      </c>
      <c r="U1870" s="2">
        <v>9</v>
      </c>
      <c r="V1870" s="2" t="str">
        <f>PROPER(DatosTransformados[[#This Row],[Payment Method Hidden]])</f>
        <v>Credit Card</v>
      </c>
      <c r="W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870" s="2">
        <v>180</v>
      </c>
      <c r="Y1870" s="2"/>
      <c r="Z1870" s="2"/>
      <c r="AA1870" s="2" t="s">
        <v>3381</v>
      </c>
      <c r="AB1870" s="3">
        <f>DATEVALUE(DatosTransformados[[#This Row],[Contact Date Hidden]])</f>
        <v>45287</v>
      </c>
      <c r="AC1870" s="3">
        <v>44834</v>
      </c>
      <c r="AD1870" s="2" t="s">
        <v>44</v>
      </c>
      <c r="AE1870" s="2" t="str">
        <f>VLOOKUP(DatosTransformados[[#This Row],[Customer Segment Hidden]],Tabla3[#All],2,FALSE)</f>
        <v>Medium</v>
      </c>
      <c r="AF1870" s="11">
        <v>10.175243806907799</v>
      </c>
      <c r="AG1870" s="2">
        <v>5</v>
      </c>
      <c r="AH1870" s="2" t="s">
        <v>29</v>
      </c>
      <c r="AI1870" s="2" t="str">
        <f>IFERROR(VLOOKUP(DatosTransformados[[#This Row],[Preferred Contact Method Hidden]],Tabla3[#All],2,FALSE),DatosTransformados[[#This Row],[Preferred Contact Method Hidden]])</f>
        <v>Email</v>
      </c>
      <c r="AJ1870" s="2" t="str">
        <f>VLOOKUP(DatosTransformados[[#This Row],[Applied Discount Hidden]],Tabla3[#All],2,FALSE)</f>
        <v>Yes</v>
      </c>
      <c r="AK1870" s="2" t="b">
        <v>1</v>
      </c>
    </row>
    <row r="1871" spans="1:37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">
        <v>21</v>
      </c>
      <c r="O18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1" s="5" t="s">
        <v>21</v>
      </c>
      <c r="Q1871" s="5">
        <v>0</v>
      </c>
      <c r="R1871" s="5" t="s">
        <v>33</v>
      </c>
      <c r="S1871" s="5" t="s">
        <v>52</v>
      </c>
      <c r="T1871" s="5" t="s">
        <v>117</v>
      </c>
      <c r="U1871" s="5">
        <v>36</v>
      </c>
      <c r="V1871" s="5" t="str">
        <f>PROPER(DatosTransformados[[#This Row],[Payment Method Hidden]])</f>
        <v>Direct Debit</v>
      </c>
      <c r="W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1871" s="5">
        <v>2600</v>
      </c>
      <c r="Y1871" s="5"/>
      <c r="Z1871" s="5"/>
      <c r="AA1871" s="5" t="s">
        <v>1144</v>
      </c>
      <c r="AB1871" s="6">
        <f>DATEVALUE(DatosTransformados[[#This Row],[Contact Date Hidden]])</f>
        <v>44179</v>
      </c>
      <c r="AC1871" s="6">
        <v>44291</v>
      </c>
      <c r="AD1871" s="5" t="s">
        <v>28</v>
      </c>
      <c r="AE1871" s="5" t="str">
        <f>VLOOKUP(DatosTransformados[[#This Row],[Customer Segment Hidden]],Tabla3[#All],2,FALSE)</f>
        <v>High</v>
      </c>
      <c r="AF1871" s="12">
        <v>31.449086333167202</v>
      </c>
      <c r="AG1871" s="5">
        <v>0</v>
      </c>
      <c r="AH1871" s="5" t="s">
        <v>63</v>
      </c>
      <c r="AI1871" s="5" t="str">
        <f>IFERROR(VLOOKUP(DatosTransformados[[#This Row],[Preferred Contact Method Hidden]],Tabla3[#All],2,FALSE),DatosTransformados[[#This Row],[Preferred Contact Method Hidden]])</f>
        <v>SMS</v>
      </c>
      <c r="AJ1871" s="5" t="str">
        <f>VLOOKUP(DatosTransformados[[#This Row],[Applied Discount Hidden]],Tabla3[#All],2,FALSE)</f>
        <v>Yes</v>
      </c>
      <c r="AK1871" s="5" t="b">
        <v>1</v>
      </c>
    </row>
    <row r="1872" spans="1:37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">
        <v>33</v>
      </c>
      <c r="O18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2" s="2" t="s">
        <v>21</v>
      </c>
      <c r="Q1872" s="2">
        <v>0</v>
      </c>
      <c r="R1872" s="2" t="s">
        <v>33</v>
      </c>
      <c r="S1872" s="2" t="s">
        <v>52</v>
      </c>
      <c r="T1872" s="2" t="s">
        <v>25</v>
      </c>
      <c r="U1872" s="2">
        <v>33</v>
      </c>
      <c r="V1872" s="2" t="str">
        <f>PROPER(DatosTransformados[[#This Row],[Payment Method Hidden]])</f>
        <v>Credit Card</v>
      </c>
      <c r="W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872" s="2">
        <v>1525</v>
      </c>
      <c r="Y1872" s="2"/>
      <c r="Z1872" s="2"/>
      <c r="AA1872" s="2" t="s">
        <v>2825</v>
      </c>
      <c r="AB1872" s="3">
        <f>DATEVALUE(DatosTransformados[[#This Row],[Contact Date Hidden]])</f>
        <v>44416</v>
      </c>
      <c r="AC1872" s="3">
        <v>44775</v>
      </c>
      <c r="AD1872" s="2" t="s">
        <v>38</v>
      </c>
      <c r="AE1872" s="2" t="str">
        <f>VLOOKUP(DatosTransformados[[#This Row],[Customer Segment Hidden]],Tabla3[#All],2,FALSE)</f>
        <v>Low</v>
      </c>
      <c r="AF1872" s="11">
        <v>29.774902393561629</v>
      </c>
      <c r="AG1872" s="2">
        <v>1</v>
      </c>
      <c r="AH1872" s="2" t="s">
        <v>63</v>
      </c>
      <c r="AI1872" s="2" t="str">
        <f>IFERROR(VLOOKUP(DatosTransformados[[#This Row],[Preferred Contact Method Hidden]],Tabla3[#All],2,FALSE),DatosTransformados[[#This Row],[Preferred Contact Method Hidden]])</f>
        <v>SMS</v>
      </c>
      <c r="AJ1872" s="2" t="str">
        <f>VLOOKUP(DatosTransformados[[#This Row],[Applied Discount Hidden]],Tabla3[#All],2,FALSE)</f>
        <v>No</v>
      </c>
      <c r="AK1872" s="2" t="b">
        <v>0</v>
      </c>
    </row>
    <row r="1873" spans="1:37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">
        <v>21</v>
      </c>
      <c r="O18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3" s="5" t="s">
        <v>33</v>
      </c>
      <c r="Q1873" s="5">
        <v>6</v>
      </c>
      <c r="R1873" s="5" t="s">
        <v>21</v>
      </c>
      <c r="S1873" s="5" t="s">
        <v>34</v>
      </c>
      <c r="T1873" s="5" t="s">
        <v>25</v>
      </c>
      <c r="U1873" s="5">
        <v>9</v>
      </c>
      <c r="V1873" s="5" t="str">
        <f>PROPER(DatosTransformados[[#This Row],[Payment Method Hidden]])</f>
        <v>Credit Card</v>
      </c>
      <c r="W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873" s="5">
        <v>301</v>
      </c>
      <c r="Y1873" s="5"/>
      <c r="Z1873" s="5"/>
      <c r="AA1873" s="5" t="s">
        <v>3385</v>
      </c>
      <c r="AB1873" s="6">
        <f>DATEVALUE(DatosTransformados[[#This Row],[Contact Date Hidden]])</f>
        <v>43999</v>
      </c>
      <c r="AC1873" s="6">
        <v>44689</v>
      </c>
      <c r="AD1873" s="5" t="s">
        <v>28</v>
      </c>
      <c r="AE1873" s="5" t="str">
        <f>VLOOKUP(DatosTransformados[[#This Row],[Customer Segment Hidden]],Tabla3[#All],2,FALSE)</f>
        <v>High</v>
      </c>
      <c r="AF1873" s="12">
        <v>8.6231977283932828</v>
      </c>
      <c r="AG1873" s="5">
        <v>1</v>
      </c>
      <c r="AH1873" s="5" t="s">
        <v>29</v>
      </c>
      <c r="AI1873" s="5" t="str">
        <f>IFERROR(VLOOKUP(DatosTransformados[[#This Row],[Preferred Contact Method Hidden]],Tabla3[#All],2,FALSE),DatosTransformados[[#This Row],[Preferred Contact Method Hidden]])</f>
        <v>Email</v>
      </c>
      <c r="AJ1873" s="5" t="str">
        <f>VLOOKUP(DatosTransformados[[#This Row],[Applied Discount Hidden]],Tabla3[#All],2,FALSE)</f>
        <v>Yes</v>
      </c>
      <c r="AK1873" s="5" t="b">
        <v>1</v>
      </c>
    </row>
    <row r="1874" spans="1:37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">
        <v>33</v>
      </c>
      <c r="O18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4" s="2" t="s">
        <v>21</v>
      </c>
      <c r="Q1874" s="2">
        <v>0</v>
      </c>
      <c r="R1874" s="2" t="s">
        <v>33</v>
      </c>
      <c r="S1874" s="2" t="s">
        <v>24</v>
      </c>
      <c r="T1874" s="2" t="s">
        <v>117</v>
      </c>
      <c r="U1874" s="2">
        <v>65</v>
      </c>
      <c r="V1874" s="2" t="str">
        <f>PROPER(DatosTransformados[[#This Row],[Payment Method Hidden]])</f>
        <v>Direct Debit</v>
      </c>
      <c r="W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1874" s="2">
        <v>4126</v>
      </c>
      <c r="Y1874" s="2"/>
      <c r="Z1874" s="2"/>
      <c r="AA1874" s="2" t="s">
        <v>1379</v>
      </c>
      <c r="AB1874" s="3">
        <f>DATEVALUE(DatosTransformados[[#This Row],[Contact Date Hidden]])</f>
        <v>45140</v>
      </c>
      <c r="AC1874" s="3">
        <v>44991</v>
      </c>
      <c r="AD1874" s="2" t="s">
        <v>38</v>
      </c>
      <c r="AE1874" s="2" t="str">
        <f>VLOOKUP(DatosTransformados[[#This Row],[Customer Segment Hidden]],Tabla3[#All],2,FALSE)</f>
        <v>Low</v>
      </c>
      <c r="AF1874" s="11">
        <v>62.611551046305493</v>
      </c>
      <c r="AG1874" s="2">
        <v>8</v>
      </c>
      <c r="AH1874" s="2" t="s">
        <v>49</v>
      </c>
      <c r="AI1874" s="2" t="str">
        <f>IFERROR(VLOOKUP(DatosTransformados[[#This Row],[Preferred Contact Method Hidden]],Tabla3[#All],2,FALSE),DatosTransformados[[#This Row],[Preferred Contact Method Hidden]])</f>
        <v>Phone</v>
      </c>
      <c r="AJ1874" s="2" t="str">
        <f>VLOOKUP(DatosTransformados[[#This Row],[Applied Discount Hidden]],Tabla3[#All],2,FALSE)</f>
        <v>Yes</v>
      </c>
      <c r="AK1874" s="2" t="b">
        <v>1</v>
      </c>
    </row>
    <row r="1875" spans="1:37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">
        <v>21</v>
      </c>
      <c r="O18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5" s="5" t="s">
        <v>21</v>
      </c>
      <c r="Q1875" s="5">
        <v>0</v>
      </c>
      <c r="R1875" s="5" t="s">
        <v>21</v>
      </c>
      <c r="S1875" s="5" t="s">
        <v>34</v>
      </c>
      <c r="T1875" s="5" t="s">
        <v>25</v>
      </c>
      <c r="U1875" s="5">
        <v>10</v>
      </c>
      <c r="V1875" s="5" t="str">
        <f>PROPER(DatosTransformados[[#This Row],[Payment Method Hidden]])</f>
        <v>Credit Card</v>
      </c>
      <c r="W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875" s="5">
        <v>33</v>
      </c>
      <c r="Y1875" s="5"/>
      <c r="Z1875" s="5"/>
      <c r="AA1875" s="5" t="s">
        <v>3388</v>
      </c>
      <c r="AB1875" s="6">
        <f>DATEVALUE(DatosTransformados[[#This Row],[Contact Date Hidden]])</f>
        <v>44638</v>
      </c>
      <c r="AC1875" s="6">
        <v>45133</v>
      </c>
      <c r="AD1875" s="5" t="s">
        <v>44</v>
      </c>
      <c r="AE1875" s="5" t="str">
        <f>VLOOKUP(DatosTransformados[[#This Row],[Customer Segment Hidden]],Tabla3[#All],2,FALSE)</f>
        <v>Medium</v>
      </c>
      <c r="AF1875" s="12">
        <v>9.9226113289775348</v>
      </c>
      <c r="AG1875" s="5">
        <v>3</v>
      </c>
      <c r="AH1875" s="5" t="s">
        <v>49</v>
      </c>
      <c r="AI1875" s="5" t="str">
        <f>IFERROR(VLOOKUP(DatosTransformados[[#This Row],[Preferred Contact Method Hidden]],Tabla3[#All],2,FALSE),DatosTransformados[[#This Row],[Preferred Contact Method Hidden]])</f>
        <v>Phone</v>
      </c>
      <c r="AJ1875" s="5" t="str">
        <f>VLOOKUP(DatosTransformados[[#This Row],[Applied Discount Hidden]],Tabla3[#All],2,FALSE)</f>
        <v>No</v>
      </c>
      <c r="AK1875" s="5" t="b">
        <v>0</v>
      </c>
    </row>
    <row r="1876" spans="1:37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">
        <v>33</v>
      </c>
      <c r="O18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6" s="2" t="s">
        <v>21</v>
      </c>
      <c r="Q1876" s="2">
        <v>0</v>
      </c>
      <c r="R1876" s="2" t="s">
        <v>33</v>
      </c>
      <c r="S1876" s="2" t="s">
        <v>52</v>
      </c>
      <c r="T1876" s="2" t="s">
        <v>35</v>
      </c>
      <c r="U1876" s="2">
        <v>47</v>
      </c>
      <c r="V1876" s="2" t="str">
        <f>PROPER(DatosTransformados[[#This Row],[Payment Method Hidden]])</f>
        <v>Direct Debit</v>
      </c>
      <c r="W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876" s="2">
        <v>3248</v>
      </c>
      <c r="Y1876" s="2"/>
      <c r="Z1876" s="2"/>
      <c r="AA1876" s="2" t="s">
        <v>3390</v>
      </c>
      <c r="AB1876" s="3">
        <f>DATEVALUE(DatosTransformados[[#This Row],[Contact Date Hidden]])</f>
        <v>44205</v>
      </c>
      <c r="AC1876" s="3">
        <v>44257</v>
      </c>
      <c r="AD1876" s="2" t="s">
        <v>28</v>
      </c>
      <c r="AE1876" s="2" t="str">
        <f>VLOOKUP(DatosTransformados[[#This Row],[Customer Segment Hidden]],Tabla3[#All],2,FALSE)</f>
        <v>High</v>
      </c>
      <c r="AF1876" s="11">
        <v>54.28608693164616</v>
      </c>
      <c r="AG1876" s="2">
        <v>3</v>
      </c>
      <c r="AH1876" s="2" t="s">
        <v>29</v>
      </c>
      <c r="AI1876" s="2" t="str">
        <f>IFERROR(VLOOKUP(DatosTransformados[[#This Row],[Preferred Contact Method Hidden]],Tabla3[#All],2,FALSE),DatosTransformados[[#This Row],[Preferred Contact Method Hidden]])</f>
        <v>Email</v>
      </c>
      <c r="AJ1876" s="2" t="str">
        <f>VLOOKUP(DatosTransformados[[#This Row],[Applied Discount Hidden]],Tabla3[#All],2,FALSE)</f>
        <v>Yes</v>
      </c>
      <c r="AK1876" s="2" t="b">
        <v>1</v>
      </c>
    </row>
    <row r="1877" spans="1:37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">
        <v>21</v>
      </c>
      <c r="O18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7" s="5" t="s">
        <v>21</v>
      </c>
      <c r="Q1877" s="5">
        <v>0</v>
      </c>
      <c r="R1877" s="5" t="s">
        <v>21</v>
      </c>
      <c r="S1877" s="5" t="s">
        <v>24</v>
      </c>
      <c r="T1877" s="5" t="s">
        <v>25</v>
      </c>
      <c r="U1877" s="5">
        <v>7</v>
      </c>
      <c r="V1877" s="5" t="str">
        <f>PROPER(DatosTransformados[[#This Row],[Payment Method Hidden]])</f>
        <v>Credit Card</v>
      </c>
      <c r="W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1877" s="5">
        <v>145</v>
      </c>
      <c r="Y1877" s="5"/>
      <c r="Z1877" s="5"/>
      <c r="AA1877" s="5" t="s">
        <v>2974</v>
      </c>
      <c r="AB1877" s="6">
        <f>DATEVALUE(DatosTransformados[[#This Row],[Contact Date Hidden]])</f>
        <v>45211</v>
      </c>
      <c r="AC1877" s="6">
        <v>44076</v>
      </c>
      <c r="AD1877" s="5" t="s">
        <v>44</v>
      </c>
      <c r="AE1877" s="5" t="str">
        <f>VLOOKUP(DatosTransformados[[#This Row],[Customer Segment Hidden]],Tabla3[#All],2,FALSE)</f>
        <v>Medium</v>
      </c>
      <c r="AF1877" s="12">
        <v>6.9932379485201777</v>
      </c>
      <c r="AG1877" s="5">
        <v>7</v>
      </c>
      <c r="AH1877" s="5" t="s">
        <v>49</v>
      </c>
      <c r="AI1877" s="5" t="str">
        <f>IFERROR(VLOOKUP(DatosTransformados[[#This Row],[Preferred Contact Method Hidden]],Tabla3[#All],2,FALSE),DatosTransformados[[#This Row],[Preferred Contact Method Hidden]])</f>
        <v>Phone</v>
      </c>
      <c r="AJ1877" s="5" t="str">
        <f>VLOOKUP(DatosTransformados[[#This Row],[Applied Discount Hidden]],Tabla3[#All],2,FALSE)</f>
        <v>Yes</v>
      </c>
      <c r="AK1877" s="5" t="b">
        <v>1</v>
      </c>
    </row>
    <row r="1878" spans="1:37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">
        <v>21</v>
      </c>
      <c r="O18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8" s="2" t="s">
        <v>21</v>
      </c>
      <c r="Q1878" s="2">
        <v>0</v>
      </c>
      <c r="R1878" s="2" t="s">
        <v>33</v>
      </c>
      <c r="S1878" s="2" t="s">
        <v>52</v>
      </c>
      <c r="T1878" s="2" t="s">
        <v>35</v>
      </c>
      <c r="U1878" s="2">
        <v>59</v>
      </c>
      <c r="V1878" s="2" t="str">
        <f>PROPER(DatosTransformados[[#This Row],[Payment Method Hidden]])</f>
        <v>Direct Debit</v>
      </c>
      <c r="W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878" s="2">
        <v>4163</v>
      </c>
      <c r="Y1878" s="2"/>
      <c r="Z1878" s="2"/>
      <c r="AA1878" s="2" t="s">
        <v>3393</v>
      </c>
      <c r="AB1878" s="3">
        <f>DATEVALUE(DatosTransformados[[#This Row],[Contact Date Hidden]])</f>
        <v>44767</v>
      </c>
      <c r="AC1878" s="3">
        <v>44665</v>
      </c>
      <c r="AD1878" s="2" t="s">
        <v>44</v>
      </c>
      <c r="AE1878" s="2" t="str">
        <f>VLOOKUP(DatosTransformados[[#This Row],[Customer Segment Hidden]],Tabla3[#All],2,FALSE)</f>
        <v>Medium</v>
      </c>
      <c r="AF1878" s="11">
        <v>57.765179129484537</v>
      </c>
      <c r="AG1878" s="2">
        <v>2</v>
      </c>
      <c r="AH1878" s="2" t="s">
        <v>29</v>
      </c>
      <c r="AI1878" s="2" t="str">
        <f>IFERROR(VLOOKUP(DatosTransformados[[#This Row],[Preferred Contact Method Hidden]],Tabla3[#All],2,FALSE),DatosTransformados[[#This Row],[Preferred Contact Method Hidden]])</f>
        <v>Email</v>
      </c>
      <c r="AJ1878" s="2" t="str">
        <f>VLOOKUP(DatosTransformados[[#This Row],[Applied Discount Hidden]],Tabla3[#All],2,FALSE)</f>
        <v>Yes</v>
      </c>
      <c r="AK1878" s="2" t="b">
        <v>1</v>
      </c>
    </row>
    <row r="1879" spans="1:37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">
        <v>33</v>
      </c>
      <c r="O18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79" s="5" t="s">
        <v>21</v>
      </c>
      <c r="Q1879" s="5">
        <v>0</v>
      </c>
      <c r="R1879" s="5" t="s">
        <v>21</v>
      </c>
      <c r="S1879" s="5" t="s">
        <v>24</v>
      </c>
      <c r="T1879" s="5" t="s">
        <v>207</v>
      </c>
      <c r="U1879" s="5">
        <v>45</v>
      </c>
      <c r="V1879" s="5" t="str">
        <f>PROPER(DatosTransformados[[#This Row],[Payment Method Hidden]])</f>
        <v>Paper Check</v>
      </c>
      <c r="W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879" s="5">
        <v>3038</v>
      </c>
      <c r="Y1879" s="5"/>
      <c r="Z1879" s="5"/>
      <c r="AA1879" s="5" t="s">
        <v>3395</v>
      </c>
      <c r="AB1879" s="6">
        <f>DATEVALUE(DatosTransformados[[#This Row],[Contact Date Hidden]])</f>
        <v>44553</v>
      </c>
      <c r="AC1879" s="6">
        <v>44548</v>
      </c>
      <c r="AD1879" s="5" t="s">
        <v>38</v>
      </c>
      <c r="AE1879" s="5" t="str">
        <f>VLOOKUP(DatosTransformados[[#This Row],[Customer Segment Hidden]],Tabla3[#All],2,FALSE)</f>
        <v>Low</v>
      </c>
      <c r="AF1879" s="12">
        <v>39.092108732248562</v>
      </c>
      <c r="AG1879" s="5">
        <v>3</v>
      </c>
      <c r="AH1879" s="5" t="s">
        <v>63</v>
      </c>
      <c r="AI1879" s="5" t="str">
        <f>IFERROR(VLOOKUP(DatosTransformados[[#This Row],[Preferred Contact Method Hidden]],Tabla3[#All],2,FALSE),DatosTransformados[[#This Row],[Preferred Contact Method Hidden]])</f>
        <v>SMS</v>
      </c>
      <c r="AJ1879" s="5" t="str">
        <f>VLOOKUP(DatosTransformados[[#This Row],[Applied Discount Hidden]],Tabla3[#All],2,FALSE)</f>
        <v>Yes</v>
      </c>
      <c r="AK1879" s="5" t="b">
        <v>1</v>
      </c>
    </row>
    <row r="1880" spans="1:37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">
        <v>33</v>
      </c>
      <c r="O18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0" s="2" t="s">
        <v>21</v>
      </c>
      <c r="Q1880" s="2">
        <v>0</v>
      </c>
      <c r="R1880" s="2" t="s">
        <v>33</v>
      </c>
      <c r="S1880" s="2" t="s">
        <v>34</v>
      </c>
      <c r="T1880" s="2" t="s">
        <v>117</v>
      </c>
      <c r="U1880" s="2">
        <v>64</v>
      </c>
      <c r="V1880" s="2" t="str">
        <f>PROPER(DatosTransformados[[#This Row],[Payment Method Hidden]])</f>
        <v>Direct Debit</v>
      </c>
      <c r="W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1880" s="2">
        <v>4167</v>
      </c>
      <c r="Y1880" s="2"/>
      <c r="Z1880" s="2"/>
      <c r="AA1880" s="2" t="s">
        <v>2754</v>
      </c>
      <c r="AB1880" s="3">
        <f>DATEVALUE(DatosTransformados[[#This Row],[Contact Date Hidden]])</f>
        <v>44012</v>
      </c>
      <c r="AC1880" s="3">
        <v>44899</v>
      </c>
      <c r="AD1880" s="2" t="s">
        <v>44</v>
      </c>
      <c r="AE1880" s="2" t="str">
        <f>VLOOKUP(DatosTransformados[[#This Row],[Customer Segment Hidden]],Tabla3[#All],2,FALSE)</f>
        <v>Medium</v>
      </c>
      <c r="AF1880" s="11">
        <v>65.099029895623843</v>
      </c>
      <c r="AG1880" s="2">
        <v>6</v>
      </c>
      <c r="AH1880" s="2" t="s">
        <v>63</v>
      </c>
      <c r="AI1880" s="2" t="str">
        <f>IFERROR(VLOOKUP(DatosTransformados[[#This Row],[Preferred Contact Method Hidden]],Tabla3[#All],2,FALSE),DatosTransformados[[#This Row],[Preferred Contact Method Hidden]])</f>
        <v>SMS</v>
      </c>
      <c r="AJ1880" s="2" t="str">
        <f>VLOOKUP(DatosTransformados[[#This Row],[Applied Discount Hidden]],Tabla3[#All],2,FALSE)</f>
        <v>Yes</v>
      </c>
      <c r="AK1880" s="2" t="b">
        <v>1</v>
      </c>
    </row>
    <row r="1881" spans="1:37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">
        <v>21</v>
      </c>
      <c r="O18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1" s="5" t="s">
        <v>21</v>
      </c>
      <c r="Q1881" s="5">
        <v>0</v>
      </c>
      <c r="R1881" s="5" t="s">
        <v>33</v>
      </c>
      <c r="S1881" s="5" t="s">
        <v>34</v>
      </c>
      <c r="T1881" s="5" t="s">
        <v>35</v>
      </c>
      <c r="U1881" s="5">
        <v>41</v>
      </c>
      <c r="V1881" s="5" t="str">
        <f>PROPER(DatosTransformados[[#This Row],[Payment Method Hidden]])</f>
        <v>Direct Debit</v>
      </c>
      <c r="W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1881" s="5">
        <v>2793</v>
      </c>
      <c r="Y1881" s="5"/>
      <c r="Z1881" s="5"/>
      <c r="AA1881" s="5" t="s">
        <v>3398</v>
      </c>
      <c r="AB1881" s="6">
        <f>DATEVALUE(DatosTransformados[[#This Row],[Contact Date Hidden]])</f>
        <v>45128</v>
      </c>
      <c r="AC1881" s="6">
        <v>44809</v>
      </c>
      <c r="AD1881" s="5" t="s">
        <v>44</v>
      </c>
      <c r="AE1881" s="5" t="str">
        <f>VLOOKUP(DatosTransformados[[#This Row],[Customer Segment Hidden]],Tabla3[#All],2,FALSE)</f>
        <v>Medium</v>
      </c>
      <c r="AF1881" s="12">
        <v>35.436714627952078</v>
      </c>
      <c r="AG1881" s="5">
        <v>6</v>
      </c>
      <c r="AH1881" s="5" t="s">
        <v>49</v>
      </c>
      <c r="AI1881" s="5" t="str">
        <f>IFERROR(VLOOKUP(DatosTransformados[[#This Row],[Preferred Contact Method Hidden]],Tabla3[#All],2,FALSE),DatosTransformados[[#This Row],[Preferred Contact Method Hidden]])</f>
        <v>Phone</v>
      </c>
      <c r="AJ1881" s="5" t="str">
        <f>VLOOKUP(DatosTransformados[[#This Row],[Applied Discount Hidden]],Tabla3[#All],2,FALSE)</f>
        <v>No</v>
      </c>
      <c r="AK1881" s="5" t="b">
        <v>0</v>
      </c>
    </row>
    <row r="1882" spans="1:37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">
        <v>21</v>
      </c>
      <c r="O18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2" s="2" t="s">
        <v>33</v>
      </c>
      <c r="Q1882" s="2">
        <v>6</v>
      </c>
      <c r="R1882" s="2" t="s">
        <v>33</v>
      </c>
      <c r="S1882" s="2" t="s">
        <v>34</v>
      </c>
      <c r="T1882" s="2" t="s">
        <v>35</v>
      </c>
      <c r="U1882" s="2">
        <v>32</v>
      </c>
      <c r="V1882" s="2" t="str">
        <f>PROPER(DatosTransformados[[#This Row],[Payment Method Hidden]])</f>
        <v>Direct Debit</v>
      </c>
      <c r="W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882" s="2">
        <v>1550</v>
      </c>
      <c r="Y1882" s="2"/>
      <c r="Z1882" s="2"/>
      <c r="AA1882" s="2" t="s">
        <v>3400</v>
      </c>
      <c r="AB1882" s="3">
        <f>DATEVALUE(DatosTransformados[[#This Row],[Contact Date Hidden]])</f>
        <v>45180</v>
      </c>
      <c r="AC1882" s="3">
        <v>43954</v>
      </c>
      <c r="AD1882" s="2" t="s">
        <v>38</v>
      </c>
      <c r="AE1882" s="2" t="str">
        <f>VLOOKUP(DatosTransformados[[#This Row],[Customer Segment Hidden]],Tabla3[#All],2,FALSE)</f>
        <v>Low</v>
      </c>
      <c r="AF1882" s="11">
        <v>35.607349979638407</v>
      </c>
      <c r="AG1882" s="2">
        <v>8</v>
      </c>
      <c r="AH1882" s="2" t="s">
        <v>63</v>
      </c>
      <c r="AI1882" s="2" t="str">
        <f>IFERROR(VLOOKUP(DatosTransformados[[#This Row],[Preferred Contact Method Hidden]],Tabla3[#All],2,FALSE),DatosTransformados[[#This Row],[Preferred Contact Method Hidden]])</f>
        <v>SMS</v>
      </c>
      <c r="AJ1882" s="2" t="str">
        <f>VLOOKUP(DatosTransformados[[#This Row],[Applied Discount Hidden]],Tabla3[#All],2,FALSE)</f>
        <v>Yes</v>
      </c>
      <c r="AK1882" s="2" t="b">
        <v>1</v>
      </c>
    </row>
    <row r="1883" spans="1:37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">
        <v>21</v>
      </c>
      <c r="O18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3" s="5" t="s">
        <v>21</v>
      </c>
      <c r="Q1883" s="5">
        <v>0</v>
      </c>
      <c r="R1883" s="5" t="s">
        <v>21</v>
      </c>
      <c r="S1883" s="5" t="s">
        <v>24</v>
      </c>
      <c r="T1883" s="5" t="s">
        <v>35</v>
      </c>
      <c r="U1883" s="5">
        <v>34</v>
      </c>
      <c r="V1883" s="5" t="str">
        <f>PROPER(DatosTransformados[[#This Row],[Payment Method Hidden]])</f>
        <v>Direct Debit</v>
      </c>
      <c r="W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883" s="5">
        <v>267</v>
      </c>
      <c r="Y1883" s="5"/>
      <c r="Z1883" s="5"/>
      <c r="AA1883" s="5" t="s">
        <v>2198</v>
      </c>
      <c r="AB1883" s="6">
        <f>DATEVALUE(DatosTransformados[[#This Row],[Contact Date Hidden]])</f>
        <v>44162</v>
      </c>
      <c r="AC1883" s="6">
        <v>44548</v>
      </c>
      <c r="AD1883" s="5" t="s">
        <v>38</v>
      </c>
      <c r="AE1883" s="5" t="str">
        <f>VLOOKUP(DatosTransformados[[#This Row],[Customer Segment Hidden]],Tabla3[#All],2,FALSE)</f>
        <v>Low</v>
      </c>
      <c r="AF1883" s="12">
        <v>35.346536352885899</v>
      </c>
      <c r="AG1883" s="5">
        <v>0</v>
      </c>
      <c r="AH1883" s="5" t="s">
        <v>63</v>
      </c>
      <c r="AI1883" s="5" t="str">
        <f>IFERROR(VLOOKUP(DatosTransformados[[#This Row],[Preferred Contact Method Hidden]],Tabla3[#All],2,FALSE),DatosTransformados[[#This Row],[Preferred Contact Method Hidden]])</f>
        <v>SMS</v>
      </c>
      <c r="AJ1883" s="5" t="str">
        <f>VLOOKUP(DatosTransformados[[#This Row],[Applied Discount Hidden]],Tabla3[#All],2,FALSE)</f>
        <v>Yes</v>
      </c>
      <c r="AK1883" s="5" t="b">
        <v>1</v>
      </c>
    </row>
    <row r="1884" spans="1:37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">
        <v>21</v>
      </c>
      <c r="O18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4" s="2" t="s">
        <v>21</v>
      </c>
      <c r="Q1884" s="2">
        <v>0</v>
      </c>
      <c r="R1884" s="2" t="s">
        <v>21</v>
      </c>
      <c r="S1884" s="2" t="s">
        <v>34</v>
      </c>
      <c r="T1884" s="2" t="s">
        <v>117</v>
      </c>
      <c r="U1884" s="2">
        <v>38</v>
      </c>
      <c r="V1884" s="2" t="str">
        <f>PROPER(DatosTransformados[[#This Row],[Payment Method Hidden]])</f>
        <v>Direct Debit</v>
      </c>
      <c r="W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884" s="2">
        <v>1722</v>
      </c>
      <c r="Y1884" s="2" t="s">
        <v>156</v>
      </c>
      <c r="Z1884" s="2" t="s">
        <v>157</v>
      </c>
      <c r="AA1884" s="2" t="s">
        <v>1703</v>
      </c>
      <c r="AB1884" s="3">
        <f>DATEVALUE(DatosTransformados[[#This Row],[Contact Date Hidden]])</f>
        <v>44765</v>
      </c>
      <c r="AC1884" s="3">
        <v>44903</v>
      </c>
      <c r="AD1884" s="2" t="s">
        <v>44</v>
      </c>
      <c r="AE1884" s="2" t="str">
        <f>VLOOKUP(DatosTransformados[[#This Row],[Customer Segment Hidden]],Tabla3[#All],2,FALSE)</f>
        <v>Medium</v>
      </c>
      <c r="AF1884" s="11">
        <v>39.399082965331047</v>
      </c>
      <c r="AG1884" s="2">
        <v>10</v>
      </c>
      <c r="AH1884" s="2" t="s">
        <v>63</v>
      </c>
      <c r="AI1884" s="2" t="str">
        <f>IFERROR(VLOOKUP(DatosTransformados[[#This Row],[Preferred Contact Method Hidden]],Tabla3[#All],2,FALSE),DatosTransformados[[#This Row],[Preferred Contact Method Hidden]])</f>
        <v>SMS</v>
      </c>
      <c r="AJ1884" s="2" t="str">
        <f>VLOOKUP(DatosTransformados[[#This Row],[Applied Discount Hidden]],Tabla3[#All],2,FALSE)</f>
        <v>Yes</v>
      </c>
      <c r="AK1884" s="2" t="b">
        <v>1</v>
      </c>
    </row>
    <row r="1885" spans="1:37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">
        <v>21</v>
      </c>
      <c r="O18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5" s="5" t="s">
        <v>33</v>
      </c>
      <c r="Q1885" s="5">
        <v>6</v>
      </c>
      <c r="R1885" s="5" t="s">
        <v>21</v>
      </c>
      <c r="S1885" s="5" t="s">
        <v>24</v>
      </c>
      <c r="T1885" s="5" t="s">
        <v>117</v>
      </c>
      <c r="U1885" s="5">
        <v>24</v>
      </c>
      <c r="V1885" s="5" t="str">
        <f>PROPER(DatosTransformados[[#This Row],[Payment Method Hidden]])</f>
        <v>Direct Debit</v>
      </c>
      <c r="W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885" s="5">
        <v>325</v>
      </c>
      <c r="Y1885" s="5"/>
      <c r="Z1885" s="5"/>
      <c r="AA1885" s="5" t="s">
        <v>1834</v>
      </c>
      <c r="AB1885" s="6">
        <f>DATEVALUE(DatosTransformados[[#This Row],[Contact Date Hidden]])</f>
        <v>44503</v>
      </c>
      <c r="AC1885" s="6">
        <v>44143</v>
      </c>
      <c r="AD1885" s="5" t="s">
        <v>28</v>
      </c>
      <c r="AE1885" s="5" t="str">
        <f>VLOOKUP(DatosTransformados[[#This Row],[Customer Segment Hidden]],Tabla3[#All],2,FALSE)</f>
        <v>High</v>
      </c>
      <c r="AF1885" s="12">
        <v>21.998514839848621</v>
      </c>
      <c r="AG1885" s="5">
        <v>4</v>
      </c>
      <c r="AH1885" s="5" t="s">
        <v>49</v>
      </c>
      <c r="AI1885" s="5" t="str">
        <f>IFERROR(VLOOKUP(DatosTransformados[[#This Row],[Preferred Contact Method Hidden]],Tabla3[#All],2,FALSE),DatosTransformados[[#This Row],[Preferred Contact Method Hidden]])</f>
        <v>Phone</v>
      </c>
      <c r="AJ1885" s="5" t="str">
        <f>VLOOKUP(DatosTransformados[[#This Row],[Applied Discount Hidden]],Tabla3[#All],2,FALSE)</f>
        <v>Yes</v>
      </c>
      <c r="AK1885" s="5" t="b">
        <v>1</v>
      </c>
    </row>
    <row r="1886" spans="1:37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">
        <v>21</v>
      </c>
      <c r="O18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6" s="2" t="s">
        <v>21</v>
      </c>
      <c r="Q1886" s="2">
        <v>0</v>
      </c>
      <c r="R1886" s="2" t="s">
        <v>21</v>
      </c>
      <c r="S1886" s="2" t="s">
        <v>24</v>
      </c>
      <c r="T1886" s="2" t="s">
        <v>117</v>
      </c>
      <c r="U1886" s="2">
        <v>34</v>
      </c>
      <c r="V1886" s="2" t="str">
        <f>PROPER(DatosTransformados[[#This Row],[Payment Method Hidden]])</f>
        <v>Direct Debit</v>
      </c>
      <c r="W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886" s="2">
        <v>318</v>
      </c>
      <c r="Y1886" s="2" t="s">
        <v>42</v>
      </c>
      <c r="Z1886" s="2" t="s">
        <v>213</v>
      </c>
      <c r="AA1886" s="2" t="s">
        <v>340</v>
      </c>
      <c r="AB1886" s="3">
        <f>DATEVALUE(DatosTransformados[[#This Row],[Contact Date Hidden]])</f>
        <v>44115</v>
      </c>
      <c r="AC1886" s="3">
        <v>44220</v>
      </c>
      <c r="AD1886" s="2" t="s">
        <v>28</v>
      </c>
      <c r="AE1886" s="2" t="str">
        <f>VLOOKUP(DatosTransformados[[#This Row],[Customer Segment Hidden]],Tabla3[#All],2,FALSE)</f>
        <v>High</v>
      </c>
      <c r="AF1886" s="11">
        <v>32.75365397351451</v>
      </c>
      <c r="AG1886" s="2">
        <v>9</v>
      </c>
      <c r="AH1886" s="2" t="s">
        <v>29</v>
      </c>
      <c r="AI1886" s="2" t="str">
        <f>IFERROR(VLOOKUP(DatosTransformados[[#This Row],[Preferred Contact Method Hidden]],Tabla3[#All],2,FALSE),DatosTransformados[[#This Row],[Preferred Contact Method Hidden]])</f>
        <v>Email</v>
      </c>
      <c r="AJ1886" s="2" t="str">
        <f>VLOOKUP(DatosTransformados[[#This Row],[Applied Discount Hidden]],Tabla3[#All],2,FALSE)</f>
        <v>Yes</v>
      </c>
      <c r="AK1886" s="2" t="b">
        <v>1</v>
      </c>
    </row>
    <row r="1887" spans="1:37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">
        <v>21</v>
      </c>
      <c r="O18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7" s="5" t="s">
        <v>21</v>
      </c>
      <c r="Q1887" s="5">
        <v>0</v>
      </c>
      <c r="R1887" s="5" t="s">
        <v>21</v>
      </c>
      <c r="S1887" s="5" t="s">
        <v>24</v>
      </c>
      <c r="T1887" s="5" t="s">
        <v>35</v>
      </c>
      <c r="U1887" s="5">
        <v>40</v>
      </c>
      <c r="V1887" s="5" t="str">
        <f>PROPER(DatosTransformados[[#This Row],[Payment Method Hidden]])</f>
        <v>Direct Debit</v>
      </c>
      <c r="W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887" s="5">
        <v>2250</v>
      </c>
      <c r="Y1887" s="5"/>
      <c r="Z1887" s="5"/>
      <c r="AA1887" s="5" t="s">
        <v>228</v>
      </c>
      <c r="AB1887" s="6">
        <f>DATEVALUE(DatosTransformados[[#This Row],[Contact Date Hidden]])</f>
        <v>44757</v>
      </c>
      <c r="AC1887" s="6">
        <v>44066</v>
      </c>
      <c r="AD1887" s="5" t="s">
        <v>44</v>
      </c>
      <c r="AE1887" s="5" t="str">
        <f>VLOOKUP(DatosTransformados[[#This Row],[Customer Segment Hidden]],Tabla3[#All],2,FALSE)</f>
        <v>Medium</v>
      </c>
      <c r="AF1887" s="12">
        <v>40.634537154095383</v>
      </c>
      <c r="AG1887" s="5">
        <v>3</v>
      </c>
      <c r="AH1887" s="5" t="s">
        <v>63</v>
      </c>
      <c r="AI1887" s="5" t="str">
        <f>IFERROR(VLOOKUP(DatosTransformados[[#This Row],[Preferred Contact Method Hidden]],Tabla3[#All],2,FALSE),DatosTransformados[[#This Row],[Preferred Contact Method Hidden]])</f>
        <v>SMS</v>
      </c>
      <c r="AJ1887" s="5" t="str">
        <f>VLOOKUP(DatosTransformados[[#This Row],[Applied Discount Hidden]],Tabla3[#All],2,FALSE)</f>
        <v>Yes</v>
      </c>
      <c r="AK1887" s="5" t="b">
        <v>1</v>
      </c>
    </row>
    <row r="1888" spans="1:37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">
        <v>33</v>
      </c>
      <c r="O18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8" s="2" t="s">
        <v>21</v>
      </c>
      <c r="Q1888" s="2">
        <v>0</v>
      </c>
      <c r="R1888" s="2" t="s">
        <v>33</v>
      </c>
      <c r="S1888" s="2" t="s">
        <v>52</v>
      </c>
      <c r="T1888" s="2" t="s">
        <v>35</v>
      </c>
      <c r="U1888" s="2">
        <v>69</v>
      </c>
      <c r="V1888" s="2" t="str">
        <f>PROPER(DatosTransformados[[#This Row],[Payment Method Hidden]])</f>
        <v>Direct Debit</v>
      </c>
      <c r="W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1888" s="2">
        <v>4893</v>
      </c>
      <c r="Y1888" s="2"/>
      <c r="Z1888" s="2"/>
      <c r="AA1888" s="2" t="s">
        <v>2757</v>
      </c>
      <c r="AB1888" s="3">
        <f>DATEVALUE(DatosTransformados[[#This Row],[Contact Date Hidden]])</f>
        <v>44839</v>
      </c>
      <c r="AC1888" s="3">
        <v>44922</v>
      </c>
      <c r="AD1888" s="2" t="s">
        <v>38</v>
      </c>
      <c r="AE1888" s="2" t="str">
        <f>VLOOKUP(DatosTransformados[[#This Row],[Customer Segment Hidden]],Tabla3[#All],2,FALSE)</f>
        <v>Low</v>
      </c>
      <c r="AF1888" s="11">
        <v>74.175329081735924</v>
      </c>
      <c r="AG1888" s="2">
        <v>7</v>
      </c>
      <c r="AH1888" s="2" t="s">
        <v>29</v>
      </c>
      <c r="AI1888" s="2" t="str">
        <f>IFERROR(VLOOKUP(DatosTransformados[[#This Row],[Preferred Contact Method Hidden]],Tabla3[#All],2,FALSE),DatosTransformados[[#This Row],[Preferred Contact Method Hidden]])</f>
        <v>Email</v>
      </c>
      <c r="AJ1888" s="2" t="str">
        <f>VLOOKUP(DatosTransformados[[#This Row],[Applied Discount Hidden]],Tabla3[#All],2,FALSE)</f>
        <v>No</v>
      </c>
      <c r="AK1888" s="2" t="b">
        <v>0</v>
      </c>
    </row>
    <row r="1889" spans="1:37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">
        <v>33</v>
      </c>
      <c r="O18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89" s="5" t="s">
        <v>21</v>
      </c>
      <c r="Q1889" s="5">
        <v>0</v>
      </c>
      <c r="R1889" s="5" t="s">
        <v>33</v>
      </c>
      <c r="S1889" s="5" t="s">
        <v>52</v>
      </c>
      <c r="T1889" s="5" t="s">
        <v>123</v>
      </c>
      <c r="U1889" s="5">
        <v>47</v>
      </c>
      <c r="V1889" s="5" t="str">
        <f>PROPER(DatosTransformados[[#This Row],[Payment Method Hidden]])</f>
        <v>Credit Card</v>
      </c>
      <c r="W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889" s="5">
        <v>3185</v>
      </c>
      <c r="Y1889" s="5"/>
      <c r="Z1889" s="5"/>
      <c r="AA1889" s="5" t="s">
        <v>3408</v>
      </c>
      <c r="AB1889" s="6">
        <f>DATEVALUE(DatosTransformados[[#This Row],[Contact Date Hidden]])</f>
        <v>45234</v>
      </c>
      <c r="AC1889" s="6">
        <v>44990</v>
      </c>
      <c r="AD1889" s="5" t="s">
        <v>44</v>
      </c>
      <c r="AE1889" s="5" t="str">
        <f>VLOOKUP(DatosTransformados[[#This Row],[Customer Segment Hidden]],Tabla3[#All],2,FALSE)</f>
        <v>Medium</v>
      </c>
      <c r="AF1889" s="12">
        <v>41.134925113200211</v>
      </c>
      <c r="AG1889" s="5">
        <v>1</v>
      </c>
      <c r="AH1889" s="5" t="s">
        <v>49</v>
      </c>
      <c r="AI1889" s="5" t="str">
        <f>IFERROR(VLOOKUP(DatosTransformados[[#This Row],[Preferred Contact Method Hidden]],Tabla3[#All],2,FALSE),DatosTransformados[[#This Row],[Preferred Contact Method Hidden]])</f>
        <v>Phone</v>
      </c>
      <c r="AJ1889" s="5" t="str">
        <f>VLOOKUP(DatosTransformados[[#This Row],[Applied Discount Hidden]],Tabla3[#All],2,FALSE)</f>
        <v>Yes</v>
      </c>
      <c r="AK1889" s="5" t="b">
        <v>1</v>
      </c>
    </row>
    <row r="1890" spans="1:37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">
        <v>21</v>
      </c>
      <c r="O18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0" s="2" t="s">
        <v>21</v>
      </c>
      <c r="Q1890" s="2">
        <v>0</v>
      </c>
      <c r="R1890" s="2" t="s">
        <v>33</v>
      </c>
      <c r="S1890" s="2" t="s">
        <v>52</v>
      </c>
      <c r="T1890" s="2" t="s">
        <v>35</v>
      </c>
      <c r="U1890" s="2">
        <v>60</v>
      </c>
      <c r="V1890" s="2" t="str">
        <f>PROPER(DatosTransformados[[#This Row],[Payment Method Hidden]])</f>
        <v>Direct Debit</v>
      </c>
      <c r="W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1890" s="2">
        <v>2811</v>
      </c>
      <c r="Y1890" s="2"/>
      <c r="Z1890" s="2"/>
      <c r="AA1890" s="2" t="s">
        <v>2225</v>
      </c>
      <c r="AB1890" s="3">
        <f>DATEVALUE(DatosTransformados[[#This Row],[Contact Date Hidden]])</f>
        <v>44720</v>
      </c>
      <c r="AC1890" s="3">
        <v>44339</v>
      </c>
      <c r="AD1890" s="2" t="s">
        <v>28</v>
      </c>
      <c r="AE1890" s="2" t="str">
        <f>VLOOKUP(DatosTransformados[[#This Row],[Customer Segment Hidden]],Tabla3[#All],2,FALSE)</f>
        <v>High</v>
      </c>
      <c r="AF1890" s="11">
        <v>51.366188670724007</v>
      </c>
      <c r="AG1890" s="2">
        <v>7</v>
      </c>
      <c r="AH1890" s="2" t="s">
        <v>49</v>
      </c>
      <c r="AI1890" s="2" t="str">
        <f>IFERROR(VLOOKUP(DatosTransformados[[#This Row],[Preferred Contact Method Hidden]],Tabla3[#All],2,FALSE),DatosTransformados[[#This Row],[Preferred Contact Method Hidden]])</f>
        <v>Phone</v>
      </c>
      <c r="AJ1890" s="2" t="str">
        <f>VLOOKUP(DatosTransformados[[#This Row],[Applied Discount Hidden]],Tabla3[#All],2,FALSE)</f>
        <v>No</v>
      </c>
      <c r="AK1890" s="2" t="b">
        <v>0</v>
      </c>
    </row>
    <row r="1891" spans="1:37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">
        <v>21</v>
      </c>
      <c r="O18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1" s="5" t="s">
        <v>21</v>
      </c>
      <c r="Q1891" s="5">
        <v>0</v>
      </c>
      <c r="R1891" s="5" t="s">
        <v>21</v>
      </c>
      <c r="S1891" s="5" t="s">
        <v>24</v>
      </c>
      <c r="T1891" s="5" t="s">
        <v>25</v>
      </c>
      <c r="U1891" s="5">
        <v>20</v>
      </c>
      <c r="V1891" s="5" t="str">
        <f>PROPER(DatosTransformados[[#This Row],[Payment Method Hidden]])</f>
        <v>Credit Card</v>
      </c>
      <c r="W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891" s="5">
        <v>45</v>
      </c>
      <c r="Y1891" s="5"/>
      <c r="Z1891" s="5"/>
      <c r="AA1891" s="5" t="s">
        <v>3411</v>
      </c>
      <c r="AB1891" s="6">
        <f>DATEVALUE(DatosTransformados[[#This Row],[Contact Date Hidden]])</f>
        <v>44061</v>
      </c>
      <c r="AC1891" s="6">
        <v>44087</v>
      </c>
      <c r="AD1891" s="5" t="s">
        <v>28</v>
      </c>
      <c r="AE1891" s="5" t="str">
        <f>VLOOKUP(DatosTransformados[[#This Row],[Customer Segment Hidden]],Tabla3[#All],2,FALSE)</f>
        <v>High</v>
      </c>
      <c r="AF1891" s="12">
        <v>23.571634047497412</v>
      </c>
      <c r="AG1891" s="5">
        <v>10</v>
      </c>
      <c r="AH1891" s="5" t="s">
        <v>63</v>
      </c>
      <c r="AI1891" s="5" t="str">
        <f>IFERROR(VLOOKUP(DatosTransformados[[#This Row],[Preferred Contact Method Hidden]],Tabla3[#All],2,FALSE),DatosTransformados[[#This Row],[Preferred Contact Method Hidden]])</f>
        <v>SMS</v>
      </c>
      <c r="AJ1891" s="5" t="str">
        <f>VLOOKUP(DatosTransformados[[#This Row],[Applied Discount Hidden]],Tabla3[#All],2,FALSE)</f>
        <v>Yes</v>
      </c>
      <c r="AK1891" s="5" t="b">
        <v>1</v>
      </c>
    </row>
    <row r="1892" spans="1:37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">
        <v>21</v>
      </c>
      <c r="O18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2" s="2" t="s">
        <v>33</v>
      </c>
      <c r="Q1892" s="2">
        <v>5</v>
      </c>
      <c r="R1892" s="2" t="s">
        <v>33</v>
      </c>
      <c r="S1892" s="2" t="s">
        <v>34</v>
      </c>
      <c r="T1892" s="2" t="s">
        <v>25</v>
      </c>
      <c r="U1892" s="2">
        <v>25</v>
      </c>
      <c r="V1892" s="2" t="str">
        <f>PROPER(DatosTransformados[[#This Row],[Payment Method Hidden]])</f>
        <v>Credit Card</v>
      </c>
      <c r="W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892" s="2">
        <v>372</v>
      </c>
      <c r="Y1892" s="2"/>
      <c r="Z1892" s="2"/>
      <c r="AA1892" s="2" t="s">
        <v>1808</v>
      </c>
      <c r="AB1892" s="3">
        <f>DATEVALUE(DatosTransformados[[#This Row],[Contact Date Hidden]])</f>
        <v>43918</v>
      </c>
      <c r="AC1892" s="3">
        <v>44124</v>
      </c>
      <c r="AD1892" s="2" t="s">
        <v>28</v>
      </c>
      <c r="AE1892" s="2" t="str">
        <f>VLOOKUP(DatosTransformados[[#This Row],[Customer Segment Hidden]],Tabla3[#All],2,FALSE)</f>
        <v>High</v>
      </c>
      <c r="AF1892" s="11">
        <v>26.987726390605051</v>
      </c>
      <c r="AG1892" s="2">
        <v>2</v>
      </c>
      <c r="AH1892" s="2" t="s">
        <v>49</v>
      </c>
      <c r="AI1892" s="2" t="str">
        <f>IFERROR(VLOOKUP(DatosTransformados[[#This Row],[Preferred Contact Method Hidden]],Tabla3[#All],2,FALSE),DatosTransformados[[#This Row],[Preferred Contact Method Hidden]])</f>
        <v>Phone</v>
      </c>
      <c r="AJ1892" s="2" t="str">
        <f>VLOOKUP(DatosTransformados[[#This Row],[Applied Discount Hidden]],Tabla3[#All],2,FALSE)</f>
        <v>No</v>
      </c>
      <c r="AK1892" s="2" t="b">
        <v>0</v>
      </c>
    </row>
    <row r="1893" spans="1:37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">
        <v>21</v>
      </c>
      <c r="O18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3" s="5" t="s">
        <v>21</v>
      </c>
      <c r="Q1893" s="5">
        <v>0</v>
      </c>
      <c r="R1893" s="5" t="s">
        <v>21</v>
      </c>
      <c r="S1893" s="5" t="s">
        <v>24</v>
      </c>
      <c r="T1893" s="5" t="s">
        <v>25</v>
      </c>
      <c r="U1893" s="5">
        <v>44</v>
      </c>
      <c r="V1893" s="5" t="str">
        <f>PROPER(DatosTransformados[[#This Row],[Payment Method Hidden]])</f>
        <v>Credit Card</v>
      </c>
      <c r="W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893" s="5">
        <v>1394</v>
      </c>
      <c r="Y1893" s="5" t="s">
        <v>103</v>
      </c>
      <c r="Z1893" s="5" t="s">
        <v>104</v>
      </c>
      <c r="AA1893" s="5" t="s">
        <v>3414</v>
      </c>
      <c r="AB1893" s="6">
        <f>DATEVALUE(DatosTransformados[[#This Row],[Contact Date Hidden]])</f>
        <v>44404</v>
      </c>
      <c r="AC1893" s="6">
        <v>45236</v>
      </c>
      <c r="AD1893" s="5" t="s">
        <v>44</v>
      </c>
      <c r="AE1893" s="5" t="str">
        <f>VLOOKUP(DatosTransformados[[#This Row],[Customer Segment Hidden]],Tabla3[#All],2,FALSE)</f>
        <v>Medium</v>
      </c>
      <c r="AF1893" s="12">
        <v>52.590766986032143</v>
      </c>
      <c r="AG1893" s="5">
        <v>4</v>
      </c>
      <c r="AH1893" s="5" t="s">
        <v>29</v>
      </c>
      <c r="AI1893" s="5" t="str">
        <f>IFERROR(VLOOKUP(DatosTransformados[[#This Row],[Preferred Contact Method Hidden]],Tabla3[#All],2,FALSE),DatosTransformados[[#This Row],[Preferred Contact Method Hidden]])</f>
        <v>Email</v>
      </c>
      <c r="AJ1893" s="5" t="str">
        <f>VLOOKUP(DatosTransformados[[#This Row],[Applied Discount Hidden]],Tabla3[#All],2,FALSE)</f>
        <v>No</v>
      </c>
      <c r="AK1893" s="5" t="b">
        <v>0</v>
      </c>
    </row>
    <row r="1894" spans="1:37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">
        <v>21</v>
      </c>
      <c r="O18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4" s="2" t="s">
        <v>21</v>
      </c>
      <c r="Q1894" s="2">
        <v>0</v>
      </c>
      <c r="R1894" s="2" t="s">
        <v>21</v>
      </c>
      <c r="S1894" s="2" t="s">
        <v>34</v>
      </c>
      <c r="T1894" s="2" t="s">
        <v>25</v>
      </c>
      <c r="U1894" s="2">
        <v>7</v>
      </c>
      <c r="V1894" s="2" t="str">
        <f>PROPER(DatosTransformados[[#This Row],[Payment Method Hidden]])</f>
        <v>Credit Card</v>
      </c>
      <c r="W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894" s="2">
        <v>144</v>
      </c>
      <c r="Y1894" s="2"/>
      <c r="Z1894" s="2"/>
      <c r="AA1894" s="2" t="s">
        <v>1958</v>
      </c>
      <c r="AB1894" s="3">
        <f>DATEVALUE(DatosTransformados[[#This Row],[Contact Date Hidden]])</f>
        <v>43879</v>
      </c>
      <c r="AC1894" s="3">
        <v>44284</v>
      </c>
      <c r="AD1894" s="2" t="s">
        <v>44</v>
      </c>
      <c r="AE1894" s="2" t="str">
        <f>VLOOKUP(DatosTransformados[[#This Row],[Customer Segment Hidden]],Tabla3[#All],2,FALSE)</f>
        <v>Medium</v>
      </c>
      <c r="AF1894" s="11">
        <v>6.9802309128329396</v>
      </c>
      <c r="AG1894" s="2">
        <v>3</v>
      </c>
      <c r="AH1894" s="2" t="s">
        <v>29</v>
      </c>
      <c r="AI1894" s="2" t="str">
        <f>IFERROR(VLOOKUP(DatosTransformados[[#This Row],[Preferred Contact Method Hidden]],Tabla3[#All],2,FALSE),DatosTransformados[[#This Row],[Preferred Contact Method Hidden]])</f>
        <v>Email</v>
      </c>
      <c r="AJ1894" s="2" t="str">
        <f>VLOOKUP(DatosTransformados[[#This Row],[Applied Discount Hidden]],Tabla3[#All],2,FALSE)</f>
        <v>No</v>
      </c>
      <c r="AK1894" s="2" t="b">
        <v>0</v>
      </c>
    </row>
    <row r="1895" spans="1:37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">
        <v>21</v>
      </c>
      <c r="O18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5" s="5" t="s">
        <v>33</v>
      </c>
      <c r="Q1895" s="5">
        <v>5</v>
      </c>
      <c r="R1895" s="5" t="s">
        <v>33</v>
      </c>
      <c r="S1895" s="5" t="s">
        <v>34</v>
      </c>
      <c r="T1895" s="5" t="s">
        <v>123</v>
      </c>
      <c r="U1895" s="5">
        <v>22</v>
      </c>
      <c r="V1895" s="5" t="str">
        <f>PROPER(DatosTransformados[[#This Row],[Payment Method Hidden]])</f>
        <v>Credit Card</v>
      </c>
      <c r="W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895" s="5">
        <v>957</v>
      </c>
      <c r="Y1895" s="5"/>
      <c r="Z1895" s="5"/>
      <c r="AA1895" s="5" t="s">
        <v>3417</v>
      </c>
      <c r="AB1895" s="6">
        <f>DATEVALUE(DatosTransformados[[#This Row],[Contact Date Hidden]])</f>
        <v>44890</v>
      </c>
      <c r="AC1895" s="6">
        <v>44065</v>
      </c>
      <c r="AD1895" s="5" t="s">
        <v>38</v>
      </c>
      <c r="AE1895" s="5" t="str">
        <f>VLOOKUP(DatosTransformados[[#This Row],[Customer Segment Hidden]],Tabla3[#All],2,FALSE)</f>
        <v>Low</v>
      </c>
      <c r="AF1895" s="12">
        <v>21.090430621446188</v>
      </c>
      <c r="AG1895" s="5">
        <v>5</v>
      </c>
      <c r="AH1895" s="5" t="s">
        <v>63</v>
      </c>
      <c r="AI1895" s="5" t="str">
        <f>IFERROR(VLOOKUP(DatosTransformados[[#This Row],[Preferred Contact Method Hidden]],Tabla3[#All],2,FALSE),DatosTransformados[[#This Row],[Preferred Contact Method Hidden]])</f>
        <v>SMS</v>
      </c>
      <c r="AJ1895" s="5" t="str">
        <f>VLOOKUP(DatosTransformados[[#This Row],[Applied Discount Hidden]],Tabla3[#All],2,FALSE)</f>
        <v>Yes</v>
      </c>
      <c r="AK1895" s="5" t="b">
        <v>1</v>
      </c>
    </row>
    <row r="1896" spans="1:37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">
        <v>21</v>
      </c>
      <c r="O18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6" s="2" t="s">
        <v>33</v>
      </c>
      <c r="Q1896" s="2">
        <v>6</v>
      </c>
      <c r="R1896" s="2" t="s">
        <v>33</v>
      </c>
      <c r="S1896" s="2" t="s">
        <v>52</v>
      </c>
      <c r="T1896" s="2" t="s">
        <v>25</v>
      </c>
      <c r="U1896" s="2">
        <v>42</v>
      </c>
      <c r="V1896" s="2" t="str">
        <f>PROPER(DatosTransformados[[#This Row],[Payment Method Hidden]])</f>
        <v>Credit Card</v>
      </c>
      <c r="W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896" s="2">
        <v>2974</v>
      </c>
      <c r="Y1896" s="2"/>
      <c r="Z1896" s="2"/>
      <c r="AA1896" s="2" t="s">
        <v>3419</v>
      </c>
      <c r="AB1896" s="3">
        <f>DATEVALUE(DatosTransformados[[#This Row],[Contact Date Hidden]])</f>
        <v>44334</v>
      </c>
      <c r="AC1896" s="3">
        <v>45224</v>
      </c>
      <c r="AD1896" s="2" t="s">
        <v>28</v>
      </c>
      <c r="AE1896" s="2" t="str">
        <f>VLOOKUP(DatosTransformados[[#This Row],[Customer Segment Hidden]],Tabla3[#All],2,FALSE)</f>
        <v>High</v>
      </c>
      <c r="AF1896" s="11">
        <v>46.802601016173519</v>
      </c>
      <c r="AG1896" s="2">
        <v>6</v>
      </c>
      <c r="AH1896" s="2" t="s">
        <v>49</v>
      </c>
      <c r="AI1896" s="2" t="str">
        <f>IFERROR(VLOOKUP(DatosTransformados[[#This Row],[Preferred Contact Method Hidden]],Tabla3[#All],2,FALSE),DatosTransformados[[#This Row],[Preferred Contact Method Hidden]])</f>
        <v>Phone</v>
      </c>
      <c r="AJ1896" s="2" t="str">
        <f>VLOOKUP(DatosTransformados[[#This Row],[Applied Discount Hidden]],Tabla3[#All],2,FALSE)</f>
        <v>No</v>
      </c>
      <c r="AK1896" s="2" t="b">
        <v>0</v>
      </c>
    </row>
    <row r="1897" spans="1:37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">
        <v>21</v>
      </c>
      <c r="O18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7" s="5" t="s">
        <v>21</v>
      </c>
      <c r="Q1897" s="5">
        <v>0</v>
      </c>
      <c r="R1897" s="5" t="s">
        <v>21</v>
      </c>
      <c r="S1897" s="5" t="s">
        <v>24</v>
      </c>
      <c r="T1897" s="5" t="s">
        <v>25</v>
      </c>
      <c r="U1897" s="5">
        <v>40</v>
      </c>
      <c r="V1897" s="5" t="str">
        <f>PROPER(DatosTransformados[[#This Row],[Payment Method Hidden]])</f>
        <v>Credit Card</v>
      </c>
      <c r="W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1897" s="5">
        <v>120</v>
      </c>
      <c r="Y1897" s="5"/>
      <c r="Z1897" s="5"/>
      <c r="AA1897" s="5" t="s">
        <v>2983</v>
      </c>
      <c r="AB1897" s="6">
        <f>DATEVALUE(DatosTransformados[[#This Row],[Contact Date Hidden]])</f>
        <v>43893</v>
      </c>
      <c r="AC1897" s="6">
        <v>45245</v>
      </c>
      <c r="AD1897" s="5" t="s">
        <v>38</v>
      </c>
      <c r="AE1897" s="5" t="str">
        <f>VLOOKUP(DatosTransformados[[#This Row],[Customer Segment Hidden]],Tabla3[#All],2,FALSE)</f>
        <v>Low</v>
      </c>
      <c r="AF1897" s="12">
        <v>39.957083601423648</v>
      </c>
      <c r="AG1897" s="5">
        <v>9</v>
      </c>
      <c r="AH1897" s="5" t="s">
        <v>29</v>
      </c>
      <c r="AI1897" s="5" t="str">
        <f>IFERROR(VLOOKUP(DatosTransformados[[#This Row],[Preferred Contact Method Hidden]],Tabla3[#All],2,FALSE),DatosTransformados[[#This Row],[Preferred Contact Method Hidden]])</f>
        <v>Email</v>
      </c>
      <c r="AJ1897" s="5" t="str">
        <f>VLOOKUP(DatosTransformados[[#This Row],[Applied Discount Hidden]],Tabla3[#All],2,FALSE)</f>
        <v>No</v>
      </c>
      <c r="AK1897" s="5" t="b">
        <v>0</v>
      </c>
    </row>
    <row r="1898" spans="1:37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">
        <v>21</v>
      </c>
      <c r="O18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8" s="2" t="s">
        <v>33</v>
      </c>
      <c r="Q1898" s="2">
        <v>4</v>
      </c>
      <c r="R1898" s="2" t="s">
        <v>33</v>
      </c>
      <c r="S1898" s="2" t="s">
        <v>52</v>
      </c>
      <c r="T1898" s="2" t="s">
        <v>123</v>
      </c>
      <c r="U1898" s="2">
        <v>31</v>
      </c>
      <c r="V1898" s="2" t="str">
        <f>PROPER(DatosTransformados[[#This Row],[Payment Method Hidden]])</f>
        <v>Credit Card</v>
      </c>
      <c r="W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1898" s="2">
        <v>2222</v>
      </c>
      <c r="Y1898" s="2"/>
      <c r="Z1898" s="2"/>
      <c r="AA1898" s="2" t="s">
        <v>2012</v>
      </c>
      <c r="AB1898" s="3">
        <f>DATEVALUE(DatosTransformados[[#This Row],[Contact Date Hidden]])</f>
        <v>44268</v>
      </c>
      <c r="AC1898" s="3">
        <v>44808</v>
      </c>
      <c r="AD1898" s="2" t="s">
        <v>28</v>
      </c>
      <c r="AE1898" s="2" t="str">
        <f>VLOOKUP(DatosTransformados[[#This Row],[Customer Segment Hidden]],Tabla3[#All],2,FALSE)</f>
        <v>High</v>
      </c>
      <c r="AF1898" s="11">
        <v>28.043263481298698</v>
      </c>
      <c r="AG1898" s="2">
        <v>5</v>
      </c>
      <c r="AH1898" s="2" t="s">
        <v>63</v>
      </c>
      <c r="AI1898" s="2" t="str">
        <f>IFERROR(VLOOKUP(DatosTransformados[[#This Row],[Preferred Contact Method Hidden]],Tabla3[#All],2,FALSE),DatosTransformados[[#This Row],[Preferred Contact Method Hidden]])</f>
        <v>SMS</v>
      </c>
      <c r="AJ1898" s="2" t="str">
        <f>VLOOKUP(DatosTransformados[[#This Row],[Applied Discount Hidden]],Tabla3[#All],2,FALSE)</f>
        <v>Yes</v>
      </c>
      <c r="AK1898" s="2" t="b">
        <v>1</v>
      </c>
    </row>
    <row r="1899" spans="1:37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">
        <v>21</v>
      </c>
      <c r="O18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899" s="5" t="s">
        <v>21</v>
      </c>
      <c r="Q1899" s="5">
        <v>0</v>
      </c>
      <c r="R1899" s="5" t="s">
        <v>33</v>
      </c>
      <c r="S1899" s="5" t="s">
        <v>24</v>
      </c>
      <c r="T1899" s="5" t="s">
        <v>35</v>
      </c>
      <c r="U1899" s="5">
        <v>34</v>
      </c>
      <c r="V1899" s="5" t="str">
        <f>PROPER(DatosTransformados[[#This Row],[Payment Method Hidden]])</f>
        <v>Direct Debit</v>
      </c>
      <c r="W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899" s="5">
        <v>34</v>
      </c>
      <c r="Y1899" s="5" t="s">
        <v>42</v>
      </c>
      <c r="Z1899" s="5" t="s">
        <v>184</v>
      </c>
      <c r="AA1899" s="5" t="s">
        <v>3423</v>
      </c>
      <c r="AB1899" s="6">
        <f>DATEVALUE(DatosTransformados[[#This Row],[Contact Date Hidden]])</f>
        <v>45143</v>
      </c>
      <c r="AC1899" s="6">
        <v>44536</v>
      </c>
      <c r="AD1899" s="5" t="s">
        <v>28</v>
      </c>
      <c r="AE1899" s="5" t="str">
        <f>VLOOKUP(DatosTransformados[[#This Row],[Customer Segment Hidden]],Tabla3[#All],2,FALSE)</f>
        <v>High</v>
      </c>
      <c r="AF1899" s="12">
        <v>27.429326999442711</v>
      </c>
      <c r="AG1899" s="5">
        <v>7</v>
      </c>
      <c r="AH1899" s="5" t="s">
        <v>63</v>
      </c>
      <c r="AI1899" s="5" t="str">
        <f>IFERROR(VLOOKUP(DatosTransformados[[#This Row],[Preferred Contact Method Hidden]],Tabla3[#All],2,FALSE),DatosTransformados[[#This Row],[Preferred Contact Method Hidden]])</f>
        <v>SMS</v>
      </c>
      <c r="AJ1899" s="5" t="str">
        <f>VLOOKUP(DatosTransformados[[#This Row],[Applied Discount Hidden]],Tabla3[#All],2,FALSE)</f>
        <v>Yes</v>
      </c>
      <c r="AK1899" s="5" t="b">
        <v>1</v>
      </c>
    </row>
    <row r="1900" spans="1:37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">
        <v>21</v>
      </c>
      <c r="O19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0" s="2" t="s">
        <v>33</v>
      </c>
      <c r="Q1900" s="2">
        <v>6</v>
      </c>
      <c r="R1900" s="2" t="s">
        <v>21</v>
      </c>
      <c r="S1900" s="2" t="s">
        <v>34</v>
      </c>
      <c r="T1900" s="2" t="s">
        <v>123</v>
      </c>
      <c r="U1900" s="2">
        <v>38</v>
      </c>
      <c r="V1900" s="2" t="str">
        <f>PROPER(DatosTransformados[[#This Row],[Payment Method Hidden]])</f>
        <v>Credit Card</v>
      </c>
      <c r="W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900" s="2">
        <v>2177</v>
      </c>
      <c r="Y1900" s="2"/>
      <c r="Z1900" s="2"/>
      <c r="AA1900" s="2" t="s">
        <v>3090</v>
      </c>
      <c r="AB1900" s="3">
        <f>DATEVALUE(DatosTransformados[[#This Row],[Contact Date Hidden]])</f>
        <v>44121</v>
      </c>
      <c r="AC1900" s="3">
        <v>44323</v>
      </c>
      <c r="AD1900" s="2" t="s">
        <v>44</v>
      </c>
      <c r="AE1900" s="2" t="str">
        <f>VLOOKUP(DatosTransformados[[#This Row],[Customer Segment Hidden]],Tabla3[#All],2,FALSE)</f>
        <v>Medium</v>
      </c>
      <c r="AF1900" s="11">
        <v>39.058108817589918</v>
      </c>
      <c r="AG1900" s="2">
        <v>2</v>
      </c>
      <c r="AH1900" s="2" t="s">
        <v>63</v>
      </c>
      <c r="AI1900" s="2" t="str">
        <f>IFERROR(VLOOKUP(DatosTransformados[[#This Row],[Preferred Contact Method Hidden]],Tabla3[#All],2,FALSE),DatosTransformados[[#This Row],[Preferred Contact Method Hidden]])</f>
        <v>SMS</v>
      </c>
      <c r="AJ1900" s="2" t="str">
        <f>VLOOKUP(DatosTransformados[[#This Row],[Applied Discount Hidden]],Tabla3[#All],2,FALSE)</f>
        <v>No</v>
      </c>
      <c r="AK1900" s="2" t="b">
        <v>0</v>
      </c>
    </row>
    <row r="1901" spans="1:37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">
        <v>21</v>
      </c>
      <c r="O19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1" s="5" t="s">
        <v>33</v>
      </c>
      <c r="Q1901" s="5">
        <v>4</v>
      </c>
      <c r="R1901" s="5" t="s">
        <v>33</v>
      </c>
      <c r="S1901" s="5" t="s">
        <v>34</v>
      </c>
      <c r="T1901" s="5" t="s">
        <v>123</v>
      </c>
      <c r="U1901" s="5">
        <v>44</v>
      </c>
      <c r="V1901" s="5" t="str">
        <f>PROPER(DatosTransformados[[#This Row],[Payment Method Hidden]])</f>
        <v>Credit Card</v>
      </c>
      <c r="W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1901" s="5">
        <v>1885</v>
      </c>
      <c r="Y1901" s="5"/>
      <c r="Z1901" s="5"/>
      <c r="AA1901" s="5" t="s">
        <v>3426</v>
      </c>
      <c r="AB1901" s="6">
        <f>DATEVALUE(DatosTransformados[[#This Row],[Contact Date Hidden]])</f>
        <v>43842</v>
      </c>
      <c r="AC1901" s="6">
        <v>44439</v>
      </c>
      <c r="AD1901" s="5" t="s">
        <v>38</v>
      </c>
      <c r="AE1901" s="5" t="str">
        <f>VLOOKUP(DatosTransformados[[#This Row],[Customer Segment Hidden]],Tabla3[#All],2,FALSE)</f>
        <v>Low</v>
      </c>
      <c r="AF1901" s="12">
        <v>41.1964026394757</v>
      </c>
      <c r="AG1901" s="5">
        <v>10</v>
      </c>
      <c r="AH1901" s="5" t="s">
        <v>29</v>
      </c>
      <c r="AI1901" s="5" t="str">
        <f>IFERROR(VLOOKUP(DatosTransformados[[#This Row],[Preferred Contact Method Hidden]],Tabla3[#All],2,FALSE),DatosTransformados[[#This Row],[Preferred Contact Method Hidden]])</f>
        <v>Email</v>
      </c>
      <c r="AJ1901" s="5" t="str">
        <f>VLOOKUP(DatosTransformados[[#This Row],[Applied Discount Hidden]],Tabla3[#All],2,FALSE)</f>
        <v>No</v>
      </c>
      <c r="AK1901" s="5" t="b">
        <v>0</v>
      </c>
    </row>
    <row r="1902" spans="1:37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">
        <v>21</v>
      </c>
      <c r="O19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2" s="2" t="s">
        <v>33</v>
      </c>
      <c r="Q1902" s="2">
        <v>3</v>
      </c>
      <c r="R1902" s="2" t="s">
        <v>33</v>
      </c>
      <c r="S1902" s="2" t="s">
        <v>34</v>
      </c>
      <c r="T1902" s="2" t="s">
        <v>35</v>
      </c>
      <c r="U1902" s="2">
        <v>47</v>
      </c>
      <c r="V1902" s="2" t="str">
        <f>PROPER(DatosTransformados[[#This Row],[Payment Method Hidden]])</f>
        <v>Direct Debit</v>
      </c>
      <c r="W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1902" s="2">
        <v>1918</v>
      </c>
      <c r="Y1902" s="2"/>
      <c r="Z1902" s="2"/>
      <c r="AA1902" s="2" t="s">
        <v>1305</v>
      </c>
      <c r="AB1902" s="3">
        <f>DATEVALUE(DatosTransformados[[#This Row],[Contact Date Hidden]])</f>
        <v>44151</v>
      </c>
      <c r="AC1902" s="3">
        <v>44132</v>
      </c>
      <c r="AD1902" s="2" t="s">
        <v>38</v>
      </c>
      <c r="AE1902" s="2" t="str">
        <f>VLOOKUP(DatosTransformados[[#This Row],[Customer Segment Hidden]],Tabla3[#All],2,FALSE)</f>
        <v>Low</v>
      </c>
      <c r="AF1902" s="11">
        <v>42.517918498697277</v>
      </c>
      <c r="AG1902" s="2">
        <v>10</v>
      </c>
      <c r="AH1902" s="2" t="s">
        <v>49</v>
      </c>
      <c r="AI1902" s="2" t="str">
        <f>IFERROR(VLOOKUP(DatosTransformados[[#This Row],[Preferred Contact Method Hidden]],Tabla3[#All],2,FALSE),DatosTransformados[[#This Row],[Preferred Contact Method Hidden]])</f>
        <v>Phone</v>
      </c>
      <c r="AJ1902" s="2" t="str">
        <f>VLOOKUP(DatosTransformados[[#This Row],[Applied Discount Hidden]],Tabla3[#All],2,FALSE)</f>
        <v>No</v>
      </c>
      <c r="AK1902" s="2" t="b">
        <v>0</v>
      </c>
    </row>
    <row r="1903" spans="1:37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">
        <v>21</v>
      </c>
      <c r="O19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3" s="5" t="s">
        <v>33</v>
      </c>
      <c r="Q1903" s="5">
        <v>2</v>
      </c>
      <c r="R1903" s="5" t="s">
        <v>33</v>
      </c>
      <c r="S1903" s="5" t="s">
        <v>34</v>
      </c>
      <c r="T1903" s="5" t="s">
        <v>35</v>
      </c>
      <c r="U1903" s="5">
        <v>35</v>
      </c>
      <c r="V1903" s="5" t="str">
        <f>PROPER(DatosTransformados[[#This Row],[Payment Method Hidden]])</f>
        <v>Direct Debit</v>
      </c>
      <c r="W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903" s="5">
        <v>1398</v>
      </c>
      <c r="Y1903" s="5"/>
      <c r="Z1903" s="5"/>
      <c r="AA1903" s="5" t="s">
        <v>3057</v>
      </c>
      <c r="AB1903" s="6">
        <f>DATEVALUE(DatosTransformados[[#This Row],[Contact Date Hidden]])</f>
        <v>44605</v>
      </c>
      <c r="AC1903" s="6">
        <v>43947</v>
      </c>
      <c r="AD1903" s="5" t="s">
        <v>44</v>
      </c>
      <c r="AE1903" s="5" t="str">
        <f>VLOOKUP(DatosTransformados[[#This Row],[Customer Segment Hidden]],Tabla3[#All],2,FALSE)</f>
        <v>Medium</v>
      </c>
      <c r="AF1903" s="12">
        <v>33.458543623046801</v>
      </c>
      <c r="AG1903" s="5">
        <v>4</v>
      </c>
      <c r="AH1903" s="5" t="s">
        <v>49</v>
      </c>
      <c r="AI1903" s="5" t="str">
        <f>IFERROR(VLOOKUP(DatosTransformados[[#This Row],[Preferred Contact Method Hidden]],Tabla3[#All],2,FALSE),DatosTransformados[[#This Row],[Preferred Contact Method Hidden]])</f>
        <v>Phone</v>
      </c>
      <c r="AJ1903" s="5" t="str">
        <f>VLOOKUP(DatosTransformados[[#This Row],[Applied Discount Hidden]],Tabla3[#All],2,FALSE)</f>
        <v>Yes</v>
      </c>
      <c r="AK1903" s="5" t="b">
        <v>1</v>
      </c>
    </row>
    <row r="1904" spans="1:37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">
        <v>21</v>
      </c>
      <c r="O19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4" s="2" t="s">
        <v>21</v>
      </c>
      <c r="Q1904" s="2">
        <v>0</v>
      </c>
      <c r="R1904" s="2" t="s">
        <v>21</v>
      </c>
      <c r="S1904" s="2" t="s">
        <v>24</v>
      </c>
      <c r="T1904" s="2" t="s">
        <v>117</v>
      </c>
      <c r="U1904" s="2">
        <v>45</v>
      </c>
      <c r="V1904" s="2" t="str">
        <f>PROPER(DatosTransformados[[#This Row],[Payment Method Hidden]])</f>
        <v>Direct Debit</v>
      </c>
      <c r="W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904" s="2">
        <v>310</v>
      </c>
      <c r="Y1904" s="2" t="s">
        <v>42</v>
      </c>
      <c r="Z1904" s="2" t="s">
        <v>213</v>
      </c>
      <c r="AA1904" s="2" t="s">
        <v>2070</v>
      </c>
      <c r="AB1904" s="3">
        <f>DATEVALUE(DatosTransformados[[#This Row],[Contact Date Hidden]])</f>
        <v>44334</v>
      </c>
      <c r="AC1904" s="3">
        <v>44890</v>
      </c>
      <c r="AD1904" s="2" t="s">
        <v>44</v>
      </c>
      <c r="AE1904" s="2" t="str">
        <f>VLOOKUP(DatosTransformados[[#This Row],[Customer Segment Hidden]],Tabla3[#All],2,FALSE)</f>
        <v>Medium</v>
      </c>
      <c r="AF1904" s="11">
        <v>52.232919072269283</v>
      </c>
      <c r="AG1904" s="2">
        <v>2</v>
      </c>
      <c r="AH1904" s="2" t="s">
        <v>63</v>
      </c>
      <c r="AI1904" s="2" t="str">
        <f>IFERROR(VLOOKUP(DatosTransformados[[#This Row],[Preferred Contact Method Hidden]],Tabla3[#All],2,FALSE),DatosTransformados[[#This Row],[Preferred Contact Method Hidden]])</f>
        <v>SMS</v>
      </c>
      <c r="AJ1904" s="2" t="str">
        <f>VLOOKUP(DatosTransformados[[#This Row],[Applied Discount Hidden]],Tabla3[#All],2,FALSE)</f>
        <v>Yes</v>
      </c>
      <c r="AK1904" s="2" t="b">
        <v>1</v>
      </c>
    </row>
    <row r="1905" spans="1:37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">
        <v>21</v>
      </c>
      <c r="O19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5" s="5" t="s">
        <v>33</v>
      </c>
      <c r="Q1905" s="5">
        <v>4</v>
      </c>
      <c r="R1905" s="5" t="s">
        <v>21</v>
      </c>
      <c r="S1905" s="5" t="s">
        <v>34</v>
      </c>
      <c r="T1905" s="5" t="s">
        <v>117</v>
      </c>
      <c r="U1905" s="5">
        <v>18</v>
      </c>
      <c r="V1905" s="5" t="str">
        <f>PROPER(DatosTransformados[[#This Row],[Payment Method Hidden]])</f>
        <v>Direct Debit</v>
      </c>
      <c r="W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1905" s="5">
        <v>1074</v>
      </c>
      <c r="Y1905" s="5"/>
      <c r="Z1905" s="5"/>
      <c r="AA1905" s="5" t="s">
        <v>3431</v>
      </c>
      <c r="AB1905" s="6">
        <f>DATEVALUE(DatosTransformados[[#This Row],[Contact Date Hidden]])</f>
        <v>45144</v>
      </c>
      <c r="AC1905" s="6">
        <v>44019</v>
      </c>
      <c r="AD1905" s="5" t="s">
        <v>44</v>
      </c>
      <c r="AE1905" s="5" t="str">
        <f>VLOOKUP(DatosTransformados[[#This Row],[Customer Segment Hidden]],Tabla3[#All],2,FALSE)</f>
        <v>Medium</v>
      </c>
      <c r="AF1905" s="12">
        <v>21.466733523644429</v>
      </c>
      <c r="AG1905" s="5">
        <v>1</v>
      </c>
      <c r="AH1905" s="5" t="s">
        <v>49</v>
      </c>
      <c r="AI1905" s="5" t="str">
        <f>IFERROR(VLOOKUP(DatosTransformados[[#This Row],[Preferred Contact Method Hidden]],Tabla3[#All],2,FALSE),DatosTransformados[[#This Row],[Preferred Contact Method Hidden]])</f>
        <v>Phone</v>
      </c>
      <c r="AJ1905" s="5" t="str">
        <f>VLOOKUP(DatosTransformados[[#This Row],[Applied Discount Hidden]],Tabla3[#All],2,FALSE)</f>
        <v>No</v>
      </c>
      <c r="AK1905" s="5" t="b">
        <v>0</v>
      </c>
    </row>
    <row r="1906" spans="1:37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">
        <v>21</v>
      </c>
      <c r="O19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6" s="2" t="s">
        <v>33</v>
      </c>
      <c r="Q1906" s="2">
        <v>2</v>
      </c>
      <c r="R1906" s="2" t="s">
        <v>21</v>
      </c>
      <c r="S1906" s="2" t="s">
        <v>24</v>
      </c>
      <c r="T1906" s="2" t="s">
        <v>123</v>
      </c>
      <c r="U1906" s="2">
        <v>39</v>
      </c>
      <c r="V1906" s="2" t="str">
        <f>PROPER(DatosTransformados[[#This Row],[Payment Method Hidden]])</f>
        <v>Credit Card</v>
      </c>
      <c r="W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906" s="2">
        <v>39</v>
      </c>
      <c r="Y1906" s="2" t="s">
        <v>87</v>
      </c>
      <c r="Z1906" s="2" t="s">
        <v>634</v>
      </c>
      <c r="AA1906" s="2" t="s">
        <v>3433</v>
      </c>
      <c r="AB1906" s="3">
        <f>DATEVALUE(DatosTransformados[[#This Row],[Contact Date Hidden]])</f>
        <v>44082</v>
      </c>
      <c r="AC1906" s="3">
        <v>44214</v>
      </c>
      <c r="AD1906" s="2" t="s">
        <v>38</v>
      </c>
      <c r="AE1906" s="2" t="str">
        <f>VLOOKUP(DatosTransformados[[#This Row],[Customer Segment Hidden]],Tabla3[#All],2,FALSE)</f>
        <v>Low</v>
      </c>
      <c r="AF1906" s="11">
        <v>45.103965059887898</v>
      </c>
      <c r="AG1906" s="2">
        <v>1</v>
      </c>
      <c r="AH1906" s="2" t="s">
        <v>63</v>
      </c>
      <c r="AI1906" s="2" t="str">
        <f>IFERROR(VLOOKUP(DatosTransformados[[#This Row],[Preferred Contact Method Hidden]],Tabla3[#All],2,FALSE),DatosTransformados[[#This Row],[Preferred Contact Method Hidden]])</f>
        <v>SMS</v>
      </c>
      <c r="AJ1906" s="2" t="str">
        <f>VLOOKUP(DatosTransformados[[#This Row],[Applied Discount Hidden]],Tabla3[#All],2,FALSE)</f>
        <v>No</v>
      </c>
      <c r="AK1906" s="2" t="b">
        <v>0</v>
      </c>
    </row>
    <row r="1907" spans="1:37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">
        <v>21</v>
      </c>
      <c r="O19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7" s="5" t="s">
        <v>21</v>
      </c>
      <c r="Q1907" s="5">
        <v>0</v>
      </c>
      <c r="R1907" s="5" t="s">
        <v>21</v>
      </c>
      <c r="S1907" s="5" t="s">
        <v>34</v>
      </c>
      <c r="T1907" s="5" t="s">
        <v>35</v>
      </c>
      <c r="U1907" s="5">
        <v>59</v>
      </c>
      <c r="V1907" s="5" t="str">
        <f>PROPER(DatosTransformados[[#This Row],[Payment Method Hidden]])</f>
        <v>Direct Debit</v>
      </c>
      <c r="W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907" s="5">
        <v>3294</v>
      </c>
      <c r="Y1907" s="5" t="s">
        <v>42</v>
      </c>
      <c r="Z1907" s="5" t="s">
        <v>213</v>
      </c>
      <c r="AA1907" s="5" t="s">
        <v>3435</v>
      </c>
      <c r="AB1907" s="6">
        <f>DATEVALUE(DatosTransformados[[#This Row],[Contact Date Hidden]])</f>
        <v>45029</v>
      </c>
      <c r="AC1907" s="6">
        <v>44797</v>
      </c>
      <c r="AD1907" s="5" t="s">
        <v>38</v>
      </c>
      <c r="AE1907" s="5" t="str">
        <f>VLOOKUP(DatosTransformados[[#This Row],[Customer Segment Hidden]],Tabla3[#All],2,FALSE)</f>
        <v>Low</v>
      </c>
      <c r="AF1907" s="12">
        <v>67.51763638366559</v>
      </c>
      <c r="AG1907" s="5">
        <v>10</v>
      </c>
      <c r="AH1907" s="5" t="s">
        <v>49</v>
      </c>
      <c r="AI1907" s="5" t="str">
        <f>IFERROR(VLOOKUP(DatosTransformados[[#This Row],[Preferred Contact Method Hidden]],Tabla3[#All],2,FALSE),DatosTransformados[[#This Row],[Preferred Contact Method Hidden]])</f>
        <v>Phone</v>
      </c>
      <c r="AJ1907" s="5" t="str">
        <f>VLOOKUP(DatosTransformados[[#This Row],[Applied Discount Hidden]],Tabla3[#All],2,FALSE)</f>
        <v>No</v>
      </c>
      <c r="AK1907" s="5" t="b">
        <v>0</v>
      </c>
    </row>
    <row r="1908" spans="1:37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">
        <v>21</v>
      </c>
      <c r="O19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8" s="2" t="s">
        <v>33</v>
      </c>
      <c r="Q1908" s="2">
        <v>5</v>
      </c>
      <c r="R1908" s="2" t="s">
        <v>21</v>
      </c>
      <c r="S1908" s="2" t="s">
        <v>52</v>
      </c>
      <c r="T1908" s="2" t="s">
        <v>123</v>
      </c>
      <c r="U1908" s="2">
        <v>24</v>
      </c>
      <c r="V1908" s="2" t="str">
        <f>PROPER(DatosTransformados[[#This Row],[Payment Method Hidden]])</f>
        <v>Credit Card</v>
      </c>
      <c r="W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908" s="2">
        <v>1097</v>
      </c>
      <c r="Y1908" s="2"/>
      <c r="Z1908" s="2"/>
      <c r="AA1908" s="2" t="s">
        <v>3437</v>
      </c>
      <c r="AB1908" s="3">
        <f>DATEVALUE(DatosTransformados[[#This Row],[Contact Date Hidden]])</f>
        <v>44559</v>
      </c>
      <c r="AC1908" s="3">
        <v>44993</v>
      </c>
      <c r="AD1908" s="2" t="s">
        <v>28</v>
      </c>
      <c r="AE1908" s="2" t="str">
        <f>VLOOKUP(DatosTransformados[[#This Row],[Customer Segment Hidden]],Tabla3[#All],2,FALSE)</f>
        <v>High</v>
      </c>
      <c r="AF1908" s="11">
        <v>28.079604540266061</v>
      </c>
      <c r="AG1908" s="2">
        <v>0</v>
      </c>
      <c r="AH1908" s="2" t="s">
        <v>29</v>
      </c>
      <c r="AI1908" s="2" t="str">
        <f>IFERROR(VLOOKUP(DatosTransformados[[#This Row],[Preferred Contact Method Hidden]],Tabla3[#All],2,FALSE),DatosTransformados[[#This Row],[Preferred Contact Method Hidden]])</f>
        <v>Email</v>
      </c>
      <c r="AJ1908" s="2" t="str">
        <f>VLOOKUP(DatosTransformados[[#This Row],[Applied Discount Hidden]],Tabla3[#All],2,FALSE)</f>
        <v>No</v>
      </c>
      <c r="AK1908" s="2" t="b">
        <v>0</v>
      </c>
    </row>
    <row r="1909" spans="1:37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">
        <v>21</v>
      </c>
      <c r="O19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09" s="5" t="s">
        <v>33</v>
      </c>
      <c r="Q1909" s="5">
        <v>2</v>
      </c>
      <c r="R1909" s="5" t="s">
        <v>21</v>
      </c>
      <c r="S1909" s="5" t="s">
        <v>34</v>
      </c>
      <c r="T1909" s="5" t="s">
        <v>117</v>
      </c>
      <c r="U1909" s="5">
        <v>6</v>
      </c>
      <c r="V1909" s="5" t="str">
        <f>PROPER(DatosTransformados[[#This Row],[Payment Method Hidden]])</f>
        <v>Direct Debit</v>
      </c>
      <c r="W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909" s="5">
        <v>192</v>
      </c>
      <c r="Y1909" s="5"/>
      <c r="Z1909" s="5"/>
      <c r="AA1909" s="5" t="s">
        <v>3439</v>
      </c>
      <c r="AB1909" s="6">
        <f>DATEVALUE(DatosTransformados[[#This Row],[Contact Date Hidden]])</f>
        <v>44937</v>
      </c>
      <c r="AC1909" s="6">
        <v>43905</v>
      </c>
      <c r="AD1909" s="5" t="s">
        <v>38</v>
      </c>
      <c r="AE1909" s="5" t="str">
        <f>VLOOKUP(DatosTransformados[[#This Row],[Customer Segment Hidden]],Tabla3[#All],2,FALSE)</f>
        <v>Low</v>
      </c>
      <c r="AF1909" s="12">
        <v>6.1448333020972514</v>
      </c>
      <c r="AG1909" s="5">
        <v>4</v>
      </c>
      <c r="AH1909" s="5" t="s">
        <v>29</v>
      </c>
      <c r="AI1909" s="5" t="str">
        <f>IFERROR(VLOOKUP(DatosTransformados[[#This Row],[Preferred Contact Method Hidden]],Tabla3[#All],2,FALSE),DatosTransformados[[#This Row],[Preferred Contact Method Hidden]])</f>
        <v>Email</v>
      </c>
      <c r="AJ1909" s="5" t="str">
        <f>VLOOKUP(DatosTransformados[[#This Row],[Applied Discount Hidden]],Tabla3[#All],2,FALSE)</f>
        <v>Yes</v>
      </c>
      <c r="AK1909" s="5" t="b">
        <v>1</v>
      </c>
    </row>
    <row r="1910" spans="1:37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">
        <v>33</v>
      </c>
      <c r="O19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0" s="2" t="s">
        <v>21</v>
      </c>
      <c r="Q1910" s="2">
        <v>0</v>
      </c>
      <c r="R1910" s="2" t="s">
        <v>33</v>
      </c>
      <c r="S1910" s="2" t="s">
        <v>34</v>
      </c>
      <c r="T1910" s="2" t="s">
        <v>25</v>
      </c>
      <c r="U1910" s="2">
        <v>36</v>
      </c>
      <c r="V1910" s="2" t="str">
        <f>PROPER(DatosTransformados[[#This Row],[Payment Method Hidden]])</f>
        <v>Credit Card</v>
      </c>
      <c r="W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910" s="2">
        <v>1287</v>
      </c>
      <c r="Y1910" s="2" t="s">
        <v>134</v>
      </c>
      <c r="Z1910" s="2" t="s">
        <v>232</v>
      </c>
      <c r="AA1910" s="2" t="s">
        <v>461</v>
      </c>
      <c r="AB1910" s="3">
        <f>DATEVALUE(DatosTransformados[[#This Row],[Contact Date Hidden]])</f>
        <v>44057</v>
      </c>
      <c r="AC1910" s="3">
        <v>43875</v>
      </c>
      <c r="AD1910" s="2" t="s">
        <v>44</v>
      </c>
      <c r="AE1910" s="2" t="str">
        <f>VLOOKUP(DatosTransformados[[#This Row],[Customer Segment Hidden]],Tabla3[#All],2,FALSE)</f>
        <v>Medium</v>
      </c>
      <c r="AF1910" s="11">
        <v>31.491033636997699</v>
      </c>
      <c r="AG1910" s="2">
        <v>2</v>
      </c>
      <c r="AH1910" s="2" t="s">
        <v>49</v>
      </c>
      <c r="AI1910" s="2" t="str">
        <f>IFERROR(VLOOKUP(DatosTransformados[[#This Row],[Preferred Contact Method Hidden]],Tabla3[#All],2,FALSE),DatosTransformados[[#This Row],[Preferred Contact Method Hidden]])</f>
        <v>Phone</v>
      </c>
      <c r="AJ1910" s="2" t="str">
        <f>VLOOKUP(DatosTransformados[[#This Row],[Applied Discount Hidden]],Tabla3[#All],2,FALSE)</f>
        <v>Yes</v>
      </c>
      <c r="AK1910" s="2" t="b">
        <v>1</v>
      </c>
    </row>
    <row r="1911" spans="1:37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">
        <v>21</v>
      </c>
      <c r="O19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1" s="5" t="s">
        <v>21</v>
      </c>
      <c r="Q1911" s="5">
        <v>0</v>
      </c>
      <c r="R1911" s="5" t="s">
        <v>33</v>
      </c>
      <c r="S1911" s="5" t="s">
        <v>24</v>
      </c>
      <c r="T1911" s="5" t="s">
        <v>117</v>
      </c>
      <c r="U1911" s="5">
        <v>64</v>
      </c>
      <c r="V1911" s="5" t="str">
        <f>PROPER(DatosTransformados[[#This Row],[Payment Method Hidden]])</f>
        <v>Direct Debit</v>
      </c>
      <c r="W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1911" s="5">
        <v>1814</v>
      </c>
      <c r="Y1911" s="5" t="s">
        <v>87</v>
      </c>
      <c r="Z1911" s="5" t="s">
        <v>126</v>
      </c>
      <c r="AA1911" s="5" t="s">
        <v>3442</v>
      </c>
      <c r="AB1911" s="6">
        <f>DATEVALUE(DatosTransformados[[#This Row],[Contact Date Hidden]])</f>
        <v>44676</v>
      </c>
      <c r="AC1911" s="6">
        <v>45062</v>
      </c>
      <c r="AD1911" s="5" t="s">
        <v>38</v>
      </c>
      <c r="AE1911" s="5" t="str">
        <f>VLOOKUP(DatosTransformados[[#This Row],[Customer Segment Hidden]],Tabla3[#All],2,FALSE)</f>
        <v>Low</v>
      </c>
      <c r="AF1911" s="12">
        <v>69.41733477542931</v>
      </c>
      <c r="AG1911" s="5">
        <v>6</v>
      </c>
      <c r="AH1911" s="5" t="s">
        <v>63</v>
      </c>
      <c r="AI1911" s="5" t="str">
        <f>IFERROR(VLOOKUP(DatosTransformados[[#This Row],[Preferred Contact Method Hidden]],Tabla3[#All],2,FALSE),DatosTransformados[[#This Row],[Preferred Contact Method Hidden]])</f>
        <v>SMS</v>
      </c>
      <c r="AJ1911" s="5" t="str">
        <f>VLOOKUP(DatosTransformados[[#This Row],[Applied Discount Hidden]],Tabla3[#All],2,FALSE)</f>
        <v>Yes</v>
      </c>
      <c r="AK1911" s="5" t="b">
        <v>1</v>
      </c>
    </row>
    <row r="1912" spans="1:37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">
        <v>21</v>
      </c>
      <c r="O19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2" s="2" t="s">
        <v>21</v>
      </c>
      <c r="Q1912" s="2">
        <v>0</v>
      </c>
      <c r="R1912" s="2" t="s">
        <v>21</v>
      </c>
      <c r="S1912" s="2" t="s">
        <v>24</v>
      </c>
      <c r="T1912" s="2" t="s">
        <v>35</v>
      </c>
      <c r="U1912" s="2">
        <v>17</v>
      </c>
      <c r="V1912" s="2" t="str">
        <f>PROPER(DatosTransformados[[#This Row],[Payment Method Hidden]])</f>
        <v>Direct Debit</v>
      </c>
      <c r="W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1912" s="2">
        <v>37</v>
      </c>
      <c r="Y1912" s="2" t="s">
        <v>87</v>
      </c>
      <c r="Z1912" s="2" t="s">
        <v>180</v>
      </c>
      <c r="AA1912" s="2" t="s">
        <v>3444</v>
      </c>
      <c r="AB1912" s="3">
        <f>DATEVALUE(DatosTransformados[[#This Row],[Contact Date Hidden]])</f>
        <v>44818</v>
      </c>
      <c r="AC1912" s="3">
        <v>44003</v>
      </c>
      <c r="AD1912" s="2" t="s">
        <v>44</v>
      </c>
      <c r="AE1912" s="2" t="str">
        <f>VLOOKUP(DatosTransformados[[#This Row],[Customer Segment Hidden]],Tabla3[#All],2,FALSE)</f>
        <v>Medium</v>
      </c>
      <c r="AF1912" s="11">
        <v>18.39226412872933</v>
      </c>
      <c r="AG1912" s="2">
        <v>5</v>
      </c>
      <c r="AH1912" s="2" t="s">
        <v>63</v>
      </c>
      <c r="AI1912" s="2" t="str">
        <f>IFERROR(VLOOKUP(DatosTransformados[[#This Row],[Preferred Contact Method Hidden]],Tabla3[#All],2,FALSE),DatosTransformados[[#This Row],[Preferred Contact Method Hidden]])</f>
        <v>SMS</v>
      </c>
      <c r="AJ1912" s="2" t="str">
        <f>VLOOKUP(DatosTransformados[[#This Row],[Applied Discount Hidden]],Tabla3[#All],2,FALSE)</f>
        <v>Yes</v>
      </c>
      <c r="AK1912" s="2" t="b">
        <v>1</v>
      </c>
    </row>
    <row r="1913" spans="1:37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">
        <v>21</v>
      </c>
      <c r="O19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3" s="5" t="s">
        <v>33</v>
      </c>
      <c r="Q1913" s="5">
        <v>6</v>
      </c>
      <c r="R1913" s="5" t="s">
        <v>33</v>
      </c>
      <c r="S1913" s="5" t="s">
        <v>34</v>
      </c>
      <c r="T1913" s="5" t="s">
        <v>25</v>
      </c>
      <c r="U1913" s="5">
        <v>29</v>
      </c>
      <c r="V1913" s="5" t="str">
        <f>PROPER(DatosTransformados[[#This Row],[Payment Method Hidden]])</f>
        <v>Credit Card</v>
      </c>
      <c r="W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1913" s="5">
        <v>1724</v>
      </c>
      <c r="Y1913" s="5"/>
      <c r="Z1913" s="5"/>
      <c r="AA1913" s="5" t="s">
        <v>3446</v>
      </c>
      <c r="AB1913" s="6">
        <f>DATEVALUE(DatosTransformados[[#This Row],[Contact Date Hidden]])</f>
        <v>45247</v>
      </c>
      <c r="AC1913" s="6">
        <v>43871</v>
      </c>
      <c r="AD1913" s="5" t="s">
        <v>38</v>
      </c>
      <c r="AE1913" s="5" t="str">
        <f>VLOOKUP(DatosTransformados[[#This Row],[Customer Segment Hidden]],Tabla3[#All],2,FALSE)</f>
        <v>Low</v>
      </c>
      <c r="AF1913" s="12">
        <v>31.099591978283939</v>
      </c>
      <c r="AG1913" s="5">
        <v>7</v>
      </c>
      <c r="AH1913" s="5" t="s">
        <v>29</v>
      </c>
      <c r="AI1913" s="5" t="str">
        <f>IFERROR(VLOOKUP(DatosTransformados[[#This Row],[Preferred Contact Method Hidden]],Tabla3[#All],2,FALSE),DatosTransformados[[#This Row],[Preferred Contact Method Hidden]])</f>
        <v>Email</v>
      </c>
      <c r="AJ1913" s="5" t="str">
        <f>VLOOKUP(DatosTransformados[[#This Row],[Applied Discount Hidden]],Tabla3[#All],2,FALSE)</f>
        <v>Yes</v>
      </c>
      <c r="AK1913" s="5" t="b">
        <v>1</v>
      </c>
    </row>
    <row r="1914" spans="1:37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">
        <v>21</v>
      </c>
      <c r="O19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4" s="2" t="s">
        <v>33</v>
      </c>
      <c r="Q1914" s="2">
        <v>3</v>
      </c>
      <c r="R1914" s="2" t="s">
        <v>33</v>
      </c>
      <c r="S1914" s="2" t="s">
        <v>34</v>
      </c>
      <c r="T1914" s="2" t="s">
        <v>123</v>
      </c>
      <c r="U1914" s="2">
        <v>27</v>
      </c>
      <c r="V1914" s="2" t="str">
        <f>PROPER(DatosTransformados[[#This Row],[Payment Method Hidden]])</f>
        <v>Credit Card</v>
      </c>
      <c r="W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1914" s="2">
        <v>1889</v>
      </c>
      <c r="Y1914" s="2"/>
      <c r="Z1914" s="2"/>
      <c r="AA1914" s="2" t="s">
        <v>3057</v>
      </c>
      <c r="AB1914" s="3">
        <f>DATEVALUE(DatosTransformados[[#This Row],[Contact Date Hidden]])</f>
        <v>44605</v>
      </c>
      <c r="AC1914" s="3">
        <v>44312</v>
      </c>
      <c r="AD1914" s="2" t="s">
        <v>28</v>
      </c>
      <c r="AE1914" s="2" t="str">
        <f>VLOOKUP(DatosTransformados[[#This Row],[Customer Segment Hidden]],Tabla3[#All],2,FALSE)</f>
        <v>High</v>
      </c>
      <c r="AF1914" s="11">
        <v>26.068671080442751</v>
      </c>
      <c r="AG1914" s="2">
        <v>5</v>
      </c>
      <c r="AH1914" s="2" t="s">
        <v>49</v>
      </c>
      <c r="AI1914" s="2" t="str">
        <f>IFERROR(VLOOKUP(DatosTransformados[[#This Row],[Preferred Contact Method Hidden]],Tabla3[#All],2,FALSE),DatosTransformados[[#This Row],[Preferred Contact Method Hidden]])</f>
        <v>Phone</v>
      </c>
      <c r="AJ1914" s="2" t="str">
        <f>VLOOKUP(DatosTransformados[[#This Row],[Applied Discount Hidden]],Tabla3[#All],2,FALSE)</f>
        <v>Yes</v>
      </c>
      <c r="AK1914" s="2" t="b">
        <v>1</v>
      </c>
    </row>
    <row r="1915" spans="1:37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">
        <v>33</v>
      </c>
      <c r="O19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5" s="2" t="s">
        <v>33</v>
      </c>
      <c r="Q1915" s="2">
        <v>4</v>
      </c>
      <c r="R1915" s="2" t="s">
        <v>21</v>
      </c>
      <c r="S1915" s="2" t="s">
        <v>34</v>
      </c>
      <c r="T1915" s="2" t="s">
        <v>117</v>
      </c>
      <c r="U1915" s="2">
        <v>51</v>
      </c>
      <c r="V1915" s="2" t="str">
        <f>PROPER(DatosTransformados[[#This Row],[Payment Method Hidden]])</f>
        <v>Direct Debit</v>
      </c>
      <c r="W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1915" s="2">
        <v>3062</v>
      </c>
      <c r="Y1915" s="2"/>
      <c r="Z1915" s="2"/>
      <c r="AA1915" s="2" t="s">
        <v>3449</v>
      </c>
      <c r="AB1915" s="3">
        <f>DATEVALUE(DatosTransformados[[#This Row],[Contact Date Hidden]])</f>
        <v>43860</v>
      </c>
      <c r="AC1915" s="3">
        <v>44536</v>
      </c>
      <c r="AD1915" s="2" t="s">
        <v>38</v>
      </c>
      <c r="AE1915" s="2" t="str">
        <f>VLOOKUP(DatosTransformados[[#This Row],[Customer Segment Hidden]],Tabla3[#All],2,FALSE)</f>
        <v>Low</v>
      </c>
      <c r="AF1915" s="11">
        <v>41.321291806119191</v>
      </c>
      <c r="AG1915" s="2">
        <v>0</v>
      </c>
      <c r="AH1915" s="2" t="s">
        <v>49</v>
      </c>
      <c r="AI1915" s="2" t="str">
        <f>IFERROR(VLOOKUP(DatosTransformados[[#This Row],[Preferred Contact Method Hidden]],Tabla3[#All],2,FALSE),DatosTransformados[[#This Row],[Preferred Contact Method Hidden]])</f>
        <v>Phone</v>
      </c>
      <c r="AJ1915" s="2" t="str">
        <f>VLOOKUP(DatosTransformados[[#This Row],[Applied Discount Hidden]],Tabla3[#All],2,FALSE)</f>
        <v>Yes</v>
      </c>
      <c r="AK1915" s="2" t="b">
        <v>1</v>
      </c>
    </row>
    <row r="1916" spans="1:37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">
        <v>21</v>
      </c>
      <c r="O19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6" s="5" t="s">
        <v>21</v>
      </c>
      <c r="Q1916" s="5">
        <v>0</v>
      </c>
      <c r="R1916" s="5" t="s">
        <v>21</v>
      </c>
      <c r="S1916" s="5" t="s">
        <v>24</v>
      </c>
      <c r="T1916" s="5" t="s">
        <v>35</v>
      </c>
      <c r="U1916" s="5">
        <v>28</v>
      </c>
      <c r="V1916" s="5" t="str">
        <f>PROPER(DatosTransformados[[#This Row],[Payment Method Hidden]])</f>
        <v>Direct Debit</v>
      </c>
      <c r="W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916" s="5">
        <v>28</v>
      </c>
      <c r="Y1916" s="5" t="s">
        <v>87</v>
      </c>
      <c r="Z1916" s="5" t="s">
        <v>634</v>
      </c>
      <c r="AA1916" s="5" t="s">
        <v>3451</v>
      </c>
      <c r="AB1916" s="6">
        <f>DATEVALUE(DatosTransformados[[#This Row],[Contact Date Hidden]])</f>
        <v>44964</v>
      </c>
      <c r="AC1916" s="6">
        <v>44396</v>
      </c>
      <c r="AD1916" s="5" t="s">
        <v>44</v>
      </c>
      <c r="AE1916" s="5" t="str">
        <f>VLOOKUP(DatosTransformados[[#This Row],[Customer Segment Hidden]],Tabla3[#All],2,FALSE)</f>
        <v>Medium</v>
      </c>
      <c r="AF1916" s="12">
        <v>23.000230198080601</v>
      </c>
      <c r="AG1916" s="5">
        <v>8</v>
      </c>
      <c r="AH1916" s="5" t="s">
        <v>63</v>
      </c>
      <c r="AI1916" s="5" t="str">
        <f>IFERROR(VLOOKUP(DatosTransformados[[#This Row],[Preferred Contact Method Hidden]],Tabla3[#All],2,FALSE),DatosTransformados[[#This Row],[Preferred Contact Method Hidden]])</f>
        <v>SMS</v>
      </c>
      <c r="AJ1916" s="5" t="str">
        <f>VLOOKUP(DatosTransformados[[#This Row],[Applied Discount Hidden]],Tabla3[#All],2,FALSE)</f>
        <v>Yes</v>
      </c>
      <c r="AK1916" s="5" t="b">
        <v>1</v>
      </c>
    </row>
    <row r="1917" spans="1:37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">
        <v>21</v>
      </c>
      <c r="O19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7" s="2" t="s">
        <v>21</v>
      </c>
      <c r="Q1917" s="2">
        <v>0</v>
      </c>
      <c r="R1917" s="2" t="s">
        <v>33</v>
      </c>
      <c r="S1917" s="2" t="s">
        <v>34</v>
      </c>
      <c r="T1917" s="2" t="s">
        <v>35</v>
      </c>
      <c r="U1917" s="2">
        <v>59</v>
      </c>
      <c r="V1917" s="2" t="str">
        <f>PROPER(DatosTransformados[[#This Row],[Payment Method Hidden]])</f>
        <v>Direct Debit</v>
      </c>
      <c r="W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1917" s="2">
        <v>2341</v>
      </c>
      <c r="Y1917" s="2"/>
      <c r="Z1917" s="2"/>
      <c r="AA1917" s="2" t="s">
        <v>3453</v>
      </c>
      <c r="AB1917" s="3">
        <f>DATEVALUE(DatosTransformados[[#This Row],[Contact Date Hidden]])</f>
        <v>44724</v>
      </c>
      <c r="AC1917" s="3">
        <v>44183</v>
      </c>
      <c r="AD1917" s="2" t="s">
        <v>44</v>
      </c>
      <c r="AE1917" s="2" t="str">
        <f>VLOOKUP(DatosTransformados[[#This Row],[Customer Segment Hidden]],Tabla3[#All],2,FALSE)</f>
        <v>Medium</v>
      </c>
      <c r="AF1917" s="11">
        <v>53.005418385025408</v>
      </c>
      <c r="AG1917" s="2">
        <v>0</v>
      </c>
      <c r="AH1917" s="2" t="s">
        <v>29</v>
      </c>
      <c r="AI1917" s="2" t="str">
        <f>IFERROR(VLOOKUP(DatosTransformados[[#This Row],[Preferred Contact Method Hidden]],Tabla3[#All],2,FALSE),DatosTransformados[[#This Row],[Preferred Contact Method Hidden]])</f>
        <v>Email</v>
      </c>
      <c r="AJ1917" s="2" t="str">
        <f>VLOOKUP(DatosTransformados[[#This Row],[Applied Discount Hidden]],Tabla3[#All],2,FALSE)</f>
        <v>Yes</v>
      </c>
      <c r="AK1917" s="2" t="b">
        <v>1</v>
      </c>
    </row>
    <row r="1918" spans="1:37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">
        <v>21</v>
      </c>
      <c r="O19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8" s="5" t="s">
        <v>21</v>
      </c>
      <c r="Q1918" s="5">
        <v>0</v>
      </c>
      <c r="R1918" s="5" t="s">
        <v>21</v>
      </c>
      <c r="S1918" s="5" t="s">
        <v>24</v>
      </c>
      <c r="T1918" s="5" t="s">
        <v>123</v>
      </c>
      <c r="U1918" s="5">
        <v>11</v>
      </c>
      <c r="V1918" s="5" t="str">
        <f>PROPER(DatosTransformados[[#This Row],[Payment Method Hidden]])</f>
        <v>Credit Card</v>
      </c>
      <c r="W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918" s="5">
        <v>80</v>
      </c>
      <c r="Y1918" s="5"/>
      <c r="Z1918" s="5"/>
      <c r="AA1918" s="5" t="s">
        <v>742</v>
      </c>
      <c r="AB1918" s="6">
        <f>DATEVALUE(DatosTransformados[[#This Row],[Contact Date Hidden]])</f>
        <v>44353</v>
      </c>
      <c r="AC1918" s="6">
        <v>43988</v>
      </c>
      <c r="AD1918" s="5" t="s">
        <v>44</v>
      </c>
      <c r="AE1918" s="5" t="str">
        <f>VLOOKUP(DatosTransformados[[#This Row],[Customer Segment Hidden]],Tabla3[#All],2,FALSE)</f>
        <v>Medium</v>
      </c>
      <c r="AF1918" s="12">
        <v>10.58876717186509</v>
      </c>
      <c r="AG1918" s="5">
        <v>7</v>
      </c>
      <c r="AH1918" s="5" t="s">
        <v>49</v>
      </c>
      <c r="AI1918" s="5" t="str">
        <f>IFERROR(VLOOKUP(DatosTransformados[[#This Row],[Preferred Contact Method Hidden]],Tabla3[#All],2,FALSE),DatosTransformados[[#This Row],[Preferred Contact Method Hidden]])</f>
        <v>Phone</v>
      </c>
      <c r="AJ1918" s="5" t="str">
        <f>VLOOKUP(DatosTransformados[[#This Row],[Applied Discount Hidden]],Tabla3[#All],2,FALSE)</f>
        <v>Yes</v>
      </c>
      <c r="AK1918" s="5" t="b">
        <v>1</v>
      </c>
    </row>
    <row r="1919" spans="1:37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">
        <v>21</v>
      </c>
      <c r="O19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19" s="2" t="s">
        <v>21</v>
      </c>
      <c r="Q1919" s="2">
        <v>0</v>
      </c>
      <c r="R1919" s="2" t="s">
        <v>33</v>
      </c>
      <c r="S1919" s="2" t="s">
        <v>24</v>
      </c>
      <c r="T1919" s="2" t="s">
        <v>117</v>
      </c>
      <c r="U1919" s="2">
        <v>43</v>
      </c>
      <c r="V1919" s="2" t="str">
        <f>PROPER(DatosTransformados[[#This Row],[Payment Method Hidden]])</f>
        <v>Direct Debit</v>
      </c>
      <c r="W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1919" s="2">
        <v>2853</v>
      </c>
      <c r="Y1919" s="2"/>
      <c r="Z1919" s="2"/>
      <c r="AA1919" s="2" t="s">
        <v>73</v>
      </c>
      <c r="AB1919" s="3">
        <f>DATEVALUE(DatosTransformados[[#This Row],[Contact Date Hidden]])</f>
        <v>44275</v>
      </c>
      <c r="AC1919" s="3">
        <v>43973</v>
      </c>
      <c r="AD1919" s="2" t="s">
        <v>38</v>
      </c>
      <c r="AE1919" s="2" t="str">
        <f>VLOOKUP(DatosTransformados[[#This Row],[Customer Segment Hidden]],Tabla3[#All],2,FALSE)</f>
        <v>Low</v>
      </c>
      <c r="AF1919" s="11">
        <v>45.891887622665607</v>
      </c>
      <c r="AG1919" s="2">
        <v>2</v>
      </c>
      <c r="AH1919" s="2" t="s">
        <v>63</v>
      </c>
      <c r="AI1919" s="2" t="str">
        <f>IFERROR(VLOOKUP(DatosTransformados[[#This Row],[Preferred Contact Method Hidden]],Tabla3[#All],2,FALSE),DatosTransformados[[#This Row],[Preferred Contact Method Hidden]])</f>
        <v>SMS</v>
      </c>
      <c r="AJ1919" s="2" t="str">
        <f>VLOOKUP(DatosTransformados[[#This Row],[Applied Discount Hidden]],Tabla3[#All],2,FALSE)</f>
        <v>No</v>
      </c>
      <c r="AK1919" s="2" t="b">
        <v>0</v>
      </c>
    </row>
    <row r="1920" spans="1:37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">
        <v>21</v>
      </c>
      <c r="O19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0" s="5" t="s">
        <v>21</v>
      </c>
      <c r="Q1920" s="5">
        <v>0</v>
      </c>
      <c r="R1920" s="5" t="s">
        <v>21</v>
      </c>
      <c r="S1920" s="5" t="s">
        <v>24</v>
      </c>
      <c r="T1920" s="5" t="s">
        <v>117</v>
      </c>
      <c r="U1920" s="5">
        <v>47</v>
      </c>
      <c r="V1920" s="5" t="str">
        <f>PROPER(DatosTransformados[[#This Row],[Payment Method Hidden]])</f>
        <v>Direct Debit</v>
      </c>
      <c r="W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920" s="5">
        <v>1433</v>
      </c>
      <c r="Y1920" s="5"/>
      <c r="Z1920" s="5"/>
      <c r="AA1920" s="5" t="s">
        <v>1856</v>
      </c>
      <c r="AB1920" s="6">
        <f>DATEVALUE(DatosTransformados[[#This Row],[Contact Date Hidden]])</f>
        <v>43889</v>
      </c>
      <c r="AC1920" s="6">
        <v>45041</v>
      </c>
      <c r="AD1920" s="5" t="s">
        <v>38</v>
      </c>
      <c r="AE1920" s="5" t="str">
        <f>VLOOKUP(DatosTransformados[[#This Row],[Customer Segment Hidden]],Tabla3[#All],2,FALSE)</f>
        <v>Low</v>
      </c>
      <c r="AF1920" s="12">
        <v>42.577750328026397</v>
      </c>
      <c r="AG1920" s="5">
        <v>5</v>
      </c>
      <c r="AH1920" s="5" t="s">
        <v>29</v>
      </c>
      <c r="AI1920" s="5" t="str">
        <f>IFERROR(VLOOKUP(DatosTransformados[[#This Row],[Preferred Contact Method Hidden]],Tabla3[#All],2,FALSE),DatosTransformados[[#This Row],[Preferred Contact Method Hidden]])</f>
        <v>Email</v>
      </c>
      <c r="AJ1920" s="5" t="str">
        <f>VLOOKUP(DatosTransformados[[#This Row],[Applied Discount Hidden]],Tabla3[#All],2,FALSE)</f>
        <v>Yes</v>
      </c>
      <c r="AK1920" s="5" t="b">
        <v>1</v>
      </c>
    </row>
    <row r="1921" spans="1:37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">
        <v>21</v>
      </c>
      <c r="O19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1" s="2" t="s">
        <v>21</v>
      </c>
      <c r="Q1921" s="2">
        <v>0</v>
      </c>
      <c r="R1921" s="2" t="s">
        <v>33</v>
      </c>
      <c r="S1921" s="2" t="s">
        <v>24</v>
      </c>
      <c r="T1921" s="2" t="s">
        <v>25</v>
      </c>
      <c r="U1921" s="2">
        <v>21</v>
      </c>
      <c r="V1921" s="2" t="str">
        <f>PROPER(DatosTransformados[[#This Row],[Payment Method Hidden]])</f>
        <v>Credit Card</v>
      </c>
      <c r="W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921" s="2">
        <v>541</v>
      </c>
      <c r="Y1921" s="2"/>
      <c r="Z1921" s="2"/>
      <c r="AA1921" s="2" t="s">
        <v>2838</v>
      </c>
      <c r="AB1921" s="3">
        <f>DATEVALUE(DatosTransformados[[#This Row],[Contact Date Hidden]])</f>
        <v>44262</v>
      </c>
      <c r="AC1921" s="3">
        <v>44581</v>
      </c>
      <c r="AD1921" s="2" t="s">
        <v>38</v>
      </c>
      <c r="AE1921" s="2" t="str">
        <f>VLOOKUP(DatosTransformados[[#This Row],[Customer Segment Hidden]],Tabla3[#All],2,FALSE)</f>
        <v>Low</v>
      </c>
      <c r="AF1921" s="11">
        <v>22.936184137087679</v>
      </c>
      <c r="AG1921" s="2">
        <v>6</v>
      </c>
      <c r="AH1921" s="2" t="s">
        <v>63</v>
      </c>
      <c r="AI1921" s="2" t="str">
        <f>IFERROR(VLOOKUP(DatosTransformados[[#This Row],[Preferred Contact Method Hidden]],Tabla3[#All],2,FALSE),DatosTransformados[[#This Row],[Preferred Contact Method Hidden]])</f>
        <v>SMS</v>
      </c>
      <c r="AJ1921" s="2" t="str">
        <f>VLOOKUP(DatosTransformados[[#This Row],[Applied Discount Hidden]],Tabla3[#All],2,FALSE)</f>
        <v>No</v>
      </c>
      <c r="AK1921" s="2" t="b">
        <v>0</v>
      </c>
    </row>
    <row r="1922" spans="1:37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">
        <v>21</v>
      </c>
      <c r="O19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2" s="5" t="s">
        <v>21</v>
      </c>
      <c r="Q1922" s="5">
        <v>0</v>
      </c>
      <c r="R1922" s="5" t="s">
        <v>21</v>
      </c>
      <c r="S1922" s="5" t="s">
        <v>24</v>
      </c>
      <c r="T1922" s="5" t="s">
        <v>123</v>
      </c>
      <c r="U1922" s="5">
        <v>45</v>
      </c>
      <c r="V1922" s="5" t="str">
        <f>PROPER(DatosTransformados[[#This Row],[Payment Method Hidden]])</f>
        <v>Credit Card</v>
      </c>
      <c r="W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922" s="5">
        <v>45</v>
      </c>
      <c r="Y1922" s="5" t="s">
        <v>103</v>
      </c>
      <c r="Z1922" s="5" t="s">
        <v>104</v>
      </c>
      <c r="AA1922" s="5" t="s">
        <v>1347</v>
      </c>
      <c r="AB1922" s="6">
        <f>DATEVALUE(DatosTransformados[[#This Row],[Contact Date Hidden]])</f>
        <v>44708</v>
      </c>
      <c r="AC1922" s="6">
        <v>44879</v>
      </c>
      <c r="AD1922" s="5" t="s">
        <v>38</v>
      </c>
      <c r="AE1922" s="5" t="str">
        <f>VLOOKUP(DatosTransformados[[#This Row],[Customer Segment Hidden]],Tabla3[#All],2,FALSE)</f>
        <v>Low</v>
      </c>
      <c r="AF1922" s="12">
        <v>42.939643019453783</v>
      </c>
      <c r="AG1922" s="5">
        <v>1</v>
      </c>
      <c r="AH1922" s="5" t="s">
        <v>63</v>
      </c>
      <c r="AI1922" s="5" t="str">
        <f>IFERROR(VLOOKUP(DatosTransformados[[#This Row],[Preferred Contact Method Hidden]],Tabla3[#All],2,FALSE),DatosTransformados[[#This Row],[Preferred Contact Method Hidden]])</f>
        <v>SMS</v>
      </c>
      <c r="AJ1922" s="5" t="str">
        <f>VLOOKUP(DatosTransformados[[#This Row],[Applied Discount Hidden]],Tabla3[#All],2,FALSE)</f>
        <v>No</v>
      </c>
      <c r="AK1922" s="5" t="b">
        <v>0</v>
      </c>
    </row>
    <row r="1923" spans="1:37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">
        <v>21</v>
      </c>
      <c r="O19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3" s="2" t="s">
        <v>21</v>
      </c>
      <c r="Q1923" s="2">
        <v>0</v>
      </c>
      <c r="R1923" s="2" t="s">
        <v>33</v>
      </c>
      <c r="S1923" s="2" t="s">
        <v>52</v>
      </c>
      <c r="T1923" s="2" t="s">
        <v>117</v>
      </c>
      <c r="U1923" s="2">
        <v>42</v>
      </c>
      <c r="V1923" s="2" t="str">
        <f>PROPER(DatosTransformados[[#This Row],[Payment Method Hidden]])</f>
        <v>Direct Debit</v>
      </c>
      <c r="W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923" s="2">
        <v>2864</v>
      </c>
      <c r="Y1923" s="2"/>
      <c r="Z1923" s="2"/>
      <c r="AA1923" s="2" t="s">
        <v>2345</v>
      </c>
      <c r="AB1923" s="3">
        <f>DATEVALUE(DatosTransformados[[#This Row],[Contact Date Hidden]])</f>
        <v>44091</v>
      </c>
      <c r="AC1923" s="3">
        <v>44055</v>
      </c>
      <c r="AD1923" s="2" t="s">
        <v>38</v>
      </c>
      <c r="AE1923" s="2" t="str">
        <f>VLOOKUP(DatosTransformados[[#This Row],[Customer Segment Hidden]],Tabla3[#All],2,FALSE)</f>
        <v>Low</v>
      </c>
      <c r="AF1923" s="11">
        <v>33.950806585401587</v>
      </c>
      <c r="AG1923" s="2">
        <v>7</v>
      </c>
      <c r="AH1923" s="2" t="s">
        <v>49</v>
      </c>
      <c r="AI1923" s="2" t="str">
        <f>IFERROR(VLOOKUP(DatosTransformados[[#This Row],[Preferred Contact Method Hidden]],Tabla3[#All],2,FALSE),DatosTransformados[[#This Row],[Preferred Contact Method Hidden]])</f>
        <v>Phone</v>
      </c>
      <c r="AJ1923" s="2" t="str">
        <f>VLOOKUP(DatosTransformados[[#This Row],[Applied Discount Hidden]],Tabla3[#All],2,FALSE)</f>
        <v>No</v>
      </c>
      <c r="AK1923" s="2" t="b">
        <v>0</v>
      </c>
    </row>
    <row r="1924" spans="1:37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">
        <v>21</v>
      </c>
      <c r="O19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4" s="5" t="s">
        <v>21</v>
      </c>
      <c r="Q1924" s="5">
        <v>0</v>
      </c>
      <c r="R1924" s="5" t="s">
        <v>33</v>
      </c>
      <c r="S1924" s="5" t="s">
        <v>34</v>
      </c>
      <c r="T1924" s="5" t="s">
        <v>117</v>
      </c>
      <c r="U1924" s="5">
        <v>24</v>
      </c>
      <c r="V1924" s="5" t="str">
        <f>PROPER(DatosTransformados[[#This Row],[Payment Method Hidden]])</f>
        <v>Direct Debit</v>
      </c>
      <c r="W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924" s="5">
        <v>1444</v>
      </c>
      <c r="Y1924" s="5"/>
      <c r="Z1924" s="5"/>
      <c r="AA1924" s="5" t="s">
        <v>780</v>
      </c>
      <c r="AB1924" s="6">
        <f>DATEVALUE(DatosTransformados[[#This Row],[Contact Date Hidden]])</f>
        <v>44576</v>
      </c>
      <c r="AC1924" s="6">
        <v>44582</v>
      </c>
      <c r="AD1924" s="5" t="s">
        <v>38</v>
      </c>
      <c r="AE1924" s="5" t="str">
        <f>VLOOKUP(DatosTransformados[[#This Row],[Customer Segment Hidden]],Tabla3[#All],2,FALSE)</f>
        <v>Low</v>
      </c>
      <c r="AF1924" s="12">
        <v>23.23395069098655</v>
      </c>
      <c r="AG1924" s="5">
        <v>9</v>
      </c>
      <c r="AH1924" s="5" t="s">
        <v>29</v>
      </c>
      <c r="AI1924" s="5" t="str">
        <f>IFERROR(VLOOKUP(DatosTransformados[[#This Row],[Preferred Contact Method Hidden]],Tabla3[#All],2,FALSE),DatosTransformados[[#This Row],[Preferred Contact Method Hidden]])</f>
        <v>Email</v>
      </c>
      <c r="AJ1924" s="5" t="str">
        <f>VLOOKUP(DatosTransformados[[#This Row],[Applied Discount Hidden]],Tabla3[#All],2,FALSE)</f>
        <v>No</v>
      </c>
      <c r="AK1924" s="5" t="b">
        <v>0</v>
      </c>
    </row>
    <row r="1925" spans="1:37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">
        <v>21</v>
      </c>
      <c r="O19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5" s="2" t="s">
        <v>21</v>
      </c>
      <c r="Q1925" s="2">
        <v>0</v>
      </c>
      <c r="R1925" s="2" t="s">
        <v>21</v>
      </c>
      <c r="S1925" s="2" t="s">
        <v>52</v>
      </c>
      <c r="T1925" s="2" t="s">
        <v>35</v>
      </c>
      <c r="U1925" s="2">
        <v>29</v>
      </c>
      <c r="V1925" s="2" t="str">
        <f>PROPER(DatosTransformados[[#This Row],[Payment Method Hidden]])</f>
        <v>Direct Debit</v>
      </c>
      <c r="W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925" s="2">
        <v>136</v>
      </c>
      <c r="Y1925" s="2"/>
      <c r="Z1925" s="2"/>
      <c r="AA1925" s="2" t="s">
        <v>597</v>
      </c>
      <c r="AB1925" s="3">
        <f>DATEVALUE(DatosTransformados[[#This Row],[Contact Date Hidden]])</f>
        <v>43853</v>
      </c>
      <c r="AC1925" s="3">
        <v>44031</v>
      </c>
      <c r="AD1925" s="2" t="s">
        <v>44</v>
      </c>
      <c r="AE1925" s="2" t="str">
        <f>VLOOKUP(DatosTransformados[[#This Row],[Customer Segment Hidden]],Tabla3[#All],2,FALSE)</f>
        <v>Medium</v>
      </c>
      <c r="AF1925" s="11">
        <v>24.425195654069469</v>
      </c>
      <c r="AG1925" s="2">
        <v>6</v>
      </c>
      <c r="AH1925" s="2" t="s">
        <v>49</v>
      </c>
      <c r="AI1925" s="2" t="str">
        <f>IFERROR(VLOOKUP(DatosTransformados[[#This Row],[Preferred Contact Method Hidden]],Tabla3[#All],2,FALSE),DatosTransformados[[#This Row],[Preferred Contact Method Hidden]])</f>
        <v>Phone</v>
      </c>
      <c r="AJ1925" s="2" t="str">
        <f>VLOOKUP(DatosTransformados[[#This Row],[Applied Discount Hidden]],Tabla3[#All],2,FALSE)</f>
        <v>Yes</v>
      </c>
      <c r="AK1925" s="2" t="b">
        <v>1</v>
      </c>
    </row>
    <row r="1926" spans="1:37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">
        <v>21</v>
      </c>
      <c r="O19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6" s="5" t="s">
        <v>21</v>
      </c>
      <c r="Q1926" s="5">
        <v>0</v>
      </c>
      <c r="R1926" s="5" t="s">
        <v>21</v>
      </c>
      <c r="S1926" s="5" t="s">
        <v>52</v>
      </c>
      <c r="T1926" s="5" t="s">
        <v>35</v>
      </c>
      <c r="U1926" s="5">
        <v>21</v>
      </c>
      <c r="V1926" s="5" t="str">
        <f>PROPER(DatosTransformados[[#This Row],[Payment Method Hidden]])</f>
        <v>Direct Debit</v>
      </c>
      <c r="W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1926" s="5">
        <v>1225</v>
      </c>
      <c r="Y1926" s="5"/>
      <c r="Z1926" s="5"/>
      <c r="AA1926" s="5" t="s">
        <v>3463</v>
      </c>
      <c r="AB1926" s="6">
        <f>DATEVALUE(DatosTransformados[[#This Row],[Contact Date Hidden]])</f>
        <v>44500</v>
      </c>
      <c r="AC1926" s="6">
        <v>45270</v>
      </c>
      <c r="AD1926" s="5" t="s">
        <v>28</v>
      </c>
      <c r="AE1926" s="5" t="str">
        <f>VLOOKUP(DatosTransformados[[#This Row],[Customer Segment Hidden]],Tabla3[#All],2,FALSE)</f>
        <v>High</v>
      </c>
      <c r="AF1926" s="12">
        <v>17.656663471826612</v>
      </c>
      <c r="AG1926" s="5">
        <v>6</v>
      </c>
      <c r="AH1926" s="5" t="s">
        <v>49</v>
      </c>
      <c r="AI1926" s="5" t="str">
        <f>IFERROR(VLOOKUP(DatosTransformados[[#This Row],[Preferred Contact Method Hidden]],Tabla3[#All],2,FALSE),DatosTransformados[[#This Row],[Preferred Contact Method Hidden]])</f>
        <v>Phone</v>
      </c>
      <c r="AJ1926" s="5" t="str">
        <f>VLOOKUP(DatosTransformados[[#This Row],[Applied Discount Hidden]],Tabla3[#All],2,FALSE)</f>
        <v>Yes</v>
      </c>
      <c r="AK1926" s="5" t="b">
        <v>1</v>
      </c>
    </row>
    <row r="1927" spans="1:37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">
        <v>21</v>
      </c>
      <c r="O19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7" s="2" t="s">
        <v>21</v>
      </c>
      <c r="Q1927" s="2">
        <v>0</v>
      </c>
      <c r="R1927" s="2" t="s">
        <v>21</v>
      </c>
      <c r="S1927" s="2" t="s">
        <v>34</v>
      </c>
      <c r="T1927" s="2" t="s">
        <v>123</v>
      </c>
      <c r="U1927" s="2">
        <v>32</v>
      </c>
      <c r="V1927" s="2" t="str">
        <f>PROPER(DatosTransformados[[#This Row],[Payment Method Hidden]])</f>
        <v>Credit Card</v>
      </c>
      <c r="W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927" s="2">
        <v>552</v>
      </c>
      <c r="Y1927" s="2"/>
      <c r="Z1927" s="2"/>
      <c r="AA1927" s="2" t="s">
        <v>3465</v>
      </c>
      <c r="AB1927" s="3">
        <f>DATEVALUE(DatosTransformados[[#This Row],[Contact Date Hidden]])</f>
        <v>44880</v>
      </c>
      <c r="AC1927" s="3">
        <v>44272</v>
      </c>
      <c r="AD1927" s="2" t="s">
        <v>28</v>
      </c>
      <c r="AE1927" s="2" t="str">
        <f>VLOOKUP(DatosTransformados[[#This Row],[Customer Segment Hidden]],Tabla3[#All],2,FALSE)</f>
        <v>High</v>
      </c>
      <c r="AF1927" s="11">
        <v>26.333151027268929</v>
      </c>
      <c r="AG1927" s="2">
        <v>2</v>
      </c>
      <c r="AH1927" s="2" t="s">
        <v>63</v>
      </c>
      <c r="AI1927" s="2" t="str">
        <f>IFERROR(VLOOKUP(DatosTransformados[[#This Row],[Preferred Contact Method Hidden]],Tabla3[#All],2,FALSE),DatosTransformados[[#This Row],[Preferred Contact Method Hidden]])</f>
        <v>SMS</v>
      </c>
      <c r="AJ1927" s="2" t="str">
        <f>VLOOKUP(DatosTransformados[[#This Row],[Applied Discount Hidden]],Tabla3[#All],2,FALSE)</f>
        <v>Yes</v>
      </c>
      <c r="AK1927" s="2" t="b">
        <v>1</v>
      </c>
    </row>
    <row r="1928" spans="1:37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">
        <v>21</v>
      </c>
      <c r="O19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8" s="5" t="s">
        <v>21</v>
      </c>
      <c r="Q1928" s="5">
        <v>0</v>
      </c>
      <c r="R1928" s="5" t="s">
        <v>21</v>
      </c>
      <c r="S1928" s="5" t="s">
        <v>24</v>
      </c>
      <c r="T1928" s="5" t="s">
        <v>25</v>
      </c>
      <c r="U1928" s="5">
        <v>12</v>
      </c>
      <c r="V1928" s="5" t="str">
        <f>PROPER(DatosTransformados[[#This Row],[Payment Method Hidden]])</f>
        <v>Credit Card</v>
      </c>
      <c r="W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1928" s="5">
        <v>183</v>
      </c>
      <c r="Y1928" s="5" t="s">
        <v>103</v>
      </c>
      <c r="Z1928" s="5" t="s">
        <v>197</v>
      </c>
      <c r="AA1928" s="5" t="s">
        <v>3467</v>
      </c>
      <c r="AB1928" s="6">
        <f>DATEVALUE(DatosTransformados[[#This Row],[Contact Date Hidden]])</f>
        <v>44146</v>
      </c>
      <c r="AC1928" s="6">
        <v>44803</v>
      </c>
      <c r="AD1928" s="5" t="s">
        <v>28</v>
      </c>
      <c r="AE1928" s="5" t="str">
        <f>VLOOKUP(DatosTransformados[[#This Row],[Customer Segment Hidden]],Tabla3[#All],2,FALSE)</f>
        <v>High</v>
      </c>
      <c r="AF1928" s="12">
        <v>12.22414893048936</v>
      </c>
      <c r="AG1928" s="5">
        <v>7</v>
      </c>
      <c r="AH1928" s="5" t="s">
        <v>29</v>
      </c>
      <c r="AI1928" s="5" t="str">
        <f>IFERROR(VLOOKUP(DatosTransformados[[#This Row],[Preferred Contact Method Hidden]],Tabla3[#All],2,FALSE),DatosTransformados[[#This Row],[Preferred Contact Method Hidden]])</f>
        <v>Email</v>
      </c>
      <c r="AJ1928" s="5" t="str">
        <f>VLOOKUP(DatosTransformados[[#This Row],[Applied Discount Hidden]],Tabla3[#All],2,FALSE)</f>
        <v>No</v>
      </c>
      <c r="AK1928" s="5" t="b">
        <v>0</v>
      </c>
    </row>
    <row r="1929" spans="1:37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">
        <v>21</v>
      </c>
      <c r="O19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29" s="2" t="s">
        <v>21</v>
      </c>
      <c r="Q1929" s="2">
        <v>0</v>
      </c>
      <c r="R1929" s="2" t="s">
        <v>21</v>
      </c>
      <c r="S1929" s="2" t="s">
        <v>24</v>
      </c>
      <c r="T1929" s="2" t="s">
        <v>25</v>
      </c>
      <c r="U1929" s="2">
        <v>23</v>
      </c>
      <c r="V1929" s="2" t="str">
        <f>PROPER(DatosTransformados[[#This Row],[Payment Method Hidden]])</f>
        <v>Credit Card</v>
      </c>
      <c r="W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1929" s="2">
        <v>98</v>
      </c>
      <c r="Y1929" s="2"/>
      <c r="Z1929" s="2"/>
      <c r="AA1929" s="2" t="s">
        <v>3469</v>
      </c>
      <c r="AB1929" s="3">
        <f>DATEVALUE(DatosTransformados[[#This Row],[Contact Date Hidden]])</f>
        <v>44703</v>
      </c>
      <c r="AC1929" s="3">
        <v>44345</v>
      </c>
      <c r="AD1929" s="2" t="s">
        <v>44</v>
      </c>
      <c r="AE1929" s="2" t="str">
        <f>VLOOKUP(DatosTransformados[[#This Row],[Customer Segment Hidden]],Tabla3[#All],2,FALSE)</f>
        <v>Medium</v>
      </c>
      <c r="AF1929" s="11">
        <v>24.891899372511229</v>
      </c>
      <c r="AG1929" s="2">
        <v>8</v>
      </c>
      <c r="AH1929" s="2" t="s">
        <v>63</v>
      </c>
      <c r="AI1929" s="2" t="str">
        <f>IFERROR(VLOOKUP(DatosTransformados[[#This Row],[Preferred Contact Method Hidden]],Tabla3[#All],2,FALSE),DatosTransformados[[#This Row],[Preferred Contact Method Hidden]])</f>
        <v>SMS</v>
      </c>
      <c r="AJ1929" s="2" t="str">
        <f>VLOOKUP(DatosTransformados[[#This Row],[Applied Discount Hidden]],Tabla3[#All],2,FALSE)</f>
        <v>Yes</v>
      </c>
      <c r="AK1929" s="2" t="b">
        <v>1</v>
      </c>
    </row>
    <row r="1930" spans="1:37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">
        <v>33</v>
      </c>
      <c r="O19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0" s="5" t="s">
        <v>33</v>
      </c>
      <c r="Q1930" s="5">
        <v>2</v>
      </c>
      <c r="R1930" s="5" t="s">
        <v>33</v>
      </c>
      <c r="S1930" s="5" t="s">
        <v>34</v>
      </c>
      <c r="T1930" s="5" t="s">
        <v>35</v>
      </c>
      <c r="U1930" s="5">
        <v>30</v>
      </c>
      <c r="V1930" s="5" t="str">
        <f>PROPER(DatosTransformados[[#This Row],[Payment Method Hidden]])</f>
        <v>Direct Debit</v>
      </c>
      <c r="W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1930" s="5">
        <v>1970</v>
      </c>
      <c r="Y1930" s="5"/>
      <c r="Z1930" s="5"/>
      <c r="AA1930" s="5" t="s">
        <v>2032</v>
      </c>
      <c r="AB1930" s="6">
        <f>DATEVALUE(DatosTransformados[[#This Row],[Contact Date Hidden]])</f>
        <v>43924</v>
      </c>
      <c r="AC1930" s="6">
        <v>44466</v>
      </c>
      <c r="AD1930" s="5" t="s">
        <v>28</v>
      </c>
      <c r="AE1930" s="5" t="str">
        <f>VLOOKUP(DatosTransformados[[#This Row],[Customer Segment Hidden]],Tabla3[#All],2,FALSE)</f>
        <v>High</v>
      </c>
      <c r="AF1930" s="12">
        <v>28.380875594660999</v>
      </c>
      <c r="AG1930" s="5">
        <v>10</v>
      </c>
      <c r="AH1930" s="5" t="s">
        <v>63</v>
      </c>
      <c r="AI1930" s="5" t="str">
        <f>IFERROR(VLOOKUP(DatosTransformados[[#This Row],[Preferred Contact Method Hidden]],Tabla3[#All],2,FALSE),DatosTransformados[[#This Row],[Preferred Contact Method Hidden]])</f>
        <v>SMS</v>
      </c>
      <c r="AJ1930" s="5" t="str">
        <f>VLOOKUP(DatosTransformados[[#This Row],[Applied Discount Hidden]],Tabla3[#All],2,FALSE)</f>
        <v>No</v>
      </c>
      <c r="AK1930" s="5" t="b">
        <v>0</v>
      </c>
    </row>
    <row r="1931" spans="1:37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">
        <v>21</v>
      </c>
      <c r="O19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1" s="2" t="s">
        <v>33</v>
      </c>
      <c r="Q1931" s="2">
        <v>3</v>
      </c>
      <c r="R1931" s="2" t="s">
        <v>21</v>
      </c>
      <c r="S1931" s="2" t="s">
        <v>52</v>
      </c>
      <c r="T1931" s="2" t="s">
        <v>25</v>
      </c>
      <c r="U1931" s="2">
        <v>7</v>
      </c>
      <c r="V1931" s="2" t="str">
        <f>PROPER(DatosTransformados[[#This Row],[Payment Method Hidden]])</f>
        <v>Credit Card</v>
      </c>
      <c r="W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1931" s="2">
        <v>448</v>
      </c>
      <c r="Y1931" s="2"/>
      <c r="Z1931" s="2"/>
      <c r="AA1931" s="2" t="s">
        <v>3472</v>
      </c>
      <c r="AB1931" s="3">
        <f>DATEVALUE(DatosTransformados[[#This Row],[Contact Date Hidden]])</f>
        <v>43962</v>
      </c>
      <c r="AC1931" s="3">
        <v>43846</v>
      </c>
      <c r="AD1931" s="2" t="s">
        <v>38</v>
      </c>
      <c r="AE1931" s="2" t="str">
        <f>VLOOKUP(DatosTransformados[[#This Row],[Customer Segment Hidden]],Tabla3[#All],2,FALSE)</f>
        <v>Low</v>
      </c>
      <c r="AF1931" s="11">
        <v>7.4002257366231854</v>
      </c>
      <c r="AG1931" s="2">
        <v>9</v>
      </c>
      <c r="AH1931" s="2" t="s">
        <v>49</v>
      </c>
      <c r="AI1931" s="2" t="str">
        <f>IFERROR(VLOOKUP(DatosTransformados[[#This Row],[Preferred Contact Method Hidden]],Tabla3[#All],2,FALSE),DatosTransformados[[#This Row],[Preferred Contact Method Hidden]])</f>
        <v>Phone</v>
      </c>
      <c r="AJ1931" s="2" t="str">
        <f>VLOOKUP(DatosTransformados[[#This Row],[Applied Discount Hidden]],Tabla3[#All],2,FALSE)</f>
        <v>Yes</v>
      </c>
      <c r="AK1931" s="2" t="b">
        <v>1</v>
      </c>
    </row>
    <row r="1932" spans="1:37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">
        <v>33</v>
      </c>
      <c r="O19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2" s="5" t="s">
        <v>21</v>
      </c>
      <c r="Q1932" s="5">
        <v>0</v>
      </c>
      <c r="R1932" s="5" t="s">
        <v>21</v>
      </c>
      <c r="S1932" s="5" t="s">
        <v>24</v>
      </c>
      <c r="T1932" s="5" t="s">
        <v>117</v>
      </c>
      <c r="U1932" s="5">
        <v>45</v>
      </c>
      <c r="V1932" s="5" t="str">
        <f>PROPER(DatosTransformados[[#This Row],[Payment Method Hidden]])</f>
        <v>Direct Debit</v>
      </c>
      <c r="W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932" s="5">
        <v>1583</v>
      </c>
      <c r="Y1932" s="5" t="s">
        <v>42</v>
      </c>
      <c r="Z1932" s="5" t="s">
        <v>213</v>
      </c>
      <c r="AA1932" s="5" t="s">
        <v>825</v>
      </c>
      <c r="AB1932" s="6">
        <f>DATEVALUE(DatosTransformados[[#This Row],[Contact Date Hidden]])</f>
        <v>45093</v>
      </c>
      <c r="AC1932" s="6">
        <v>44472</v>
      </c>
      <c r="AD1932" s="5" t="s">
        <v>44</v>
      </c>
      <c r="AE1932" s="5" t="str">
        <f>VLOOKUP(DatosTransformados[[#This Row],[Customer Segment Hidden]],Tabla3[#All],2,FALSE)</f>
        <v>Medium</v>
      </c>
      <c r="AF1932" s="12">
        <v>44.400949905591389</v>
      </c>
      <c r="AG1932" s="5">
        <v>10</v>
      </c>
      <c r="AH1932" s="5" t="s">
        <v>29</v>
      </c>
      <c r="AI1932" s="5" t="str">
        <f>IFERROR(VLOOKUP(DatosTransformados[[#This Row],[Preferred Contact Method Hidden]],Tabla3[#All],2,FALSE),DatosTransformados[[#This Row],[Preferred Contact Method Hidden]])</f>
        <v>Email</v>
      </c>
      <c r="AJ1932" s="5" t="str">
        <f>VLOOKUP(DatosTransformados[[#This Row],[Applied Discount Hidden]],Tabla3[#All],2,FALSE)</f>
        <v>Yes</v>
      </c>
      <c r="AK1932" s="5" t="b">
        <v>1</v>
      </c>
    </row>
    <row r="1933" spans="1:37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">
        <v>21</v>
      </c>
      <c r="O19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3" s="2" t="s">
        <v>21</v>
      </c>
      <c r="Q1933" s="2">
        <v>0</v>
      </c>
      <c r="R1933" s="2" t="s">
        <v>21</v>
      </c>
      <c r="S1933" s="2" t="s">
        <v>34</v>
      </c>
      <c r="T1933" s="2" t="s">
        <v>35</v>
      </c>
      <c r="U1933" s="2">
        <v>10</v>
      </c>
      <c r="V1933" s="2" t="str">
        <f>PROPER(DatosTransformados[[#This Row],[Payment Method Hidden]])</f>
        <v>Direct Debit</v>
      </c>
      <c r="W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933" s="2">
        <v>655</v>
      </c>
      <c r="Y1933" s="2"/>
      <c r="Z1933" s="2"/>
      <c r="AA1933" s="2" t="s">
        <v>393</v>
      </c>
      <c r="AB1933" s="3">
        <f>DATEVALUE(DatosTransformados[[#This Row],[Contact Date Hidden]])</f>
        <v>43844</v>
      </c>
      <c r="AC1933" s="3">
        <v>44145</v>
      </c>
      <c r="AD1933" s="2" t="s">
        <v>38</v>
      </c>
      <c r="AE1933" s="2" t="str">
        <f>VLOOKUP(DatosTransformados[[#This Row],[Customer Segment Hidden]],Tabla3[#All],2,FALSE)</f>
        <v>Low</v>
      </c>
      <c r="AF1933" s="11">
        <v>8.6091843659904104</v>
      </c>
      <c r="AG1933" s="2">
        <v>6</v>
      </c>
      <c r="AH1933" s="2" t="s">
        <v>29</v>
      </c>
      <c r="AI1933" s="2" t="str">
        <f>IFERROR(VLOOKUP(DatosTransformados[[#This Row],[Preferred Contact Method Hidden]],Tabla3[#All],2,FALSE),DatosTransformados[[#This Row],[Preferred Contact Method Hidden]])</f>
        <v>Email</v>
      </c>
      <c r="AJ1933" s="2" t="str">
        <f>VLOOKUP(DatosTransformados[[#This Row],[Applied Discount Hidden]],Tabla3[#All],2,FALSE)</f>
        <v>Yes</v>
      </c>
      <c r="AK1933" s="2" t="b">
        <v>1</v>
      </c>
    </row>
    <row r="1934" spans="1:37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">
        <v>21</v>
      </c>
      <c r="O19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4" s="5" t="s">
        <v>21</v>
      </c>
      <c r="Q1934" s="5">
        <v>0</v>
      </c>
      <c r="R1934" s="5" t="s">
        <v>21</v>
      </c>
      <c r="S1934" s="5" t="s">
        <v>24</v>
      </c>
      <c r="T1934" s="5" t="s">
        <v>25</v>
      </c>
      <c r="U1934" s="5">
        <v>26</v>
      </c>
      <c r="V1934" s="5" t="str">
        <f>PROPER(DatosTransformados[[#This Row],[Payment Method Hidden]])</f>
        <v>Credit Card</v>
      </c>
      <c r="W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934" s="5">
        <v>1078</v>
      </c>
      <c r="Y1934" s="5"/>
      <c r="Z1934" s="5"/>
      <c r="AA1934" s="5" t="s">
        <v>2991</v>
      </c>
      <c r="AB1934" s="6">
        <f>DATEVALUE(DatosTransformados[[#This Row],[Contact Date Hidden]])</f>
        <v>44249</v>
      </c>
      <c r="AC1934" s="6">
        <v>43944</v>
      </c>
      <c r="AD1934" s="5" t="s">
        <v>44</v>
      </c>
      <c r="AE1934" s="5" t="str">
        <f>VLOOKUP(DatosTransformados[[#This Row],[Customer Segment Hidden]],Tabla3[#All],2,FALSE)</f>
        <v>Medium</v>
      </c>
      <c r="AF1934" s="12">
        <v>28.47282408675337</v>
      </c>
      <c r="AG1934" s="5">
        <v>10</v>
      </c>
      <c r="AH1934" s="5" t="s">
        <v>63</v>
      </c>
      <c r="AI1934" s="5" t="str">
        <f>IFERROR(VLOOKUP(DatosTransformados[[#This Row],[Preferred Contact Method Hidden]],Tabla3[#All],2,FALSE),DatosTransformados[[#This Row],[Preferred Contact Method Hidden]])</f>
        <v>SMS</v>
      </c>
      <c r="AJ1934" s="5" t="str">
        <f>VLOOKUP(DatosTransformados[[#This Row],[Applied Discount Hidden]],Tabla3[#All],2,FALSE)</f>
        <v>Yes</v>
      </c>
      <c r="AK1934" s="5" t="b">
        <v>1</v>
      </c>
    </row>
    <row r="1935" spans="1:37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">
        <v>21</v>
      </c>
      <c r="O19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5" s="2" t="s">
        <v>21</v>
      </c>
      <c r="Q1935" s="2">
        <v>0</v>
      </c>
      <c r="R1935" s="2" t="s">
        <v>21</v>
      </c>
      <c r="S1935" s="2" t="s">
        <v>24</v>
      </c>
      <c r="T1935" s="2" t="s">
        <v>35</v>
      </c>
      <c r="U1935" s="2">
        <v>34</v>
      </c>
      <c r="V1935" s="2" t="str">
        <f>PROPER(DatosTransformados[[#This Row],[Payment Method Hidden]])</f>
        <v>Direct Debit</v>
      </c>
      <c r="W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1935" s="2">
        <v>441</v>
      </c>
      <c r="Y1935" s="2"/>
      <c r="Z1935" s="2"/>
      <c r="AA1935" s="2" t="s">
        <v>2798</v>
      </c>
      <c r="AB1935" s="3">
        <f>DATEVALUE(DatosTransformados[[#This Row],[Contact Date Hidden]])</f>
        <v>44499</v>
      </c>
      <c r="AC1935" s="3">
        <v>45030</v>
      </c>
      <c r="AD1935" s="2" t="s">
        <v>38</v>
      </c>
      <c r="AE1935" s="2" t="str">
        <f>VLOOKUP(DatosTransformados[[#This Row],[Customer Segment Hidden]],Tabla3[#All],2,FALSE)</f>
        <v>Low</v>
      </c>
      <c r="AF1935" s="11">
        <v>36.895143987978017</v>
      </c>
      <c r="AG1935" s="2">
        <v>3</v>
      </c>
      <c r="AH1935" s="2" t="s">
        <v>49</v>
      </c>
      <c r="AI1935" s="2" t="str">
        <f>IFERROR(VLOOKUP(DatosTransformados[[#This Row],[Preferred Contact Method Hidden]],Tabla3[#All],2,FALSE),DatosTransformados[[#This Row],[Preferred Contact Method Hidden]])</f>
        <v>Phone</v>
      </c>
      <c r="AJ1935" s="2" t="str">
        <f>VLOOKUP(DatosTransformados[[#This Row],[Applied Discount Hidden]],Tabla3[#All],2,FALSE)</f>
        <v>No</v>
      </c>
      <c r="AK1935" s="2" t="b">
        <v>0</v>
      </c>
    </row>
    <row r="1936" spans="1:37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">
        <v>21</v>
      </c>
      <c r="O19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6" s="5" t="s">
        <v>33</v>
      </c>
      <c r="Q1936" s="5">
        <v>3</v>
      </c>
      <c r="R1936" s="5" t="s">
        <v>21</v>
      </c>
      <c r="S1936" s="5" t="s">
        <v>24</v>
      </c>
      <c r="T1936" s="5" t="s">
        <v>35</v>
      </c>
      <c r="U1936" s="5">
        <v>38</v>
      </c>
      <c r="V1936" s="5" t="str">
        <f>PROPER(DatosTransformados[[#This Row],[Payment Method Hidden]])</f>
        <v>Direct Debit</v>
      </c>
      <c r="W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1936" s="5">
        <v>1699</v>
      </c>
      <c r="Y1936" s="5"/>
      <c r="Z1936" s="5"/>
      <c r="AA1936" s="5" t="s">
        <v>3478</v>
      </c>
      <c r="AB1936" s="6">
        <f>DATEVALUE(DatosTransformados[[#This Row],[Contact Date Hidden]])</f>
        <v>44713</v>
      </c>
      <c r="AC1936" s="6">
        <v>44702</v>
      </c>
      <c r="AD1936" s="5" t="s">
        <v>28</v>
      </c>
      <c r="AE1936" s="5" t="str">
        <f>VLOOKUP(DatosTransformados[[#This Row],[Customer Segment Hidden]],Tabla3[#All],2,FALSE)</f>
        <v>High</v>
      </c>
      <c r="AF1936" s="12">
        <v>39.594672645063113</v>
      </c>
      <c r="AG1936" s="5">
        <v>10</v>
      </c>
      <c r="AH1936" s="5" t="s">
        <v>49</v>
      </c>
      <c r="AI1936" s="5" t="str">
        <f>IFERROR(VLOOKUP(DatosTransformados[[#This Row],[Preferred Contact Method Hidden]],Tabla3[#All],2,FALSE),DatosTransformados[[#This Row],[Preferred Contact Method Hidden]])</f>
        <v>Phone</v>
      </c>
      <c r="AJ1936" s="5" t="str">
        <f>VLOOKUP(DatosTransformados[[#This Row],[Applied Discount Hidden]],Tabla3[#All],2,FALSE)</f>
        <v>Yes</v>
      </c>
      <c r="AK1936" s="5" t="b">
        <v>1</v>
      </c>
    </row>
    <row r="1937" spans="1:37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">
        <v>21</v>
      </c>
      <c r="O19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7" s="2" t="s">
        <v>33</v>
      </c>
      <c r="Q1937" s="2">
        <v>4</v>
      </c>
      <c r="R1937" s="2" t="s">
        <v>21</v>
      </c>
      <c r="S1937" s="2" t="s">
        <v>52</v>
      </c>
      <c r="T1937" s="2" t="s">
        <v>35</v>
      </c>
      <c r="U1937" s="2">
        <v>10</v>
      </c>
      <c r="V1937" s="2" t="str">
        <f>PROPER(DatosTransformados[[#This Row],[Payment Method Hidden]])</f>
        <v>Direct Debit</v>
      </c>
      <c r="W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1937" s="2">
        <v>685</v>
      </c>
      <c r="Y1937" s="2"/>
      <c r="Z1937" s="2"/>
      <c r="AA1937" s="2" t="s">
        <v>3480</v>
      </c>
      <c r="AB1937" s="3">
        <f>DATEVALUE(DatosTransformados[[#This Row],[Contact Date Hidden]])</f>
        <v>44339</v>
      </c>
      <c r="AC1937" s="3">
        <v>44225</v>
      </c>
      <c r="AD1937" s="2" t="s">
        <v>44</v>
      </c>
      <c r="AE1937" s="2" t="str">
        <f>VLOOKUP(DatosTransformados[[#This Row],[Customer Segment Hidden]],Tabla3[#All],2,FALSE)</f>
        <v>Medium</v>
      </c>
      <c r="AF1937" s="11">
        <v>8.3539786243408258</v>
      </c>
      <c r="AG1937" s="2">
        <v>4</v>
      </c>
      <c r="AH1937" s="2" t="s">
        <v>29</v>
      </c>
      <c r="AI1937" s="2" t="str">
        <f>IFERROR(VLOOKUP(DatosTransformados[[#This Row],[Preferred Contact Method Hidden]],Tabla3[#All],2,FALSE),DatosTransformados[[#This Row],[Preferred Contact Method Hidden]])</f>
        <v>Email</v>
      </c>
      <c r="AJ1937" s="2" t="str">
        <f>VLOOKUP(DatosTransformados[[#This Row],[Applied Discount Hidden]],Tabla3[#All],2,FALSE)</f>
        <v>No</v>
      </c>
      <c r="AK1937" s="2" t="b">
        <v>0</v>
      </c>
    </row>
    <row r="1938" spans="1:37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">
        <v>21</v>
      </c>
      <c r="O19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8" s="5" t="s">
        <v>21</v>
      </c>
      <c r="Q1938" s="5">
        <v>0</v>
      </c>
      <c r="R1938" s="5" t="s">
        <v>21</v>
      </c>
      <c r="S1938" s="5" t="s">
        <v>52</v>
      </c>
      <c r="T1938" s="5" t="s">
        <v>123</v>
      </c>
      <c r="U1938" s="5">
        <v>10</v>
      </c>
      <c r="V1938" s="5" t="str">
        <f>PROPER(DatosTransformados[[#This Row],[Payment Method Hidden]])</f>
        <v>Credit Card</v>
      </c>
      <c r="W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1938" s="5">
        <v>130</v>
      </c>
      <c r="Y1938" s="5"/>
      <c r="Z1938" s="5"/>
      <c r="AA1938" s="5" t="s">
        <v>230</v>
      </c>
      <c r="AB1938" s="6">
        <f>DATEVALUE(DatosTransformados[[#This Row],[Contact Date Hidden]])</f>
        <v>44894</v>
      </c>
      <c r="AC1938" s="6">
        <v>45170</v>
      </c>
      <c r="AD1938" s="5" t="s">
        <v>38</v>
      </c>
      <c r="AE1938" s="5" t="str">
        <f>VLOOKUP(DatosTransformados[[#This Row],[Customer Segment Hidden]],Tabla3[#All],2,FALSE)</f>
        <v>Low</v>
      </c>
      <c r="AF1938" s="12">
        <v>10.745764163066889</v>
      </c>
      <c r="AG1938" s="5">
        <v>1</v>
      </c>
      <c r="AH1938" s="5" t="s">
        <v>29</v>
      </c>
      <c r="AI1938" s="5" t="str">
        <f>IFERROR(VLOOKUP(DatosTransformados[[#This Row],[Preferred Contact Method Hidden]],Tabla3[#All],2,FALSE),DatosTransformados[[#This Row],[Preferred Contact Method Hidden]])</f>
        <v>Email</v>
      </c>
      <c r="AJ1938" s="5" t="str">
        <f>VLOOKUP(DatosTransformados[[#This Row],[Applied Discount Hidden]],Tabla3[#All],2,FALSE)</f>
        <v>No</v>
      </c>
      <c r="AK1938" s="5" t="b">
        <v>0</v>
      </c>
    </row>
    <row r="1939" spans="1:37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">
        <v>21</v>
      </c>
      <c r="O19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39" s="2" t="s">
        <v>21</v>
      </c>
      <c r="Q1939" s="2">
        <v>0</v>
      </c>
      <c r="R1939" s="2" t="s">
        <v>33</v>
      </c>
      <c r="S1939" s="2" t="s">
        <v>24</v>
      </c>
      <c r="T1939" s="2" t="s">
        <v>35</v>
      </c>
      <c r="U1939" s="2">
        <v>38</v>
      </c>
      <c r="V1939" s="2" t="str">
        <f>PROPER(DatosTransformados[[#This Row],[Payment Method Hidden]])</f>
        <v>Direct Debit</v>
      </c>
      <c r="W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1939" s="2">
        <v>1448</v>
      </c>
      <c r="Y1939" s="2"/>
      <c r="Z1939" s="2"/>
      <c r="AA1939" s="2" t="s">
        <v>3483</v>
      </c>
      <c r="AB1939" s="3">
        <f>DATEVALUE(DatosTransformados[[#This Row],[Contact Date Hidden]])</f>
        <v>43944</v>
      </c>
      <c r="AC1939" s="3">
        <v>45062</v>
      </c>
      <c r="AD1939" s="2" t="s">
        <v>38</v>
      </c>
      <c r="AE1939" s="2" t="str">
        <f>VLOOKUP(DatosTransformados[[#This Row],[Customer Segment Hidden]],Tabla3[#All],2,FALSE)</f>
        <v>Low</v>
      </c>
      <c r="AF1939" s="11">
        <v>34.677177028450181</v>
      </c>
      <c r="AG1939" s="2">
        <v>4</v>
      </c>
      <c r="AH1939" s="2" t="s">
        <v>29</v>
      </c>
      <c r="AI1939" s="2" t="str">
        <f>IFERROR(VLOOKUP(DatosTransformados[[#This Row],[Preferred Contact Method Hidden]],Tabla3[#All],2,FALSE),DatosTransformados[[#This Row],[Preferred Contact Method Hidden]])</f>
        <v>Email</v>
      </c>
      <c r="AJ1939" s="2" t="str">
        <f>VLOOKUP(DatosTransformados[[#This Row],[Applied Discount Hidden]],Tabla3[#All],2,FALSE)</f>
        <v>No</v>
      </c>
      <c r="AK1939" s="2" t="b">
        <v>0</v>
      </c>
    </row>
    <row r="1940" spans="1:37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">
        <v>21</v>
      </c>
      <c r="O19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0" s="5" t="s">
        <v>21</v>
      </c>
      <c r="Q1940" s="5">
        <v>0</v>
      </c>
      <c r="R1940" s="5" t="s">
        <v>21</v>
      </c>
      <c r="S1940" s="5" t="s">
        <v>34</v>
      </c>
      <c r="T1940" s="5" t="s">
        <v>25</v>
      </c>
      <c r="U1940" s="5">
        <v>32</v>
      </c>
      <c r="V1940" s="5" t="str">
        <f>PROPER(DatosTransformados[[#This Row],[Payment Method Hidden]])</f>
        <v>Credit Card</v>
      </c>
      <c r="W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1940" s="5">
        <v>832</v>
      </c>
      <c r="Y1940" s="5"/>
      <c r="Z1940" s="5"/>
      <c r="AA1940" s="5" t="s">
        <v>2076</v>
      </c>
      <c r="AB1940" s="6">
        <f>DATEVALUE(DatosTransformados[[#This Row],[Contact Date Hidden]])</f>
        <v>45181</v>
      </c>
      <c r="AC1940" s="6">
        <v>43866</v>
      </c>
      <c r="AD1940" s="5" t="s">
        <v>44</v>
      </c>
      <c r="AE1940" s="5" t="str">
        <f>VLOOKUP(DatosTransformados[[#This Row],[Customer Segment Hidden]],Tabla3[#All],2,FALSE)</f>
        <v>Medium</v>
      </c>
      <c r="AF1940" s="12">
        <v>30.901840801428939</v>
      </c>
      <c r="AG1940" s="5">
        <v>4</v>
      </c>
      <c r="AH1940" s="5" t="s">
        <v>49</v>
      </c>
      <c r="AI1940" s="5" t="str">
        <f>IFERROR(VLOOKUP(DatosTransformados[[#This Row],[Preferred Contact Method Hidden]],Tabla3[#All],2,FALSE),DatosTransformados[[#This Row],[Preferred Contact Method Hidden]])</f>
        <v>Phone</v>
      </c>
      <c r="AJ1940" s="5" t="str">
        <f>VLOOKUP(DatosTransformados[[#This Row],[Applied Discount Hidden]],Tabla3[#All],2,FALSE)</f>
        <v>Yes</v>
      </c>
      <c r="AK1940" s="5" t="b">
        <v>1</v>
      </c>
    </row>
    <row r="1941" spans="1:37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">
        <v>33</v>
      </c>
      <c r="O19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1" s="2" t="s">
        <v>21</v>
      </c>
      <c r="Q1941" s="2">
        <v>0</v>
      </c>
      <c r="R1941" s="2" t="s">
        <v>21</v>
      </c>
      <c r="S1941" s="2" t="s">
        <v>52</v>
      </c>
      <c r="T1941" s="2" t="s">
        <v>123</v>
      </c>
      <c r="U1941" s="2">
        <v>9</v>
      </c>
      <c r="V1941" s="2" t="str">
        <f>PROPER(DatosTransformados[[#This Row],[Payment Method Hidden]])</f>
        <v>Credit Card</v>
      </c>
      <c r="W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1941" s="2">
        <v>622</v>
      </c>
      <c r="Y1941" s="2"/>
      <c r="Z1941" s="2"/>
      <c r="AA1941" s="2" t="s">
        <v>283</v>
      </c>
      <c r="AB1941" s="3">
        <f>DATEVALUE(DatosTransformados[[#This Row],[Contact Date Hidden]])</f>
        <v>45027</v>
      </c>
      <c r="AC1941" s="3">
        <v>44762</v>
      </c>
      <c r="AD1941" s="2" t="s">
        <v>38</v>
      </c>
      <c r="AE1941" s="2" t="str">
        <f>VLOOKUP(DatosTransformados[[#This Row],[Customer Segment Hidden]],Tabla3[#All],2,FALSE)</f>
        <v>Low</v>
      </c>
      <c r="AF1941" s="11">
        <v>8.2564564380153893</v>
      </c>
      <c r="AG1941" s="2">
        <v>2</v>
      </c>
      <c r="AH1941" s="2" t="s">
        <v>49</v>
      </c>
      <c r="AI1941" s="2" t="str">
        <f>IFERROR(VLOOKUP(DatosTransformados[[#This Row],[Preferred Contact Method Hidden]],Tabla3[#All],2,FALSE),DatosTransformados[[#This Row],[Preferred Contact Method Hidden]])</f>
        <v>Phone</v>
      </c>
      <c r="AJ1941" s="2" t="str">
        <f>VLOOKUP(DatosTransformados[[#This Row],[Applied Discount Hidden]],Tabla3[#All],2,FALSE)</f>
        <v>No</v>
      </c>
      <c r="AK1941" s="2" t="b">
        <v>0</v>
      </c>
    </row>
    <row r="1942" spans="1:37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">
        <v>33</v>
      </c>
      <c r="O19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2" s="5" t="s">
        <v>21</v>
      </c>
      <c r="Q1942" s="5">
        <v>0</v>
      </c>
      <c r="R1942" s="5" t="s">
        <v>33</v>
      </c>
      <c r="S1942" s="5" t="s">
        <v>34</v>
      </c>
      <c r="T1942" s="5" t="s">
        <v>35</v>
      </c>
      <c r="U1942" s="5">
        <v>64</v>
      </c>
      <c r="V1942" s="5" t="str">
        <f>PROPER(DatosTransformados[[#This Row],[Payment Method Hidden]])</f>
        <v>Direct Debit</v>
      </c>
      <c r="W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1942" s="5">
        <v>3525</v>
      </c>
      <c r="Y1942" s="5"/>
      <c r="Z1942" s="5"/>
      <c r="AA1942" s="5" t="s">
        <v>821</v>
      </c>
      <c r="AB1942" s="6">
        <f>DATEVALUE(DatosTransformados[[#This Row],[Contact Date Hidden]])</f>
        <v>45173</v>
      </c>
      <c r="AC1942" s="6">
        <v>45030</v>
      </c>
      <c r="AD1942" s="5" t="s">
        <v>38</v>
      </c>
      <c r="AE1942" s="5" t="str">
        <f>VLOOKUP(DatosTransformados[[#This Row],[Customer Segment Hidden]],Tabla3[#All],2,FALSE)</f>
        <v>Low</v>
      </c>
      <c r="AF1942" s="12">
        <v>75.842382531889825</v>
      </c>
      <c r="AG1942" s="5">
        <v>2</v>
      </c>
      <c r="AH1942" s="5" t="s">
        <v>63</v>
      </c>
      <c r="AI1942" s="5" t="str">
        <f>IFERROR(VLOOKUP(DatosTransformados[[#This Row],[Preferred Contact Method Hidden]],Tabla3[#All],2,FALSE),DatosTransformados[[#This Row],[Preferred Contact Method Hidden]])</f>
        <v>SMS</v>
      </c>
      <c r="AJ1942" s="5" t="str">
        <f>VLOOKUP(DatosTransformados[[#This Row],[Applied Discount Hidden]],Tabla3[#All],2,FALSE)</f>
        <v>Yes</v>
      </c>
      <c r="AK1942" s="5" t="b">
        <v>1</v>
      </c>
    </row>
    <row r="1943" spans="1:37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">
        <v>21</v>
      </c>
      <c r="O19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3" s="2" t="s">
        <v>21</v>
      </c>
      <c r="Q1943" s="2">
        <v>0</v>
      </c>
      <c r="R1943" s="2" t="s">
        <v>33</v>
      </c>
      <c r="S1943" s="2" t="s">
        <v>52</v>
      </c>
      <c r="T1943" s="2" t="s">
        <v>25</v>
      </c>
      <c r="U1943" s="2">
        <v>40</v>
      </c>
      <c r="V1943" s="2" t="str">
        <f>PROPER(DatosTransformados[[#This Row],[Payment Method Hidden]])</f>
        <v>Credit Card</v>
      </c>
      <c r="W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1943" s="2">
        <v>2357</v>
      </c>
      <c r="Y1943" s="2"/>
      <c r="Z1943" s="2"/>
      <c r="AA1943" s="2" t="s">
        <v>3488</v>
      </c>
      <c r="AB1943" s="3">
        <f>DATEVALUE(DatosTransformados[[#This Row],[Contact Date Hidden]])</f>
        <v>44531</v>
      </c>
      <c r="AC1943" s="3">
        <v>45034</v>
      </c>
      <c r="AD1943" s="2" t="s">
        <v>38</v>
      </c>
      <c r="AE1943" s="2" t="str">
        <f>VLOOKUP(DatosTransformados[[#This Row],[Customer Segment Hidden]],Tabla3[#All],2,FALSE)</f>
        <v>Low</v>
      </c>
      <c r="AF1943" s="11">
        <v>39.027422982033492</v>
      </c>
      <c r="AG1943" s="2">
        <v>4</v>
      </c>
      <c r="AH1943" s="2" t="s">
        <v>63</v>
      </c>
      <c r="AI1943" s="2" t="str">
        <f>IFERROR(VLOOKUP(DatosTransformados[[#This Row],[Preferred Contact Method Hidden]],Tabla3[#All],2,FALSE),DatosTransformados[[#This Row],[Preferred Contact Method Hidden]])</f>
        <v>SMS</v>
      </c>
      <c r="AJ1943" s="2" t="str">
        <f>VLOOKUP(DatosTransformados[[#This Row],[Applied Discount Hidden]],Tabla3[#All],2,FALSE)</f>
        <v>Yes</v>
      </c>
      <c r="AK1943" s="2" t="b">
        <v>1</v>
      </c>
    </row>
    <row r="1944" spans="1:37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">
        <v>21</v>
      </c>
      <c r="O19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4" s="5" t="s">
        <v>21</v>
      </c>
      <c r="Q1944" s="5">
        <v>0</v>
      </c>
      <c r="R1944" s="5" t="s">
        <v>33</v>
      </c>
      <c r="S1944" s="5" t="s">
        <v>52</v>
      </c>
      <c r="T1944" s="5" t="s">
        <v>25</v>
      </c>
      <c r="U1944" s="5">
        <v>34</v>
      </c>
      <c r="V1944" s="5" t="str">
        <f>PROPER(DatosTransformados[[#This Row],[Payment Method Hidden]])</f>
        <v>Credit Card</v>
      </c>
      <c r="W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944" s="5">
        <v>2035</v>
      </c>
      <c r="Y1944" s="5"/>
      <c r="Z1944" s="5"/>
      <c r="AA1944" s="5" t="s">
        <v>2461</v>
      </c>
      <c r="AB1944" s="6">
        <f>DATEVALUE(DatosTransformados[[#This Row],[Contact Date Hidden]])</f>
        <v>44982</v>
      </c>
      <c r="AC1944" s="6">
        <v>44136</v>
      </c>
      <c r="AD1944" s="5" t="s">
        <v>28</v>
      </c>
      <c r="AE1944" s="5" t="str">
        <f>VLOOKUP(DatosTransformados[[#This Row],[Customer Segment Hidden]],Tabla3[#All],2,FALSE)</f>
        <v>High</v>
      </c>
      <c r="AF1944" s="12">
        <v>33.960231127291308</v>
      </c>
      <c r="AG1944" s="5">
        <v>4</v>
      </c>
      <c r="AH1944" s="5" t="s">
        <v>49</v>
      </c>
      <c r="AI1944" s="5" t="str">
        <f>IFERROR(VLOOKUP(DatosTransformados[[#This Row],[Preferred Contact Method Hidden]],Tabla3[#All],2,FALSE),DatosTransformados[[#This Row],[Preferred Contact Method Hidden]])</f>
        <v>Phone</v>
      </c>
      <c r="AJ1944" s="5" t="str">
        <f>VLOOKUP(DatosTransformados[[#This Row],[Applied Discount Hidden]],Tabla3[#All],2,FALSE)</f>
        <v>Yes</v>
      </c>
      <c r="AK1944" s="5" t="b">
        <v>1</v>
      </c>
    </row>
    <row r="1945" spans="1:37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">
        <v>21</v>
      </c>
      <c r="O19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5" s="2" t="s">
        <v>33</v>
      </c>
      <c r="Q1945" s="2">
        <v>2</v>
      </c>
      <c r="R1945" s="2" t="s">
        <v>21</v>
      </c>
      <c r="S1945" s="2" t="s">
        <v>34</v>
      </c>
      <c r="T1945" s="2" t="s">
        <v>25</v>
      </c>
      <c r="U1945" s="2">
        <v>33</v>
      </c>
      <c r="V1945" s="2" t="str">
        <f>PROPER(DatosTransformados[[#This Row],[Payment Method Hidden]])</f>
        <v>Credit Card</v>
      </c>
      <c r="W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1945" s="2">
        <v>2024</v>
      </c>
      <c r="Y1945" s="2"/>
      <c r="Z1945" s="2"/>
      <c r="AA1945" s="2" t="s">
        <v>3491</v>
      </c>
      <c r="AB1945" s="3">
        <f>DATEVALUE(DatosTransformados[[#This Row],[Contact Date Hidden]])</f>
        <v>44867</v>
      </c>
      <c r="AC1945" s="3">
        <v>45114</v>
      </c>
      <c r="AD1945" s="2" t="s">
        <v>44</v>
      </c>
      <c r="AE1945" s="2" t="str">
        <f>VLOOKUP(DatosTransformados[[#This Row],[Customer Segment Hidden]],Tabla3[#All],2,FALSE)</f>
        <v>Medium</v>
      </c>
      <c r="AF1945" s="11">
        <v>30.856524564539288</v>
      </c>
      <c r="AG1945" s="2">
        <v>4</v>
      </c>
      <c r="AH1945" s="2" t="s">
        <v>49</v>
      </c>
      <c r="AI1945" s="2" t="str">
        <f>IFERROR(VLOOKUP(DatosTransformados[[#This Row],[Preferred Contact Method Hidden]],Tabla3[#All],2,FALSE),DatosTransformados[[#This Row],[Preferred Contact Method Hidden]])</f>
        <v>Phone</v>
      </c>
      <c r="AJ1945" s="2" t="str">
        <f>VLOOKUP(DatosTransformados[[#This Row],[Applied Discount Hidden]],Tabla3[#All],2,FALSE)</f>
        <v>Yes</v>
      </c>
      <c r="AK1945" s="2" t="b">
        <v>1</v>
      </c>
    </row>
    <row r="1946" spans="1:37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">
        <v>21</v>
      </c>
      <c r="O19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6" s="5" t="s">
        <v>21</v>
      </c>
      <c r="Q1946" s="5">
        <v>0</v>
      </c>
      <c r="R1946" s="5" t="s">
        <v>21</v>
      </c>
      <c r="S1946" s="5" t="s">
        <v>52</v>
      </c>
      <c r="T1946" s="5" t="s">
        <v>117</v>
      </c>
      <c r="U1946" s="5">
        <v>58</v>
      </c>
      <c r="V1946" s="5" t="str">
        <f>PROPER(DatosTransformados[[#This Row],[Payment Method Hidden]])</f>
        <v>Direct Debit</v>
      </c>
      <c r="W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1946" s="5">
        <v>3533</v>
      </c>
      <c r="Y1946" s="5"/>
      <c r="Z1946" s="5"/>
      <c r="AA1946" s="5" t="s">
        <v>3411</v>
      </c>
      <c r="AB1946" s="6">
        <f>DATEVALUE(DatosTransformados[[#This Row],[Contact Date Hidden]])</f>
        <v>44061</v>
      </c>
      <c r="AC1946" s="6">
        <v>44490</v>
      </c>
      <c r="AD1946" s="5" t="s">
        <v>44</v>
      </c>
      <c r="AE1946" s="5" t="str">
        <f>VLOOKUP(DatosTransformados[[#This Row],[Customer Segment Hidden]],Tabla3[#All],2,FALSE)</f>
        <v>Medium</v>
      </c>
      <c r="AF1946" s="12">
        <v>62.036175577863169</v>
      </c>
      <c r="AG1946" s="5">
        <v>4</v>
      </c>
      <c r="AH1946" s="5" t="s">
        <v>63</v>
      </c>
      <c r="AI1946" s="5" t="str">
        <f>IFERROR(VLOOKUP(DatosTransformados[[#This Row],[Preferred Contact Method Hidden]],Tabla3[#All],2,FALSE),DatosTransformados[[#This Row],[Preferred Contact Method Hidden]])</f>
        <v>SMS</v>
      </c>
      <c r="AJ1946" s="5" t="str">
        <f>VLOOKUP(DatosTransformados[[#This Row],[Applied Discount Hidden]],Tabla3[#All],2,FALSE)</f>
        <v>No</v>
      </c>
      <c r="AK1946" s="5" t="b">
        <v>0</v>
      </c>
    </row>
    <row r="1947" spans="1:37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">
        <v>21</v>
      </c>
      <c r="O19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7" s="2" t="s">
        <v>33</v>
      </c>
      <c r="Q1947" s="2">
        <v>5</v>
      </c>
      <c r="R1947" s="2" t="s">
        <v>33</v>
      </c>
      <c r="S1947" s="2" t="s">
        <v>34</v>
      </c>
      <c r="T1947" s="2" t="s">
        <v>25</v>
      </c>
      <c r="U1947" s="2">
        <v>24</v>
      </c>
      <c r="V1947" s="2" t="str">
        <f>PROPER(DatosTransformados[[#This Row],[Payment Method Hidden]])</f>
        <v>Credit Card</v>
      </c>
      <c r="W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947" s="2">
        <v>1289</v>
      </c>
      <c r="Y1947" s="2"/>
      <c r="Z1947" s="2"/>
      <c r="AA1947" s="2" t="s">
        <v>3494</v>
      </c>
      <c r="AB1947" s="3">
        <f>DATEVALUE(DatosTransformados[[#This Row],[Contact Date Hidden]])</f>
        <v>43906</v>
      </c>
      <c r="AC1947" s="3">
        <v>45269</v>
      </c>
      <c r="AD1947" s="2" t="s">
        <v>28</v>
      </c>
      <c r="AE1947" s="2" t="str">
        <f>VLOOKUP(DatosTransformados[[#This Row],[Customer Segment Hidden]],Tabla3[#All],2,FALSE)</f>
        <v>High</v>
      </c>
      <c r="AF1947" s="11">
        <v>21.996976861302031</v>
      </c>
      <c r="AG1947" s="2">
        <v>8</v>
      </c>
      <c r="AH1947" s="2" t="s">
        <v>29</v>
      </c>
      <c r="AI1947" s="2" t="str">
        <f>IFERROR(VLOOKUP(DatosTransformados[[#This Row],[Preferred Contact Method Hidden]],Tabla3[#All],2,FALSE),DatosTransformados[[#This Row],[Preferred Contact Method Hidden]])</f>
        <v>Email</v>
      </c>
      <c r="AJ1947" s="2" t="str">
        <f>VLOOKUP(DatosTransformados[[#This Row],[Applied Discount Hidden]],Tabla3[#All],2,FALSE)</f>
        <v>No</v>
      </c>
      <c r="AK1947" s="2" t="b">
        <v>0</v>
      </c>
    </row>
    <row r="1948" spans="1:37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">
        <v>33</v>
      </c>
      <c r="O19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8" s="5" t="s">
        <v>21</v>
      </c>
      <c r="Q1948" s="5">
        <v>0</v>
      </c>
      <c r="R1948" s="5" t="s">
        <v>21</v>
      </c>
      <c r="S1948" s="5" t="s">
        <v>52</v>
      </c>
      <c r="T1948" s="5" t="s">
        <v>35</v>
      </c>
      <c r="U1948" s="5">
        <v>45</v>
      </c>
      <c r="V1948" s="5" t="str">
        <f>PROPER(DatosTransformados[[#This Row],[Payment Method Hidden]])</f>
        <v>Direct Debit</v>
      </c>
      <c r="W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1948" s="5">
        <v>2382</v>
      </c>
      <c r="Y1948" s="5"/>
      <c r="Z1948" s="5"/>
      <c r="AA1948" s="5" t="s">
        <v>3496</v>
      </c>
      <c r="AB1948" s="6">
        <f>DATEVALUE(DatosTransformados[[#This Row],[Contact Date Hidden]])</f>
        <v>44674</v>
      </c>
      <c r="AC1948" s="6">
        <v>44832</v>
      </c>
      <c r="AD1948" s="5" t="s">
        <v>28</v>
      </c>
      <c r="AE1948" s="5" t="str">
        <f>VLOOKUP(DatosTransformados[[#This Row],[Customer Segment Hidden]],Tabla3[#All],2,FALSE)</f>
        <v>High</v>
      </c>
      <c r="AF1948" s="12">
        <v>50.495991228249828</v>
      </c>
      <c r="AG1948" s="5">
        <v>0</v>
      </c>
      <c r="AH1948" s="5" t="s">
        <v>49</v>
      </c>
      <c r="AI1948" s="5" t="str">
        <f>IFERROR(VLOOKUP(DatosTransformados[[#This Row],[Preferred Contact Method Hidden]],Tabla3[#All],2,FALSE),DatosTransformados[[#This Row],[Preferred Contact Method Hidden]])</f>
        <v>Phone</v>
      </c>
      <c r="AJ1948" s="5" t="str">
        <f>VLOOKUP(DatosTransformados[[#This Row],[Applied Discount Hidden]],Tabla3[#All],2,FALSE)</f>
        <v>No</v>
      </c>
      <c r="AK1948" s="5" t="b">
        <v>0</v>
      </c>
    </row>
    <row r="1949" spans="1:37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">
        <v>21</v>
      </c>
      <c r="O19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49" s="2" t="s">
        <v>21</v>
      </c>
      <c r="Q1949" s="2">
        <v>0</v>
      </c>
      <c r="R1949" s="2" t="s">
        <v>21</v>
      </c>
      <c r="S1949" s="2" t="s">
        <v>24</v>
      </c>
      <c r="T1949" s="2" t="s">
        <v>117</v>
      </c>
      <c r="U1949" s="2">
        <v>19</v>
      </c>
      <c r="V1949" s="2" t="str">
        <f>PROPER(DatosTransformados[[#This Row],[Payment Method Hidden]])</f>
        <v>Direct Debit</v>
      </c>
      <c r="W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1949" s="2">
        <v>19</v>
      </c>
      <c r="Y1949" s="2"/>
      <c r="Z1949" s="2"/>
      <c r="AA1949" s="2" t="s">
        <v>999</v>
      </c>
      <c r="AB1949" s="3">
        <f>DATEVALUE(DatosTransformados[[#This Row],[Contact Date Hidden]])</f>
        <v>45121</v>
      </c>
      <c r="AC1949" s="3">
        <v>45282</v>
      </c>
      <c r="AD1949" s="2" t="s">
        <v>44</v>
      </c>
      <c r="AE1949" s="2" t="str">
        <f>VLOOKUP(DatosTransformados[[#This Row],[Customer Segment Hidden]],Tabla3[#All],2,FALSE)</f>
        <v>Medium</v>
      </c>
      <c r="AF1949" s="11">
        <v>17.804715561387081</v>
      </c>
      <c r="AG1949" s="2">
        <v>2</v>
      </c>
      <c r="AH1949" s="2" t="s">
        <v>29</v>
      </c>
      <c r="AI1949" s="2" t="str">
        <f>IFERROR(VLOOKUP(DatosTransformados[[#This Row],[Preferred Contact Method Hidden]],Tabla3[#All],2,FALSE),DatosTransformados[[#This Row],[Preferred Contact Method Hidden]])</f>
        <v>Email</v>
      </c>
      <c r="AJ1949" s="2" t="str">
        <f>VLOOKUP(DatosTransformados[[#This Row],[Applied Discount Hidden]],Tabla3[#All],2,FALSE)</f>
        <v>Yes</v>
      </c>
      <c r="AK1949" s="2" t="b">
        <v>1</v>
      </c>
    </row>
    <row r="1950" spans="1:37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">
        <v>21</v>
      </c>
      <c r="O19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0" s="5" t="s">
        <v>33</v>
      </c>
      <c r="Q1950" s="5">
        <v>4</v>
      </c>
      <c r="R1950" s="5" t="s">
        <v>33</v>
      </c>
      <c r="S1950" s="5" t="s">
        <v>24</v>
      </c>
      <c r="T1950" s="5" t="s">
        <v>35</v>
      </c>
      <c r="U1950" s="5">
        <v>26</v>
      </c>
      <c r="V1950" s="5" t="str">
        <f>PROPER(DatosTransformados[[#This Row],[Payment Method Hidden]])</f>
        <v>Direct Debit</v>
      </c>
      <c r="W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1950" s="5">
        <v>549</v>
      </c>
      <c r="Y1950" s="5"/>
      <c r="Z1950" s="5"/>
      <c r="AA1950" s="5" t="s">
        <v>1254</v>
      </c>
      <c r="AB1950" s="6">
        <f>DATEVALUE(DatosTransformados[[#This Row],[Contact Date Hidden]])</f>
        <v>45179</v>
      </c>
      <c r="AC1950" s="6">
        <v>44792</v>
      </c>
      <c r="AD1950" s="5" t="s">
        <v>38</v>
      </c>
      <c r="AE1950" s="5" t="str">
        <f>VLOOKUP(DatosTransformados[[#This Row],[Customer Segment Hidden]],Tabla3[#All],2,FALSE)</f>
        <v>Low</v>
      </c>
      <c r="AF1950" s="12">
        <v>21.515632699091</v>
      </c>
      <c r="AG1950" s="5">
        <v>2</v>
      </c>
      <c r="AH1950" s="5" t="s">
        <v>49</v>
      </c>
      <c r="AI1950" s="5" t="str">
        <f>IFERROR(VLOOKUP(DatosTransformados[[#This Row],[Preferred Contact Method Hidden]],Tabla3[#All],2,FALSE),DatosTransformados[[#This Row],[Preferred Contact Method Hidden]])</f>
        <v>Phone</v>
      </c>
      <c r="AJ1950" s="5" t="str">
        <f>VLOOKUP(DatosTransformados[[#This Row],[Applied Discount Hidden]],Tabla3[#All],2,FALSE)</f>
        <v>Yes</v>
      </c>
      <c r="AK1950" s="5" t="b">
        <v>1</v>
      </c>
    </row>
    <row r="1951" spans="1:37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">
        <v>21</v>
      </c>
      <c r="O19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1" s="2" t="s">
        <v>21</v>
      </c>
      <c r="Q1951" s="2">
        <v>0</v>
      </c>
      <c r="R1951" s="2" t="s">
        <v>21</v>
      </c>
      <c r="S1951" s="2" t="s">
        <v>24</v>
      </c>
      <c r="T1951" s="2" t="s">
        <v>117</v>
      </c>
      <c r="U1951" s="2">
        <v>32</v>
      </c>
      <c r="V1951" s="2" t="str">
        <f>PROPER(DatosTransformados[[#This Row],[Payment Method Hidden]])</f>
        <v>Direct Debit</v>
      </c>
      <c r="W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951" s="2">
        <v>32</v>
      </c>
      <c r="Y1951" s="2" t="s">
        <v>42</v>
      </c>
      <c r="Z1951" s="2" t="s">
        <v>184</v>
      </c>
      <c r="AA1951" s="2" t="s">
        <v>904</v>
      </c>
      <c r="AB1951" s="3">
        <f>DATEVALUE(DatosTransformados[[#This Row],[Contact Date Hidden]])</f>
        <v>44773</v>
      </c>
      <c r="AC1951" s="3">
        <v>45174</v>
      </c>
      <c r="AD1951" s="2" t="s">
        <v>28</v>
      </c>
      <c r="AE1951" s="2" t="str">
        <f>VLOOKUP(DatosTransformados[[#This Row],[Customer Segment Hidden]],Tabla3[#All],2,FALSE)</f>
        <v>High</v>
      </c>
      <c r="AF1951" s="11">
        <v>31.84416989330461</v>
      </c>
      <c r="AG1951" s="2">
        <v>5</v>
      </c>
      <c r="AH1951" s="2" t="s">
        <v>29</v>
      </c>
      <c r="AI1951" s="2" t="str">
        <f>IFERROR(VLOOKUP(DatosTransformados[[#This Row],[Preferred Contact Method Hidden]],Tabla3[#All],2,FALSE),DatosTransformados[[#This Row],[Preferred Contact Method Hidden]])</f>
        <v>Email</v>
      </c>
      <c r="AJ1951" s="2" t="str">
        <f>VLOOKUP(DatosTransformados[[#This Row],[Applied Discount Hidden]],Tabla3[#All],2,FALSE)</f>
        <v>Yes</v>
      </c>
      <c r="AK1951" s="2" t="b">
        <v>1</v>
      </c>
    </row>
    <row r="1952" spans="1:37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">
        <v>21</v>
      </c>
      <c r="O19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2" s="5" t="s">
        <v>21</v>
      </c>
      <c r="Q1952" s="5">
        <v>0</v>
      </c>
      <c r="R1952" s="5" t="s">
        <v>33</v>
      </c>
      <c r="S1952" s="5" t="s">
        <v>24</v>
      </c>
      <c r="T1952" s="5" t="s">
        <v>117</v>
      </c>
      <c r="U1952" s="5">
        <v>47</v>
      </c>
      <c r="V1952" s="5" t="str">
        <f>PROPER(DatosTransformados[[#This Row],[Payment Method Hidden]])</f>
        <v>Direct Debit</v>
      </c>
      <c r="W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1952" s="5">
        <v>205</v>
      </c>
      <c r="Y1952" s="5" t="s">
        <v>42</v>
      </c>
      <c r="Z1952" s="5" t="s">
        <v>213</v>
      </c>
      <c r="AA1952" s="5" t="s">
        <v>3501</v>
      </c>
      <c r="AB1952" s="6">
        <f>DATEVALUE(DatosTransformados[[#This Row],[Contact Date Hidden]])</f>
        <v>44599</v>
      </c>
      <c r="AC1952" s="6">
        <v>44763</v>
      </c>
      <c r="AD1952" s="5" t="s">
        <v>38</v>
      </c>
      <c r="AE1952" s="5" t="str">
        <f>VLOOKUP(DatosTransformados[[#This Row],[Customer Segment Hidden]],Tabla3[#All],2,FALSE)</f>
        <v>Low</v>
      </c>
      <c r="AF1952" s="12">
        <v>51.420326510651442</v>
      </c>
      <c r="AG1952" s="5">
        <v>3</v>
      </c>
      <c r="AH1952" s="5" t="s">
        <v>29</v>
      </c>
      <c r="AI1952" s="5" t="str">
        <f>IFERROR(VLOOKUP(DatosTransformados[[#This Row],[Preferred Contact Method Hidden]],Tabla3[#All],2,FALSE),DatosTransformados[[#This Row],[Preferred Contact Method Hidden]])</f>
        <v>Email</v>
      </c>
      <c r="AJ1952" s="5" t="str">
        <f>VLOOKUP(DatosTransformados[[#This Row],[Applied Discount Hidden]],Tabla3[#All],2,FALSE)</f>
        <v>Yes</v>
      </c>
      <c r="AK1952" s="5" t="b">
        <v>1</v>
      </c>
    </row>
    <row r="1953" spans="1:37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">
        <v>21</v>
      </c>
      <c r="O19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3" s="2" t="s">
        <v>21</v>
      </c>
      <c r="Q1953" s="2">
        <v>0</v>
      </c>
      <c r="R1953" s="2" t="s">
        <v>21</v>
      </c>
      <c r="S1953" s="2" t="s">
        <v>24</v>
      </c>
      <c r="T1953" s="2" t="s">
        <v>25</v>
      </c>
      <c r="U1953" s="2">
        <v>29</v>
      </c>
      <c r="V1953" s="2" t="str">
        <f>PROPER(DatosTransformados[[#This Row],[Payment Method Hidden]])</f>
        <v>Credit Card</v>
      </c>
      <c r="W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1953" s="2">
        <v>355</v>
      </c>
      <c r="Y1953" s="2" t="s">
        <v>42</v>
      </c>
      <c r="Z1953" s="2" t="s">
        <v>213</v>
      </c>
      <c r="AA1953" s="2" t="s">
        <v>70</v>
      </c>
      <c r="AB1953" s="3">
        <f>DATEVALUE(DatosTransformados[[#This Row],[Contact Date Hidden]])</f>
        <v>44619</v>
      </c>
      <c r="AC1953" s="3">
        <v>44741</v>
      </c>
      <c r="AD1953" s="2" t="s">
        <v>44</v>
      </c>
      <c r="AE1953" s="2" t="str">
        <f>VLOOKUP(DatosTransformados[[#This Row],[Customer Segment Hidden]],Tabla3[#All],2,FALSE)</f>
        <v>Medium</v>
      </c>
      <c r="AF1953" s="11">
        <v>29.15840368094668</v>
      </c>
      <c r="AG1953" s="2">
        <v>2</v>
      </c>
      <c r="AH1953" s="2" t="s">
        <v>63</v>
      </c>
      <c r="AI1953" s="2" t="str">
        <f>IFERROR(VLOOKUP(DatosTransformados[[#This Row],[Preferred Contact Method Hidden]],Tabla3[#All],2,FALSE),DatosTransformados[[#This Row],[Preferred Contact Method Hidden]])</f>
        <v>SMS</v>
      </c>
      <c r="AJ1953" s="2" t="str">
        <f>VLOOKUP(DatosTransformados[[#This Row],[Applied Discount Hidden]],Tabla3[#All],2,FALSE)</f>
        <v>No</v>
      </c>
      <c r="AK1953" s="2" t="b">
        <v>0</v>
      </c>
    </row>
    <row r="1954" spans="1:37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">
        <v>21</v>
      </c>
      <c r="O19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4" s="5" t="s">
        <v>33</v>
      </c>
      <c r="Q1954" s="5">
        <v>5</v>
      </c>
      <c r="R1954" s="5" t="s">
        <v>33</v>
      </c>
      <c r="S1954" s="5" t="s">
        <v>34</v>
      </c>
      <c r="T1954" s="5" t="s">
        <v>35</v>
      </c>
      <c r="U1954" s="5">
        <v>22</v>
      </c>
      <c r="V1954" s="5" t="str">
        <f>PROPER(DatosTransformados[[#This Row],[Payment Method Hidden]])</f>
        <v>Direct Debit</v>
      </c>
      <c r="W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1954" s="5">
        <v>1580</v>
      </c>
      <c r="Y1954" s="5"/>
      <c r="Z1954" s="5"/>
      <c r="AA1954" s="5" t="s">
        <v>3504</v>
      </c>
      <c r="AB1954" s="6">
        <f>DATEVALUE(DatosTransformados[[#This Row],[Contact Date Hidden]])</f>
        <v>44460</v>
      </c>
      <c r="AC1954" s="6">
        <v>44520</v>
      </c>
      <c r="AD1954" s="5" t="s">
        <v>44</v>
      </c>
      <c r="AE1954" s="5" t="str">
        <f>VLOOKUP(DatosTransformados[[#This Row],[Customer Segment Hidden]],Tabla3[#All],2,FALSE)</f>
        <v>Medium</v>
      </c>
      <c r="AF1954" s="12">
        <v>24.33138235143743</v>
      </c>
      <c r="AG1954" s="5">
        <v>6</v>
      </c>
      <c r="AH1954" s="5" t="s">
        <v>29</v>
      </c>
      <c r="AI1954" s="5" t="str">
        <f>IFERROR(VLOOKUP(DatosTransformados[[#This Row],[Preferred Contact Method Hidden]],Tabla3[#All],2,FALSE),DatosTransformados[[#This Row],[Preferred Contact Method Hidden]])</f>
        <v>Email</v>
      </c>
      <c r="AJ1954" s="5" t="str">
        <f>VLOOKUP(DatosTransformados[[#This Row],[Applied Discount Hidden]],Tabla3[#All],2,FALSE)</f>
        <v>No</v>
      </c>
      <c r="AK1954" s="5" t="b">
        <v>0</v>
      </c>
    </row>
    <row r="1955" spans="1:37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">
        <v>21</v>
      </c>
      <c r="O19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5" s="2" t="s">
        <v>21</v>
      </c>
      <c r="Q1955" s="2">
        <v>0</v>
      </c>
      <c r="R1955" s="2" t="s">
        <v>21</v>
      </c>
      <c r="S1955" s="2" t="s">
        <v>24</v>
      </c>
      <c r="T1955" s="2" t="s">
        <v>117</v>
      </c>
      <c r="U1955" s="2">
        <v>24</v>
      </c>
      <c r="V1955" s="2" t="str">
        <f>PROPER(DatosTransformados[[#This Row],[Payment Method Hidden]])</f>
        <v>Direct Debit</v>
      </c>
      <c r="W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955" s="2">
        <v>149</v>
      </c>
      <c r="Y1955" s="2"/>
      <c r="Z1955" s="2"/>
      <c r="AA1955" s="2" t="s">
        <v>3506</v>
      </c>
      <c r="AB1955" s="3">
        <f>DATEVALUE(DatosTransformados[[#This Row],[Contact Date Hidden]])</f>
        <v>44920</v>
      </c>
      <c r="AC1955" s="3">
        <v>44662</v>
      </c>
      <c r="AD1955" s="2" t="s">
        <v>28</v>
      </c>
      <c r="AE1955" s="2" t="str">
        <f>VLOOKUP(DatosTransformados[[#This Row],[Customer Segment Hidden]],Tabla3[#All],2,FALSE)</f>
        <v>High</v>
      </c>
      <c r="AF1955" s="11">
        <v>25.407922403675979</v>
      </c>
      <c r="AG1955" s="2">
        <v>7</v>
      </c>
      <c r="AH1955" s="2" t="s">
        <v>29</v>
      </c>
      <c r="AI1955" s="2" t="str">
        <f>IFERROR(VLOOKUP(DatosTransformados[[#This Row],[Preferred Contact Method Hidden]],Tabla3[#All],2,FALSE),DatosTransformados[[#This Row],[Preferred Contact Method Hidden]])</f>
        <v>Email</v>
      </c>
      <c r="AJ1955" s="2" t="str">
        <f>VLOOKUP(DatosTransformados[[#This Row],[Applied Discount Hidden]],Tabla3[#All],2,FALSE)</f>
        <v>Yes</v>
      </c>
      <c r="AK1955" s="2" t="b">
        <v>1</v>
      </c>
    </row>
    <row r="1956" spans="1:37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">
        <v>21</v>
      </c>
      <c r="O19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6" s="5" t="s">
        <v>21</v>
      </c>
      <c r="Q1956" s="5">
        <v>0</v>
      </c>
      <c r="R1956" s="5" t="s">
        <v>21</v>
      </c>
      <c r="S1956" s="5" t="s">
        <v>24</v>
      </c>
      <c r="T1956" s="5" t="s">
        <v>123</v>
      </c>
      <c r="U1956" s="5">
        <v>17</v>
      </c>
      <c r="V1956" s="5" t="str">
        <f>PROPER(DatosTransformados[[#This Row],[Payment Method Hidden]])</f>
        <v>Credit Card</v>
      </c>
      <c r="W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1956" s="5">
        <v>125</v>
      </c>
      <c r="Y1956" s="5"/>
      <c r="Z1956" s="5"/>
      <c r="AA1956" s="5" t="s">
        <v>346</v>
      </c>
      <c r="AB1956" s="6">
        <f>DATEVALUE(DatosTransformados[[#This Row],[Contact Date Hidden]])</f>
        <v>44168</v>
      </c>
      <c r="AC1956" s="6">
        <v>43857</v>
      </c>
      <c r="AD1956" s="5" t="s">
        <v>28</v>
      </c>
      <c r="AE1956" s="5" t="str">
        <f>VLOOKUP(DatosTransformados[[#This Row],[Customer Segment Hidden]],Tabla3[#All],2,FALSE)</f>
        <v>High</v>
      </c>
      <c r="AF1956" s="12">
        <v>18.883346397067822</v>
      </c>
      <c r="AG1956" s="5">
        <v>1</v>
      </c>
      <c r="AH1956" s="5" t="s">
        <v>49</v>
      </c>
      <c r="AI1956" s="5" t="str">
        <f>IFERROR(VLOOKUP(DatosTransformados[[#This Row],[Preferred Contact Method Hidden]],Tabla3[#All],2,FALSE),DatosTransformados[[#This Row],[Preferred Contact Method Hidden]])</f>
        <v>Phone</v>
      </c>
      <c r="AJ1956" s="5" t="str">
        <f>VLOOKUP(DatosTransformados[[#This Row],[Applied Discount Hidden]],Tabla3[#All],2,FALSE)</f>
        <v>No</v>
      </c>
      <c r="AK1956" s="5" t="b">
        <v>0</v>
      </c>
    </row>
    <row r="1957" spans="1:37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">
        <v>21</v>
      </c>
      <c r="O19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7" s="2" t="s">
        <v>33</v>
      </c>
      <c r="Q1957" s="2">
        <v>5</v>
      </c>
      <c r="R1957" s="2" t="s">
        <v>33</v>
      </c>
      <c r="S1957" s="2" t="s">
        <v>24</v>
      </c>
      <c r="T1957" s="2" t="s">
        <v>25</v>
      </c>
      <c r="U1957" s="2">
        <v>24</v>
      </c>
      <c r="V1957" s="2" t="str">
        <f>PROPER(DatosTransformados[[#This Row],[Payment Method Hidden]])</f>
        <v>Credit Card</v>
      </c>
      <c r="W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1957" s="2">
        <v>321</v>
      </c>
      <c r="Y1957" s="2"/>
      <c r="Z1957" s="2"/>
      <c r="AA1957" s="2" t="s">
        <v>3509</v>
      </c>
      <c r="AB1957" s="3">
        <f>DATEVALUE(DatosTransformados[[#This Row],[Contact Date Hidden]])</f>
        <v>44189</v>
      </c>
      <c r="AC1957" s="3">
        <v>44464</v>
      </c>
      <c r="AD1957" s="2" t="s">
        <v>38</v>
      </c>
      <c r="AE1957" s="2" t="str">
        <f>VLOOKUP(DatosTransformados[[#This Row],[Customer Segment Hidden]],Tabla3[#All],2,FALSE)</f>
        <v>Low</v>
      </c>
      <c r="AF1957" s="11">
        <v>28.059061399028579</v>
      </c>
      <c r="AG1957" s="2">
        <v>7</v>
      </c>
      <c r="AH1957" s="2" t="s">
        <v>29</v>
      </c>
      <c r="AI1957" s="2" t="str">
        <f>IFERROR(VLOOKUP(DatosTransformados[[#This Row],[Preferred Contact Method Hidden]],Tabla3[#All],2,FALSE),DatosTransformados[[#This Row],[Preferred Contact Method Hidden]])</f>
        <v>Email</v>
      </c>
      <c r="AJ1957" s="2" t="str">
        <f>VLOOKUP(DatosTransformados[[#This Row],[Applied Discount Hidden]],Tabla3[#All],2,FALSE)</f>
        <v>Yes</v>
      </c>
      <c r="AK1957" s="2" t="b">
        <v>1</v>
      </c>
    </row>
    <row r="1958" spans="1:37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">
        <v>21</v>
      </c>
      <c r="O19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8" s="5" t="s">
        <v>21</v>
      </c>
      <c r="Q1958" s="5">
        <v>0</v>
      </c>
      <c r="R1958" s="5" t="s">
        <v>21</v>
      </c>
      <c r="S1958" s="5" t="s">
        <v>52</v>
      </c>
      <c r="T1958" s="5" t="s">
        <v>35</v>
      </c>
      <c r="U1958" s="5">
        <v>20</v>
      </c>
      <c r="V1958" s="5" t="str">
        <f>PROPER(DatosTransformados[[#This Row],[Payment Method Hidden]])</f>
        <v>Direct Debit</v>
      </c>
      <c r="W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1958" s="5">
        <v>1424</v>
      </c>
      <c r="Y1958" s="5" t="s">
        <v>87</v>
      </c>
      <c r="Z1958" s="5" t="s">
        <v>180</v>
      </c>
      <c r="AA1958" s="5" t="s">
        <v>3511</v>
      </c>
      <c r="AB1958" s="6">
        <f>DATEVALUE(DatosTransformados[[#This Row],[Contact Date Hidden]])</f>
        <v>45240</v>
      </c>
      <c r="AC1958" s="6">
        <v>44067</v>
      </c>
      <c r="AD1958" s="5" t="s">
        <v>44</v>
      </c>
      <c r="AE1958" s="5" t="str">
        <f>VLOOKUP(DatosTransformados[[#This Row],[Customer Segment Hidden]],Tabla3[#All],2,FALSE)</f>
        <v>Medium</v>
      </c>
      <c r="AF1958" s="12">
        <v>17.808863465352889</v>
      </c>
      <c r="AG1958" s="5">
        <v>3</v>
      </c>
      <c r="AH1958" s="5" t="s">
        <v>29</v>
      </c>
      <c r="AI1958" s="5" t="str">
        <f>IFERROR(VLOOKUP(DatosTransformados[[#This Row],[Preferred Contact Method Hidden]],Tabla3[#All],2,FALSE),DatosTransformados[[#This Row],[Preferred Contact Method Hidden]])</f>
        <v>Email</v>
      </c>
      <c r="AJ1958" s="5" t="str">
        <f>VLOOKUP(DatosTransformados[[#This Row],[Applied Discount Hidden]],Tabla3[#All],2,FALSE)</f>
        <v>Yes</v>
      </c>
      <c r="AK1958" s="5" t="b">
        <v>1</v>
      </c>
    </row>
    <row r="1959" spans="1:37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">
        <v>21</v>
      </c>
      <c r="O19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59" s="2" t="s">
        <v>21</v>
      </c>
      <c r="Q1959" s="2">
        <v>0</v>
      </c>
      <c r="R1959" s="2" t="s">
        <v>33</v>
      </c>
      <c r="S1959" s="2" t="s">
        <v>52</v>
      </c>
      <c r="T1959" s="2" t="s">
        <v>123</v>
      </c>
      <c r="U1959" s="2">
        <v>45</v>
      </c>
      <c r="V1959" s="2" t="str">
        <f>PROPER(DatosTransformados[[#This Row],[Payment Method Hidden]])</f>
        <v>Credit Card</v>
      </c>
      <c r="W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959" s="2">
        <v>1163</v>
      </c>
      <c r="Y1959" s="2"/>
      <c r="Z1959" s="2"/>
      <c r="AA1959" s="2" t="s">
        <v>3513</v>
      </c>
      <c r="AB1959" s="3">
        <f>DATEVALUE(DatosTransformados[[#This Row],[Contact Date Hidden]])</f>
        <v>45177</v>
      </c>
      <c r="AC1959" s="3">
        <v>44847</v>
      </c>
      <c r="AD1959" s="2" t="s">
        <v>44</v>
      </c>
      <c r="AE1959" s="2" t="str">
        <f>VLOOKUP(DatosTransformados[[#This Row],[Customer Segment Hidden]],Tabla3[#All],2,FALSE)</f>
        <v>Medium</v>
      </c>
      <c r="AF1959" s="11">
        <v>40.053603080823741</v>
      </c>
      <c r="AG1959" s="2">
        <v>9</v>
      </c>
      <c r="AH1959" s="2" t="s">
        <v>49</v>
      </c>
      <c r="AI1959" s="2" t="str">
        <f>IFERROR(VLOOKUP(DatosTransformados[[#This Row],[Preferred Contact Method Hidden]],Tabla3[#All],2,FALSE),DatosTransformados[[#This Row],[Preferred Contact Method Hidden]])</f>
        <v>Phone</v>
      </c>
      <c r="AJ1959" s="2" t="str">
        <f>VLOOKUP(DatosTransformados[[#This Row],[Applied Discount Hidden]],Tabla3[#All],2,FALSE)</f>
        <v>No</v>
      </c>
      <c r="AK1959" s="2" t="b">
        <v>0</v>
      </c>
    </row>
    <row r="1960" spans="1:37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">
        <v>21</v>
      </c>
      <c r="O19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0" s="5" t="s">
        <v>21</v>
      </c>
      <c r="Q1960" s="5">
        <v>0</v>
      </c>
      <c r="R1960" s="5" t="s">
        <v>33</v>
      </c>
      <c r="S1960" s="5" t="s">
        <v>24</v>
      </c>
      <c r="T1960" s="5" t="s">
        <v>117</v>
      </c>
      <c r="U1960" s="5">
        <v>27</v>
      </c>
      <c r="V1960" s="5" t="str">
        <f>PROPER(DatosTransformados[[#This Row],[Payment Method Hidden]])</f>
        <v>Direct Debit</v>
      </c>
      <c r="W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1960" s="5">
        <v>61</v>
      </c>
      <c r="Y1960" s="5"/>
      <c r="Z1960" s="5"/>
      <c r="AA1960" s="5" t="s">
        <v>3349</v>
      </c>
      <c r="AB1960" s="6">
        <f>DATEVALUE(DatosTransformados[[#This Row],[Contact Date Hidden]])</f>
        <v>45134</v>
      </c>
      <c r="AC1960" s="6">
        <v>44081</v>
      </c>
      <c r="AD1960" s="5" t="s">
        <v>28</v>
      </c>
      <c r="AE1960" s="5" t="str">
        <f>VLOOKUP(DatosTransformados[[#This Row],[Customer Segment Hidden]],Tabla3[#All],2,FALSE)</f>
        <v>High</v>
      </c>
      <c r="AF1960" s="12">
        <v>22.025743192908841</v>
      </c>
      <c r="AG1960" s="5">
        <v>1</v>
      </c>
      <c r="AH1960" s="5" t="s">
        <v>29</v>
      </c>
      <c r="AI1960" s="5" t="str">
        <f>IFERROR(VLOOKUP(DatosTransformados[[#This Row],[Preferred Contact Method Hidden]],Tabla3[#All],2,FALSE),DatosTransformados[[#This Row],[Preferred Contact Method Hidden]])</f>
        <v>Email</v>
      </c>
      <c r="AJ1960" s="5" t="str">
        <f>VLOOKUP(DatosTransformados[[#This Row],[Applied Discount Hidden]],Tabla3[#All],2,FALSE)</f>
        <v>Yes</v>
      </c>
      <c r="AK1960" s="5" t="b">
        <v>1</v>
      </c>
    </row>
    <row r="1961" spans="1:37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">
        <v>33</v>
      </c>
      <c r="O19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1" s="2" t="s">
        <v>21</v>
      </c>
      <c r="Q1961" s="2">
        <v>0</v>
      </c>
      <c r="R1961" s="2" t="s">
        <v>21</v>
      </c>
      <c r="S1961" s="2" t="s">
        <v>52</v>
      </c>
      <c r="T1961" s="2" t="s">
        <v>117</v>
      </c>
      <c r="U1961" s="2">
        <v>42</v>
      </c>
      <c r="V1961" s="2" t="str">
        <f>PROPER(DatosTransformados[[#This Row],[Payment Method Hidden]])</f>
        <v>Direct Debit</v>
      </c>
      <c r="W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1961" s="2">
        <v>787</v>
      </c>
      <c r="Y1961" s="2"/>
      <c r="Z1961" s="2"/>
      <c r="AA1961" s="2" t="s">
        <v>683</v>
      </c>
      <c r="AB1961" s="3">
        <f>DATEVALUE(DatosTransformados[[#This Row],[Contact Date Hidden]])</f>
        <v>44311</v>
      </c>
      <c r="AC1961" s="3">
        <v>44060</v>
      </c>
      <c r="AD1961" s="2" t="s">
        <v>44</v>
      </c>
      <c r="AE1961" s="2" t="str">
        <f>VLOOKUP(DatosTransformados[[#This Row],[Customer Segment Hidden]],Tabla3[#All],2,FALSE)</f>
        <v>Medium</v>
      </c>
      <c r="AF1961" s="11">
        <v>50.066692331355853</v>
      </c>
      <c r="AG1961" s="2">
        <v>5</v>
      </c>
      <c r="AH1961" s="2" t="s">
        <v>29</v>
      </c>
      <c r="AI1961" s="2" t="str">
        <f>IFERROR(VLOOKUP(DatosTransformados[[#This Row],[Preferred Contact Method Hidden]],Tabla3[#All],2,FALSE),DatosTransformados[[#This Row],[Preferred Contact Method Hidden]])</f>
        <v>Email</v>
      </c>
      <c r="AJ1961" s="2" t="str">
        <f>VLOOKUP(DatosTransformados[[#This Row],[Applied Discount Hidden]],Tabla3[#All],2,FALSE)</f>
        <v>No</v>
      </c>
      <c r="AK1961" s="2" t="b">
        <v>0</v>
      </c>
    </row>
    <row r="1962" spans="1:37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">
        <v>21</v>
      </c>
      <c r="O19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2" s="5" t="s">
        <v>21</v>
      </c>
      <c r="Q1962" s="5">
        <v>0</v>
      </c>
      <c r="R1962" s="5" t="s">
        <v>21</v>
      </c>
      <c r="S1962" s="5" t="s">
        <v>52</v>
      </c>
      <c r="T1962" s="5" t="s">
        <v>25</v>
      </c>
      <c r="U1962" s="5">
        <v>35</v>
      </c>
      <c r="V1962" s="5" t="str">
        <f>PROPER(DatosTransformados[[#This Row],[Payment Method Hidden]])</f>
        <v>Credit Card</v>
      </c>
      <c r="W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1962" s="5">
        <v>2217</v>
      </c>
      <c r="Y1962" s="5"/>
      <c r="Z1962" s="5"/>
      <c r="AA1962" s="5" t="s">
        <v>1898</v>
      </c>
      <c r="AB1962" s="6">
        <f>DATEVALUE(DatosTransformados[[#This Row],[Contact Date Hidden]])</f>
        <v>44876</v>
      </c>
      <c r="AC1962" s="6">
        <v>43992</v>
      </c>
      <c r="AD1962" s="5" t="s">
        <v>28</v>
      </c>
      <c r="AE1962" s="5" t="str">
        <f>VLOOKUP(DatosTransformados[[#This Row],[Customer Segment Hidden]],Tabla3[#All],2,FALSE)</f>
        <v>High</v>
      </c>
      <c r="AF1962" s="12">
        <v>37.415316161812001</v>
      </c>
      <c r="AG1962" s="5">
        <v>2</v>
      </c>
      <c r="AH1962" s="5" t="s">
        <v>49</v>
      </c>
      <c r="AI1962" s="5" t="str">
        <f>IFERROR(VLOOKUP(DatosTransformados[[#This Row],[Preferred Contact Method Hidden]],Tabla3[#All],2,FALSE),DatosTransformados[[#This Row],[Preferred Contact Method Hidden]])</f>
        <v>Phone</v>
      </c>
      <c r="AJ1962" s="5" t="str">
        <f>VLOOKUP(DatosTransformados[[#This Row],[Applied Discount Hidden]],Tabla3[#All],2,FALSE)</f>
        <v>Yes</v>
      </c>
      <c r="AK1962" s="5" t="b">
        <v>1</v>
      </c>
    </row>
    <row r="1963" spans="1:37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">
        <v>33</v>
      </c>
      <c r="O19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3" s="2" t="s">
        <v>33</v>
      </c>
      <c r="Q1963" s="2">
        <v>6</v>
      </c>
      <c r="R1963" s="2" t="s">
        <v>33</v>
      </c>
      <c r="S1963" s="2" t="s">
        <v>34</v>
      </c>
      <c r="T1963" s="2" t="s">
        <v>25</v>
      </c>
      <c r="U1963" s="2">
        <v>52</v>
      </c>
      <c r="V1963" s="2" t="str">
        <f>PROPER(DatosTransformados[[#This Row],[Payment Method Hidden]])</f>
        <v>Credit Card</v>
      </c>
      <c r="W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1963" s="2">
        <v>3615</v>
      </c>
      <c r="Y1963" s="2"/>
      <c r="Z1963" s="2"/>
      <c r="AA1963" s="2" t="s">
        <v>3032</v>
      </c>
      <c r="AB1963" s="3">
        <f>DATEVALUE(DatosTransformados[[#This Row],[Contact Date Hidden]])</f>
        <v>45260</v>
      </c>
      <c r="AC1963" s="3">
        <v>44221</v>
      </c>
      <c r="AD1963" s="2" t="s">
        <v>38</v>
      </c>
      <c r="AE1963" s="2" t="str">
        <f>VLOOKUP(DatosTransformados[[#This Row],[Customer Segment Hidden]],Tabla3[#All],2,FALSE)</f>
        <v>Low</v>
      </c>
      <c r="AF1963" s="11">
        <v>62.18771613450167</v>
      </c>
      <c r="AG1963" s="2">
        <v>9</v>
      </c>
      <c r="AH1963" s="2" t="s">
        <v>63</v>
      </c>
      <c r="AI1963" s="2" t="str">
        <f>IFERROR(VLOOKUP(DatosTransformados[[#This Row],[Preferred Contact Method Hidden]],Tabla3[#All],2,FALSE),DatosTransformados[[#This Row],[Preferred Contact Method Hidden]])</f>
        <v>SMS</v>
      </c>
      <c r="AJ1963" s="2" t="str">
        <f>VLOOKUP(DatosTransformados[[#This Row],[Applied Discount Hidden]],Tabla3[#All],2,FALSE)</f>
        <v>No</v>
      </c>
      <c r="AK1963" s="2" t="b">
        <v>0</v>
      </c>
    </row>
    <row r="1964" spans="1:37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">
        <v>21</v>
      </c>
      <c r="O19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4" s="5" t="s">
        <v>21</v>
      </c>
      <c r="Q1964" s="5">
        <v>0</v>
      </c>
      <c r="R1964" s="5" t="s">
        <v>33</v>
      </c>
      <c r="S1964" s="5" t="s">
        <v>24</v>
      </c>
      <c r="T1964" s="5" t="s">
        <v>117</v>
      </c>
      <c r="U1964" s="5">
        <v>46</v>
      </c>
      <c r="V1964" s="5" t="str">
        <f>PROPER(DatosTransformados[[#This Row],[Payment Method Hidden]])</f>
        <v>Direct Debit</v>
      </c>
      <c r="W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964" s="5">
        <v>229</v>
      </c>
      <c r="Y1964" s="5" t="s">
        <v>134</v>
      </c>
      <c r="Z1964" s="5" t="s">
        <v>135</v>
      </c>
      <c r="AA1964" s="5" t="s">
        <v>3519</v>
      </c>
      <c r="AB1964" s="6">
        <f>DATEVALUE(DatosTransformados[[#This Row],[Contact Date Hidden]])</f>
        <v>45139</v>
      </c>
      <c r="AC1964" s="6">
        <v>44248</v>
      </c>
      <c r="AD1964" s="5" t="s">
        <v>44</v>
      </c>
      <c r="AE1964" s="5" t="str">
        <f>VLOOKUP(DatosTransformados[[#This Row],[Customer Segment Hidden]],Tabla3[#All],2,FALSE)</f>
        <v>Medium</v>
      </c>
      <c r="AF1964" s="12">
        <v>41.750506799347171</v>
      </c>
      <c r="AG1964" s="5">
        <v>5</v>
      </c>
      <c r="AH1964" s="5" t="s">
        <v>49</v>
      </c>
      <c r="AI1964" s="5" t="str">
        <f>IFERROR(VLOOKUP(DatosTransformados[[#This Row],[Preferred Contact Method Hidden]],Tabla3[#All],2,FALSE),DatosTransformados[[#This Row],[Preferred Contact Method Hidden]])</f>
        <v>Phone</v>
      </c>
      <c r="AJ1964" s="5" t="str">
        <f>VLOOKUP(DatosTransformados[[#This Row],[Applied Discount Hidden]],Tabla3[#All],2,FALSE)</f>
        <v>No</v>
      </c>
      <c r="AK1964" s="5" t="b">
        <v>0</v>
      </c>
    </row>
    <row r="1965" spans="1:37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">
        <v>21</v>
      </c>
      <c r="O19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5" s="2" t="s">
        <v>21</v>
      </c>
      <c r="Q1965" s="2">
        <v>0</v>
      </c>
      <c r="R1965" s="2" t="s">
        <v>21</v>
      </c>
      <c r="S1965" s="2" t="s">
        <v>34</v>
      </c>
      <c r="T1965" s="2" t="s">
        <v>123</v>
      </c>
      <c r="U1965" s="2">
        <v>35</v>
      </c>
      <c r="V1965" s="2" t="str">
        <f>PROPER(DatosTransformados[[#This Row],[Payment Method Hidden]])</f>
        <v>Credit Card</v>
      </c>
      <c r="W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1965" s="2">
        <v>1333</v>
      </c>
      <c r="Y1965" s="2" t="s">
        <v>156</v>
      </c>
      <c r="Z1965" s="2" t="s">
        <v>157</v>
      </c>
      <c r="AA1965" s="2" t="s">
        <v>3521</v>
      </c>
      <c r="AB1965" s="3">
        <f>DATEVALUE(DatosTransformados[[#This Row],[Contact Date Hidden]])</f>
        <v>44504</v>
      </c>
      <c r="AC1965" s="3">
        <v>45067</v>
      </c>
      <c r="AD1965" s="2" t="s">
        <v>38</v>
      </c>
      <c r="AE1965" s="2" t="str">
        <f>VLOOKUP(DatosTransformados[[#This Row],[Customer Segment Hidden]],Tabla3[#All],2,FALSE)</f>
        <v>Low</v>
      </c>
      <c r="AF1965" s="11">
        <v>33.404759236590827</v>
      </c>
      <c r="AG1965" s="2">
        <v>1</v>
      </c>
      <c r="AH1965" s="2" t="s">
        <v>49</v>
      </c>
      <c r="AI1965" s="2" t="str">
        <f>IFERROR(VLOOKUP(DatosTransformados[[#This Row],[Preferred Contact Method Hidden]],Tabla3[#All],2,FALSE),DatosTransformados[[#This Row],[Preferred Contact Method Hidden]])</f>
        <v>Phone</v>
      </c>
      <c r="AJ1965" s="2" t="str">
        <f>VLOOKUP(DatosTransformados[[#This Row],[Applied Discount Hidden]],Tabla3[#All],2,FALSE)</f>
        <v>No</v>
      </c>
      <c r="AK1965" s="2" t="b">
        <v>0</v>
      </c>
    </row>
    <row r="1966" spans="1:37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">
        <v>21</v>
      </c>
      <c r="O19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6" s="5" t="s">
        <v>33</v>
      </c>
      <c r="Q1966" s="5">
        <v>3</v>
      </c>
      <c r="R1966" s="5" t="s">
        <v>33</v>
      </c>
      <c r="S1966" s="5" t="s">
        <v>52</v>
      </c>
      <c r="T1966" s="5" t="s">
        <v>123</v>
      </c>
      <c r="U1966" s="5">
        <v>23</v>
      </c>
      <c r="V1966" s="5" t="str">
        <f>PROPER(DatosTransformados[[#This Row],[Payment Method Hidden]])</f>
        <v>Credit Card</v>
      </c>
      <c r="W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1966" s="5">
        <v>1495</v>
      </c>
      <c r="Y1966" s="5"/>
      <c r="Z1966" s="5"/>
      <c r="AA1966" s="5" t="s">
        <v>3523</v>
      </c>
      <c r="AB1966" s="6">
        <f>DATEVALUE(DatosTransformados[[#This Row],[Contact Date Hidden]])</f>
        <v>44158</v>
      </c>
      <c r="AC1966" s="6">
        <v>44149</v>
      </c>
      <c r="AD1966" s="5" t="s">
        <v>44</v>
      </c>
      <c r="AE1966" s="5" t="str">
        <f>VLOOKUP(DatosTransformados[[#This Row],[Customer Segment Hidden]],Tabla3[#All],2,FALSE)</f>
        <v>Medium</v>
      </c>
      <c r="AF1966" s="12">
        <v>26.585794927287001</v>
      </c>
      <c r="AG1966" s="5">
        <v>0</v>
      </c>
      <c r="AH1966" s="5" t="s">
        <v>29</v>
      </c>
      <c r="AI1966" s="5" t="str">
        <f>IFERROR(VLOOKUP(DatosTransformados[[#This Row],[Preferred Contact Method Hidden]],Tabla3[#All],2,FALSE),DatosTransformados[[#This Row],[Preferred Contact Method Hidden]])</f>
        <v>Email</v>
      </c>
      <c r="AJ1966" s="5" t="str">
        <f>VLOOKUP(DatosTransformados[[#This Row],[Applied Discount Hidden]],Tabla3[#All],2,FALSE)</f>
        <v>Yes</v>
      </c>
      <c r="AK1966" s="5" t="b">
        <v>1</v>
      </c>
    </row>
    <row r="1967" spans="1:37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">
        <v>21</v>
      </c>
      <c r="O19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7" s="2" t="s">
        <v>21</v>
      </c>
      <c r="Q1967" s="2">
        <v>0</v>
      </c>
      <c r="R1967" s="2" t="s">
        <v>21</v>
      </c>
      <c r="S1967" s="2" t="s">
        <v>34</v>
      </c>
      <c r="T1967" s="2" t="s">
        <v>25</v>
      </c>
      <c r="U1967" s="2">
        <v>21</v>
      </c>
      <c r="V1967" s="2" t="str">
        <f>PROPER(DatosTransformados[[#This Row],[Payment Method Hidden]])</f>
        <v>Credit Card</v>
      </c>
      <c r="W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1967" s="2">
        <v>472</v>
      </c>
      <c r="Y1967" s="2"/>
      <c r="Z1967" s="2"/>
      <c r="AA1967" s="2" t="s">
        <v>3525</v>
      </c>
      <c r="AB1967" s="3">
        <f>DATEVALUE(DatosTransformados[[#This Row],[Contact Date Hidden]])</f>
        <v>44032</v>
      </c>
      <c r="AC1967" s="3">
        <v>44375</v>
      </c>
      <c r="AD1967" s="2" t="s">
        <v>38</v>
      </c>
      <c r="AE1967" s="2" t="str">
        <f>VLOOKUP(DatosTransformados[[#This Row],[Customer Segment Hidden]],Tabla3[#All],2,FALSE)</f>
        <v>Low</v>
      </c>
      <c r="AF1967" s="11">
        <v>24.095912291033581</v>
      </c>
      <c r="AG1967" s="2">
        <v>2</v>
      </c>
      <c r="AH1967" s="2" t="s">
        <v>63</v>
      </c>
      <c r="AI1967" s="2" t="str">
        <f>IFERROR(VLOOKUP(DatosTransformados[[#This Row],[Preferred Contact Method Hidden]],Tabla3[#All],2,FALSE),DatosTransformados[[#This Row],[Preferred Contact Method Hidden]])</f>
        <v>SMS</v>
      </c>
      <c r="AJ1967" s="2" t="str">
        <f>VLOOKUP(DatosTransformados[[#This Row],[Applied Discount Hidden]],Tabla3[#All],2,FALSE)</f>
        <v>No</v>
      </c>
      <c r="AK1967" s="2" t="b">
        <v>0</v>
      </c>
    </row>
    <row r="1968" spans="1:37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">
        <v>33</v>
      </c>
      <c r="O1968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1968" s="5" t="s">
        <v>21</v>
      </c>
      <c r="Q1968" s="5">
        <v>0</v>
      </c>
      <c r="R1968" s="5" t="s">
        <v>21</v>
      </c>
      <c r="S1968" s="5" t="s">
        <v>24</v>
      </c>
      <c r="T1968" s="5" t="s">
        <v>117</v>
      </c>
      <c r="U1968" s="5">
        <v>33</v>
      </c>
      <c r="V1968" s="5" t="str">
        <f>PROPER(DatosTransformados[[#This Row],[Payment Method Hidden]])</f>
        <v>Direct Debit</v>
      </c>
      <c r="W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1968" s="5">
        <v>33</v>
      </c>
      <c r="Y1968" s="5" t="s">
        <v>42</v>
      </c>
      <c r="Z1968" s="5" t="s">
        <v>184</v>
      </c>
      <c r="AA1968" s="5" t="s">
        <v>1467</v>
      </c>
      <c r="AB1968" s="6">
        <f>DATEVALUE(DatosTransformados[[#This Row],[Contact Date Hidden]])</f>
        <v>44533</v>
      </c>
      <c r="AC1968" s="6">
        <v>44386</v>
      </c>
      <c r="AD1968" s="5" t="s">
        <v>38</v>
      </c>
      <c r="AE1968" s="5" t="str">
        <f>VLOOKUP(DatosTransformados[[#This Row],[Customer Segment Hidden]],Tabla3[#All],2,FALSE)</f>
        <v>Low</v>
      </c>
      <c r="AF1968" s="12">
        <v>28.305768297105399</v>
      </c>
      <c r="AG1968" s="5">
        <v>5</v>
      </c>
      <c r="AH1968" s="5" t="s">
        <v>49</v>
      </c>
      <c r="AI1968" s="5" t="str">
        <f>IFERROR(VLOOKUP(DatosTransformados[[#This Row],[Preferred Contact Method Hidden]],Tabla3[#All],2,FALSE),DatosTransformados[[#This Row],[Preferred Contact Method Hidden]])</f>
        <v>Phone</v>
      </c>
      <c r="AJ1968" s="5" t="str">
        <f>VLOOKUP(DatosTransformados[[#This Row],[Applied Discount Hidden]],Tabla3[#All],2,FALSE)</f>
        <v>No</v>
      </c>
      <c r="AK1968" s="5" t="b">
        <v>0</v>
      </c>
    </row>
    <row r="1969" spans="1:37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">
        <v>21</v>
      </c>
      <c r="O19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69" s="2" t="s">
        <v>21</v>
      </c>
      <c r="Q1969" s="2">
        <v>0</v>
      </c>
      <c r="R1969" s="2" t="s">
        <v>21</v>
      </c>
      <c r="S1969" s="2" t="s">
        <v>24</v>
      </c>
      <c r="T1969" s="2" t="s">
        <v>35</v>
      </c>
      <c r="U1969" s="2">
        <v>32</v>
      </c>
      <c r="V1969" s="2" t="str">
        <f>PROPER(DatosTransformados[[#This Row],[Payment Method Hidden]])</f>
        <v>Direct Debit</v>
      </c>
      <c r="W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1969" s="2">
        <v>438</v>
      </c>
      <c r="Y1969" s="2" t="s">
        <v>42</v>
      </c>
      <c r="Z1969" s="2" t="s">
        <v>213</v>
      </c>
      <c r="AA1969" s="2" t="s">
        <v>3528</v>
      </c>
      <c r="AB1969" s="3">
        <f>DATEVALUE(DatosTransformados[[#This Row],[Contact Date Hidden]])</f>
        <v>44600</v>
      </c>
      <c r="AC1969" s="3">
        <v>43846</v>
      </c>
      <c r="AD1969" s="2" t="s">
        <v>44</v>
      </c>
      <c r="AE1969" s="2" t="str">
        <f>VLOOKUP(DatosTransformados[[#This Row],[Customer Segment Hidden]],Tabla3[#All],2,FALSE)</f>
        <v>Medium</v>
      </c>
      <c r="AF1969" s="11">
        <v>26.169757874873831</v>
      </c>
      <c r="AG1969" s="2">
        <v>8</v>
      </c>
      <c r="AH1969" s="2" t="s">
        <v>29</v>
      </c>
      <c r="AI1969" s="2" t="str">
        <f>IFERROR(VLOOKUP(DatosTransformados[[#This Row],[Preferred Contact Method Hidden]],Tabla3[#All],2,FALSE),DatosTransformados[[#This Row],[Preferred Contact Method Hidden]])</f>
        <v>Email</v>
      </c>
      <c r="AJ1969" s="2" t="str">
        <f>VLOOKUP(DatosTransformados[[#This Row],[Applied Discount Hidden]],Tabla3[#All],2,FALSE)</f>
        <v>No</v>
      </c>
      <c r="AK1969" s="2" t="b">
        <v>0</v>
      </c>
    </row>
    <row r="1970" spans="1:37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">
        <v>21</v>
      </c>
      <c r="O19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0" s="5" t="s">
        <v>21</v>
      </c>
      <c r="Q1970" s="5">
        <v>0</v>
      </c>
      <c r="R1970" s="5" t="s">
        <v>21</v>
      </c>
      <c r="S1970" s="5" t="s">
        <v>34</v>
      </c>
      <c r="T1970" s="5" t="s">
        <v>25</v>
      </c>
      <c r="U1970" s="5">
        <v>8</v>
      </c>
      <c r="V1970" s="5" t="str">
        <f>PROPER(DatosTransformados[[#This Row],[Payment Method Hidden]])</f>
        <v>Credit Card</v>
      </c>
      <c r="W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1970" s="5">
        <v>55</v>
      </c>
      <c r="Y1970" s="5"/>
      <c r="Z1970" s="5"/>
      <c r="AA1970" s="5" t="s">
        <v>3530</v>
      </c>
      <c r="AB1970" s="6">
        <f>DATEVALUE(DatosTransformados[[#This Row],[Contact Date Hidden]])</f>
        <v>44049</v>
      </c>
      <c r="AC1970" s="6">
        <v>44384</v>
      </c>
      <c r="AD1970" s="5" t="s">
        <v>44</v>
      </c>
      <c r="AE1970" s="5" t="str">
        <f>VLOOKUP(DatosTransformados[[#This Row],[Customer Segment Hidden]],Tabla3[#All],2,FALSE)</f>
        <v>Medium</v>
      </c>
      <c r="AF1970" s="12">
        <v>6.5120516788120089</v>
      </c>
      <c r="AG1970" s="5">
        <v>10</v>
      </c>
      <c r="AH1970" s="5" t="s">
        <v>29</v>
      </c>
      <c r="AI1970" s="5" t="str">
        <f>IFERROR(VLOOKUP(DatosTransformados[[#This Row],[Preferred Contact Method Hidden]],Tabla3[#All],2,FALSE),DatosTransformados[[#This Row],[Preferred Contact Method Hidden]])</f>
        <v>Email</v>
      </c>
      <c r="AJ1970" s="5" t="str">
        <f>VLOOKUP(DatosTransformados[[#This Row],[Applied Discount Hidden]],Tabla3[#All],2,FALSE)</f>
        <v>Yes</v>
      </c>
      <c r="AK1970" s="5" t="b">
        <v>1</v>
      </c>
    </row>
    <row r="1971" spans="1:37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">
        <v>21</v>
      </c>
      <c r="O19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1" s="2" t="s">
        <v>33</v>
      </c>
      <c r="Q1971" s="2">
        <v>4</v>
      </c>
      <c r="R1971" s="2" t="s">
        <v>21</v>
      </c>
      <c r="S1971" s="2" t="s">
        <v>24</v>
      </c>
      <c r="T1971" s="2" t="s">
        <v>117</v>
      </c>
      <c r="U1971" s="2">
        <v>22</v>
      </c>
      <c r="V1971" s="2" t="str">
        <f>PROPER(DatosTransformados[[#This Row],[Payment Method Hidden]])</f>
        <v>Direct Debit</v>
      </c>
      <c r="W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1971" s="2">
        <v>393</v>
      </c>
      <c r="Y1971" s="2"/>
      <c r="Z1971" s="2"/>
      <c r="AA1971" s="2" t="s">
        <v>3532</v>
      </c>
      <c r="AB1971" s="3">
        <f>DATEVALUE(DatosTransformados[[#This Row],[Contact Date Hidden]])</f>
        <v>45287</v>
      </c>
      <c r="AC1971" s="3">
        <v>44745</v>
      </c>
      <c r="AD1971" s="2" t="s">
        <v>38</v>
      </c>
      <c r="AE1971" s="2" t="str">
        <f>VLOOKUP(DatosTransformados[[#This Row],[Customer Segment Hidden]],Tabla3[#All],2,FALSE)</f>
        <v>Low</v>
      </c>
      <c r="AF1971" s="11">
        <v>25.945573224466589</v>
      </c>
      <c r="AG1971" s="2">
        <v>4</v>
      </c>
      <c r="AH1971" s="2" t="s">
        <v>49</v>
      </c>
      <c r="AI1971" s="2" t="str">
        <f>IFERROR(VLOOKUP(DatosTransformados[[#This Row],[Preferred Contact Method Hidden]],Tabla3[#All],2,FALSE),DatosTransformados[[#This Row],[Preferred Contact Method Hidden]])</f>
        <v>Phone</v>
      </c>
      <c r="AJ1971" s="2" t="str">
        <f>VLOOKUP(DatosTransformados[[#This Row],[Applied Discount Hidden]],Tabla3[#All],2,FALSE)</f>
        <v>Yes</v>
      </c>
      <c r="AK1971" s="2" t="b">
        <v>1</v>
      </c>
    </row>
    <row r="1972" spans="1:37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">
        <v>33</v>
      </c>
      <c r="O19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2" s="5" t="s">
        <v>21</v>
      </c>
      <c r="Q1972" s="5">
        <v>0</v>
      </c>
      <c r="R1972" s="5" t="s">
        <v>21</v>
      </c>
      <c r="S1972" s="5" t="s">
        <v>24</v>
      </c>
      <c r="T1972" s="5" t="s">
        <v>117</v>
      </c>
      <c r="U1972" s="5">
        <v>46</v>
      </c>
      <c r="V1972" s="5" t="str">
        <f>PROPER(DatosTransformados[[#This Row],[Payment Method Hidden]])</f>
        <v>Direct Debit</v>
      </c>
      <c r="W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1972" s="5">
        <v>1797</v>
      </c>
      <c r="Y1972" s="5"/>
      <c r="Z1972" s="5"/>
      <c r="AA1972" s="5" t="s">
        <v>3534</v>
      </c>
      <c r="AB1972" s="6">
        <f>DATEVALUE(DatosTransformados[[#This Row],[Contact Date Hidden]])</f>
        <v>44086</v>
      </c>
      <c r="AC1972" s="6">
        <v>44050</v>
      </c>
      <c r="AD1972" s="5" t="s">
        <v>28</v>
      </c>
      <c r="AE1972" s="5" t="str">
        <f>VLOOKUP(DatosTransformados[[#This Row],[Customer Segment Hidden]],Tabla3[#All],2,FALSE)</f>
        <v>High</v>
      </c>
      <c r="AF1972" s="12">
        <v>50.627855876779442</v>
      </c>
      <c r="AG1972" s="5">
        <v>1</v>
      </c>
      <c r="AH1972" s="5" t="s">
        <v>63</v>
      </c>
      <c r="AI1972" s="5" t="str">
        <f>IFERROR(VLOOKUP(DatosTransformados[[#This Row],[Preferred Contact Method Hidden]],Tabla3[#All],2,FALSE),DatosTransformados[[#This Row],[Preferred Contact Method Hidden]])</f>
        <v>SMS</v>
      </c>
      <c r="AJ1972" s="5" t="str">
        <f>VLOOKUP(DatosTransformados[[#This Row],[Applied Discount Hidden]],Tabla3[#All],2,FALSE)</f>
        <v>Yes</v>
      </c>
      <c r="AK1972" s="5" t="b">
        <v>1</v>
      </c>
    </row>
    <row r="1973" spans="1:37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">
        <v>33</v>
      </c>
      <c r="O19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3" s="2" t="s">
        <v>21</v>
      </c>
      <c r="Q1973" s="2">
        <v>0</v>
      </c>
      <c r="R1973" s="2" t="s">
        <v>33</v>
      </c>
      <c r="S1973" s="2" t="s">
        <v>24</v>
      </c>
      <c r="T1973" s="2" t="s">
        <v>117</v>
      </c>
      <c r="U1973" s="2">
        <v>58</v>
      </c>
      <c r="V1973" s="2" t="str">
        <f>PROPER(DatosTransformados[[#This Row],[Payment Method Hidden]])</f>
        <v>Direct Debit</v>
      </c>
      <c r="W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1973" s="2">
        <v>58</v>
      </c>
      <c r="Y1973" s="2" t="s">
        <v>42</v>
      </c>
      <c r="Z1973" s="2" t="s">
        <v>213</v>
      </c>
      <c r="AA1973" s="2" t="s">
        <v>3536</v>
      </c>
      <c r="AB1973" s="3">
        <f>DATEVALUE(DatosTransformados[[#This Row],[Contact Date Hidden]])</f>
        <v>43889</v>
      </c>
      <c r="AC1973" s="3">
        <v>44256</v>
      </c>
      <c r="AD1973" s="2" t="s">
        <v>44</v>
      </c>
      <c r="AE1973" s="2" t="str">
        <f>VLOOKUP(DatosTransformados[[#This Row],[Customer Segment Hidden]],Tabla3[#All],2,FALSE)</f>
        <v>Medium</v>
      </c>
      <c r="AF1973" s="11">
        <v>57.970596503448128</v>
      </c>
      <c r="AG1973" s="2">
        <v>10</v>
      </c>
      <c r="AH1973" s="2" t="s">
        <v>49</v>
      </c>
      <c r="AI1973" s="2" t="str">
        <f>IFERROR(VLOOKUP(DatosTransformados[[#This Row],[Preferred Contact Method Hidden]],Tabla3[#All],2,FALSE),DatosTransformados[[#This Row],[Preferred Contact Method Hidden]])</f>
        <v>Phone</v>
      </c>
      <c r="AJ1973" s="2" t="str">
        <f>VLOOKUP(DatosTransformados[[#This Row],[Applied Discount Hidden]],Tabla3[#All],2,FALSE)</f>
        <v>No</v>
      </c>
      <c r="AK1973" s="2" t="b">
        <v>0</v>
      </c>
    </row>
    <row r="1974" spans="1:37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">
        <v>21</v>
      </c>
      <c r="O19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4" s="5" t="s">
        <v>33</v>
      </c>
      <c r="Q1974" s="5">
        <v>4</v>
      </c>
      <c r="R1974" s="5" t="s">
        <v>21</v>
      </c>
      <c r="S1974" s="5" t="s">
        <v>52</v>
      </c>
      <c r="T1974" s="5" t="s">
        <v>25</v>
      </c>
      <c r="U1974" s="5">
        <v>11</v>
      </c>
      <c r="V1974" s="5" t="str">
        <f>PROPER(DatosTransformados[[#This Row],[Payment Method Hidden]])</f>
        <v>Credit Card</v>
      </c>
      <c r="W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974" s="5">
        <v>568</v>
      </c>
      <c r="Y1974" s="5"/>
      <c r="Z1974" s="5"/>
      <c r="AA1974" s="5" t="s">
        <v>1064</v>
      </c>
      <c r="AB1974" s="6">
        <f>DATEVALUE(DatosTransformados[[#This Row],[Contact Date Hidden]])</f>
        <v>44362</v>
      </c>
      <c r="AC1974" s="6">
        <v>43985</v>
      </c>
      <c r="AD1974" s="5" t="s">
        <v>38</v>
      </c>
      <c r="AE1974" s="5" t="str">
        <f>VLOOKUP(DatosTransformados[[#This Row],[Customer Segment Hidden]],Tabla3[#All],2,FALSE)</f>
        <v>Low</v>
      </c>
      <c r="AF1974" s="12">
        <v>10.40465626900053</v>
      </c>
      <c r="AG1974" s="5">
        <v>8</v>
      </c>
      <c r="AH1974" s="5" t="s">
        <v>63</v>
      </c>
      <c r="AI1974" s="5" t="str">
        <f>IFERROR(VLOOKUP(DatosTransformados[[#This Row],[Preferred Contact Method Hidden]],Tabla3[#All],2,FALSE),DatosTransformados[[#This Row],[Preferred Contact Method Hidden]])</f>
        <v>SMS</v>
      </c>
      <c r="AJ1974" s="5" t="str">
        <f>VLOOKUP(DatosTransformados[[#This Row],[Applied Discount Hidden]],Tabla3[#All],2,FALSE)</f>
        <v>No</v>
      </c>
      <c r="AK1974" s="5" t="b">
        <v>0</v>
      </c>
    </row>
    <row r="1975" spans="1:37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">
        <v>21</v>
      </c>
      <c r="O19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5" s="2" t="s">
        <v>21</v>
      </c>
      <c r="Q1975" s="2">
        <v>0</v>
      </c>
      <c r="R1975" s="2" t="s">
        <v>21</v>
      </c>
      <c r="S1975" s="2" t="s">
        <v>24</v>
      </c>
      <c r="T1975" s="2" t="s">
        <v>25</v>
      </c>
      <c r="U1975" s="2">
        <v>13</v>
      </c>
      <c r="V1975" s="2" t="str">
        <f>PROPER(DatosTransformados[[#This Row],[Payment Method Hidden]])</f>
        <v>Credit Card</v>
      </c>
      <c r="W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975" s="2">
        <v>13</v>
      </c>
      <c r="Y1975" s="2"/>
      <c r="Z1975" s="2"/>
      <c r="AA1975" s="2" t="s">
        <v>521</v>
      </c>
      <c r="AB1975" s="3">
        <f>DATEVALUE(DatosTransformados[[#This Row],[Contact Date Hidden]])</f>
        <v>44160</v>
      </c>
      <c r="AC1975" s="3">
        <v>44248</v>
      </c>
      <c r="AD1975" s="2" t="s">
        <v>28</v>
      </c>
      <c r="AE1975" s="2" t="str">
        <f>VLOOKUP(DatosTransformados[[#This Row],[Customer Segment Hidden]],Tabla3[#All],2,FALSE)</f>
        <v>High</v>
      </c>
      <c r="AF1975" s="11">
        <v>12.559981704240681</v>
      </c>
      <c r="AG1975" s="2">
        <v>1</v>
      </c>
      <c r="AH1975" s="2" t="s">
        <v>49</v>
      </c>
      <c r="AI1975" s="2" t="str">
        <f>IFERROR(VLOOKUP(DatosTransformados[[#This Row],[Preferred Contact Method Hidden]],Tabla3[#All],2,FALSE),DatosTransformados[[#This Row],[Preferred Contact Method Hidden]])</f>
        <v>Phone</v>
      </c>
      <c r="AJ1975" s="2" t="str">
        <f>VLOOKUP(DatosTransformados[[#This Row],[Applied Discount Hidden]],Tabla3[#All],2,FALSE)</f>
        <v>No</v>
      </c>
      <c r="AK1975" s="2" t="b">
        <v>0</v>
      </c>
    </row>
    <row r="1976" spans="1:37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">
        <v>21</v>
      </c>
      <c r="O19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6" s="5" t="s">
        <v>33</v>
      </c>
      <c r="Q1976" s="5">
        <v>2</v>
      </c>
      <c r="R1976" s="5" t="s">
        <v>33</v>
      </c>
      <c r="S1976" s="5" t="s">
        <v>24</v>
      </c>
      <c r="T1976" s="5" t="s">
        <v>117</v>
      </c>
      <c r="U1976" s="5">
        <v>24</v>
      </c>
      <c r="V1976" s="5" t="str">
        <f>PROPER(DatosTransformados[[#This Row],[Payment Method Hidden]])</f>
        <v>Direct Debit</v>
      </c>
      <c r="W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1976" s="5">
        <v>354</v>
      </c>
      <c r="Y1976" s="5"/>
      <c r="Z1976" s="5"/>
      <c r="AA1976" s="5" t="s">
        <v>3540</v>
      </c>
      <c r="AB1976" s="6">
        <f>DATEVALUE(DatosTransformados[[#This Row],[Contact Date Hidden]])</f>
        <v>45032</v>
      </c>
      <c r="AC1976" s="6">
        <v>44380</v>
      </c>
      <c r="AD1976" s="5" t="s">
        <v>28</v>
      </c>
      <c r="AE1976" s="5" t="str">
        <f>VLOOKUP(DatosTransformados[[#This Row],[Customer Segment Hidden]],Tabla3[#All],2,FALSE)</f>
        <v>High</v>
      </c>
      <c r="AF1976" s="12">
        <v>27.663878430312501</v>
      </c>
      <c r="AG1976" s="5">
        <v>8</v>
      </c>
      <c r="AH1976" s="5" t="s">
        <v>49</v>
      </c>
      <c r="AI1976" s="5" t="str">
        <f>IFERROR(VLOOKUP(DatosTransformados[[#This Row],[Preferred Contact Method Hidden]],Tabla3[#All],2,FALSE),DatosTransformados[[#This Row],[Preferred Contact Method Hidden]])</f>
        <v>Phone</v>
      </c>
      <c r="AJ1976" s="5" t="str">
        <f>VLOOKUP(DatosTransformados[[#This Row],[Applied Discount Hidden]],Tabla3[#All],2,FALSE)</f>
        <v>Yes</v>
      </c>
      <c r="AK1976" s="5" t="b">
        <v>1</v>
      </c>
    </row>
    <row r="1977" spans="1:37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">
        <v>33</v>
      </c>
      <c r="O19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7" s="2" t="s">
        <v>21</v>
      </c>
      <c r="Q1977" s="2">
        <v>0</v>
      </c>
      <c r="R1977" s="2" t="s">
        <v>33</v>
      </c>
      <c r="S1977" s="2" t="s">
        <v>24</v>
      </c>
      <c r="T1977" s="2" t="s">
        <v>35</v>
      </c>
      <c r="U1977" s="2">
        <v>66</v>
      </c>
      <c r="V1977" s="2" t="str">
        <f>PROPER(DatosTransformados[[#This Row],[Payment Method Hidden]])</f>
        <v>Direct Debit</v>
      </c>
      <c r="W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1977" s="2">
        <v>2184</v>
      </c>
      <c r="Y1977" s="2" t="s">
        <v>156</v>
      </c>
      <c r="Z1977" s="2" t="s">
        <v>351</v>
      </c>
      <c r="AA1977" s="2" t="s">
        <v>1703</v>
      </c>
      <c r="AB1977" s="3">
        <f>DATEVALUE(DatosTransformados[[#This Row],[Contact Date Hidden]])</f>
        <v>44765</v>
      </c>
      <c r="AC1977" s="3">
        <v>44745</v>
      </c>
      <c r="AD1977" s="2" t="s">
        <v>38</v>
      </c>
      <c r="AE1977" s="2" t="str">
        <f>VLOOKUP(DatosTransformados[[#This Row],[Customer Segment Hidden]],Tabla3[#All],2,FALSE)</f>
        <v>Low</v>
      </c>
      <c r="AF1977" s="11">
        <v>67.514099696413609</v>
      </c>
      <c r="AG1977" s="2">
        <v>9</v>
      </c>
      <c r="AH1977" s="2" t="s">
        <v>49</v>
      </c>
      <c r="AI1977" s="2" t="str">
        <f>IFERROR(VLOOKUP(DatosTransformados[[#This Row],[Preferred Contact Method Hidden]],Tabla3[#All],2,FALSE),DatosTransformados[[#This Row],[Preferred Contact Method Hidden]])</f>
        <v>Phone</v>
      </c>
      <c r="AJ1977" s="2" t="str">
        <f>VLOOKUP(DatosTransformados[[#This Row],[Applied Discount Hidden]],Tabla3[#All],2,FALSE)</f>
        <v>No</v>
      </c>
      <c r="AK1977" s="2" t="b">
        <v>0</v>
      </c>
    </row>
    <row r="1978" spans="1:37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">
        <v>21</v>
      </c>
      <c r="O19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8" s="5" t="s">
        <v>21</v>
      </c>
      <c r="Q1978" s="5">
        <v>0</v>
      </c>
      <c r="R1978" s="5" t="s">
        <v>21</v>
      </c>
      <c r="S1978" s="5" t="s">
        <v>24</v>
      </c>
      <c r="T1978" s="5" t="s">
        <v>25</v>
      </c>
      <c r="U1978" s="5">
        <v>13</v>
      </c>
      <c r="V1978" s="5" t="str">
        <f>PROPER(DatosTransformados[[#This Row],[Payment Method Hidden]])</f>
        <v>Credit Card</v>
      </c>
      <c r="W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1978" s="5">
        <v>153</v>
      </c>
      <c r="Y1978" s="5"/>
      <c r="Z1978" s="5"/>
      <c r="AA1978" s="5" t="s">
        <v>3543</v>
      </c>
      <c r="AB1978" s="6">
        <f>DATEVALUE(DatosTransformados[[#This Row],[Contact Date Hidden]])</f>
        <v>44675</v>
      </c>
      <c r="AC1978" s="6">
        <v>43988</v>
      </c>
      <c r="AD1978" s="5" t="s">
        <v>38</v>
      </c>
      <c r="AE1978" s="5" t="str">
        <f>VLOOKUP(DatosTransformados[[#This Row],[Customer Segment Hidden]],Tabla3[#All],2,FALSE)</f>
        <v>Low</v>
      </c>
      <c r="AF1978" s="12">
        <v>12.11188520445895</v>
      </c>
      <c r="AG1978" s="5">
        <v>9</v>
      </c>
      <c r="AH1978" s="5" t="s">
        <v>29</v>
      </c>
      <c r="AI1978" s="5" t="str">
        <f>IFERROR(VLOOKUP(DatosTransformados[[#This Row],[Preferred Contact Method Hidden]],Tabla3[#All],2,FALSE),DatosTransformados[[#This Row],[Preferred Contact Method Hidden]])</f>
        <v>Email</v>
      </c>
      <c r="AJ1978" s="5" t="str">
        <f>VLOOKUP(DatosTransformados[[#This Row],[Applied Discount Hidden]],Tabla3[#All],2,FALSE)</f>
        <v>No</v>
      </c>
      <c r="AK1978" s="5" t="b">
        <v>0</v>
      </c>
    </row>
    <row r="1979" spans="1:37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">
        <v>21</v>
      </c>
      <c r="O19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79" s="2" t="s">
        <v>21</v>
      </c>
      <c r="Q1979" s="2">
        <v>0</v>
      </c>
      <c r="R1979" s="2" t="s">
        <v>33</v>
      </c>
      <c r="S1979" s="2" t="s">
        <v>52</v>
      </c>
      <c r="T1979" s="2" t="s">
        <v>117</v>
      </c>
      <c r="U1979" s="2">
        <v>45</v>
      </c>
      <c r="V1979" s="2" t="str">
        <f>PROPER(DatosTransformados[[#This Row],[Payment Method Hidden]])</f>
        <v>Direct Debit</v>
      </c>
      <c r="W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1979" s="2">
        <v>2902</v>
      </c>
      <c r="Y1979" s="2"/>
      <c r="Z1979" s="2"/>
      <c r="AA1979" s="2" t="s">
        <v>264</v>
      </c>
      <c r="AB1979" s="3">
        <f>DATEVALUE(DatosTransformados[[#This Row],[Contact Date Hidden]])</f>
        <v>44662</v>
      </c>
      <c r="AC1979" s="3">
        <v>44293</v>
      </c>
      <c r="AD1979" s="2" t="s">
        <v>28</v>
      </c>
      <c r="AE1979" s="2" t="str">
        <f>VLOOKUP(DatosTransformados[[#This Row],[Customer Segment Hidden]],Tabla3[#All],2,FALSE)</f>
        <v>High</v>
      </c>
      <c r="AF1979" s="11">
        <v>39.551449090006777</v>
      </c>
      <c r="AG1979" s="2">
        <v>2</v>
      </c>
      <c r="AH1979" s="2" t="s">
        <v>63</v>
      </c>
      <c r="AI1979" s="2" t="str">
        <f>IFERROR(VLOOKUP(DatosTransformados[[#This Row],[Preferred Contact Method Hidden]],Tabla3[#All],2,FALSE),DatosTransformados[[#This Row],[Preferred Contact Method Hidden]])</f>
        <v>SMS</v>
      </c>
      <c r="AJ1979" s="2" t="str">
        <f>VLOOKUP(DatosTransformados[[#This Row],[Applied Discount Hidden]],Tabla3[#All],2,FALSE)</f>
        <v>No</v>
      </c>
      <c r="AK1979" s="2" t="b">
        <v>0</v>
      </c>
    </row>
    <row r="1980" spans="1:37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">
        <v>21</v>
      </c>
      <c r="O19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0" s="5" t="s">
        <v>21</v>
      </c>
      <c r="Q1980" s="5">
        <v>0</v>
      </c>
      <c r="R1980" s="5" t="s">
        <v>33</v>
      </c>
      <c r="S1980" s="5" t="s">
        <v>24</v>
      </c>
      <c r="T1980" s="5" t="s">
        <v>117</v>
      </c>
      <c r="U1980" s="5">
        <v>59</v>
      </c>
      <c r="V1980" s="5" t="str">
        <f>PROPER(DatosTransformados[[#This Row],[Payment Method Hidden]])</f>
        <v>Direct Debit</v>
      </c>
      <c r="W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1980" s="5">
        <v>287</v>
      </c>
      <c r="Y1980" s="5" t="s">
        <v>42</v>
      </c>
      <c r="Z1980" s="5" t="s">
        <v>359</v>
      </c>
      <c r="AA1980" s="5" t="s">
        <v>3546</v>
      </c>
      <c r="AB1980" s="6">
        <f>DATEVALUE(DatosTransformados[[#This Row],[Contact Date Hidden]])</f>
        <v>44970</v>
      </c>
      <c r="AC1980" s="6">
        <v>44354</v>
      </c>
      <c r="AD1980" s="5" t="s">
        <v>44</v>
      </c>
      <c r="AE1980" s="5" t="str">
        <f>VLOOKUP(DatosTransformados[[#This Row],[Customer Segment Hidden]],Tabla3[#All],2,FALSE)</f>
        <v>Medium</v>
      </c>
      <c r="AF1980" s="12">
        <v>50.885654391923303</v>
      </c>
      <c r="AG1980" s="5">
        <v>5</v>
      </c>
      <c r="AH1980" s="5" t="s">
        <v>29</v>
      </c>
      <c r="AI1980" s="5" t="str">
        <f>IFERROR(VLOOKUP(DatosTransformados[[#This Row],[Preferred Contact Method Hidden]],Tabla3[#All],2,FALSE),DatosTransformados[[#This Row],[Preferred Contact Method Hidden]])</f>
        <v>Email</v>
      </c>
      <c r="AJ1980" s="5" t="str">
        <f>VLOOKUP(DatosTransformados[[#This Row],[Applied Discount Hidden]],Tabla3[#All],2,FALSE)</f>
        <v>No</v>
      </c>
      <c r="AK1980" s="5" t="b">
        <v>0</v>
      </c>
    </row>
    <row r="1981" spans="1:37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">
        <v>21</v>
      </c>
      <c r="O19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1" s="2" t="s">
        <v>33</v>
      </c>
      <c r="Q1981" s="2">
        <v>2</v>
      </c>
      <c r="R1981" s="2" t="s">
        <v>21</v>
      </c>
      <c r="S1981" s="2" t="s">
        <v>34</v>
      </c>
      <c r="T1981" s="2" t="s">
        <v>123</v>
      </c>
      <c r="U1981" s="2">
        <v>6</v>
      </c>
      <c r="V1981" s="2" t="str">
        <f>PROPER(DatosTransformados[[#This Row],[Payment Method Hidden]])</f>
        <v>Credit Card</v>
      </c>
      <c r="W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1981" s="2">
        <v>116</v>
      </c>
      <c r="Y1981" s="2"/>
      <c r="Z1981" s="2"/>
      <c r="AA1981" s="2" t="s">
        <v>3548</v>
      </c>
      <c r="AB1981" s="3">
        <f>DATEVALUE(DatosTransformados[[#This Row],[Contact Date Hidden]])</f>
        <v>44868</v>
      </c>
      <c r="AC1981" s="3">
        <v>44692</v>
      </c>
      <c r="AD1981" s="2" t="s">
        <v>28</v>
      </c>
      <c r="AE1981" s="2" t="str">
        <f>VLOOKUP(DatosTransformados[[#This Row],[Customer Segment Hidden]],Tabla3[#All],2,FALSE)</f>
        <v>High</v>
      </c>
      <c r="AF1981" s="11">
        <v>5.106749843860622</v>
      </c>
      <c r="AG1981" s="2">
        <v>3</v>
      </c>
      <c r="AH1981" s="2" t="s">
        <v>49</v>
      </c>
      <c r="AI1981" s="2" t="str">
        <f>IFERROR(VLOOKUP(DatosTransformados[[#This Row],[Preferred Contact Method Hidden]],Tabla3[#All],2,FALSE),DatosTransformados[[#This Row],[Preferred Contact Method Hidden]])</f>
        <v>Phone</v>
      </c>
      <c r="AJ1981" s="2" t="str">
        <f>VLOOKUP(DatosTransformados[[#This Row],[Applied Discount Hidden]],Tabla3[#All],2,FALSE)</f>
        <v>No</v>
      </c>
      <c r="AK1981" s="2" t="b">
        <v>0</v>
      </c>
    </row>
    <row r="1982" spans="1:37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">
        <v>33</v>
      </c>
      <c r="O19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2" s="5" t="s">
        <v>21</v>
      </c>
      <c r="Q1982" s="5">
        <v>0</v>
      </c>
      <c r="R1982" s="5" t="s">
        <v>21</v>
      </c>
      <c r="S1982" s="5" t="s">
        <v>24</v>
      </c>
      <c r="T1982" s="5" t="s">
        <v>35</v>
      </c>
      <c r="U1982" s="5">
        <v>42</v>
      </c>
      <c r="V1982" s="5" t="str">
        <f>PROPER(DatosTransformados[[#This Row],[Payment Method Hidden]])</f>
        <v>Direct Debit</v>
      </c>
      <c r="W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1982" s="5">
        <v>237</v>
      </c>
      <c r="Y1982" s="5" t="s">
        <v>156</v>
      </c>
      <c r="Z1982" s="5" t="s">
        <v>1850</v>
      </c>
      <c r="AA1982" s="5" t="s">
        <v>3550</v>
      </c>
      <c r="AB1982" s="6">
        <f>DATEVALUE(DatosTransformados[[#This Row],[Contact Date Hidden]])</f>
        <v>44058</v>
      </c>
      <c r="AC1982" s="6">
        <v>44581</v>
      </c>
      <c r="AD1982" s="5" t="s">
        <v>38</v>
      </c>
      <c r="AE1982" s="5" t="str">
        <f>VLOOKUP(DatosTransformados[[#This Row],[Customer Segment Hidden]],Tabla3[#All],2,FALSE)</f>
        <v>Low</v>
      </c>
      <c r="AF1982" s="12">
        <v>42.854326262666781</v>
      </c>
      <c r="AG1982" s="5">
        <v>7</v>
      </c>
      <c r="AH1982" s="5" t="s">
        <v>63</v>
      </c>
      <c r="AI1982" s="5" t="str">
        <f>IFERROR(VLOOKUP(DatosTransformados[[#This Row],[Preferred Contact Method Hidden]],Tabla3[#All],2,FALSE),DatosTransformados[[#This Row],[Preferred Contact Method Hidden]])</f>
        <v>SMS</v>
      </c>
      <c r="AJ1982" s="5" t="str">
        <f>VLOOKUP(DatosTransformados[[#This Row],[Applied Discount Hidden]],Tabla3[#All],2,FALSE)</f>
        <v>No</v>
      </c>
      <c r="AK1982" s="5" t="b">
        <v>0</v>
      </c>
    </row>
    <row r="1983" spans="1:37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">
        <v>21</v>
      </c>
      <c r="O19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3" s="2" t="s">
        <v>21</v>
      </c>
      <c r="Q1983" s="2">
        <v>0</v>
      </c>
      <c r="R1983" s="2" t="s">
        <v>21</v>
      </c>
      <c r="S1983" s="2" t="s">
        <v>52</v>
      </c>
      <c r="T1983" s="2" t="s">
        <v>123</v>
      </c>
      <c r="U1983" s="2">
        <v>11</v>
      </c>
      <c r="V1983" s="2" t="str">
        <f>PROPER(DatosTransformados[[#This Row],[Payment Method Hidden]])</f>
        <v>Credit Card</v>
      </c>
      <c r="W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983" s="2">
        <v>771</v>
      </c>
      <c r="Y1983" s="2"/>
      <c r="Z1983" s="2"/>
      <c r="AA1983" s="2" t="s">
        <v>902</v>
      </c>
      <c r="AB1983" s="3">
        <f>DATEVALUE(DatosTransformados[[#This Row],[Contact Date Hidden]])</f>
        <v>44403</v>
      </c>
      <c r="AC1983" s="3">
        <v>44793</v>
      </c>
      <c r="AD1983" s="2" t="s">
        <v>38</v>
      </c>
      <c r="AE1983" s="2" t="str">
        <f>VLOOKUP(DatosTransformados[[#This Row],[Customer Segment Hidden]],Tabla3[#All],2,FALSE)</f>
        <v>Low</v>
      </c>
      <c r="AF1983" s="11">
        <v>9.5599727285460556</v>
      </c>
      <c r="AG1983" s="2">
        <v>7</v>
      </c>
      <c r="AH1983" s="2" t="s">
        <v>29</v>
      </c>
      <c r="AI1983" s="2" t="str">
        <f>IFERROR(VLOOKUP(DatosTransformados[[#This Row],[Preferred Contact Method Hidden]],Tabla3[#All],2,FALSE),DatosTransformados[[#This Row],[Preferred Contact Method Hidden]])</f>
        <v>Email</v>
      </c>
      <c r="AJ1983" s="2" t="str">
        <f>VLOOKUP(DatosTransformados[[#This Row],[Applied Discount Hidden]],Tabla3[#All],2,FALSE)</f>
        <v>No</v>
      </c>
      <c r="AK1983" s="2" t="b">
        <v>0</v>
      </c>
    </row>
    <row r="1984" spans="1:37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">
        <v>21</v>
      </c>
      <c r="O19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4" s="5" t="s">
        <v>21</v>
      </c>
      <c r="Q1984" s="5">
        <v>0</v>
      </c>
      <c r="R1984" s="5" t="s">
        <v>21</v>
      </c>
      <c r="S1984" s="5" t="s">
        <v>24</v>
      </c>
      <c r="T1984" s="5" t="s">
        <v>207</v>
      </c>
      <c r="U1984" s="5">
        <v>34</v>
      </c>
      <c r="V1984" s="5" t="str">
        <f>PROPER(DatosTransformados[[#This Row],[Payment Method Hidden]])</f>
        <v>Paper Check</v>
      </c>
      <c r="W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1984" s="5">
        <v>335</v>
      </c>
      <c r="Y1984" s="5" t="s">
        <v>42</v>
      </c>
      <c r="Z1984" s="5" t="s">
        <v>184</v>
      </c>
      <c r="AA1984" s="5" t="s">
        <v>1773</v>
      </c>
      <c r="AB1984" s="6">
        <f>DATEVALUE(DatosTransformados[[#This Row],[Contact Date Hidden]])</f>
        <v>43971</v>
      </c>
      <c r="AC1984" s="6">
        <v>45006</v>
      </c>
      <c r="AD1984" s="5" t="s">
        <v>38</v>
      </c>
      <c r="AE1984" s="5" t="str">
        <f>VLOOKUP(DatosTransformados[[#This Row],[Customer Segment Hidden]],Tabla3[#All],2,FALSE)</f>
        <v>Low</v>
      </c>
      <c r="AF1984" s="12">
        <v>35.920984927238933</v>
      </c>
      <c r="AG1984" s="5">
        <v>10</v>
      </c>
      <c r="AH1984" s="5" t="s">
        <v>49</v>
      </c>
      <c r="AI1984" s="5" t="str">
        <f>IFERROR(VLOOKUP(DatosTransformados[[#This Row],[Preferred Contact Method Hidden]],Tabla3[#All],2,FALSE),DatosTransformados[[#This Row],[Preferred Contact Method Hidden]])</f>
        <v>Phone</v>
      </c>
      <c r="AJ1984" s="5" t="str">
        <f>VLOOKUP(DatosTransformados[[#This Row],[Applied Discount Hidden]],Tabla3[#All],2,FALSE)</f>
        <v>Yes</v>
      </c>
      <c r="AK1984" s="5" t="b">
        <v>1</v>
      </c>
    </row>
    <row r="1985" spans="1:37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">
        <v>21</v>
      </c>
      <c r="O19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5" s="2" t="s">
        <v>21</v>
      </c>
      <c r="Q1985" s="2">
        <v>0</v>
      </c>
      <c r="R1985" s="2" t="s">
        <v>21</v>
      </c>
      <c r="S1985" s="2" t="s">
        <v>52</v>
      </c>
      <c r="T1985" s="2" t="s">
        <v>117</v>
      </c>
      <c r="U1985" s="2">
        <v>36</v>
      </c>
      <c r="V1985" s="2" t="str">
        <f>PROPER(DatosTransformados[[#This Row],[Payment Method Hidden]])</f>
        <v>Direct Debit</v>
      </c>
      <c r="W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1985" s="2">
        <v>2579</v>
      </c>
      <c r="Y1985" s="2"/>
      <c r="Z1985" s="2"/>
      <c r="AA1985" s="2" t="s">
        <v>3554</v>
      </c>
      <c r="AB1985" s="3">
        <f>DATEVALUE(DatosTransformados[[#This Row],[Contact Date Hidden]])</f>
        <v>45131</v>
      </c>
      <c r="AC1985" s="3">
        <v>44310</v>
      </c>
      <c r="AD1985" s="2" t="s">
        <v>28</v>
      </c>
      <c r="AE1985" s="2" t="str">
        <f>VLOOKUP(DatosTransformados[[#This Row],[Customer Segment Hidden]],Tabla3[#All],2,FALSE)</f>
        <v>High</v>
      </c>
      <c r="AF1985" s="11">
        <v>36.308609719280213</v>
      </c>
      <c r="AG1985" s="2">
        <v>1</v>
      </c>
      <c r="AH1985" s="2" t="s">
        <v>49</v>
      </c>
      <c r="AI1985" s="2" t="str">
        <f>IFERROR(VLOOKUP(DatosTransformados[[#This Row],[Preferred Contact Method Hidden]],Tabla3[#All],2,FALSE),DatosTransformados[[#This Row],[Preferred Contact Method Hidden]])</f>
        <v>Phone</v>
      </c>
      <c r="AJ1985" s="2" t="str">
        <f>VLOOKUP(DatosTransformados[[#This Row],[Applied Discount Hidden]],Tabla3[#All],2,FALSE)</f>
        <v>No</v>
      </c>
      <c r="AK1985" s="2" t="b">
        <v>0</v>
      </c>
    </row>
    <row r="1986" spans="1:37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">
        <v>21</v>
      </c>
      <c r="O19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6" s="5" t="s">
        <v>33</v>
      </c>
      <c r="Q1986" s="5">
        <v>3</v>
      </c>
      <c r="R1986" s="5" t="s">
        <v>33</v>
      </c>
      <c r="S1986" s="5" t="s">
        <v>52</v>
      </c>
      <c r="T1986" s="5" t="s">
        <v>123</v>
      </c>
      <c r="U1986" s="5">
        <v>14</v>
      </c>
      <c r="V1986" s="5" t="str">
        <f>PROPER(DatosTransformados[[#This Row],[Payment Method Hidden]])</f>
        <v>Credit Card</v>
      </c>
      <c r="W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1986" s="5">
        <v>1017</v>
      </c>
      <c r="Y1986" s="5"/>
      <c r="Z1986" s="5"/>
      <c r="AA1986" s="5" t="s">
        <v>3556</v>
      </c>
      <c r="AB1986" s="6">
        <f>DATEVALUE(DatosTransformados[[#This Row],[Contact Date Hidden]])</f>
        <v>43986</v>
      </c>
      <c r="AC1986" s="6">
        <v>44994</v>
      </c>
      <c r="AD1986" s="5" t="s">
        <v>44</v>
      </c>
      <c r="AE1986" s="5" t="str">
        <f>VLOOKUP(DatosTransformados[[#This Row],[Customer Segment Hidden]],Tabla3[#All],2,FALSE)</f>
        <v>Medium</v>
      </c>
      <c r="AF1986" s="12">
        <v>12.46894005834789</v>
      </c>
      <c r="AG1986" s="5">
        <v>4</v>
      </c>
      <c r="AH1986" s="5" t="s">
        <v>49</v>
      </c>
      <c r="AI1986" s="5" t="str">
        <f>IFERROR(VLOOKUP(DatosTransformados[[#This Row],[Preferred Contact Method Hidden]],Tabla3[#All],2,FALSE),DatosTransformados[[#This Row],[Preferred Contact Method Hidden]])</f>
        <v>Phone</v>
      </c>
      <c r="AJ1986" s="5" t="str">
        <f>VLOOKUP(DatosTransformados[[#This Row],[Applied Discount Hidden]],Tabla3[#All],2,FALSE)</f>
        <v>No</v>
      </c>
      <c r="AK1986" s="5" t="b">
        <v>0</v>
      </c>
    </row>
    <row r="1987" spans="1:37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">
        <v>21</v>
      </c>
      <c r="O19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7" s="2" t="s">
        <v>21</v>
      </c>
      <c r="Q1987" s="2">
        <v>0</v>
      </c>
      <c r="R1987" s="2" t="s">
        <v>21</v>
      </c>
      <c r="S1987" s="2" t="s">
        <v>24</v>
      </c>
      <c r="T1987" s="2" t="s">
        <v>123</v>
      </c>
      <c r="U1987" s="2">
        <v>13</v>
      </c>
      <c r="V1987" s="2" t="str">
        <f>PROPER(DatosTransformados[[#This Row],[Payment Method Hidden]])</f>
        <v>Credit Card</v>
      </c>
      <c r="W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1987" s="2">
        <v>165</v>
      </c>
      <c r="Y1987" s="2"/>
      <c r="Z1987" s="2"/>
      <c r="AA1987" s="2" t="s">
        <v>730</v>
      </c>
      <c r="AB1987" s="3">
        <f>DATEVALUE(DatosTransformados[[#This Row],[Contact Date Hidden]])</f>
        <v>44686</v>
      </c>
      <c r="AC1987" s="3">
        <v>43843</v>
      </c>
      <c r="AD1987" s="2" t="s">
        <v>44</v>
      </c>
      <c r="AE1987" s="2" t="str">
        <f>VLOOKUP(DatosTransformados[[#This Row],[Customer Segment Hidden]],Tabla3[#All],2,FALSE)</f>
        <v>Medium</v>
      </c>
      <c r="AF1987" s="11">
        <v>13.364086097873511</v>
      </c>
      <c r="AG1987" s="2">
        <v>6</v>
      </c>
      <c r="AH1987" s="2" t="s">
        <v>29</v>
      </c>
      <c r="AI1987" s="2" t="str">
        <f>IFERROR(VLOOKUP(DatosTransformados[[#This Row],[Preferred Contact Method Hidden]],Tabla3[#All],2,FALSE),DatosTransformados[[#This Row],[Preferred Contact Method Hidden]])</f>
        <v>Email</v>
      </c>
      <c r="AJ1987" s="2" t="str">
        <f>VLOOKUP(DatosTransformados[[#This Row],[Applied Discount Hidden]],Tabla3[#All],2,FALSE)</f>
        <v>Yes</v>
      </c>
      <c r="AK1987" s="2" t="b">
        <v>1</v>
      </c>
    </row>
    <row r="1988" spans="1:37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">
        <v>21</v>
      </c>
      <c r="O19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8" s="5" t="s">
        <v>21</v>
      </c>
      <c r="Q1988" s="5">
        <v>0</v>
      </c>
      <c r="R1988" s="5" t="s">
        <v>21</v>
      </c>
      <c r="S1988" s="5" t="s">
        <v>34</v>
      </c>
      <c r="T1988" s="5" t="s">
        <v>123</v>
      </c>
      <c r="U1988" s="5">
        <v>11</v>
      </c>
      <c r="V1988" s="5" t="str">
        <f>PROPER(DatosTransformados[[#This Row],[Payment Method Hidden]])</f>
        <v>Credit Card</v>
      </c>
      <c r="W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1988" s="5">
        <v>98</v>
      </c>
      <c r="Y1988" s="5"/>
      <c r="Z1988" s="5"/>
      <c r="AA1988" s="5" t="s">
        <v>3559</v>
      </c>
      <c r="AB1988" s="6">
        <f>DATEVALUE(DatosTransformados[[#This Row],[Contact Date Hidden]])</f>
        <v>45250</v>
      </c>
      <c r="AC1988" s="6">
        <v>44191</v>
      </c>
      <c r="AD1988" s="5" t="s">
        <v>28</v>
      </c>
      <c r="AE1988" s="5" t="str">
        <f>VLOOKUP(DatosTransformados[[#This Row],[Customer Segment Hidden]],Tabla3[#All],2,FALSE)</f>
        <v>High</v>
      </c>
      <c r="AF1988" s="12">
        <v>8.8275013220239256</v>
      </c>
      <c r="AG1988" s="5">
        <v>6</v>
      </c>
      <c r="AH1988" s="5" t="s">
        <v>49</v>
      </c>
      <c r="AI1988" s="5" t="str">
        <f>IFERROR(VLOOKUP(DatosTransformados[[#This Row],[Preferred Contact Method Hidden]],Tabla3[#All],2,FALSE),DatosTransformados[[#This Row],[Preferred Contact Method Hidden]])</f>
        <v>Phone</v>
      </c>
      <c r="AJ1988" s="5" t="str">
        <f>VLOOKUP(DatosTransformados[[#This Row],[Applied Discount Hidden]],Tabla3[#All],2,FALSE)</f>
        <v>Yes</v>
      </c>
      <c r="AK1988" s="5" t="b">
        <v>1</v>
      </c>
    </row>
    <row r="1989" spans="1:37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">
        <v>21</v>
      </c>
      <c r="O19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89" s="2" t="s">
        <v>21</v>
      </c>
      <c r="Q1989" s="2">
        <v>0</v>
      </c>
      <c r="R1989" s="2" t="s">
        <v>33</v>
      </c>
      <c r="S1989" s="2" t="s">
        <v>34</v>
      </c>
      <c r="T1989" s="2" t="s">
        <v>207</v>
      </c>
      <c r="U1989" s="2">
        <v>39</v>
      </c>
      <c r="V1989" s="2" t="str">
        <f>PROPER(DatosTransformados[[#This Row],[Payment Method Hidden]])</f>
        <v>Paper Check</v>
      </c>
      <c r="W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1989" s="2">
        <v>1276</v>
      </c>
      <c r="Y1989" s="2" t="s">
        <v>42</v>
      </c>
      <c r="Z1989" s="2" t="s">
        <v>184</v>
      </c>
      <c r="AA1989" s="2" t="s">
        <v>3143</v>
      </c>
      <c r="AB1989" s="3">
        <f>DATEVALUE(DatosTransformados[[#This Row],[Contact Date Hidden]])</f>
        <v>44971</v>
      </c>
      <c r="AC1989" s="3">
        <v>44378</v>
      </c>
      <c r="AD1989" s="2" t="s">
        <v>28</v>
      </c>
      <c r="AE1989" s="2" t="str">
        <f>VLOOKUP(DatosTransformados[[#This Row],[Customer Segment Hidden]],Tabla3[#All],2,FALSE)</f>
        <v>High</v>
      </c>
      <c r="AF1989" s="11">
        <v>44.691643009729283</v>
      </c>
      <c r="AG1989" s="2">
        <v>1</v>
      </c>
      <c r="AH1989" s="2" t="s">
        <v>29</v>
      </c>
      <c r="AI1989" s="2" t="str">
        <f>IFERROR(VLOOKUP(DatosTransformados[[#This Row],[Preferred Contact Method Hidden]],Tabla3[#All],2,FALSE),DatosTransformados[[#This Row],[Preferred Contact Method Hidden]])</f>
        <v>Email</v>
      </c>
      <c r="AJ1989" s="2" t="str">
        <f>VLOOKUP(DatosTransformados[[#This Row],[Applied Discount Hidden]],Tabla3[#All],2,FALSE)</f>
        <v>Yes</v>
      </c>
      <c r="AK1989" s="2" t="b">
        <v>1</v>
      </c>
    </row>
    <row r="1990" spans="1:37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">
        <v>21</v>
      </c>
      <c r="O19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0" s="5" t="s">
        <v>21</v>
      </c>
      <c r="Q1990" s="5">
        <v>0</v>
      </c>
      <c r="R1990" s="5" t="s">
        <v>21</v>
      </c>
      <c r="S1990" s="5" t="s">
        <v>24</v>
      </c>
      <c r="T1990" s="5" t="s">
        <v>25</v>
      </c>
      <c r="U1990" s="5">
        <v>55</v>
      </c>
      <c r="V1990" s="5" t="str">
        <f>PROPER(DatosTransformados[[#This Row],[Payment Method Hidden]])</f>
        <v>Credit Card</v>
      </c>
      <c r="W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1990" s="5">
        <v>55</v>
      </c>
      <c r="Y1990" s="5"/>
      <c r="Z1990" s="5"/>
      <c r="AA1990" s="5" t="s">
        <v>3562</v>
      </c>
      <c r="AB1990" s="6">
        <f>DATEVALUE(DatosTransformados[[#This Row],[Contact Date Hidden]])</f>
        <v>43932</v>
      </c>
      <c r="AC1990" s="6">
        <v>44423</v>
      </c>
      <c r="AD1990" s="5" t="s">
        <v>38</v>
      </c>
      <c r="AE1990" s="5" t="str">
        <f>VLOOKUP(DatosTransformados[[#This Row],[Customer Segment Hidden]],Tabla3[#All],2,FALSE)</f>
        <v>Low</v>
      </c>
      <c r="AF1990" s="12">
        <v>59.866517458943093</v>
      </c>
      <c r="AG1990" s="5">
        <v>0</v>
      </c>
      <c r="AH1990" s="5" t="s">
        <v>29</v>
      </c>
      <c r="AI1990" s="5" t="str">
        <f>IFERROR(VLOOKUP(DatosTransformados[[#This Row],[Preferred Contact Method Hidden]],Tabla3[#All],2,FALSE),DatosTransformados[[#This Row],[Preferred Contact Method Hidden]])</f>
        <v>Email</v>
      </c>
      <c r="AJ1990" s="5" t="str">
        <f>VLOOKUP(DatosTransformados[[#This Row],[Applied Discount Hidden]],Tabla3[#All],2,FALSE)</f>
        <v>Yes</v>
      </c>
      <c r="AK1990" s="5" t="b">
        <v>1</v>
      </c>
    </row>
    <row r="1991" spans="1:37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">
        <v>21</v>
      </c>
      <c r="O19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1" s="2" t="s">
        <v>21</v>
      </c>
      <c r="Q1991" s="2">
        <v>0</v>
      </c>
      <c r="R1991" s="2" t="s">
        <v>21</v>
      </c>
      <c r="S1991" s="2" t="s">
        <v>24</v>
      </c>
      <c r="T1991" s="2" t="s">
        <v>25</v>
      </c>
      <c r="U1991" s="2">
        <v>12</v>
      </c>
      <c r="V1991" s="2" t="str">
        <f>PROPER(DatosTransformados[[#This Row],[Payment Method Hidden]])</f>
        <v>Credit Card</v>
      </c>
      <c r="W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1991" s="2">
        <v>62</v>
      </c>
      <c r="Y1991" s="2"/>
      <c r="Z1991" s="2"/>
      <c r="AA1991" s="2" t="s">
        <v>3564</v>
      </c>
      <c r="AB1991" s="3">
        <f>DATEVALUE(DatosTransformados[[#This Row],[Contact Date Hidden]])</f>
        <v>44695</v>
      </c>
      <c r="AC1991" s="3">
        <v>44240</v>
      </c>
      <c r="AD1991" s="2" t="s">
        <v>28</v>
      </c>
      <c r="AE1991" s="2" t="str">
        <f>VLOOKUP(DatosTransformados[[#This Row],[Customer Segment Hidden]],Tabla3[#All],2,FALSE)</f>
        <v>High</v>
      </c>
      <c r="AF1991" s="11">
        <v>13.121388094538339</v>
      </c>
      <c r="AG1991" s="2">
        <v>2</v>
      </c>
      <c r="AH1991" s="2" t="s">
        <v>63</v>
      </c>
      <c r="AI1991" s="2" t="str">
        <f>IFERROR(VLOOKUP(DatosTransformados[[#This Row],[Preferred Contact Method Hidden]],Tabla3[#All],2,FALSE),DatosTransformados[[#This Row],[Preferred Contact Method Hidden]])</f>
        <v>SMS</v>
      </c>
      <c r="AJ1991" s="2" t="str">
        <f>VLOOKUP(DatosTransformados[[#This Row],[Applied Discount Hidden]],Tabla3[#All],2,FALSE)</f>
        <v>No</v>
      </c>
      <c r="AK1991" s="2" t="b">
        <v>0</v>
      </c>
    </row>
    <row r="1992" spans="1:37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">
        <v>33</v>
      </c>
      <c r="O19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2" s="5" t="s">
        <v>21</v>
      </c>
      <c r="Q1992" s="5">
        <v>0</v>
      </c>
      <c r="R1992" s="5" t="s">
        <v>33</v>
      </c>
      <c r="S1992" s="5" t="s">
        <v>34</v>
      </c>
      <c r="T1992" s="5" t="s">
        <v>35</v>
      </c>
      <c r="U1992" s="5">
        <v>54</v>
      </c>
      <c r="V1992" s="5" t="str">
        <f>PROPER(DatosTransformados[[#This Row],[Payment Method Hidden]])</f>
        <v>Direct Debit</v>
      </c>
      <c r="W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1992" s="5">
        <v>3206</v>
      </c>
      <c r="Y1992" s="5"/>
      <c r="Z1992" s="5"/>
      <c r="AA1992" s="5" t="s">
        <v>2327</v>
      </c>
      <c r="AB1992" s="6">
        <f>DATEVALUE(DatosTransformados[[#This Row],[Contact Date Hidden]])</f>
        <v>44283</v>
      </c>
      <c r="AC1992" s="6">
        <v>44288</v>
      </c>
      <c r="AD1992" s="5" t="s">
        <v>28</v>
      </c>
      <c r="AE1992" s="5" t="str">
        <f>VLOOKUP(DatosTransformados[[#This Row],[Customer Segment Hidden]],Tabla3[#All],2,FALSE)</f>
        <v>High</v>
      </c>
      <c r="AF1992" s="12">
        <v>47.584232035990027</v>
      </c>
      <c r="AG1992" s="5">
        <v>9</v>
      </c>
      <c r="AH1992" s="5" t="s">
        <v>49</v>
      </c>
      <c r="AI1992" s="5" t="str">
        <f>IFERROR(VLOOKUP(DatosTransformados[[#This Row],[Preferred Contact Method Hidden]],Tabla3[#All],2,FALSE),DatosTransformados[[#This Row],[Preferred Contact Method Hidden]])</f>
        <v>Phone</v>
      </c>
      <c r="AJ1992" s="5" t="str">
        <f>VLOOKUP(DatosTransformados[[#This Row],[Applied Discount Hidden]],Tabla3[#All],2,FALSE)</f>
        <v>No</v>
      </c>
      <c r="AK1992" s="5" t="b">
        <v>0</v>
      </c>
    </row>
    <row r="1993" spans="1:37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">
        <v>21</v>
      </c>
      <c r="O19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3" s="2" t="s">
        <v>21</v>
      </c>
      <c r="Q1993" s="2">
        <v>0</v>
      </c>
      <c r="R1993" s="2" t="s">
        <v>21</v>
      </c>
      <c r="S1993" s="2" t="s">
        <v>24</v>
      </c>
      <c r="T1993" s="2" t="s">
        <v>123</v>
      </c>
      <c r="U1993" s="2">
        <v>11</v>
      </c>
      <c r="V1993" s="2" t="str">
        <f>PROPER(DatosTransformados[[#This Row],[Payment Method Hidden]])</f>
        <v>Credit Card</v>
      </c>
      <c r="W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1993" s="2">
        <v>88</v>
      </c>
      <c r="Y1993" s="2"/>
      <c r="Z1993" s="2"/>
      <c r="AA1993" s="2" t="s">
        <v>2779</v>
      </c>
      <c r="AB1993" s="3">
        <f>DATEVALUE(DatosTransformados[[#This Row],[Contact Date Hidden]])</f>
        <v>44846</v>
      </c>
      <c r="AC1993" s="3">
        <v>44235</v>
      </c>
      <c r="AD1993" s="2" t="s">
        <v>44</v>
      </c>
      <c r="AE1993" s="2" t="str">
        <f>VLOOKUP(DatosTransformados[[#This Row],[Customer Segment Hidden]],Tabla3[#All],2,FALSE)</f>
        <v>Medium</v>
      </c>
      <c r="AF1993" s="11">
        <v>10.171410679371981</v>
      </c>
      <c r="AG1993" s="2">
        <v>9</v>
      </c>
      <c r="AH1993" s="2" t="s">
        <v>49</v>
      </c>
      <c r="AI1993" s="2" t="str">
        <f>IFERROR(VLOOKUP(DatosTransformados[[#This Row],[Preferred Contact Method Hidden]],Tabla3[#All],2,FALSE),DatosTransformados[[#This Row],[Preferred Contact Method Hidden]])</f>
        <v>Phone</v>
      </c>
      <c r="AJ1993" s="2" t="str">
        <f>VLOOKUP(DatosTransformados[[#This Row],[Applied Discount Hidden]],Tabla3[#All],2,FALSE)</f>
        <v>No</v>
      </c>
      <c r="AK1993" s="2" t="b">
        <v>0</v>
      </c>
    </row>
    <row r="1994" spans="1:37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">
        <v>21</v>
      </c>
      <c r="O19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4" s="5" t="s">
        <v>21</v>
      </c>
      <c r="Q1994" s="5">
        <v>0</v>
      </c>
      <c r="R1994" s="5" t="s">
        <v>21</v>
      </c>
      <c r="S1994" s="5" t="s">
        <v>34</v>
      </c>
      <c r="T1994" s="5" t="s">
        <v>207</v>
      </c>
      <c r="U1994" s="5">
        <v>28</v>
      </c>
      <c r="V1994" s="5" t="str">
        <f>PROPER(DatosTransformados[[#This Row],[Payment Method Hidden]])</f>
        <v>Paper Check</v>
      </c>
      <c r="W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1994" s="5">
        <v>1778</v>
      </c>
      <c r="Y1994" s="5"/>
      <c r="Z1994" s="5"/>
      <c r="AA1994" s="5" t="s">
        <v>3568</v>
      </c>
      <c r="AB1994" s="6">
        <f>DATEVALUE(DatosTransformados[[#This Row],[Contact Date Hidden]])</f>
        <v>44702</v>
      </c>
      <c r="AC1994" s="6">
        <v>44806</v>
      </c>
      <c r="AD1994" s="5" t="s">
        <v>44</v>
      </c>
      <c r="AE1994" s="5" t="str">
        <f>VLOOKUP(DatosTransformados[[#This Row],[Customer Segment Hidden]],Tabla3[#All],2,FALSE)</f>
        <v>Medium</v>
      </c>
      <c r="AF1994" s="12">
        <v>32.552195406524959</v>
      </c>
      <c r="AG1994" s="5">
        <v>8</v>
      </c>
      <c r="AH1994" s="5" t="s">
        <v>29</v>
      </c>
      <c r="AI1994" s="5" t="str">
        <f>IFERROR(VLOOKUP(DatosTransformados[[#This Row],[Preferred Contact Method Hidden]],Tabla3[#All],2,FALSE),DatosTransformados[[#This Row],[Preferred Contact Method Hidden]])</f>
        <v>Email</v>
      </c>
      <c r="AJ1994" s="5" t="str">
        <f>VLOOKUP(DatosTransformados[[#This Row],[Applied Discount Hidden]],Tabla3[#All],2,FALSE)</f>
        <v>No</v>
      </c>
      <c r="AK1994" s="5" t="b">
        <v>0</v>
      </c>
    </row>
    <row r="1995" spans="1:37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">
        <v>21</v>
      </c>
      <c r="O19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5" s="5" t="s">
        <v>21</v>
      </c>
      <c r="Q1995" s="5">
        <v>0</v>
      </c>
      <c r="R1995" s="5" t="s">
        <v>21</v>
      </c>
      <c r="S1995" s="5" t="s">
        <v>24</v>
      </c>
      <c r="T1995" s="5" t="s">
        <v>35</v>
      </c>
      <c r="U1995" s="5">
        <v>39</v>
      </c>
      <c r="V1995" s="5" t="str">
        <f>PROPER(DatosTransformados[[#This Row],[Payment Method Hidden]])</f>
        <v>Direct Debit</v>
      </c>
      <c r="W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1995" s="5">
        <v>1383</v>
      </c>
      <c r="Y1995" s="5"/>
      <c r="Z1995" s="5"/>
      <c r="AA1995" s="5" t="s">
        <v>3570</v>
      </c>
      <c r="AB1995" s="6">
        <f>DATEVALUE(DatosTransformados[[#This Row],[Contact Date Hidden]])</f>
        <v>44960</v>
      </c>
      <c r="AC1995" s="6">
        <v>44087</v>
      </c>
      <c r="AD1995" s="5" t="s">
        <v>28</v>
      </c>
      <c r="AE1995" s="5" t="str">
        <f>VLOOKUP(DatosTransformados[[#This Row],[Customer Segment Hidden]],Tabla3[#All],2,FALSE)</f>
        <v>High</v>
      </c>
      <c r="AF1995" s="12">
        <v>37.575572851616577</v>
      </c>
      <c r="AG1995" s="5">
        <v>2</v>
      </c>
      <c r="AH1995" s="5" t="s">
        <v>63</v>
      </c>
      <c r="AI1995" s="5" t="str">
        <f>IFERROR(VLOOKUP(DatosTransformados[[#This Row],[Preferred Contact Method Hidden]],Tabla3[#All],2,FALSE),DatosTransformados[[#This Row],[Preferred Contact Method Hidden]])</f>
        <v>SMS</v>
      </c>
      <c r="AJ1995" s="5" t="str">
        <f>VLOOKUP(DatosTransformados[[#This Row],[Applied Discount Hidden]],Tabla3[#All],2,FALSE)</f>
        <v>Yes</v>
      </c>
      <c r="AK1995" s="5" t="b">
        <v>1</v>
      </c>
    </row>
    <row r="1996" spans="1:37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">
        <v>21</v>
      </c>
      <c r="O19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6" s="2" t="s">
        <v>21</v>
      </c>
      <c r="Q1996" s="2">
        <v>0</v>
      </c>
      <c r="R1996" s="2" t="s">
        <v>33</v>
      </c>
      <c r="S1996" s="2" t="s">
        <v>34</v>
      </c>
      <c r="T1996" s="2" t="s">
        <v>25</v>
      </c>
      <c r="U1996" s="2">
        <v>25</v>
      </c>
      <c r="V1996" s="2" t="str">
        <f>PROPER(DatosTransformados[[#This Row],[Payment Method Hidden]])</f>
        <v>Credit Card</v>
      </c>
      <c r="W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1996" s="2">
        <v>383</v>
      </c>
      <c r="Y1996" s="2"/>
      <c r="Z1996" s="2"/>
      <c r="AA1996" s="2" t="s">
        <v>3572</v>
      </c>
      <c r="AB1996" s="3">
        <f>DATEVALUE(DatosTransformados[[#This Row],[Contact Date Hidden]])</f>
        <v>44191</v>
      </c>
      <c r="AC1996" s="3">
        <v>44433</v>
      </c>
      <c r="AD1996" s="2" t="s">
        <v>28</v>
      </c>
      <c r="AE1996" s="2" t="str">
        <f>VLOOKUP(DatosTransformados[[#This Row],[Customer Segment Hidden]],Tabla3[#All],2,FALSE)</f>
        <v>High</v>
      </c>
      <c r="AF1996" s="11">
        <v>27.533659982861099</v>
      </c>
      <c r="AG1996" s="2">
        <v>10</v>
      </c>
      <c r="AH1996" s="2" t="s">
        <v>63</v>
      </c>
      <c r="AI1996" s="2" t="str">
        <f>IFERROR(VLOOKUP(DatosTransformados[[#This Row],[Preferred Contact Method Hidden]],Tabla3[#All],2,FALSE),DatosTransformados[[#This Row],[Preferred Contact Method Hidden]])</f>
        <v>SMS</v>
      </c>
      <c r="AJ1996" s="2" t="str">
        <f>VLOOKUP(DatosTransformados[[#This Row],[Applied Discount Hidden]],Tabla3[#All],2,FALSE)</f>
        <v>Yes</v>
      </c>
      <c r="AK1996" s="2" t="b">
        <v>1</v>
      </c>
    </row>
    <row r="1997" spans="1:37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">
        <v>21</v>
      </c>
      <c r="O19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7" s="5" t="s">
        <v>21</v>
      </c>
      <c r="Q1997" s="5">
        <v>0</v>
      </c>
      <c r="R1997" s="5" t="s">
        <v>21</v>
      </c>
      <c r="S1997" s="5" t="s">
        <v>34</v>
      </c>
      <c r="T1997" s="5" t="s">
        <v>117</v>
      </c>
      <c r="U1997" s="5">
        <v>9</v>
      </c>
      <c r="V1997" s="5" t="str">
        <f>PROPER(DatosTransformados[[#This Row],[Payment Method Hidden]])</f>
        <v>Direct Debit</v>
      </c>
      <c r="W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1997" s="5">
        <v>212</v>
      </c>
      <c r="Y1997" s="5"/>
      <c r="Z1997" s="5"/>
      <c r="AA1997" s="5" t="s">
        <v>1580</v>
      </c>
      <c r="AB1997" s="6">
        <f>DATEVALUE(DatosTransformados[[#This Row],[Contact Date Hidden]])</f>
        <v>44385</v>
      </c>
      <c r="AC1997" s="6">
        <v>44453</v>
      </c>
      <c r="AD1997" s="5" t="s">
        <v>44</v>
      </c>
      <c r="AE1997" s="5" t="str">
        <f>VLOOKUP(DatosTransformados[[#This Row],[Customer Segment Hidden]],Tabla3[#All],2,FALSE)</f>
        <v>Medium</v>
      </c>
      <c r="AF1997" s="12">
        <v>10.34556420021411</v>
      </c>
      <c r="AG1997" s="5">
        <v>5</v>
      </c>
      <c r="AH1997" s="5" t="s">
        <v>63</v>
      </c>
      <c r="AI1997" s="5" t="str">
        <f>IFERROR(VLOOKUP(DatosTransformados[[#This Row],[Preferred Contact Method Hidden]],Tabla3[#All],2,FALSE),DatosTransformados[[#This Row],[Preferred Contact Method Hidden]])</f>
        <v>SMS</v>
      </c>
      <c r="AJ1997" s="5" t="str">
        <f>VLOOKUP(DatosTransformados[[#This Row],[Applied Discount Hidden]],Tabla3[#All],2,FALSE)</f>
        <v>No</v>
      </c>
      <c r="AK1997" s="5" t="b">
        <v>0</v>
      </c>
    </row>
    <row r="1998" spans="1:37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">
        <v>21</v>
      </c>
      <c r="O19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8" s="2" t="s">
        <v>33</v>
      </c>
      <c r="Q1998" s="2">
        <v>5</v>
      </c>
      <c r="R1998" s="2" t="s">
        <v>21</v>
      </c>
      <c r="S1998" s="2" t="s">
        <v>24</v>
      </c>
      <c r="T1998" s="2" t="s">
        <v>123</v>
      </c>
      <c r="U1998" s="2">
        <v>28</v>
      </c>
      <c r="V1998" s="2" t="str">
        <f>PROPER(DatosTransformados[[#This Row],[Payment Method Hidden]])</f>
        <v>Credit Card</v>
      </c>
      <c r="W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1998" s="2">
        <v>28</v>
      </c>
      <c r="Y1998" s="2"/>
      <c r="Z1998" s="2"/>
      <c r="AA1998" s="2" t="s">
        <v>1352</v>
      </c>
      <c r="AB1998" s="3">
        <f>DATEVALUE(DatosTransformados[[#This Row],[Contact Date Hidden]])</f>
        <v>44751</v>
      </c>
      <c r="AC1998" s="3">
        <v>45287</v>
      </c>
      <c r="AD1998" s="2" t="s">
        <v>28</v>
      </c>
      <c r="AE1998" s="2" t="str">
        <f>VLOOKUP(DatosTransformados[[#This Row],[Customer Segment Hidden]],Tabla3[#All],2,FALSE)</f>
        <v>High</v>
      </c>
      <c r="AF1998" s="11">
        <v>23.87488532046136</v>
      </c>
      <c r="AG1998" s="2">
        <v>10</v>
      </c>
      <c r="AH1998" s="2" t="s">
        <v>49</v>
      </c>
      <c r="AI1998" s="2" t="str">
        <f>IFERROR(VLOOKUP(DatosTransformados[[#This Row],[Preferred Contact Method Hidden]],Tabla3[#All],2,FALSE),DatosTransformados[[#This Row],[Preferred Contact Method Hidden]])</f>
        <v>Phone</v>
      </c>
      <c r="AJ1998" s="2" t="str">
        <f>VLOOKUP(DatosTransformados[[#This Row],[Applied Discount Hidden]],Tabla3[#All],2,FALSE)</f>
        <v>No</v>
      </c>
      <c r="AK1998" s="2" t="b">
        <v>0</v>
      </c>
    </row>
    <row r="1999" spans="1:37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">
        <v>21</v>
      </c>
      <c r="O19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1999" s="5" t="s">
        <v>33</v>
      </c>
      <c r="Q1999" s="5">
        <v>4</v>
      </c>
      <c r="R1999" s="5" t="s">
        <v>21</v>
      </c>
      <c r="S1999" s="5" t="s">
        <v>24</v>
      </c>
      <c r="T1999" s="5" t="s">
        <v>123</v>
      </c>
      <c r="U1999" s="5">
        <v>6</v>
      </c>
      <c r="V1999" s="5" t="str">
        <f>PROPER(DatosTransformados[[#This Row],[Payment Method Hidden]])</f>
        <v>Credit Card</v>
      </c>
      <c r="W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1999" s="5">
        <v>77</v>
      </c>
      <c r="Y1999" s="5"/>
      <c r="Z1999" s="5"/>
      <c r="AA1999" s="5" t="s">
        <v>3576</v>
      </c>
      <c r="AB1999" s="6">
        <f>DATEVALUE(DatosTransformados[[#This Row],[Contact Date Hidden]])</f>
        <v>45042</v>
      </c>
      <c r="AC1999" s="6">
        <v>44649</v>
      </c>
      <c r="AD1999" s="5" t="s">
        <v>38</v>
      </c>
      <c r="AE1999" s="5" t="str">
        <f>VLOOKUP(DatosTransformados[[#This Row],[Customer Segment Hidden]],Tabla3[#All],2,FALSE)</f>
        <v>Low</v>
      </c>
      <c r="AF1999" s="12">
        <v>6.48604808880369</v>
      </c>
      <c r="AG1999" s="5">
        <v>7</v>
      </c>
      <c r="AH1999" s="5" t="s">
        <v>49</v>
      </c>
      <c r="AI1999" s="5" t="str">
        <f>IFERROR(VLOOKUP(DatosTransformados[[#This Row],[Preferred Contact Method Hidden]],Tabla3[#All],2,FALSE),DatosTransformados[[#This Row],[Preferred Contact Method Hidden]])</f>
        <v>Phone</v>
      </c>
      <c r="AJ1999" s="5" t="str">
        <f>VLOOKUP(DatosTransformados[[#This Row],[Applied Discount Hidden]],Tabla3[#All],2,FALSE)</f>
        <v>Yes</v>
      </c>
      <c r="AK1999" s="5" t="b">
        <v>1</v>
      </c>
    </row>
    <row r="2000" spans="1:37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">
        <v>21</v>
      </c>
      <c r="O20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0" s="2" t="s">
        <v>21</v>
      </c>
      <c r="Q2000" s="2">
        <v>0</v>
      </c>
      <c r="R2000" s="2" t="s">
        <v>21</v>
      </c>
      <c r="S2000" s="2" t="s">
        <v>24</v>
      </c>
      <c r="T2000" s="2" t="s">
        <v>117</v>
      </c>
      <c r="U2000" s="2">
        <v>41</v>
      </c>
      <c r="V2000" s="2" t="str">
        <f>PROPER(DatosTransformados[[#This Row],[Payment Method Hidden]])</f>
        <v>Direct Debit</v>
      </c>
      <c r="W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000" s="2">
        <v>1321</v>
      </c>
      <c r="Y2000" s="2"/>
      <c r="Z2000" s="2"/>
      <c r="AA2000" s="2" t="s">
        <v>3304</v>
      </c>
      <c r="AB2000" s="3">
        <f>DATEVALUE(DatosTransformados[[#This Row],[Contact Date Hidden]])</f>
        <v>44118</v>
      </c>
      <c r="AC2000" s="3">
        <v>44458</v>
      </c>
      <c r="AD2000" s="2" t="s">
        <v>44</v>
      </c>
      <c r="AE2000" s="2" t="str">
        <f>VLOOKUP(DatosTransformados[[#This Row],[Customer Segment Hidden]],Tabla3[#All],2,FALSE)</f>
        <v>Medium</v>
      </c>
      <c r="AF2000" s="11">
        <v>35.252135783314841</v>
      </c>
      <c r="AG2000" s="2">
        <v>8</v>
      </c>
      <c r="AH2000" s="2" t="s">
        <v>63</v>
      </c>
      <c r="AI2000" s="2" t="str">
        <f>IFERROR(VLOOKUP(DatosTransformados[[#This Row],[Preferred Contact Method Hidden]],Tabla3[#All],2,FALSE),DatosTransformados[[#This Row],[Preferred Contact Method Hidden]])</f>
        <v>SMS</v>
      </c>
      <c r="AJ2000" s="2" t="str">
        <f>VLOOKUP(DatosTransformados[[#This Row],[Applied Discount Hidden]],Tabla3[#All],2,FALSE)</f>
        <v>No</v>
      </c>
      <c r="AK2000" s="2" t="b">
        <v>0</v>
      </c>
    </row>
    <row r="2001" spans="1:37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">
        <v>21</v>
      </c>
      <c r="O20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1" s="5" t="s">
        <v>33</v>
      </c>
      <c r="Q2001" s="5">
        <v>2</v>
      </c>
      <c r="R2001" s="5" t="s">
        <v>21</v>
      </c>
      <c r="S2001" s="5" t="s">
        <v>52</v>
      </c>
      <c r="T2001" s="5" t="s">
        <v>25</v>
      </c>
      <c r="U2001" s="5">
        <v>8</v>
      </c>
      <c r="V2001" s="5" t="str">
        <f>PROPER(DatosTransformados[[#This Row],[Payment Method Hidden]])</f>
        <v>Credit Card</v>
      </c>
      <c r="W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001" s="5">
        <v>41</v>
      </c>
      <c r="Y2001" s="5"/>
      <c r="Z2001" s="5"/>
      <c r="AA2001" s="5" t="s">
        <v>1589</v>
      </c>
      <c r="AB2001" s="6">
        <f>DATEVALUE(DatosTransformados[[#This Row],[Contact Date Hidden]])</f>
        <v>43884</v>
      </c>
      <c r="AC2001" s="6">
        <v>44849</v>
      </c>
      <c r="AD2001" s="5" t="s">
        <v>38</v>
      </c>
      <c r="AE2001" s="5" t="str">
        <f>VLOOKUP(DatosTransformados[[#This Row],[Customer Segment Hidden]],Tabla3[#All],2,FALSE)</f>
        <v>Low</v>
      </c>
      <c r="AF2001" s="12">
        <v>8.9158742976698626</v>
      </c>
      <c r="AG2001" s="5">
        <v>8</v>
      </c>
      <c r="AH2001" s="5" t="s">
        <v>49</v>
      </c>
      <c r="AI2001" s="5" t="str">
        <f>IFERROR(VLOOKUP(DatosTransformados[[#This Row],[Preferred Contact Method Hidden]],Tabla3[#All],2,FALSE),DatosTransformados[[#This Row],[Preferred Contact Method Hidden]])</f>
        <v>Phone</v>
      </c>
      <c r="AJ2001" s="5" t="str">
        <f>VLOOKUP(DatosTransformados[[#This Row],[Applied Discount Hidden]],Tabla3[#All],2,FALSE)</f>
        <v>Yes</v>
      </c>
      <c r="AK2001" s="5" t="b">
        <v>1</v>
      </c>
    </row>
    <row r="2002" spans="1:37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">
        <v>33</v>
      </c>
      <c r="O20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2" s="2" t="s">
        <v>33</v>
      </c>
      <c r="Q2002" s="2">
        <v>3</v>
      </c>
      <c r="R2002" s="2" t="s">
        <v>33</v>
      </c>
      <c r="S2002" s="2" t="s">
        <v>24</v>
      </c>
      <c r="T2002" s="2" t="s">
        <v>25</v>
      </c>
      <c r="U2002" s="2">
        <v>46</v>
      </c>
      <c r="V2002" s="2" t="str">
        <f>PROPER(DatosTransformados[[#This Row],[Payment Method Hidden]])</f>
        <v>Credit Card</v>
      </c>
      <c r="W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002" s="2">
        <v>2779</v>
      </c>
      <c r="Y2002" s="2"/>
      <c r="Z2002" s="2"/>
      <c r="AA2002" s="2" t="s">
        <v>3082</v>
      </c>
      <c r="AB2002" s="3">
        <f>DATEVALUE(DatosTransformados[[#This Row],[Contact Date Hidden]])</f>
        <v>45197</v>
      </c>
      <c r="AC2002" s="3">
        <v>45059</v>
      </c>
      <c r="AD2002" s="2" t="s">
        <v>44</v>
      </c>
      <c r="AE2002" s="2" t="str">
        <f>VLOOKUP(DatosTransformados[[#This Row],[Customer Segment Hidden]],Tabla3[#All],2,FALSE)</f>
        <v>Medium</v>
      </c>
      <c r="AF2002" s="11">
        <v>49.720897118497668</v>
      </c>
      <c r="AG2002" s="2">
        <v>0</v>
      </c>
      <c r="AH2002" s="2" t="s">
        <v>29</v>
      </c>
      <c r="AI2002" s="2" t="str">
        <f>IFERROR(VLOOKUP(DatosTransformados[[#This Row],[Preferred Contact Method Hidden]],Tabla3[#All],2,FALSE),DatosTransformados[[#This Row],[Preferred Contact Method Hidden]])</f>
        <v>Email</v>
      </c>
      <c r="AJ2002" s="2" t="str">
        <f>VLOOKUP(DatosTransformados[[#This Row],[Applied Discount Hidden]],Tabla3[#All],2,FALSE)</f>
        <v>Yes</v>
      </c>
      <c r="AK2002" s="2" t="b">
        <v>1</v>
      </c>
    </row>
    <row r="2003" spans="1:37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">
        <v>21</v>
      </c>
      <c r="O20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3" s="5" t="s">
        <v>21</v>
      </c>
      <c r="Q2003" s="5">
        <v>0</v>
      </c>
      <c r="R2003" s="5" t="s">
        <v>21</v>
      </c>
      <c r="S2003" s="5" t="s">
        <v>34</v>
      </c>
      <c r="T2003" s="5" t="s">
        <v>123</v>
      </c>
      <c r="U2003" s="5">
        <v>11</v>
      </c>
      <c r="V2003" s="5" t="str">
        <f>PROPER(DatosTransformados[[#This Row],[Payment Method Hidden]])</f>
        <v>Credit Card</v>
      </c>
      <c r="W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003" s="5">
        <v>741</v>
      </c>
      <c r="Y2003" s="5"/>
      <c r="Z2003" s="5"/>
      <c r="AA2003" s="5" t="s">
        <v>3581</v>
      </c>
      <c r="AB2003" s="6">
        <f>DATEVALUE(DatosTransformados[[#This Row],[Contact Date Hidden]])</f>
        <v>44264</v>
      </c>
      <c r="AC2003" s="6">
        <v>44373</v>
      </c>
      <c r="AD2003" s="5" t="s">
        <v>44</v>
      </c>
      <c r="AE2003" s="5" t="str">
        <f>VLOOKUP(DatosTransformados[[#This Row],[Customer Segment Hidden]],Tabla3[#All],2,FALSE)</f>
        <v>Medium</v>
      </c>
      <c r="AF2003" s="12">
        <v>10.50930281445839</v>
      </c>
      <c r="AG2003" s="5">
        <v>5</v>
      </c>
      <c r="AH2003" s="5" t="s">
        <v>49</v>
      </c>
      <c r="AI2003" s="5" t="str">
        <f>IFERROR(VLOOKUP(DatosTransformados[[#This Row],[Preferred Contact Method Hidden]],Tabla3[#All],2,FALSE),DatosTransformados[[#This Row],[Preferred Contact Method Hidden]])</f>
        <v>Phone</v>
      </c>
      <c r="AJ2003" s="5" t="str">
        <f>VLOOKUP(DatosTransformados[[#This Row],[Applied Discount Hidden]],Tabla3[#All],2,FALSE)</f>
        <v>No</v>
      </c>
      <c r="AK2003" s="5" t="b">
        <v>0</v>
      </c>
    </row>
    <row r="2004" spans="1:37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">
        <v>21</v>
      </c>
      <c r="O20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4" s="2" t="s">
        <v>21</v>
      </c>
      <c r="Q2004" s="2">
        <v>0</v>
      </c>
      <c r="R2004" s="2" t="s">
        <v>21</v>
      </c>
      <c r="S2004" s="2" t="s">
        <v>24</v>
      </c>
      <c r="T2004" s="2" t="s">
        <v>35</v>
      </c>
      <c r="U2004" s="2">
        <v>30</v>
      </c>
      <c r="V2004" s="2" t="str">
        <f>PROPER(DatosTransformados[[#This Row],[Payment Method Hidden]])</f>
        <v>Direct Debit</v>
      </c>
      <c r="W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004" s="2">
        <v>261</v>
      </c>
      <c r="Y2004" s="2"/>
      <c r="Z2004" s="2"/>
      <c r="AA2004" s="2" t="s">
        <v>3583</v>
      </c>
      <c r="AB2004" s="3">
        <f>DATEVALUE(DatosTransformados[[#This Row],[Contact Date Hidden]])</f>
        <v>44783</v>
      </c>
      <c r="AC2004" s="3">
        <v>45129</v>
      </c>
      <c r="AD2004" s="2" t="s">
        <v>38</v>
      </c>
      <c r="AE2004" s="2" t="str">
        <f>VLOOKUP(DatosTransformados[[#This Row],[Customer Segment Hidden]],Tabla3[#All],2,FALSE)</f>
        <v>Low</v>
      </c>
      <c r="AF2004" s="11">
        <v>24.773448818721231</v>
      </c>
      <c r="AG2004" s="2">
        <v>5</v>
      </c>
      <c r="AH2004" s="2" t="s">
        <v>63</v>
      </c>
      <c r="AI2004" s="2" t="str">
        <f>IFERROR(VLOOKUP(DatosTransformados[[#This Row],[Preferred Contact Method Hidden]],Tabla3[#All],2,FALSE),DatosTransformados[[#This Row],[Preferred Contact Method Hidden]])</f>
        <v>SMS</v>
      </c>
      <c r="AJ2004" s="2" t="str">
        <f>VLOOKUP(DatosTransformados[[#This Row],[Applied Discount Hidden]],Tabla3[#All],2,FALSE)</f>
        <v>Yes</v>
      </c>
      <c r="AK2004" s="2" t="b">
        <v>1</v>
      </c>
    </row>
    <row r="2005" spans="1:37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">
        <v>33</v>
      </c>
      <c r="O20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5" s="5" t="s">
        <v>21</v>
      </c>
      <c r="Q2005" s="5">
        <v>0</v>
      </c>
      <c r="R2005" s="5" t="s">
        <v>33</v>
      </c>
      <c r="S2005" s="5" t="s">
        <v>34</v>
      </c>
      <c r="T2005" s="5" t="s">
        <v>35</v>
      </c>
      <c r="U2005" s="5">
        <v>34</v>
      </c>
      <c r="V2005" s="5" t="str">
        <f>PROPER(DatosTransformados[[#This Row],[Payment Method Hidden]])</f>
        <v>Direct Debit</v>
      </c>
      <c r="W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005" s="5">
        <v>1638</v>
      </c>
      <c r="Y2005" s="5"/>
      <c r="Z2005" s="5"/>
      <c r="AA2005" s="5" t="s">
        <v>3021</v>
      </c>
      <c r="AB2005" s="6">
        <f>DATEVALUE(DatosTransformados[[#This Row],[Contact Date Hidden]])</f>
        <v>45064</v>
      </c>
      <c r="AC2005" s="6">
        <v>44029</v>
      </c>
      <c r="AD2005" s="5" t="s">
        <v>44</v>
      </c>
      <c r="AE2005" s="5" t="str">
        <f>VLOOKUP(DatosTransformados[[#This Row],[Customer Segment Hidden]],Tabla3[#All],2,FALSE)</f>
        <v>Medium</v>
      </c>
      <c r="AF2005" s="12">
        <v>33.582189217128722</v>
      </c>
      <c r="AG2005" s="5">
        <v>0</v>
      </c>
      <c r="AH2005" s="5" t="s">
        <v>49</v>
      </c>
      <c r="AI2005" s="5" t="str">
        <f>IFERROR(VLOOKUP(DatosTransformados[[#This Row],[Preferred Contact Method Hidden]],Tabla3[#All],2,FALSE),DatosTransformados[[#This Row],[Preferred Contact Method Hidden]])</f>
        <v>Phone</v>
      </c>
      <c r="AJ2005" s="5" t="str">
        <f>VLOOKUP(DatosTransformados[[#This Row],[Applied Discount Hidden]],Tabla3[#All],2,FALSE)</f>
        <v>Yes</v>
      </c>
      <c r="AK2005" s="5" t="b">
        <v>1</v>
      </c>
    </row>
    <row r="2006" spans="1:37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">
        <v>21</v>
      </c>
      <c r="O20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6" s="2" t="s">
        <v>21</v>
      </c>
      <c r="Q2006" s="2">
        <v>0</v>
      </c>
      <c r="R2006" s="2" t="s">
        <v>21</v>
      </c>
      <c r="S2006" s="2" t="s">
        <v>24</v>
      </c>
      <c r="T2006" s="2" t="s">
        <v>35</v>
      </c>
      <c r="U2006" s="2">
        <v>20</v>
      </c>
      <c r="V2006" s="2" t="str">
        <f>PROPER(DatosTransformados[[#This Row],[Payment Method Hidden]])</f>
        <v>Direct Debit</v>
      </c>
      <c r="W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006" s="2">
        <v>20</v>
      </c>
      <c r="Y2006" s="2"/>
      <c r="Z2006" s="2"/>
      <c r="AA2006" s="2" t="s">
        <v>3586</v>
      </c>
      <c r="AB2006" s="3">
        <f>DATEVALUE(DatosTransformados[[#This Row],[Contact Date Hidden]])</f>
        <v>44763</v>
      </c>
      <c r="AC2006" s="3">
        <v>44432</v>
      </c>
      <c r="AD2006" s="2" t="s">
        <v>38</v>
      </c>
      <c r="AE2006" s="2" t="str">
        <f>VLOOKUP(DatosTransformados[[#This Row],[Customer Segment Hidden]],Tabla3[#All],2,FALSE)</f>
        <v>Low</v>
      </c>
      <c r="AF2006" s="11">
        <v>23.164566511001791</v>
      </c>
      <c r="AG2006" s="2">
        <v>7</v>
      </c>
      <c r="AH2006" s="2" t="s">
        <v>29</v>
      </c>
      <c r="AI2006" s="2" t="str">
        <f>IFERROR(VLOOKUP(DatosTransformados[[#This Row],[Preferred Contact Method Hidden]],Tabla3[#All],2,FALSE),DatosTransformados[[#This Row],[Preferred Contact Method Hidden]])</f>
        <v>Email</v>
      </c>
      <c r="AJ2006" s="2" t="str">
        <f>VLOOKUP(DatosTransformados[[#This Row],[Applied Discount Hidden]],Tabla3[#All],2,FALSE)</f>
        <v>Yes</v>
      </c>
      <c r="AK2006" s="2" t="b">
        <v>1</v>
      </c>
    </row>
    <row r="2007" spans="1:37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">
        <v>21</v>
      </c>
      <c r="O20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7" s="5" t="s">
        <v>21</v>
      </c>
      <c r="Q2007" s="5">
        <v>0</v>
      </c>
      <c r="R2007" s="5" t="s">
        <v>21</v>
      </c>
      <c r="S2007" s="5" t="s">
        <v>24</v>
      </c>
      <c r="T2007" s="5" t="s">
        <v>123</v>
      </c>
      <c r="U2007" s="5">
        <v>40</v>
      </c>
      <c r="V2007" s="5" t="str">
        <f>PROPER(DatosTransformados[[#This Row],[Payment Method Hidden]])</f>
        <v>Credit Card</v>
      </c>
      <c r="W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007" s="5">
        <v>973</v>
      </c>
      <c r="Y2007" s="5"/>
      <c r="Z2007" s="5"/>
      <c r="AA2007" s="5" t="s">
        <v>3588</v>
      </c>
      <c r="AB2007" s="6">
        <f>DATEVALUE(DatosTransformados[[#This Row],[Contact Date Hidden]])</f>
        <v>44705</v>
      </c>
      <c r="AC2007" s="6">
        <v>45224</v>
      </c>
      <c r="AD2007" s="5" t="s">
        <v>44</v>
      </c>
      <c r="AE2007" s="5" t="str">
        <f>VLOOKUP(DatosTransformados[[#This Row],[Customer Segment Hidden]],Tabla3[#All],2,FALSE)</f>
        <v>Medium</v>
      </c>
      <c r="AF2007" s="12">
        <v>41.828229694443387</v>
      </c>
      <c r="AG2007" s="5">
        <v>4</v>
      </c>
      <c r="AH2007" s="5" t="s">
        <v>63</v>
      </c>
      <c r="AI2007" s="5" t="str">
        <f>IFERROR(VLOOKUP(DatosTransformados[[#This Row],[Preferred Contact Method Hidden]],Tabla3[#All],2,FALSE),DatosTransformados[[#This Row],[Preferred Contact Method Hidden]])</f>
        <v>SMS</v>
      </c>
      <c r="AJ2007" s="5" t="str">
        <f>VLOOKUP(DatosTransformados[[#This Row],[Applied Discount Hidden]],Tabla3[#All],2,FALSE)</f>
        <v>No</v>
      </c>
      <c r="AK2007" s="5" t="b">
        <v>0</v>
      </c>
    </row>
    <row r="2008" spans="1:37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">
        <v>33</v>
      </c>
      <c r="O20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8" s="2" t="s">
        <v>21</v>
      </c>
      <c r="Q2008" s="2">
        <v>0</v>
      </c>
      <c r="R2008" s="2" t="s">
        <v>33</v>
      </c>
      <c r="S2008" s="2" t="s">
        <v>52</v>
      </c>
      <c r="T2008" s="2" t="s">
        <v>117</v>
      </c>
      <c r="U2008" s="2">
        <v>47</v>
      </c>
      <c r="V2008" s="2" t="str">
        <f>PROPER(DatosTransformados[[#This Row],[Payment Method Hidden]])</f>
        <v>Direct Debit</v>
      </c>
      <c r="W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008" s="2">
        <v>3367</v>
      </c>
      <c r="Y2008" s="2"/>
      <c r="Z2008" s="2"/>
      <c r="AA2008" s="2" t="s">
        <v>2642</v>
      </c>
      <c r="AB2008" s="3">
        <f>DATEVALUE(DatosTransformados[[#This Row],[Contact Date Hidden]])</f>
        <v>44404</v>
      </c>
      <c r="AC2008" s="3">
        <v>44389</v>
      </c>
      <c r="AD2008" s="2" t="s">
        <v>44</v>
      </c>
      <c r="AE2008" s="2" t="str">
        <f>VLOOKUP(DatosTransformados[[#This Row],[Customer Segment Hidden]],Tabla3[#All],2,FALSE)</f>
        <v>Medium</v>
      </c>
      <c r="AF2008" s="11">
        <v>49.493285074206938</v>
      </c>
      <c r="AG2008" s="2">
        <v>10</v>
      </c>
      <c r="AH2008" s="2" t="s">
        <v>63</v>
      </c>
      <c r="AI2008" s="2" t="str">
        <f>IFERROR(VLOOKUP(DatosTransformados[[#This Row],[Preferred Contact Method Hidden]],Tabla3[#All],2,FALSE),DatosTransformados[[#This Row],[Preferred Contact Method Hidden]])</f>
        <v>SMS</v>
      </c>
      <c r="AJ2008" s="2" t="str">
        <f>VLOOKUP(DatosTransformados[[#This Row],[Applied Discount Hidden]],Tabla3[#All],2,FALSE)</f>
        <v>No</v>
      </c>
      <c r="AK2008" s="2" t="b">
        <v>0</v>
      </c>
    </row>
    <row r="2009" spans="1:37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">
        <v>33</v>
      </c>
      <c r="O20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09" s="5" t="s">
        <v>21</v>
      </c>
      <c r="Q2009" s="5">
        <v>0</v>
      </c>
      <c r="R2009" s="5" t="s">
        <v>21</v>
      </c>
      <c r="S2009" s="5" t="s">
        <v>24</v>
      </c>
      <c r="T2009" s="5" t="s">
        <v>35</v>
      </c>
      <c r="U2009" s="5">
        <v>61</v>
      </c>
      <c r="V2009" s="5" t="str">
        <f>PROPER(DatosTransformados[[#This Row],[Payment Method Hidden]])</f>
        <v>Direct Debit</v>
      </c>
      <c r="W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2009" s="5">
        <v>3851</v>
      </c>
      <c r="Y2009" s="5"/>
      <c r="Z2009" s="5"/>
      <c r="AA2009" s="5" t="s">
        <v>1014</v>
      </c>
      <c r="AB2009" s="6">
        <f>DATEVALUE(DatosTransformados[[#This Row],[Contact Date Hidden]])</f>
        <v>44106</v>
      </c>
      <c r="AC2009" s="6">
        <v>44484</v>
      </c>
      <c r="AD2009" s="5" t="s">
        <v>38</v>
      </c>
      <c r="AE2009" s="5" t="str">
        <f>VLOOKUP(DatosTransformados[[#This Row],[Customer Segment Hidden]],Tabla3[#All],2,FALSE)</f>
        <v>Low</v>
      </c>
      <c r="AF2009" s="12">
        <v>56.215858581991739</v>
      </c>
      <c r="AG2009" s="5">
        <v>10</v>
      </c>
      <c r="AH2009" s="5" t="s">
        <v>63</v>
      </c>
      <c r="AI2009" s="5" t="str">
        <f>IFERROR(VLOOKUP(DatosTransformados[[#This Row],[Preferred Contact Method Hidden]],Tabla3[#All],2,FALSE),DatosTransformados[[#This Row],[Preferred Contact Method Hidden]])</f>
        <v>SMS</v>
      </c>
      <c r="AJ2009" s="5" t="str">
        <f>VLOOKUP(DatosTransformados[[#This Row],[Applied Discount Hidden]],Tabla3[#All],2,FALSE)</f>
        <v>No</v>
      </c>
      <c r="AK2009" s="5" t="b">
        <v>0</v>
      </c>
    </row>
    <row r="2010" spans="1:37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">
        <v>21</v>
      </c>
      <c r="O20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0" s="2" t="s">
        <v>21</v>
      </c>
      <c r="Q2010" s="2">
        <v>0</v>
      </c>
      <c r="R2010" s="2" t="s">
        <v>21</v>
      </c>
      <c r="S2010" s="2" t="s">
        <v>24</v>
      </c>
      <c r="T2010" s="2" t="s">
        <v>25</v>
      </c>
      <c r="U2010" s="2">
        <v>13</v>
      </c>
      <c r="V2010" s="2" t="str">
        <f>PROPER(DatosTransformados[[#This Row],[Payment Method Hidden]])</f>
        <v>Credit Card</v>
      </c>
      <c r="W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010" s="2">
        <v>150</v>
      </c>
      <c r="Y2010" s="2"/>
      <c r="Z2010" s="2"/>
      <c r="AA2010" s="2" t="s">
        <v>3592</v>
      </c>
      <c r="AB2010" s="3">
        <f>DATEVALUE(DatosTransformados[[#This Row],[Contact Date Hidden]])</f>
        <v>43855</v>
      </c>
      <c r="AC2010" s="3">
        <v>45045</v>
      </c>
      <c r="AD2010" s="2" t="s">
        <v>38</v>
      </c>
      <c r="AE2010" s="2" t="str">
        <f>VLOOKUP(DatosTransformados[[#This Row],[Customer Segment Hidden]],Tabla3[#All],2,FALSE)</f>
        <v>Low</v>
      </c>
      <c r="AF2010" s="11">
        <v>15.14564899419037</v>
      </c>
      <c r="AG2010" s="2">
        <v>5</v>
      </c>
      <c r="AH2010" s="2" t="s">
        <v>63</v>
      </c>
      <c r="AI2010" s="2" t="str">
        <f>IFERROR(VLOOKUP(DatosTransformados[[#This Row],[Preferred Contact Method Hidden]],Tabla3[#All],2,FALSE),DatosTransformados[[#This Row],[Preferred Contact Method Hidden]])</f>
        <v>SMS</v>
      </c>
      <c r="AJ2010" s="2" t="str">
        <f>VLOOKUP(DatosTransformados[[#This Row],[Applied Discount Hidden]],Tabla3[#All],2,FALSE)</f>
        <v>Yes</v>
      </c>
      <c r="AK2010" s="2" t="b">
        <v>1</v>
      </c>
    </row>
    <row r="2011" spans="1:37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">
        <v>21</v>
      </c>
      <c r="O20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1" s="5" t="s">
        <v>21</v>
      </c>
      <c r="Q2011" s="5">
        <v>0</v>
      </c>
      <c r="R2011" s="5" t="s">
        <v>33</v>
      </c>
      <c r="S2011" s="5" t="s">
        <v>52</v>
      </c>
      <c r="T2011" s="5" t="s">
        <v>117</v>
      </c>
      <c r="U2011" s="5">
        <v>22</v>
      </c>
      <c r="V2011" s="5" t="str">
        <f>PROPER(DatosTransformados[[#This Row],[Payment Method Hidden]])</f>
        <v>Direct Debit</v>
      </c>
      <c r="W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2011" s="5">
        <v>1533</v>
      </c>
      <c r="Y2011" s="5"/>
      <c r="Z2011" s="5"/>
      <c r="AA2011" s="5" t="s">
        <v>3594</v>
      </c>
      <c r="AB2011" s="6">
        <f>DATEVALUE(DatosTransformados[[#This Row],[Contact Date Hidden]])</f>
        <v>44414</v>
      </c>
      <c r="AC2011" s="6">
        <v>44172</v>
      </c>
      <c r="AD2011" s="5" t="s">
        <v>44</v>
      </c>
      <c r="AE2011" s="5" t="str">
        <f>VLOOKUP(DatosTransformados[[#This Row],[Customer Segment Hidden]],Tabla3[#All],2,FALSE)</f>
        <v>Medium</v>
      </c>
      <c r="AF2011" s="12">
        <v>22.980723650462409</v>
      </c>
      <c r="AG2011" s="5">
        <v>1</v>
      </c>
      <c r="AH2011" s="5" t="s">
        <v>29</v>
      </c>
      <c r="AI2011" s="5" t="str">
        <f>IFERROR(VLOOKUP(DatosTransformados[[#This Row],[Preferred Contact Method Hidden]],Tabla3[#All],2,FALSE),DatosTransformados[[#This Row],[Preferred Contact Method Hidden]])</f>
        <v>Email</v>
      </c>
      <c r="AJ2011" s="5" t="str">
        <f>VLOOKUP(DatosTransformados[[#This Row],[Applied Discount Hidden]],Tabla3[#All],2,FALSE)</f>
        <v>Yes</v>
      </c>
      <c r="AK2011" s="5" t="b">
        <v>1</v>
      </c>
    </row>
    <row r="2012" spans="1:37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">
        <v>21</v>
      </c>
      <c r="O20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2" s="2" t="s">
        <v>21</v>
      </c>
      <c r="Q2012" s="2">
        <v>0</v>
      </c>
      <c r="R2012" s="2" t="s">
        <v>21</v>
      </c>
      <c r="S2012" s="2" t="s">
        <v>24</v>
      </c>
      <c r="T2012" s="2" t="s">
        <v>35</v>
      </c>
      <c r="U2012" s="2">
        <v>55</v>
      </c>
      <c r="V2012" s="2" t="str">
        <f>PROPER(DatosTransformados[[#This Row],[Payment Method Hidden]])</f>
        <v>Direct Debit</v>
      </c>
      <c r="W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012" s="2">
        <v>683</v>
      </c>
      <c r="Y2012" s="2"/>
      <c r="Z2012" s="2"/>
      <c r="AA2012" s="2" t="s">
        <v>3596</v>
      </c>
      <c r="AB2012" s="3">
        <f>DATEVALUE(DatosTransformados[[#This Row],[Contact Date Hidden]])</f>
        <v>45113</v>
      </c>
      <c r="AC2012" s="3">
        <v>44592</v>
      </c>
      <c r="AD2012" s="2" t="s">
        <v>44</v>
      </c>
      <c r="AE2012" s="2" t="str">
        <f>VLOOKUP(DatosTransformados[[#This Row],[Customer Segment Hidden]],Tabla3[#All],2,FALSE)</f>
        <v>Medium</v>
      </c>
      <c r="AF2012" s="11">
        <v>49.962677135969457</v>
      </c>
      <c r="AG2012" s="2">
        <v>5</v>
      </c>
      <c r="AH2012" s="2" t="s">
        <v>29</v>
      </c>
      <c r="AI2012" s="2" t="str">
        <f>IFERROR(VLOOKUP(DatosTransformados[[#This Row],[Preferred Contact Method Hidden]],Tabla3[#All],2,FALSE),DatosTransformados[[#This Row],[Preferred Contact Method Hidden]])</f>
        <v>Email</v>
      </c>
      <c r="AJ2012" s="2" t="str">
        <f>VLOOKUP(DatosTransformados[[#This Row],[Applied Discount Hidden]],Tabla3[#All],2,FALSE)</f>
        <v>Yes</v>
      </c>
      <c r="AK2012" s="2" t="b">
        <v>1</v>
      </c>
    </row>
    <row r="2013" spans="1:37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">
        <v>33</v>
      </c>
      <c r="O20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3" s="5" t="s">
        <v>21</v>
      </c>
      <c r="Q2013" s="5">
        <v>0</v>
      </c>
      <c r="R2013" s="5" t="s">
        <v>21</v>
      </c>
      <c r="S2013" s="5" t="s">
        <v>34</v>
      </c>
      <c r="T2013" s="5" t="s">
        <v>117</v>
      </c>
      <c r="U2013" s="5">
        <v>44</v>
      </c>
      <c r="V2013" s="5" t="str">
        <f>PROPER(DatosTransformados[[#This Row],[Payment Method Hidden]])</f>
        <v>Direct Debit</v>
      </c>
      <c r="W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013" s="5">
        <v>204</v>
      </c>
      <c r="Y2013" s="5"/>
      <c r="Z2013" s="5"/>
      <c r="AA2013" s="5" t="s">
        <v>382</v>
      </c>
      <c r="AB2013" s="6">
        <f>DATEVALUE(DatosTransformados[[#This Row],[Contact Date Hidden]])</f>
        <v>44420</v>
      </c>
      <c r="AC2013" s="6">
        <v>44982</v>
      </c>
      <c r="AD2013" s="5" t="s">
        <v>38</v>
      </c>
      <c r="AE2013" s="5" t="str">
        <f>VLOOKUP(DatosTransformados[[#This Row],[Customer Segment Hidden]],Tabla3[#All],2,FALSE)</f>
        <v>Low</v>
      </c>
      <c r="AF2013" s="12">
        <v>47.924348497697039</v>
      </c>
      <c r="AG2013" s="5">
        <v>8</v>
      </c>
      <c r="AH2013" s="5" t="s">
        <v>63</v>
      </c>
      <c r="AI2013" s="5" t="str">
        <f>IFERROR(VLOOKUP(DatosTransformados[[#This Row],[Preferred Contact Method Hidden]],Tabla3[#All],2,FALSE),DatosTransformados[[#This Row],[Preferred Contact Method Hidden]])</f>
        <v>SMS</v>
      </c>
      <c r="AJ2013" s="5" t="str">
        <f>VLOOKUP(DatosTransformados[[#This Row],[Applied Discount Hidden]],Tabla3[#All],2,FALSE)</f>
        <v>No</v>
      </c>
      <c r="AK2013" s="5" t="b">
        <v>0</v>
      </c>
    </row>
    <row r="2014" spans="1:37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">
        <v>21</v>
      </c>
      <c r="O20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4" s="2" t="s">
        <v>21</v>
      </c>
      <c r="Q2014" s="2">
        <v>0</v>
      </c>
      <c r="R2014" s="2" t="s">
        <v>33</v>
      </c>
      <c r="S2014" s="2" t="s">
        <v>24</v>
      </c>
      <c r="T2014" s="2" t="s">
        <v>207</v>
      </c>
      <c r="U2014" s="2">
        <v>22</v>
      </c>
      <c r="V2014" s="2" t="str">
        <f>PROPER(DatosTransformados[[#This Row],[Payment Method Hidden]])</f>
        <v>Paper Check</v>
      </c>
      <c r="W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014" s="2">
        <v>22</v>
      </c>
      <c r="Y2014" s="2" t="s">
        <v>87</v>
      </c>
      <c r="Z2014" s="2" t="s">
        <v>535</v>
      </c>
      <c r="AA2014" s="2" t="s">
        <v>3599</v>
      </c>
      <c r="AB2014" s="3">
        <f>DATEVALUE(DatosTransformados[[#This Row],[Contact Date Hidden]])</f>
        <v>45206</v>
      </c>
      <c r="AC2014" s="3">
        <v>43999</v>
      </c>
      <c r="AD2014" s="2" t="s">
        <v>44</v>
      </c>
      <c r="AE2014" s="2" t="str">
        <f>VLOOKUP(DatosTransformados[[#This Row],[Customer Segment Hidden]],Tabla3[#All],2,FALSE)</f>
        <v>Medium</v>
      </c>
      <c r="AF2014" s="11">
        <v>17.690733873562319</v>
      </c>
      <c r="AG2014" s="2">
        <v>8</v>
      </c>
      <c r="AH2014" s="2" t="s">
        <v>29</v>
      </c>
      <c r="AI2014" s="2" t="str">
        <f>IFERROR(VLOOKUP(DatosTransformados[[#This Row],[Preferred Contact Method Hidden]],Tabla3[#All],2,FALSE),DatosTransformados[[#This Row],[Preferred Contact Method Hidden]])</f>
        <v>Email</v>
      </c>
      <c r="AJ2014" s="2" t="str">
        <f>VLOOKUP(DatosTransformados[[#This Row],[Applied Discount Hidden]],Tabla3[#All],2,FALSE)</f>
        <v>Yes</v>
      </c>
      <c r="AK2014" s="2" t="b">
        <v>1</v>
      </c>
    </row>
    <row r="2015" spans="1:37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">
        <v>21</v>
      </c>
      <c r="O20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5" s="2" t="s">
        <v>21</v>
      </c>
      <c r="Q2015" s="2">
        <v>0</v>
      </c>
      <c r="R2015" s="2" t="s">
        <v>33</v>
      </c>
      <c r="S2015" s="2" t="s">
        <v>34</v>
      </c>
      <c r="T2015" s="2" t="s">
        <v>117</v>
      </c>
      <c r="U2015" s="2">
        <v>41</v>
      </c>
      <c r="V2015" s="2" t="str">
        <f>PROPER(DatosTransformados[[#This Row],[Payment Method Hidden]])</f>
        <v>Direct Debit</v>
      </c>
      <c r="W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015" s="2">
        <v>1798</v>
      </c>
      <c r="Y2015" s="2"/>
      <c r="Z2015" s="2"/>
      <c r="AA2015" s="2" t="s">
        <v>3601</v>
      </c>
      <c r="AB2015" s="3">
        <f>DATEVALUE(DatosTransformados[[#This Row],[Contact Date Hidden]])</f>
        <v>43864</v>
      </c>
      <c r="AC2015" s="3">
        <v>44952</v>
      </c>
      <c r="AD2015" s="2" t="s">
        <v>44</v>
      </c>
      <c r="AE2015" s="2" t="str">
        <f>VLOOKUP(DatosTransformados[[#This Row],[Customer Segment Hidden]],Tabla3[#All],2,FALSE)</f>
        <v>Medium</v>
      </c>
      <c r="AF2015" s="11">
        <v>42.27126806807162</v>
      </c>
      <c r="AG2015" s="2">
        <v>5</v>
      </c>
      <c r="AH2015" s="2" t="s">
        <v>49</v>
      </c>
      <c r="AI2015" s="2" t="str">
        <f>IFERROR(VLOOKUP(DatosTransformados[[#This Row],[Preferred Contact Method Hidden]],Tabla3[#All],2,FALSE),DatosTransformados[[#This Row],[Preferred Contact Method Hidden]])</f>
        <v>Phone</v>
      </c>
      <c r="AJ2015" s="2" t="str">
        <f>VLOOKUP(DatosTransformados[[#This Row],[Applied Discount Hidden]],Tabla3[#All],2,FALSE)</f>
        <v>No</v>
      </c>
      <c r="AK2015" s="2" t="b">
        <v>0</v>
      </c>
    </row>
    <row r="2016" spans="1:37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">
        <v>21</v>
      </c>
      <c r="O20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6" s="5" t="s">
        <v>21</v>
      </c>
      <c r="Q2016" s="5">
        <v>0</v>
      </c>
      <c r="R2016" s="5" t="s">
        <v>21</v>
      </c>
      <c r="S2016" s="5" t="s">
        <v>24</v>
      </c>
      <c r="T2016" s="5" t="s">
        <v>25</v>
      </c>
      <c r="U2016" s="5">
        <v>16</v>
      </c>
      <c r="V2016" s="5" t="str">
        <f>PROPER(DatosTransformados[[#This Row],[Payment Method Hidden]])</f>
        <v>Credit Card</v>
      </c>
      <c r="W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016" s="5">
        <v>16</v>
      </c>
      <c r="Y2016" s="5" t="s">
        <v>103</v>
      </c>
      <c r="Z2016" s="5" t="s">
        <v>197</v>
      </c>
      <c r="AA2016" s="5" t="s">
        <v>2855</v>
      </c>
      <c r="AB2016" s="6">
        <f>DATEVALUE(DatosTransformados[[#This Row],[Contact Date Hidden]])</f>
        <v>43974</v>
      </c>
      <c r="AC2016" s="6">
        <v>44262</v>
      </c>
      <c r="AD2016" s="5" t="s">
        <v>44</v>
      </c>
      <c r="AE2016" s="5" t="str">
        <f>VLOOKUP(DatosTransformados[[#This Row],[Customer Segment Hidden]],Tabla3[#All],2,FALSE)</f>
        <v>Medium</v>
      </c>
      <c r="AF2016" s="12">
        <v>18.972367418442559</v>
      </c>
      <c r="AG2016" s="5">
        <v>2</v>
      </c>
      <c r="AH2016" s="5" t="s">
        <v>29</v>
      </c>
      <c r="AI2016" s="5" t="str">
        <f>IFERROR(VLOOKUP(DatosTransformados[[#This Row],[Preferred Contact Method Hidden]],Tabla3[#All],2,FALSE),DatosTransformados[[#This Row],[Preferred Contact Method Hidden]])</f>
        <v>Email</v>
      </c>
      <c r="AJ2016" s="5" t="str">
        <f>VLOOKUP(DatosTransformados[[#This Row],[Applied Discount Hidden]],Tabla3[#All],2,FALSE)</f>
        <v>No</v>
      </c>
      <c r="AK2016" s="5" t="b">
        <v>0</v>
      </c>
    </row>
    <row r="2017" spans="1:37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">
        <v>21</v>
      </c>
      <c r="O20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7" s="2" t="s">
        <v>21</v>
      </c>
      <c r="Q2017" s="2">
        <v>0</v>
      </c>
      <c r="R2017" s="2" t="s">
        <v>21</v>
      </c>
      <c r="S2017" s="2" t="s">
        <v>24</v>
      </c>
      <c r="T2017" s="2" t="s">
        <v>117</v>
      </c>
      <c r="U2017" s="2">
        <v>25</v>
      </c>
      <c r="V2017" s="2" t="str">
        <f>PROPER(DatosTransformados[[#This Row],[Payment Method Hidden]])</f>
        <v>Direct Debit</v>
      </c>
      <c r="W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017" s="2">
        <v>25</v>
      </c>
      <c r="Y2017" s="2" t="s">
        <v>156</v>
      </c>
      <c r="Z2017" s="2" t="s">
        <v>767</v>
      </c>
      <c r="AA2017" s="2" t="s">
        <v>3604</v>
      </c>
      <c r="AB2017" s="3">
        <f>DATEVALUE(DatosTransformados[[#This Row],[Contact Date Hidden]])</f>
        <v>44815</v>
      </c>
      <c r="AC2017" s="3">
        <v>44697</v>
      </c>
      <c r="AD2017" s="2" t="s">
        <v>44</v>
      </c>
      <c r="AE2017" s="2" t="str">
        <f>VLOOKUP(DatosTransformados[[#This Row],[Customer Segment Hidden]],Tabla3[#All],2,FALSE)</f>
        <v>Medium</v>
      </c>
      <c r="AF2017" s="11">
        <v>28.76272449086073</v>
      </c>
      <c r="AG2017" s="2">
        <v>2</v>
      </c>
      <c r="AH2017" s="2" t="s">
        <v>29</v>
      </c>
      <c r="AI2017" s="2" t="str">
        <f>IFERROR(VLOOKUP(DatosTransformados[[#This Row],[Preferred Contact Method Hidden]],Tabla3[#All],2,FALSE),DatosTransformados[[#This Row],[Preferred Contact Method Hidden]])</f>
        <v>Email</v>
      </c>
      <c r="AJ2017" s="2" t="str">
        <f>VLOOKUP(DatosTransformados[[#This Row],[Applied Discount Hidden]],Tabla3[#All],2,FALSE)</f>
        <v>No</v>
      </c>
      <c r="AK2017" s="2" t="b">
        <v>0</v>
      </c>
    </row>
    <row r="2018" spans="1:37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">
        <v>21</v>
      </c>
      <c r="O20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8" s="5" t="s">
        <v>33</v>
      </c>
      <c r="Q2018" s="5">
        <v>5</v>
      </c>
      <c r="R2018" s="5" t="s">
        <v>33</v>
      </c>
      <c r="S2018" s="5" t="s">
        <v>52</v>
      </c>
      <c r="T2018" s="5" t="s">
        <v>123</v>
      </c>
      <c r="U2018" s="5">
        <v>55</v>
      </c>
      <c r="V2018" s="5" t="str">
        <f>PROPER(DatosTransformados[[#This Row],[Payment Method Hidden]])</f>
        <v>Credit Card</v>
      </c>
      <c r="W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2018" s="5">
        <v>3886</v>
      </c>
      <c r="Y2018" s="5"/>
      <c r="Z2018" s="5"/>
      <c r="AA2018" s="5" t="s">
        <v>768</v>
      </c>
      <c r="AB2018" s="6">
        <f>DATEVALUE(DatosTransformados[[#This Row],[Contact Date Hidden]])</f>
        <v>44852</v>
      </c>
      <c r="AC2018" s="6">
        <v>44485</v>
      </c>
      <c r="AD2018" s="5" t="s">
        <v>38</v>
      </c>
      <c r="AE2018" s="5" t="str">
        <f>VLOOKUP(DatosTransformados[[#This Row],[Customer Segment Hidden]],Tabla3[#All],2,FALSE)</f>
        <v>Low</v>
      </c>
      <c r="AF2018" s="12">
        <v>61.950822733128781</v>
      </c>
      <c r="AG2018" s="5">
        <v>1</v>
      </c>
      <c r="AH2018" s="5" t="s">
        <v>29</v>
      </c>
      <c r="AI2018" s="5" t="str">
        <f>IFERROR(VLOOKUP(DatosTransformados[[#This Row],[Preferred Contact Method Hidden]],Tabla3[#All],2,FALSE),DatosTransformados[[#This Row],[Preferred Contact Method Hidden]])</f>
        <v>Email</v>
      </c>
      <c r="AJ2018" s="5" t="str">
        <f>VLOOKUP(DatosTransformados[[#This Row],[Applied Discount Hidden]],Tabla3[#All],2,FALSE)</f>
        <v>Yes</v>
      </c>
      <c r="AK2018" s="5" t="b">
        <v>1</v>
      </c>
    </row>
    <row r="2019" spans="1:37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">
        <v>21</v>
      </c>
      <c r="O20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19" s="2" t="s">
        <v>21</v>
      </c>
      <c r="Q2019" s="2">
        <v>0</v>
      </c>
      <c r="R2019" s="2" t="s">
        <v>33</v>
      </c>
      <c r="S2019" s="2" t="s">
        <v>24</v>
      </c>
      <c r="T2019" s="2" t="s">
        <v>35</v>
      </c>
      <c r="U2019" s="2">
        <v>42</v>
      </c>
      <c r="V2019" s="2" t="str">
        <f>PROPER(DatosTransformados[[#This Row],[Payment Method Hidden]])</f>
        <v>Direct Debit</v>
      </c>
      <c r="W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019" s="2">
        <v>612</v>
      </c>
      <c r="Y2019" s="2" t="s">
        <v>42</v>
      </c>
      <c r="Z2019" s="2" t="s">
        <v>213</v>
      </c>
      <c r="AA2019" s="2" t="s">
        <v>3607</v>
      </c>
      <c r="AB2019" s="3">
        <f>DATEVALUE(DatosTransformados[[#This Row],[Contact Date Hidden]])</f>
        <v>44406</v>
      </c>
      <c r="AC2019" s="3">
        <v>44654</v>
      </c>
      <c r="AD2019" s="2" t="s">
        <v>44</v>
      </c>
      <c r="AE2019" s="2" t="str">
        <f>VLOOKUP(DatosTransformados[[#This Row],[Customer Segment Hidden]],Tabla3[#All],2,FALSE)</f>
        <v>Medium</v>
      </c>
      <c r="AF2019" s="11">
        <v>39.275109887864858</v>
      </c>
      <c r="AG2019" s="2">
        <v>6</v>
      </c>
      <c r="AH2019" s="2" t="s">
        <v>49</v>
      </c>
      <c r="AI2019" s="2" t="str">
        <f>IFERROR(VLOOKUP(DatosTransformados[[#This Row],[Preferred Contact Method Hidden]],Tabla3[#All],2,FALSE),DatosTransformados[[#This Row],[Preferred Contact Method Hidden]])</f>
        <v>Phone</v>
      </c>
      <c r="AJ2019" s="2" t="str">
        <f>VLOOKUP(DatosTransformados[[#This Row],[Applied Discount Hidden]],Tabla3[#All],2,FALSE)</f>
        <v>Yes</v>
      </c>
      <c r="AK2019" s="2" t="b">
        <v>1</v>
      </c>
    </row>
    <row r="2020" spans="1:37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">
        <v>21</v>
      </c>
      <c r="O20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0" s="5" t="s">
        <v>21</v>
      </c>
      <c r="Q2020" s="5">
        <v>0</v>
      </c>
      <c r="R2020" s="5" t="s">
        <v>21</v>
      </c>
      <c r="S2020" s="5" t="s">
        <v>24</v>
      </c>
      <c r="T2020" s="5" t="s">
        <v>35</v>
      </c>
      <c r="U2020" s="5">
        <v>38</v>
      </c>
      <c r="V2020" s="5" t="str">
        <f>PROPER(DatosTransformados[[#This Row],[Payment Method Hidden]])</f>
        <v>Direct Debit</v>
      </c>
      <c r="W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020" s="5">
        <v>847</v>
      </c>
      <c r="Y2020" s="5" t="s">
        <v>42</v>
      </c>
      <c r="Z2020" s="5" t="s">
        <v>279</v>
      </c>
      <c r="AA2020" s="5" t="s">
        <v>3609</v>
      </c>
      <c r="AB2020" s="6">
        <f>DATEVALUE(DatosTransformados[[#This Row],[Contact Date Hidden]])</f>
        <v>44740</v>
      </c>
      <c r="AC2020" s="6">
        <v>45073</v>
      </c>
      <c r="AD2020" s="5" t="s">
        <v>44</v>
      </c>
      <c r="AE2020" s="5" t="str">
        <f>VLOOKUP(DatosTransformados[[#This Row],[Customer Segment Hidden]],Tabla3[#All],2,FALSE)</f>
        <v>Medium</v>
      </c>
      <c r="AF2020" s="12">
        <v>43.611764851703533</v>
      </c>
      <c r="AG2020" s="5">
        <v>7</v>
      </c>
      <c r="AH2020" s="5" t="s">
        <v>29</v>
      </c>
      <c r="AI2020" s="5" t="str">
        <f>IFERROR(VLOOKUP(DatosTransformados[[#This Row],[Preferred Contact Method Hidden]],Tabla3[#All],2,FALSE),DatosTransformados[[#This Row],[Preferred Contact Method Hidden]])</f>
        <v>Email</v>
      </c>
      <c r="AJ2020" s="5" t="str">
        <f>VLOOKUP(DatosTransformados[[#This Row],[Applied Discount Hidden]],Tabla3[#All],2,FALSE)</f>
        <v>No</v>
      </c>
      <c r="AK2020" s="5" t="b">
        <v>0</v>
      </c>
    </row>
    <row r="2021" spans="1:37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">
        <v>21</v>
      </c>
      <c r="O20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1" s="2" t="s">
        <v>33</v>
      </c>
      <c r="Q2021" s="2">
        <v>6</v>
      </c>
      <c r="R2021" s="2" t="s">
        <v>33</v>
      </c>
      <c r="S2021" s="2" t="s">
        <v>52</v>
      </c>
      <c r="T2021" s="2" t="s">
        <v>25</v>
      </c>
      <c r="U2021" s="2">
        <v>38</v>
      </c>
      <c r="V2021" s="2" t="str">
        <f>PROPER(DatosTransformados[[#This Row],[Payment Method Hidden]])</f>
        <v>Credit Card</v>
      </c>
      <c r="W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021" s="2">
        <v>2356</v>
      </c>
      <c r="Y2021" s="2"/>
      <c r="Z2021" s="2"/>
      <c r="AA2021" s="2" t="s">
        <v>3611</v>
      </c>
      <c r="AB2021" s="3">
        <f>DATEVALUE(DatosTransformados[[#This Row],[Contact Date Hidden]])</f>
        <v>44056</v>
      </c>
      <c r="AC2021" s="3">
        <v>44334</v>
      </c>
      <c r="AD2021" s="2" t="s">
        <v>38</v>
      </c>
      <c r="AE2021" s="2" t="str">
        <f>VLOOKUP(DatosTransformados[[#This Row],[Customer Segment Hidden]],Tabla3[#All],2,FALSE)</f>
        <v>Low</v>
      </c>
      <c r="AF2021" s="11">
        <v>43.46250627958333</v>
      </c>
      <c r="AG2021" s="2">
        <v>2</v>
      </c>
      <c r="AH2021" s="2" t="s">
        <v>29</v>
      </c>
      <c r="AI2021" s="2" t="str">
        <f>IFERROR(VLOOKUP(DatosTransformados[[#This Row],[Preferred Contact Method Hidden]],Tabla3[#All],2,FALSE),DatosTransformados[[#This Row],[Preferred Contact Method Hidden]])</f>
        <v>Email</v>
      </c>
      <c r="AJ2021" s="2" t="str">
        <f>VLOOKUP(DatosTransformados[[#This Row],[Applied Discount Hidden]],Tabla3[#All],2,FALSE)</f>
        <v>Yes</v>
      </c>
      <c r="AK2021" s="2" t="b">
        <v>1</v>
      </c>
    </row>
    <row r="2022" spans="1:37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">
        <v>21</v>
      </c>
      <c r="O20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2" s="5" t="s">
        <v>21</v>
      </c>
      <c r="Q2022" s="5">
        <v>0</v>
      </c>
      <c r="R2022" s="5" t="s">
        <v>21</v>
      </c>
      <c r="S2022" s="5" t="s">
        <v>24</v>
      </c>
      <c r="T2022" s="5" t="s">
        <v>117</v>
      </c>
      <c r="U2022" s="5">
        <v>37</v>
      </c>
      <c r="V2022" s="5" t="str">
        <f>PROPER(DatosTransformados[[#This Row],[Payment Method Hidden]])</f>
        <v>Direct Debit</v>
      </c>
      <c r="W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022" s="5">
        <v>2088</v>
      </c>
      <c r="Y2022" s="5"/>
      <c r="Z2022" s="5"/>
      <c r="AA2022" s="5" t="s">
        <v>783</v>
      </c>
      <c r="AB2022" s="6">
        <f>DATEVALUE(DatosTransformados[[#This Row],[Contact Date Hidden]])</f>
        <v>44372</v>
      </c>
      <c r="AC2022" s="6">
        <v>44831</v>
      </c>
      <c r="AD2022" s="5" t="s">
        <v>28</v>
      </c>
      <c r="AE2022" s="5" t="str">
        <f>VLOOKUP(DatosTransformados[[#This Row],[Customer Segment Hidden]],Tabla3[#All],2,FALSE)</f>
        <v>High</v>
      </c>
      <c r="AF2022" s="12">
        <v>30.815584765042772</v>
      </c>
      <c r="AG2022" s="5">
        <v>4</v>
      </c>
      <c r="AH2022" s="5" t="s">
        <v>49</v>
      </c>
      <c r="AI2022" s="5" t="str">
        <f>IFERROR(VLOOKUP(DatosTransformados[[#This Row],[Preferred Contact Method Hidden]],Tabla3[#All],2,FALSE),DatosTransformados[[#This Row],[Preferred Contact Method Hidden]])</f>
        <v>Phone</v>
      </c>
      <c r="AJ2022" s="5" t="str">
        <f>VLOOKUP(DatosTransformados[[#This Row],[Applied Discount Hidden]],Tabla3[#All],2,FALSE)</f>
        <v>Yes</v>
      </c>
      <c r="AK2022" s="5" t="b">
        <v>1</v>
      </c>
    </row>
    <row r="2023" spans="1:37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">
        <v>21</v>
      </c>
      <c r="O20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3" s="2" t="s">
        <v>33</v>
      </c>
      <c r="Q2023" s="2">
        <v>4</v>
      </c>
      <c r="R2023" s="2" t="s">
        <v>21</v>
      </c>
      <c r="S2023" s="2" t="s">
        <v>24</v>
      </c>
      <c r="T2023" s="2" t="s">
        <v>35</v>
      </c>
      <c r="U2023" s="2">
        <v>24</v>
      </c>
      <c r="V2023" s="2" t="str">
        <f>PROPER(DatosTransformados[[#This Row],[Payment Method Hidden]])</f>
        <v>Direct Debit</v>
      </c>
      <c r="W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023" s="2">
        <v>160</v>
      </c>
      <c r="Y2023" s="2"/>
      <c r="Z2023" s="2"/>
      <c r="AA2023" s="2" t="s">
        <v>3614</v>
      </c>
      <c r="AB2023" s="3">
        <f>DATEVALUE(DatosTransformados[[#This Row],[Contact Date Hidden]])</f>
        <v>44588</v>
      </c>
      <c r="AC2023" s="3">
        <v>44535</v>
      </c>
      <c r="AD2023" s="2" t="s">
        <v>28</v>
      </c>
      <c r="AE2023" s="2" t="str">
        <f>VLOOKUP(DatosTransformados[[#This Row],[Customer Segment Hidden]],Tabla3[#All],2,FALSE)</f>
        <v>High</v>
      </c>
      <c r="AF2023" s="11">
        <v>26.966503620399539</v>
      </c>
      <c r="AG2023" s="2">
        <v>3</v>
      </c>
      <c r="AH2023" s="2" t="s">
        <v>63</v>
      </c>
      <c r="AI2023" s="2" t="str">
        <f>IFERROR(VLOOKUP(DatosTransformados[[#This Row],[Preferred Contact Method Hidden]],Tabla3[#All],2,FALSE),DatosTransformados[[#This Row],[Preferred Contact Method Hidden]])</f>
        <v>SMS</v>
      </c>
      <c r="AJ2023" s="2" t="str">
        <f>VLOOKUP(DatosTransformados[[#This Row],[Applied Discount Hidden]],Tabla3[#All],2,FALSE)</f>
        <v>Yes</v>
      </c>
      <c r="AK2023" s="2" t="b">
        <v>1</v>
      </c>
    </row>
    <row r="2024" spans="1:37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">
        <v>21</v>
      </c>
      <c r="O20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4" s="5" t="s">
        <v>21</v>
      </c>
      <c r="Q2024" s="5">
        <v>0</v>
      </c>
      <c r="R2024" s="5" t="s">
        <v>21</v>
      </c>
      <c r="S2024" s="5" t="s">
        <v>24</v>
      </c>
      <c r="T2024" s="5" t="s">
        <v>207</v>
      </c>
      <c r="U2024" s="5">
        <v>9</v>
      </c>
      <c r="V2024" s="5" t="str">
        <f>PROPER(DatosTransformados[[#This Row],[Payment Method Hidden]])</f>
        <v>Paper Check</v>
      </c>
      <c r="W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024" s="5">
        <v>140</v>
      </c>
      <c r="Y2024" s="5"/>
      <c r="Z2024" s="5"/>
      <c r="AA2024" s="5" t="s">
        <v>1494</v>
      </c>
      <c r="AB2024" s="6">
        <f>DATEVALUE(DatosTransformados[[#This Row],[Contact Date Hidden]])</f>
        <v>44516</v>
      </c>
      <c r="AC2024" s="6">
        <v>43990</v>
      </c>
      <c r="AD2024" s="5" t="s">
        <v>28</v>
      </c>
      <c r="AE2024" s="5" t="str">
        <f>VLOOKUP(DatosTransformados[[#This Row],[Customer Segment Hidden]],Tabla3[#All],2,FALSE)</f>
        <v>High</v>
      </c>
      <c r="AF2024" s="12">
        <v>10.563455409313979</v>
      </c>
      <c r="AG2024" s="5">
        <v>1</v>
      </c>
      <c r="AH2024" s="5" t="s">
        <v>49</v>
      </c>
      <c r="AI2024" s="5" t="str">
        <f>IFERROR(VLOOKUP(DatosTransformados[[#This Row],[Preferred Contact Method Hidden]],Tabla3[#All],2,FALSE),DatosTransformados[[#This Row],[Preferred Contact Method Hidden]])</f>
        <v>Phone</v>
      </c>
      <c r="AJ2024" s="5" t="str">
        <f>VLOOKUP(DatosTransformados[[#This Row],[Applied Discount Hidden]],Tabla3[#All],2,FALSE)</f>
        <v>Yes</v>
      </c>
      <c r="AK2024" s="5" t="b">
        <v>1</v>
      </c>
    </row>
    <row r="2025" spans="1:37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">
        <v>21</v>
      </c>
      <c r="O20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5" s="2" t="s">
        <v>21</v>
      </c>
      <c r="Q2025" s="2">
        <v>0</v>
      </c>
      <c r="R2025" s="2" t="s">
        <v>33</v>
      </c>
      <c r="S2025" s="2" t="s">
        <v>52</v>
      </c>
      <c r="T2025" s="2" t="s">
        <v>25</v>
      </c>
      <c r="U2025" s="2">
        <v>30</v>
      </c>
      <c r="V2025" s="2" t="str">
        <f>PROPER(DatosTransformados[[#This Row],[Payment Method Hidden]])</f>
        <v>Credit Card</v>
      </c>
      <c r="W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025" s="2">
        <v>960</v>
      </c>
      <c r="Y2025" s="2"/>
      <c r="Z2025" s="2"/>
      <c r="AA2025" s="2" t="s">
        <v>2920</v>
      </c>
      <c r="AB2025" s="3">
        <f>DATEVALUE(DatosTransformados[[#This Row],[Contact Date Hidden]])</f>
        <v>44820</v>
      </c>
      <c r="AC2025" s="3">
        <v>45212</v>
      </c>
      <c r="AD2025" s="2" t="s">
        <v>38</v>
      </c>
      <c r="AE2025" s="2" t="str">
        <f>VLOOKUP(DatosTransformados[[#This Row],[Customer Segment Hidden]],Tabla3[#All],2,FALSE)</f>
        <v>Low</v>
      </c>
      <c r="AF2025" s="11">
        <v>27.916078231722359</v>
      </c>
      <c r="AG2025" s="2">
        <v>1</v>
      </c>
      <c r="AH2025" s="2" t="s">
        <v>63</v>
      </c>
      <c r="AI2025" s="2" t="str">
        <f>IFERROR(VLOOKUP(DatosTransformados[[#This Row],[Preferred Contact Method Hidden]],Tabla3[#All],2,FALSE),DatosTransformados[[#This Row],[Preferred Contact Method Hidden]])</f>
        <v>SMS</v>
      </c>
      <c r="AJ2025" s="2" t="str">
        <f>VLOOKUP(DatosTransformados[[#This Row],[Applied Discount Hidden]],Tabla3[#All],2,FALSE)</f>
        <v>Yes</v>
      </c>
      <c r="AK2025" s="2" t="b">
        <v>1</v>
      </c>
    </row>
    <row r="2026" spans="1:37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">
        <v>21</v>
      </c>
      <c r="O20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6" s="5" t="s">
        <v>21</v>
      </c>
      <c r="Q2026" s="5">
        <v>0</v>
      </c>
      <c r="R2026" s="5" t="s">
        <v>33</v>
      </c>
      <c r="S2026" s="5" t="s">
        <v>24</v>
      </c>
      <c r="T2026" s="5" t="s">
        <v>117</v>
      </c>
      <c r="U2026" s="5">
        <v>34</v>
      </c>
      <c r="V2026" s="5" t="str">
        <f>PROPER(DatosTransformados[[#This Row],[Payment Method Hidden]])</f>
        <v>Direct Debit</v>
      </c>
      <c r="W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026" s="5">
        <v>871</v>
      </c>
      <c r="Y2026" s="5" t="s">
        <v>42</v>
      </c>
      <c r="Z2026" s="5" t="s">
        <v>213</v>
      </c>
      <c r="AA2026" s="5" t="s">
        <v>3618</v>
      </c>
      <c r="AB2026" s="6">
        <f>DATEVALUE(DatosTransformados[[#This Row],[Contact Date Hidden]])</f>
        <v>44067</v>
      </c>
      <c r="AC2026" s="6">
        <v>44028</v>
      </c>
      <c r="AD2026" s="5" t="s">
        <v>38</v>
      </c>
      <c r="AE2026" s="5" t="str">
        <f>VLOOKUP(DatosTransformados[[#This Row],[Customer Segment Hidden]],Tabla3[#All],2,FALSE)</f>
        <v>Low</v>
      </c>
      <c r="AF2026" s="12">
        <v>38.04142099796055</v>
      </c>
      <c r="AG2026" s="5">
        <v>8</v>
      </c>
      <c r="AH2026" s="5" t="s">
        <v>29</v>
      </c>
      <c r="AI2026" s="5" t="str">
        <f>IFERROR(VLOOKUP(DatosTransformados[[#This Row],[Preferred Contact Method Hidden]],Tabla3[#All],2,FALSE),DatosTransformados[[#This Row],[Preferred Contact Method Hidden]])</f>
        <v>Email</v>
      </c>
      <c r="AJ2026" s="5" t="str">
        <f>VLOOKUP(DatosTransformados[[#This Row],[Applied Discount Hidden]],Tabla3[#All],2,FALSE)</f>
        <v>No</v>
      </c>
      <c r="AK2026" s="5" t="b">
        <v>0</v>
      </c>
    </row>
    <row r="2027" spans="1:37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">
        <v>21</v>
      </c>
      <c r="O20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7" s="2" t="s">
        <v>21</v>
      </c>
      <c r="Q2027" s="2">
        <v>0</v>
      </c>
      <c r="R2027" s="2" t="s">
        <v>21</v>
      </c>
      <c r="S2027" s="2" t="s">
        <v>24</v>
      </c>
      <c r="T2027" s="2" t="s">
        <v>117</v>
      </c>
      <c r="U2027" s="2">
        <v>25</v>
      </c>
      <c r="V2027" s="2" t="str">
        <f>PROPER(DatosTransformados[[#This Row],[Payment Method Hidden]])</f>
        <v>Direct Debit</v>
      </c>
      <c r="W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027" s="2">
        <v>101</v>
      </c>
      <c r="Y2027" s="2"/>
      <c r="Z2027" s="2"/>
      <c r="AA2027" s="2" t="s">
        <v>1048</v>
      </c>
      <c r="AB2027" s="3">
        <f>DATEVALUE(DatosTransformados[[#This Row],[Contact Date Hidden]])</f>
        <v>44555</v>
      </c>
      <c r="AC2027" s="3">
        <v>45257</v>
      </c>
      <c r="AD2027" s="2" t="s">
        <v>38</v>
      </c>
      <c r="AE2027" s="2" t="str">
        <f>VLOOKUP(DatosTransformados[[#This Row],[Customer Segment Hidden]],Tabla3[#All],2,FALSE)</f>
        <v>Low</v>
      </c>
      <c r="AF2027" s="11">
        <v>27.86473206152689</v>
      </c>
      <c r="AG2027" s="2">
        <v>6</v>
      </c>
      <c r="AH2027" s="2" t="s">
        <v>49</v>
      </c>
      <c r="AI2027" s="2" t="str">
        <f>IFERROR(VLOOKUP(DatosTransformados[[#This Row],[Preferred Contact Method Hidden]],Tabla3[#All],2,FALSE),DatosTransformados[[#This Row],[Preferred Contact Method Hidden]])</f>
        <v>Phone</v>
      </c>
      <c r="AJ2027" s="2" t="str">
        <f>VLOOKUP(DatosTransformados[[#This Row],[Applied Discount Hidden]],Tabla3[#All],2,FALSE)</f>
        <v>Yes</v>
      </c>
      <c r="AK2027" s="2" t="b">
        <v>1</v>
      </c>
    </row>
    <row r="2028" spans="1:37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">
        <v>21</v>
      </c>
      <c r="O20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8" s="5" t="s">
        <v>21</v>
      </c>
      <c r="Q2028" s="5">
        <v>0</v>
      </c>
      <c r="R2028" s="5" t="s">
        <v>33</v>
      </c>
      <c r="S2028" s="5" t="s">
        <v>52</v>
      </c>
      <c r="T2028" s="5" t="s">
        <v>123</v>
      </c>
      <c r="U2028" s="5">
        <v>41</v>
      </c>
      <c r="V2028" s="5" t="str">
        <f>PROPER(DatosTransformados[[#This Row],[Payment Method Hidden]])</f>
        <v>Credit Card</v>
      </c>
      <c r="W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028" s="5">
        <v>2793</v>
      </c>
      <c r="Y2028" s="5"/>
      <c r="Z2028" s="5"/>
      <c r="AA2028" s="5" t="s">
        <v>3465</v>
      </c>
      <c r="AB2028" s="6">
        <f>DATEVALUE(DatosTransformados[[#This Row],[Contact Date Hidden]])</f>
        <v>44880</v>
      </c>
      <c r="AC2028" s="6">
        <v>44213</v>
      </c>
      <c r="AD2028" s="5" t="s">
        <v>44</v>
      </c>
      <c r="AE2028" s="5" t="str">
        <f>VLOOKUP(DatosTransformados[[#This Row],[Customer Segment Hidden]],Tabla3[#All],2,FALSE)</f>
        <v>Medium</v>
      </c>
      <c r="AF2028" s="12">
        <v>38.214766567240552</v>
      </c>
      <c r="AG2028" s="5">
        <v>9</v>
      </c>
      <c r="AH2028" s="5" t="s">
        <v>63</v>
      </c>
      <c r="AI2028" s="5" t="str">
        <f>IFERROR(VLOOKUP(DatosTransformados[[#This Row],[Preferred Contact Method Hidden]],Tabla3[#All],2,FALSE),DatosTransformados[[#This Row],[Preferred Contact Method Hidden]])</f>
        <v>SMS</v>
      </c>
      <c r="AJ2028" s="5" t="str">
        <f>VLOOKUP(DatosTransformados[[#This Row],[Applied Discount Hidden]],Tabla3[#All],2,FALSE)</f>
        <v>No</v>
      </c>
      <c r="AK2028" s="5" t="b">
        <v>0</v>
      </c>
    </row>
    <row r="2029" spans="1:37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">
        <v>21</v>
      </c>
      <c r="O20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29" s="2" t="s">
        <v>21</v>
      </c>
      <c r="Q2029" s="2">
        <v>0</v>
      </c>
      <c r="R2029" s="2" t="s">
        <v>33</v>
      </c>
      <c r="S2029" s="2" t="s">
        <v>24</v>
      </c>
      <c r="T2029" s="2" t="s">
        <v>35</v>
      </c>
      <c r="U2029" s="2">
        <v>34</v>
      </c>
      <c r="V2029" s="2" t="str">
        <f>PROPER(DatosTransformados[[#This Row],[Payment Method Hidden]])</f>
        <v>Direct Debit</v>
      </c>
      <c r="W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029" s="2">
        <v>426</v>
      </c>
      <c r="Y2029" s="2"/>
      <c r="Z2029" s="2"/>
      <c r="AA2029" s="2" t="s">
        <v>2792</v>
      </c>
      <c r="AB2029" s="3">
        <f>DATEVALUE(DatosTransformados[[#This Row],[Contact Date Hidden]])</f>
        <v>44555</v>
      </c>
      <c r="AC2029" s="3">
        <v>44258</v>
      </c>
      <c r="AD2029" s="2" t="s">
        <v>38</v>
      </c>
      <c r="AE2029" s="2" t="str">
        <f>VLOOKUP(DatosTransformados[[#This Row],[Customer Segment Hidden]],Tabla3[#All],2,FALSE)</f>
        <v>Low</v>
      </c>
      <c r="AF2029" s="11">
        <v>33.052945610913021</v>
      </c>
      <c r="AG2029" s="2">
        <v>10</v>
      </c>
      <c r="AH2029" s="2" t="s">
        <v>29</v>
      </c>
      <c r="AI2029" s="2" t="str">
        <f>IFERROR(VLOOKUP(DatosTransformados[[#This Row],[Preferred Contact Method Hidden]],Tabla3[#All],2,FALSE),DatosTransformados[[#This Row],[Preferred Contact Method Hidden]])</f>
        <v>Email</v>
      </c>
      <c r="AJ2029" s="2" t="str">
        <f>VLOOKUP(DatosTransformados[[#This Row],[Applied Discount Hidden]],Tabla3[#All],2,FALSE)</f>
        <v>Yes</v>
      </c>
      <c r="AK2029" s="2" t="b">
        <v>1</v>
      </c>
    </row>
    <row r="2030" spans="1:37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">
        <v>21</v>
      </c>
      <c r="O20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0" s="5" t="s">
        <v>21</v>
      </c>
      <c r="Q2030" s="5">
        <v>0</v>
      </c>
      <c r="R2030" s="5" t="s">
        <v>21</v>
      </c>
      <c r="S2030" s="5" t="s">
        <v>24</v>
      </c>
      <c r="T2030" s="5" t="s">
        <v>123</v>
      </c>
      <c r="U2030" s="5">
        <v>47</v>
      </c>
      <c r="V2030" s="5" t="str">
        <f>PROPER(DatosTransformados[[#This Row],[Payment Method Hidden]])</f>
        <v>Credit Card</v>
      </c>
      <c r="W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030" s="5">
        <v>1091</v>
      </c>
      <c r="Y2030" s="5"/>
      <c r="Z2030" s="5"/>
      <c r="AA2030" s="5" t="s">
        <v>3623</v>
      </c>
      <c r="AB2030" s="6">
        <f>DATEVALUE(DatosTransformados[[#This Row],[Contact Date Hidden]])</f>
        <v>44791</v>
      </c>
      <c r="AC2030" s="6">
        <v>44448</v>
      </c>
      <c r="AD2030" s="5" t="s">
        <v>44</v>
      </c>
      <c r="AE2030" s="5" t="str">
        <f>VLOOKUP(DatosTransformados[[#This Row],[Customer Segment Hidden]],Tabla3[#All],2,FALSE)</f>
        <v>Medium</v>
      </c>
      <c r="AF2030" s="12">
        <v>40.833055990059258</v>
      </c>
      <c r="AG2030" s="5">
        <v>0</v>
      </c>
      <c r="AH2030" s="5" t="s">
        <v>49</v>
      </c>
      <c r="AI2030" s="5" t="str">
        <f>IFERROR(VLOOKUP(DatosTransformados[[#This Row],[Preferred Contact Method Hidden]],Tabla3[#All],2,FALSE),DatosTransformados[[#This Row],[Preferred Contact Method Hidden]])</f>
        <v>Phone</v>
      </c>
      <c r="AJ2030" s="5" t="str">
        <f>VLOOKUP(DatosTransformados[[#This Row],[Applied Discount Hidden]],Tabla3[#All],2,FALSE)</f>
        <v>Yes</v>
      </c>
      <c r="AK2030" s="5" t="b">
        <v>1</v>
      </c>
    </row>
    <row r="2031" spans="1:37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">
        <v>21</v>
      </c>
      <c r="O20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1" s="2" t="s">
        <v>33</v>
      </c>
      <c r="Q2031" s="2">
        <v>3</v>
      </c>
      <c r="R2031" s="2" t="s">
        <v>21</v>
      </c>
      <c r="S2031" s="2" t="s">
        <v>34</v>
      </c>
      <c r="T2031" s="2" t="s">
        <v>123</v>
      </c>
      <c r="U2031" s="2">
        <v>8</v>
      </c>
      <c r="V2031" s="2" t="str">
        <f>PROPER(DatosTransformados[[#This Row],[Payment Method Hidden]])</f>
        <v>Credit Card</v>
      </c>
      <c r="W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031" s="2">
        <v>303</v>
      </c>
      <c r="Y2031" s="2"/>
      <c r="Z2031" s="2"/>
      <c r="AA2031" s="2" t="s">
        <v>3625</v>
      </c>
      <c r="AB2031" s="3">
        <f>DATEVALUE(DatosTransformados[[#This Row],[Contact Date Hidden]])</f>
        <v>45180</v>
      </c>
      <c r="AC2031" s="3">
        <v>45091</v>
      </c>
      <c r="AD2031" s="2" t="s">
        <v>44</v>
      </c>
      <c r="AE2031" s="2" t="str">
        <f>VLOOKUP(DatosTransformados[[#This Row],[Customer Segment Hidden]],Tabla3[#All],2,FALSE)</f>
        <v>Medium</v>
      </c>
      <c r="AF2031" s="11">
        <v>6.8902760385541866</v>
      </c>
      <c r="AG2031" s="2">
        <v>8</v>
      </c>
      <c r="AH2031" s="2" t="s">
        <v>63</v>
      </c>
      <c r="AI2031" s="2" t="str">
        <f>IFERROR(VLOOKUP(DatosTransformados[[#This Row],[Preferred Contact Method Hidden]],Tabla3[#All],2,FALSE),DatosTransformados[[#This Row],[Preferred Contact Method Hidden]])</f>
        <v>SMS</v>
      </c>
      <c r="AJ2031" s="2" t="str">
        <f>VLOOKUP(DatosTransformados[[#This Row],[Applied Discount Hidden]],Tabla3[#All],2,FALSE)</f>
        <v>Yes</v>
      </c>
      <c r="AK2031" s="2" t="b">
        <v>1</v>
      </c>
    </row>
    <row r="2032" spans="1:37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">
        <v>21</v>
      </c>
      <c r="O20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2" s="5" t="s">
        <v>33</v>
      </c>
      <c r="Q2032" s="5">
        <v>4</v>
      </c>
      <c r="R2032" s="5" t="s">
        <v>21</v>
      </c>
      <c r="S2032" s="5" t="s">
        <v>34</v>
      </c>
      <c r="T2032" s="5" t="s">
        <v>123</v>
      </c>
      <c r="U2032" s="5">
        <v>12</v>
      </c>
      <c r="V2032" s="5" t="str">
        <f>PROPER(DatosTransformados[[#This Row],[Payment Method Hidden]])</f>
        <v>Credit Card</v>
      </c>
      <c r="W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032" s="5">
        <v>778</v>
      </c>
      <c r="Y2032" s="5"/>
      <c r="Z2032" s="5"/>
      <c r="AA2032" s="5" t="s">
        <v>236</v>
      </c>
      <c r="AB2032" s="6">
        <f>DATEVALUE(DatosTransformados[[#This Row],[Contact Date Hidden]])</f>
        <v>44899</v>
      </c>
      <c r="AC2032" s="6">
        <v>44131</v>
      </c>
      <c r="AD2032" s="5" t="s">
        <v>38</v>
      </c>
      <c r="AE2032" s="5" t="str">
        <f>VLOOKUP(DatosTransformados[[#This Row],[Customer Segment Hidden]],Tabla3[#All],2,FALSE)</f>
        <v>Low</v>
      </c>
      <c r="AF2032" s="12">
        <v>12.84680660553826</v>
      </c>
      <c r="AG2032" s="5">
        <v>5</v>
      </c>
      <c r="AH2032" s="5" t="s">
        <v>63</v>
      </c>
      <c r="AI2032" s="5" t="str">
        <f>IFERROR(VLOOKUP(DatosTransformados[[#This Row],[Preferred Contact Method Hidden]],Tabla3[#All],2,FALSE),DatosTransformados[[#This Row],[Preferred Contact Method Hidden]])</f>
        <v>SMS</v>
      </c>
      <c r="AJ2032" s="5" t="str">
        <f>VLOOKUP(DatosTransformados[[#This Row],[Applied Discount Hidden]],Tabla3[#All],2,FALSE)</f>
        <v>No</v>
      </c>
      <c r="AK2032" s="5" t="b">
        <v>0</v>
      </c>
    </row>
    <row r="2033" spans="1:37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">
        <v>21</v>
      </c>
      <c r="O20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3" s="2" t="s">
        <v>21</v>
      </c>
      <c r="Q2033" s="2">
        <v>0</v>
      </c>
      <c r="R2033" s="2" t="s">
        <v>21</v>
      </c>
      <c r="S2033" s="2" t="s">
        <v>24</v>
      </c>
      <c r="T2033" s="2" t="s">
        <v>123</v>
      </c>
      <c r="U2033" s="2">
        <v>9</v>
      </c>
      <c r="V2033" s="2" t="str">
        <f>PROPER(DatosTransformados[[#This Row],[Payment Method Hidden]])</f>
        <v>Credit Card</v>
      </c>
      <c r="W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033" s="2">
        <v>18</v>
      </c>
      <c r="Y2033" s="2"/>
      <c r="Z2033" s="2"/>
      <c r="AA2033" s="2" t="s">
        <v>3626</v>
      </c>
      <c r="AB2033" s="3">
        <f>DATEVALUE(DatosTransformados[[#This Row],[Contact Date Hidden]])</f>
        <v>44882</v>
      </c>
      <c r="AC2033" s="3">
        <v>44746</v>
      </c>
      <c r="AD2033" s="2" t="s">
        <v>44</v>
      </c>
      <c r="AE2033" s="2" t="str">
        <f>VLOOKUP(DatosTransformados[[#This Row],[Customer Segment Hidden]],Tabla3[#All],2,FALSE)</f>
        <v>Medium</v>
      </c>
      <c r="AF2033" s="11">
        <v>8.471555227650498</v>
      </c>
      <c r="AG2033" s="2">
        <v>3</v>
      </c>
      <c r="AH2033" s="2" t="s">
        <v>49</v>
      </c>
      <c r="AI2033" s="2" t="str">
        <f>IFERROR(VLOOKUP(DatosTransformados[[#This Row],[Preferred Contact Method Hidden]],Tabla3[#All],2,FALSE),DatosTransformados[[#This Row],[Preferred Contact Method Hidden]])</f>
        <v>Phone</v>
      </c>
      <c r="AJ2033" s="2" t="str">
        <f>VLOOKUP(DatosTransformados[[#This Row],[Applied Discount Hidden]],Tabla3[#All],2,FALSE)</f>
        <v>No</v>
      </c>
      <c r="AK2033" s="2" t="b">
        <v>0</v>
      </c>
    </row>
    <row r="2034" spans="1:37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">
        <v>33</v>
      </c>
      <c r="O20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4" s="5" t="s">
        <v>21</v>
      </c>
      <c r="Q2034" s="5">
        <v>0</v>
      </c>
      <c r="R2034" s="5" t="s">
        <v>21</v>
      </c>
      <c r="S2034" s="5" t="s">
        <v>34</v>
      </c>
      <c r="T2034" s="5" t="s">
        <v>117</v>
      </c>
      <c r="U2034" s="5">
        <v>35</v>
      </c>
      <c r="V2034" s="5" t="str">
        <f>PROPER(DatosTransformados[[#This Row],[Payment Method Hidden]])</f>
        <v>Direct Debit</v>
      </c>
      <c r="W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034" s="5">
        <v>862</v>
      </c>
      <c r="Y2034" s="5" t="s">
        <v>42</v>
      </c>
      <c r="Z2034" s="5" t="s">
        <v>213</v>
      </c>
      <c r="AA2034" s="5" t="s">
        <v>3326</v>
      </c>
      <c r="AB2034" s="6">
        <f>DATEVALUE(DatosTransformados[[#This Row],[Contact Date Hidden]])</f>
        <v>44883</v>
      </c>
      <c r="AC2034" s="6">
        <v>44204</v>
      </c>
      <c r="AD2034" s="5" t="s">
        <v>38</v>
      </c>
      <c r="AE2034" s="5" t="str">
        <f>VLOOKUP(DatosTransformados[[#This Row],[Customer Segment Hidden]],Tabla3[#All],2,FALSE)</f>
        <v>Low</v>
      </c>
      <c r="AF2034" s="12">
        <v>28.367337725252909</v>
      </c>
      <c r="AG2034" s="5">
        <v>4</v>
      </c>
      <c r="AH2034" s="5" t="s">
        <v>49</v>
      </c>
      <c r="AI2034" s="5" t="str">
        <f>IFERROR(VLOOKUP(DatosTransformados[[#This Row],[Preferred Contact Method Hidden]],Tabla3[#All],2,FALSE),DatosTransformados[[#This Row],[Preferred Contact Method Hidden]])</f>
        <v>Phone</v>
      </c>
      <c r="AJ2034" s="5" t="str">
        <f>VLOOKUP(DatosTransformados[[#This Row],[Applied Discount Hidden]],Tabla3[#All],2,FALSE)</f>
        <v>No</v>
      </c>
      <c r="AK2034" s="5" t="b">
        <v>0</v>
      </c>
    </row>
    <row r="2035" spans="1:37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">
        <v>21</v>
      </c>
      <c r="O20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5" s="2" t="s">
        <v>33</v>
      </c>
      <c r="Q2035" s="2">
        <v>2</v>
      </c>
      <c r="R2035" s="2" t="s">
        <v>21</v>
      </c>
      <c r="S2035" s="2" t="s">
        <v>34</v>
      </c>
      <c r="T2035" s="2" t="s">
        <v>117</v>
      </c>
      <c r="U2035" s="2">
        <v>52</v>
      </c>
      <c r="V2035" s="2" t="str">
        <f>PROPER(DatosTransformados[[#This Row],[Payment Method Hidden]])</f>
        <v>Direct Debit</v>
      </c>
      <c r="W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035" s="2">
        <v>853</v>
      </c>
      <c r="Y2035" s="2"/>
      <c r="Z2035" s="2"/>
      <c r="AA2035" s="2" t="s">
        <v>3629</v>
      </c>
      <c r="AB2035" s="3">
        <f>DATEVALUE(DatosTransformados[[#This Row],[Contact Date Hidden]])</f>
        <v>43852</v>
      </c>
      <c r="AC2035" s="3">
        <v>44158</v>
      </c>
      <c r="AD2035" s="2" t="s">
        <v>38</v>
      </c>
      <c r="AE2035" s="2" t="str">
        <f>VLOOKUP(DatosTransformados[[#This Row],[Customer Segment Hidden]],Tabla3[#All],2,FALSE)</f>
        <v>Low</v>
      </c>
      <c r="AF2035" s="11">
        <v>45.199281631622</v>
      </c>
      <c r="AG2035" s="2">
        <v>1</v>
      </c>
      <c r="AH2035" s="2" t="s">
        <v>49</v>
      </c>
      <c r="AI2035" s="2" t="str">
        <f>IFERROR(VLOOKUP(DatosTransformados[[#This Row],[Preferred Contact Method Hidden]],Tabla3[#All],2,FALSE),DatosTransformados[[#This Row],[Preferred Contact Method Hidden]])</f>
        <v>Phone</v>
      </c>
      <c r="AJ2035" s="2" t="str">
        <f>VLOOKUP(DatosTransformados[[#This Row],[Applied Discount Hidden]],Tabla3[#All],2,FALSE)</f>
        <v>Yes</v>
      </c>
      <c r="AK2035" s="2" t="b">
        <v>1</v>
      </c>
    </row>
    <row r="2036" spans="1:37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">
        <v>21</v>
      </c>
      <c r="O20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6" s="5" t="s">
        <v>21</v>
      </c>
      <c r="Q2036" s="5">
        <v>0</v>
      </c>
      <c r="R2036" s="5" t="s">
        <v>21</v>
      </c>
      <c r="S2036" s="5" t="s">
        <v>24</v>
      </c>
      <c r="T2036" s="5" t="s">
        <v>123</v>
      </c>
      <c r="U2036" s="5">
        <v>42</v>
      </c>
      <c r="V2036" s="5" t="str">
        <f>PROPER(DatosTransformados[[#This Row],[Payment Method Hidden]])</f>
        <v>Credit Card</v>
      </c>
      <c r="W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036" s="5">
        <v>1135</v>
      </c>
      <c r="Y2036" s="5"/>
      <c r="Z2036" s="5"/>
      <c r="AA2036" s="5" t="s">
        <v>2321</v>
      </c>
      <c r="AB2036" s="6">
        <f>DATEVALUE(DatosTransformados[[#This Row],[Contact Date Hidden]])</f>
        <v>44989</v>
      </c>
      <c r="AC2036" s="6">
        <v>44961</v>
      </c>
      <c r="AD2036" s="5" t="s">
        <v>38</v>
      </c>
      <c r="AE2036" s="5" t="str">
        <f>VLOOKUP(DatosTransformados[[#This Row],[Customer Segment Hidden]],Tabla3[#All],2,FALSE)</f>
        <v>Low</v>
      </c>
      <c r="AF2036" s="12">
        <v>44.777491038006133</v>
      </c>
      <c r="AG2036" s="5">
        <v>0</v>
      </c>
      <c r="AH2036" s="5" t="s">
        <v>49</v>
      </c>
      <c r="AI2036" s="5" t="str">
        <f>IFERROR(VLOOKUP(DatosTransformados[[#This Row],[Preferred Contact Method Hidden]],Tabla3[#All],2,FALSE),DatosTransformados[[#This Row],[Preferred Contact Method Hidden]])</f>
        <v>Phone</v>
      </c>
      <c r="AJ2036" s="5" t="str">
        <f>VLOOKUP(DatosTransformados[[#This Row],[Applied Discount Hidden]],Tabla3[#All],2,FALSE)</f>
        <v>Yes</v>
      </c>
      <c r="AK2036" s="5" t="b">
        <v>1</v>
      </c>
    </row>
    <row r="2037" spans="1:37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">
        <v>21</v>
      </c>
      <c r="O20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7" s="2" t="s">
        <v>21</v>
      </c>
      <c r="Q2037" s="2">
        <v>0</v>
      </c>
      <c r="R2037" s="2" t="s">
        <v>21</v>
      </c>
      <c r="S2037" s="2" t="s">
        <v>24</v>
      </c>
      <c r="T2037" s="2" t="s">
        <v>123</v>
      </c>
      <c r="U2037" s="2">
        <v>12</v>
      </c>
      <c r="V2037" s="2" t="str">
        <f>PROPER(DatosTransformados[[#This Row],[Payment Method Hidden]])</f>
        <v>Credit Card</v>
      </c>
      <c r="W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037" s="2">
        <v>57</v>
      </c>
      <c r="Y2037" s="2"/>
      <c r="Z2037" s="2"/>
      <c r="AA2037" s="2" t="s">
        <v>969</v>
      </c>
      <c r="AB2037" s="3">
        <f>DATEVALUE(DatosTransformados[[#This Row],[Contact Date Hidden]])</f>
        <v>44687</v>
      </c>
      <c r="AC2037" s="3">
        <v>44766</v>
      </c>
      <c r="AD2037" s="2" t="s">
        <v>38</v>
      </c>
      <c r="AE2037" s="2" t="str">
        <f>VLOOKUP(DatosTransformados[[#This Row],[Customer Segment Hidden]],Tabla3[#All],2,FALSE)</f>
        <v>Low</v>
      </c>
      <c r="AF2037" s="11">
        <v>10.69075297906779</v>
      </c>
      <c r="AG2037" s="2">
        <v>1</v>
      </c>
      <c r="AH2037" s="2" t="s">
        <v>63</v>
      </c>
      <c r="AI2037" s="2" t="str">
        <f>IFERROR(VLOOKUP(DatosTransformados[[#This Row],[Preferred Contact Method Hidden]],Tabla3[#All],2,FALSE),DatosTransformados[[#This Row],[Preferred Contact Method Hidden]])</f>
        <v>SMS</v>
      </c>
      <c r="AJ2037" s="2" t="str">
        <f>VLOOKUP(DatosTransformados[[#This Row],[Applied Discount Hidden]],Tabla3[#All],2,FALSE)</f>
        <v>No</v>
      </c>
      <c r="AK2037" s="2" t="b">
        <v>0</v>
      </c>
    </row>
    <row r="2038" spans="1:37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">
        <v>21</v>
      </c>
      <c r="O20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8" s="5" t="s">
        <v>21</v>
      </c>
      <c r="Q2038" s="5">
        <v>0</v>
      </c>
      <c r="R2038" s="5" t="s">
        <v>21</v>
      </c>
      <c r="S2038" s="5" t="s">
        <v>24</v>
      </c>
      <c r="T2038" s="5" t="s">
        <v>123</v>
      </c>
      <c r="U2038" s="5">
        <v>21</v>
      </c>
      <c r="V2038" s="5" t="str">
        <f>PROPER(DatosTransformados[[#This Row],[Payment Method Hidden]])</f>
        <v>Credit Card</v>
      </c>
      <c r="W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038" s="5">
        <v>21</v>
      </c>
      <c r="Y2038" s="5" t="s">
        <v>87</v>
      </c>
      <c r="Z2038" s="5" t="s">
        <v>634</v>
      </c>
      <c r="AA2038" s="5" t="s">
        <v>3633</v>
      </c>
      <c r="AB2038" s="6">
        <f>DATEVALUE(DatosTransformados[[#This Row],[Contact Date Hidden]])</f>
        <v>44732</v>
      </c>
      <c r="AC2038" s="6">
        <v>43992</v>
      </c>
      <c r="AD2038" s="5" t="s">
        <v>38</v>
      </c>
      <c r="AE2038" s="5" t="str">
        <f>VLOOKUP(DatosTransformados[[#This Row],[Customer Segment Hidden]],Tabla3[#All],2,FALSE)</f>
        <v>Low</v>
      </c>
      <c r="AF2038" s="12">
        <v>24.740454961050791</v>
      </c>
      <c r="AG2038" s="5">
        <v>4</v>
      </c>
      <c r="AH2038" s="5" t="s">
        <v>63</v>
      </c>
      <c r="AI2038" s="5" t="str">
        <f>IFERROR(VLOOKUP(DatosTransformados[[#This Row],[Preferred Contact Method Hidden]],Tabla3[#All],2,FALSE),DatosTransformados[[#This Row],[Preferred Contact Method Hidden]])</f>
        <v>SMS</v>
      </c>
      <c r="AJ2038" s="5" t="str">
        <f>VLOOKUP(DatosTransformados[[#This Row],[Applied Discount Hidden]],Tabla3[#All],2,FALSE)</f>
        <v>No</v>
      </c>
      <c r="AK2038" s="5" t="b">
        <v>0</v>
      </c>
    </row>
    <row r="2039" spans="1:37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">
        <v>33</v>
      </c>
      <c r="O20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39" s="2" t="s">
        <v>33</v>
      </c>
      <c r="Q2039" s="2">
        <v>6</v>
      </c>
      <c r="R2039" s="2" t="s">
        <v>21</v>
      </c>
      <c r="S2039" s="2" t="s">
        <v>52</v>
      </c>
      <c r="T2039" s="2" t="s">
        <v>25</v>
      </c>
      <c r="U2039" s="2">
        <v>9</v>
      </c>
      <c r="V2039" s="2" t="str">
        <f>PROPER(DatosTransformados[[#This Row],[Payment Method Hidden]])</f>
        <v>Credit Card</v>
      </c>
      <c r="W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039" s="2">
        <v>563</v>
      </c>
      <c r="Y2039" s="2"/>
      <c r="Z2039" s="2"/>
      <c r="AA2039" s="2" t="s">
        <v>1710</v>
      </c>
      <c r="AB2039" s="3">
        <f>DATEVALUE(DatosTransformados[[#This Row],[Contact Date Hidden]])</f>
        <v>44287</v>
      </c>
      <c r="AC2039" s="3">
        <v>44918</v>
      </c>
      <c r="AD2039" s="2" t="s">
        <v>44</v>
      </c>
      <c r="AE2039" s="2" t="str">
        <f>VLOOKUP(DatosTransformados[[#This Row],[Customer Segment Hidden]],Tabla3[#All],2,FALSE)</f>
        <v>Medium</v>
      </c>
      <c r="AF2039" s="11">
        <v>8.3944072825820424</v>
      </c>
      <c r="AG2039" s="2">
        <v>3</v>
      </c>
      <c r="AH2039" s="2" t="s">
        <v>49</v>
      </c>
      <c r="AI2039" s="2" t="str">
        <f>IFERROR(VLOOKUP(DatosTransformados[[#This Row],[Preferred Contact Method Hidden]],Tabla3[#All],2,FALSE),DatosTransformados[[#This Row],[Preferred Contact Method Hidden]])</f>
        <v>Phone</v>
      </c>
      <c r="AJ2039" s="2" t="str">
        <f>VLOOKUP(DatosTransformados[[#This Row],[Applied Discount Hidden]],Tabla3[#All],2,FALSE)</f>
        <v>No</v>
      </c>
      <c r="AK2039" s="2" t="b">
        <v>0</v>
      </c>
    </row>
    <row r="2040" spans="1:37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">
        <v>21</v>
      </c>
      <c r="O20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0" s="5" t="s">
        <v>33</v>
      </c>
      <c r="Q2040" s="5">
        <v>6</v>
      </c>
      <c r="R2040" s="5" t="s">
        <v>33</v>
      </c>
      <c r="S2040" s="5" t="s">
        <v>34</v>
      </c>
      <c r="T2040" s="5" t="s">
        <v>117</v>
      </c>
      <c r="U2040" s="5">
        <v>31</v>
      </c>
      <c r="V2040" s="5" t="str">
        <f>PROPER(DatosTransformados[[#This Row],[Payment Method Hidden]])</f>
        <v>Direct Debit</v>
      </c>
      <c r="W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040" s="5">
        <v>2130</v>
      </c>
      <c r="Y2040" s="5"/>
      <c r="Z2040" s="5"/>
      <c r="AA2040" s="5" t="s">
        <v>735</v>
      </c>
      <c r="AB2040" s="6">
        <f>DATEVALUE(DatosTransformados[[#This Row],[Contact Date Hidden]])</f>
        <v>44408</v>
      </c>
      <c r="AC2040" s="6">
        <v>45016</v>
      </c>
      <c r="AD2040" s="5" t="s">
        <v>38</v>
      </c>
      <c r="AE2040" s="5" t="str">
        <f>VLOOKUP(DatosTransformados[[#This Row],[Customer Segment Hidden]],Tabla3[#All],2,FALSE)</f>
        <v>Low</v>
      </c>
      <c r="AF2040" s="12">
        <v>25.311250035852829</v>
      </c>
      <c r="AG2040" s="5">
        <v>8</v>
      </c>
      <c r="AH2040" s="5" t="s">
        <v>63</v>
      </c>
      <c r="AI2040" s="5" t="str">
        <f>IFERROR(VLOOKUP(DatosTransformados[[#This Row],[Preferred Contact Method Hidden]],Tabla3[#All],2,FALSE),DatosTransformados[[#This Row],[Preferred Contact Method Hidden]])</f>
        <v>SMS</v>
      </c>
      <c r="AJ2040" s="5" t="str">
        <f>VLOOKUP(DatosTransformados[[#This Row],[Applied Discount Hidden]],Tabla3[#All],2,FALSE)</f>
        <v>No</v>
      </c>
      <c r="AK2040" s="5" t="b">
        <v>0</v>
      </c>
    </row>
    <row r="2041" spans="1:37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">
        <v>21</v>
      </c>
      <c r="O20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1" s="2" t="s">
        <v>21</v>
      </c>
      <c r="Q2041" s="2">
        <v>0</v>
      </c>
      <c r="R2041" s="2" t="s">
        <v>21</v>
      </c>
      <c r="S2041" s="2" t="s">
        <v>34</v>
      </c>
      <c r="T2041" s="2" t="s">
        <v>35</v>
      </c>
      <c r="U2041" s="2">
        <v>48</v>
      </c>
      <c r="V2041" s="2" t="str">
        <f>PROPER(DatosTransformados[[#This Row],[Payment Method Hidden]])</f>
        <v>Direct Debit</v>
      </c>
      <c r="W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041" s="2">
        <v>3258</v>
      </c>
      <c r="Y2041" s="2" t="s">
        <v>87</v>
      </c>
      <c r="Z2041" s="2" t="s">
        <v>180</v>
      </c>
      <c r="AA2041" s="2" t="s">
        <v>577</v>
      </c>
      <c r="AB2041" s="3">
        <f>DATEVALUE(DatosTransformados[[#This Row],[Contact Date Hidden]])</f>
        <v>44603</v>
      </c>
      <c r="AC2041" s="3">
        <v>44767</v>
      </c>
      <c r="AD2041" s="2" t="s">
        <v>28</v>
      </c>
      <c r="AE2041" s="2" t="str">
        <f>VLOOKUP(DatosTransformados[[#This Row],[Customer Segment Hidden]],Tabla3[#All],2,FALSE)</f>
        <v>High</v>
      </c>
      <c r="AF2041" s="11">
        <v>44.82904457775075</v>
      </c>
      <c r="AG2041" s="2">
        <v>6</v>
      </c>
      <c r="AH2041" s="2" t="s">
        <v>29</v>
      </c>
      <c r="AI2041" s="2" t="str">
        <f>IFERROR(VLOOKUP(DatosTransformados[[#This Row],[Preferred Contact Method Hidden]],Tabla3[#All],2,FALSE),DatosTransformados[[#This Row],[Preferred Contact Method Hidden]])</f>
        <v>Email</v>
      </c>
      <c r="AJ2041" s="2" t="str">
        <f>VLOOKUP(DatosTransformados[[#This Row],[Applied Discount Hidden]],Tabla3[#All],2,FALSE)</f>
        <v>Yes</v>
      </c>
      <c r="AK2041" s="2" t="b">
        <v>1</v>
      </c>
    </row>
    <row r="2042" spans="1:37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">
        <v>21</v>
      </c>
      <c r="O20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2" s="5" t="s">
        <v>21</v>
      </c>
      <c r="Q2042" s="5">
        <v>0</v>
      </c>
      <c r="R2042" s="5" t="s">
        <v>21</v>
      </c>
      <c r="S2042" s="5" t="s">
        <v>24</v>
      </c>
      <c r="T2042" s="5" t="s">
        <v>117</v>
      </c>
      <c r="U2042" s="5">
        <v>38</v>
      </c>
      <c r="V2042" s="5" t="str">
        <f>PROPER(DatosTransformados[[#This Row],[Payment Method Hidden]])</f>
        <v>Direct Debit</v>
      </c>
      <c r="W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042" s="5">
        <v>235</v>
      </c>
      <c r="Y2042" s="5"/>
      <c r="Z2042" s="5"/>
      <c r="AA2042" s="5" t="s">
        <v>1662</v>
      </c>
      <c r="AB2042" s="6">
        <f>DATEVALUE(DatosTransformados[[#This Row],[Contact Date Hidden]])</f>
        <v>44225</v>
      </c>
      <c r="AC2042" s="6">
        <v>43858</v>
      </c>
      <c r="AD2042" s="5" t="s">
        <v>44</v>
      </c>
      <c r="AE2042" s="5" t="str">
        <f>VLOOKUP(DatosTransformados[[#This Row],[Customer Segment Hidden]],Tabla3[#All],2,FALSE)</f>
        <v>Medium</v>
      </c>
      <c r="AF2042" s="12">
        <v>35.567039767453167</v>
      </c>
      <c r="AG2042" s="5">
        <v>6</v>
      </c>
      <c r="AH2042" s="5" t="s">
        <v>63</v>
      </c>
      <c r="AI2042" s="5" t="str">
        <f>IFERROR(VLOOKUP(DatosTransformados[[#This Row],[Preferred Contact Method Hidden]],Tabla3[#All],2,FALSE),DatosTransformados[[#This Row],[Preferred Contact Method Hidden]])</f>
        <v>SMS</v>
      </c>
      <c r="AJ2042" s="5" t="str">
        <f>VLOOKUP(DatosTransformados[[#This Row],[Applied Discount Hidden]],Tabla3[#All],2,FALSE)</f>
        <v>Yes</v>
      </c>
      <c r="AK2042" s="5" t="b">
        <v>1</v>
      </c>
    </row>
    <row r="2043" spans="1:37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">
        <v>21</v>
      </c>
      <c r="O20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3" s="2" t="s">
        <v>21</v>
      </c>
      <c r="Q2043" s="2">
        <v>0</v>
      </c>
      <c r="R2043" s="2" t="s">
        <v>33</v>
      </c>
      <c r="S2043" s="2" t="s">
        <v>24</v>
      </c>
      <c r="T2043" s="2" t="s">
        <v>117</v>
      </c>
      <c r="U2043" s="2">
        <v>59</v>
      </c>
      <c r="V2043" s="2" t="str">
        <f>PROPER(DatosTransformados[[#This Row],[Payment Method Hidden]])</f>
        <v>Direct Debit</v>
      </c>
      <c r="W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2043" s="2">
        <v>2452</v>
      </c>
      <c r="Y2043" s="2"/>
      <c r="Z2043" s="2"/>
      <c r="AA2043" s="2" t="s">
        <v>3639</v>
      </c>
      <c r="AB2043" s="3">
        <f>DATEVALUE(DatosTransformados[[#This Row],[Contact Date Hidden]])</f>
        <v>44216</v>
      </c>
      <c r="AC2043" s="3">
        <v>44083</v>
      </c>
      <c r="AD2043" s="2" t="s">
        <v>28</v>
      </c>
      <c r="AE2043" s="2" t="str">
        <f>VLOOKUP(DatosTransformados[[#This Row],[Customer Segment Hidden]],Tabla3[#All],2,FALSE)</f>
        <v>High</v>
      </c>
      <c r="AF2043" s="11">
        <v>66.125202859860991</v>
      </c>
      <c r="AG2043" s="2">
        <v>10</v>
      </c>
      <c r="AH2043" s="2" t="s">
        <v>49</v>
      </c>
      <c r="AI2043" s="2" t="str">
        <f>IFERROR(VLOOKUP(DatosTransformados[[#This Row],[Preferred Contact Method Hidden]],Tabla3[#All],2,FALSE),DatosTransformados[[#This Row],[Preferred Contact Method Hidden]])</f>
        <v>Phone</v>
      </c>
      <c r="AJ2043" s="2" t="str">
        <f>VLOOKUP(DatosTransformados[[#This Row],[Applied Discount Hidden]],Tabla3[#All],2,FALSE)</f>
        <v>No</v>
      </c>
      <c r="AK2043" s="2" t="b">
        <v>0</v>
      </c>
    </row>
    <row r="2044" spans="1:37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">
        <v>21</v>
      </c>
      <c r="O20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4" s="5" t="s">
        <v>33</v>
      </c>
      <c r="Q2044" s="5">
        <v>3</v>
      </c>
      <c r="R2044" s="5" t="s">
        <v>21</v>
      </c>
      <c r="S2044" s="5" t="s">
        <v>24</v>
      </c>
      <c r="T2044" s="5" t="s">
        <v>123</v>
      </c>
      <c r="U2044" s="5">
        <v>22</v>
      </c>
      <c r="V2044" s="5" t="str">
        <f>PROPER(DatosTransformados[[#This Row],[Payment Method Hidden]])</f>
        <v>Credit Card</v>
      </c>
      <c r="W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2044" s="5">
        <v>287</v>
      </c>
      <c r="Y2044" s="5"/>
      <c r="Z2044" s="5"/>
      <c r="AA2044" s="5" t="s">
        <v>3641</v>
      </c>
      <c r="AB2044" s="6">
        <f>DATEVALUE(DatosTransformados[[#This Row],[Contact Date Hidden]])</f>
        <v>45103</v>
      </c>
      <c r="AC2044" s="6">
        <v>44494</v>
      </c>
      <c r="AD2044" s="5" t="s">
        <v>44</v>
      </c>
      <c r="AE2044" s="5" t="str">
        <f>VLOOKUP(DatosTransformados[[#This Row],[Customer Segment Hidden]],Tabla3[#All],2,FALSE)</f>
        <v>Medium</v>
      </c>
      <c r="AF2044" s="12">
        <v>18.085806305301791</v>
      </c>
      <c r="AG2044" s="5">
        <v>8</v>
      </c>
      <c r="AH2044" s="5" t="s">
        <v>49</v>
      </c>
      <c r="AI2044" s="5" t="str">
        <f>IFERROR(VLOOKUP(DatosTransformados[[#This Row],[Preferred Contact Method Hidden]],Tabla3[#All],2,FALSE),DatosTransformados[[#This Row],[Preferred Contact Method Hidden]])</f>
        <v>Phone</v>
      </c>
      <c r="AJ2044" s="5" t="str">
        <f>VLOOKUP(DatosTransformados[[#This Row],[Applied Discount Hidden]],Tabla3[#All],2,FALSE)</f>
        <v>No</v>
      </c>
      <c r="AK2044" s="5" t="b">
        <v>0</v>
      </c>
    </row>
    <row r="2045" spans="1:37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">
        <v>33</v>
      </c>
      <c r="O20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5" s="2" t="s">
        <v>33</v>
      </c>
      <c r="Q2045" s="2">
        <v>5</v>
      </c>
      <c r="R2045" s="2" t="s">
        <v>33</v>
      </c>
      <c r="S2045" s="2" t="s">
        <v>52</v>
      </c>
      <c r="T2045" s="2" t="s">
        <v>25</v>
      </c>
      <c r="U2045" s="2">
        <v>61</v>
      </c>
      <c r="V2045" s="2" t="str">
        <f>PROPER(DatosTransformados[[#This Row],[Payment Method Hidden]])</f>
        <v>Credit Card</v>
      </c>
      <c r="W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2045" s="2">
        <v>4392</v>
      </c>
      <c r="Y2045" s="2"/>
      <c r="Z2045" s="2"/>
      <c r="AA2045" s="2" t="s">
        <v>3643</v>
      </c>
      <c r="AB2045" s="3">
        <f>DATEVALUE(DatosTransformados[[#This Row],[Contact Date Hidden]])</f>
        <v>44343</v>
      </c>
      <c r="AC2045" s="3">
        <v>44936</v>
      </c>
      <c r="AD2045" s="2" t="s">
        <v>44</v>
      </c>
      <c r="AE2045" s="2" t="str">
        <f>VLOOKUP(DatosTransformados[[#This Row],[Customer Segment Hidden]],Tabla3[#All],2,FALSE)</f>
        <v>Medium</v>
      </c>
      <c r="AF2045" s="11">
        <v>52.267975489606123</v>
      </c>
      <c r="AG2045" s="2">
        <v>6</v>
      </c>
      <c r="AH2045" s="2" t="s">
        <v>63</v>
      </c>
      <c r="AI2045" s="2" t="str">
        <f>IFERROR(VLOOKUP(DatosTransformados[[#This Row],[Preferred Contact Method Hidden]],Tabla3[#All],2,FALSE),DatosTransformados[[#This Row],[Preferred Contact Method Hidden]])</f>
        <v>SMS</v>
      </c>
      <c r="AJ2045" s="2" t="str">
        <f>VLOOKUP(DatosTransformados[[#This Row],[Applied Discount Hidden]],Tabla3[#All],2,FALSE)</f>
        <v>Yes</v>
      </c>
      <c r="AK2045" s="2" t="b">
        <v>1</v>
      </c>
    </row>
    <row r="2046" spans="1:37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">
        <v>21</v>
      </c>
      <c r="O20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6" s="5" t="s">
        <v>21</v>
      </c>
      <c r="Q2046" s="5">
        <v>0</v>
      </c>
      <c r="R2046" s="5" t="s">
        <v>33</v>
      </c>
      <c r="S2046" s="5" t="s">
        <v>34</v>
      </c>
      <c r="T2046" s="5" t="s">
        <v>35</v>
      </c>
      <c r="U2046" s="5">
        <v>40</v>
      </c>
      <c r="V2046" s="5" t="str">
        <f>PROPER(DatosTransformados[[#This Row],[Payment Method Hidden]])</f>
        <v>Direct Debit</v>
      </c>
      <c r="W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046" s="5">
        <v>1021</v>
      </c>
      <c r="Y2046" s="5"/>
      <c r="Z2046" s="5"/>
      <c r="AA2046" s="5" t="s">
        <v>3250</v>
      </c>
      <c r="AB2046" s="6">
        <f>DATEVALUE(DatosTransformados[[#This Row],[Contact Date Hidden]])</f>
        <v>44191</v>
      </c>
      <c r="AC2046" s="6">
        <v>44960</v>
      </c>
      <c r="AD2046" s="5" t="s">
        <v>28</v>
      </c>
      <c r="AE2046" s="5" t="str">
        <f>VLOOKUP(DatosTransformados[[#This Row],[Customer Segment Hidden]],Tabla3[#All],2,FALSE)</f>
        <v>High</v>
      </c>
      <c r="AF2046" s="12">
        <v>36.233244530867211</v>
      </c>
      <c r="AG2046" s="5">
        <v>0</v>
      </c>
      <c r="AH2046" s="5" t="s">
        <v>63</v>
      </c>
      <c r="AI2046" s="5" t="str">
        <f>IFERROR(VLOOKUP(DatosTransformados[[#This Row],[Preferred Contact Method Hidden]],Tabla3[#All],2,FALSE),DatosTransformados[[#This Row],[Preferred Contact Method Hidden]])</f>
        <v>SMS</v>
      </c>
      <c r="AJ2046" s="5" t="str">
        <f>VLOOKUP(DatosTransformados[[#This Row],[Applied Discount Hidden]],Tabla3[#All],2,FALSE)</f>
        <v>Yes</v>
      </c>
      <c r="AK2046" s="5" t="b">
        <v>1</v>
      </c>
    </row>
    <row r="2047" spans="1:37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">
        <v>21</v>
      </c>
      <c r="O20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7" s="2" t="s">
        <v>21</v>
      </c>
      <c r="Q2047" s="2">
        <v>0</v>
      </c>
      <c r="R2047" s="2" t="s">
        <v>33</v>
      </c>
      <c r="S2047" s="2" t="s">
        <v>52</v>
      </c>
      <c r="T2047" s="2" t="s">
        <v>35</v>
      </c>
      <c r="U2047" s="2">
        <v>62</v>
      </c>
      <c r="V2047" s="2" t="str">
        <f>PROPER(DatosTransformados[[#This Row],[Payment Method Hidden]])</f>
        <v>Direct Debit</v>
      </c>
      <c r="W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2047" s="2">
        <v>4245</v>
      </c>
      <c r="Y2047" s="2"/>
      <c r="Z2047" s="2"/>
      <c r="AA2047" s="2" t="s">
        <v>70</v>
      </c>
      <c r="AB2047" s="3">
        <f>DATEVALUE(DatosTransformados[[#This Row],[Contact Date Hidden]])</f>
        <v>44619</v>
      </c>
      <c r="AC2047" s="3">
        <v>44620</v>
      </c>
      <c r="AD2047" s="2" t="s">
        <v>28</v>
      </c>
      <c r="AE2047" s="2" t="str">
        <f>VLOOKUP(DatosTransformados[[#This Row],[Customer Segment Hidden]],Tabla3[#All],2,FALSE)</f>
        <v>High</v>
      </c>
      <c r="AF2047" s="11">
        <v>73.164555042125457</v>
      </c>
      <c r="AG2047" s="2">
        <v>10</v>
      </c>
      <c r="AH2047" s="2" t="s">
        <v>29</v>
      </c>
      <c r="AI2047" s="2" t="str">
        <f>IFERROR(VLOOKUP(DatosTransformados[[#This Row],[Preferred Contact Method Hidden]],Tabla3[#All],2,FALSE),DatosTransformados[[#This Row],[Preferred Contact Method Hidden]])</f>
        <v>Email</v>
      </c>
      <c r="AJ2047" s="2" t="str">
        <f>VLOOKUP(DatosTransformados[[#This Row],[Applied Discount Hidden]],Tabla3[#All],2,FALSE)</f>
        <v>Yes</v>
      </c>
      <c r="AK2047" s="2" t="b">
        <v>1</v>
      </c>
    </row>
    <row r="2048" spans="1:37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">
        <v>21</v>
      </c>
      <c r="O20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8" s="5" t="s">
        <v>21</v>
      </c>
      <c r="Q2048" s="5">
        <v>0</v>
      </c>
      <c r="R2048" s="5" t="s">
        <v>21</v>
      </c>
      <c r="S2048" s="5" t="s">
        <v>24</v>
      </c>
      <c r="T2048" s="5" t="s">
        <v>117</v>
      </c>
      <c r="U2048" s="5">
        <v>44</v>
      </c>
      <c r="V2048" s="5" t="str">
        <f>PROPER(DatosTransformados[[#This Row],[Payment Method Hidden]])</f>
        <v>Direct Debit</v>
      </c>
      <c r="W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048" s="5">
        <v>44</v>
      </c>
      <c r="Y2048" s="5" t="s">
        <v>42</v>
      </c>
      <c r="Z2048" s="5" t="s">
        <v>359</v>
      </c>
      <c r="AA2048" s="5" t="s">
        <v>3253</v>
      </c>
      <c r="AB2048" s="6">
        <f>DATEVALUE(DatosTransformados[[#This Row],[Contact Date Hidden]])</f>
        <v>43980</v>
      </c>
      <c r="AC2048" s="6">
        <v>44539</v>
      </c>
      <c r="AD2048" s="5" t="s">
        <v>28</v>
      </c>
      <c r="AE2048" s="5" t="str">
        <f>VLOOKUP(DatosTransformados[[#This Row],[Customer Segment Hidden]],Tabla3[#All],2,FALSE)</f>
        <v>High</v>
      </c>
      <c r="AF2048" s="12">
        <v>46.781358191546047</v>
      </c>
      <c r="AG2048" s="5">
        <v>0</v>
      </c>
      <c r="AH2048" s="5" t="s">
        <v>63</v>
      </c>
      <c r="AI2048" s="5" t="str">
        <f>IFERROR(VLOOKUP(DatosTransformados[[#This Row],[Preferred Contact Method Hidden]],Tabla3[#All],2,FALSE),DatosTransformados[[#This Row],[Preferred Contact Method Hidden]])</f>
        <v>SMS</v>
      </c>
      <c r="AJ2048" s="5" t="str">
        <f>VLOOKUP(DatosTransformados[[#This Row],[Applied Discount Hidden]],Tabla3[#All],2,FALSE)</f>
        <v>No</v>
      </c>
      <c r="AK2048" s="5" t="b">
        <v>0</v>
      </c>
    </row>
    <row r="2049" spans="1:37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">
        <v>33</v>
      </c>
      <c r="O20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49" s="2" t="s">
        <v>21</v>
      </c>
      <c r="Q2049" s="2">
        <v>0</v>
      </c>
      <c r="R2049" s="2" t="s">
        <v>21</v>
      </c>
      <c r="S2049" s="2" t="s">
        <v>52</v>
      </c>
      <c r="T2049" s="2" t="s">
        <v>117</v>
      </c>
      <c r="U2049" s="2">
        <v>34</v>
      </c>
      <c r="V2049" s="2" t="str">
        <f>PROPER(DatosTransformados[[#This Row],[Payment Method Hidden]])</f>
        <v>Direct Debit</v>
      </c>
      <c r="W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049" s="2">
        <v>2415</v>
      </c>
      <c r="Y2049" s="2"/>
      <c r="Z2049" s="2"/>
      <c r="AA2049" s="2" t="s">
        <v>127</v>
      </c>
      <c r="AB2049" s="3">
        <f>DATEVALUE(DatosTransformados[[#This Row],[Contact Date Hidden]])</f>
        <v>45182</v>
      </c>
      <c r="AC2049" s="3">
        <v>44775</v>
      </c>
      <c r="AD2049" s="2" t="s">
        <v>44</v>
      </c>
      <c r="AE2049" s="2" t="str">
        <f>VLOOKUP(DatosTransformados[[#This Row],[Customer Segment Hidden]],Tabla3[#All],2,FALSE)</f>
        <v>Medium</v>
      </c>
      <c r="AF2049" s="11">
        <v>36.390366376312727</v>
      </c>
      <c r="AG2049" s="2">
        <v>4</v>
      </c>
      <c r="AH2049" s="2" t="s">
        <v>49</v>
      </c>
      <c r="AI2049" s="2" t="str">
        <f>IFERROR(VLOOKUP(DatosTransformados[[#This Row],[Preferred Contact Method Hidden]],Tabla3[#All],2,FALSE),DatosTransformados[[#This Row],[Preferred Contact Method Hidden]])</f>
        <v>Phone</v>
      </c>
      <c r="AJ2049" s="2" t="str">
        <f>VLOOKUP(DatosTransformados[[#This Row],[Applied Discount Hidden]],Tabla3[#All],2,FALSE)</f>
        <v>No</v>
      </c>
      <c r="AK2049" s="2" t="b">
        <v>0</v>
      </c>
    </row>
    <row r="2050" spans="1:37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">
        <v>21</v>
      </c>
      <c r="O20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0" s="5" t="s">
        <v>33</v>
      </c>
      <c r="Q2050" s="5">
        <v>2</v>
      </c>
      <c r="R2050" s="5" t="s">
        <v>21</v>
      </c>
      <c r="S2050" s="5" t="s">
        <v>52</v>
      </c>
      <c r="T2050" s="5" t="s">
        <v>25</v>
      </c>
      <c r="U2050" s="5">
        <v>8</v>
      </c>
      <c r="V2050" s="5" t="str">
        <f>PROPER(DatosTransformados[[#This Row],[Payment Method Hidden]])</f>
        <v>Credit Card</v>
      </c>
      <c r="W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050" s="5">
        <v>565</v>
      </c>
      <c r="Y2050" s="5"/>
      <c r="Z2050" s="5"/>
      <c r="AA2050" s="5" t="s">
        <v>3649</v>
      </c>
      <c r="AB2050" s="6">
        <f>DATEVALUE(DatosTransformados[[#This Row],[Contact Date Hidden]])</f>
        <v>44625</v>
      </c>
      <c r="AC2050" s="6">
        <v>44225</v>
      </c>
      <c r="AD2050" s="5" t="s">
        <v>38</v>
      </c>
      <c r="AE2050" s="5" t="str">
        <f>VLOOKUP(DatosTransformados[[#This Row],[Customer Segment Hidden]],Tabla3[#All],2,FALSE)</f>
        <v>Low</v>
      </c>
      <c r="AF2050" s="12">
        <v>6.47534274372582</v>
      </c>
      <c r="AG2050" s="5">
        <v>8</v>
      </c>
      <c r="AH2050" s="5" t="s">
        <v>49</v>
      </c>
      <c r="AI2050" s="5" t="str">
        <f>IFERROR(VLOOKUP(DatosTransformados[[#This Row],[Preferred Contact Method Hidden]],Tabla3[#All],2,FALSE),DatosTransformados[[#This Row],[Preferred Contact Method Hidden]])</f>
        <v>Phone</v>
      </c>
      <c r="AJ2050" s="5" t="str">
        <f>VLOOKUP(DatosTransformados[[#This Row],[Applied Discount Hidden]],Tabla3[#All],2,FALSE)</f>
        <v>Yes</v>
      </c>
      <c r="AK2050" s="5" t="b">
        <v>1</v>
      </c>
    </row>
    <row r="2051" spans="1:37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">
        <v>21</v>
      </c>
      <c r="O20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1" s="2" t="s">
        <v>21</v>
      </c>
      <c r="Q2051" s="2">
        <v>0</v>
      </c>
      <c r="R2051" s="2" t="s">
        <v>21</v>
      </c>
      <c r="S2051" s="2" t="s">
        <v>24</v>
      </c>
      <c r="T2051" s="2" t="s">
        <v>123</v>
      </c>
      <c r="U2051" s="2">
        <v>9</v>
      </c>
      <c r="V2051" s="2" t="str">
        <f>PROPER(DatosTransformados[[#This Row],[Payment Method Hidden]])</f>
        <v>Credit Card</v>
      </c>
      <c r="W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051" s="2">
        <v>267</v>
      </c>
      <c r="Y2051" s="2"/>
      <c r="Z2051" s="2"/>
      <c r="AA2051" s="2" t="s">
        <v>3651</v>
      </c>
      <c r="AB2051" s="3">
        <f>DATEVALUE(DatosTransformados[[#This Row],[Contact Date Hidden]])</f>
        <v>44470</v>
      </c>
      <c r="AC2051" s="3">
        <v>44127</v>
      </c>
      <c r="AD2051" s="2" t="s">
        <v>44</v>
      </c>
      <c r="AE2051" s="2" t="str">
        <f>VLOOKUP(DatosTransformados[[#This Row],[Customer Segment Hidden]],Tabla3[#All],2,FALSE)</f>
        <v>Medium</v>
      </c>
      <c r="AF2051" s="11">
        <v>8.4022747136638198</v>
      </c>
      <c r="AG2051" s="2">
        <v>1</v>
      </c>
      <c r="AH2051" s="2" t="s">
        <v>49</v>
      </c>
      <c r="AI2051" s="2" t="str">
        <f>IFERROR(VLOOKUP(DatosTransformados[[#This Row],[Preferred Contact Method Hidden]],Tabla3[#All],2,FALSE),DatosTransformados[[#This Row],[Preferred Contact Method Hidden]])</f>
        <v>Phone</v>
      </c>
      <c r="AJ2051" s="2" t="str">
        <f>VLOOKUP(DatosTransformados[[#This Row],[Applied Discount Hidden]],Tabla3[#All],2,FALSE)</f>
        <v>Yes</v>
      </c>
      <c r="AK2051" s="2" t="b">
        <v>1</v>
      </c>
    </row>
    <row r="2052" spans="1:37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">
        <v>21</v>
      </c>
      <c r="O20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2" s="5" t="s">
        <v>33</v>
      </c>
      <c r="Q2052" s="5">
        <v>5</v>
      </c>
      <c r="R2052" s="5" t="s">
        <v>21</v>
      </c>
      <c r="S2052" s="5" t="s">
        <v>52</v>
      </c>
      <c r="T2052" s="5" t="s">
        <v>35</v>
      </c>
      <c r="U2052" s="5">
        <v>8</v>
      </c>
      <c r="V2052" s="5" t="str">
        <f>PROPER(DatosTransformados[[#This Row],[Payment Method Hidden]])</f>
        <v>Direct Debit</v>
      </c>
      <c r="W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052" s="5">
        <v>192</v>
      </c>
      <c r="Y2052" s="5"/>
      <c r="Z2052" s="5"/>
      <c r="AA2052" s="5" t="s">
        <v>3653</v>
      </c>
      <c r="AB2052" s="6">
        <f>DATEVALUE(DatosTransformados[[#This Row],[Contact Date Hidden]])</f>
        <v>45062</v>
      </c>
      <c r="AC2052" s="6">
        <v>44004</v>
      </c>
      <c r="AD2052" s="5" t="s">
        <v>28</v>
      </c>
      <c r="AE2052" s="5" t="str">
        <f>VLOOKUP(DatosTransformados[[#This Row],[Customer Segment Hidden]],Tabla3[#All],2,FALSE)</f>
        <v>High</v>
      </c>
      <c r="AF2052" s="12">
        <v>7.8057280794722974</v>
      </c>
      <c r="AG2052" s="5">
        <v>2</v>
      </c>
      <c r="AH2052" s="5" t="s">
        <v>63</v>
      </c>
      <c r="AI2052" s="5" t="str">
        <f>IFERROR(VLOOKUP(DatosTransformados[[#This Row],[Preferred Contact Method Hidden]],Tabla3[#All],2,FALSE),DatosTransformados[[#This Row],[Preferred Contact Method Hidden]])</f>
        <v>SMS</v>
      </c>
      <c r="AJ2052" s="5" t="str">
        <f>VLOOKUP(DatosTransformados[[#This Row],[Applied Discount Hidden]],Tabla3[#All],2,FALSE)</f>
        <v>Yes</v>
      </c>
      <c r="AK2052" s="5" t="b">
        <v>1</v>
      </c>
    </row>
    <row r="2053" spans="1:37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">
        <v>21</v>
      </c>
      <c r="O20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3" s="2" t="s">
        <v>33</v>
      </c>
      <c r="Q2053" s="2">
        <v>2</v>
      </c>
      <c r="R2053" s="2" t="s">
        <v>21</v>
      </c>
      <c r="S2053" s="2" t="s">
        <v>24</v>
      </c>
      <c r="T2053" s="2" t="s">
        <v>35</v>
      </c>
      <c r="U2053" s="2">
        <v>21</v>
      </c>
      <c r="V2053" s="2" t="str">
        <f>PROPER(DatosTransformados[[#This Row],[Payment Method Hidden]])</f>
        <v>Direct Debit</v>
      </c>
      <c r="W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2053" s="2">
        <v>1005</v>
      </c>
      <c r="Y2053" s="2"/>
      <c r="Z2053" s="2"/>
      <c r="AA2053" s="2" t="s">
        <v>3655</v>
      </c>
      <c r="AB2053" s="3">
        <f>DATEVALUE(DatosTransformados[[#This Row],[Contact Date Hidden]])</f>
        <v>44522</v>
      </c>
      <c r="AC2053" s="3">
        <v>44712</v>
      </c>
      <c r="AD2053" s="2" t="s">
        <v>44</v>
      </c>
      <c r="AE2053" s="2" t="str">
        <f>VLOOKUP(DatosTransformados[[#This Row],[Customer Segment Hidden]],Tabla3[#All],2,FALSE)</f>
        <v>Medium</v>
      </c>
      <c r="AF2053" s="11">
        <v>19.651421492076601</v>
      </c>
      <c r="AG2053" s="2">
        <v>0</v>
      </c>
      <c r="AH2053" s="2" t="s">
        <v>49</v>
      </c>
      <c r="AI2053" s="2" t="str">
        <f>IFERROR(VLOOKUP(DatosTransformados[[#This Row],[Preferred Contact Method Hidden]],Tabla3[#All],2,FALSE),DatosTransformados[[#This Row],[Preferred Contact Method Hidden]])</f>
        <v>Phone</v>
      </c>
      <c r="AJ2053" s="2" t="str">
        <f>VLOOKUP(DatosTransformados[[#This Row],[Applied Discount Hidden]],Tabla3[#All],2,FALSE)</f>
        <v>No</v>
      </c>
      <c r="AK2053" s="2" t="b">
        <v>0</v>
      </c>
    </row>
    <row r="2054" spans="1:37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">
        <v>21</v>
      </c>
      <c r="O20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4" s="5" t="s">
        <v>21</v>
      </c>
      <c r="Q2054" s="5">
        <v>0</v>
      </c>
      <c r="R2054" s="5" t="s">
        <v>21</v>
      </c>
      <c r="S2054" s="5" t="s">
        <v>24</v>
      </c>
      <c r="T2054" s="5" t="s">
        <v>117</v>
      </c>
      <c r="U2054" s="5">
        <v>15</v>
      </c>
      <c r="V2054" s="5" t="str">
        <f>PROPER(DatosTransformados[[#This Row],[Payment Method Hidden]])</f>
        <v>Direct Debit</v>
      </c>
      <c r="W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054" s="5">
        <v>15</v>
      </c>
      <c r="Y2054" s="5"/>
      <c r="Z2054" s="5"/>
      <c r="AA2054" s="5" t="s">
        <v>1910</v>
      </c>
      <c r="AB2054" s="6">
        <f>DATEVALUE(DatosTransformados[[#This Row],[Contact Date Hidden]])</f>
        <v>44241</v>
      </c>
      <c r="AC2054" s="6">
        <v>44845</v>
      </c>
      <c r="AD2054" s="5" t="s">
        <v>38</v>
      </c>
      <c r="AE2054" s="5" t="str">
        <f>VLOOKUP(DatosTransformados[[#This Row],[Customer Segment Hidden]],Tabla3[#All],2,FALSE)</f>
        <v>Low</v>
      </c>
      <c r="AF2054" s="12">
        <v>15.787335608714161</v>
      </c>
      <c r="AG2054" s="5">
        <v>1</v>
      </c>
      <c r="AH2054" s="5" t="s">
        <v>63</v>
      </c>
      <c r="AI2054" s="5" t="str">
        <f>IFERROR(VLOOKUP(DatosTransformados[[#This Row],[Preferred Contact Method Hidden]],Tabla3[#All],2,FALSE),DatosTransformados[[#This Row],[Preferred Contact Method Hidden]])</f>
        <v>SMS</v>
      </c>
      <c r="AJ2054" s="5" t="str">
        <f>VLOOKUP(DatosTransformados[[#This Row],[Applied Discount Hidden]],Tabla3[#All],2,FALSE)</f>
        <v>Yes</v>
      </c>
      <c r="AK2054" s="5" t="b">
        <v>1</v>
      </c>
    </row>
    <row r="2055" spans="1:37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">
        <v>21</v>
      </c>
      <c r="O20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5" s="2" t="s">
        <v>21</v>
      </c>
      <c r="Q2055" s="2">
        <v>0</v>
      </c>
      <c r="R2055" s="2" t="s">
        <v>21</v>
      </c>
      <c r="S2055" s="2" t="s">
        <v>24</v>
      </c>
      <c r="T2055" s="2" t="s">
        <v>117</v>
      </c>
      <c r="U2055" s="2">
        <v>26</v>
      </c>
      <c r="V2055" s="2" t="str">
        <f>PROPER(DatosTransformados[[#This Row],[Payment Method Hidden]])</f>
        <v>Direct Debit</v>
      </c>
      <c r="W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055" s="2">
        <v>26</v>
      </c>
      <c r="Y2055" s="2" t="s">
        <v>42</v>
      </c>
      <c r="Z2055" s="2" t="s">
        <v>184</v>
      </c>
      <c r="AA2055" s="2" t="s">
        <v>3658</v>
      </c>
      <c r="AB2055" s="3">
        <f>DATEVALUE(DatosTransformados[[#This Row],[Contact Date Hidden]])</f>
        <v>44417</v>
      </c>
      <c r="AC2055" s="3">
        <v>44618</v>
      </c>
      <c r="AD2055" s="2" t="s">
        <v>38</v>
      </c>
      <c r="AE2055" s="2" t="str">
        <f>VLOOKUP(DatosTransformados[[#This Row],[Customer Segment Hidden]],Tabla3[#All],2,FALSE)</f>
        <v>Low</v>
      </c>
      <c r="AF2055" s="11">
        <v>26.66435119185785</v>
      </c>
      <c r="AG2055" s="2">
        <v>1</v>
      </c>
      <c r="AH2055" s="2" t="s">
        <v>63</v>
      </c>
      <c r="AI2055" s="2" t="str">
        <f>IFERROR(VLOOKUP(DatosTransformados[[#This Row],[Preferred Contact Method Hidden]],Tabla3[#All],2,FALSE),DatosTransformados[[#This Row],[Preferred Contact Method Hidden]])</f>
        <v>SMS</v>
      </c>
      <c r="AJ2055" s="2" t="str">
        <f>VLOOKUP(DatosTransformados[[#This Row],[Applied Discount Hidden]],Tabla3[#All],2,FALSE)</f>
        <v>Yes</v>
      </c>
      <c r="AK2055" s="2" t="b">
        <v>1</v>
      </c>
    </row>
    <row r="2056" spans="1:37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">
        <v>21</v>
      </c>
      <c r="O20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6" s="5" t="s">
        <v>33</v>
      </c>
      <c r="Q2056" s="5">
        <v>5</v>
      </c>
      <c r="R2056" s="5" t="s">
        <v>33</v>
      </c>
      <c r="S2056" s="5" t="s">
        <v>24</v>
      </c>
      <c r="T2056" s="5" t="s">
        <v>117</v>
      </c>
      <c r="U2056" s="5">
        <v>39</v>
      </c>
      <c r="V2056" s="5" t="str">
        <f>PROPER(DatosTransformados[[#This Row],[Payment Method Hidden]])</f>
        <v>Direct Debit</v>
      </c>
      <c r="W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056" s="5">
        <v>1355</v>
      </c>
      <c r="Y2056" s="5"/>
      <c r="Z2056" s="5"/>
      <c r="AA2056" s="5" t="s">
        <v>1319</v>
      </c>
      <c r="AB2056" s="6">
        <f>DATEVALUE(DatosTransformados[[#This Row],[Contact Date Hidden]])</f>
        <v>45045</v>
      </c>
      <c r="AC2056" s="6">
        <v>45141</v>
      </c>
      <c r="AD2056" s="5" t="s">
        <v>38</v>
      </c>
      <c r="AE2056" s="5" t="str">
        <f>VLOOKUP(DatosTransformados[[#This Row],[Customer Segment Hidden]],Tabla3[#All],2,FALSE)</f>
        <v>Low</v>
      </c>
      <c r="AF2056" s="12">
        <v>43.350063776597679</v>
      </c>
      <c r="AG2056" s="5">
        <v>2</v>
      </c>
      <c r="AH2056" s="5" t="s">
        <v>63</v>
      </c>
      <c r="AI2056" s="5" t="str">
        <f>IFERROR(VLOOKUP(DatosTransformados[[#This Row],[Preferred Contact Method Hidden]],Tabla3[#All],2,FALSE),DatosTransformados[[#This Row],[Preferred Contact Method Hidden]])</f>
        <v>SMS</v>
      </c>
      <c r="AJ2056" s="5" t="str">
        <f>VLOOKUP(DatosTransformados[[#This Row],[Applied Discount Hidden]],Tabla3[#All],2,FALSE)</f>
        <v>No</v>
      </c>
      <c r="AK2056" s="5" t="b">
        <v>0</v>
      </c>
    </row>
    <row r="2057" spans="1:37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">
        <v>21</v>
      </c>
      <c r="O20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7" s="2" t="s">
        <v>21</v>
      </c>
      <c r="Q2057" s="2">
        <v>0</v>
      </c>
      <c r="R2057" s="2" t="s">
        <v>21</v>
      </c>
      <c r="S2057" s="2" t="s">
        <v>24</v>
      </c>
      <c r="T2057" s="2" t="s">
        <v>35</v>
      </c>
      <c r="U2057" s="2">
        <v>62</v>
      </c>
      <c r="V2057" s="2" t="str">
        <f>PROPER(DatosTransformados[[#This Row],[Payment Method Hidden]])</f>
        <v>Direct Debit</v>
      </c>
      <c r="W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2057" s="2">
        <v>833</v>
      </c>
      <c r="Y2057" s="2" t="s">
        <v>134</v>
      </c>
      <c r="Z2057" s="2" t="s">
        <v>135</v>
      </c>
      <c r="AA2057" s="2" t="s">
        <v>3661</v>
      </c>
      <c r="AB2057" s="3">
        <f>DATEVALUE(DatosTransformados[[#This Row],[Contact Date Hidden]])</f>
        <v>44614</v>
      </c>
      <c r="AC2057" s="3">
        <v>44381</v>
      </c>
      <c r="AD2057" s="2" t="s">
        <v>44</v>
      </c>
      <c r="AE2057" s="2" t="str">
        <f>VLOOKUP(DatosTransformados[[#This Row],[Customer Segment Hidden]],Tabla3[#All],2,FALSE)</f>
        <v>Medium</v>
      </c>
      <c r="AF2057" s="11">
        <v>52.303664517785748</v>
      </c>
      <c r="AG2057" s="2">
        <v>10</v>
      </c>
      <c r="AH2057" s="2" t="s">
        <v>49</v>
      </c>
      <c r="AI2057" s="2" t="str">
        <f>IFERROR(VLOOKUP(DatosTransformados[[#This Row],[Preferred Contact Method Hidden]],Tabla3[#All],2,FALSE),DatosTransformados[[#This Row],[Preferred Contact Method Hidden]])</f>
        <v>Phone</v>
      </c>
      <c r="AJ2057" s="2" t="str">
        <f>VLOOKUP(DatosTransformados[[#This Row],[Applied Discount Hidden]],Tabla3[#All],2,FALSE)</f>
        <v>Yes</v>
      </c>
      <c r="AK2057" s="2" t="b">
        <v>1</v>
      </c>
    </row>
    <row r="2058" spans="1:37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">
        <v>21</v>
      </c>
      <c r="O20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8" s="5" t="s">
        <v>33</v>
      </c>
      <c r="Q2058" s="5">
        <v>4</v>
      </c>
      <c r="R2058" s="5" t="s">
        <v>33</v>
      </c>
      <c r="S2058" s="5" t="s">
        <v>34</v>
      </c>
      <c r="T2058" s="5" t="s">
        <v>35</v>
      </c>
      <c r="U2058" s="5">
        <v>19</v>
      </c>
      <c r="V2058" s="5" t="str">
        <f>PROPER(DatosTransformados[[#This Row],[Payment Method Hidden]])</f>
        <v>Direct Debit</v>
      </c>
      <c r="W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2058" s="5">
        <v>1022</v>
      </c>
      <c r="Y2058" s="5"/>
      <c r="Z2058" s="5"/>
      <c r="AA2058" s="5" t="s">
        <v>3663</v>
      </c>
      <c r="AB2058" s="6">
        <f>DATEVALUE(DatosTransformados[[#This Row],[Contact Date Hidden]])</f>
        <v>44026</v>
      </c>
      <c r="AC2058" s="6">
        <v>44670</v>
      </c>
      <c r="AD2058" s="5" t="s">
        <v>38</v>
      </c>
      <c r="AE2058" s="5" t="str">
        <f>VLOOKUP(DatosTransformados[[#This Row],[Customer Segment Hidden]],Tabla3[#All],2,FALSE)</f>
        <v>Low</v>
      </c>
      <c r="AF2058" s="12">
        <v>22.670901770613849</v>
      </c>
      <c r="AG2058" s="5">
        <v>6</v>
      </c>
      <c r="AH2058" s="5" t="s">
        <v>29</v>
      </c>
      <c r="AI2058" s="5" t="str">
        <f>IFERROR(VLOOKUP(DatosTransformados[[#This Row],[Preferred Contact Method Hidden]],Tabla3[#All],2,FALSE),DatosTransformados[[#This Row],[Preferred Contact Method Hidden]])</f>
        <v>Email</v>
      </c>
      <c r="AJ2058" s="5" t="str">
        <f>VLOOKUP(DatosTransformados[[#This Row],[Applied Discount Hidden]],Tabla3[#All],2,FALSE)</f>
        <v>No</v>
      </c>
      <c r="AK2058" s="5" t="b">
        <v>0</v>
      </c>
    </row>
    <row r="2059" spans="1:37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">
        <v>21</v>
      </c>
      <c r="O20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59" s="2" t="s">
        <v>21</v>
      </c>
      <c r="Q2059" s="2">
        <v>0</v>
      </c>
      <c r="R2059" s="2" t="s">
        <v>33</v>
      </c>
      <c r="S2059" s="2" t="s">
        <v>34</v>
      </c>
      <c r="T2059" s="2" t="s">
        <v>117</v>
      </c>
      <c r="U2059" s="2">
        <v>22</v>
      </c>
      <c r="V2059" s="2" t="str">
        <f>PROPER(DatosTransformados[[#This Row],[Payment Method Hidden]])</f>
        <v>Direct Debit</v>
      </c>
      <c r="W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059" s="2">
        <v>293</v>
      </c>
      <c r="Y2059" s="2"/>
      <c r="Z2059" s="2"/>
      <c r="AA2059" s="2" t="s">
        <v>817</v>
      </c>
      <c r="AB2059" s="3">
        <f>DATEVALUE(DatosTransformados[[#This Row],[Contact Date Hidden]])</f>
        <v>44541</v>
      </c>
      <c r="AC2059" s="3">
        <v>44642</v>
      </c>
      <c r="AD2059" s="2" t="s">
        <v>28</v>
      </c>
      <c r="AE2059" s="2" t="str">
        <f>VLOOKUP(DatosTransformados[[#This Row],[Customer Segment Hidden]],Tabla3[#All],2,FALSE)</f>
        <v>High</v>
      </c>
      <c r="AF2059" s="11">
        <v>23.568471990263319</v>
      </c>
      <c r="AG2059" s="2">
        <v>7</v>
      </c>
      <c r="AH2059" s="2" t="s">
        <v>63</v>
      </c>
      <c r="AI2059" s="2" t="str">
        <f>IFERROR(VLOOKUP(DatosTransformados[[#This Row],[Preferred Contact Method Hidden]],Tabla3[#All],2,FALSE),DatosTransformados[[#This Row],[Preferred Contact Method Hidden]])</f>
        <v>SMS</v>
      </c>
      <c r="AJ2059" s="2" t="str">
        <f>VLOOKUP(DatosTransformados[[#This Row],[Applied Discount Hidden]],Tabla3[#All],2,FALSE)</f>
        <v>No</v>
      </c>
      <c r="AK2059" s="2" t="b">
        <v>0</v>
      </c>
    </row>
    <row r="2060" spans="1:37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">
        <v>33</v>
      </c>
      <c r="O20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0" s="5" t="s">
        <v>21</v>
      </c>
      <c r="Q2060" s="5">
        <v>0</v>
      </c>
      <c r="R2060" s="5" t="s">
        <v>33</v>
      </c>
      <c r="S2060" s="5" t="s">
        <v>52</v>
      </c>
      <c r="T2060" s="5" t="s">
        <v>117</v>
      </c>
      <c r="U2060" s="5">
        <v>58</v>
      </c>
      <c r="V2060" s="5" t="str">
        <f>PROPER(DatosTransformados[[#This Row],[Payment Method Hidden]])</f>
        <v>Direct Debit</v>
      </c>
      <c r="W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060" s="5">
        <v>3803</v>
      </c>
      <c r="Y2060" s="5"/>
      <c r="Z2060" s="5"/>
      <c r="AA2060" s="5" t="s">
        <v>3666</v>
      </c>
      <c r="AB2060" s="6">
        <f>DATEVALUE(DatosTransformados[[#This Row],[Contact Date Hidden]])</f>
        <v>44707</v>
      </c>
      <c r="AC2060" s="6">
        <v>45130</v>
      </c>
      <c r="AD2060" s="5" t="s">
        <v>44</v>
      </c>
      <c r="AE2060" s="5" t="str">
        <f>VLOOKUP(DatosTransformados[[#This Row],[Customer Segment Hidden]],Tabla3[#All],2,FALSE)</f>
        <v>Medium</v>
      </c>
      <c r="AF2060" s="12">
        <v>46.679989749955837</v>
      </c>
      <c r="AG2060" s="5">
        <v>0</v>
      </c>
      <c r="AH2060" s="5" t="s">
        <v>63</v>
      </c>
      <c r="AI2060" s="5" t="str">
        <f>IFERROR(VLOOKUP(DatosTransformados[[#This Row],[Preferred Contact Method Hidden]],Tabla3[#All],2,FALSE),DatosTransformados[[#This Row],[Preferred Contact Method Hidden]])</f>
        <v>SMS</v>
      </c>
      <c r="AJ2060" s="5" t="str">
        <f>VLOOKUP(DatosTransformados[[#This Row],[Applied Discount Hidden]],Tabla3[#All],2,FALSE)</f>
        <v>Yes</v>
      </c>
      <c r="AK2060" s="5" t="b">
        <v>1</v>
      </c>
    </row>
    <row r="2061" spans="1:37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">
        <v>21</v>
      </c>
      <c r="O20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1" s="2" t="s">
        <v>21</v>
      </c>
      <c r="Q2061" s="2">
        <v>0</v>
      </c>
      <c r="R2061" s="2" t="s">
        <v>21</v>
      </c>
      <c r="S2061" s="2" t="s">
        <v>24</v>
      </c>
      <c r="T2061" s="2" t="s">
        <v>117</v>
      </c>
      <c r="U2061" s="2">
        <v>30</v>
      </c>
      <c r="V2061" s="2" t="str">
        <f>PROPER(DatosTransformados[[#This Row],[Payment Method Hidden]])</f>
        <v>Direct Debit</v>
      </c>
      <c r="W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061" s="2">
        <v>644</v>
      </c>
      <c r="Y2061" s="2" t="s">
        <v>87</v>
      </c>
      <c r="Z2061" s="2" t="s">
        <v>180</v>
      </c>
      <c r="AA2061" s="2" t="s">
        <v>1746</v>
      </c>
      <c r="AB2061" s="3">
        <f>DATEVALUE(DatosTransformados[[#This Row],[Contact Date Hidden]])</f>
        <v>44457</v>
      </c>
      <c r="AC2061" s="3">
        <v>44424</v>
      </c>
      <c r="AD2061" s="2" t="s">
        <v>44</v>
      </c>
      <c r="AE2061" s="2" t="str">
        <f>VLOOKUP(DatosTransformados[[#This Row],[Customer Segment Hidden]],Tabla3[#All],2,FALSE)</f>
        <v>Medium</v>
      </c>
      <c r="AF2061" s="11">
        <v>35.365041785562127</v>
      </c>
      <c r="AG2061" s="2">
        <v>10</v>
      </c>
      <c r="AH2061" s="2" t="s">
        <v>49</v>
      </c>
      <c r="AI2061" s="2" t="str">
        <f>IFERROR(VLOOKUP(DatosTransformados[[#This Row],[Preferred Contact Method Hidden]],Tabla3[#All],2,FALSE),DatosTransformados[[#This Row],[Preferred Contact Method Hidden]])</f>
        <v>Phone</v>
      </c>
      <c r="AJ2061" s="2" t="str">
        <f>VLOOKUP(DatosTransformados[[#This Row],[Applied Discount Hidden]],Tabla3[#All],2,FALSE)</f>
        <v>No</v>
      </c>
      <c r="AK2061" s="2" t="b">
        <v>0</v>
      </c>
    </row>
    <row r="2062" spans="1:37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">
        <v>21</v>
      </c>
      <c r="O20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2" s="5" t="s">
        <v>21</v>
      </c>
      <c r="Q2062" s="5">
        <v>0</v>
      </c>
      <c r="R2062" s="5" t="s">
        <v>21</v>
      </c>
      <c r="S2062" s="5" t="s">
        <v>24</v>
      </c>
      <c r="T2062" s="5" t="s">
        <v>117</v>
      </c>
      <c r="U2062" s="5">
        <v>54</v>
      </c>
      <c r="V2062" s="5" t="str">
        <f>PROPER(DatosTransformados[[#This Row],[Payment Method Hidden]])</f>
        <v>Direct Debit</v>
      </c>
      <c r="W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062" s="5">
        <v>281</v>
      </c>
      <c r="Y2062" s="5" t="s">
        <v>87</v>
      </c>
      <c r="Z2062" s="5" t="s">
        <v>535</v>
      </c>
      <c r="AA2062" s="5" t="s">
        <v>3669</v>
      </c>
      <c r="AB2062" s="6">
        <f>DATEVALUE(DatosTransformados[[#This Row],[Contact Date Hidden]])</f>
        <v>45121</v>
      </c>
      <c r="AC2062" s="6">
        <v>44520</v>
      </c>
      <c r="AD2062" s="5" t="s">
        <v>28</v>
      </c>
      <c r="AE2062" s="5" t="str">
        <f>VLOOKUP(DatosTransformados[[#This Row],[Customer Segment Hidden]],Tabla3[#All],2,FALSE)</f>
        <v>High</v>
      </c>
      <c r="AF2062" s="12">
        <v>62.244991380298842</v>
      </c>
      <c r="AG2062" s="5">
        <v>7</v>
      </c>
      <c r="AH2062" s="5" t="s">
        <v>63</v>
      </c>
      <c r="AI2062" s="5" t="str">
        <f>IFERROR(VLOOKUP(DatosTransformados[[#This Row],[Preferred Contact Method Hidden]],Tabla3[#All],2,FALSE),DatosTransformados[[#This Row],[Preferred Contact Method Hidden]])</f>
        <v>SMS</v>
      </c>
      <c r="AJ2062" s="5" t="str">
        <f>VLOOKUP(DatosTransformados[[#This Row],[Applied Discount Hidden]],Tabla3[#All],2,FALSE)</f>
        <v>No</v>
      </c>
      <c r="AK2062" s="5" t="b">
        <v>0</v>
      </c>
    </row>
    <row r="2063" spans="1:37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">
        <v>21</v>
      </c>
      <c r="O20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3" s="2" t="s">
        <v>21</v>
      </c>
      <c r="Q2063" s="2">
        <v>0</v>
      </c>
      <c r="R2063" s="2" t="s">
        <v>33</v>
      </c>
      <c r="S2063" s="2" t="s">
        <v>24</v>
      </c>
      <c r="T2063" s="2" t="s">
        <v>117</v>
      </c>
      <c r="U2063" s="2">
        <v>46</v>
      </c>
      <c r="V2063" s="2" t="str">
        <f>PROPER(DatosTransformados[[#This Row],[Payment Method Hidden]])</f>
        <v>Direct Debit</v>
      </c>
      <c r="W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063" s="2">
        <v>1957</v>
      </c>
      <c r="Y2063" s="2" t="s">
        <v>156</v>
      </c>
      <c r="Z2063" s="2" t="s">
        <v>157</v>
      </c>
      <c r="AA2063" s="2" t="s">
        <v>1874</v>
      </c>
      <c r="AB2063" s="3">
        <f>DATEVALUE(DatosTransformados[[#This Row],[Contact Date Hidden]])</f>
        <v>45034</v>
      </c>
      <c r="AC2063" s="3">
        <v>44489</v>
      </c>
      <c r="AD2063" s="2" t="s">
        <v>38</v>
      </c>
      <c r="AE2063" s="2" t="str">
        <f>VLOOKUP(DatosTransformados[[#This Row],[Customer Segment Hidden]],Tabla3[#All],2,FALSE)</f>
        <v>Low</v>
      </c>
      <c r="AF2063" s="11">
        <v>42.198636751199089</v>
      </c>
      <c r="AG2063" s="2">
        <v>8</v>
      </c>
      <c r="AH2063" s="2" t="s">
        <v>49</v>
      </c>
      <c r="AI2063" s="2" t="str">
        <f>IFERROR(VLOOKUP(DatosTransformados[[#This Row],[Preferred Contact Method Hidden]],Tabla3[#All],2,FALSE),DatosTransformados[[#This Row],[Preferred Contact Method Hidden]])</f>
        <v>Phone</v>
      </c>
      <c r="AJ2063" s="2" t="str">
        <f>VLOOKUP(DatosTransformados[[#This Row],[Applied Discount Hidden]],Tabla3[#All],2,FALSE)</f>
        <v>No</v>
      </c>
      <c r="AK2063" s="2" t="b">
        <v>0</v>
      </c>
    </row>
    <row r="2064" spans="1:37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">
        <v>21</v>
      </c>
      <c r="O20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4" s="5" t="s">
        <v>33</v>
      </c>
      <c r="Q2064" s="5">
        <v>5</v>
      </c>
      <c r="R2064" s="5" t="s">
        <v>21</v>
      </c>
      <c r="S2064" s="5" t="s">
        <v>52</v>
      </c>
      <c r="T2064" s="5" t="s">
        <v>25</v>
      </c>
      <c r="U2064" s="5">
        <v>6</v>
      </c>
      <c r="V2064" s="5" t="str">
        <f>PROPER(DatosTransformados[[#This Row],[Payment Method Hidden]])</f>
        <v>Credit Card</v>
      </c>
      <c r="W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064" s="5">
        <v>185</v>
      </c>
      <c r="Y2064" s="5"/>
      <c r="Z2064" s="5"/>
      <c r="AA2064" s="5" t="s">
        <v>3672</v>
      </c>
      <c r="AB2064" s="6">
        <f>DATEVALUE(DatosTransformados[[#This Row],[Contact Date Hidden]])</f>
        <v>44123</v>
      </c>
      <c r="AC2064" s="6">
        <v>45007</v>
      </c>
      <c r="AD2064" s="5" t="s">
        <v>44</v>
      </c>
      <c r="AE2064" s="5" t="str">
        <f>VLOOKUP(DatosTransformados[[#This Row],[Customer Segment Hidden]],Tabla3[#All],2,FALSE)</f>
        <v>Medium</v>
      </c>
      <c r="AF2064" s="12">
        <v>6.8285622237026304</v>
      </c>
      <c r="AG2064" s="5">
        <v>0</v>
      </c>
      <c r="AH2064" s="5" t="s">
        <v>29</v>
      </c>
      <c r="AI2064" s="5" t="str">
        <f>IFERROR(VLOOKUP(DatosTransformados[[#This Row],[Preferred Contact Method Hidden]],Tabla3[#All],2,FALSE),DatosTransformados[[#This Row],[Preferred Contact Method Hidden]])</f>
        <v>Email</v>
      </c>
      <c r="AJ2064" s="5" t="str">
        <f>VLOOKUP(DatosTransformados[[#This Row],[Applied Discount Hidden]],Tabla3[#All],2,FALSE)</f>
        <v>No</v>
      </c>
      <c r="AK2064" s="5" t="b">
        <v>0</v>
      </c>
    </row>
    <row r="2065" spans="1:37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">
        <v>21</v>
      </c>
      <c r="O20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5" s="2" t="s">
        <v>21</v>
      </c>
      <c r="Q2065" s="2">
        <v>0</v>
      </c>
      <c r="R2065" s="2" t="s">
        <v>33</v>
      </c>
      <c r="S2065" s="2" t="s">
        <v>24</v>
      </c>
      <c r="T2065" s="2" t="s">
        <v>117</v>
      </c>
      <c r="U2065" s="2">
        <v>50</v>
      </c>
      <c r="V2065" s="2" t="str">
        <f>PROPER(DatosTransformados[[#This Row],[Payment Method Hidden]])</f>
        <v>Direct Debit</v>
      </c>
      <c r="W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065" s="2">
        <v>344</v>
      </c>
      <c r="Y2065" s="2" t="s">
        <v>42</v>
      </c>
      <c r="Z2065" s="2" t="s">
        <v>213</v>
      </c>
      <c r="AA2065" s="2" t="s">
        <v>3674</v>
      </c>
      <c r="AB2065" s="3">
        <f>DATEVALUE(DatosTransformados[[#This Row],[Contact Date Hidden]])</f>
        <v>43912</v>
      </c>
      <c r="AC2065" s="3">
        <v>45126</v>
      </c>
      <c r="AD2065" s="2" t="s">
        <v>38</v>
      </c>
      <c r="AE2065" s="2" t="str">
        <f>VLOOKUP(DatosTransformados[[#This Row],[Customer Segment Hidden]],Tabla3[#All],2,FALSE)</f>
        <v>Low</v>
      </c>
      <c r="AF2065" s="11">
        <v>53.07610745234588</v>
      </c>
      <c r="AG2065" s="2">
        <v>3</v>
      </c>
      <c r="AH2065" s="2" t="s">
        <v>29</v>
      </c>
      <c r="AI2065" s="2" t="str">
        <f>IFERROR(VLOOKUP(DatosTransformados[[#This Row],[Preferred Contact Method Hidden]],Tabla3[#All],2,FALSE),DatosTransformados[[#This Row],[Preferred Contact Method Hidden]])</f>
        <v>Email</v>
      </c>
      <c r="AJ2065" s="2" t="str">
        <f>VLOOKUP(DatosTransformados[[#This Row],[Applied Discount Hidden]],Tabla3[#All],2,FALSE)</f>
        <v>Yes</v>
      </c>
      <c r="AK2065" s="2" t="b">
        <v>1</v>
      </c>
    </row>
    <row r="2066" spans="1:37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">
        <v>21</v>
      </c>
      <c r="O20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6" s="5" t="s">
        <v>33</v>
      </c>
      <c r="Q2066" s="5">
        <v>5</v>
      </c>
      <c r="R2066" s="5" t="s">
        <v>21</v>
      </c>
      <c r="S2066" s="5" t="s">
        <v>24</v>
      </c>
      <c r="T2066" s="5" t="s">
        <v>35</v>
      </c>
      <c r="U2066" s="5">
        <v>21</v>
      </c>
      <c r="V2066" s="5" t="str">
        <f>PROPER(DatosTransformados[[#This Row],[Payment Method Hidden]])</f>
        <v>Direct Debit</v>
      </c>
      <c r="W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066" s="5">
        <v>619</v>
      </c>
      <c r="Y2066" s="5"/>
      <c r="Z2066" s="5"/>
      <c r="AA2066" s="5" t="s">
        <v>3676</v>
      </c>
      <c r="AB2066" s="6">
        <f>DATEVALUE(DatosTransformados[[#This Row],[Contact Date Hidden]])</f>
        <v>44939</v>
      </c>
      <c r="AC2066" s="6">
        <v>44462</v>
      </c>
      <c r="AD2066" s="5" t="s">
        <v>44</v>
      </c>
      <c r="AE2066" s="5" t="str">
        <f>VLOOKUP(DatosTransformados[[#This Row],[Customer Segment Hidden]],Tabla3[#All],2,FALSE)</f>
        <v>Medium</v>
      </c>
      <c r="AF2066" s="12">
        <v>23.06164426827721</v>
      </c>
      <c r="AG2066" s="5">
        <v>3</v>
      </c>
      <c r="AH2066" s="5" t="s">
        <v>29</v>
      </c>
      <c r="AI2066" s="5" t="str">
        <f>IFERROR(VLOOKUP(DatosTransformados[[#This Row],[Preferred Contact Method Hidden]],Tabla3[#All],2,FALSE),DatosTransformados[[#This Row],[Preferred Contact Method Hidden]])</f>
        <v>Email</v>
      </c>
      <c r="AJ2066" s="5" t="str">
        <f>VLOOKUP(DatosTransformados[[#This Row],[Applied Discount Hidden]],Tabla3[#All],2,FALSE)</f>
        <v>Yes</v>
      </c>
      <c r="AK2066" s="5" t="b">
        <v>1</v>
      </c>
    </row>
    <row r="2067" spans="1:37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">
        <v>21</v>
      </c>
      <c r="O20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7" s="2" t="s">
        <v>33</v>
      </c>
      <c r="Q2067" s="2">
        <v>2</v>
      </c>
      <c r="R2067" s="2" t="s">
        <v>33</v>
      </c>
      <c r="S2067" s="2" t="s">
        <v>52</v>
      </c>
      <c r="T2067" s="2" t="s">
        <v>35</v>
      </c>
      <c r="U2067" s="2">
        <v>35</v>
      </c>
      <c r="V2067" s="2" t="str">
        <f>PROPER(DatosTransformados[[#This Row],[Payment Method Hidden]])</f>
        <v>Direct Debit</v>
      </c>
      <c r="W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067" s="2">
        <v>2498</v>
      </c>
      <c r="Y2067" s="2"/>
      <c r="Z2067" s="2"/>
      <c r="AA2067" s="2" t="s">
        <v>2867</v>
      </c>
      <c r="AB2067" s="3">
        <f>DATEVALUE(DatosTransformados[[#This Row],[Contact Date Hidden]])</f>
        <v>43861</v>
      </c>
      <c r="AC2067" s="3">
        <v>44664</v>
      </c>
      <c r="AD2067" s="2" t="s">
        <v>44</v>
      </c>
      <c r="AE2067" s="2" t="str">
        <f>VLOOKUP(DatosTransformados[[#This Row],[Customer Segment Hidden]],Tabla3[#All],2,FALSE)</f>
        <v>Medium</v>
      </c>
      <c r="AF2067" s="11">
        <v>35.18516281276041</v>
      </c>
      <c r="AG2067" s="2">
        <v>6</v>
      </c>
      <c r="AH2067" s="2" t="s">
        <v>63</v>
      </c>
      <c r="AI2067" s="2" t="str">
        <f>IFERROR(VLOOKUP(DatosTransformados[[#This Row],[Preferred Contact Method Hidden]],Tabla3[#All],2,FALSE),DatosTransformados[[#This Row],[Preferred Contact Method Hidden]])</f>
        <v>SMS</v>
      </c>
      <c r="AJ2067" s="2" t="str">
        <f>VLOOKUP(DatosTransformados[[#This Row],[Applied Discount Hidden]],Tabla3[#All],2,FALSE)</f>
        <v>Yes</v>
      </c>
      <c r="AK2067" s="2" t="b">
        <v>1</v>
      </c>
    </row>
    <row r="2068" spans="1:37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">
        <v>21</v>
      </c>
      <c r="O20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8" s="5" t="s">
        <v>21</v>
      </c>
      <c r="Q2068" s="5">
        <v>0</v>
      </c>
      <c r="R2068" s="5" t="s">
        <v>21</v>
      </c>
      <c r="S2068" s="5" t="s">
        <v>24</v>
      </c>
      <c r="T2068" s="5" t="s">
        <v>35</v>
      </c>
      <c r="U2068" s="5">
        <v>54</v>
      </c>
      <c r="V2068" s="5" t="str">
        <f>PROPER(DatosTransformados[[#This Row],[Payment Method Hidden]])</f>
        <v>Direct Debit</v>
      </c>
      <c r="W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068" s="5">
        <v>474</v>
      </c>
      <c r="Y2068" s="5" t="s">
        <v>42</v>
      </c>
      <c r="Z2068" s="5" t="s">
        <v>359</v>
      </c>
      <c r="AA2068" s="5" t="s">
        <v>3679</v>
      </c>
      <c r="AB2068" s="6">
        <f>DATEVALUE(DatosTransformados[[#This Row],[Contact Date Hidden]])</f>
        <v>44690</v>
      </c>
      <c r="AC2068" s="6">
        <v>44571</v>
      </c>
      <c r="AD2068" s="5" t="s">
        <v>44</v>
      </c>
      <c r="AE2068" s="5" t="str">
        <f>VLOOKUP(DatosTransformados[[#This Row],[Customer Segment Hidden]],Tabla3[#All],2,FALSE)</f>
        <v>Medium</v>
      </c>
      <c r="AF2068" s="12">
        <v>55.978338675466318</v>
      </c>
      <c r="AG2068" s="5">
        <v>9</v>
      </c>
      <c r="AH2068" s="5" t="s">
        <v>49</v>
      </c>
      <c r="AI2068" s="5" t="str">
        <f>IFERROR(VLOOKUP(DatosTransformados[[#This Row],[Preferred Contact Method Hidden]],Tabla3[#All],2,FALSE),DatosTransformados[[#This Row],[Preferred Contact Method Hidden]])</f>
        <v>Phone</v>
      </c>
      <c r="AJ2068" s="5" t="str">
        <f>VLOOKUP(DatosTransformados[[#This Row],[Applied Discount Hidden]],Tabla3[#All],2,FALSE)</f>
        <v>Yes</v>
      </c>
      <c r="AK2068" s="5" t="b">
        <v>1</v>
      </c>
    </row>
    <row r="2069" spans="1:37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">
        <v>21</v>
      </c>
      <c r="O20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69" s="2" t="s">
        <v>21</v>
      </c>
      <c r="Q2069" s="2">
        <v>0</v>
      </c>
      <c r="R2069" s="2" t="s">
        <v>21</v>
      </c>
      <c r="S2069" s="2" t="s">
        <v>34</v>
      </c>
      <c r="T2069" s="2" t="s">
        <v>35</v>
      </c>
      <c r="U2069" s="2">
        <v>13</v>
      </c>
      <c r="V2069" s="2" t="str">
        <f>PROPER(DatosTransformados[[#This Row],[Payment Method Hidden]])</f>
        <v>Direct Debit</v>
      </c>
      <c r="W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069" s="2">
        <v>348</v>
      </c>
      <c r="Y2069" s="2"/>
      <c r="Z2069" s="2"/>
      <c r="AA2069" s="2" t="s">
        <v>3681</v>
      </c>
      <c r="AB2069" s="3">
        <f>DATEVALUE(DatosTransformados[[#This Row],[Contact Date Hidden]])</f>
        <v>45083</v>
      </c>
      <c r="AC2069" s="3">
        <v>44757</v>
      </c>
      <c r="AD2069" s="2" t="s">
        <v>38</v>
      </c>
      <c r="AE2069" s="2" t="str">
        <f>VLOOKUP(DatosTransformados[[#This Row],[Customer Segment Hidden]],Tabla3[#All],2,FALSE)</f>
        <v>Low</v>
      </c>
      <c r="AF2069" s="11">
        <v>11.490181830634871</v>
      </c>
      <c r="AG2069" s="2">
        <v>1</v>
      </c>
      <c r="AH2069" s="2" t="s">
        <v>63</v>
      </c>
      <c r="AI2069" s="2" t="str">
        <f>IFERROR(VLOOKUP(DatosTransformados[[#This Row],[Preferred Contact Method Hidden]],Tabla3[#All],2,FALSE),DatosTransformados[[#This Row],[Preferred Contact Method Hidden]])</f>
        <v>SMS</v>
      </c>
      <c r="AJ2069" s="2" t="str">
        <f>VLOOKUP(DatosTransformados[[#This Row],[Applied Discount Hidden]],Tabla3[#All],2,FALSE)</f>
        <v>Yes</v>
      </c>
      <c r="AK2069" s="2" t="b">
        <v>1</v>
      </c>
    </row>
    <row r="2070" spans="1:37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">
        <v>21</v>
      </c>
      <c r="O20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0" s="5" t="s">
        <v>33</v>
      </c>
      <c r="Q2070" s="5">
        <v>3</v>
      </c>
      <c r="R2070" s="5" t="s">
        <v>21</v>
      </c>
      <c r="S2070" s="5" t="s">
        <v>24</v>
      </c>
      <c r="T2070" s="5" t="s">
        <v>169</v>
      </c>
      <c r="U2070" s="5">
        <v>36</v>
      </c>
      <c r="V2070" s="5" t="str">
        <f>PROPER(DatosTransformados[[#This Row],[Payment Method Hidden]])</f>
        <v>Paper Check</v>
      </c>
      <c r="W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070" s="5">
        <v>488</v>
      </c>
      <c r="Y2070" s="5"/>
      <c r="Z2070" s="5"/>
      <c r="AA2070" s="5" t="s">
        <v>2410</v>
      </c>
      <c r="AB2070" s="6">
        <f>DATEVALUE(DatosTransformados[[#This Row],[Contact Date Hidden]])</f>
        <v>44157</v>
      </c>
      <c r="AC2070" s="6">
        <v>44158</v>
      </c>
      <c r="AD2070" s="5" t="s">
        <v>38</v>
      </c>
      <c r="AE2070" s="5" t="str">
        <f>VLOOKUP(DatosTransformados[[#This Row],[Customer Segment Hidden]],Tabla3[#All],2,FALSE)</f>
        <v>Low</v>
      </c>
      <c r="AF2070" s="12">
        <v>41.283046853054081</v>
      </c>
      <c r="AG2070" s="5">
        <v>9</v>
      </c>
      <c r="AH2070" s="5" t="s">
        <v>63</v>
      </c>
      <c r="AI2070" s="5" t="str">
        <f>IFERROR(VLOOKUP(DatosTransformados[[#This Row],[Preferred Contact Method Hidden]],Tabla3[#All],2,FALSE),DatosTransformados[[#This Row],[Preferred Contact Method Hidden]])</f>
        <v>SMS</v>
      </c>
      <c r="AJ2070" s="5" t="str">
        <f>VLOOKUP(DatosTransformados[[#This Row],[Applied Discount Hidden]],Tabla3[#All],2,FALSE)</f>
        <v>No</v>
      </c>
      <c r="AK2070" s="5" t="b">
        <v>0</v>
      </c>
    </row>
    <row r="2071" spans="1:37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">
        <v>21</v>
      </c>
      <c r="O20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1" s="2" t="s">
        <v>21</v>
      </c>
      <c r="Q2071" s="2">
        <v>0</v>
      </c>
      <c r="R2071" s="2" t="s">
        <v>21</v>
      </c>
      <c r="S2071" s="2" t="s">
        <v>34</v>
      </c>
      <c r="T2071" s="2" t="s">
        <v>35</v>
      </c>
      <c r="U2071" s="2">
        <v>34</v>
      </c>
      <c r="V2071" s="2" t="str">
        <f>PROPER(DatosTransformados[[#This Row],[Payment Method Hidden]])</f>
        <v>Direct Debit</v>
      </c>
      <c r="W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071" s="2">
        <v>1425</v>
      </c>
      <c r="Y2071" s="2"/>
      <c r="Z2071" s="2"/>
      <c r="AA2071" s="2" t="s">
        <v>3684</v>
      </c>
      <c r="AB2071" s="3">
        <f>DATEVALUE(DatosTransformados[[#This Row],[Contact Date Hidden]])</f>
        <v>44646</v>
      </c>
      <c r="AC2071" s="3">
        <v>44890</v>
      </c>
      <c r="AD2071" s="2" t="s">
        <v>38</v>
      </c>
      <c r="AE2071" s="2" t="str">
        <f>VLOOKUP(DatosTransformados[[#This Row],[Customer Segment Hidden]],Tabla3[#All],2,FALSE)</f>
        <v>Low</v>
      </c>
      <c r="AF2071" s="11">
        <v>27.6984406575781</v>
      </c>
      <c r="AG2071" s="2">
        <v>2</v>
      </c>
      <c r="AH2071" s="2" t="s">
        <v>63</v>
      </c>
      <c r="AI2071" s="2" t="str">
        <f>IFERROR(VLOOKUP(DatosTransformados[[#This Row],[Preferred Contact Method Hidden]],Tabla3[#All],2,FALSE),DatosTransformados[[#This Row],[Preferred Contact Method Hidden]])</f>
        <v>SMS</v>
      </c>
      <c r="AJ2071" s="2" t="str">
        <f>VLOOKUP(DatosTransformados[[#This Row],[Applied Discount Hidden]],Tabla3[#All],2,FALSE)</f>
        <v>Yes</v>
      </c>
      <c r="AK2071" s="2" t="b">
        <v>1</v>
      </c>
    </row>
    <row r="2072" spans="1:37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">
        <v>21</v>
      </c>
      <c r="O20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2" s="5" t="s">
        <v>33</v>
      </c>
      <c r="Q2072" s="5">
        <v>2</v>
      </c>
      <c r="R2072" s="5" t="s">
        <v>33</v>
      </c>
      <c r="S2072" s="5" t="s">
        <v>24</v>
      </c>
      <c r="T2072" s="5" t="s">
        <v>35</v>
      </c>
      <c r="U2072" s="5">
        <v>40</v>
      </c>
      <c r="V2072" s="5" t="str">
        <f>PROPER(DatosTransformados[[#This Row],[Payment Method Hidden]])</f>
        <v>Direct Debit</v>
      </c>
      <c r="W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072" s="5">
        <v>1623</v>
      </c>
      <c r="Y2072" s="5"/>
      <c r="Z2072" s="5"/>
      <c r="AA2072" s="5" t="s">
        <v>1056</v>
      </c>
      <c r="AB2072" s="6">
        <f>DATEVALUE(DatosTransformados[[#This Row],[Contact Date Hidden]])</f>
        <v>44399</v>
      </c>
      <c r="AC2072" s="6">
        <v>45070</v>
      </c>
      <c r="AD2072" s="5" t="s">
        <v>38</v>
      </c>
      <c r="AE2072" s="5" t="str">
        <f>VLOOKUP(DatosTransformados[[#This Row],[Customer Segment Hidden]],Tabla3[#All],2,FALSE)</f>
        <v>Low</v>
      </c>
      <c r="AF2072" s="12">
        <v>42.125846454660383</v>
      </c>
      <c r="AG2072" s="5">
        <v>8</v>
      </c>
      <c r="AH2072" s="5" t="s">
        <v>29</v>
      </c>
      <c r="AI2072" s="5" t="str">
        <f>IFERROR(VLOOKUP(DatosTransformados[[#This Row],[Preferred Contact Method Hidden]],Tabla3[#All],2,FALSE),DatosTransformados[[#This Row],[Preferred Contact Method Hidden]])</f>
        <v>Email</v>
      </c>
      <c r="AJ2072" s="5" t="str">
        <f>VLOOKUP(DatosTransformados[[#This Row],[Applied Discount Hidden]],Tabla3[#All],2,FALSE)</f>
        <v>No</v>
      </c>
      <c r="AK2072" s="5" t="b">
        <v>0</v>
      </c>
    </row>
    <row r="2073" spans="1:37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">
        <v>21</v>
      </c>
      <c r="O20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3" s="2" t="s">
        <v>21</v>
      </c>
      <c r="Q2073" s="2">
        <v>0</v>
      </c>
      <c r="R2073" s="2" t="s">
        <v>21</v>
      </c>
      <c r="S2073" s="2" t="s">
        <v>24</v>
      </c>
      <c r="T2073" s="2" t="s">
        <v>117</v>
      </c>
      <c r="U2073" s="2">
        <v>11</v>
      </c>
      <c r="V2073" s="2" t="str">
        <f>PROPER(DatosTransformados[[#This Row],[Payment Method Hidden]])</f>
        <v>Direct Debit</v>
      </c>
      <c r="W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073" s="2">
        <v>11</v>
      </c>
      <c r="Y2073" s="2" t="s">
        <v>103</v>
      </c>
      <c r="Z2073" s="2" t="s">
        <v>197</v>
      </c>
      <c r="AA2073" s="2" t="s">
        <v>3297</v>
      </c>
      <c r="AB2073" s="3">
        <f>DATEVALUE(DatosTransformados[[#This Row],[Contact Date Hidden]])</f>
        <v>44962</v>
      </c>
      <c r="AC2073" s="3">
        <v>43968</v>
      </c>
      <c r="AD2073" s="2" t="s">
        <v>44</v>
      </c>
      <c r="AE2073" s="2" t="str">
        <f>VLOOKUP(DatosTransformados[[#This Row],[Customer Segment Hidden]],Tabla3[#All],2,FALSE)</f>
        <v>Medium</v>
      </c>
      <c r="AF2073" s="11">
        <v>11.446999196343739</v>
      </c>
      <c r="AG2073" s="2">
        <v>10</v>
      </c>
      <c r="AH2073" s="2" t="s">
        <v>63</v>
      </c>
      <c r="AI2073" s="2" t="str">
        <f>IFERROR(VLOOKUP(DatosTransformados[[#This Row],[Preferred Contact Method Hidden]],Tabla3[#All],2,FALSE),DatosTransformados[[#This Row],[Preferred Contact Method Hidden]])</f>
        <v>SMS</v>
      </c>
      <c r="AJ2073" s="2" t="str">
        <f>VLOOKUP(DatosTransformados[[#This Row],[Applied Discount Hidden]],Tabla3[#All],2,FALSE)</f>
        <v>No</v>
      </c>
      <c r="AK2073" s="2" t="b">
        <v>0</v>
      </c>
    </row>
    <row r="2074" spans="1:37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">
        <v>21</v>
      </c>
      <c r="O20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4" s="5" t="s">
        <v>21</v>
      </c>
      <c r="Q2074" s="5">
        <v>0</v>
      </c>
      <c r="R2074" s="5" t="s">
        <v>33</v>
      </c>
      <c r="S2074" s="5" t="s">
        <v>24</v>
      </c>
      <c r="T2074" s="5" t="s">
        <v>117</v>
      </c>
      <c r="U2074" s="5">
        <v>51</v>
      </c>
      <c r="V2074" s="5" t="str">
        <f>PROPER(DatosTransformados[[#This Row],[Payment Method Hidden]])</f>
        <v>Direct Debit</v>
      </c>
      <c r="W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074" s="5">
        <v>731</v>
      </c>
      <c r="Y2074" s="5"/>
      <c r="Z2074" s="5"/>
      <c r="AA2074" s="5" t="s">
        <v>1420</v>
      </c>
      <c r="AB2074" s="6">
        <f>DATEVALUE(DatosTransformados[[#This Row],[Contact Date Hidden]])</f>
        <v>45037</v>
      </c>
      <c r="AC2074" s="6">
        <v>45128</v>
      </c>
      <c r="AD2074" s="5" t="s">
        <v>38</v>
      </c>
      <c r="AE2074" s="5" t="str">
        <f>VLOOKUP(DatosTransformados[[#This Row],[Customer Segment Hidden]],Tabla3[#All],2,FALSE)</f>
        <v>Low</v>
      </c>
      <c r="AF2074" s="12">
        <v>42.758842016726867</v>
      </c>
      <c r="AG2074" s="5">
        <v>8</v>
      </c>
      <c r="AH2074" s="5" t="s">
        <v>63</v>
      </c>
      <c r="AI2074" s="5" t="str">
        <f>IFERROR(VLOOKUP(DatosTransformados[[#This Row],[Preferred Contact Method Hidden]],Tabla3[#All],2,FALSE),DatosTransformados[[#This Row],[Preferred Contact Method Hidden]])</f>
        <v>SMS</v>
      </c>
      <c r="AJ2074" s="5" t="str">
        <f>VLOOKUP(DatosTransformados[[#This Row],[Applied Discount Hidden]],Tabla3[#All],2,FALSE)</f>
        <v>Yes</v>
      </c>
      <c r="AK2074" s="5" t="b">
        <v>1</v>
      </c>
    </row>
    <row r="2075" spans="1:37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">
        <v>21</v>
      </c>
      <c r="O20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5" s="2" t="s">
        <v>21</v>
      </c>
      <c r="Q2075" s="2">
        <v>0</v>
      </c>
      <c r="R2075" s="2" t="s">
        <v>21</v>
      </c>
      <c r="S2075" s="2" t="s">
        <v>34</v>
      </c>
      <c r="T2075" s="2" t="s">
        <v>123</v>
      </c>
      <c r="U2075" s="2">
        <v>15</v>
      </c>
      <c r="V2075" s="2" t="str">
        <f>PROPER(DatosTransformados[[#This Row],[Payment Method Hidden]])</f>
        <v>Credit Card</v>
      </c>
      <c r="W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2075" s="2">
        <v>474</v>
      </c>
      <c r="Y2075" s="2"/>
      <c r="Z2075" s="2"/>
      <c r="AA2075" s="2" t="s">
        <v>3689</v>
      </c>
      <c r="AB2075" s="3">
        <f>DATEVALUE(DatosTransformados[[#This Row],[Contact Date Hidden]])</f>
        <v>44729</v>
      </c>
      <c r="AC2075" s="3">
        <v>44761</v>
      </c>
      <c r="AD2075" s="2" t="s">
        <v>38</v>
      </c>
      <c r="AE2075" s="2" t="str">
        <f>VLOOKUP(DatosTransformados[[#This Row],[Customer Segment Hidden]],Tabla3[#All],2,FALSE)</f>
        <v>Low</v>
      </c>
      <c r="AF2075" s="11">
        <v>14.85929788738556</v>
      </c>
      <c r="AG2075" s="2">
        <v>0</v>
      </c>
      <c r="AH2075" s="2" t="s">
        <v>49</v>
      </c>
      <c r="AI2075" s="2" t="str">
        <f>IFERROR(VLOOKUP(DatosTransformados[[#This Row],[Preferred Contact Method Hidden]],Tabla3[#All],2,FALSE),DatosTransformados[[#This Row],[Preferred Contact Method Hidden]])</f>
        <v>Phone</v>
      </c>
      <c r="AJ2075" s="2" t="str">
        <f>VLOOKUP(DatosTransformados[[#This Row],[Applied Discount Hidden]],Tabla3[#All],2,FALSE)</f>
        <v>Yes</v>
      </c>
      <c r="AK2075" s="2" t="b">
        <v>1</v>
      </c>
    </row>
    <row r="2076" spans="1:37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">
        <v>21</v>
      </c>
      <c r="O20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6" s="5" t="s">
        <v>21</v>
      </c>
      <c r="Q2076" s="5">
        <v>0</v>
      </c>
      <c r="R2076" s="5" t="s">
        <v>21</v>
      </c>
      <c r="S2076" s="5" t="s">
        <v>24</v>
      </c>
      <c r="T2076" s="5" t="s">
        <v>35</v>
      </c>
      <c r="U2076" s="5">
        <v>16</v>
      </c>
      <c r="V2076" s="5" t="str">
        <f>PROPER(DatosTransformados[[#This Row],[Payment Method Hidden]])</f>
        <v>Direct Debit</v>
      </c>
      <c r="W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076" s="5">
        <v>16</v>
      </c>
      <c r="Y2076" s="5" t="s">
        <v>134</v>
      </c>
      <c r="Z2076" s="5" t="s">
        <v>135</v>
      </c>
      <c r="AA2076" s="5" t="s">
        <v>3691</v>
      </c>
      <c r="AB2076" s="6">
        <f>DATEVALUE(DatosTransformados[[#This Row],[Contact Date Hidden]])</f>
        <v>44037</v>
      </c>
      <c r="AC2076" s="6">
        <v>44188</v>
      </c>
      <c r="AD2076" s="5" t="s">
        <v>44</v>
      </c>
      <c r="AE2076" s="5" t="str">
        <f>VLOOKUP(DatosTransformados[[#This Row],[Customer Segment Hidden]],Tabla3[#All],2,FALSE)</f>
        <v>Medium</v>
      </c>
      <c r="AF2076" s="12">
        <v>17.470467128694899</v>
      </c>
      <c r="AG2076" s="5">
        <v>3</v>
      </c>
      <c r="AH2076" s="5" t="s">
        <v>29</v>
      </c>
      <c r="AI2076" s="5" t="str">
        <f>IFERROR(VLOOKUP(DatosTransformados[[#This Row],[Preferred Contact Method Hidden]],Tabla3[#All],2,FALSE),DatosTransformados[[#This Row],[Preferred Contact Method Hidden]])</f>
        <v>Email</v>
      </c>
      <c r="AJ2076" s="5" t="str">
        <f>VLOOKUP(DatosTransformados[[#This Row],[Applied Discount Hidden]],Tabla3[#All],2,FALSE)</f>
        <v>No</v>
      </c>
      <c r="AK2076" s="5" t="b">
        <v>0</v>
      </c>
    </row>
    <row r="2077" spans="1:37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">
        <v>33</v>
      </c>
      <c r="O20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7" s="2" t="s">
        <v>21</v>
      </c>
      <c r="Q2077" s="2">
        <v>0</v>
      </c>
      <c r="R2077" s="2" t="s">
        <v>21</v>
      </c>
      <c r="S2077" s="2" t="s">
        <v>52</v>
      </c>
      <c r="T2077" s="2" t="s">
        <v>117</v>
      </c>
      <c r="U2077" s="2">
        <v>43</v>
      </c>
      <c r="V2077" s="2" t="str">
        <f>PROPER(DatosTransformados[[#This Row],[Payment Method Hidden]])</f>
        <v>Direct Debit</v>
      </c>
      <c r="W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077" s="2">
        <v>3072</v>
      </c>
      <c r="Y2077" s="2"/>
      <c r="Z2077" s="2"/>
      <c r="AA2077" s="2" t="s">
        <v>655</v>
      </c>
      <c r="AB2077" s="3">
        <f>DATEVALUE(DatosTransformados[[#This Row],[Contact Date Hidden]])</f>
        <v>45164</v>
      </c>
      <c r="AC2077" s="3">
        <v>44876</v>
      </c>
      <c r="AD2077" s="2" t="s">
        <v>38</v>
      </c>
      <c r="AE2077" s="2" t="str">
        <f>VLOOKUP(DatosTransformados[[#This Row],[Customer Segment Hidden]],Tabla3[#All],2,FALSE)</f>
        <v>Low</v>
      </c>
      <c r="AF2077" s="11">
        <v>43.5821130570721</v>
      </c>
      <c r="AG2077" s="2">
        <v>6</v>
      </c>
      <c r="AH2077" s="2" t="s">
        <v>63</v>
      </c>
      <c r="AI2077" s="2" t="str">
        <f>IFERROR(VLOOKUP(DatosTransformados[[#This Row],[Preferred Contact Method Hidden]],Tabla3[#All],2,FALSE),DatosTransformados[[#This Row],[Preferred Contact Method Hidden]])</f>
        <v>SMS</v>
      </c>
      <c r="AJ2077" s="2" t="str">
        <f>VLOOKUP(DatosTransformados[[#This Row],[Applied Discount Hidden]],Tabla3[#All],2,FALSE)</f>
        <v>Yes</v>
      </c>
      <c r="AK2077" s="2" t="b">
        <v>1</v>
      </c>
    </row>
    <row r="2078" spans="1:37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">
        <v>21</v>
      </c>
      <c r="O20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8" s="5" t="s">
        <v>21</v>
      </c>
      <c r="Q2078" s="5">
        <v>0</v>
      </c>
      <c r="R2078" s="5" t="s">
        <v>33</v>
      </c>
      <c r="S2078" s="5" t="s">
        <v>52</v>
      </c>
      <c r="T2078" s="5" t="s">
        <v>35</v>
      </c>
      <c r="U2078" s="5">
        <v>32</v>
      </c>
      <c r="V2078" s="5" t="str">
        <f>PROPER(DatosTransformados[[#This Row],[Payment Method Hidden]])</f>
        <v>Direct Debit</v>
      </c>
      <c r="W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078" s="5">
        <v>2253</v>
      </c>
      <c r="Y2078" s="5"/>
      <c r="Z2078" s="5"/>
      <c r="AA2078" s="5" t="s">
        <v>3694</v>
      </c>
      <c r="AB2078" s="6">
        <f>DATEVALUE(DatosTransformados[[#This Row],[Contact Date Hidden]])</f>
        <v>44202</v>
      </c>
      <c r="AC2078" s="6">
        <v>44602</v>
      </c>
      <c r="AD2078" s="5" t="s">
        <v>28</v>
      </c>
      <c r="AE2078" s="5" t="str">
        <f>VLOOKUP(DatosTransformados[[#This Row],[Customer Segment Hidden]],Tabla3[#All],2,FALSE)</f>
        <v>High</v>
      </c>
      <c r="AF2078" s="12">
        <v>26.894511454650441</v>
      </c>
      <c r="AG2078" s="5">
        <v>7</v>
      </c>
      <c r="AH2078" s="5" t="s">
        <v>29</v>
      </c>
      <c r="AI2078" s="5" t="str">
        <f>IFERROR(VLOOKUP(DatosTransformados[[#This Row],[Preferred Contact Method Hidden]],Tabla3[#All],2,FALSE),DatosTransformados[[#This Row],[Preferred Contact Method Hidden]])</f>
        <v>Email</v>
      </c>
      <c r="AJ2078" s="5" t="str">
        <f>VLOOKUP(DatosTransformados[[#This Row],[Applied Discount Hidden]],Tabla3[#All],2,FALSE)</f>
        <v>Yes</v>
      </c>
      <c r="AK2078" s="5" t="b">
        <v>1</v>
      </c>
    </row>
    <row r="2079" spans="1:37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">
        <v>21</v>
      </c>
      <c r="O20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79" s="2" t="s">
        <v>33</v>
      </c>
      <c r="Q2079" s="2">
        <v>3</v>
      </c>
      <c r="R2079" s="2" t="s">
        <v>21</v>
      </c>
      <c r="S2079" s="2" t="s">
        <v>52</v>
      </c>
      <c r="T2079" s="2" t="s">
        <v>25</v>
      </c>
      <c r="U2079" s="2">
        <v>8</v>
      </c>
      <c r="V2079" s="2" t="str">
        <f>PROPER(DatosTransformados[[#This Row],[Payment Method Hidden]])</f>
        <v>Credit Card</v>
      </c>
      <c r="W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079" s="2">
        <v>258</v>
      </c>
      <c r="Y2079" s="2"/>
      <c r="Z2079" s="2"/>
      <c r="AA2079" s="2" t="s">
        <v>2932</v>
      </c>
      <c r="AB2079" s="3">
        <f>DATEVALUE(DatosTransformados[[#This Row],[Contact Date Hidden]])</f>
        <v>44226</v>
      </c>
      <c r="AC2079" s="3">
        <v>44400</v>
      </c>
      <c r="AD2079" s="2" t="s">
        <v>28</v>
      </c>
      <c r="AE2079" s="2" t="str">
        <f>VLOOKUP(DatosTransformados[[#This Row],[Customer Segment Hidden]],Tabla3[#All],2,FALSE)</f>
        <v>High</v>
      </c>
      <c r="AF2079" s="11">
        <v>7.9504215035225592</v>
      </c>
      <c r="AG2079" s="2">
        <v>10</v>
      </c>
      <c r="AH2079" s="2" t="s">
        <v>63</v>
      </c>
      <c r="AI2079" s="2" t="str">
        <f>IFERROR(VLOOKUP(DatosTransformados[[#This Row],[Preferred Contact Method Hidden]],Tabla3[#All],2,FALSE),DatosTransformados[[#This Row],[Preferred Contact Method Hidden]])</f>
        <v>SMS</v>
      </c>
      <c r="AJ2079" s="2" t="str">
        <f>VLOOKUP(DatosTransformados[[#This Row],[Applied Discount Hidden]],Tabla3[#All],2,FALSE)</f>
        <v>No</v>
      </c>
      <c r="AK2079" s="2" t="b">
        <v>0</v>
      </c>
    </row>
    <row r="2080" spans="1:37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">
        <v>21</v>
      </c>
      <c r="O20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0" s="5" t="s">
        <v>21</v>
      </c>
      <c r="Q2080" s="5">
        <v>0</v>
      </c>
      <c r="R2080" s="5" t="s">
        <v>33</v>
      </c>
      <c r="S2080" s="5" t="s">
        <v>24</v>
      </c>
      <c r="T2080" s="5" t="s">
        <v>117</v>
      </c>
      <c r="U2080" s="5">
        <v>40</v>
      </c>
      <c r="V2080" s="5" t="str">
        <f>PROPER(DatosTransformados[[#This Row],[Payment Method Hidden]])</f>
        <v>Direct Debit</v>
      </c>
      <c r="W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080" s="5">
        <v>434</v>
      </c>
      <c r="Y2080" s="5"/>
      <c r="Z2080" s="5"/>
      <c r="AA2080" s="5" t="s">
        <v>3697</v>
      </c>
      <c r="AB2080" s="6">
        <f>DATEVALUE(DatosTransformados[[#This Row],[Contact Date Hidden]])</f>
        <v>44059</v>
      </c>
      <c r="AC2080" s="6">
        <v>44150</v>
      </c>
      <c r="AD2080" s="5" t="s">
        <v>44</v>
      </c>
      <c r="AE2080" s="5" t="str">
        <f>VLOOKUP(DatosTransformados[[#This Row],[Customer Segment Hidden]],Tabla3[#All],2,FALSE)</f>
        <v>Medium</v>
      </c>
      <c r="AF2080" s="12">
        <v>38.074154485015178</v>
      </c>
      <c r="AG2080" s="5">
        <v>4</v>
      </c>
      <c r="AH2080" s="5" t="s">
        <v>29</v>
      </c>
      <c r="AI2080" s="5" t="str">
        <f>IFERROR(VLOOKUP(DatosTransformados[[#This Row],[Preferred Contact Method Hidden]],Tabla3[#All],2,FALSE),DatosTransformados[[#This Row],[Preferred Contact Method Hidden]])</f>
        <v>Email</v>
      </c>
      <c r="AJ2080" s="5" t="str">
        <f>VLOOKUP(DatosTransformados[[#This Row],[Applied Discount Hidden]],Tabla3[#All],2,FALSE)</f>
        <v>No</v>
      </c>
      <c r="AK2080" s="5" t="b">
        <v>0</v>
      </c>
    </row>
    <row r="2081" spans="1:37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">
        <v>33</v>
      </c>
      <c r="O20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1" s="2" t="s">
        <v>21</v>
      </c>
      <c r="Q2081" s="2">
        <v>0</v>
      </c>
      <c r="R2081" s="2" t="s">
        <v>33</v>
      </c>
      <c r="S2081" s="2" t="s">
        <v>34</v>
      </c>
      <c r="T2081" s="2" t="s">
        <v>117</v>
      </c>
      <c r="U2081" s="2">
        <v>47</v>
      </c>
      <c r="V2081" s="2" t="str">
        <f>PROPER(DatosTransformados[[#This Row],[Payment Method Hidden]])</f>
        <v>Direct Debit</v>
      </c>
      <c r="W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081" s="2">
        <v>1591</v>
      </c>
      <c r="Y2081" s="2"/>
      <c r="Z2081" s="2"/>
      <c r="AA2081" s="2" t="s">
        <v>3699</v>
      </c>
      <c r="AB2081" s="3">
        <f>DATEVALUE(DatosTransformados[[#This Row],[Contact Date Hidden]])</f>
        <v>44576</v>
      </c>
      <c r="AC2081" s="3">
        <v>44971</v>
      </c>
      <c r="AD2081" s="2" t="s">
        <v>44</v>
      </c>
      <c r="AE2081" s="2" t="str">
        <f>VLOOKUP(DatosTransformados[[#This Row],[Customer Segment Hidden]],Tabla3[#All],2,FALSE)</f>
        <v>Medium</v>
      </c>
      <c r="AF2081" s="11">
        <v>55.055483714631841</v>
      </c>
      <c r="AG2081" s="2">
        <v>7</v>
      </c>
      <c r="AH2081" s="2" t="s">
        <v>63</v>
      </c>
      <c r="AI2081" s="2" t="str">
        <f>IFERROR(VLOOKUP(DatosTransformados[[#This Row],[Preferred Contact Method Hidden]],Tabla3[#All],2,FALSE),DatosTransformados[[#This Row],[Preferred Contact Method Hidden]])</f>
        <v>SMS</v>
      </c>
      <c r="AJ2081" s="2" t="str">
        <f>VLOOKUP(DatosTransformados[[#This Row],[Applied Discount Hidden]],Tabla3[#All],2,FALSE)</f>
        <v>No</v>
      </c>
      <c r="AK2081" s="2" t="b">
        <v>0</v>
      </c>
    </row>
    <row r="2082" spans="1:37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">
        <v>21</v>
      </c>
      <c r="O20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2" s="5" t="s">
        <v>21</v>
      </c>
      <c r="Q2082" s="5">
        <v>0</v>
      </c>
      <c r="R2082" s="5" t="s">
        <v>21</v>
      </c>
      <c r="S2082" s="5" t="s">
        <v>34</v>
      </c>
      <c r="T2082" s="5" t="s">
        <v>123</v>
      </c>
      <c r="U2082" s="5">
        <v>40</v>
      </c>
      <c r="V2082" s="5" t="str">
        <f>PROPER(DatosTransformados[[#This Row],[Payment Method Hidden]])</f>
        <v>Credit Card</v>
      </c>
      <c r="W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082" s="5">
        <v>1290</v>
      </c>
      <c r="Y2082" s="5"/>
      <c r="Z2082" s="5"/>
      <c r="AA2082" s="5" t="s">
        <v>2518</v>
      </c>
      <c r="AB2082" s="6">
        <f>DATEVALUE(DatosTransformados[[#This Row],[Contact Date Hidden]])</f>
        <v>44652</v>
      </c>
      <c r="AC2082" s="6">
        <v>44086</v>
      </c>
      <c r="AD2082" s="5" t="s">
        <v>44</v>
      </c>
      <c r="AE2082" s="5" t="str">
        <f>VLOOKUP(DatosTransformados[[#This Row],[Customer Segment Hidden]],Tabla3[#All],2,FALSE)</f>
        <v>Medium</v>
      </c>
      <c r="AF2082" s="12">
        <v>39.073451324889248</v>
      </c>
      <c r="AG2082" s="5">
        <v>1</v>
      </c>
      <c r="AH2082" s="5" t="s">
        <v>29</v>
      </c>
      <c r="AI2082" s="5" t="str">
        <f>IFERROR(VLOOKUP(DatosTransformados[[#This Row],[Preferred Contact Method Hidden]],Tabla3[#All],2,FALSE),DatosTransformados[[#This Row],[Preferred Contact Method Hidden]])</f>
        <v>Email</v>
      </c>
      <c r="AJ2082" s="5" t="str">
        <f>VLOOKUP(DatosTransformados[[#This Row],[Applied Discount Hidden]],Tabla3[#All],2,FALSE)</f>
        <v>No</v>
      </c>
      <c r="AK2082" s="5" t="b">
        <v>0</v>
      </c>
    </row>
    <row r="2083" spans="1:37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">
        <v>33</v>
      </c>
      <c r="O20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3" s="5" t="s">
        <v>21</v>
      </c>
      <c r="Q2083" s="5">
        <v>0</v>
      </c>
      <c r="R2083" s="5" t="s">
        <v>33</v>
      </c>
      <c r="S2083" s="5" t="s">
        <v>34</v>
      </c>
      <c r="T2083" s="5" t="s">
        <v>117</v>
      </c>
      <c r="U2083" s="5">
        <v>46</v>
      </c>
      <c r="V2083" s="5" t="str">
        <f>PROPER(DatosTransformados[[#This Row],[Payment Method Hidden]])</f>
        <v>Direct Debit</v>
      </c>
      <c r="W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083" s="5">
        <v>2120</v>
      </c>
      <c r="Y2083" s="5"/>
      <c r="Z2083" s="5"/>
      <c r="AA2083" s="5" t="s">
        <v>3702</v>
      </c>
      <c r="AB2083" s="6">
        <f>DATEVALUE(DatosTransformados[[#This Row],[Contact Date Hidden]])</f>
        <v>44418</v>
      </c>
      <c r="AC2083" s="6">
        <v>44864</v>
      </c>
      <c r="AD2083" s="5" t="s">
        <v>28</v>
      </c>
      <c r="AE2083" s="5" t="str">
        <f>VLOOKUP(DatosTransformados[[#This Row],[Customer Segment Hidden]],Tabla3[#All],2,FALSE)</f>
        <v>High</v>
      </c>
      <c r="AF2083" s="12">
        <v>52.987704043356658</v>
      </c>
      <c r="AG2083" s="5">
        <v>3</v>
      </c>
      <c r="AH2083" s="5" t="s">
        <v>63</v>
      </c>
      <c r="AI2083" s="5" t="str">
        <f>IFERROR(VLOOKUP(DatosTransformados[[#This Row],[Preferred Contact Method Hidden]],Tabla3[#All],2,FALSE),DatosTransformados[[#This Row],[Preferred Contact Method Hidden]])</f>
        <v>SMS</v>
      </c>
      <c r="AJ2083" s="5" t="str">
        <f>VLOOKUP(DatosTransformados[[#This Row],[Applied Discount Hidden]],Tabla3[#All],2,FALSE)</f>
        <v>No</v>
      </c>
      <c r="AK2083" s="5" t="b">
        <v>0</v>
      </c>
    </row>
    <row r="2084" spans="1:37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">
        <v>21</v>
      </c>
      <c r="O20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4" s="2" t="s">
        <v>33</v>
      </c>
      <c r="Q2084" s="2">
        <v>5</v>
      </c>
      <c r="R2084" s="2" t="s">
        <v>21</v>
      </c>
      <c r="S2084" s="2" t="s">
        <v>34</v>
      </c>
      <c r="T2084" s="2" t="s">
        <v>25</v>
      </c>
      <c r="U2084" s="2">
        <v>8</v>
      </c>
      <c r="V2084" s="2" t="str">
        <f>PROPER(DatosTransformados[[#This Row],[Payment Method Hidden]])</f>
        <v>Credit Card</v>
      </c>
      <c r="W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084" s="2">
        <v>434</v>
      </c>
      <c r="Y2084" s="2"/>
      <c r="Z2084" s="2"/>
      <c r="AA2084" s="2" t="s">
        <v>3704</v>
      </c>
      <c r="AB2084" s="3">
        <f>DATEVALUE(DatosTransformados[[#This Row],[Contact Date Hidden]])</f>
        <v>44472</v>
      </c>
      <c r="AC2084" s="3">
        <v>44523</v>
      </c>
      <c r="AD2084" s="2" t="s">
        <v>28</v>
      </c>
      <c r="AE2084" s="2" t="str">
        <f>VLOOKUP(DatosTransformados[[#This Row],[Customer Segment Hidden]],Tabla3[#All],2,FALSE)</f>
        <v>High</v>
      </c>
      <c r="AF2084" s="11">
        <v>7.7564146453976504</v>
      </c>
      <c r="AG2084" s="2">
        <v>9</v>
      </c>
      <c r="AH2084" s="2" t="s">
        <v>63</v>
      </c>
      <c r="AI2084" s="2" t="str">
        <f>IFERROR(VLOOKUP(DatosTransformados[[#This Row],[Preferred Contact Method Hidden]],Tabla3[#All],2,FALSE),DatosTransformados[[#This Row],[Preferred Contact Method Hidden]])</f>
        <v>SMS</v>
      </c>
      <c r="AJ2084" s="2" t="str">
        <f>VLOOKUP(DatosTransformados[[#This Row],[Applied Discount Hidden]],Tabla3[#All],2,FALSE)</f>
        <v>Yes</v>
      </c>
      <c r="AK2084" s="2" t="b">
        <v>1</v>
      </c>
    </row>
    <row r="2085" spans="1:37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">
        <v>21</v>
      </c>
      <c r="O20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5" s="5" t="s">
        <v>33</v>
      </c>
      <c r="Q2085" s="5">
        <v>3</v>
      </c>
      <c r="R2085" s="5" t="s">
        <v>21</v>
      </c>
      <c r="S2085" s="5" t="s">
        <v>52</v>
      </c>
      <c r="T2085" s="5" t="s">
        <v>123</v>
      </c>
      <c r="U2085" s="5">
        <v>13</v>
      </c>
      <c r="V2085" s="5" t="str">
        <f>PROPER(DatosTransformados[[#This Row],[Payment Method Hidden]])</f>
        <v>Credit Card</v>
      </c>
      <c r="W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085" s="5">
        <v>952</v>
      </c>
      <c r="Y2085" s="5"/>
      <c r="Z2085" s="5"/>
      <c r="AA2085" s="5" t="s">
        <v>3706</v>
      </c>
      <c r="AB2085" s="6">
        <f>DATEVALUE(DatosTransformados[[#This Row],[Contact Date Hidden]])</f>
        <v>44452</v>
      </c>
      <c r="AC2085" s="6">
        <v>44384</v>
      </c>
      <c r="AD2085" s="5" t="s">
        <v>28</v>
      </c>
      <c r="AE2085" s="5" t="str">
        <f>VLOOKUP(DatosTransformados[[#This Row],[Customer Segment Hidden]],Tabla3[#All],2,FALSE)</f>
        <v>High</v>
      </c>
      <c r="AF2085" s="12">
        <v>13.317255346701151</v>
      </c>
      <c r="AG2085" s="5">
        <v>5</v>
      </c>
      <c r="AH2085" s="5" t="s">
        <v>49</v>
      </c>
      <c r="AI2085" s="5" t="str">
        <f>IFERROR(VLOOKUP(DatosTransformados[[#This Row],[Preferred Contact Method Hidden]],Tabla3[#All],2,FALSE),DatosTransformados[[#This Row],[Preferred Contact Method Hidden]])</f>
        <v>Phone</v>
      </c>
      <c r="AJ2085" s="5" t="str">
        <f>VLOOKUP(DatosTransformados[[#This Row],[Applied Discount Hidden]],Tabla3[#All],2,FALSE)</f>
        <v>Yes</v>
      </c>
      <c r="AK2085" s="5" t="b">
        <v>1</v>
      </c>
    </row>
    <row r="2086" spans="1:37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">
        <v>21</v>
      </c>
      <c r="O20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6" s="2" t="s">
        <v>33</v>
      </c>
      <c r="Q2086" s="2">
        <v>2</v>
      </c>
      <c r="R2086" s="2" t="s">
        <v>33</v>
      </c>
      <c r="S2086" s="2" t="s">
        <v>52</v>
      </c>
      <c r="T2086" s="2" t="s">
        <v>117</v>
      </c>
      <c r="U2086" s="2">
        <v>45</v>
      </c>
      <c r="V2086" s="2" t="str">
        <f>PROPER(DatosTransformados[[#This Row],[Payment Method Hidden]])</f>
        <v>Direct Debit</v>
      </c>
      <c r="W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086" s="2">
        <v>2657</v>
      </c>
      <c r="Y2086" s="2"/>
      <c r="Z2086" s="2"/>
      <c r="AA2086" s="2" t="s">
        <v>1808</v>
      </c>
      <c r="AB2086" s="3">
        <f>DATEVALUE(DatosTransformados[[#This Row],[Contact Date Hidden]])</f>
        <v>43918</v>
      </c>
      <c r="AC2086" s="3">
        <v>44257</v>
      </c>
      <c r="AD2086" s="2" t="s">
        <v>44</v>
      </c>
      <c r="AE2086" s="2" t="str">
        <f>VLOOKUP(DatosTransformados[[#This Row],[Customer Segment Hidden]],Tabla3[#All],2,FALSE)</f>
        <v>Medium</v>
      </c>
      <c r="AF2086" s="11">
        <v>44.660855643122638</v>
      </c>
      <c r="AG2086" s="2">
        <v>6</v>
      </c>
      <c r="AH2086" s="2" t="s">
        <v>29</v>
      </c>
      <c r="AI2086" s="2" t="str">
        <f>IFERROR(VLOOKUP(DatosTransformados[[#This Row],[Preferred Contact Method Hidden]],Tabla3[#All],2,FALSE),DatosTransformados[[#This Row],[Preferred Contact Method Hidden]])</f>
        <v>Email</v>
      </c>
      <c r="AJ2086" s="2" t="str">
        <f>VLOOKUP(DatosTransformados[[#This Row],[Applied Discount Hidden]],Tabla3[#All],2,FALSE)</f>
        <v>Yes</v>
      </c>
      <c r="AK2086" s="2" t="b">
        <v>1</v>
      </c>
    </row>
    <row r="2087" spans="1:37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">
        <v>21</v>
      </c>
      <c r="O20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7" s="5" t="s">
        <v>21</v>
      </c>
      <c r="Q2087" s="5">
        <v>0</v>
      </c>
      <c r="R2087" s="5" t="s">
        <v>33</v>
      </c>
      <c r="S2087" s="5" t="s">
        <v>24</v>
      </c>
      <c r="T2087" s="5" t="s">
        <v>25</v>
      </c>
      <c r="U2087" s="5">
        <v>25</v>
      </c>
      <c r="V2087" s="5" t="str">
        <f>PROPER(DatosTransformados[[#This Row],[Payment Method Hidden]])</f>
        <v>Credit Card</v>
      </c>
      <c r="W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087" s="5">
        <v>551</v>
      </c>
      <c r="Y2087" s="5"/>
      <c r="Z2087" s="5"/>
      <c r="AA2087" s="5" t="s">
        <v>3708</v>
      </c>
      <c r="AB2087" s="6">
        <f>DATEVALUE(DatosTransformados[[#This Row],[Contact Date Hidden]])</f>
        <v>43975</v>
      </c>
      <c r="AC2087" s="6">
        <v>44683</v>
      </c>
      <c r="AD2087" s="5" t="s">
        <v>38</v>
      </c>
      <c r="AE2087" s="5" t="str">
        <f>VLOOKUP(DatosTransformados[[#This Row],[Customer Segment Hidden]],Tabla3[#All],2,FALSE)</f>
        <v>Low</v>
      </c>
      <c r="AF2087" s="12">
        <v>20.172551115653029</v>
      </c>
      <c r="AG2087" s="5">
        <v>9</v>
      </c>
      <c r="AH2087" s="5" t="s">
        <v>49</v>
      </c>
      <c r="AI2087" s="5" t="str">
        <f>IFERROR(VLOOKUP(DatosTransformados[[#This Row],[Preferred Contact Method Hidden]],Tabla3[#All],2,FALSE),DatosTransformados[[#This Row],[Preferred Contact Method Hidden]])</f>
        <v>Phone</v>
      </c>
      <c r="AJ2087" s="5" t="str">
        <f>VLOOKUP(DatosTransformados[[#This Row],[Applied Discount Hidden]],Tabla3[#All],2,FALSE)</f>
        <v>No</v>
      </c>
      <c r="AK2087" s="5" t="b">
        <v>0</v>
      </c>
    </row>
    <row r="2088" spans="1:37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">
        <v>21</v>
      </c>
      <c r="O20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8" s="2" t="s">
        <v>33</v>
      </c>
      <c r="Q2088" s="2">
        <v>2</v>
      </c>
      <c r="R2088" s="2" t="s">
        <v>21</v>
      </c>
      <c r="S2088" s="2" t="s">
        <v>24</v>
      </c>
      <c r="T2088" s="2" t="s">
        <v>25</v>
      </c>
      <c r="U2088" s="2">
        <v>12</v>
      </c>
      <c r="V2088" s="2" t="str">
        <f>PROPER(DatosTransformados[[#This Row],[Payment Method Hidden]])</f>
        <v>Credit Card</v>
      </c>
      <c r="W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088" s="2">
        <v>12</v>
      </c>
      <c r="Y2088" s="2"/>
      <c r="Z2088" s="2"/>
      <c r="AA2088" s="2" t="s">
        <v>2242</v>
      </c>
      <c r="AB2088" s="3">
        <f>DATEVALUE(DatosTransformados[[#This Row],[Contact Date Hidden]])</f>
        <v>44677</v>
      </c>
      <c r="AC2088" s="3">
        <v>44653</v>
      </c>
      <c r="AD2088" s="2" t="s">
        <v>44</v>
      </c>
      <c r="AE2088" s="2" t="str">
        <f>VLOOKUP(DatosTransformados[[#This Row],[Customer Segment Hidden]],Tabla3[#All],2,FALSE)</f>
        <v>Medium</v>
      </c>
      <c r="AF2088" s="11">
        <v>9.9323016361277912</v>
      </c>
      <c r="AG2088" s="2">
        <v>9</v>
      </c>
      <c r="AH2088" s="2" t="s">
        <v>29</v>
      </c>
      <c r="AI2088" s="2" t="str">
        <f>IFERROR(VLOOKUP(DatosTransformados[[#This Row],[Preferred Contact Method Hidden]],Tabla3[#All],2,FALSE),DatosTransformados[[#This Row],[Preferred Contact Method Hidden]])</f>
        <v>Email</v>
      </c>
      <c r="AJ2088" s="2" t="str">
        <f>VLOOKUP(DatosTransformados[[#This Row],[Applied Discount Hidden]],Tabla3[#All],2,FALSE)</f>
        <v>No</v>
      </c>
      <c r="AK2088" s="2" t="b">
        <v>0</v>
      </c>
    </row>
    <row r="2089" spans="1:37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">
        <v>21</v>
      </c>
      <c r="O20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89" s="5" t="s">
        <v>21</v>
      </c>
      <c r="Q2089" s="5">
        <v>0</v>
      </c>
      <c r="R2089" s="5" t="s">
        <v>21</v>
      </c>
      <c r="S2089" s="5" t="s">
        <v>24</v>
      </c>
      <c r="T2089" s="5" t="s">
        <v>123</v>
      </c>
      <c r="U2089" s="5">
        <v>47</v>
      </c>
      <c r="V2089" s="5" t="str">
        <f>PROPER(DatosTransformados[[#This Row],[Payment Method Hidden]])</f>
        <v>Credit Card</v>
      </c>
      <c r="W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089" s="5">
        <v>350</v>
      </c>
      <c r="Y2089" s="5" t="s">
        <v>42</v>
      </c>
      <c r="Z2089" s="5" t="s">
        <v>184</v>
      </c>
      <c r="AA2089" s="5" t="s">
        <v>362</v>
      </c>
      <c r="AB2089" s="6">
        <f>DATEVALUE(DatosTransformados[[#This Row],[Contact Date Hidden]])</f>
        <v>45185</v>
      </c>
      <c r="AC2089" s="6">
        <v>44511</v>
      </c>
      <c r="AD2089" s="5" t="s">
        <v>38</v>
      </c>
      <c r="AE2089" s="5" t="str">
        <f>VLOOKUP(DatosTransformados[[#This Row],[Customer Segment Hidden]],Tabla3[#All],2,FALSE)</f>
        <v>Low</v>
      </c>
      <c r="AF2089" s="12">
        <v>52.95918297948981</v>
      </c>
      <c r="AG2089" s="5">
        <v>1</v>
      </c>
      <c r="AH2089" s="5" t="s">
        <v>49</v>
      </c>
      <c r="AI2089" s="5" t="str">
        <f>IFERROR(VLOOKUP(DatosTransformados[[#This Row],[Preferred Contact Method Hidden]],Tabla3[#All],2,FALSE),DatosTransformados[[#This Row],[Preferred Contact Method Hidden]])</f>
        <v>Phone</v>
      </c>
      <c r="AJ2089" s="5" t="str">
        <f>VLOOKUP(DatosTransformados[[#This Row],[Applied Discount Hidden]],Tabla3[#All],2,FALSE)</f>
        <v>Yes</v>
      </c>
      <c r="AK2089" s="5" t="b">
        <v>1</v>
      </c>
    </row>
    <row r="2090" spans="1:37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">
        <v>21</v>
      </c>
      <c r="O20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0" s="2" t="s">
        <v>21</v>
      </c>
      <c r="Q2090" s="2">
        <v>0</v>
      </c>
      <c r="R2090" s="2" t="s">
        <v>33</v>
      </c>
      <c r="S2090" s="2" t="s">
        <v>24</v>
      </c>
      <c r="T2090" s="2" t="s">
        <v>35</v>
      </c>
      <c r="U2090" s="2">
        <v>24</v>
      </c>
      <c r="V2090" s="2" t="str">
        <f>PROPER(DatosTransformados[[#This Row],[Payment Method Hidden]])</f>
        <v>Direct Debit</v>
      </c>
      <c r="W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090" s="2">
        <v>651</v>
      </c>
      <c r="Y2090" s="2"/>
      <c r="Z2090" s="2"/>
      <c r="AA2090" s="2" t="s">
        <v>1859</v>
      </c>
      <c r="AB2090" s="3">
        <f>DATEVALUE(DatosTransformados[[#This Row],[Contact Date Hidden]])</f>
        <v>44850</v>
      </c>
      <c r="AC2090" s="3">
        <v>45105</v>
      </c>
      <c r="AD2090" s="2" t="s">
        <v>28</v>
      </c>
      <c r="AE2090" s="2" t="str">
        <f>VLOOKUP(DatosTransformados[[#This Row],[Customer Segment Hidden]],Tabla3[#All],2,FALSE)</f>
        <v>High</v>
      </c>
      <c r="AF2090" s="11">
        <v>24.502185851075911</v>
      </c>
      <c r="AG2090" s="2">
        <v>1</v>
      </c>
      <c r="AH2090" s="2" t="s">
        <v>29</v>
      </c>
      <c r="AI2090" s="2" t="str">
        <f>IFERROR(VLOOKUP(DatosTransformados[[#This Row],[Preferred Contact Method Hidden]],Tabla3[#All],2,FALSE),DatosTransformados[[#This Row],[Preferred Contact Method Hidden]])</f>
        <v>Email</v>
      </c>
      <c r="AJ2090" s="2" t="str">
        <f>VLOOKUP(DatosTransformados[[#This Row],[Applied Discount Hidden]],Tabla3[#All],2,FALSE)</f>
        <v>No</v>
      </c>
      <c r="AK2090" s="2" t="b">
        <v>0</v>
      </c>
    </row>
    <row r="2091" spans="1:37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">
        <v>21</v>
      </c>
      <c r="O20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1" s="5" t="s">
        <v>33</v>
      </c>
      <c r="Q2091" s="5">
        <v>2</v>
      </c>
      <c r="R2091" s="5" t="s">
        <v>21</v>
      </c>
      <c r="S2091" s="5" t="s">
        <v>24</v>
      </c>
      <c r="T2091" s="5" t="s">
        <v>207</v>
      </c>
      <c r="U2091" s="5">
        <v>6</v>
      </c>
      <c r="V2091" s="5" t="str">
        <f>PROPER(DatosTransformados[[#This Row],[Payment Method Hidden]])</f>
        <v>Paper Check</v>
      </c>
      <c r="W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091" s="5">
        <v>119</v>
      </c>
      <c r="Y2091" s="5"/>
      <c r="Z2091" s="5"/>
      <c r="AA2091" s="5" t="s">
        <v>3713</v>
      </c>
      <c r="AB2091" s="6">
        <f>DATEVALUE(DatosTransformados[[#This Row],[Contact Date Hidden]])</f>
        <v>44836</v>
      </c>
      <c r="AC2091" s="6">
        <v>44427</v>
      </c>
      <c r="AD2091" s="5" t="s">
        <v>38</v>
      </c>
      <c r="AE2091" s="5" t="str">
        <f>VLOOKUP(DatosTransformados[[#This Row],[Customer Segment Hidden]],Tabla3[#All],2,FALSE)</f>
        <v>Low</v>
      </c>
      <c r="AF2091" s="12">
        <v>6.8551944240342344</v>
      </c>
      <c r="AG2091" s="5">
        <v>4</v>
      </c>
      <c r="AH2091" s="5" t="s">
        <v>49</v>
      </c>
      <c r="AI2091" s="5" t="str">
        <f>IFERROR(VLOOKUP(DatosTransformados[[#This Row],[Preferred Contact Method Hidden]],Tabla3[#All],2,FALSE),DatosTransformados[[#This Row],[Preferred Contact Method Hidden]])</f>
        <v>Phone</v>
      </c>
      <c r="AJ2091" s="5" t="str">
        <f>VLOOKUP(DatosTransformados[[#This Row],[Applied Discount Hidden]],Tabla3[#All],2,FALSE)</f>
        <v>Yes</v>
      </c>
      <c r="AK2091" s="5" t="b">
        <v>1</v>
      </c>
    </row>
    <row r="2092" spans="1:37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">
        <v>21</v>
      </c>
      <c r="O20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2" s="2" t="s">
        <v>21</v>
      </c>
      <c r="Q2092" s="2">
        <v>0</v>
      </c>
      <c r="R2092" s="2" t="s">
        <v>33</v>
      </c>
      <c r="S2092" s="2" t="s">
        <v>34</v>
      </c>
      <c r="T2092" s="2" t="s">
        <v>123</v>
      </c>
      <c r="U2092" s="2">
        <v>28</v>
      </c>
      <c r="V2092" s="2" t="str">
        <f>PROPER(DatosTransformados[[#This Row],[Payment Method Hidden]])</f>
        <v>Credit Card</v>
      </c>
      <c r="W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092" s="2">
        <v>1031</v>
      </c>
      <c r="Y2092" s="2"/>
      <c r="Z2092" s="2"/>
      <c r="AA2092" s="2" t="s">
        <v>3715</v>
      </c>
      <c r="AB2092" s="3">
        <f>DATEVALUE(DatosTransformados[[#This Row],[Contact Date Hidden]])</f>
        <v>45047</v>
      </c>
      <c r="AC2092" s="3">
        <v>43992</v>
      </c>
      <c r="AD2092" s="2" t="s">
        <v>38</v>
      </c>
      <c r="AE2092" s="2" t="str">
        <f>VLOOKUP(DatosTransformados[[#This Row],[Customer Segment Hidden]],Tabla3[#All],2,FALSE)</f>
        <v>Low</v>
      </c>
      <c r="AF2092" s="11">
        <v>28.821117068722351</v>
      </c>
      <c r="AG2092" s="2">
        <v>1</v>
      </c>
      <c r="AH2092" s="2" t="s">
        <v>63</v>
      </c>
      <c r="AI2092" s="2" t="str">
        <f>IFERROR(VLOOKUP(DatosTransformados[[#This Row],[Preferred Contact Method Hidden]],Tabla3[#All],2,FALSE),DatosTransformados[[#This Row],[Preferred Contact Method Hidden]])</f>
        <v>SMS</v>
      </c>
      <c r="AJ2092" s="2" t="str">
        <f>VLOOKUP(DatosTransformados[[#This Row],[Applied Discount Hidden]],Tabla3[#All],2,FALSE)</f>
        <v>Yes</v>
      </c>
      <c r="AK2092" s="2" t="b">
        <v>1</v>
      </c>
    </row>
    <row r="2093" spans="1:37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">
        <v>21</v>
      </c>
      <c r="O20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3" s="5" t="s">
        <v>21</v>
      </c>
      <c r="Q2093" s="5">
        <v>0</v>
      </c>
      <c r="R2093" s="5" t="s">
        <v>33</v>
      </c>
      <c r="S2093" s="5" t="s">
        <v>52</v>
      </c>
      <c r="T2093" s="5" t="s">
        <v>25</v>
      </c>
      <c r="U2093" s="5">
        <v>31</v>
      </c>
      <c r="V2093" s="5" t="str">
        <f>PROPER(DatosTransformados[[#This Row],[Payment Method Hidden]])</f>
        <v>Credit Card</v>
      </c>
      <c r="W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093" s="5">
        <v>1768</v>
      </c>
      <c r="Y2093" s="5"/>
      <c r="Z2093" s="5"/>
      <c r="AA2093" s="5" t="s">
        <v>1267</v>
      </c>
      <c r="AB2093" s="6">
        <f>DATEVALUE(DatosTransformados[[#This Row],[Contact Date Hidden]])</f>
        <v>44691</v>
      </c>
      <c r="AC2093" s="6">
        <v>44577</v>
      </c>
      <c r="AD2093" s="5" t="s">
        <v>28</v>
      </c>
      <c r="AE2093" s="5" t="str">
        <f>VLOOKUP(DatosTransformados[[#This Row],[Customer Segment Hidden]],Tabla3[#All],2,FALSE)</f>
        <v>High</v>
      </c>
      <c r="AF2093" s="12">
        <v>30.426840863173119</v>
      </c>
      <c r="AG2093" s="5">
        <v>8</v>
      </c>
      <c r="AH2093" s="5" t="s">
        <v>29</v>
      </c>
      <c r="AI2093" s="5" t="str">
        <f>IFERROR(VLOOKUP(DatosTransformados[[#This Row],[Preferred Contact Method Hidden]],Tabla3[#All],2,FALSE),DatosTransformados[[#This Row],[Preferred Contact Method Hidden]])</f>
        <v>Email</v>
      </c>
      <c r="AJ2093" s="5" t="str">
        <f>VLOOKUP(DatosTransformados[[#This Row],[Applied Discount Hidden]],Tabla3[#All],2,FALSE)</f>
        <v>Yes</v>
      </c>
      <c r="AK2093" s="5" t="b">
        <v>1</v>
      </c>
    </row>
    <row r="2094" spans="1:37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">
        <v>21</v>
      </c>
      <c r="O20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4" s="2" t="s">
        <v>21</v>
      </c>
      <c r="Q2094" s="2">
        <v>0</v>
      </c>
      <c r="R2094" s="2" t="s">
        <v>21</v>
      </c>
      <c r="S2094" s="2" t="s">
        <v>52</v>
      </c>
      <c r="T2094" s="2" t="s">
        <v>25</v>
      </c>
      <c r="U2094" s="2">
        <v>9</v>
      </c>
      <c r="V2094" s="2" t="str">
        <f>PROPER(DatosTransformados[[#This Row],[Payment Method Hidden]])</f>
        <v>Credit Card</v>
      </c>
      <c r="W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094" s="2">
        <v>9</v>
      </c>
      <c r="Y2094" s="2"/>
      <c r="Z2094" s="2"/>
      <c r="AA2094" s="2" t="s">
        <v>3718</v>
      </c>
      <c r="AB2094" s="3">
        <f>DATEVALUE(DatosTransformados[[#This Row],[Contact Date Hidden]])</f>
        <v>44869</v>
      </c>
      <c r="AC2094" s="3">
        <v>44471</v>
      </c>
      <c r="AD2094" s="2" t="s">
        <v>38</v>
      </c>
      <c r="AE2094" s="2" t="str">
        <f>VLOOKUP(DatosTransformados[[#This Row],[Customer Segment Hidden]],Tabla3[#All],2,FALSE)</f>
        <v>Low</v>
      </c>
      <c r="AF2094" s="11">
        <v>9.6733083107103806</v>
      </c>
      <c r="AG2094" s="2">
        <v>7</v>
      </c>
      <c r="AH2094" s="2" t="s">
        <v>63</v>
      </c>
      <c r="AI2094" s="2" t="str">
        <f>IFERROR(VLOOKUP(DatosTransformados[[#This Row],[Preferred Contact Method Hidden]],Tabla3[#All],2,FALSE),DatosTransformados[[#This Row],[Preferred Contact Method Hidden]])</f>
        <v>SMS</v>
      </c>
      <c r="AJ2094" s="2" t="str">
        <f>VLOOKUP(DatosTransformados[[#This Row],[Applied Discount Hidden]],Tabla3[#All],2,FALSE)</f>
        <v>Yes</v>
      </c>
      <c r="AK2094" s="2" t="b">
        <v>1</v>
      </c>
    </row>
    <row r="2095" spans="1:37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">
        <v>21</v>
      </c>
      <c r="O20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5" s="5" t="s">
        <v>21</v>
      </c>
      <c r="Q2095" s="5">
        <v>0</v>
      </c>
      <c r="R2095" s="5" t="s">
        <v>21</v>
      </c>
      <c r="S2095" s="5" t="s">
        <v>24</v>
      </c>
      <c r="T2095" s="5" t="s">
        <v>35</v>
      </c>
      <c r="U2095" s="5">
        <v>33</v>
      </c>
      <c r="V2095" s="5" t="str">
        <f>PROPER(DatosTransformados[[#This Row],[Payment Method Hidden]])</f>
        <v>Direct Debit</v>
      </c>
      <c r="W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095" s="5">
        <v>71</v>
      </c>
      <c r="Y2095" s="5" t="s">
        <v>42</v>
      </c>
      <c r="Z2095" s="5" t="s">
        <v>213</v>
      </c>
      <c r="AA2095" s="5" t="s">
        <v>3720</v>
      </c>
      <c r="AB2095" s="6">
        <f>DATEVALUE(DatosTransformados[[#This Row],[Contact Date Hidden]])</f>
        <v>44079</v>
      </c>
      <c r="AC2095" s="6">
        <v>44902</v>
      </c>
      <c r="AD2095" s="5" t="s">
        <v>28</v>
      </c>
      <c r="AE2095" s="5" t="str">
        <f>VLOOKUP(DatosTransformados[[#This Row],[Customer Segment Hidden]],Tabla3[#All],2,FALSE)</f>
        <v>High</v>
      </c>
      <c r="AF2095" s="12">
        <v>34.868775196662902</v>
      </c>
      <c r="AG2095" s="5">
        <v>8</v>
      </c>
      <c r="AH2095" s="5" t="s">
        <v>29</v>
      </c>
      <c r="AI2095" s="5" t="str">
        <f>IFERROR(VLOOKUP(DatosTransformados[[#This Row],[Preferred Contact Method Hidden]],Tabla3[#All],2,FALSE),DatosTransformados[[#This Row],[Preferred Contact Method Hidden]])</f>
        <v>Email</v>
      </c>
      <c r="AJ2095" s="5" t="str">
        <f>VLOOKUP(DatosTransformados[[#This Row],[Applied Discount Hidden]],Tabla3[#All],2,FALSE)</f>
        <v>No</v>
      </c>
      <c r="AK2095" s="5" t="b">
        <v>0</v>
      </c>
    </row>
    <row r="2096" spans="1:37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">
        <v>21</v>
      </c>
      <c r="O20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6" s="2" t="s">
        <v>21</v>
      </c>
      <c r="Q2096" s="2">
        <v>0</v>
      </c>
      <c r="R2096" s="2" t="s">
        <v>21</v>
      </c>
      <c r="S2096" s="2" t="s">
        <v>24</v>
      </c>
      <c r="T2096" s="2" t="s">
        <v>25</v>
      </c>
      <c r="U2096" s="2">
        <v>20</v>
      </c>
      <c r="V2096" s="2" t="str">
        <f>PROPER(DatosTransformados[[#This Row],[Payment Method Hidden]])</f>
        <v>Credit Card</v>
      </c>
      <c r="W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096" s="2">
        <v>206</v>
      </c>
      <c r="Y2096" s="2"/>
      <c r="Z2096" s="2"/>
      <c r="AA2096" s="2" t="s">
        <v>2193</v>
      </c>
      <c r="AB2096" s="3">
        <f>DATEVALUE(DatosTransformados[[#This Row],[Contact Date Hidden]])</f>
        <v>44936</v>
      </c>
      <c r="AC2096" s="3">
        <v>45010</v>
      </c>
      <c r="AD2096" s="2" t="s">
        <v>28</v>
      </c>
      <c r="AE2096" s="2" t="str">
        <f>VLOOKUP(DatosTransformados[[#This Row],[Customer Segment Hidden]],Tabla3[#All],2,FALSE)</f>
        <v>High</v>
      </c>
      <c r="AF2096" s="11">
        <v>16.228035495324381</v>
      </c>
      <c r="AG2096" s="2">
        <v>9</v>
      </c>
      <c r="AH2096" s="2" t="s">
        <v>63</v>
      </c>
      <c r="AI2096" s="2" t="str">
        <f>IFERROR(VLOOKUP(DatosTransformados[[#This Row],[Preferred Contact Method Hidden]],Tabla3[#All],2,FALSE),DatosTransformados[[#This Row],[Preferred Contact Method Hidden]])</f>
        <v>SMS</v>
      </c>
      <c r="AJ2096" s="2" t="str">
        <f>VLOOKUP(DatosTransformados[[#This Row],[Applied Discount Hidden]],Tabla3[#All],2,FALSE)</f>
        <v>Yes</v>
      </c>
      <c r="AK2096" s="2" t="b">
        <v>1</v>
      </c>
    </row>
    <row r="2097" spans="1:37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">
        <v>21</v>
      </c>
      <c r="O20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7" s="5" t="s">
        <v>21</v>
      </c>
      <c r="Q2097" s="5">
        <v>0</v>
      </c>
      <c r="R2097" s="5" t="s">
        <v>33</v>
      </c>
      <c r="S2097" s="5" t="s">
        <v>24</v>
      </c>
      <c r="T2097" s="5" t="s">
        <v>117</v>
      </c>
      <c r="U2097" s="5">
        <v>70</v>
      </c>
      <c r="V2097" s="5" t="str">
        <f>PROPER(DatosTransformados[[#This Row],[Payment Method Hidden]])</f>
        <v>Direct Debit</v>
      </c>
      <c r="W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X2097" s="5">
        <v>1052</v>
      </c>
      <c r="Y2097" s="5" t="s">
        <v>42</v>
      </c>
      <c r="Z2097" s="5" t="s">
        <v>213</v>
      </c>
      <c r="AA2097" s="5" t="s">
        <v>3723</v>
      </c>
      <c r="AB2097" s="6">
        <f>DATEVALUE(DatosTransformados[[#This Row],[Contact Date Hidden]])</f>
        <v>44215</v>
      </c>
      <c r="AC2097" s="6">
        <v>44117</v>
      </c>
      <c r="AD2097" s="5" t="s">
        <v>38</v>
      </c>
      <c r="AE2097" s="5" t="str">
        <f>VLOOKUP(DatosTransformados[[#This Row],[Customer Segment Hidden]],Tabla3[#All],2,FALSE)</f>
        <v>Low</v>
      </c>
      <c r="AF2097" s="12">
        <v>70.478208188122906</v>
      </c>
      <c r="AG2097" s="5">
        <v>6</v>
      </c>
      <c r="AH2097" s="5" t="s">
        <v>63</v>
      </c>
      <c r="AI2097" s="5" t="str">
        <f>IFERROR(VLOOKUP(DatosTransformados[[#This Row],[Preferred Contact Method Hidden]],Tabla3[#All],2,FALSE),DatosTransformados[[#This Row],[Preferred Contact Method Hidden]])</f>
        <v>SMS</v>
      </c>
      <c r="AJ2097" s="5" t="str">
        <f>VLOOKUP(DatosTransformados[[#This Row],[Applied Discount Hidden]],Tabla3[#All],2,FALSE)</f>
        <v>Yes</v>
      </c>
      <c r="AK2097" s="5" t="b">
        <v>1</v>
      </c>
    </row>
    <row r="2098" spans="1:37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">
        <v>21</v>
      </c>
      <c r="O20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8" s="2" t="s">
        <v>21</v>
      </c>
      <c r="Q2098" s="2">
        <v>0</v>
      </c>
      <c r="R2098" s="2" t="s">
        <v>33</v>
      </c>
      <c r="S2098" s="2" t="s">
        <v>24</v>
      </c>
      <c r="T2098" s="2" t="s">
        <v>117</v>
      </c>
      <c r="U2098" s="2">
        <v>28</v>
      </c>
      <c r="V2098" s="2" t="str">
        <f>PROPER(DatosTransformados[[#This Row],[Payment Method Hidden]])</f>
        <v>Direct Debit</v>
      </c>
      <c r="W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098" s="2">
        <v>350</v>
      </c>
      <c r="Y2098" s="2"/>
      <c r="Z2098" s="2"/>
      <c r="AA2098" s="2" t="s">
        <v>509</v>
      </c>
      <c r="AB2098" s="3">
        <f>DATEVALUE(DatosTransformados[[#This Row],[Contact Date Hidden]])</f>
        <v>44639</v>
      </c>
      <c r="AC2098" s="3">
        <v>44291</v>
      </c>
      <c r="AD2098" s="2" t="s">
        <v>28</v>
      </c>
      <c r="AE2098" s="2" t="str">
        <f>VLOOKUP(DatosTransformados[[#This Row],[Customer Segment Hidden]],Tabla3[#All],2,FALSE)</f>
        <v>High</v>
      </c>
      <c r="AF2098" s="11">
        <v>29.147958886408318</v>
      </c>
      <c r="AG2098" s="2">
        <v>0</v>
      </c>
      <c r="AH2098" s="2" t="s">
        <v>29</v>
      </c>
      <c r="AI2098" s="2" t="str">
        <f>IFERROR(VLOOKUP(DatosTransformados[[#This Row],[Preferred Contact Method Hidden]],Tabla3[#All],2,FALSE),DatosTransformados[[#This Row],[Preferred Contact Method Hidden]])</f>
        <v>Email</v>
      </c>
      <c r="AJ2098" s="2" t="str">
        <f>VLOOKUP(DatosTransformados[[#This Row],[Applied Discount Hidden]],Tabla3[#All],2,FALSE)</f>
        <v>Yes</v>
      </c>
      <c r="AK2098" s="2" t="b">
        <v>1</v>
      </c>
    </row>
    <row r="2099" spans="1:37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">
        <v>21</v>
      </c>
      <c r="O20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099" s="5" t="s">
        <v>21</v>
      </c>
      <c r="Q2099" s="5">
        <v>0</v>
      </c>
      <c r="R2099" s="5" t="s">
        <v>21</v>
      </c>
      <c r="S2099" s="5" t="s">
        <v>24</v>
      </c>
      <c r="T2099" s="5" t="s">
        <v>25</v>
      </c>
      <c r="U2099" s="5">
        <v>27</v>
      </c>
      <c r="V2099" s="5" t="str">
        <f>PROPER(DatosTransformados[[#This Row],[Payment Method Hidden]])</f>
        <v>Credit Card</v>
      </c>
      <c r="W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099" s="5">
        <v>95</v>
      </c>
      <c r="Y2099" s="5" t="s">
        <v>156</v>
      </c>
      <c r="Z2099" s="5" t="s">
        <v>157</v>
      </c>
      <c r="AA2099" s="5" t="s">
        <v>3726</v>
      </c>
      <c r="AB2099" s="6">
        <f>DATEVALUE(DatosTransformados[[#This Row],[Contact Date Hidden]])</f>
        <v>44486</v>
      </c>
      <c r="AC2099" s="6">
        <v>44428</v>
      </c>
      <c r="AD2099" s="5" t="s">
        <v>44</v>
      </c>
      <c r="AE2099" s="5" t="str">
        <f>VLOOKUP(DatosTransformados[[#This Row],[Customer Segment Hidden]],Tabla3[#All],2,FALSE)</f>
        <v>Medium</v>
      </c>
      <c r="AF2099" s="12">
        <v>23.839672545374832</v>
      </c>
      <c r="AG2099" s="5">
        <v>8</v>
      </c>
      <c r="AH2099" s="5" t="s">
        <v>63</v>
      </c>
      <c r="AI2099" s="5" t="str">
        <f>IFERROR(VLOOKUP(DatosTransformados[[#This Row],[Preferred Contact Method Hidden]],Tabla3[#All],2,FALSE),DatosTransformados[[#This Row],[Preferred Contact Method Hidden]])</f>
        <v>SMS</v>
      </c>
      <c r="AJ2099" s="5" t="str">
        <f>VLOOKUP(DatosTransformados[[#This Row],[Applied Discount Hidden]],Tabla3[#All],2,FALSE)</f>
        <v>No</v>
      </c>
      <c r="AK2099" s="5" t="b">
        <v>0</v>
      </c>
    </row>
    <row r="2100" spans="1:37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">
        <v>21</v>
      </c>
      <c r="O21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0" s="2" t="s">
        <v>21</v>
      </c>
      <c r="Q2100" s="2">
        <v>0</v>
      </c>
      <c r="R2100" s="2" t="s">
        <v>21</v>
      </c>
      <c r="S2100" s="2" t="s">
        <v>24</v>
      </c>
      <c r="T2100" s="2" t="s">
        <v>117</v>
      </c>
      <c r="U2100" s="2">
        <v>31</v>
      </c>
      <c r="V2100" s="2" t="str">
        <f>PROPER(DatosTransformados[[#This Row],[Payment Method Hidden]])</f>
        <v>Direct Debit</v>
      </c>
      <c r="W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100" s="2">
        <v>31</v>
      </c>
      <c r="Y2100" s="2"/>
      <c r="Z2100" s="2"/>
      <c r="AA2100" s="2" t="s">
        <v>3728</v>
      </c>
      <c r="AB2100" s="3">
        <f>DATEVALUE(DatosTransformados[[#This Row],[Contact Date Hidden]])</f>
        <v>44645</v>
      </c>
      <c r="AC2100" s="3">
        <v>44822</v>
      </c>
      <c r="AD2100" s="2" t="s">
        <v>44</v>
      </c>
      <c r="AE2100" s="2" t="str">
        <f>VLOOKUP(DatosTransformados[[#This Row],[Customer Segment Hidden]],Tabla3[#All],2,FALSE)</f>
        <v>Medium</v>
      </c>
      <c r="AF2100" s="11">
        <v>28.314801542675131</v>
      </c>
      <c r="AG2100" s="2">
        <v>8</v>
      </c>
      <c r="AH2100" s="2" t="s">
        <v>29</v>
      </c>
      <c r="AI2100" s="2" t="str">
        <f>IFERROR(VLOOKUP(DatosTransformados[[#This Row],[Preferred Contact Method Hidden]],Tabla3[#All],2,FALSE),DatosTransformados[[#This Row],[Preferred Contact Method Hidden]])</f>
        <v>Email</v>
      </c>
      <c r="AJ2100" s="2" t="str">
        <f>VLOOKUP(DatosTransformados[[#This Row],[Applied Discount Hidden]],Tabla3[#All],2,FALSE)</f>
        <v>Yes</v>
      </c>
      <c r="AK2100" s="2" t="b">
        <v>1</v>
      </c>
    </row>
    <row r="2101" spans="1:37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">
        <v>21</v>
      </c>
      <c r="O21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1" s="5" t="s">
        <v>21</v>
      </c>
      <c r="Q2101" s="5">
        <v>0</v>
      </c>
      <c r="R2101" s="5" t="s">
        <v>21</v>
      </c>
      <c r="S2101" s="5" t="s">
        <v>34</v>
      </c>
      <c r="T2101" s="5" t="s">
        <v>35</v>
      </c>
      <c r="U2101" s="5">
        <v>32</v>
      </c>
      <c r="V2101" s="5" t="str">
        <f>PROPER(DatosTransformados[[#This Row],[Payment Method Hidden]])</f>
        <v>Direct Debit</v>
      </c>
      <c r="W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101" s="5">
        <v>846</v>
      </c>
      <c r="Y2101" s="5"/>
      <c r="Z2101" s="5"/>
      <c r="AA2101" s="5" t="s">
        <v>3730</v>
      </c>
      <c r="AB2101" s="6">
        <f>DATEVALUE(DatosTransformados[[#This Row],[Contact Date Hidden]])</f>
        <v>44928</v>
      </c>
      <c r="AC2101" s="6">
        <v>44247</v>
      </c>
      <c r="AD2101" s="5" t="s">
        <v>38</v>
      </c>
      <c r="AE2101" s="5" t="str">
        <f>VLOOKUP(DatosTransformados[[#This Row],[Customer Segment Hidden]],Tabla3[#All],2,FALSE)</f>
        <v>Low</v>
      </c>
      <c r="AF2101" s="12">
        <v>30.565634747533011</v>
      </c>
      <c r="AG2101" s="5">
        <v>10</v>
      </c>
      <c r="AH2101" s="5" t="s">
        <v>49</v>
      </c>
      <c r="AI2101" s="5" t="str">
        <f>IFERROR(VLOOKUP(DatosTransformados[[#This Row],[Preferred Contact Method Hidden]],Tabla3[#All],2,FALSE),DatosTransformados[[#This Row],[Preferred Contact Method Hidden]])</f>
        <v>Phone</v>
      </c>
      <c r="AJ2101" s="5" t="str">
        <f>VLOOKUP(DatosTransformados[[#This Row],[Applied Discount Hidden]],Tabla3[#All],2,FALSE)</f>
        <v>No</v>
      </c>
      <c r="AK2101" s="5" t="b">
        <v>0</v>
      </c>
    </row>
    <row r="2102" spans="1:37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">
        <v>33</v>
      </c>
      <c r="O21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2" s="2" t="s">
        <v>21</v>
      </c>
      <c r="Q2102" s="2">
        <v>0</v>
      </c>
      <c r="R2102" s="2" t="s">
        <v>33</v>
      </c>
      <c r="S2102" s="2" t="s">
        <v>34</v>
      </c>
      <c r="T2102" s="2" t="s">
        <v>123</v>
      </c>
      <c r="U2102" s="2">
        <v>23</v>
      </c>
      <c r="V2102" s="2" t="str">
        <f>PROPER(DatosTransformados[[#This Row],[Payment Method Hidden]])</f>
        <v>Credit Card</v>
      </c>
      <c r="W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2102" s="2">
        <v>1026</v>
      </c>
      <c r="Y2102" s="2" t="s">
        <v>87</v>
      </c>
      <c r="Z2102" s="2" t="s">
        <v>1400</v>
      </c>
      <c r="AA2102" s="2" t="s">
        <v>2994</v>
      </c>
      <c r="AB2102" s="3">
        <f>DATEVALUE(DatosTransformados[[#This Row],[Contact Date Hidden]])</f>
        <v>44183</v>
      </c>
      <c r="AC2102" s="3">
        <v>44587</v>
      </c>
      <c r="AD2102" s="2" t="s">
        <v>28</v>
      </c>
      <c r="AE2102" s="2" t="str">
        <f>VLOOKUP(DatosTransformados[[#This Row],[Customer Segment Hidden]],Tabla3[#All],2,FALSE)</f>
        <v>High</v>
      </c>
      <c r="AF2102" s="11">
        <v>27.48523091976962</v>
      </c>
      <c r="AG2102" s="2">
        <v>4</v>
      </c>
      <c r="AH2102" s="2" t="s">
        <v>29</v>
      </c>
      <c r="AI2102" s="2" t="str">
        <f>IFERROR(VLOOKUP(DatosTransformados[[#This Row],[Preferred Contact Method Hidden]],Tabla3[#All],2,FALSE),DatosTransformados[[#This Row],[Preferred Contact Method Hidden]])</f>
        <v>Email</v>
      </c>
      <c r="AJ2102" s="2" t="str">
        <f>VLOOKUP(DatosTransformados[[#This Row],[Applied Discount Hidden]],Tabla3[#All],2,FALSE)</f>
        <v>Yes</v>
      </c>
      <c r="AK2102" s="2" t="b">
        <v>1</v>
      </c>
    </row>
    <row r="2103" spans="1:37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">
        <v>21</v>
      </c>
      <c r="O21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3" s="5" t="s">
        <v>21</v>
      </c>
      <c r="Q2103" s="5">
        <v>0</v>
      </c>
      <c r="R2103" s="5" t="s">
        <v>21</v>
      </c>
      <c r="S2103" s="5" t="s">
        <v>52</v>
      </c>
      <c r="T2103" s="5" t="s">
        <v>25</v>
      </c>
      <c r="U2103" s="5">
        <v>58</v>
      </c>
      <c r="V2103" s="5" t="str">
        <f>PROPER(DatosTransformados[[#This Row],[Payment Method Hidden]])</f>
        <v>Credit Card</v>
      </c>
      <c r="W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103" s="5">
        <v>4041</v>
      </c>
      <c r="Y2103" s="5"/>
      <c r="Z2103" s="5"/>
      <c r="AA2103" s="5" t="s">
        <v>2054</v>
      </c>
      <c r="AB2103" s="6">
        <f>DATEVALUE(DatosTransformados[[#This Row],[Contact Date Hidden]])</f>
        <v>44737</v>
      </c>
      <c r="AC2103" s="6">
        <v>43877</v>
      </c>
      <c r="AD2103" s="5" t="s">
        <v>28</v>
      </c>
      <c r="AE2103" s="5" t="str">
        <f>VLOOKUP(DatosTransformados[[#This Row],[Customer Segment Hidden]],Tabla3[#All],2,FALSE)</f>
        <v>High</v>
      </c>
      <c r="AF2103" s="12">
        <v>67.960169544912759</v>
      </c>
      <c r="AG2103" s="5">
        <v>5</v>
      </c>
      <c r="AH2103" s="5" t="s">
        <v>49</v>
      </c>
      <c r="AI2103" s="5" t="str">
        <f>IFERROR(VLOOKUP(DatosTransformados[[#This Row],[Preferred Contact Method Hidden]],Tabla3[#All],2,FALSE),DatosTransformados[[#This Row],[Preferred Contact Method Hidden]])</f>
        <v>Phone</v>
      </c>
      <c r="AJ2103" s="5" t="str">
        <f>VLOOKUP(DatosTransformados[[#This Row],[Applied Discount Hidden]],Tabla3[#All],2,FALSE)</f>
        <v>Yes</v>
      </c>
      <c r="AK2103" s="5" t="b">
        <v>1</v>
      </c>
    </row>
    <row r="2104" spans="1:37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">
        <v>21</v>
      </c>
      <c r="O21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4" s="2" t="s">
        <v>21</v>
      </c>
      <c r="Q2104" s="2">
        <v>0</v>
      </c>
      <c r="R2104" s="2" t="s">
        <v>21</v>
      </c>
      <c r="S2104" s="2" t="s">
        <v>24</v>
      </c>
      <c r="T2104" s="2" t="s">
        <v>35</v>
      </c>
      <c r="U2104" s="2">
        <v>45</v>
      </c>
      <c r="V2104" s="2" t="str">
        <f>PROPER(DatosTransformados[[#This Row],[Payment Method Hidden]])</f>
        <v>Direct Debit</v>
      </c>
      <c r="W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104" s="2">
        <v>45</v>
      </c>
      <c r="Y2104" s="2" t="s">
        <v>42</v>
      </c>
      <c r="Z2104" s="2" t="s">
        <v>213</v>
      </c>
      <c r="AA2104" s="2" t="s">
        <v>3734</v>
      </c>
      <c r="AB2104" s="3">
        <f>DATEVALUE(DatosTransformados[[#This Row],[Contact Date Hidden]])</f>
        <v>44549</v>
      </c>
      <c r="AC2104" s="3">
        <v>44618</v>
      </c>
      <c r="AD2104" s="2" t="s">
        <v>44</v>
      </c>
      <c r="AE2104" s="2" t="str">
        <f>VLOOKUP(DatosTransformados[[#This Row],[Customer Segment Hidden]],Tabla3[#All],2,FALSE)</f>
        <v>Medium</v>
      </c>
      <c r="AF2104" s="11">
        <v>51.011859723773362</v>
      </c>
      <c r="AG2104" s="2">
        <v>0</v>
      </c>
      <c r="AH2104" s="2" t="s">
        <v>49</v>
      </c>
      <c r="AI2104" s="2" t="str">
        <f>IFERROR(VLOOKUP(DatosTransformados[[#This Row],[Preferred Contact Method Hidden]],Tabla3[#All],2,FALSE),DatosTransformados[[#This Row],[Preferred Contact Method Hidden]])</f>
        <v>Phone</v>
      </c>
      <c r="AJ2104" s="2" t="str">
        <f>VLOOKUP(DatosTransformados[[#This Row],[Applied Discount Hidden]],Tabla3[#All],2,FALSE)</f>
        <v>Yes</v>
      </c>
      <c r="AK2104" s="2" t="b">
        <v>1</v>
      </c>
    </row>
    <row r="2105" spans="1:37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">
        <v>21</v>
      </c>
      <c r="O21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5" s="5" t="s">
        <v>21</v>
      </c>
      <c r="Q2105" s="5">
        <v>0</v>
      </c>
      <c r="R2105" s="5" t="s">
        <v>21</v>
      </c>
      <c r="S2105" s="5" t="s">
        <v>52</v>
      </c>
      <c r="T2105" s="5" t="s">
        <v>117</v>
      </c>
      <c r="U2105" s="5">
        <v>13</v>
      </c>
      <c r="V2105" s="5" t="str">
        <f>PROPER(DatosTransformados[[#This Row],[Payment Method Hidden]])</f>
        <v>Direct Debit</v>
      </c>
      <c r="W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105" s="5">
        <v>885</v>
      </c>
      <c r="Y2105" s="5"/>
      <c r="Z2105" s="5"/>
      <c r="AA2105" s="5" t="s">
        <v>3736</v>
      </c>
      <c r="AB2105" s="6">
        <f>DATEVALUE(DatosTransformados[[#This Row],[Contact Date Hidden]])</f>
        <v>43995</v>
      </c>
      <c r="AC2105" s="6">
        <v>45072</v>
      </c>
      <c r="AD2105" s="5" t="s">
        <v>44</v>
      </c>
      <c r="AE2105" s="5" t="str">
        <f>VLOOKUP(DatosTransformados[[#This Row],[Customer Segment Hidden]],Tabla3[#All],2,FALSE)</f>
        <v>Medium</v>
      </c>
      <c r="AF2105" s="12">
        <v>14.58591101953427</v>
      </c>
      <c r="AG2105" s="5">
        <v>8</v>
      </c>
      <c r="AH2105" s="5" t="s">
        <v>49</v>
      </c>
      <c r="AI2105" s="5" t="str">
        <f>IFERROR(VLOOKUP(DatosTransformados[[#This Row],[Preferred Contact Method Hidden]],Tabla3[#All],2,FALSE),DatosTransformados[[#This Row],[Preferred Contact Method Hidden]])</f>
        <v>Phone</v>
      </c>
      <c r="AJ2105" s="5" t="str">
        <f>VLOOKUP(DatosTransformados[[#This Row],[Applied Discount Hidden]],Tabla3[#All],2,FALSE)</f>
        <v>No</v>
      </c>
      <c r="AK2105" s="5" t="b">
        <v>0</v>
      </c>
    </row>
    <row r="2106" spans="1:37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">
        <v>21</v>
      </c>
      <c r="O21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6" s="2" t="s">
        <v>21</v>
      </c>
      <c r="Q2106" s="2">
        <v>0</v>
      </c>
      <c r="R2106" s="2" t="s">
        <v>21</v>
      </c>
      <c r="S2106" s="2" t="s">
        <v>34</v>
      </c>
      <c r="T2106" s="2" t="s">
        <v>117</v>
      </c>
      <c r="U2106" s="2">
        <v>37</v>
      </c>
      <c r="V2106" s="2" t="str">
        <f>PROPER(DatosTransformados[[#This Row],[Payment Method Hidden]])</f>
        <v>Direct Debit</v>
      </c>
      <c r="W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106" s="2">
        <v>1742</v>
      </c>
      <c r="Y2106" s="2"/>
      <c r="Z2106" s="2"/>
      <c r="AA2106" s="2" t="s">
        <v>853</v>
      </c>
      <c r="AB2106" s="3">
        <f>DATEVALUE(DatosTransformados[[#This Row],[Contact Date Hidden]])</f>
        <v>44358</v>
      </c>
      <c r="AC2106" s="3">
        <v>44576</v>
      </c>
      <c r="AD2106" s="2" t="s">
        <v>28</v>
      </c>
      <c r="AE2106" s="2" t="str">
        <f>VLOOKUP(DatosTransformados[[#This Row],[Customer Segment Hidden]],Tabla3[#All],2,FALSE)</f>
        <v>High</v>
      </c>
      <c r="AF2106" s="11">
        <v>33.380062199481571</v>
      </c>
      <c r="AG2106" s="2">
        <v>3</v>
      </c>
      <c r="AH2106" s="2" t="s">
        <v>63</v>
      </c>
      <c r="AI2106" s="2" t="str">
        <f>IFERROR(VLOOKUP(DatosTransformados[[#This Row],[Preferred Contact Method Hidden]],Tabla3[#All],2,FALSE),DatosTransformados[[#This Row],[Preferred Contact Method Hidden]])</f>
        <v>SMS</v>
      </c>
      <c r="AJ2106" s="2" t="str">
        <f>VLOOKUP(DatosTransformados[[#This Row],[Applied Discount Hidden]],Tabla3[#All],2,FALSE)</f>
        <v>Yes</v>
      </c>
      <c r="AK2106" s="2" t="b">
        <v>1</v>
      </c>
    </row>
    <row r="2107" spans="1:37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">
        <v>21</v>
      </c>
      <c r="O21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7" s="5" t="s">
        <v>21</v>
      </c>
      <c r="Q2107" s="5">
        <v>0</v>
      </c>
      <c r="R2107" s="5" t="s">
        <v>21</v>
      </c>
      <c r="S2107" s="5" t="s">
        <v>24</v>
      </c>
      <c r="T2107" s="5" t="s">
        <v>123</v>
      </c>
      <c r="U2107" s="5">
        <v>54</v>
      </c>
      <c r="V2107" s="5" t="str">
        <f>PROPER(DatosTransformados[[#This Row],[Payment Method Hidden]])</f>
        <v>Credit Card</v>
      </c>
      <c r="W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107" s="5">
        <v>2043</v>
      </c>
      <c r="Y2107" s="5"/>
      <c r="Z2107" s="5"/>
      <c r="AA2107" s="5" t="s">
        <v>3739</v>
      </c>
      <c r="AB2107" s="6">
        <f>DATEVALUE(DatosTransformados[[#This Row],[Contact Date Hidden]])</f>
        <v>45221</v>
      </c>
      <c r="AC2107" s="6">
        <v>44653</v>
      </c>
      <c r="AD2107" s="5" t="s">
        <v>44</v>
      </c>
      <c r="AE2107" s="5" t="str">
        <f>VLOOKUP(DatosTransformados[[#This Row],[Customer Segment Hidden]],Tabla3[#All],2,FALSE)</f>
        <v>Medium</v>
      </c>
      <c r="AF2107" s="12">
        <v>50.47694418721094</v>
      </c>
      <c r="AG2107" s="5">
        <v>3</v>
      </c>
      <c r="AH2107" s="5" t="s">
        <v>63</v>
      </c>
      <c r="AI2107" s="5" t="str">
        <f>IFERROR(VLOOKUP(DatosTransformados[[#This Row],[Preferred Contact Method Hidden]],Tabla3[#All],2,FALSE),DatosTransformados[[#This Row],[Preferred Contact Method Hidden]])</f>
        <v>SMS</v>
      </c>
      <c r="AJ2107" s="5" t="str">
        <f>VLOOKUP(DatosTransformados[[#This Row],[Applied Discount Hidden]],Tabla3[#All],2,FALSE)</f>
        <v>Yes</v>
      </c>
      <c r="AK2107" s="5" t="b">
        <v>1</v>
      </c>
    </row>
    <row r="2108" spans="1:37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">
        <v>21</v>
      </c>
      <c r="O21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8" s="2" t="s">
        <v>21</v>
      </c>
      <c r="Q2108" s="2">
        <v>0</v>
      </c>
      <c r="R2108" s="2" t="s">
        <v>21</v>
      </c>
      <c r="S2108" s="2" t="s">
        <v>24</v>
      </c>
      <c r="T2108" s="2" t="s">
        <v>25</v>
      </c>
      <c r="U2108" s="2">
        <v>41</v>
      </c>
      <c r="V2108" s="2" t="str">
        <f>PROPER(DatosTransformados[[#This Row],[Payment Method Hidden]])</f>
        <v>Credit Card</v>
      </c>
      <c r="W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108" s="2">
        <v>41</v>
      </c>
      <c r="Y2108" s="2" t="s">
        <v>134</v>
      </c>
      <c r="Z2108" s="2" t="s">
        <v>135</v>
      </c>
      <c r="AA2108" s="2" t="s">
        <v>835</v>
      </c>
      <c r="AB2108" s="3">
        <f>DATEVALUE(DatosTransformados[[#This Row],[Contact Date Hidden]])</f>
        <v>44374</v>
      </c>
      <c r="AC2108" s="3">
        <v>44341</v>
      </c>
      <c r="AD2108" s="2" t="s">
        <v>38</v>
      </c>
      <c r="AE2108" s="2" t="str">
        <f>VLOOKUP(DatosTransformados[[#This Row],[Customer Segment Hidden]],Tabla3[#All],2,FALSE)</f>
        <v>Low</v>
      </c>
      <c r="AF2108" s="11">
        <v>45.671595764658143</v>
      </c>
      <c r="AG2108" s="2">
        <v>5</v>
      </c>
      <c r="AH2108" s="2" t="s">
        <v>63</v>
      </c>
      <c r="AI2108" s="2" t="str">
        <f>IFERROR(VLOOKUP(DatosTransformados[[#This Row],[Preferred Contact Method Hidden]],Tabla3[#All],2,FALSE),DatosTransformados[[#This Row],[Preferred Contact Method Hidden]])</f>
        <v>SMS</v>
      </c>
      <c r="AJ2108" s="2" t="str">
        <f>VLOOKUP(DatosTransformados[[#This Row],[Applied Discount Hidden]],Tabla3[#All],2,FALSE)</f>
        <v>No</v>
      </c>
      <c r="AK2108" s="2" t="b">
        <v>0</v>
      </c>
    </row>
    <row r="2109" spans="1:37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">
        <v>21</v>
      </c>
      <c r="O21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09" s="5" t="s">
        <v>21</v>
      </c>
      <c r="Q2109" s="5">
        <v>0</v>
      </c>
      <c r="R2109" s="5" t="s">
        <v>21</v>
      </c>
      <c r="S2109" s="5" t="s">
        <v>24</v>
      </c>
      <c r="T2109" s="5" t="s">
        <v>35</v>
      </c>
      <c r="U2109" s="5">
        <v>23</v>
      </c>
      <c r="V2109" s="5" t="str">
        <f>PROPER(DatosTransformados[[#This Row],[Payment Method Hidden]])</f>
        <v>Direct Debit</v>
      </c>
      <c r="W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109" s="5">
        <v>349</v>
      </c>
      <c r="Y2109" s="5" t="s">
        <v>42</v>
      </c>
      <c r="Z2109" s="5" t="s">
        <v>213</v>
      </c>
      <c r="AA2109" s="5" t="s">
        <v>3742</v>
      </c>
      <c r="AB2109" s="6">
        <f>DATEVALUE(DatosTransformados[[#This Row],[Contact Date Hidden]])</f>
        <v>45022</v>
      </c>
      <c r="AC2109" s="6">
        <v>44205</v>
      </c>
      <c r="AD2109" s="5" t="s">
        <v>44</v>
      </c>
      <c r="AE2109" s="5" t="str">
        <f>VLOOKUP(DatosTransformados[[#This Row],[Customer Segment Hidden]],Tabla3[#All],2,FALSE)</f>
        <v>Medium</v>
      </c>
      <c r="AF2109" s="12">
        <v>27.584415523695998</v>
      </c>
      <c r="AG2109" s="5">
        <v>7</v>
      </c>
      <c r="AH2109" s="5" t="s">
        <v>63</v>
      </c>
      <c r="AI2109" s="5" t="str">
        <f>IFERROR(VLOOKUP(DatosTransformados[[#This Row],[Preferred Contact Method Hidden]],Tabla3[#All],2,FALSE),DatosTransformados[[#This Row],[Preferred Contact Method Hidden]])</f>
        <v>SMS</v>
      </c>
      <c r="AJ2109" s="5" t="str">
        <f>VLOOKUP(DatosTransformados[[#This Row],[Applied Discount Hidden]],Tabla3[#All],2,FALSE)</f>
        <v>No</v>
      </c>
      <c r="AK2109" s="5" t="b">
        <v>0</v>
      </c>
    </row>
    <row r="2110" spans="1:37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">
        <v>21</v>
      </c>
      <c r="O21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0" s="2" t="s">
        <v>21</v>
      </c>
      <c r="Q2110" s="2">
        <v>0</v>
      </c>
      <c r="R2110" s="2" t="s">
        <v>21</v>
      </c>
      <c r="S2110" s="2" t="s">
        <v>24</v>
      </c>
      <c r="T2110" s="2" t="s">
        <v>123</v>
      </c>
      <c r="U2110" s="2">
        <v>42</v>
      </c>
      <c r="V2110" s="2" t="str">
        <f>PROPER(DatosTransformados[[#This Row],[Payment Method Hidden]])</f>
        <v>Credit Card</v>
      </c>
      <c r="W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110" s="2">
        <v>42</v>
      </c>
      <c r="Y2110" s="2" t="s">
        <v>156</v>
      </c>
      <c r="Z2110" s="2" t="s">
        <v>157</v>
      </c>
      <c r="AA2110" s="2" t="s">
        <v>3744</v>
      </c>
      <c r="AB2110" s="3">
        <f>DATEVALUE(DatosTransformados[[#This Row],[Contact Date Hidden]])</f>
        <v>44672</v>
      </c>
      <c r="AC2110" s="3">
        <v>44785</v>
      </c>
      <c r="AD2110" s="2" t="s">
        <v>44</v>
      </c>
      <c r="AE2110" s="2" t="str">
        <f>VLOOKUP(DatosTransformados[[#This Row],[Customer Segment Hidden]],Tabla3[#All],2,FALSE)</f>
        <v>Medium</v>
      </c>
      <c r="AF2110" s="11">
        <v>47.995675671594753</v>
      </c>
      <c r="AG2110" s="2">
        <v>1</v>
      </c>
      <c r="AH2110" s="2" t="s">
        <v>49</v>
      </c>
      <c r="AI2110" s="2" t="str">
        <f>IFERROR(VLOOKUP(DatosTransformados[[#This Row],[Preferred Contact Method Hidden]],Tabla3[#All],2,FALSE),DatosTransformados[[#This Row],[Preferred Contact Method Hidden]])</f>
        <v>Phone</v>
      </c>
      <c r="AJ2110" s="2" t="str">
        <f>VLOOKUP(DatosTransformados[[#This Row],[Applied Discount Hidden]],Tabla3[#All],2,FALSE)</f>
        <v>No</v>
      </c>
      <c r="AK2110" s="2" t="b">
        <v>0</v>
      </c>
    </row>
    <row r="2111" spans="1:37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">
        <v>33</v>
      </c>
      <c r="O2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1" s="5" t="s">
        <v>21</v>
      </c>
      <c r="Q2111" s="5">
        <v>0</v>
      </c>
      <c r="R2111" s="5" t="s">
        <v>33</v>
      </c>
      <c r="S2111" s="5" t="s">
        <v>52</v>
      </c>
      <c r="T2111" s="5" t="s">
        <v>123</v>
      </c>
      <c r="U2111" s="5">
        <v>47</v>
      </c>
      <c r="V2111" s="5" t="str">
        <f>PROPER(DatosTransformados[[#This Row],[Payment Method Hidden]])</f>
        <v>Credit Card</v>
      </c>
      <c r="W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111" s="5">
        <v>3003</v>
      </c>
      <c r="Y2111" s="5"/>
      <c r="Z2111" s="5"/>
      <c r="AA2111" s="5" t="s">
        <v>1024</v>
      </c>
      <c r="AB2111" s="6">
        <f>DATEVALUE(DatosTransformados[[#This Row],[Contact Date Hidden]])</f>
        <v>44922</v>
      </c>
      <c r="AC2111" s="6">
        <v>44458</v>
      </c>
      <c r="AD2111" s="5" t="s">
        <v>44</v>
      </c>
      <c r="AE2111" s="5" t="str">
        <f>VLOOKUP(DatosTransformados[[#This Row],[Customer Segment Hidden]],Tabla3[#All],2,FALSE)</f>
        <v>Medium</v>
      </c>
      <c r="AF2111" s="12">
        <v>41.846643174947893</v>
      </c>
      <c r="AG2111" s="5">
        <v>8</v>
      </c>
      <c r="AH2111" s="5" t="s">
        <v>49</v>
      </c>
      <c r="AI2111" s="5" t="str">
        <f>IFERROR(VLOOKUP(DatosTransformados[[#This Row],[Preferred Contact Method Hidden]],Tabla3[#All],2,FALSE),DatosTransformados[[#This Row],[Preferred Contact Method Hidden]])</f>
        <v>Phone</v>
      </c>
      <c r="AJ2111" s="5" t="str">
        <f>VLOOKUP(DatosTransformados[[#This Row],[Applied Discount Hidden]],Tabla3[#All],2,FALSE)</f>
        <v>Yes</v>
      </c>
      <c r="AK2111" s="5" t="b">
        <v>1</v>
      </c>
    </row>
    <row r="2112" spans="1:37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">
        <v>21</v>
      </c>
      <c r="O2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2" s="2" t="s">
        <v>21</v>
      </c>
      <c r="Q2112" s="2">
        <v>0</v>
      </c>
      <c r="R2112" s="2" t="s">
        <v>21</v>
      </c>
      <c r="S2112" s="2" t="s">
        <v>24</v>
      </c>
      <c r="T2112" s="2" t="s">
        <v>117</v>
      </c>
      <c r="U2112" s="2">
        <v>19</v>
      </c>
      <c r="V2112" s="2" t="str">
        <f>PROPER(DatosTransformados[[#This Row],[Payment Method Hidden]])</f>
        <v>Direct Debit</v>
      </c>
      <c r="W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112" s="2">
        <v>211</v>
      </c>
      <c r="Y2112" s="2" t="s">
        <v>156</v>
      </c>
      <c r="Z2112" s="2" t="s">
        <v>157</v>
      </c>
      <c r="AA2112" s="2" t="s">
        <v>1998</v>
      </c>
      <c r="AB2112" s="3">
        <f>DATEVALUE(DatosTransformados[[#This Row],[Contact Date Hidden]])</f>
        <v>44089</v>
      </c>
      <c r="AC2112" s="3">
        <v>44595</v>
      </c>
      <c r="AD2112" s="2" t="s">
        <v>44</v>
      </c>
      <c r="AE2112" s="2" t="str">
        <f>VLOOKUP(DatosTransformados[[#This Row],[Customer Segment Hidden]],Tabla3[#All],2,FALSE)</f>
        <v>Medium</v>
      </c>
      <c r="AF2112" s="11">
        <v>19.307954925199152</v>
      </c>
      <c r="AG2112" s="2">
        <v>3</v>
      </c>
      <c r="AH2112" s="2" t="s">
        <v>49</v>
      </c>
      <c r="AI2112" s="2" t="str">
        <f>IFERROR(VLOOKUP(DatosTransformados[[#This Row],[Preferred Contact Method Hidden]],Tabla3[#All],2,FALSE),DatosTransformados[[#This Row],[Preferred Contact Method Hidden]])</f>
        <v>Phone</v>
      </c>
      <c r="AJ2112" s="2" t="str">
        <f>VLOOKUP(DatosTransformados[[#This Row],[Applied Discount Hidden]],Tabla3[#All],2,FALSE)</f>
        <v>Yes</v>
      </c>
      <c r="AK2112" s="2" t="b">
        <v>1</v>
      </c>
    </row>
    <row r="2113" spans="1:37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">
        <v>21</v>
      </c>
      <c r="O2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3" s="5" t="s">
        <v>21</v>
      </c>
      <c r="Q2113" s="5">
        <v>0</v>
      </c>
      <c r="R2113" s="5" t="s">
        <v>21</v>
      </c>
      <c r="S2113" s="5" t="s">
        <v>24</v>
      </c>
      <c r="T2113" s="5" t="s">
        <v>123</v>
      </c>
      <c r="U2113" s="5">
        <v>7</v>
      </c>
      <c r="V2113" s="5" t="str">
        <f>PROPER(DatosTransformados[[#This Row],[Payment Method Hidden]])</f>
        <v>Credit Card</v>
      </c>
      <c r="W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113" s="5">
        <v>46</v>
      </c>
      <c r="Y2113" s="5"/>
      <c r="Z2113" s="5"/>
      <c r="AA2113" s="5" t="s">
        <v>3748</v>
      </c>
      <c r="AB2113" s="6">
        <f>DATEVALUE(DatosTransformados[[#This Row],[Contact Date Hidden]])</f>
        <v>44240</v>
      </c>
      <c r="AC2113" s="6">
        <v>44713</v>
      </c>
      <c r="AD2113" s="5" t="s">
        <v>38</v>
      </c>
      <c r="AE2113" s="5" t="str">
        <f>VLOOKUP(DatosTransformados[[#This Row],[Customer Segment Hidden]],Tabla3[#All],2,FALSE)</f>
        <v>Low</v>
      </c>
      <c r="AF2113" s="12">
        <v>7.5292463911297833</v>
      </c>
      <c r="AG2113" s="5">
        <v>2</v>
      </c>
      <c r="AH2113" s="5" t="s">
        <v>49</v>
      </c>
      <c r="AI2113" s="5" t="str">
        <f>IFERROR(VLOOKUP(DatosTransformados[[#This Row],[Preferred Contact Method Hidden]],Tabla3[#All],2,FALSE),DatosTransformados[[#This Row],[Preferred Contact Method Hidden]])</f>
        <v>Phone</v>
      </c>
      <c r="AJ2113" s="5" t="str">
        <f>VLOOKUP(DatosTransformados[[#This Row],[Applied Discount Hidden]],Tabla3[#All],2,FALSE)</f>
        <v>Yes</v>
      </c>
      <c r="AK2113" s="5" t="b">
        <v>1</v>
      </c>
    </row>
    <row r="2114" spans="1:37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">
        <v>21</v>
      </c>
      <c r="O2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4" s="2" t="s">
        <v>21</v>
      </c>
      <c r="Q2114" s="2">
        <v>0</v>
      </c>
      <c r="R2114" s="2" t="s">
        <v>33</v>
      </c>
      <c r="S2114" s="2" t="s">
        <v>24</v>
      </c>
      <c r="T2114" s="2" t="s">
        <v>35</v>
      </c>
      <c r="U2114" s="2">
        <v>35</v>
      </c>
      <c r="V2114" s="2" t="str">
        <f>PROPER(DatosTransformados[[#This Row],[Payment Method Hidden]])</f>
        <v>Direct Debit</v>
      </c>
      <c r="W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114" s="2">
        <v>182</v>
      </c>
      <c r="Y2114" s="2" t="s">
        <v>42</v>
      </c>
      <c r="Z2114" s="2" t="s">
        <v>184</v>
      </c>
      <c r="AA2114" s="2" t="s">
        <v>3750</v>
      </c>
      <c r="AB2114" s="3">
        <f>DATEVALUE(DatosTransformados[[#This Row],[Contact Date Hidden]])</f>
        <v>44605</v>
      </c>
      <c r="AC2114" s="3">
        <v>45036</v>
      </c>
      <c r="AD2114" s="2" t="s">
        <v>38</v>
      </c>
      <c r="AE2114" s="2" t="str">
        <f>VLOOKUP(DatosTransformados[[#This Row],[Customer Segment Hidden]],Tabla3[#All],2,FALSE)</f>
        <v>Low</v>
      </c>
      <c r="AF2114" s="11">
        <v>32.895017261433793</v>
      </c>
      <c r="AG2114" s="2">
        <v>9</v>
      </c>
      <c r="AH2114" s="2" t="s">
        <v>29</v>
      </c>
      <c r="AI2114" s="2" t="str">
        <f>IFERROR(VLOOKUP(DatosTransformados[[#This Row],[Preferred Contact Method Hidden]],Tabla3[#All],2,FALSE),DatosTransformados[[#This Row],[Preferred Contact Method Hidden]])</f>
        <v>Email</v>
      </c>
      <c r="AJ2114" s="2" t="str">
        <f>VLOOKUP(DatosTransformados[[#This Row],[Applied Discount Hidden]],Tabla3[#All],2,FALSE)</f>
        <v>No</v>
      </c>
      <c r="AK2114" s="2" t="b">
        <v>0</v>
      </c>
    </row>
    <row r="2115" spans="1:37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">
        <v>21</v>
      </c>
      <c r="O2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5" s="5" t="s">
        <v>21</v>
      </c>
      <c r="Q2115" s="5">
        <v>0</v>
      </c>
      <c r="R2115" s="5" t="s">
        <v>33</v>
      </c>
      <c r="S2115" s="5" t="s">
        <v>52</v>
      </c>
      <c r="T2115" s="5" t="s">
        <v>35</v>
      </c>
      <c r="U2115" s="5">
        <v>36</v>
      </c>
      <c r="V2115" s="5" t="str">
        <f>PROPER(DatosTransformados[[#This Row],[Payment Method Hidden]])</f>
        <v>Direct Debit</v>
      </c>
      <c r="W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115" s="5">
        <v>1939</v>
      </c>
      <c r="Y2115" s="5"/>
      <c r="Z2115" s="5"/>
      <c r="AA2115" s="5" t="s">
        <v>3752</v>
      </c>
      <c r="AB2115" s="6">
        <f>DATEVALUE(DatosTransformados[[#This Row],[Contact Date Hidden]])</f>
        <v>43938</v>
      </c>
      <c r="AC2115" s="6">
        <v>45290</v>
      </c>
      <c r="AD2115" s="5" t="s">
        <v>38</v>
      </c>
      <c r="AE2115" s="5" t="str">
        <f>VLOOKUP(DatosTransformados[[#This Row],[Customer Segment Hidden]],Tabla3[#All],2,FALSE)</f>
        <v>Low</v>
      </c>
      <c r="AF2115" s="12">
        <v>31.084828153165361</v>
      </c>
      <c r="AG2115" s="5">
        <v>7</v>
      </c>
      <c r="AH2115" s="5" t="s">
        <v>63</v>
      </c>
      <c r="AI2115" s="5" t="str">
        <f>IFERROR(VLOOKUP(DatosTransformados[[#This Row],[Preferred Contact Method Hidden]],Tabla3[#All],2,FALSE),DatosTransformados[[#This Row],[Preferred Contact Method Hidden]])</f>
        <v>SMS</v>
      </c>
      <c r="AJ2115" s="5" t="str">
        <f>VLOOKUP(DatosTransformados[[#This Row],[Applied Discount Hidden]],Tabla3[#All],2,FALSE)</f>
        <v>No</v>
      </c>
      <c r="AK2115" s="5" t="b">
        <v>0</v>
      </c>
    </row>
    <row r="2116" spans="1:37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">
        <v>21</v>
      </c>
      <c r="O2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6" s="2" t="s">
        <v>33</v>
      </c>
      <c r="Q2116" s="2">
        <v>3</v>
      </c>
      <c r="R2116" s="2" t="s">
        <v>21</v>
      </c>
      <c r="S2116" s="2" t="s">
        <v>52</v>
      </c>
      <c r="T2116" s="2" t="s">
        <v>25</v>
      </c>
      <c r="U2116" s="2">
        <v>11</v>
      </c>
      <c r="V2116" s="2" t="str">
        <f>PROPER(DatosTransformados[[#This Row],[Payment Method Hidden]])</f>
        <v>Credit Card</v>
      </c>
      <c r="W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116" s="2">
        <v>766</v>
      </c>
      <c r="Y2116" s="2"/>
      <c r="Z2116" s="2"/>
      <c r="AA2116" s="2" t="s">
        <v>2777</v>
      </c>
      <c r="AB2116" s="3">
        <f>DATEVALUE(DatosTransformados[[#This Row],[Contact Date Hidden]])</f>
        <v>45115</v>
      </c>
      <c r="AC2116" s="3">
        <v>45113</v>
      </c>
      <c r="AD2116" s="2" t="s">
        <v>38</v>
      </c>
      <c r="AE2116" s="2" t="str">
        <f>VLOOKUP(DatosTransformados[[#This Row],[Customer Segment Hidden]],Tabla3[#All],2,FALSE)</f>
        <v>Low</v>
      </c>
      <c r="AF2116" s="11">
        <v>11.87241489736946</v>
      </c>
      <c r="AG2116" s="2">
        <v>3</v>
      </c>
      <c r="AH2116" s="2" t="s">
        <v>29</v>
      </c>
      <c r="AI2116" s="2" t="str">
        <f>IFERROR(VLOOKUP(DatosTransformados[[#This Row],[Preferred Contact Method Hidden]],Tabla3[#All],2,FALSE),DatosTransformados[[#This Row],[Preferred Contact Method Hidden]])</f>
        <v>Email</v>
      </c>
      <c r="AJ2116" s="2" t="str">
        <f>VLOOKUP(DatosTransformados[[#This Row],[Applied Discount Hidden]],Tabla3[#All],2,FALSE)</f>
        <v>No</v>
      </c>
      <c r="AK2116" s="2" t="b">
        <v>0</v>
      </c>
    </row>
    <row r="2117" spans="1:37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">
        <v>21</v>
      </c>
      <c r="O2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7" s="5" t="s">
        <v>21</v>
      </c>
      <c r="Q2117" s="5">
        <v>0</v>
      </c>
      <c r="R2117" s="5" t="s">
        <v>21</v>
      </c>
      <c r="S2117" s="5" t="s">
        <v>24</v>
      </c>
      <c r="T2117" s="5" t="s">
        <v>117</v>
      </c>
      <c r="U2117" s="5">
        <v>15</v>
      </c>
      <c r="V2117" s="5" t="str">
        <f>PROPER(DatosTransformados[[#This Row],[Payment Method Hidden]])</f>
        <v>Direct Debit</v>
      </c>
      <c r="W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117" s="5">
        <v>29</v>
      </c>
      <c r="Y2117" s="5" t="s">
        <v>103</v>
      </c>
      <c r="Z2117" s="5" t="s">
        <v>197</v>
      </c>
      <c r="AA2117" s="5" t="s">
        <v>2983</v>
      </c>
      <c r="AB2117" s="6">
        <f>DATEVALUE(DatosTransformados[[#This Row],[Contact Date Hidden]])</f>
        <v>43893</v>
      </c>
      <c r="AC2117" s="6">
        <v>45155</v>
      </c>
      <c r="AD2117" s="5" t="s">
        <v>44</v>
      </c>
      <c r="AE2117" s="5" t="str">
        <f>VLOOKUP(DatosTransformados[[#This Row],[Customer Segment Hidden]],Tabla3[#All],2,FALSE)</f>
        <v>Medium</v>
      </c>
      <c r="AF2117" s="12">
        <v>14.20773089431145</v>
      </c>
      <c r="AG2117" s="5">
        <v>2</v>
      </c>
      <c r="AH2117" s="5" t="s">
        <v>63</v>
      </c>
      <c r="AI2117" s="5" t="str">
        <f>IFERROR(VLOOKUP(DatosTransformados[[#This Row],[Preferred Contact Method Hidden]],Tabla3[#All],2,FALSE),DatosTransformados[[#This Row],[Preferred Contact Method Hidden]])</f>
        <v>SMS</v>
      </c>
      <c r="AJ2117" s="5" t="str">
        <f>VLOOKUP(DatosTransformados[[#This Row],[Applied Discount Hidden]],Tabla3[#All],2,FALSE)</f>
        <v>No</v>
      </c>
      <c r="AK2117" s="5" t="b">
        <v>0</v>
      </c>
    </row>
    <row r="2118" spans="1:37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">
        <v>33</v>
      </c>
      <c r="O2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8" s="2" t="s">
        <v>21</v>
      </c>
      <c r="Q2118" s="2">
        <v>0</v>
      </c>
      <c r="R2118" s="2" t="s">
        <v>33</v>
      </c>
      <c r="S2118" s="2" t="s">
        <v>24</v>
      </c>
      <c r="T2118" s="2" t="s">
        <v>35</v>
      </c>
      <c r="U2118" s="2">
        <v>38</v>
      </c>
      <c r="V2118" s="2" t="str">
        <f>PROPER(DatosTransformados[[#This Row],[Payment Method Hidden]])</f>
        <v>Direct Debit</v>
      </c>
      <c r="W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118" s="2">
        <v>782</v>
      </c>
      <c r="Y2118" s="2" t="s">
        <v>42</v>
      </c>
      <c r="Z2118" s="2" t="s">
        <v>184</v>
      </c>
      <c r="AA2118" s="2" t="s">
        <v>3756</v>
      </c>
      <c r="AB2118" s="3">
        <f>DATEVALUE(DatosTransformados[[#This Row],[Contact Date Hidden]])</f>
        <v>45117</v>
      </c>
      <c r="AC2118" s="3">
        <v>44263</v>
      </c>
      <c r="AD2118" s="2" t="s">
        <v>44</v>
      </c>
      <c r="AE2118" s="2" t="str">
        <f>VLOOKUP(DatosTransformados[[#This Row],[Customer Segment Hidden]],Tabla3[#All],2,FALSE)</f>
        <v>Medium</v>
      </c>
      <c r="AF2118" s="11">
        <v>38.033715565798069</v>
      </c>
      <c r="AG2118" s="2">
        <v>8</v>
      </c>
      <c r="AH2118" s="2" t="s">
        <v>29</v>
      </c>
      <c r="AI2118" s="2" t="str">
        <f>IFERROR(VLOOKUP(DatosTransformados[[#This Row],[Preferred Contact Method Hidden]],Tabla3[#All],2,FALSE),DatosTransformados[[#This Row],[Preferred Contact Method Hidden]])</f>
        <v>Email</v>
      </c>
      <c r="AJ2118" s="2" t="str">
        <f>VLOOKUP(DatosTransformados[[#This Row],[Applied Discount Hidden]],Tabla3[#All],2,FALSE)</f>
        <v>Yes</v>
      </c>
      <c r="AK2118" s="2" t="b">
        <v>1</v>
      </c>
    </row>
    <row r="2119" spans="1:37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">
        <v>33</v>
      </c>
      <c r="O2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19" s="5" t="s">
        <v>21</v>
      </c>
      <c r="Q2119" s="5">
        <v>0</v>
      </c>
      <c r="R2119" s="5" t="s">
        <v>21</v>
      </c>
      <c r="S2119" s="5" t="s">
        <v>52</v>
      </c>
      <c r="T2119" s="5" t="s">
        <v>117</v>
      </c>
      <c r="U2119" s="5">
        <v>36</v>
      </c>
      <c r="V2119" s="5" t="str">
        <f>PROPER(DatosTransformados[[#This Row],[Payment Method Hidden]])</f>
        <v>Direct Debit</v>
      </c>
      <c r="W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119" s="5">
        <v>36</v>
      </c>
      <c r="Y2119" s="5"/>
      <c r="Z2119" s="5"/>
      <c r="AA2119" s="5" t="s">
        <v>3758</v>
      </c>
      <c r="AB2119" s="6">
        <f>DATEVALUE(DatosTransformados[[#This Row],[Contact Date Hidden]])</f>
        <v>44293</v>
      </c>
      <c r="AC2119" s="6">
        <v>44612</v>
      </c>
      <c r="AD2119" s="5" t="s">
        <v>38</v>
      </c>
      <c r="AE2119" s="5" t="str">
        <f>VLOOKUP(DatosTransformados[[#This Row],[Customer Segment Hidden]],Tabla3[#All],2,FALSE)</f>
        <v>Low</v>
      </c>
      <c r="AF2119" s="12">
        <v>33.310345660047147</v>
      </c>
      <c r="AG2119" s="5">
        <v>2</v>
      </c>
      <c r="AH2119" s="5" t="s">
        <v>49</v>
      </c>
      <c r="AI2119" s="5" t="str">
        <f>IFERROR(VLOOKUP(DatosTransformados[[#This Row],[Preferred Contact Method Hidden]],Tabla3[#All],2,FALSE),DatosTransformados[[#This Row],[Preferred Contact Method Hidden]])</f>
        <v>Phone</v>
      </c>
      <c r="AJ2119" s="5" t="str">
        <f>VLOOKUP(DatosTransformados[[#This Row],[Applied Discount Hidden]],Tabla3[#All],2,FALSE)</f>
        <v>Yes</v>
      </c>
      <c r="AK2119" s="5" t="b">
        <v>1</v>
      </c>
    </row>
    <row r="2120" spans="1:37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">
        <v>21</v>
      </c>
      <c r="O2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0" s="2" t="s">
        <v>21</v>
      </c>
      <c r="Q2120" s="2">
        <v>0</v>
      </c>
      <c r="R2120" s="2" t="s">
        <v>33</v>
      </c>
      <c r="S2120" s="2" t="s">
        <v>34</v>
      </c>
      <c r="T2120" s="2" t="s">
        <v>25</v>
      </c>
      <c r="U2120" s="2">
        <v>53</v>
      </c>
      <c r="V2120" s="2" t="str">
        <f>PROPER(DatosTransformados[[#This Row],[Payment Method Hidden]])</f>
        <v>Credit Card</v>
      </c>
      <c r="W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120" s="2">
        <v>1145</v>
      </c>
      <c r="Y2120" s="2"/>
      <c r="Z2120" s="2"/>
      <c r="AA2120" s="2" t="s">
        <v>3760</v>
      </c>
      <c r="AB2120" s="3">
        <f>DATEVALUE(DatosTransformados[[#This Row],[Contact Date Hidden]])</f>
        <v>45044</v>
      </c>
      <c r="AC2120" s="3">
        <v>44878</v>
      </c>
      <c r="AD2120" s="2" t="s">
        <v>38</v>
      </c>
      <c r="AE2120" s="2" t="str">
        <f>VLOOKUP(DatosTransformados[[#This Row],[Customer Segment Hidden]],Tabla3[#All],2,FALSE)</f>
        <v>Low</v>
      </c>
      <c r="AF2120" s="11">
        <v>55.553123967161689</v>
      </c>
      <c r="AG2120" s="2">
        <v>8</v>
      </c>
      <c r="AH2120" s="2" t="s">
        <v>63</v>
      </c>
      <c r="AI2120" s="2" t="str">
        <f>IFERROR(VLOOKUP(DatosTransformados[[#This Row],[Preferred Contact Method Hidden]],Tabla3[#All],2,FALSE),DatosTransformados[[#This Row],[Preferred Contact Method Hidden]])</f>
        <v>SMS</v>
      </c>
      <c r="AJ2120" s="2" t="str">
        <f>VLOOKUP(DatosTransformados[[#This Row],[Applied Discount Hidden]],Tabla3[#All],2,FALSE)</f>
        <v>Yes</v>
      </c>
      <c r="AK2120" s="2" t="b">
        <v>1</v>
      </c>
    </row>
    <row r="2121" spans="1:37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">
        <v>21</v>
      </c>
      <c r="O2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1" s="5" t="s">
        <v>33</v>
      </c>
      <c r="Q2121" s="5">
        <v>4</v>
      </c>
      <c r="R2121" s="5" t="s">
        <v>21</v>
      </c>
      <c r="S2121" s="5" t="s">
        <v>24</v>
      </c>
      <c r="T2121" s="5" t="s">
        <v>117</v>
      </c>
      <c r="U2121" s="5">
        <v>7</v>
      </c>
      <c r="V2121" s="5" t="str">
        <f>PROPER(DatosTransformados[[#This Row],[Payment Method Hidden]])</f>
        <v>Direct Debit</v>
      </c>
      <c r="W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121" s="5">
        <v>126</v>
      </c>
      <c r="Y2121" s="5"/>
      <c r="Z2121" s="5"/>
      <c r="AA2121" s="5" t="s">
        <v>2518</v>
      </c>
      <c r="AB2121" s="6">
        <f>DATEVALUE(DatosTransformados[[#This Row],[Contact Date Hidden]])</f>
        <v>44652</v>
      </c>
      <c r="AC2121" s="6">
        <v>44594</v>
      </c>
      <c r="AD2121" s="5" t="s">
        <v>38</v>
      </c>
      <c r="AE2121" s="5" t="str">
        <f>VLOOKUP(DatosTransformados[[#This Row],[Customer Segment Hidden]],Tabla3[#All],2,FALSE)</f>
        <v>Low</v>
      </c>
      <c r="AF2121" s="12">
        <v>7.0287420326626249</v>
      </c>
      <c r="AG2121" s="5">
        <v>6</v>
      </c>
      <c r="AH2121" s="5" t="s">
        <v>63</v>
      </c>
      <c r="AI2121" s="5" t="str">
        <f>IFERROR(VLOOKUP(DatosTransformados[[#This Row],[Preferred Contact Method Hidden]],Tabla3[#All],2,FALSE),DatosTransformados[[#This Row],[Preferred Contact Method Hidden]])</f>
        <v>SMS</v>
      </c>
      <c r="AJ2121" s="5" t="str">
        <f>VLOOKUP(DatosTransformados[[#This Row],[Applied Discount Hidden]],Tabla3[#All],2,FALSE)</f>
        <v>Yes</v>
      </c>
      <c r="AK2121" s="5" t="b">
        <v>1</v>
      </c>
    </row>
    <row r="2122" spans="1:37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">
        <v>33</v>
      </c>
      <c r="O2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2" s="2" t="s">
        <v>21</v>
      </c>
      <c r="Q2122" s="2">
        <v>0</v>
      </c>
      <c r="R2122" s="2" t="s">
        <v>21</v>
      </c>
      <c r="S2122" s="2" t="s">
        <v>24</v>
      </c>
      <c r="T2122" s="2" t="s">
        <v>35</v>
      </c>
      <c r="U2122" s="2">
        <v>28</v>
      </c>
      <c r="V2122" s="2" t="str">
        <f>PROPER(DatosTransformados[[#This Row],[Payment Method Hidden]])</f>
        <v>Direct Debit</v>
      </c>
      <c r="W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122" s="2">
        <v>829</v>
      </c>
      <c r="Y2122" s="2" t="s">
        <v>103</v>
      </c>
      <c r="Z2122" s="2" t="s">
        <v>197</v>
      </c>
      <c r="AA2122" s="2" t="s">
        <v>1571</v>
      </c>
      <c r="AB2122" s="3">
        <f>DATEVALUE(DatosTransformados[[#This Row],[Contact Date Hidden]])</f>
        <v>44106</v>
      </c>
      <c r="AC2122" s="3">
        <v>44501</v>
      </c>
      <c r="AD2122" s="2" t="s">
        <v>38</v>
      </c>
      <c r="AE2122" s="2" t="str">
        <f>VLOOKUP(DatosTransformados[[#This Row],[Customer Segment Hidden]],Tabla3[#All],2,FALSE)</f>
        <v>Low</v>
      </c>
      <c r="AF2122" s="11">
        <v>29.825710852721009</v>
      </c>
      <c r="AG2122" s="2">
        <v>1</v>
      </c>
      <c r="AH2122" s="2" t="s">
        <v>49</v>
      </c>
      <c r="AI2122" s="2" t="str">
        <f>IFERROR(VLOOKUP(DatosTransformados[[#This Row],[Preferred Contact Method Hidden]],Tabla3[#All],2,FALSE),DatosTransformados[[#This Row],[Preferred Contact Method Hidden]])</f>
        <v>Phone</v>
      </c>
      <c r="AJ2122" s="2" t="str">
        <f>VLOOKUP(DatosTransformados[[#This Row],[Applied Discount Hidden]],Tabla3[#All],2,FALSE)</f>
        <v>Yes</v>
      </c>
      <c r="AK2122" s="2" t="b">
        <v>1</v>
      </c>
    </row>
    <row r="2123" spans="1:37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">
        <v>21</v>
      </c>
      <c r="O2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3" s="5" t="s">
        <v>21</v>
      </c>
      <c r="Q2123" s="5">
        <v>0</v>
      </c>
      <c r="R2123" s="5" t="s">
        <v>21</v>
      </c>
      <c r="S2123" s="5" t="s">
        <v>52</v>
      </c>
      <c r="T2123" s="5" t="s">
        <v>35</v>
      </c>
      <c r="U2123" s="5">
        <v>11</v>
      </c>
      <c r="V2123" s="5" t="str">
        <f>PROPER(DatosTransformados[[#This Row],[Payment Method Hidden]])</f>
        <v>Direct Debit</v>
      </c>
      <c r="W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123" s="5">
        <v>767</v>
      </c>
      <c r="Y2123" s="5"/>
      <c r="Z2123" s="5"/>
      <c r="AA2123" s="5" t="s">
        <v>2419</v>
      </c>
      <c r="AB2123" s="6">
        <f>DATEVALUE(DatosTransformados[[#This Row],[Contact Date Hidden]])</f>
        <v>44034</v>
      </c>
      <c r="AC2123" s="6">
        <v>44825</v>
      </c>
      <c r="AD2123" s="5" t="s">
        <v>28</v>
      </c>
      <c r="AE2123" s="5" t="str">
        <f>VLOOKUP(DatosTransformados[[#This Row],[Customer Segment Hidden]],Tabla3[#All],2,FALSE)</f>
        <v>High</v>
      </c>
      <c r="AF2123" s="12">
        <v>12.72377529983819</v>
      </c>
      <c r="AG2123" s="5">
        <v>3</v>
      </c>
      <c r="AH2123" s="5" t="s">
        <v>63</v>
      </c>
      <c r="AI2123" s="5" t="str">
        <f>IFERROR(VLOOKUP(DatosTransformados[[#This Row],[Preferred Contact Method Hidden]],Tabla3[#All],2,FALSE),DatosTransformados[[#This Row],[Preferred Contact Method Hidden]])</f>
        <v>SMS</v>
      </c>
      <c r="AJ2123" s="5" t="str">
        <f>VLOOKUP(DatosTransformados[[#This Row],[Applied Discount Hidden]],Tabla3[#All],2,FALSE)</f>
        <v>Yes</v>
      </c>
      <c r="AK2123" s="5" t="b">
        <v>1</v>
      </c>
    </row>
    <row r="2124" spans="1:37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">
        <v>21</v>
      </c>
      <c r="O2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4" s="2" t="s">
        <v>33</v>
      </c>
      <c r="Q2124" s="2">
        <v>2</v>
      </c>
      <c r="R2124" s="2" t="s">
        <v>21</v>
      </c>
      <c r="S2124" s="2" t="s">
        <v>24</v>
      </c>
      <c r="T2124" s="2" t="s">
        <v>123</v>
      </c>
      <c r="U2124" s="2">
        <v>16</v>
      </c>
      <c r="V2124" s="2" t="str">
        <f>PROPER(DatosTransformados[[#This Row],[Payment Method Hidden]])</f>
        <v>Credit Card</v>
      </c>
      <c r="W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124" s="2">
        <v>282</v>
      </c>
      <c r="Y2124" s="2"/>
      <c r="Z2124" s="2"/>
      <c r="AA2124" s="2" t="s">
        <v>194</v>
      </c>
      <c r="AB2124" s="3">
        <f>DATEVALUE(DatosTransformados[[#This Row],[Contact Date Hidden]])</f>
        <v>44076</v>
      </c>
      <c r="AC2124" s="3">
        <v>45265</v>
      </c>
      <c r="AD2124" s="2" t="s">
        <v>44</v>
      </c>
      <c r="AE2124" s="2" t="str">
        <f>VLOOKUP(DatosTransformados[[#This Row],[Customer Segment Hidden]],Tabla3[#All],2,FALSE)</f>
        <v>Medium</v>
      </c>
      <c r="AF2124" s="11">
        <v>13.310482326376709</v>
      </c>
      <c r="AG2124" s="2">
        <v>0</v>
      </c>
      <c r="AH2124" s="2" t="s">
        <v>29</v>
      </c>
      <c r="AI2124" s="2" t="str">
        <f>IFERROR(VLOOKUP(DatosTransformados[[#This Row],[Preferred Contact Method Hidden]],Tabla3[#All],2,FALSE),DatosTransformados[[#This Row],[Preferred Contact Method Hidden]])</f>
        <v>Email</v>
      </c>
      <c r="AJ2124" s="2" t="str">
        <f>VLOOKUP(DatosTransformados[[#This Row],[Applied Discount Hidden]],Tabla3[#All],2,FALSE)</f>
        <v>Yes</v>
      </c>
      <c r="AK2124" s="2" t="b">
        <v>1</v>
      </c>
    </row>
    <row r="2125" spans="1:37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">
        <v>33</v>
      </c>
      <c r="O2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5" s="5" t="s">
        <v>21</v>
      </c>
      <c r="Q2125" s="5">
        <v>0</v>
      </c>
      <c r="R2125" s="5" t="s">
        <v>33</v>
      </c>
      <c r="S2125" s="5" t="s">
        <v>24</v>
      </c>
      <c r="T2125" s="5" t="s">
        <v>35</v>
      </c>
      <c r="U2125" s="5">
        <v>52</v>
      </c>
      <c r="V2125" s="5" t="str">
        <f>PROPER(DatosTransformados[[#This Row],[Payment Method Hidden]])</f>
        <v>Direct Debit</v>
      </c>
      <c r="W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125" s="5">
        <v>3367</v>
      </c>
      <c r="Y2125" s="5" t="s">
        <v>103</v>
      </c>
      <c r="Z2125" s="5" t="s">
        <v>197</v>
      </c>
      <c r="AA2125" s="5" t="s">
        <v>3766</v>
      </c>
      <c r="AB2125" s="6">
        <f>DATEVALUE(DatosTransformados[[#This Row],[Contact Date Hidden]])</f>
        <v>44359</v>
      </c>
      <c r="AC2125" s="6">
        <v>44684</v>
      </c>
      <c r="AD2125" s="5" t="s">
        <v>38</v>
      </c>
      <c r="AE2125" s="5" t="str">
        <f>VLOOKUP(DatosTransformados[[#This Row],[Customer Segment Hidden]],Tabla3[#All],2,FALSE)</f>
        <v>Low</v>
      </c>
      <c r="AF2125" s="12">
        <v>42.901990946606212</v>
      </c>
      <c r="AG2125" s="5">
        <v>5</v>
      </c>
      <c r="AH2125" s="5" t="s">
        <v>63</v>
      </c>
      <c r="AI2125" s="5" t="str">
        <f>IFERROR(VLOOKUP(DatosTransformados[[#This Row],[Preferred Contact Method Hidden]],Tabla3[#All],2,FALSE),DatosTransformados[[#This Row],[Preferred Contact Method Hidden]])</f>
        <v>SMS</v>
      </c>
      <c r="AJ2125" s="5" t="str">
        <f>VLOOKUP(DatosTransformados[[#This Row],[Applied Discount Hidden]],Tabla3[#All],2,FALSE)</f>
        <v>Yes</v>
      </c>
      <c r="AK2125" s="5" t="b">
        <v>1</v>
      </c>
    </row>
    <row r="2126" spans="1:37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">
        <v>21</v>
      </c>
      <c r="O2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6" s="2" t="s">
        <v>21</v>
      </c>
      <c r="Q2126" s="2">
        <v>0</v>
      </c>
      <c r="R2126" s="2" t="s">
        <v>33</v>
      </c>
      <c r="S2126" s="2" t="s">
        <v>34</v>
      </c>
      <c r="T2126" s="2" t="s">
        <v>25</v>
      </c>
      <c r="U2126" s="2">
        <v>41</v>
      </c>
      <c r="V2126" s="2" t="str">
        <f>PROPER(DatosTransformados[[#This Row],[Payment Method Hidden]])</f>
        <v>Credit Card</v>
      </c>
      <c r="W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126" s="2">
        <v>2723</v>
      </c>
      <c r="Y2126" s="2"/>
      <c r="Z2126" s="2"/>
      <c r="AA2126" s="2" t="s">
        <v>3084</v>
      </c>
      <c r="AB2126" s="3">
        <f>DATEVALUE(DatosTransformados[[#This Row],[Contact Date Hidden]])</f>
        <v>44950</v>
      </c>
      <c r="AC2126" s="3">
        <v>45050</v>
      </c>
      <c r="AD2126" s="2" t="s">
        <v>44</v>
      </c>
      <c r="AE2126" s="2" t="str">
        <f>VLOOKUP(DatosTransformados[[#This Row],[Customer Segment Hidden]],Tabla3[#All],2,FALSE)</f>
        <v>Medium</v>
      </c>
      <c r="AF2126" s="11">
        <v>39.93475653133558</v>
      </c>
      <c r="AG2126" s="2">
        <v>10</v>
      </c>
      <c r="AH2126" s="2" t="s">
        <v>29</v>
      </c>
      <c r="AI2126" s="2" t="str">
        <f>IFERROR(VLOOKUP(DatosTransformados[[#This Row],[Preferred Contact Method Hidden]],Tabla3[#All],2,FALSE),DatosTransformados[[#This Row],[Preferred Contact Method Hidden]])</f>
        <v>Email</v>
      </c>
      <c r="AJ2126" s="2" t="str">
        <f>VLOOKUP(DatosTransformados[[#This Row],[Applied Discount Hidden]],Tabla3[#All],2,FALSE)</f>
        <v>No</v>
      </c>
      <c r="AK2126" s="2" t="b">
        <v>0</v>
      </c>
    </row>
    <row r="2127" spans="1:37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">
        <v>21</v>
      </c>
      <c r="O2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7" s="5" t="s">
        <v>21</v>
      </c>
      <c r="Q2127" s="5">
        <v>0</v>
      </c>
      <c r="R2127" s="5" t="s">
        <v>33</v>
      </c>
      <c r="S2127" s="5" t="s">
        <v>52</v>
      </c>
      <c r="T2127" s="5" t="s">
        <v>117</v>
      </c>
      <c r="U2127" s="5">
        <v>37</v>
      </c>
      <c r="V2127" s="5" t="str">
        <f>PROPER(DatosTransformados[[#This Row],[Payment Method Hidden]])</f>
        <v>Direct Debit</v>
      </c>
      <c r="W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127" s="5">
        <v>2656</v>
      </c>
      <c r="Y2127" s="5"/>
      <c r="Z2127" s="5"/>
      <c r="AA2127" s="5" t="s">
        <v>3381</v>
      </c>
      <c r="AB2127" s="6">
        <f>DATEVALUE(DatosTransformados[[#This Row],[Contact Date Hidden]])</f>
        <v>45287</v>
      </c>
      <c r="AC2127" s="6">
        <v>45184</v>
      </c>
      <c r="AD2127" s="5" t="s">
        <v>44</v>
      </c>
      <c r="AE2127" s="5" t="str">
        <f>VLOOKUP(DatosTransformados[[#This Row],[Customer Segment Hidden]],Tabla3[#All],2,FALSE)</f>
        <v>Medium</v>
      </c>
      <c r="AF2127" s="12">
        <v>40.521625511547413</v>
      </c>
      <c r="AG2127" s="5">
        <v>6</v>
      </c>
      <c r="AH2127" s="5" t="s">
        <v>49</v>
      </c>
      <c r="AI2127" s="5" t="str">
        <f>IFERROR(VLOOKUP(DatosTransformados[[#This Row],[Preferred Contact Method Hidden]],Tabla3[#All],2,FALSE),DatosTransformados[[#This Row],[Preferred Contact Method Hidden]])</f>
        <v>Phone</v>
      </c>
      <c r="AJ2127" s="5" t="str">
        <f>VLOOKUP(DatosTransformados[[#This Row],[Applied Discount Hidden]],Tabla3[#All],2,FALSE)</f>
        <v>Yes</v>
      </c>
      <c r="AK2127" s="5" t="b">
        <v>1</v>
      </c>
    </row>
    <row r="2128" spans="1:37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">
        <v>21</v>
      </c>
      <c r="O2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8" s="2" t="s">
        <v>21</v>
      </c>
      <c r="Q2128" s="2">
        <v>0</v>
      </c>
      <c r="R2128" s="2" t="s">
        <v>21</v>
      </c>
      <c r="S2128" s="2" t="s">
        <v>24</v>
      </c>
      <c r="T2128" s="2" t="s">
        <v>207</v>
      </c>
      <c r="U2128" s="2">
        <v>18</v>
      </c>
      <c r="V2128" s="2" t="str">
        <f>PROPER(DatosTransformados[[#This Row],[Payment Method Hidden]])</f>
        <v>Paper Check</v>
      </c>
      <c r="W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128" s="2">
        <v>18</v>
      </c>
      <c r="Y2128" s="2" t="s">
        <v>42</v>
      </c>
      <c r="Z2128" s="2" t="s">
        <v>184</v>
      </c>
      <c r="AA2128" s="2" t="s">
        <v>3770</v>
      </c>
      <c r="AB2128" s="3">
        <f>DATEVALUE(DatosTransformados[[#This Row],[Contact Date Hidden]])</f>
        <v>44862</v>
      </c>
      <c r="AC2128" s="3">
        <v>44832</v>
      </c>
      <c r="AD2128" s="2" t="s">
        <v>38</v>
      </c>
      <c r="AE2128" s="2" t="str">
        <f>VLOOKUP(DatosTransformados[[#This Row],[Customer Segment Hidden]],Tabla3[#All],2,FALSE)</f>
        <v>Low</v>
      </c>
      <c r="AF2128" s="11">
        <v>19.707958657317349</v>
      </c>
      <c r="AG2128" s="2">
        <v>0</v>
      </c>
      <c r="AH2128" s="2" t="s">
        <v>63</v>
      </c>
      <c r="AI2128" s="2" t="str">
        <f>IFERROR(VLOOKUP(DatosTransformados[[#This Row],[Preferred Contact Method Hidden]],Tabla3[#All],2,FALSE),DatosTransformados[[#This Row],[Preferred Contact Method Hidden]])</f>
        <v>SMS</v>
      </c>
      <c r="AJ2128" s="2" t="str">
        <f>VLOOKUP(DatosTransformados[[#This Row],[Applied Discount Hidden]],Tabla3[#All],2,FALSE)</f>
        <v>Yes</v>
      </c>
      <c r="AK2128" s="2" t="b">
        <v>1</v>
      </c>
    </row>
    <row r="2129" spans="1:37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">
        <v>21</v>
      </c>
      <c r="O2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29" s="5" t="s">
        <v>21</v>
      </c>
      <c r="Q2129" s="5">
        <v>0</v>
      </c>
      <c r="R2129" s="5" t="s">
        <v>33</v>
      </c>
      <c r="S2129" s="5" t="s">
        <v>24</v>
      </c>
      <c r="T2129" s="5" t="s">
        <v>169</v>
      </c>
      <c r="U2129" s="5">
        <v>26</v>
      </c>
      <c r="V2129" s="5" t="str">
        <f>PROPER(DatosTransformados[[#This Row],[Payment Method Hidden]])</f>
        <v>Paper Check</v>
      </c>
      <c r="W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129" s="5">
        <v>26</v>
      </c>
      <c r="Y2129" s="5" t="s">
        <v>42</v>
      </c>
      <c r="Z2129" s="5" t="s">
        <v>359</v>
      </c>
      <c r="AA2129" s="5" t="s">
        <v>1022</v>
      </c>
      <c r="AB2129" s="6">
        <f>DATEVALUE(DatosTransformados[[#This Row],[Contact Date Hidden]])</f>
        <v>44280</v>
      </c>
      <c r="AC2129" s="6">
        <v>44934</v>
      </c>
      <c r="AD2129" s="5" t="s">
        <v>38</v>
      </c>
      <c r="AE2129" s="5" t="str">
        <f>VLOOKUP(DatosTransformados[[#This Row],[Customer Segment Hidden]],Tabla3[#All],2,FALSE)</f>
        <v>Low</v>
      </c>
      <c r="AF2129" s="12">
        <v>22.64700413639369</v>
      </c>
      <c r="AG2129" s="5">
        <v>8</v>
      </c>
      <c r="AH2129" s="5" t="s">
        <v>63</v>
      </c>
      <c r="AI2129" s="5" t="str">
        <f>IFERROR(VLOOKUP(DatosTransformados[[#This Row],[Preferred Contact Method Hidden]],Tabla3[#All],2,FALSE),DatosTransformados[[#This Row],[Preferred Contact Method Hidden]])</f>
        <v>SMS</v>
      </c>
      <c r="AJ2129" s="5" t="str">
        <f>VLOOKUP(DatosTransformados[[#This Row],[Applied Discount Hidden]],Tabla3[#All],2,FALSE)</f>
        <v>Yes</v>
      </c>
      <c r="AK2129" s="5" t="b">
        <v>1</v>
      </c>
    </row>
    <row r="2130" spans="1:37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">
        <v>21</v>
      </c>
      <c r="O2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0" s="2" t="s">
        <v>21</v>
      </c>
      <c r="Q2130" s="2">
        <v>0</v>
      </c>
      <c r="R2130" s="2" t="s">
        <v>21</v>
      </c>
      <c r="S2130" s="2" t="s">
        <v>24</v>
      </c>
      <c r="T2130" s="2" t="s">
        <v>169</v>
      </c>
      <c r="U2130" s="2">
        <v>30</v>
      </c>
      <c r="V2130" s="2" t="str">
        <f>PROPER(DatosTransformados[[#This Row],[Payment Method Hidden]])</f>
        <v>Paper Check</v>
      </c>
      <c r="W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130" s="2">
        <v>87</v>
      </c>
      <c r="Y2130" s="2"/>
      <c r="Z2130" s="2"/>
      <c r="AA2130" s="2" t="s">
        <v>3773</v>
      </c>
      <c r="AB2130" s="3">
        <f>DATEVALUE(DatosTransformados[[#This Row],[Contact Date Hidden]])</f>
        <v>45043</v>
      </c>
      <c r="AC2130" s="3">
        <v>44860</v>
      </c>
      <c r="AD2130" s="2" t="s">
        <v>28</v>
      </c>
      <c r="AE2130" s="2" t="str">
        <f>VLOOKUP(DatosTransformados[[#This Row],[Customer Segment Hidden]],Tabla3[#All],2,FALSE)</f>
        <v>High</v>
      </c>
      <c r="AF2130" s="11">
        <v>26.06183363191866</v>
      </c>
      <c r="AG2130" s="2">
        <v>6</v>
      </c>
      <c r="AH2130" s="2" t="s">
        <v>63</v>
      </c>
      <c r="AI2130" s="2" t="str">
        <f>IFERROR(VLOOKUP(DatosTransformados[[#This Row],[Preferred Contact Method Hidden]],Tabla3[#All],2,FALSE),DatosTransformados[[#This Row],[Preferred Contact Method Hidden]])</f>
        <v>SMS</v>
      </c>
      <c r="AJ2130" s="2" t="str">
        <f>VLOOKUP(DatosTransformados[[#This Row],[Applied Discount Hidden]],Tabla3[#All],2,FALSE)</f>
        <v>No</v>
      </c>
      <c r="AK2130" s="2" t="b">
        <v>0</v>
      </c>
    </row>
    <row r="2131" spans="1:37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">
        <v>33</v>
      </c>
      <c r="O2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1" s="5" t="s">
        <v>21</v>
      </c>
      <c r="Q2131" s="5">
        <v>0</v>
      </c>
      <c r="R2131" s="5" t="s">
        <v>21</v>
      </c>
      <c r="S2131" s="5" t="s">
        <v>24</v>
      </c>
      <c r="T2131" s="5" t="s">
        <v>117</v>
      </c>
      <c r="U2131" s="5">
        <v>27</v>
      </c>
      <c r="V2131" s="5" t="str">
        <f>PROPER(DatosTransformados[[#This Row],[Payment Method Hidden]])</f>
        <v>Direct Debit</v>
      </c>
      <c r="W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131" s="5">
        <v>555</v>
      </c>
      <c r="Y2131" s="5" t="s">
        <v>156</v>
      </c>
      <c r="Z2131" s="5" t="s">
        <v>157</v>
      </c>
      <c r="AA2131" s="5" t="s">
        <v>1732</v>
      </c>
      <c r="AB2131" s="6">
        <f>DATEVALUE(DatosTransformados[[#This Row],[Contact Date Hidden]])</f>
        <v>44141</v>
      </c>
      <c r="AC2131" s="6">
        <v>45053</v>
      </c>
      <c r="AD2131" s="5" t="s">
        <v>44</v>
      </c>
      <c r="AE2131" s="5" t="str">
        <f>VLOOKUP(DatosTransformados[[#This Row],[Customer Segment Hidden]],Tabla3[#All],2,FALSE)</f>
        <v>Medium</v>
      </c>
      <c r="AF2131" s="12">
        <v>32.142814791754382</v>
      </c>
      <c r="AG2131" s="5">
        <v>0</v>
      </c>
      <c r="AH2131" s="5" t="s">
        <v>63</v>
      </c>
      <c r="AI2131" s="5" t="str">
        <f>IFERROR(VLOOKUP(DatosTransformados[[#This Row],[Preferred Contact Method Hidden]],Tabla3[#All],2,FALSE),DatosTransformados[[#This Row],[Preferred Contact Method Hidden]])</f>
        <v>SMS</v>
      </c>
      <c r="AJ2131" s="5" t="str">
        <f>VLOOKUP(DatosTransformados[[#This Row],[Applied Discount Hidden]],Tabla3[#All],2,FALSE)</f>
        <v>No</v>
      </c>
      <c r="AK2131" s="5" t="b">
        <v>0</v>
      </c>
    </row>
    <row r="2132" spans="1:37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">
        <v>33</v>
      </c>
      <c r="O2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2" s="2" t="s">
        <v>21</v>
      </c>
      <c r="Q2132" s="2">
        <v>0</v>
      </c>
      <c r="R2132" s="2" t="s">
        <v>21</v>
      </c>
      <c r="S2132" s="2" t="s">
        <v>24</v>
      </c>
      <c r="T2132" s="2" t="s">
        <v>123</v>
      </c>
      <c r="U2132" s="2">
        <v>41</v>
      </c>
      <c r="V2132" s="2" t="str">
        <f>PROPER(DatosTransformados[[#This Row],[Payment Method Hidden]])</f>
        <v>Credit Card</v>
      </c>
      <c r="W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132" s="2">
        <v>86</v>
      </c>
      <c r="Y2132" s="2" t="s">
        <v>134</v>
      </c>
      <c r="Z2132" s="2" t="s">
        <v>375</v>
      </c>
      <c r="AA2132" s="2" t="s">
        <v>2050</v>
      </c>
      <c r="AB2132" s="3">
        <f>DATEVALUE(DatosTransformados[[#This Row],[Contact Date Hidden]])</f>
        <v>45238</v>
      </c>
      <c r="AC2132" s="3">
        <v>44304</v>
      </c>
      <c r="AD2132" s="2" t="s">
        <v>44</v>
      </c>
      <c r="AE2132" s="2" t="str">
        <f>VLOOKUP(DatosTransformados[[#This Row],[Customer Segment Hidden]],Tabla3[#All],2,FALSE)</f>
        <v>Medium</v>
      </c>
      <c r="AF2132" s="11">
        <v>42.499498196928137</v>
      </c>
      <c r="AG2132" s="2">
        <v>1</v>
      </c>
      <c r="AH2132" s="2" t="s">
        <v>49</v>
      </c>
      <c r="AI2132" s="2" t="str">
        <f>IFERROR(VLOOKUP(DatosTransformados[[#This Row],[Preferred Contact Method Hidden]],Tabla3[#All],2,FALSE),DatosTransformados[[#This Row],[Preferred Contact Method Hidden]])</f>
        <v>Phone</v>
      </c>
      <c r="AJ2132" s="2" t="str">
        <f>VLOOKUP(DatosTransformados[[#This Row],[Applied Discount Hidden]],Tabla3[#All],2,FALSE)</f>
        <v>Yes</v>
      </c>
      <c r="AK2132" s="2" t="b">
        <v>1</v>
      </c>
    </row>
    <row r="2133" spans="1:37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">
        <v>21</v>
      </c>
      <c r="O2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3" s="5" t="s">
        <v>21</v>
      </c>
      <c r="Q2133" s="5">
        <v>0</v>
      </c>
      <c r="R2133" s="5" t="s">
        <v>21</v>
      </c>
      <c r="S2133" s="5" t="s">
        <v>24</v>
      </c>
      <c r="T2133" s="5" t="s">
        <v>123</v>
      </c>
      <c r="U2133" s="5">
        <v>11</v>
      </c>
      <c r="V2133" s="5" t="str">
        <f>PROPER(DatosTransformados[[#This Row],[Payment Method Hidden]])</f>
        <v>Credit Card</v>
      </c>
      <c r="W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133" s="5">
        <v>34</v>
      </c>
      <c r="Y2133" s="5"/>
      <c r="Z2133" s="5"/>
      <c r="AA2133" s="5" t="s">
        <v>2366</v>
      </c>
      <c r="AB2133" s="6">
        <f>DATEVALUE(DatosTransformados[[#This Row],[Contact Date Hidden]])</f>
        <v>45230</v>
      </c>
      <c r="AC2133" s="6">
        <v>45206</v>
      </c>
      <c r="AD2133" s="5" t="s">
        <v>44</v>
      </c>
      <c r="AE2133" s="5" t="str">
        <f>VLOOKUP(DatosTransformados[[#This Row],[Customer Segment Hidden]],Tabla3[#All],2,FALSE)</f>
        <v>Medium</v>
      </c>
      <c r="AF2133" s="12">
        <v>12.29045629823352</v>
      </c>
      <c r="AG2133" s="5">
        <v>0</v>
      </c>
      <c r="AH2133" s="5" t="s">
        <v>63</v>
      </c>
      <c r="AI2133" s="5" t="str">
        <f>IFERROR(VLOOKUP(DatosTransformados[[#This Row],[Preferred Contact Method Hidden]],Tabla3[#All],2,FALSE),DatosTransformados[[#This Row],[Preferred Contact Method Hidden]])</f>
        <v>SMS</v>
      </c>
      <c r="AJ2133" s="5" t="str">
        <f>VLOOKUP(DatosTransformados[[#This Row],[Applied Discount Hidden]],Tabla3[#All],2,FALSE)</f>
        <v>Yes</v>
      </c>
      <c r="AK2133" s="5" t="b">
        <v>1</v>
      </c>
    </row>
    <row r="2134" spans="1:37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">
        <v>21</v>
      </c>
      <c r="O2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4" s="2" t="s">
        <v>21</v>
      </c>
      <c r="Q2134" s="2">
        <v>0</v>
      </c>
      <c r="R2134" s="2" t="s">
        <v>33</v>
      </c>
      <c r="S2134" s="2" t="s">
        <v>24</v>
      </c>
      <c r="T2134" s="2" t="s">
        <v>25</v>
      </c>
      <c r="U2134" s="2">
        <v>55</v>
      </c>
      <c r="V2134" s="2" t="str">
        <f>PROPER(DatosTransformados[[#This Row],[Payment Method Hidden]])</f>
        <v>Credit Card</v>
      </c>
      <c r="W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134" s="2">
        <v>1350</v>
      </c>
      <c r="Y2134" s="2" t="s">
        <v>42</v>
      </c>
      <c r="Z2134" s="2" t="s">
        <v>359</v>
      </c>
      <c r="AA2134" s="2" t="s">
        <v>2039</v>
      </c>
      <c r="AB2134" s="3">
        <f>DATEVALUE(DatosTransformados[[#This Row],[Contact Date Hidden]])</f>
        <v>44512</v>
      </c>
      <c r="AC2134" s="3">
        <v>45085</v>
      </c>
      <c r="AD2134" s="2" t="s">
        <v>38</v>
      </c>
      <c r="AE2134" s="2" t="str">
        <f>VLOOKUP(DatosTransformados[[#This Row],[Customer Segment Hidden]],Tabla3[#All],2,FALSE)</f>
        <v>Low</v>
      </c>
      <c r="AF2134" s="11">
        <v>53.861018251501527</v>
      </c>
      <c r="AG2134" s="2">
        <v>4</v>
      </c>
      <c r="AH2134" s="2" t="s">
        <v>29</v>
      </c>
      <c r="AI2134" s="2" t="str">
        <f>IFERROR(VLOOKUP(DatosTransformados[[#This Row],[Preferred Contact Method Hidden]],Tabla3[#All],2,FALSE),DatosTransformados[[#This Row],[Preferred Contact Method Hidden]])</f>
        <v>Email</v>
      </c>
      <c r="AJ2134" s="2" t="str">
        <f>VLOOKUP(DatosTransformados[[#This Row],[Applied Discount Hidden]],Tabla3[#All],2,FALSE)</f>
        <v>Yes</v>
      </c>
      <c r="AK2134" s="2" t="b">
        <v>1</v>
      </c>
    </row>
    <row r="2135" spans="1:37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">
        <v>21</v>
      </c>
      <c r="O2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5" s="5" t="s">
        <v>21</v>
      </c>
      <c r="Q2135" s="5">
        <v>0</v>
      </c>
      <c r="R2135" s="5" t="s">
        <v>21</v>
      </c>
      <c r="S2135" s="5" t="s">
        <v>24</v>
      </c>
      <c r="T2135" s="5" t="s">
        <v>117</v>
      </c>
      <c r="U2135" s="5">
        <v>41</v>
      </c>
      <c r="V2135" s="5" t="str">
        <f>PROPER(DatosTransformados[[#This Row],[Payment Method Hidden]])</f>
        <v>Direct Debit</v>
      </c>
      <c r="W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135" s="5">
        <v>89</v>
      </c>
      <c r="Y2135" s="5"/>
      <c r="Z2135" s="5"/>
      <c r="AA2135" s="5" t="s">
        <v>3779</v>
      </c>
      <c r="AB2135" s="6">
        <f>DATEVALUE(DatosTransformados[[#This Row],[Contact Date Hidden]])</f>
        <v>44527</v>
      </c>
      <c r="AC2135" s="6">
        <v>44032</v>
      </c>
      <c r="AD2135" s="5" t="s">
        <v>38</v>
      </c>
      <c r="AE2135" s="5" t="str">
        <f>VLOOKUP(DatosTransformados[[#This Row],[Customer Segment Hidden]],Tabla3[#All],2,FALSE)</f>
        <v>Low</v>
      </c>
      <c r="AF2135" s="12">
        <v>43.273175794824013</v>
      </c>
      <c r="AG2135" s="5">
        <v>2</v>
      </c>
      <c r="AH2135" s="5" t="s">
        <v>63</v>
      </c>
      <c r="AI2135" s="5" t="str">
        <f>IFERROR(VLOOKUP(DatosTransformados[[#This Row],[Preferred Contact Method Hidden]],Tabla3[#All],2,FALSE),DatosTransformados[[#This Row],[Preferred Contact Method Hidden]])</f>
        <v>SMS</v>
      </c>
      <c r="AJ2135" s="5" t="str">
        <f>VLOOKUP(DatosTransformados[[#This Row],[Applied Discount Hidden]],Tabla3[#All],2,FALSE)</f>
        <v>No</v>
      </c>
      <c r="AK2135" s="5" t="b">
        <v>0</v>
      </c>
    </row>
    <row r="2136" spans="1:37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">
        <v>21</v>
      </c>
      <c r="O2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6" s="2" t="s">
        <v>21</v>
      </c>
      <c r="Q2136" s="2">
        <v>0</v>
      </c>
      <c r="R2136" s="2" t="s">
        <v>21</v>
      </c>
      <c r="S2136" s="2" t="s">
        <v>52</v>
      </c>
      <c r="T2136" s="2" t="s">
        <v>35</v>
      </c>
      <c r="U2136" s="2">
        <v>13</v>
      </c>
      <c r="V2136" s="2" t="str">
        <f>PROPER(DatosTransformados[[#This Row],[Payment Method Hidden]])</f>
        <v>Direct Debit</v>
      </c>
      <c r="W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136" s="2">
        <v>1035</v>
      </c>
      <c r="Y2136" s="2"/>
      <c r="Z2136" s="2"/>
      <c r="AA2136" s="2" t="s">
        <v>3375</v>
      </c>
      <c r="AB2136" s="3">
        <f>DATEVALUE(DatosTransformados[[#This Row],[Contact Date Hidden]])</f>
        <v>44609</v>
      </c>
      <c r="AC2136" s="3">
        <v>44287</v>
      </c>
      <c r="AD2136" s="2" t="s">
        <v>28</v>
      </c>
      <c r="AE2136" s="2" t="str">
        <f>VLOOKUP(DatosTransformados[[#This Row],[Customer Segment Hidden]],Tabla3[#All],2,FALSE)</f>
        <v>High</v>
      </c>
      <c r="AF2136" s="11">
        <v>11.28735065778941</v>
      </c>
      <c r="AG2136" s="2">
        <v>6</v>
      </c>
      <c r="AH2136" s="2" t="s">
        <v>63</v>
      </c>
      <c r="AI2136" s="2" t="str">
        <f>IFERROR(VLOOKUP(DatosTransformados[[#This Row],[Preferred Contact Method Hidden]],Tabla3[#All],2,FALSE),DatosTransformados[[#This Row],[Preferred Contact Method Hidden]])</f>
        <v>SMS</v>
      </c>
      <c r="AJ2136" s="2" t="str">
        <f>VLOOKUP(DatosTransformados[[#This Row],[Applied Discount Hidden]],Tabla3[#All],2,FALSE)</f>
        <v>No</v>
      </c>
      <c r="AK2136" s="2" t="b">
        <v>0</v>
      </c>
    </row>
    <row r="2137" spans="1:37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">
        <v>21</v>
      </c>
      <c r="O2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7" s="5" t="s">
        <v>33</v>
      </c>
      <c r="Q2137" s="5">
        <v>6</v>
      </c>
      <c r="R2137" s="5" t="s">
        <v>33</v>
      </c>
      <c r="S2137" s="5" t="s">
        <v>34</v>
      </c>
      <c r="T2137" s="5" t="s">
        <v>123</v>
      </c>
      <c r="U2137" s="5">
        <v>47</v>
      </c>
      <c r="V2137" s="5" t="str">
        <f>PROPER(DatosTransformados[[#This Row],[Payment Method Hidden]])</f>
        <v>Credit Card</v>
      </c>
      <c r="W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137" s="5">
        <v>3247</v>
      </c>
      <c r="Y2137" s="5"/>
      <c r="Z2137" s="5"/>
      <c r="AA2137" s="5" t="s">
        <v>3782</v>
      </c>
      <c r="AB2137" s="6">
        <f>DATEVALUE(DatosTransformados[[#This Row],[Contact Date Hidden]])</f>
        <v>44845</v>
      </c>
      <c r="AC2137" s="6">
        <v>44951</v>
      </c>
      <c r="AD2137" s="5" t="s">
        <v>28</v>
      </c>
      <c r="AE2137" s="5" t="str">
        <f>VLOOKUP(DatosTransformados[[#This Row],[Customer Segment Hidden]],Tabla3[#All],2,FALSE)</f>
        <v>High</v>
      </c>
      <c r="AF2137" s="12">
        <v>42.630957804996072</v>
      </c>
      <c r="AG2137" s="5">
        <v>7</v>
      </c>
      <c r="AH2137" s="5" t="s">
        <v>49</v>
      </c>
      <c r="AI2137" s="5" t="str">
        <f>IFERROR(VLOOKUP(DatosTransformados[[#This Row],[Preferred Contact Method Hidden]],Tabla3[#All],2,FALSE),DatosTransformados[[#This Row],[Preferred Contact Method Hidden]])</f>
        <v>Phone</v>
      </c>
      <c r="AJ2137" s="5" t="str">
        <f>VLOOKUP(DatosTransformados[[#This Row],[Applied Discount Hidden]],Tabla3[#All],2,FALSE)</f>
        <v>Yes</v>
      </c>
      <c r="AK2137" s="5" t="b">
        <v>1</v>
      </c>
    </row>
    <row r="2138" spans="1:37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">
        <v>21</v>
      </c>
      <c r="O2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8" s="2" t="s">
        <v>21</v>
      </c>
      <c r="Q2138" s="2">
        <v>0</v>
      </c>
      <c r="R2138" s="2" t="s">
        <v>33</v>
      </c>
      <c r="S2138" s="2" t="s">
        <v>24</v>
      </c>
      <c r="T2138" s="2" t="s">
        <v>169</v>
      </c>
      <c r="U2138" s="2">
        <v>39</v>
      </c>
      <c r="V2138" s="2" t="str">
        <f>PROPER(DatosTransformados[[#This Row],[Payment Method Hidden]])</f>
        <v>Paper Check</v>
      </c>
      <c r="W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138" s="2">
        <v>156</v>
      </c>
      <c r="Y2138" s="2" t="s">
        <v>42</v>
      </c>
      <c r="Z2138" s="2" t="s">
        <v>359</v>
      </c>
      <c r="AA2138" s="2" t="s">
        <v>2463</v>
      </c>
      <c r="AB2138" s="3">
        <f>DATEVALUE(DatosTransformados[[#This Row],[Contact Date Hidden]])</f>
        <v>45066</v>
      </c>
      <c r="AC2138" s="3">
        <v>44245</v>
      </c>
      <c r="AD2138" s="2" t="s">
        <v>44</v>
      </c>
      <c r="AE2138" s="2" t="str">
        <f>VLOOKUP(DatosTransformados[[#This Row],[Customer Segment Hidden]],Tabla3[#All],2,FALSE)</f>
        <v>Medium</v>
      </c>
      <c r="AF2138" s="11">
        <v>42.816783096937243</v>
      </c>
      <c r="AG2138" s="2">
        <v>2</v>
      </c>
      <c r="AH2138" s="2" t="s">
        <v>63</v>
      </c>
      <c r="AI2138" s="2" t="str">
        <f>IFERROR(VLOOKUP(DatosTransformados[[#This Row],[Preferred Contact Method Hidden]],Tabla3[#All],2,FALSE),DatosTransformados[[#This Row],[Preferred Contact Method Hidden]])</f>
        <v>SMS</v>
      </c>
      <c r="AJ2138" s="2" t="str">
        <f>VLOOKUP(DatosTransformados[[#This Row],[Applied Discount Hidden]],Tabla3[#All],2,FALSE)</f>
        <v>Yes</v>
      </c>
      <c r="AK2138" s="2" t="b">
        <v>1</v>
      </c>
    </row>
    <row r="2139" spans="1:37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">
        <v>33</v>
      </c>
      <c r="O2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39" s="5" t="s">
        <v>21</v>
      </c>
      <c r="Q2139" s="5">
        <v>0</v>
      </c>
      <c r="R2139" s="5" t="s">
        <v>21</v>
      </c>
      <c r="S2139" s="5" t="s">
        <v>24</v>
      </c>
      <c r="T2139" s="5" t="s">
        <v>117</v>
      </c>
      <c r="U2139" s="5">
        <v>38</v>
      </c>
      <c r="V2139" s="5" t="str">
        <f>PROPER(DatosTransformados[[#This Row],[Payment Method Hidden]])</f>
        <v>Direct Debit</v>
      </c>
      <c r="W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139" s="5">
        <v>1151</v>
      </c>
      <c r="Y2139" s="5" t="s">
        <v>42</v>
      </c>
      <c r="Z2139" s="5" t="s">
        <v>184</v>
      </c>
      <c r="AA2139" s="5" t="s">
        <v>579</v>
      </c>
      <c r="AB2139" s="6">
        <f>DATEVALUE(DatosTransformados[[#This Row],[Contact Date Hidden]])</f>
        <v>43871</v>
      </c>
      <c r="AC2139" s="6">
        <v>44159</v>
      </c>
      <c r="AD2139" s="5" t="s">
        <v>44</v>
      </c>
      <c r="AE2139" s="5" t="str">
        <f>VLOOKUP(DatosTransformados[[#This Row],[Customer Segment Hidden]],Tabla3[#All],2,FALSE)</f>
        <v>Medium</v>
      </c>
      <c r="AF2139" s="12">
        <v>39.505264736098567</v>
      </c>
      <c r="AG2139" s="5">
        <v>4</v>
      </c>
      <c r="AH2139" s="5" t="s">
        <v>49</v>
      </c>
      <c r="AI2139" s="5" t="str">
        <f>IFERROR(VLOOKUP(DatosTransformados[[#This Row],[Preferred Contact Method Hidden]],Tabla3[#All],2,FALSE),DatosTransformados[[#This Row],[Preferred Contact Method Hidden]])</f>
        <v>Phone</v>
      </c>
      <c r="AJ2139" s="5" t="str">
        <f>VLOOKUP(DatosTransformados[[#This Row],[Applied Discount Hidden]],Tabla3[#All],2,FALSE)</f>
        <v>Yes</v>
      </c>
      <c r="AK2139" s="5" t="b">
        <v>1</v>
      </c>
    </row>
    <row r="2140" spans="1:37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">
        <v>33</v>
      </c>
      <c r="O21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0" s="5" t="s">
        <v>21</v>
      </c>
      <c r="Q2140" s="5">
        <v>0</v>
      </c>
      <c r="R2140" s="5" t="s">
        <v>21</v>
      </c>
      <c r="S2140" s="5" t="s">
        <v>24</v>
      </c>
      <c r="T2140" s="5" t="s">
        <v>117</v>
      </c>
      <c r="U2140" s="5">
        <v>26</v>
      </c>
      <c r="V2140" s="5" t="str">
        <f>PROPER(DatosTransformados[[#This Row],[Payment Method Hidden]])</f>
        <v>Direct Debit</v>
      </c>
      <c r="W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140" s="5">
        <v>1456</v>
      </c>
      <c r="Y2140" s="5"/>
      <c r="Z2140" s="5"/>
      <c r="AA2140" s="5" t="s">
        <v>3433</v>
      </c>
      <c r="AB2140" s="6">
        <f>DATEVALUE(DatosTransformados[[#This Row],[Contact Date Hidden]])</f>
        <v>44082</v>
      </c>
      <c r="AC2140" s="6">
        <v>44848</v>
      </c>
      <c r="AD2140" s="5" t="s">
        <v>38</v>
      </c>
      <c r="AE2140" s="5" t="str">
        <f>VLOOKUP(DatosTransformados[[#This Row],[Customer Segment Hidden]],Tabla3[#All],2,FALSE)</f>
        <v>Low</v>
      </c>
      <c r="AF2140" s="12">
        <v>23.437098931633638</v>
      </c>
      <c r="AG2140" s="5">
        <v>6</v>
      </c>
      <c r="AH2140" s="5" t="s">
        <v>29</v>
      </c>
      <c r="AI2140" s="5" t="str">
        <f>IFERROR(VLOOKUP(DatosTransformados[[#This Row],[Preferred Contact Method Hidden]],Tabla3[#All],2,FALSE),DatosTransformados[[#This Row],[Preferred Contact Method Hidden]])</f>
        <v>Email</v>
      </c>
      <c r="AJ2140" s="5" t="str">
        <f>VLOOKUP(DatosTransformados[[#This Row],[Applied Discount Hidden]],Tabla3[#All],2,FALSE)</f>
        <v>Yes</v>
      </c>
      <c r="AK2140" s="5" t="b">
        <v>1</v>
      </c>
    </row>
    <row r="2141" spans="1:37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">
        <v>21</v>
      </c>
      <c r="O21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1" s="2" t="s">
        <v>33</v>
      </c>
      <c r="Q2141" s="2">
        <v>2</v>
      </c>
      <c r="R2141" s="2" t="s">
        <v>21</v>
      </c>
      <c r="S2141" s="2" t="s">
        <v>24</v>
      </c>
      <c r="T2141" s="2" t="s">
        <v>117</v>
      </c>
      <c r="U2141" s="2">
        <v>23</v>
      </c>
      <c r="V2141" s="2" t="str">
        <f>PROPER(DatosTransformados[[#This Row],[Payment Method Hidden]])</f>
        <v>Direct Debit</v>
      </c>
      <c r="W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2141" s="2">
        <v>44</v>
      </c>
      <c r="Y2141" s="2"/>
      <c r="Z2141" s="2"/>
      <c r="AA2141" s="2" t="s">
        <v>1865</v>
      </c>
      <c r="AB2141" s="3">
        <f>DATEVALUE(DatosTransformados[[#This Row],[Contact Date Hidden]])</f>
        <v>44719</v>
      </c>
      <c r="AC2141" s="3">
        <v>45283</v>
      </c>
      <c r="AD2141" s="2" t="s">
        <v>44</v>
      </c>
      <c r="AE2141" s="2" t="str">
        <f>VLOOKUP(DatosTransformados[[#This Row],[Customer Segment Hidden]],Tabla3[#All],2,FALSE)</f>
        <v>Medium</v>
      </c>
      <c r="AF2141" s="11">
        <v>27.23025178109479</v>
      </c>
      <c r="AG2141" s="2">
        <v>0</v>
      </c>
      <c r="AH2141" s="2" t="s">
        <v>29</v>
      </c>
      <c r="AI2141" s="2" t="str">
        <f>IFERROR(VLOOKUP(DatosTransformados[[#This Row],[Preferred Contact Method Hidden]],Tabla3[#All],2,FALSE),DatosTransformados[[#This Row],[Preferred Contact Method Hidden]])</f>
        <v>Email</v>
      </c>
      <c r="AJ2141" s="2" t="str">
        <f>VLOOKUP(DatosTransformados[[#This Row],[Applied Discount Hidden]],Tabla3[#All],2,FALSE)</f>
        <v>No</v>
      </c>
      <c r="AK2141" s="2" t="b">
        <v>0</v>
      </c>
    </row>
    <row r="2142" spans="1:37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">
        <v>21</v>
      </c>
      <c r="O21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2" s="5" t="s">
        <v>21</v>
      </c>
      <c r="Q2142" s="5">
        <v>0</v>
      </c>
      <c r="R2142" s="5" t="s">
        <v>21</v>
      </c>
      <c r="S2142" s="5" t="s">
        <v>24</v>
      </c>
      <c r="T2142" s="5" t="s">
        <v>117</v>
      </c>
      <c r="U2142" s="5">
        <v>41</v>
      </c>
      <c r="V2142" s="5" t="str">
        <f>PROPER(DatosTransformados[[#This Row],[Payment Method Hidden]])</f>
        <v>Direct Debit</v>
      </c>
      <c r="W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142" s="5">
        <v>75</v>
      </c>
      <c r="Y2142" s="5" t="s">
        <v>103</v>
      </c>
      <c r="Z2142" s="5" t="s">
        <v>104</v>
      </c>
      <c r="AA2142" s="5" t="s">
        <v>3788</v>
      </c>
      <c r="AB2142" s="6">
        <f>DATEVALUE(DatosTransformados[[#This Row],[Contact Date Hidden]])</f>
        <v>43861</v>
      </c>
      <c r="AC2142" s="6">
        <v>44445</v>
      </c>
      <c r="AD2142" s="5" t="s">
        <v>38</v>
      </c>
      <c r="AE2142" s="5" t="str">
        <f>VLOOKUP(DatosTransformados[[#This Row],[Customer Segment Hidden]],Tabla3[#All],2,FALSE)</f>
        <v>Low</v>
      </c>
      <c r="AF2142" s="12">
        <v>39.924543740573412</v>
      </c>
      <c r="AG2142" s="5">
        <v>9</v>
      </c>
      <c r="AH2142" s="5" t="s">
        <v>29</v>
      </c>
      <c r="AI2142" s="5" t="str">
        <f>IFERROR(VLOOKUP(DatosTransformados[[#This Row],[Preferred Contact Method Hidden]],Tabla3[#All],2,FALSE),DatosTransformados[[#This Row],[Preferred Contact Method Hidden]])</f>
        <v>Email</v>
      </c>
      <c r="AJ2142" s="5" t="str">
        <f>VLOOKUP(DatosTransformados[[#This Row],[Applied Discount Hidden]],Tabla3[#All],2,FALSE)</f>
        <v>No</v>
      </c>
      <c r="AK2142" s="5" t="b">
        <v>0</v>
      </c>
    </row>
    <row r="2143" spans="1:37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">
        <v>21</v>
      </c>
      <c r="O21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3" s="2" t="s">
        <v>33</v>
      </c>
      <c r="Q2143" s="2">
        <v>4</v>
      </c>
      <c r="R2143" s="2" t="s">
        <v>21</v>
      </c>
      <c r="S2143" s="2" t="s">
        <v>24</v>
      </c>
      <c r="T2143" s="2" t="s">
        <v>123</v>
      </c>
      <c r="U2143" s="2">
        <v>35</v>
      </c>
      <c r="V2143" s="2" t="str">
        <f>PROPER(DatosTransformados[[#This Row],[Payment Method Hidden]])</f>
        <v>Credit Card</v>
      </c>
      <c r="W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143" s="2">
        <v>1424</v>
      </c>
      <c r="Y2143" s="2"/>
      <c r="Z2143" s="2"/>
      <c r="AA2143" s="2" t="s">
        <v>406</v>
      </c>
      <c r="AB2143" s="3">
        <f>DATEVALUE(DatosTransformados[[#This Row],[Contact Date Hidden]])</f>
        <v>44669</v>
      </c>
      <c r="AC2143" s="3">
        <v>44101</v>
      </c>
      <c r="AD2143" s="2" t="s">
        <v>38</v>
      </c>
      <c r="AE2143" s="2" t="str">
        <f>VLOOKUP(DatosTransformados[[#This Row],[Customer Segment Hidden]],Tabla3[#All],2,FALSE)</f>
        <v>Low</v>
      </c>
      <c r="AF2143" s="11">
        <v>39.668082053491823</v>
      </c>
      <c r="AG2143" s="2">
        <v>1</v>
      </c>
      <c r="AH2143" s="2" t="s">
        <v>49</v>
      </c>
      <c r="AI2143" s="2" t="str">
        <f>IFERROR(VLOOKUP(DatosTransformados[[#This Row],[Preferred Contact Method Hidden]],Tabla3[#All],2,FALSE),DatosTransformados[[#This Row],[Preferred Contact Method Hidden]])</f>
        <v>Phone</v>
      </c>
      <c r="AJ2143" s="2" t="str">
        <f>VLOOKUP(DatosTransformados[[#This Row],[Applied Discount Hidden]],Tabla3[#All],2,FALSE)</f>
        <v>Yes</v>
      </c>
      <c r="AK2143" s="2" t="b">
        <v>1</v>
      </c>
    </row>
    <row r="2144" spans="1:37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">
        <v>21</v>
      </c>
      <c r="O21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4" s="5" t="s">
        <v>33</v>
      </c>
      <c r="Q2144" s="5">
        <v>5</v>
      </c>
      <c r="R2144" s="5" t="s">
        <v>33</v>
      </c>
      <c r="S2144" s="5" t="s">
        <v>34</v>
      </c>
      <c r="T2144" s="5" t="s">
        <v>123</v>
      </c>
      <c r="U2144" s="5">
        <v>32</v>
      </c>
      <c r="V2144" s="5" t="str">
        <f>PROPER(DatosTransformados[[#This Row],[Payment Method Hidden]])</f>
        <v>Credit Card</v>
      </c>
      <c r="W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144" s="5">
        <v>1623</v>
      </c>
      <c r="Y2144" s="5"/>
      <c r="Z2144" s="5"/>
      <c r="AA2144" s="5" t="s">
        <v>2065</v>
      </c>
      <c r="AB2144" s="6">
        <f>DATEVALUE(DatosTransformados[[#This Row],[Contact Date Hidden]])</f>
        <v>44717</v>
      </c>
      <c r="AC2144" s="6">
        <v>43918</v>
      </c>
      <c r="AD2144" s="5" t="s">
        <v>44</v>
      </c>
      <c r="AE2144" s="5" t="str">
        <f>VLOOKUP(DatosTransformados[[#This Row],[Customer Segment Hidden]],Tabla3[#All],2,FALSE)</f>
        <v>Medium</v>
      </c>
      <c r="AF2144" s="12">
        <v>32.557364436925688</v>
      </c>
      <c r="AG2144" s="5">
        <v>7</v>
      </c>
      <c r="AH2144" s="5" t="s">
        <v>63</v>
      </c>
      <c r="AI2144" s="5" t="str">
        <f>IFERROR(VLOOKUP(DatosTransformados[[#This Row],[Preferred Contact Method Hidden]],Tabla3[#All],2,FALSE),DatosTransformados[[#This Row],[Preferred Contact Method Hidden]])</f>
        <v>SMS</v>
      </c>
      <c r="AJ2144" s="5" t="str">
        <f>VLOOKUP(DatosTransformados[[#This Row],[Applied Discount Hidden]],Tabla3[#All],2,FALSE)</f>
        <v>No</v>
      </c>
      <c r="AK2144" s="5" t="b">
        <v>0</v>
      </c>
    </row>
    <row r="2145" spans="1:37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">
        <v>21</v>
      </c>
      <c r="O21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5" s="2" t="s">
        <v>21</v>
      </c>
      <c r="Q2145" s="2">
        <v>0</v>
      </c>
      <c r="R2145" s="2" t="s">
        <v>21</v>
      </c>
      <c r="S2145" s="2" t="s">
        <v>24</v>
      </c>
      <c r="T2145" s="2" t="s">
        <v>117</v>
      </c>
      <c r="U2145" s="2">
        <v>37</v>
      </c>
      <c r="V2145" s="2" t="str">
        <f>PROPER(DatosTransformados[[#This Row],[Payment Method Hidden]])</f>
        <v>Direct Debit</v>
      </c>
      <c r="W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145" s="2">
        <v>37</v>
      </c>
      <c r="Y2145" s="2" t="s">
        <v>42</v>
      </c>
      <c r="Z2145" s="2" t="s">
        <v>184</v>
      </c>
      <c r="AA2145" s="2" t="s">
        <v>3792</v>
      </c>
      <c r="AB2145" s="3">
        <f>DATEVALUE(DatosTransformados[[#This Row],[Contact Date Hidden]])</f>
        <v>44665</v>
      </c>
      <c r="AC2145" s="3">
        <v>44913</v>
      </c>
      <c r="AD2145" s="2" t="s">
        <v>38</v>
      </c>
      <c r="AE2145" s="2" t="str">
        <f>VLOOKUP(DatosTransformados[[#This Row],[Customer Segment Hidden]],Tabla3[#All],2,FALSE)</f>
        <v>Low</v>
      </c>
      <c r="AF2145" s="11">
        <v>43.047430385915483</v>
      </c>
      <c r="AG2145" s="2">
        <v>10</v>
      </c>
      <c r="AH2145" s="2" t="s">
        <v>49</v>
      </c>
      <c r="AI2145" s="2" t="str">
        <f>IFERROR(VLOOKUP(DatosTransformados[[#This Row],[Preferred Contact Method Hidden]],Tabla3[#All],2,FALSE),DatosTransformados[[#This Row],[Preferred Contact Method Hidden]])</f>
        <v>Phone</v>
      </c>
      <c r="AJ2145" s="2" t="str">
        <f>VLOOKUP(DatosTransformados[[#This Row],[Applied Discount Hidden]],Tabla3[#All],2,FALSE)</f>
        <v>Yes</v>
      </c>
      <c r="AK2145" s="2" t="b">
        <v>1</v>
      </c>
    </row>
    <row r="2146" spans="1:37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">
        <v>21</v>
      </c>
      <c r="O21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6" s="5" t="s">
        <v>21</v>
      </c>
      <c r="Q2146" s="5">
        <v>0</v>
      </c>
      <c r="R2146" s="5" t="s">
        <v>33</v>
      </c>
      <c r="S2146" s="5" t="s">
        <v>52</v>
      </c>
      <c r="T2146" s="5" t="s">
        <v>123</v>
      </c>
      <c r="U2146" s="5">
        <v>36</v>
      </c>
      <c r="V2146" s="5" t="str">
        <f>PROPER(DatosTransformados[[#This Row],[Payment Method Hidden]])</f>
        <v>Credit Card</v>
      </c>
      <c r="W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146" s="5">
        <v>2318</v>
      </c>
      <c r="Y2146" s="5"/>
      <c r="Z2146" s="5"/>
      <c r="AA2146" s="5" t="s">
        <v>1219</v>
      </c>
      <c r="AB2146" s="6">
        <f>DATEVALUE(DatosTransformados[[#This Row],[Contact Date Hidden]])</f>
        <v>44154</v>
      </c>
      <c r="AC2146" s="6">
        <v>44987</v>
      </c>
      <c r="AD2146" s="5" t="s">
        <v>38</v>
      </c>
      <c r="AE2146" s="5" t="str">
        <f>VLOOKUP(DatosTransformados[[#This Row],[Customer Segment Hidden]],Tabla3[#All],2,FALSE)</f>
        <v>Low</v>
      </c>
      <c r="AF2146" s="12">
        <v>31.11369767091195</v>
      </c>
      <c r="AG2146" s="5">
        <v>10</v>
      </c>
      <c r="AH2146" s="5" t="s">
        <v>63</v>
      </c>
      <c r="AI2146" s="5" t="str">
        <f>IFERROR(VLOOKUP(DatosTransformados[[#This Row],[Preferred Contact Method Hidden]],Tabla3[#All],2,FALSE),DatosTransformados[[#This Row],[Preferred Contact Method Hidden]])</f>
        <v>SMS</v>
      </c>
      <c r="AJ2146" s="5" t="str">
        <f>VLOOKUP(DatosTransformados[[#This Row],[Applied Discount Hidden]],Tabla3[#All],2,FALSE)</f>
        <v>No</v>
      </c>
      <c r="AK2146" s="5" t="b">
        <v>0</v>
      </c>
    </row>
    <row r="2147" spans="1:37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">
        <v>21</v>
      </c>
      <c r="O21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7" s="2" t="s">
        <v>21</v>
      </c>
      <c r="Q2147" s="2">
        <v>0</v>
      </c>
      <c r="R2147" s="2" t="s">
        <v>21</v>
      </c>
      <c r="S2147" s="2" t="s">
        <v>24</v>
      </c>
      <c r="T2147" s="2" t="s">
        <v>123</v>
      </c>
      <c r="U2147" s="2">
        <v>44</v>
      </c>
      <c r="V2147" s="2" t="str">
        <f>PROPER(DatosTransformados[[#This Row],[Payment Method Hidden]])</f>
        <v>Credit Card</v>
      </c>
      <c r="W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2147" s="2">
        <v>125</v>
      </c>
      <c r="Y2147" s="2"/>
      <c r="Z2147" s="2"/>
      <c r="AA2147" s="2" t="s">
        <v>3795</v>
      </c>
      <c r="AB2147" s="3">
        <f>DATEVALUE(DatosTransformados[[#This Row],[Contact Date Hidden]])</f>
        <v>44259</v>
      </c>
      <c r="AC2147" s="3">
        <v>43969</v>
      </c>
      <c r="AD2147" s="2" t="s">
        <v>28</v>
      </c>
      <c r="AE2147" s="2" t="str">
        <f>VLOOKUP(DatosTransformados[[#This Row],[Customer Segment Hidden]],Tabla3[#All],2,FALSE)</f>
        <v>High</v>
      </c>
      <c r="AF2147" s="11">
        <v>52.01562831634488</v>
      </c>
      <c r="AG2147" s="2">
        <v>10</v>
      </c>
      <c r="AH2147" s="2" t="s">
        <v>63</v>
      </c>
      <c r="AI2147" s="2" t="str">
        <f>IFERROR(VLOOKUP(DatosTransformados[[#This Row],[Preferred Contact Method Hidden]],Tabla3[#All],2,FALSE),DatosTransformados[[#This Row],[Preferred Contact Method Hidden]])</f>
        <v>SMS</v>
      </c>
      <c r="AJ2147" s="2" t="str">
        <f>VLOOKUP(DatosTransformados[[#This Row],[Applied Discount Hidden]],Tabla3[#All],2,FALSE)</f>
        <v>No</v>
      </c>
      <c r="AK2147" s="2" t="b">
        <v>0</v>
      </c>
    </row>
    <row r="2148" spans="1:37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">
        <v>33</v>
      </c>
      <c r="O21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8" s="5" t="s">
        <v>21</v>
      </c>
      <c r="Q2148" s="5">
        <v>0</v>
      </c>
      <c r="R2148" s="5" t="s">
        <v>21</v>
      </c>
      <c r="S2148" s="5" t="s">
        <v>24</v>
      </c>
      <c r="T2148" s="5" t="s">
        <v>25</v>
      </c>
      <c r="U2148" s="5">
        <v>7</v>
      </c>
      <c r="V2148" s="5" t="str">
        <f>PROPER(DatosTransformados[[#This Row],[Payment Method Hidden]])</f>
        <v>Credit Card</v>
      </c>
      <c r="W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148" s="5">
        <v>7</v>
      </c>
      <c r="Y2148" s="5" t="s">
        <v>103</v>
      </c>
      <c r="Z2148" s="5" t="s">
        <v>197</v>
      </c>
      <c r="AA2148" s="5" t="s">
        <v>3797</v>
      </c>
      <c r="AB2148" s="6">
        <f>DATEVALUE(DatosTransformados[[#This Row],[Contact Date Hidden]])</f>
        <v>44209</v>
      </c>
      <c r="AC2148" s="6">
        <v>45052</v>
      </c>
      <c r="AD2148" s="5" t="s">
        <v>28</v>
      </c>
      <c r="AE2148" s="5" t="str">
        <f>VLOOKUP(DatosTransformados[[#This Row],[Customer Segment Hidden]],Tabla3[#All],2,FALSE)</f>
        <v>High</v>
      </c>
      <c r="AF2148" s="12">
        <v>5.8791301203249704</v>
      </c>
      <c r="AG2148" s="5">
        <v>3</v>
      </c>
      <c r="AH2148" s="5" t="s">
        <v>29</v>
      </c>
      <c r="AI2148" s="5" t="str">
        <f>IFERROR(VLOOKUP(DatosTransformados[[#This Row],[Preferred Contact Method Hidden]],Tabla3[#All],2,FALSE),DatosTransformados[[#This Row],[Preferred Contact Method Hidden]])</f>
        <v>Email</v>
      </c>
      <c r="AJ2148" s="5" t="str">
        <f>VLOOKUP(DatosTransformados[[#This Row],[Applied Discount Hidden]],Tabla3[#All],2,FALSE)</f>
        <v>No</v>
      </c>
      <c r="AK2148" s="5" t="b">
        <v>0</v>
      </c>
    </row>
    <row r="2149" spans="1:37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">
        <v>21</v>
      </c>
      <c r="O21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49" s="2" t="s">
        <v>21</v>
      </c>
      <c r="Q2149" s="2">
        <v>0</v>
      </c>
      <c r="R2149" s="2" t="s">
        <v>33</v>
      </c>
      <c r="S2149" s="2" t="s">
        <v>52</v>
      </c>
      <c r="T2149" s="2" t="s">
        <v>117</v>
      </c>
      <c r="U2149" s="2">
        <v>38</v>
      </c>
      <c r="V2149" s="2" t="str">
        <f>PROPER(DatosTransformados[[#This Row],[Payment Method Hidden]])</f>
        <v>Direct Debit</v>
      </c>
      <c r="W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149" s="2">
        <v>2313</v>
      </c>
      <c r="Y2149" s="2"/>
      <c r="Z2149" s="2"/>
      <c r="AA2149" s="2" t="s">
        <v>1520</v>
      </c>
      <c r="AB2149" s="3">
        <f>DATEVALUE(DatosTransformados[[#This Row],[Contact Date Hidden]])</f>
        <v>45132</v>
      </c>
      <c r="AC2149" s="3">
        <v>45215</v>
      </c>
      <c r="AD2149" s="2" t="s">
        <v>28</v>
      </c>
      <c r="AE2149" s="2" t="str">
        <f>VLOOKUP(DatosTransformados[[#This Row],[Customer Segment Hidden]],Tabla3[#All],2,FALSE)</f>
        <v>High</v>
      </c>
      <c r="AF2149" s="11">
        <v>32.065258598801996</v>
      </c>
      <c r="AG2149" s="2">
        <v>6</v>
      </c>
      <c r="AH2149" s="2" t="s">
        <v>63</v>
      </c>
      <c r="AI2149" s="2" t="str">
        <f>IFERROR(VLOOKUP(DatosTransformados[[#This Row],[Preferred Contact Method Hidden]],Tabla3[#All],2,FALSE),DatosTransformados[[#This Row],[Preferred Contact Method Hidden]])</f>
        <v>SMS</v>
      </c>
      <c r="AJ2149" s="2" t="str">
        <f>VLOOKUP(DatosTransformados[[#This Row],[Applied Discount Hidden]],Tabla3[#All],2,FALSE)</f>
        <v>Yes</v>
      </c>
      <c r="AK2149" s="2" t="b">
        <v>1</v>
      </c>
    </row>
    <row r="2150" spans="1:37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">
        <v>33</v>
      </c>
      <c r="O21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0" s="5" t="s">
        <v>21</v>
      </c>
      <c r="Q2150" s="5">
        <v>0</v>
      </c>
      <c r="R2150" s="5" t="s">
        <v>33</v>
      </c>
      <c r="S2150" s="5" t="s">
        <v>24</v>
      </c>
      <c r="T2150" s="5" t="s">
        <v>117</v>
      </c>
      <c r="U2150" s="5">
        <v>26</v>
      </c>
      <c r="V2150" s="5" t="str">
        <f>PROPER(DatosTransformados[[#This Row],[Payment Method Hidden]])</f>
        <v>Direct Debit</v>
      </c>
      <c r="W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150" s="5">
        <v>1368</v>
      </c>
      <c r="Y2150" s="5" t="s">
        <v>134</v>
      </c>
      <c r="Z2150" s="5" t="s">
        <v>135</v>
      </c>
      <c r="AA2150" s="5" t="s">
        <v>3800</v>
      </c>
      <c r="AB2150" s="6">
        <f>DATEVALUE(DatosTransformados[[#This Row],[Contact Date Hidden]])</f>
        <v>44291</v>
      </c>
      <c r="AC2150" s="6">
        <v>44592</v>
      </c>
      <c r="AD2150" s="5" t="s">
        <v>28</v>
      </c>
      <c r="AE2150" s="5" t="str">
        <f>VLOOKUP(DatosTransformados[[#This Row],[Customer Segment Hidden]],Tabla3[#All],2,FALSE)</f>
        <v>High</v>
      </c>
      <c r="AF2150" s="12">
        <v>25.512545870145509</v>
      </c>
      <c r="AG2150" s="5">
        <v>3</v>
      </c>
      <c r="AH2150" s="5" t="s">
        <v>29</v>
      </c>
      <c r="AI2150" s="5" t="str">
        <f>IFERROR(VLOOKUP(DatosTransformados[[#This Row],[Preferred Contact Method Hidden]],Tabla3[#All],2,FALSE),DatosTransformados[[#This Row],[Preferred Contact Method Hidden]])</f>
        <v>Email</v>
      </c>
      <c r="AJ2150" s="5" t="str">
        <f>VLOOKUP(DatosTransformados[[#This Row],[Applied Discount Hidden]],Tabla3[#All],2,FALSE)</f>
        <v>Yes</v>
      </c>
      <c r="AK2150" s="5" t="b">
        <v>1</v>
      </c>
    </row>
    <row r="2151" spans="1:37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">
        <v>21</v>
      </c>
      <c r="O21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1" s="2" t="s">
        <v>21</v>
      </c>
      <c r="Q2151" s="2">
        <v>0</v>
      </c>
      <c r="R2151" s="2" t="s">
        <v>21</v>
      </c>
      <c r="S2151" s="2" t="s">
        <v>24</v>
      </c>
      <c r="T2151" s="2" t="s">
        <v>35</v>
      </c>
      <c r="U2151" s="2">
        <v>47</v>
      </c>
      <c r="V2151" s="2" t="str">
        <f>PROPER(DatosTransformados[[#This Row],[Payment Method Hidden]])</f>
        <v>Direct Debit</v>
      </c>
      <c r="W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151" s="2">
        <v>812</v>
      </c>
      <c r="Y2151" s="2"/>
      <c r="Z2151" s="2"/>
      <c r="AA2151" s="2" t="s">
        <v>3802</v>
      </c>
      <c r="AB2151" s="3">
        <f>DATEVALUE(DatosTransformados[[#This Row],[Contact Date Hidden]])</f>
        <v>45133</v>
      </c>
      <c r="AC2151" s="3">
        <v>45252</v>
      </c>
      <c r="AD2151" s="2" t="s">
        <v>44</v>
      </c>
      <c r="AE2151" s="2" t="str">
        <f>VLOOKUP(DatosTransformados[[#This Row],[Customer Segment Hidden]],Tabla3[#All],2,FALSE)</f>
        <v>Medium</v>
      </c>
      <c r="AF2151" s="11">
        <v>47.763196595785601</v>
      </c>
      <c r="AG2151" s="2">
        <v>0</v>
      </c>
      <c r="AH2151" s="2" t="s">
        <v>29</v>
      </c>
      <c r="AI2151" s="2" t="str">
        <f>IFERROR(VLOOKUP(DatosTransformados[[#This Row],[Preferred Contact Method Hidden]],Tabla3[#All],2,FALSE),DatosTransformados[[#This Row],[Preferred Contact Method Hidden]])</f>
        <v>Email</v>
      </c>
      <c r="AJ2151" s="2" t="str">
        <f>VLOOKUP(DatosTransformados[[#This Row],[Applied Discount Hidden]],Tabla3[#All],2,FALSE)</f>
        <v>No</v>
      </c>
      <c r="AK2151" s="2" t="b">
        <v>0</v>
      </c>
    </row>
    <row r="2152" spans="1:37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">
        <v>21</v>
      </c>
      <c r="O21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2" s="5" t="s">
        <v>21</v>
      </c>
      <c r="Q2152" s="5">
        <v>0</v>
      </c>
      <c r="R2152" s="5" t="s">
        <v>21</v>
      </c>
      <c r="S2152" s="5" t="s">
        <v>24</v>
      </c>
      <c r="T2152" s="5" t="s">
        <v>123</v>
      </c>
      <c r="U2152" s="5">
        <v>39</v>
      </c>
      <c r="V2152" s="5" t="str">
        <f>PROPER(DatosTransformados[[#This Row],[Payment Method Hidden]])</f>
        <v>Credit Card</v>
      </c>
      <c r="W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152" s="5">
        <v>72</v>
      </c>
      <c r="Y2152" s="5"/>
      <c r="Z2152" s="5"/>
      <c r="AA2152" s="5" t="s">
        <v>3803</v>
      </c>
      <c r="AB2152" s="6">
        <f>DATEVALUE(DatosTransformados[[#This Row],[Contact Date Hidden]])</f>
        <v>44806</v>
      </c>
      <c r="AC2152" s="6">
        <v>45276</v>
      </c>
      <c r="AD2152" s="5" t="s">
        <v>38</v>
      </c>
      <c r="AE2152" s="5" t="str">
        <f>VLOOKUP(DatosTransformados[[#This Row],[Customer Segment Hidden]],Tabla3[#All],2,FALSE)</f>
        <v>Low</v>
      </c>
      <c r="AF2152" s="12">
        <v>36.608474522077529</v>
      </c>
      <c r="AG2152" s="5">
        <v>2</v>
      </c>
      <c r="AH2152" s="5" t="s">
        <v>29</v>
      </c>
      <c r="AI2152" s="5" t="str">
        <f>IFERROR(VLOOKUP(DatosTransformados[[#This Row],[Preferred Contact Method Hidden]],Tabla3[#All],2,FALSE),DatosTransformados[[#This Row],[Preferred Contact Method Hidden]])</f>
        <v>Email</v>
      </c>
      <c r="AJ2152" s="5" t="str">
        <f>VLOOKUP(DatosTransformados[[#This Row],[Applied Discount Hidden]],Tabla3[#All],2,FALSE)</f>
        <v>Yes</v>
      </c>
      <c r="AK2152" s="5" t="b">
        <v>1</v>
      </c>
    </row>
    <row r="2153" spans="1:37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">
        <v>21</v>
      </c>
      <c r="O21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3" s="2" t="s">
        <v>21</v>
      </c>
      <c r="Q2153" s="2">
        <v>0</v>
      </c>
      <c r="R2153" s="2" t="s">
        <v>21</v>
      </c>
      <c r="S2153" s="2" t="s">
        <v>24</v>
      </c>
      <c r="T2153" s="2" t="s">
        <v>25</v>
      </c>
      <c r="U2153" s="2">
        <v>19</v>
      </c>
      <c r="V2153" s="2" t="str">
        <f>PROPER(DatosTransformados[[#This Row],[Payment Method Hidden]])</f>
        <v>Credit Card</v>
      </c>
      <c r="W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153" s="2">
        <v>19</v>
      </c>
      <c r="Y2153" s="2"/>
      <c r="Z2153" s="2"/>
      <c r="AA2153" s="2" t="s">
        <v>3451</v>
      </c>
      <c r="AB2153" s="3">
        <f>DATEVALUE(DatosTransformados[[#This Row],[Contact Date Hidden]])</f>
        <v>44964</v>
      </c>
      <c r="AC2153" s="3">
        <v>45099</v>
      </c>
      <c r="AD2153" s="2" t="s">
        <v>44</v>
      </c>
      <c r="AE2153" s="2" t="str">
        <f>VLOOKUP(DatosTransformados[[#This Row],[Customer Segment Hidden]],Tabla3[#All],2,FALSE)</f>
        <v>Medium</v>
      </c>
      <c r="AF2153" s="11">
        <v>18.743990604029229</v>
      </c>
      <c r="AG2153" s="2">
        <v>0</v>
      </c>
      <c r="AH2153" s="2" t="s">
        <v>63</v>
      </c>
      <c r="AI2153" s="2" t="str">
        <f>IFERROR(VLOOKUP(DatosTransformados[[#This Row],[Preferred Contact Method Hidden]],Tabla3[#All],2,FALSE),DatosTransformados[[#This Row],[Preferred Contact Method Hidden]])</f>
        <v>SMS</v>
      </c>
      <c r="AJ2153" s="2" t="str">
        <f>VLOOKUP(DatosTransformados[[#This Row],[Applied Discount Hidden]],Tabla3[#All],2,FALSE)</f>
        <v>No</v>
      </c>
      <c r="AK2153" s="2" t="b">
        <v>0</v>
      </c>
    </row>
    <row r="2154" spans="1:37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">
        <v>21</v>
      </c>
      <c r="O21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4" s="5" t="s">
        <v>21</v>
      </c>
      <c r="Q2154" s="5">
        <v>0</v>
      </c>
      <c r="R2154" s="5" t="s">
        <v>33</v>
      </c>
      <c r="S2154" s="5" t="s">
        <v>34</v>
      </c>
      <c r="T2154" s="5" t="s">
        <v>35</v>
      </c>
      <c r="U2154" s="5">
        <v>45</v>
      </c>
      <c r="V2154" s="5" t="str">
        <f>PROPER(DatosTransformados[[#This Row],[Payment Method Hidden]])</f>
        <v>Direct Debit</v>
      </c>
      <c r="W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154" s="5">
        <v>2190</v>
      </c>
      <c r="Y2154" s="5"/>
      <c r="Z2154" s="5"/>
      <c r="AA2154" s="5" t="s">
        <v>3355</v>
      </c>
      <c r="AB2154" s="6">
        <f>DATEVALUE(DatosTransformados[[#This Row],[Contact Date Hidden]])</f>
        <v>44006</v>
      </c>
      <c r="AC2154" s="6">
        <v>45107</v>
      </c>
      <c r="AD2154" s="5" t="s">
        <v>28</v>
      </c>
      <c r="AE2154" s="5" t="str">
        <f>VLOOKUP(DatosTransformados[[#This Row],[Customer Segment Hidden]],Tabla3[#All],2,FALSE)</f>
        <v>High</v>
      </c>
      <c r="AF2154" s="12">
        <v>45.989945033231301</v>
      </c>
      <c r="AG2154" s="5">
        <v>10</v>
      </c>
      <c r="AH2154" s="5" t="s">
        <v>49</v>
      </c>
      <c r="AI2154" s="5" t="str">
        <f>IFERROR(VLOOKUP(DatosTransformados[[#This Row],[Preferred Contact Method Hidden]],Tabla3[#All],2,FALSE),DatosTransformados[[#This Row],[Preferred Contact Method Hidden]])</f>
        <v>Phone</v>
      </c>
      <c r="AJ2154" s="5" t="str">
        <f>VLOOKUP(DatosTransformados[[#This Row],[Applied Discount Hidden]],Tabla3[#All],2,FALSE)</f>
        <v>Yes</v>
      </c>
      <c r="AK2154" s="5" t="b">
        <v>1</v>
      </c>
    </row>
    <row r="2155" spans="1:37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">
        <v>21</v>
      </c>
      <c r="O21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5" s="2" t="s">
        <v>21</v>
      </c>
      <c r="Q2155" s="2">
        <v>0</v>
      </c>
      <c r="R2155" s="2" t="s">
        <v>33</v>
      </c>
      <c r="S2155" s="2" t="s">
        <v>52</v>
      </c>
      <c r="T2155" s="2" t="s">
        <v>123</v>
      </c>
      <c r="U2155" s="2">
        <v>39</v>
      </c>
      <c r="V2155" s="2" t="str">
        <f>PROPER(DatosTransformados[[#This Row],[Payment Method Hidden]])</f>
        <v>Credit Card</v>
      </c>
      <c r="W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155" s="2">
        <v>1403</v>
      </c>
      <c r="Y2155" s="2"/>
      <c r="Z2155" s="2"/>
      <c r="AA2155" s="2" t="s">
        <v>1478</v>
      </c>
      <c r="AB2155" s="3">
        <f>DATEVALUE(DatosTransformados[[#This Row],[Contact Date Hidden]])</f>
        <v>43938</v>
      </c>
      <c r="AC2155" s="3">
        <v>44715</v>
      </c>
      <c r="AD2155" s="2" t="s">
        <v>28</v>
      </c>
      <c r="AE2155" s="2" t="str">
        <f>VLOOKUP(DatosTransformados[[#This Row],[Customer Segment Hidden]],Tabla3[#All],2,FALSE)</f>
        <v>High</v>
      </c>
      <c r="AF2155" s="11">
        <v>34.265222315517157</v>
      </c>
      <c r="AG2155" s="2">
        <v>10</v>
      </c>
      <c r="AH2155" s="2" t="s">
        <v>49</v>
      </c>
      <c r="AI2155" s="2" t="str">
        <f>IFERROR(VLOOKUP(DatosTransformados[[#This Row],[Preferred Contact Method Hidden]],Tabla3[#All],2,FALSE),DatosTransformados[[#This Row],[Preferred Contact Method Hidden]])</f>
        <v>Phone</v>
      </c>
      <c r="AJ2155" s="2" t="str">
        <f>VLOOKUP(DatosTransformados[[#This Row],[Applied Discount Hidden]],Tabla3[#All],2,FALSE)</f>
        <v>No</v>
      </c>
      <c r="AK2155" s="2" t="b">
        <v>0</v>
      </c>
    </row>
    <row r="2156" spans="1:37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">
        <v>21</v>
      </c>
      <c r="O21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6" s="5" t="s">
        <v>33</v>
      </c>
      <c r="Q2156" s="5">
        <v>3</v>
      </c>
      <c r="R2156" s="5" t="s">
        <v>33</v>
      </c>
      <c r="S2156" s="5" t="s">
        <v>52</v>
      </c>
      <c r="T2156" s="5" t="s">
        <v>117</v>
      </c>
      <c r="U2156" s="5">
        <v>18</v>
      </c>
      <c r="V2156" s="5" t="str">
        <f>PROPER(DatosTransformados[[#This Row],[Payment Method Hidden]])</f>
        <v>Direct Debit</v>
      </c>
      <c r="W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156" s="5">
        <v>1243</v>
      </c>
      <c r="Y2156" s="5"/>
      <c r="Z2156" s="5"/>
      <c r="AA2156" s="5" t="s">
        <v>3808</v>
      </c>
      <c r="AB2156" s="6">
        <f>DATEVALUE(DatosTransformados[[#This Row],[Contact Date Hidden]])</f>
        <v>43904</v>
      </c>
      <c r="AC2156" s="6">
        <v>44206</v>
      </c>
      <c r="AD2156" s="5" t="s">
        <v>44</v>
      </c>
      <c r="AE2156" s="5" t="str">
        <f>VLOOKUP(DatosTransformados[[#This Row],[Customer Segment Hidden]],Tabla3[#All],2,FALSE)</f>
        <v>Medium</v>
      </c>
      <c r="AF2156" s="12">
        <v>16.289027680794579</v>
      </c>
      <c r="AG2156" s="5">
        <v>1</v>
      </c>
      <c r="AH2156" s="5" t="s">
        <v>63</v>
      </c>
      <c r="AI2156" s="5" t="str">
        <f>IFERROR(VLOOKUP(DatosTransformados[[#This Row],[Preferred Contact Method Hidden]],Tabla3[#All],2,FALSE),DatosTransformados[[#This Row],[Preferred Contact Method Hidden]])</f>
        <v>SMS</v>
      </c>
      <c r="AJ2156" s="5" t="str">
        <f>VLOOKUP(DatosTransformados[[#This Row],[Applied Discount Hidden]],Tabla3[#All],2,FALSE)</f>
        <v>No</v>
      </c>
      <c r="AK2156" s="5" t="b">
        <v>0</v>
      </c>
    </row>
    <row r="2157" spans="1:37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">
        <v>33</v>
      </c>
      <c r="O21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7" s="2" t="s">
        <v>21</v>
      </c>
      <c r="Q2157" s="2">
        <v>0</v>
      </c>
      <c r="R2157" s="2" t="s">
        <v>21</v>
      </c>
      <c r="S2157" s="2" t="s">
        <v>34</v>
      </c>
      <c r="T2157" s="2" t="s">
        <v>117</v>
      </c>
      <c r="U2157" s="2">
        <v>11</v>
      </c>
      <c r="V2157" s="2" t="str">
        <f>PROPER(DatosTransformados[[#This Row],[Payment Method Hidden]])</f>
        <v>Direct Debit</v>
      </c>
      <c r="W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157" s="2">
        <v>52</v>
      </c>
      <c r="Y2157" s="2"/>
      <c r="Z2157" s="2"/>
      <c r="AA2157" s="2" t="s">
        <v>3810</v>
      </c>
      <c r="AB2157" s="3">
        <f>DATEVALUE(DatosTransformados[[#This Row],[Contact Date Hidden]])</f>
        <v>45124</v>
      </c>
      <c r="AC2157" s="3">
        <v>44794</v>
      </c>
      <c r="AD2157" s="2" t="s">
        <v>28</v>
      </c>
      <c r="AE2157" s="2" t="str">
        <f>VLOOKUP(DatosTransformados[[#This Row],[Customer Segment Hidden]],Tabla3[#All],2,FALSE)</f>
        <v>High</v>
      </c>
      <c r="AF2157" s="11">
        <v>12.10157841623375</v>
      </c>
      <c r="AG2157" s="2">
        <v>8</v>
      </c>
      <c r="AH2157" s="2" t="s">
        <v>49</v>
      </c>
      <c r="AI2157" s="2" t="str">
        <f>IFERROR(VLOOKUP(DatosTransformados[[#This Row],[Preferred Contact Method Hidden]],Tabla3[#All],2,FALSE),DatosTransformados[[#This Row],[Preferred Contact Method Hidden]])</f>
        <v>Phone</v>
      </c>
      <c r="AJ2157" s="2" t="str">
        <f>VLOOKUP(DatosTransformados[[#This Row],[Applied Discount Hidden]],Tabla3[#All],2,FALSE)</f>
        <v>Yes</v>
      </c>
      <c r="AK2157" s="2" t="b">
        <v>1</v>
      </c>
    </row>
    <row r="2158" spans="1:37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">
        <v>21</v>
      </c>
      <c r="O21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8" s="5" t="s">
        <v>33</v>
      </c>
      <c r="Q2158" s="5">
        <v>2</v>
      </c>
      <c r="R2158" s="5" t="s">
        <v>33</v>
      </c>
      <c r="S2158" s="5" t="s">
        <v>52</v>
      </c>
      <c r="T2158" s="5" t="s">
        <v>117</v>
      </c>
      <c r="U2158" s="5">
        <v>61</v>
      </c>
      <c r="V2158" s="5" t="str">
        <f>PROPER(DatosTransformados[[#This Row],[Payment Method Hidden]])</f>
        <v>Direct Debit</v>
      </c>
      <c r="W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2158" s="5">
        <v>4390</v>
      </c>
      <c r="Y2158" s="5"/>
      <c r="Z2158" s="5"/>
      <c r="AA2158" s="5" t="s">
        <v>3812</v>
      </c>
      <c r="AB2158" s="6">
        <f>DATEVALUE(DatosTransformados[[#This Row],[Contact Date Hidden]])</f>
        <v>44065</v>
      </c>
      <c r="AC2158" s="6">
        <v>44933</v>
      </c>
      <c r="AD2158" s="5" t="s">
        <v>28</v>
      </c>
      <c r="AE2158" s="5" t="str">
        <f>VLOOKUP(DatosTransformados[[#This Row],[Customer Segment Hidden]],Tabla3[#All],2,FALSE)</f>
        <v>High</v>
      </c>
      <c r="AF2158" s="12">
        <v>50.835137751264092</v>
      </c>
      <c r="AG2158" s="5">
        <v>2</v>
      </c>
      <c r="AH2158" s="5" t="s">
        <v>49</v>
      </c>
      <c r="AI2158" s="5" t="str">
        <f>IFERROR(VLOOKUP(DatosTransformados[[#This Row],[Preferred Contact Method Hidden]],Tabla3[#All],2,FALSE),DatosTransformados[[#This Row],[Preferred Contact Method Hidden]])</f>
        <v>Phone</v>
      </c>
      <c r="AJ2158" s="5" t="str">
        <f>VLOOKUP(DatosTransformados[[#This Row],[Applied Discount Hidden]],Tabla3[#All],2,FALSE)</f>
        <v>Yes</v>
      </c>
      <c r="AK2158" s="5" t="b">
        <v>1</v>
      </c>
    </row>
    <row r="2159" spans="1:37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">
        <v>21</v>
      </c>
      <c r="O21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59" s="2" t="s">
        <v>21</v>
      </c>
      <c r="Q2159" s="2">
        <v>0</v>
      </c>
      <c r="R2159" s="2" t="s">
        <v>21</v>
      </c>
      <c r="S2159" s="2" t="s">
        <v>24</v>
      </c>
      <c r="T2159" s="2" t="s">
        <v>123</v>
      </c>
      <c r="U2159" s="2">
        <v>9</v>
      </c>
      <c r="V2159" s="2" t="str">
        <f>PROPER(DatosTransformados[[#This Row],[Payment Method Hidden]])</f>
        <v>Credit Card</v>
      </c>
      <c r="W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159" s="2">
        <v>372</v>
      </c>
      <c r="Y2159" s="2"/>
      <c r="Z2159" s="2"/>
      <c r="AA2159" s="2" t="s">
        <v>2592</v>
      </c>
      <c r="AB2159" s="3">
        <f>DATEVALUE(DatosTransformados[[#This Row],[Contact Date Hidden]])</f>
        <v>44499</v>
      </c>
      <c r="AC2159" s="3">
        <v>44255</v>
      </c>
      <c r="AD2159" s="2" t="s">
        <v>44</v>
      </c>
      <c r="AE2159" s="2" t="str">
        <f>VLOOKUP(DatosTransformados[[#This Row],[Customer Segment Hidden]],Tabla3[#All],2,FALSE)</f>
        <v>Medium</v>
      </c>
      <c r="AF2159" s="11">
        <v>9.8324195317101086</v>
      </c>
      <c r="AG2159" s="2">
        <v>10</v>
      </c>
      <c r="AH2159" s="2" t="s">
        <v>29</v>
      </c>
      <c r="AI2159" s="2" t="str">
        <f>IFERROR(VLOOKUP(DatosTransformados[[#This Row],[Preferred Contact Method Hidden]],Tabla3[#All],2,FALSE),DatosTransformados[[#This Row],[Preferred Contact Method Hidden]])</f>
        <v>Email</v>
      </c>
      <c r="AJ2159" s="2" t="str">
        <f>VLOOKUP(DatosTransformados[[#This Row],[Applied Discount Hidden]],Tabla3[#All],2,FALSE)</f>
        <v>No</v>
      </c>
      <c r="AK2159" s="2" t="b">
        <v>0</v>
      </c>
    </row>
    <row r="2160" spans="1:37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">
        <v>21</v>
      </c>
      <c r="O21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0" s="5" t="s">
        <v>21</v>
      </c>
      <c r="Q2160" s="5">
        <v>0</v>
      </c>
      <c r="R2160" s="5" t="s">
        <v>33</v>
      </c>
      <c r="S2160" s="5" t="s">
        <v>52</v>
      </c>
      <c r="T2160" s="5" t="s">
        <v>35</v>
      </c>
      <c r="U2160" s="5">
        <v>50</v>
      </c>
      <c r="V2160" s="5" t="str">
        <f>PROPER(DatosTransformados[[#This Row],[Payment Method Hidden]])</f>
        <v>Direct Debit</v>
      </c>
      <c r="W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160" s="5">
        <v>2618</v>
      </c>
      <c r="Y2160" s="5"/>
      <c r="Z2160" s="5"/>
      <c r="AA2160" s="5" t="s">
        <v>3815</v>
      </c>
      <c r="AB2160" s="6">
        <f>DATEVALUE(DatosTransformados[[#This Row],[Contact Date Hidden]])</f>
        <v>45198</v>
      </c>
      <c r="AC2160" s="6">
        <v>44425</v>
      </c>
      <c r="AD2160" s="5" t="s">
        <v>38</v>
      </c>
      <c r="AE2160" s="5" t="str">
        <f>VLOOKUP(DatosTransformados[[#This Row],[Customer Segment Hidden]],Tabla3[#All],2,FALSE)</f>
        <v>Low</v>
      </c>
      <c r="AF2160" s="12">
        <v>57.835775217044358</v>
      </c>
      <c r="AG2160" s="5">
        <v>3</v>
      </c>
      <c r="AH2160" s="5" t="s">
        <v>49</v>
      </c>
      <c r="AI2160" s="5" t="str">
        <f>IFERROR(VLOOKUP(DatosTransformados[[#This Row],[Preferred Contact Method Hidden]],Tabla3[#All],2,FALSE),DatosTransformados[[#This Row],[Preferred Contact Method Hidden]])</f>
        <v>Phone</v>
      </c>
      <c r="AJ2160" s="5" t="str">
        <f>VLOOKUP(DatosTransformados[[#This Row],[Applied Discount Hidden]],Tabla3[#All],2,FALSE)</f>
        <v>Yes</v>
      </c>
      <c r="AK2160" s="5" t="b">
        <v>1</v>
      </c>
    </row>
    <row r="2161" spans="1:37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">
        <v>21</v>
      </c>
      <c r="O21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1" s="2" t="s">
        <v>21</v>
      </c>
      <c r="Q2161" s="2">
        <v>0</v>
      </c>
      <c r="R2161" s="2" t="s">
        <v>21</v>
      </c>
      <c r="S2161" s="2" t="s">
        <v>52</v>
      </c>
      <c r="T2161" s="2" t="s">
        <v>117</v>
      </c>
      <c r="U2161" s="2">
        <v>12</v>
      </c>
      <c r="V2161" s="2" t="str">
        <f>PROPER(DatosTransformados[[#This Row],[Payment Method Hidden]])</f>
        <v>Direct Debit</v>
      </c>
      <c r="W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161" s="2">
        <v>477</v>
      </c>
      <c r="Y2161" s="2"/>
      <c r="Z2161" s="2"/>
      <c r="AA2161" s="2" t="s">
        <v>3817</v>
      </c>
      <c r="AB2161" s="3">
        <f>DATEVALUE(DatosTransformados[[#This Row],[Contact Date Hidden]])</f>
        <v>44319</v>
      </c>
      <c r="AC2161" s="3">
        <v>44124</v>
      </c>
      <c r="AD2161" s="2" t="s">
        <v>28</v>
      </c>
      <c r="AE2161" s="2" t="str">
        <f>VLOOKUP(DatosTransformados[[#This Row],[Customer Segment Hidden]],Tabla3[#All],2,FALSE)</f>
        <v>High</v>
      </c>
      <c r="AF2161" s="11">
        <v>10.34674111733244</v>
      </c>
      <c r="AG2161" s="2">
        <v>10</v>
      </c>
      <c r="AH2161" s="2" t="s">
        <v>63</v>
      </c>
      <c r="AI2161" s="2" t="str">
        <f>IFERROR(VLOOKUP(DatosTransformados[[#This Row],[Preferred Contact Method Hidden]],Tabla3[#All],2,FALSE),DatosTransformados[[#This Row],[Preferred Contact Method Hidden]])</f>
        <v>SMS</v>
      </c>
      <c r="AJ2161" s="2" t="str">
        <f>VLOOKUP(DatosTransformados[[#This Row],[Applied Discount Hidden]],Tabla3[#All],2,FALSE)</f>
        <v>No</v>
      </c>
      <c r="AK2161" s="2" t="b">
        <v>0</v>
      </c>
    </row>
    <row r="2162" spans="1:37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">
        <v>33</v>
      </c>
      <c r="O21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2" s="5" t="s">
        <v>33</v>
      </c>
      <c r="Q2162" s="5">
        <v>2</v>
      </c>
      <c r="R2162" s="5" t="s">
        <v>21</v>
      </c>
      <c r="S2162" s="5" t="s">
        <v>34</v>
      </c>
      <c r="T2162" s="5" t="s">
        <v>35</v>
      </c>
      <c r="U2162" s="5">
        <v>31</v>
      </c>
      <c r="V2162" s="5" t="str">
        <f>PROPER(DatosTransformados[[#This Row],[Payment Method Hidden]])</f>
        <v>Direct Debit</v>
      </c>
      <c r="W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162" s="5">
        <v>1133</v>
      </c>
      <c r="Y2162" s="5"/>
      <c r="Z2162" s="5"/>
      <c r="AA2162" s="5" t="s">
        <v>3819</v>
      </c>
      <c r="AB2162" s="6">
        <f>DATEVALUE(DatosTransformados[[#This Row],[Contact Date Hidden]])</f>
        <v>44441</v>
      </c>
      <c r="AC2162" s="6">
        <v>44181</v>
      </c>
      <c r="AD2162" s="5" t="s">
        <v>38</v>
      </c>
      <c r="AE2162" s="5" t="str">
        <f>VLOOKUP(DatosTransformados[[#This Row],[Customer Segment Hidden]],Tabla3[#All],2,FALSE)</f>
        <v>Low</v>
      </c>
      <c r="AF2162" s="12">
        <v>35.026846805862391</v>
      </c>
      <c r="AG2162" s="5">
        <v>2</v>
      </c>
      <c r="AH2162" s="5" t="s">
        <v>63</v>
      </c>
      <c r="AI2162" s="5" t="str">
        <f>IFERROR(VLOOKUP(DatosTransformados[[#This Row],[Preferred Contact Method Hidden]],Tabla3[#All],2,FALSE),DatosTransformados[[#This Row],[Preferred Contact Method Hidden]])</f>
        <v>SMS</v>
      </c>
      <c r="AJ2162" s="5" t="str">
        <f>VLOOKUP(DatosTransformados[[#This Row],[Applied Discount Hidden]],Tabla3[#All],2,FALSE)</f>
        <v>No</v>
      </c>
      <c r="AK2162" s="5" t="b">
        <v>0</v>
      </c>
    </row>
    <row r="2163" spans="1:37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">
        <v>21</v>
      </c>
      <c r="O21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3" s="2" t="s">
        <v>21</v>
      </c>
      <c r="Q2163" s="2">
        <v>0</v>
      </c>
      <c r="R2163" s="2" t="s">
        <v>21</v>
      </c>
      <c r="S2163" s="2" t="s">
        <v>24</v>
      </c>
      <c r="T2163" s="2" t="s">
        <v>25</v>
      </c>
      <c r="U2163" s="2">
        <v>18</v>
      </c>
      <c r="V2163" s="2" t="str">
        <f>PROPER(DatosTransformados[[#This Row],[Payment Method Hidden]])</f>
        <v>Credit Card</v>
      </c>
      <c r="W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163" s="2">
        <v>18</v>
      </c>
      <c r="Y2163" s="2"/>
      <c r="Z2163" s="2"/>
      <c r="AA2163" s="2" t="s">
        <v>3821</v>
      </c>
      <c r="AB2163" s="3">
        <f>DATEVALUE(DatosTransformados[[#This Row],[Contact Date Hidden]])</f>
        <v>45217</v>
      </c>
      <c r="AC2163" s="3">
        <v>44677</v>
      </c>
      <c r="AD2163" s="2" t="s">
        <v>38</v>
      </c>
      <c r="AE2163" s="2" t="str">
        <f>VLOOKUP(DatosTransformados[[#This Row],[Customer Segment Hidden]],Tabla3[#All],2,FALSE)</f>
        <v>Low</v>
      </c>
      <c r="AF2163" s="11">
        <v>15.711142548603171</v>
      </c>
      <c r="AG2163" s="2">
        <v>2</v>
      </c>
      <c r="AH2163" s="2" t="s">
        <v>49</v>
      </c>
      <c r="AI2163" s="2" t="str">
        <f>IFERROR(VLOOKUP(DatosTransformados[[#This Row],[Preferred Contact Method Hidden]],Tabla3[#All],2,FALSE),DatosTransformados[[#This Row],[Preferred Contact Method Hidden]])</f>
        <v>Phone</v>
      </c>
      <c r="AJ2163" s="2" t="str">
        <f>VLOOKUP(DatosTransformados[[#This Row],[Applied Discount Hidden]],Tabla3[#All],2,FALSE)</f>
        <v>No</v>
      </c>
      <c r="AK2163" s="2" t="b">
        <v>0</v>
      </c>
    </row>
    <row r="2164" spans="1:37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">
        <v>21</v>
      </c>
      <c r="O21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4" s="5" t="s">
        <v>21</v>
      </c>
      <c r="Q2164" s="5">
        <v>0</v>
      </c>
      <c r="R2164" s="5" t="s">
        <v>33</v>
      </c>
      <c r="S2164" s="5" t="s">
        <v>24</v>
      </c>
      <c r="T2164" s="5" t="s">
        <v>35</v>
      </c>
      <c r="U2164" s="5">
        <v>39</v>
      </c>
      <c r="V2164" s="5" t="str">
        <f>PROPER(DatosTransformados[[#This Row],[Payment Method Hidden]])</f>
        <v>Direct Debit</v>
      </c>
      <c r="W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164" s="5">
        <v>2217</v>
      </c>
      <c r="Y2164" s="5" t="s">
        <v>42</v>
      </c>
      <c r="Z2164" s="5" t="s">
        <v>213</v>
      </c>
      <c r="AA2164" s="5" t="s">
        <v>3823</v>
      </c>
      <c r="AB2164" s="6">
        <f>DATEVALUE(DatosTransformados[[#This Row],[Contact Date Hidden]])</f>
        <v>44975</v>
      </c>
      <c r="AC2164" s="6">
        <v>44919</v>
      </c>
      <c r="AD2164" s="5" t="s">
        <v>38</v>
      </c>
      <c r="AE2164" s="5" t="str">
        <f>VLOOKUP(DatosTransformados[[#This Row],[Customer Segment Hidden]],Tabla3[#All],2,FALSE)</f>
        <v>Low</v>
      </c>
      <c r="AF2164" s="12">
        <v>44.275500653031401</v>
      </c>
      <c r="AG2164" s="5">
        <v>4</v>
      </c>
      <c r="AH2164" s="5" t="s">
        <v>29</v>
      </c>
      <c r="AI2164" s="5" t="str">
        <f>IFERROR(VLOOKUP(DatosTransformados[[#This Row],[Preferred Contact Method Hidden]],Tabla3[#All],2,FALSE),DatosTransformados[[#This Row],[Preferred Contact Method Hidden]])</f>
        <v>Email</v>
      </c>
      <c r="AJ2164" s="5" t="str">
        <f>VLOOKUP(DatosTransformados[[#This Row],[Applied Discount Hidden]],Tabla3[#All],2,FALSE)</f>
        <v>Yes</v>
      </c>
      <c r="AK2164" s="5" t="b">
        <v>1</v>
      </c>
    </row>
    <row r="2165" spans="1:37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">
        <v>21</v>
      </c>
      <c r="O21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5" s="2" t="s">
        <v>33</v>
      </c>
      <c r="Q2165" s="2">
        <v>6</v>
      </c>
      <c r="R2165" s="2" t="s">
        <v>33</v>
      </c>
      <c r="S2165" s="2" t="s">
        <v>34</v>
      </c>
      <c r="T2165" s="2" t="s">
        <v>25</v>
      </c>
      <c r="U2165" s="2">
        <v>16</v>
      </c>
      <c r="V2165" s="2" t="str">
        <f>PROPER(DatosTransformados[[#This Row],[Payment Method Hidden]])</f>
        <v>Credit Card</v>
      </c>
      <c r="W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165" s="2">
        <v>414</v>
      </c>
      <c r="Y2165" s="2"/>
      <c r="Z2165" s="2"/>
      <c r="AA2165" s="2" t="s">
        <v>3825</v>
      </c>
      <c r="AB2165" s="3">
        <f>DATEVALUE(DatosTransformados[[#This Row],[Contact Date Hidden]])</f>
        <v>43974</v>
      </c>
      <c r="AC2165" s="3">
        <v>44030</v>
      </c>
      <c r="AD2165" s="2" t="s">
        <v>44</v>
      </c>
      <c r="AE2165" s="2" t="str">
        <f>VLOOKUP(DatosTransformados[[#This Row],[Customer Segment Hidden]],Tabla3[#All],2,FALSE)</f>
        <v>Medium</v>
      </c>
      <c r="AF2165" s="11">
        <v>14.46780023212284</v>
      </c>
      <c r="AG2165" s="2">
        <v>8</v>
      </c>
      <c r="AH2165" s="2" t="s">
        <v>29</v>
      </c>
      <c r="AI2165" s="2" t="str">
        <f>IFERROR(VLOOKUP(DatosTransformados[[#This Row],[Preferred Contact Method Hidden]],Tabla3[#All],2,FALSE),DatosTransformados[[#This Row],[Preferred Contact Method Hidden]])</f>
        <v>Email</v>
      </c>
      <c r="AJ2165" s="2" t="str">
        <f>VLOOKUP(DatosTransformados[[#This Row],[Applied Discount Hidden]],Tabla3[#All],2,FALSE)</f>
        <v>No</v>
      </c>
      <c r="AK2165" s="2" t="b">
        <v>0</v>
      </c>
    </row>
    <row r="2166" spans="1:37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">
        <v>21</v>
      </c>
      <c r="O21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6" s="5" t="s">
        <v>21</v>
      </c>
      <c r="Q2166" s="5">
        <v>0</v>
      </c>
      <c r="R2166" s="5" t="s">
        <v>21</v>
      </c>
      <c r="S2166" s="5" t="s">
        <v>52</v>
      </c>
      <c r="T2166" s="5" t="s">
        <v>117</v>
      </c>
      <c r="U2166" s="5">
        <v>13</v>
      </c>
      <c r="V2166" s="5" t="str">
        <f>PROPER(DatosTransformados[[#This Row],[Payment Method Hidden]])</f>
        <v>Direct Debit</v>
      </c>
      <c r="W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166" s="5">
        <v>904</v>
      </c>
      <c r="Y2166" s="5"/>
      <c r="Z2166" s="5"/>
      <c r="AA2166" s="5" t="s">
        <v>3827</v>
      </c>
      <c r="AB2166" s="6">
        <f>DATEVALUE(DatosTransformados[[#This Row],[Contact Date Hidden]])</f>
        <v>44295</v>
      </c>
      <c r="AC2166" s="6">
        <v>44499</v>
      </c>
      <c r="AD2166" s="5" t="s">
        <v>28</v>
      </c>
      <c r="AE2166" s="5" t="str">
        <f>VLOOKUP(DatosTransformados[[#This Row],[Customer Segment Hidden]],Tabla3[#All],2,FALSE)</f>
        <v>High</v>
      </c>
      <c r="AF2166" s="12">
        <v>14.835998637208331</v>
      </c>
      <c r="AG2166" s="5">
        <v>5</v>
      </c>
      <c r="AH2166" s="5" t="s">
        <v>29</v>
      </c>
      <c r="AI2166" s="5" t="str">
        <f>IFERROR(VLOOKUP(DatosTransformados[[#This Row],[Preferred Contact Method Hidden]],Tabla3[#All],2,FALSE),DatosTransformados[[#This Row],[Preferred Contact Method Hidden]])</f>
        <v>Email</v>
      </c>
      <c r="AJ2166" s="5" t="str">
        <f>VLOOKUP(DatosTransformados[[#This Row],[Applied Discount Hidden]],Tabla3[#All],2,FALSE)</f>
        <v>No</v>
      </c>
      <c r="AK2166" s="5" t="b">
        <v>0</v>
      </c>
    </row>
    <row r="2167" spans="1:37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">
        <v>21</v>
      </c>
      <c r="O21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7" s="2" t="s">
        <v>21</v>
      </c>
      <c r="Q2167" s="2">
        <v>0</v>
      </c>
      <c r="R2167" s="2" t="s">
        <v>21</v>
      </c>
      <c r="S2167" s="2" t="s">
        <v>24</v>
      </c>
      <c r="T2167" s="2" t="s">
        <v>35</v>
      </c>
      <c r="U2167" s="2">
        <v>13</v>
      </c>
      <c r="V2167" s="2" t="str">
        <f>PROPER(DatosTransformados[[#This Row],[Payment Method Hidden]])</f>
        <v>Direct Debit</v>
      </c>
      <c r="W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167" s="2">
        <v>60</v>
      </c>
      <c r="Y2167" s="2"/>
      <c r="Z2167" s="2"/>
      <c r="AA2167" s="2" t="s">
        <v>2141</v>
      </c>
      <c r="AB2167" s="3">
        <f>DATEVALUE(DatosTransformados[[#This Row],[Contact Date Hidden]])</f>
        <v>45185</v>
      </c>
      <c r="AC2167" s="3">
        <v>45139</v>
      </c>
      <c r="AD2167" s="2" t="s">
        <v>44</v>
      </c>
      <c r="AE2167" s="2" t="str">
        <f>VLOOKUP(DatosTransformados[[#This Row],[Customer Segment Hidden]],Tabla3[#All],2,FALSE)</f>
        <v>Medium</v>
      </c>
      <c r="AF2167" s="11">
        <v>12.152172062549161</v>
      </c>
      <c r="AG2167" s="2">
        <v>1</v>
      </c>
      <c r="AH2167" s="2" t="s">
        <v>49</v>
      </c>
      <c r="AI2167" s="2" t="str">
        <f>IFERROR(VLOOKUP(DatosTransformados[[#This Row],[Preferred Contact Method Hidden]],Tabla3[#All],2,FALSE),DatosTransformados[[#This Row],[Preferred Contact Method Hidden]])</f>
        <v>Phone</v>
      </c>
      <c r="AJ2167" s="2" t="str">
        <f>VLOOKUP(DatosTransformados[[#This Row],[Applied Discount Hidden]],Tabla3[#All],2,FALSE)</f>
        <v>Yes</v>
      </c>
      <c r="AK2167" s="2" t="b">
        <v>1</v>
      </c>
    </row>
    <row r="2168" spans="1:37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">
        <v>21</v>
      </c>
      <c r="O21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8" s="5" t="s">
        <v>21</v>
      </c>
      <c r="Q2168" s="5">
        <v>0</v>
      </c>
      <c r="R2168" s="5" t="s">
        <v>33</v>
      </c>
      <c r="S2168" s="5" t="s">
        <v>24</v>
      </c>
      <c r="T2168" s="5" t="s">
        <v>123</v>
      </c>
      <c r="U2168" s="5">
        <v>16</v>
      </c>
      <c r="V2168" s="5" t="str">
        <f>PROPER(DatosTransformados[[#This Row],[Payment Method Hidden]])</f>
        <v>Credit Card</v>
      </c>
      <c r="W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168" s="5">
        <v>172</v>
      </c>
      <c r="Y2168" s="5"/>
      <c r="Z2168" s="5"/>
      <c r="AA2168" s="5" t="s">
        <v>3830</v>
      </c>
      <c r="AB2168" s="6">
        <f>DATEVALUE(DatosTransformados[[#This Row],[Contact Date Hidden]])</f>
        <v>44422</v>
      </c>
      <c r="AC2168" s="6">
        <v>45206</v>
      </c>
      <c r="AD2168" s="5" t="s">
        <v>38</v>
      </c>
      <c r="AE2168" s="5" t="str">
        <f>VLOOKUP(DatosTransformados[[#This Row],[Customer Segment Hidden]],Tabla3[#All],2,FALSE)</f>
        <v>Low</v>
      </c>
      <c r="AF2168" s="12">
        <v>13.36784322855473</v>
      </c>
      <c r="AG2168" s="5">
        <v>10</v>
      </c>
      <c r="AH2168" s="5" t="s">
        <v>63</v>
      </c>
      <c r="AI2168" s="5" t="str">
        <f>IFERROR(VLOOKUP(DatosTransformados[[#This Row],[Preferred Contact Method Hidden]],Tabla3[#All],2,FALSE),DatosTransformados[[#This Row],[Preferred Contact Method Hidden]])</f>
        <v>SMS</v>
      </c>
      <c r="AJ2168" s="5" t="str">
        <f>VLOOKUP(DatosTransformados[[#This Row],[Applied Discount Hidden]],Tabla3[#All],2,FALSE)</f>
        <v>No</v>
      </c>
      <c r="AK2168" s="5" t="b">
        <v>0</v>
      </c>
    </row>
    <row r="2169" spans="1:37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">
        <v>21</v>
      </c>
      <c r="O21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69" s="2" t="s">
        <v>33</v>
      </c>
      <c r="Q2169" s="2">
        <v>4</v>
      </c>
      <c r="R2169" s="2" t="s">
        <v>33</v>
      </c>
      <c r="S2169" s="2" t="s">
        <v>24</v>
      </c>
      <c r="T2169" s="2" t="s">
        <v>25</v>
      </c>
      <c r="U2169" s="2">
        <v>52</v>
      </c>
      <c r="V2169" s="2" t="str">
        <f>PROPER(DatosTransformados[[#This Row],[Payment Method Hidden]])</f>
        <v>Credit Card</v>
      </c>
      <c r="W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169" s="2">
        <v>2049</v>
      </c>
      <c r="Y2169" s="2"/>
      <c r="Z2169" s="2"/>
      <c r="AA2169" s="2" t="s">
        <v>305</v>
      </c>
      <c r="AB2169" s="3">
        <f>DATEVALUE(DatosTransformados[[#This Row],[Contact Date Hidden]])</f>
        <v>44159</v>
      </c>
      <c r="AC2169" s="3">
        <v>44042</v>
      </c>
      <c r="AD2169" s="2" t="s">
        <v>44</v>
      </c>
      <c r="AE2169" s="2" t="str">
        <f>VLOOKUP(DatosTransformados[[#This Row],[Customer Segment Hidden]],Tabla3[#All],2,FALSE)</f>
        <v>Medium</v>
      </c>
      <c r="AF2169" s="11">
        <v>50.455719783033231</v>
      </c>
      <c r="AG2169" s="2">
        <v>3</v>
      </c>
      <c r="AH2169" s="2" t="s">
        <v>49</v>
      </c>
      <c r="AI2169" s="2" t="str">
        <f>IFERROR(VLOOKUP(DatosTransformados[[#This Row],[Preferred Contact Method Hidden]],Tabla3[#All],2,FALSE),DatosTransformados[[#This Row],[Preferred Contact Method Hidden]])</f>
        <v>Phone</v>
      </c>
      <c r="AJ2169" s="2" t="str">
        <f>VLOOKUP(DatosTransformados[[#This Row],[Applied Discount Hidden]],Tabla3[#All],2,FALSE)</f>
        <v>No</v>
      </c>
      <c r="AK2169" s="2" t="b">
        <v>0</v>
      </c>
    </row>
    <row r="2170" spans="1:37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">
        <v>21</v>
      </c>
      <c r="O21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0" s="5" t="s">
        <v>21</v>
      </c>
      <c r="Q2170" s="5">
        <v>0</v>
      </c>
      <c r="R2170" s="5" t="s">
        <v>21</v>
      </c>
      <c r="S2170" s="5" t="s">
        <v>34</v>
      </c>
      <c r="T2170" s="5" t="s">
        <v>117</v>
      </c>
      <c r="U2170" s="5">
        <v>10</v>
      </c>
      <c r="V2170" s="5" t="str">
        <f>PROPER(DatosTransformados[[#This Row],[Payment Method Hidden]])</f>
        <v>Direct Debit</v>
      </c>
      <c r="W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170" s="5">
        <v>132</v>
      </c>
      <c r="Y2170" s="5"/>
      <c r="Z2170" s="5"/>
      <c r="AA2170" s="5" t="s">
        <v>1069</v>
      </c>
      <c r="AB2170" s="6">
        <f>DATEVALUE(DatosTransformados[[#This Row],[Contact Date Hidden]])</f>
        <v>44306</v>
      </c>
      <c r="AC2170" s="6">
        <v>44396</v>
      </c>
      <c r="AD2170" s="5" t="s">
        <v>28</v>
      </c>
      <c r="AE2170" s="5" t="str">
        <f>VLOOKUP(DatosTransformados[[#This Row],[Customer Segment Hidden]],Tabla3[#All],2,FALSE)</f>
        <v>High</v>
      </c>
      <c r="AF2170" s="12">
        <v>8.6009858217535005</v>
      </c>
      <c r="AG2170" s="5">
        <v>0</v>
      </c>
      <c r="AH2170" s="5" t="s">
        <v>63</v>
      </c>
      <c r="AI2170" s="5" t="str">
        <f>IFERROR(VLOOKUP(DatosTransformados[[#This Row],[Preferred Contact Method Hidden]],Tabla3[#All],2,FALSE),DatosTransformados[[#This Row],[Preferred Contact Method Hidden]])</f>
        <v>SMS</v>
      </c>
      <c r="AJ2170" s="5" t="str">
        <f>VLOOKUP(DatosTransformados[[#This Row],[Applied Discount Hidden]],Tabla3[#All],2,FALSE)</f>
        <v>Yes</v>
      </c>
      <c r="AK2170" s="5" t="b">
        <v>1</v>
      </c>
    </row>
    <row r="2171" spans="1:37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">
        <v>21</v>
      </c>
      <c r="O21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1" s="2" t="s">
        <v>21</v>
      </c>
      <c r="Q2171" s="2">
        <v>0</v>
      </c>
      <c r="R2171" s="2" t="s">
        <v>21</v>
      </c>
      <c r="S2171" s="2" t="s">
        <v>24</v>
      </c>
      <c r="T2171" s="2" t="s">
        <v>25</v>
      </c>
      <c r="U2171" s="2">
        <v>10</v>
      </c>
      <c r="V2171" s="2" t="str">
        <f>PROPER(DatosTransformados[[#This Row],[Payment Method Hidden]])</f>
        <v>Credit Card</v>
      </c>
      <c r="W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171" s="2">
        <v>163</v>
      </c>
      <c r="Y2171" s="2"/>
      <c r="Z2171" s="2"/>
      <c r="AA2171" s="2" t="s">
        <v>3834</v>
      </c>
      <c r="AB2171" s="3">
        <f>DATEVALUE(DatosTransformados[[#This Row],[Contact Date Hidden]])</f>
        <v>44149</v>
      </c>
      <c r="AC2171" s="3">
        <v>45240</v>
      </c>
      <c r="AD2171" s="2" t="s">
        <v>28</v>
      </c>
      <c r="AE2171" s="2" t="str">
        <f>VLOOKUP(DatosTransformados[[#This Row],[Customer Segment Hidden]],Tabla3[#All],2,FALSE)</f>
        <v>High</v>
      </c>
      <c r="AF2171" s="11">
        <v>10.114260196299639</v>
      </c>
      <c r="AG2171" s="2">
        <v>8</v>
      </c>
      <c r="AH2171" s="2" t="s">
        <v>29</v>
      </c>
      <c r="AI2171" s="2" t="str">
        <f>IFERROR(VLOOKUP(DatosTransformados[[#This Row],[Preferred Contact Method Hidden]],Tabla3[#All],2,FALSE),DatosTransformados[[#This Row],[Preferred Contact Method Hidden]])</f>
        <v>Email</v>
      </c>
      <c r="AJ2171" s="2" t="str">
        <f>VLOOKUP(DatosTransformados[[#This Row],[Applied Discount Hidden]],Tabla3[#All],2,FALSE)</f>
        <v>Yes</v>
      </c>
      <c r="AK2171" s="2" t="b">
        <v>1</v>
      </c>
    </row>
    <row r="2172" spans="1:37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">
        <v>21</v>
      </c>
      <c r="O21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2" s="5" t="s">
        <v>21</v>
      </c>
      <c r="Q2172" s="5">
        <v>0</v>
      </c>
      <c r="R2172" s="5" t="s">
        <v>33</v>
      </c>
      <c r="S2172" s="5" t="s">
        <v>52</v>
      </c>
      <c r="T2172" s="5" t="s">
        <v>117</v>
      </c>
      <c r="U2172" s="5">
        <v>25</v>
      </c>
      <c r="V2172" s="5" t="str">
        <f>PROPER(DatosTransformados[[#This Row],[Payment Method Hidden]])</f>
        <v>Direct Debit</v>
      </c>
      <c r="W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172" s="5">
        <v>1843</v>
      </c>
      <c r="Y2172" s="5"/>
      <c r="Z2172" s="5"/>
      <c r="AA2172" s="5" t="s">
        <v>2960</v>
      </c>
      <c r="AB2172" s="6">
        <f>DATEVALUE(DatosTransformados[[#This Row],[Contact Date Hidden]])</f>
        <v>45148</v>
      </c>
      <c r="AC2172" s="6">
        <v>44800</v>
      </c>
      <c r="AD2172" s="5" t="s">
        <v>44</v>
      </c>
      <c r="AE2172" s="5" t="str">
        <f>VLOOKUP(DatosTransformados[[#This Row],[Customer Segment Hidden]],Tabla3[#All],2,FALSE)</f>
        <v>Medium</v>
      </c>
      <c r="AF2172" s="12">
        <v>29.39739126509992</v>
      </c>
      <c r="AG2172" s="5">
        <v>7</v>
      </c>
      <c r="AH2172" s="5" t="s">
        <v>29</v>
      </c>
      <c r="AI2172" s="5" t="str">
        <f>IFERROR(VLOOKUP(DatosTransformados[[#This Row],[Preferred Contact Method Hidden]],Tabla3[#All],2,FALSE),DatosTransformados[[#This Row],[Preferred Contact Method Hidden]])</f>
        <v>Email</v>
      </c>
      <c r="AJ2172" s="5" t="str">
        <f>VLOOKUP(DatosTransformados[[#This Row],[Applied Discount Hidden]],Tabla3[#All],2,FALSE)</f>
        <v>No</v>
      </c>
      <c r="AK2172" s="5" t="b">
        <v>0</v>
      </c>
    </row>
    <row r="2173" spans="1:37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">
        <v>21</v>
      </c>
      <c r="O21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3" s="2" t="s">
        <v>21</v>
      </c>
      <c r="Q2173" s="2">
        <v>0</v>
      </c>
      <c r="R2173" s="2" t="s">
        <v>21</v>
      </c>
      <c r="S2173" s="2" t="s">
        <v>52</v>
      </c>
      <c r="T2173" s="2" t="s">
        <v>123</v>
      </c>
      <c r="U2173" s="2">
        <v>11</v>
      </c>
      <c r="V2173" s="2" t="str">
        <f>PROPER(DatosTransformados[[#This Row],[Payment Method Hidden]])</f>
        <v>Credit Card</v>
      </c>
      <c r="W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173" s="2">
        <v>704</v>
      </c>
      <c r="Y2173" s="2"/>
      <c r="Z2173" s="2"/>
      <c r="AA2173" s="2" t="s">
        <v>3837</v>
      </c>
      <c r="AB2173" s="3">
        <f>DATEVALUE(DatosTransformados[[#This Row],[Contact Date Hidden]])</f>
        <v>45106</v>
      </c>
      <c r="AC2173" s="3">
        <v>44377</v>
      </c>
      <c r="AD2173" s="2" t="s">
        <v>38</v>
      </c>
      <c r="AE2173" s="2" t="str">
        <f>VLOOKUP(DatosTransformados[[#This Row],[Customer Segment Hidden]],Tabla3[#All],2,FALSE)</f>
        <v>Low</v>
      </c>
      <c r="AF2173" s="11">
        <v>9.3419413212846365</v>
      </c>
      <c r="AG2173" s="2">
        <v>10</v>
      </c>
      <c r="AH2173" s="2" t="s">
        <v>49</v>
      </c>
      <c r="AI2173" s="2" t="str">
        <f>IFERROR(VLOOKUP(DatosTransformados[[#This Row],[Preferred Contact Method Hidden]],Tabla3[#All],2,FALSE),DatosTransformados[[#This Row],[Preferred Contact Method Hidden]])</f>
        <v>Phone</v>
      </c>
      <c r="AJ2173" s="2" t="str">
        <f>VLOOKUP(DatosTransformados[[#This Row],[Applied Discount Hidden]],Tabla3[#All],2,FALSE)</f>
        <v>No</v>
      </c>
      <c r="AK2173" s="2" t="b">
        <v>0</v>
      </c>
    </row>
    <row r="2174" spans="1:37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">
        <v>33</v>
      </c>
      <c r="O21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4" s="5" t="s">
        <v>33</v>
      </c>
      <c r="Q2174" s="5">
        <v>2</v>
      </c>
      <c r="R2174" s="5" t="s">
        <v>21</v>
      </c>
      <c r="S2174" s="5" t="s">
        <v>52</v>
      </c>
      <c r="T2174" s="5" t="s">
        <v>123</v>
      </c>
      <c r="U2174" s="5">
        <v>10</v>
      </c>
      <c r="V2174" s="5" t="str">
        <f>PROPER(DatosTransformados[[#This Row],[Payment Method Hidden]])</f>
        <v>Credit Card</v>
      </c>
      <c r="W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174" s="5">
        <v>520</v>
      </c>
      <c r="Y2174" s="5"/>
      <c r="Z2174" s="5"/>
      <c r="AA2174" s="5" t="s">
        <v>2270</v>
      </c>
      <c r="AB2174" s="6">
        <f>DATEVALUE(DatosTransformados[[#This Row],[Contact Date Hidden]])</f>
        <v>43894</v>
      </c>
      <c r="AC2174" s="6">
        <v>44980</v>
      </c>
      <c r="AD2174" s="5" t="s">
        <v>38</v>
      </c>
      <c r="AE2174" s="5" t="str">
        <f>VLOOKUP(DatosTransformados[[#This Row],[Customer Segment Hidden]],Tabla3[#All],2,FALSE)</f>
        <v>Low</v>
      </c>
      <c r="AF2174" s="12">
        <v>9.5611120547083814</v>
      </c>
      <c r="AG2174" s="5">
        <v>10</v>
      </c>
      <c r="AH2174" s="5" t="s">
        <v>49</v>
      </c>
      <c r="AI2174" s="5" t="str">
        <f>IFERROR(VLOOKUP(DatosTransformados[[#This Row],[Preferred Contact Method Hidden]],Tabla3[#All],2,FALSE),DatosTransformados[[#This Row],[Preferred Contact Method Hidden]])</f>
        <v>Phone</v>
      </c>
      <c r="AJ2174" s="5" t="str">
        <f>VLOOKUP(DatosTransformados[[#This Row],[Applied Discount Hidden]],Tabla3[#All],2,FALSE)</f>
        <v>No</v>
      </c>
      <c r="AK2174" s="5" t="b">
        <v>0</v>
      </c>
    </row>
    <row r="2175" spans="1:37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">
        <v>21</v>
      </c>
      <c r="O21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5" s="2" t="s">
        <v>21</v>
      </c>
      <c r="Q2175" s="2">
        <v>0</v>
      </c>
      <c r="R2175" s="2" t="s">
        <v>21</v>
      </c>
      <c r="S2175" s="2" t="s">
        <v>34</v>
      </c>
      <c r="T2175" s="2" t="s">
        <v>35</v>
      </c>
      <c r="U2175" s="2">
        <v>29</v>
      </c>
      <c r="V2175" s="2" t="str">
        <f>PROPER(DatosTransformados[[#This Row],[Payment Method Hidden]])</f>
        <v>Direct Debit</v>
      </c>
      <c r="W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175" s="2">
        <v>184</v>
      </c>
      <c r="Y2175" s="2"/>
      <c r="Z2175" s="2"/>
      <c r="AA2175" s="2" t="s">
        <v>605</v>
      </c>
      <c r="AB2175" s="3">
        <f>DATEVALUE(DatosTransformados[[#This Row],[Contact Date Hidden]])</f>
        <v>43847</v>
      </c>
      <c r="AC2175" s="3">
        <v>44424</v>
      </c>
      <c r="AD2175" s="2" t="s">
        <v>44</v>
      </c>
      <c r="AE2175" s="2" t="str">
        <f>VLOOKUP(DatosTransformados[[#This Row],[Customer Segment Hidden]],Tabla3[#All],2,FALSE)</f>
        <v>Medium</v>
      </c>
      <c r="AF2175" s="11">
        <v>23.89436489855942</v>
      </c>
      <c r="AG2175" s="2">
        <v>6</v>
      </c>
      <c r="AH2175" s="2" t="s">
        <v>49</v>
      </c>
      <c r="AI2175" s="2" t="str">
        <f>IFERROR(VLOOKUP(DatosTransformados[[#This Row],[Preferred Contact Method Hidden]],Tabla3[#All],2,FALSE),DatosTransformados[[#This Row],[Preferred Contact Method Hidden]])</f>
        <v>Phone</v>
      </c>
      <c r="AJ2175" s="2" t="str">
        <f>VLOOKUP(DatosTransformados[[#This Row],[Applied Discount Hidden]],Tabla3[#All],2,FALSE)</f>
        <v>Yes</v>
      </c>
      <c r="AK2175" s="2" t="b">
        <v>1</v>
      </c>
    </row>
    <row r="2176" spans="1:37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">
        <v>33</v>
      </c>
      <c r="O21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6" s="5" t="s">
        <v>21</v>
      </c>
      <c r="Q2176" s="5">
        <v>0</v>
      </c>
      <c r="R2176" s="5" t="s">
        <v>33</v>
      </c>
      <c r="S2176" s="5" t="s">
        <v>52</v>
      </c>
      <c r="T2176" s="5" t="s">
        <v>117</v>
      </c>
      <c r="U2176" s="5">
        <v>47</v>
      </c>
      <c r="V2176" s="5" t="str">
        <f>PROPER(DatosTransformados[[#This Row],[Payment Method Hidden]])</f>
        <v>Direct Debit</v>
      </c>
      <c r="W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176" s="5">
        <v>3357</v>
      </c>
      <c r="Y2176" s="5"/>
      <c r="Z2176" s="5"/>
      <c r="AA2176" s="5" t="s">
        <v>999</v>
      </c>
      <c r="AB2176" s="6">
        <f>DATEVALUE(DatosTransformados[[#This Row],[Contact Date Hidden]])</f>
        <v>45121</v>
      </c>
      <c r="AC2176" s="6">
        <v>44958</v>
      </c>
      <c r="AD2176" s="5" t="s">
        <v>28</v>
      </c>
      <c r="AE2176" s="5" t="str">
        <f>VLOOKUP(DatosTransformados[[#This Row],[Customer Segment Hidden]],Tabla3[#All],2,FALSE)</f>
        <v>High</v>
      </c>
      <c r="AF2176" s="12">
        <v>46.853255651802577</v>
      </c>
      <c r="AG2176" s="5">
        <v>0</v>
      </c>
      <c r="AH2176" s="5" t="s">
        <v>63</v>
      </c>
      <c r="AI2176" s="5" t="str">
        <f>IFERROR(VLOOKUP(DatosTransformados[[#This Row],[Preferred Contact Method Hidden]],Tabla3[#All],2,FALSE),DatosTransformados[[#This Row],[Preferred Contact Method Hidden]])</f>
        <v>SMS</v>
      </c>
      <c r="AJ2176" s="5" t="str">
        <f>VLOOKUP(DatosTransformados[[#This Row],[Applied Discount Hidden]],Tabla3[#All],2,FALSE)</f>
        <v>No</v>
      </c>
      <c r="AK2176" s="5" t="b">
        <v>0</v>
      </c>
    </row>
    <row r="2177" spans="1:37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">
        <v>21</v>
      </c>
      <c r="O21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7" s="2" t="s">
        <v>33</v>
      </c>
      <c r="Q2177" s="2">
        <v>2</v>
      </c>
      <c r="R2177" s="2" t="s">
        <v>33</v>
      </c>
      <c r="S2177" s="2" t="s">
        <v>52</v>
      </c>
      <c r="T2177" s="2" t="s">
        <v>123</v>
      </c>
      <c r="U2177" s="2">
        <v>51</v>
      </c>
      <c r="V2177" s="2" t="str">
        <f>PROPER(DatosTransformados[[#This Row],[Payment Method Hidden]])</f>
        <v>Credit Card</v>
      </c>
      <c r="W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177" s="2">
        <v>3542</v>
      </c>
      <c r="Y2177" s="2"/>
      <c r="Z2177" s="2"/>
      <c r="AA2177" s="2" t="s">
        <v>2366</v>
      </c>
      <c r="AB2177" s="3">
        <f>DATEVALUE(DatosTransformados[[#This Row],[Contact Date Hidden]])</f>
        <v>45230</v>
      </c>
      <c r="AC2177" s="3">
        <v>44000</v>
      </c>
      <c r="AD2177" s="2" t="s">
        <v>38</v>
      </c>
      <c r="AE2177" s="2" t="str">
        <f>VLOOKUP(DatosTransformados[[#This Row],[Customer Segment Hidden]],Tabla3[#All],2,FALSE)</f>
        <v>Low</v>
      </c>
      <c r="AF2177" s="11">
        <v>48.838977003755851</v>
      </c>
      <c r="AG2177" s="2">
        <v>6</v>
      </c>
      <c r="AH2177" s="2" t="s">
        <v>63</v>
      </c>
      <c r="AI2177" s="2" t="str">
        <f>IFERROR(VLOOKUP(DatosTransformados[[#This Row],[Preferred Contact Method Hidden]],Tabla3[#All],2,FALSE),DatosTransformados[[#This Row],[Preferred Contact Method Hidden]])</f>
        <v>SMS</v>
      </c>
      <c r="AJ2177" s="2" t="str">
        <f>VLOOKUP(DatosTransformados[[#This Row],[Applied Discount Hidden]],Tabla3[#All],2,FALSE)</f>
        <v>Yes</v>
      </c>
      <c r="AK2177" s="2" t="b">
        <v>1</v>
      </c>
    </row>
    <row r="2178" spans="1:37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">
        <v>21</v>
      </c>
      <c r="O21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8" s="5" t="s">
        <v>21</v>
      </c>
      <c r="Q2178" s="5">
        <v>0</v>
      </c>
      <c r="R2178" s="5" t="s">
        <v>21</v>
      </c>
      <c r="S2178" s="5" t="s">
        <v>34</v>
      </c>
      <c r="T2178" s="5" t="s">
        <v>25</v>
      </c>
      <c r="U2178" s="5">
        <v>20</v>
      </c>
      <c r="V2178" s="5" t="str">
        <f>PROPER(DatosTransformados[[#This Row],[Payment Method Hidden]])</f>
        <v>Credit Card</v>
      </c>
      <c r="W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178" s="5">
        <v>846</v>
      </c>
      <c r="Y2178" s="5"/>
      <c r="Z2178" s="5"/>
      <c r="AA2178" s="5" t="s">
        <v>3843</v>
      </c>
      <c r="AB2178" s="6">
        <f>DATEVALUE(DatosTransformados[[#This Row],[Contact Date Hidden]])</f>
        <v>44886</v>
      </c>
      <c r="AC2178" s="6">
        <v>44176</v>
      </c>
      <c r="AD2178" s="5" t="s">
        <v>38</v>
      </c>
      <c r="AE2178" s="5" t="str">
        <f>VLOOKUP(DatosTransformados[[#This Row],[Customer Segment Hidden]],Tabla3[#All],2,FALSE)</f>
        <v>Low</v>
      </c>
      <c r="AF2178" s="12">
        <v>22.759558793496851</v>
      </c>
      <c r="AG2178" s="5">
        <v>4</v>
      </c>
      <c r="AH2178" s="5" t="s">
        <v>29</v>
      </c>
      <c r="AI2178" s="5" t="str">
        <f>IFERROR(VLOOKUP(DatosTransformados[[#This Row],[Preferred Contact Method Hidden]],Tabla3[#All],2,FALSE),DatosTransformados[[#This Row],[Preferred Contact Method Hidden]])</f>
        <v>Email</v>
      </c>
      <c r="AJ2178" s="5" t="str">
        <f>VLOOKUP(DatosTransformados[[#This Row],[Applied Discount Hidden]],Tabla3[#All],2,FALSE)</f>
        <v>No</v>
      </c>
      <c r="AK2178" s="5" t="b">
        <v>0</v>
      </c>
    </row>
    <row r="2179" spans="1:37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">
        <v>33</v>
      </c>
      <c r="O21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79" s="2" t="s">
        <v>21</v>
      </c>
      <c r="Q2179" s="2">
        <v>0</v>
      </c>
      <c r="R2179" s="2" t="s">
        <v>21</v>
      </c>
      <c r="S2179" s="2" t="s">
        <v>34</v>
      </c>
      <c r="T2179" s="2" t="s">
        <v>35</v>
      </c>
      <c r="U2179" s="2">
        <v>57</v>
      </c>
      <c r="V2179" s="2" t="str">
        <f>PROPER(DatosTransformados[[#This Row],[Payment Method Hidden]])</f>
        <v>Direct Debit</v>
      </c>
      <c r="W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2179" s="2">
        <v>1329</v>
      </c>
      <c r="Y2179" s="2"/>
      <c r="Z2179" s="2"/>
      <c r="AA2179" s="2" t="s">
        <v>3845</v>
      </c>
      <c r="AB2179" s="3">
        <f>DATEVALUE(DatosTransformados[[#This Row],[Contact Date Hidden]])</f>
        <v>45280</v>
      </c>
      <c r="AC2179" s="3">
        <v>44163</v>
      </c>
      <c r="AD2179" s="2" t="s">
        <v>44</v>
      </c>
      <c r="AE2179" s="2" t="str">
        <f>VLOOKUP(DatosTransformados[[#This Row],[Customer Segment Hidden]],Tabla3[#All],2,FALSE)</f>
        <v>Medium</v>
      </c>
      <c r="AF2179" s="11">
        <v>55.157760337058242</v>
      </c>
      <c r="AG2179" s="2">
        <v>9</v>
      </c>
      <c r="AH2179" s="2" t="s">
        <v>63</v>
      </c>
      <c r="AI2179" s="2" t="str">
        <f>IFERROR(VLOOKUP(DatosTransformados[[#This Row],[Preferred Contact Method Hidden]],Tabla3[#All],2,FALSE),DatosTransformados[[#This Row],[Preferred Contact Method Hidden]])</f>
        <v>SMS</v>
      </c>
      <c r="AJ2179" s="2" t="str">
        <f>VLOOKUP(DatosTransformados[[#This Row],[Applied Discount Hidden]],Tabla3[#All],2,FALSE)</f>
        <v>No</v>
      </c>
      <c r="AK2179" s="2" t="b">
        <v>0</v>
      </c>
    </row>
    <row r="2180" spans="1:37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">
        <v>21</v>
      </c>
      <c r="O21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0" s="5" t="s">
        <v>33</v>
      </c>
      <c r="Q2180" s="5">
        <v>6</v>
      </c>
      <c r="R2180" s="5" t="s">
        <v>33</v>
      </c>
      <c r="S2180" s="5" t="s">
        <v>52</v>
      </c>
      <c r="T2180" s="5" t="s">
        <v>117</v>
      </c>
      <c r="U2180" s="5">
        <v>28</v>
      </c>
      <c r="V2180" s="5" t="str">
        <f>PROPER(DatosTransformados[[#This Row],[Payment Method Hidden]])</f>
        <v>Direct Debit</v>
      </c>
      <c r="W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180" s="5">
        <v>388</v>
      </c>
      <c r="Y2180" s="5"/>
      <c r="Z2180" s="5"/>
      <c r="AA2180" s="5" t="s">
        <v>1547</v>
      </c>
      <c r="AB2180" s="6">
        <f>DATEVALUE(DatosTransformados[[#This Row],[Contact Date Hidden]])</f>
        <v>44347</v>
      </c>
      <c r="AC2180" s="6">
        <v>45216</v>
      </c>
      <c r="AD2180" s="5" t="s">
        <v>38</v>
      </c>
      <c r="AE2180" s="5" t="str">
        <f>VLOOKUP(DatosTransformados[[#This Row],[Customer Segment Hidden]],Tabla3[#All],2,FALSE)</f>
        <v>Low</v>
      </c>
      <c r="AF2180" s="12">
        <v>24.32696534274795</v>
      </c>
      <c r="AG2180" s="5">
        <v>1</v>
      </c>
      <c r="AH2180" s="5" t="s">
        <v>49</v>
      </c>
      <c r="AI2180" s="5" t="str">
        <f>IFERROR(VLOOKUP(DatosTransformados[[#This Row],[Preferred Contact Method Hidden]],Tabla3[#All],2,FALSE),DatosTransformados[[#This Row],[Preferred Contact Method Hidden]])</f>
        <v>Phone</v>
      </c>
      <c r="AJ2180" s="5" t="str">
        <f>VLOOKUP(DatosTransformados[[#This Row],[Applied Discount Hidden]],Tabla3[#All],2,FALSE)</f>
        <v>No</v>
      </c>
      <c r="AK2180" s="5" t="b">
        <v>0</v>
      </c>
    </row>
    <row r="2181" spans="1:37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">
        <v>21</v>
      </c>
      <c r="O21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1" s="2" t="s">
        <v>21</v>
      </c>
      <c r="Q2181" s="2">
        <v>0</v>
      </c>
      <c r="R2181" s="2" t="s">
        <v>33</v>
      </c>
      <c r="S2181" s="2" t="s">
        <v>52</v>
      </c>
      <c r="T2181" s="2" t="s">
        <v>123</v>
      </c>
      <c r="U2181" s="2">
        <v>52</v>
      </c>
      <c r="V2181" s="2" t="str">
        <f>PROPER(DatosTransformados[[#This Row],[Payment Method Hidden]])</f>
        <v>Credit Card</v>
      </c>
      <c r="W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181" s="2">
        <v>3324</v>
      </c>
      <c r="Y2181" s="2"/>
      <c r="Z2181" s="2"/>
      <c r="AA2181" s="2" t="s">
        <v>3848</v>
      </c>
      <c r="AB2181" s="3">
        <f>DATEVALUE(DatosTransformados[[#This Row],[Contact Date Hidden]])</f>
        <v>45054</v>
      </c>
      <c r="AC2181" s="3">
        <v>44837</v>
      </c>
      <c r="AD2181" s="2" t="s">
        <v>28</v>
      </c>
      <c r="AE2181" s="2" t="str">
        <f>VLOOKUP(DatosTransformados[[#This Row],[Customer Segment Hidden]],Tabla3[#All],2,FALSE)</f>
        <v>High</v>
      </c>
      <c r="AF2181" s="11">
        <v>56.037612212904577</v>
      </c>
      <c r="AG2181" s="2">
        <v>10</v>
      </c>
      <c r="AH2181" s="2" t="s">
        <v>29</v>
      </c>
      <c r="AI2181" s="2" t="str">
        <f>IFERROR(VLOOKUP(DatosTransformados[[#This Row],[Preferred Contact Method Hidden]],Tabla3[#All],2,FALSE),DatosTransformados[[#This Row],[Preferred Contact Method Hidden]])</f>
        <v>Email</v>
      </c>
      <c r="AJ2181" s="2" t="str">
        <f>VLOOKUP(DatosTransformados[[#This Row],[Applied Discount Hidden]],Tabla3[#All],2,FALSE)</f>
        <v>No</v>
      </c>
      <c r="AK2181" s="2" t="b">
        <v>0</v>
      </c>
    </row>
    <row r="2182" spans="1:37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">
        <v>21</v>
      </c>
      <c r="O21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2" s="5" t="s">
        <v>21</v>
      </c>
      <c r="Q2182" s="5">
        <v>0</v>
      </c>
      <c r="R2182" s="5" t="s">
        <v>21</v>
      </c>
      <c r="S2182" s="5" t="s">
        <v>24</v>
      </c>
      <c r="T2182" s="5" t="s">
        <v>123</v>
      </c>
      <c r="U2182" s="5">
        <v>9</v>
      </c>
      <c r="V2182" s="5" t="str">
        <f>PROPER(DatosTransformados[[#This Row],[Payment Method Hidden]])</f>
        <v>Credit Card</v>
      </c>
      <c r="W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182" s="5">
        <v>16</v>
      </c>
      <c r="Y2182" s="5"/>
      <c r="Z2182" s="5"/>
      <c r="AA2182" s="5" t="s">
        <v>1124</v>
      </c>
      <c r="AB2182" s="6">
        <f>DATEVALUE(DatosTransformados[[#This Row],[Contact Date Hidden]])</f>
        <v>44157</v>
      </c>
      <c r="AC2182" s="6">
        <v>45259</v>
      </c>
      <c r="AD2182" s="5" t="s">
        <v>28</v>
      </c>
      <c r="AE2182" s="5" t="str">
        <f>VLOOKUP(DatosTransformados[[#This Row],[Customer Segment Hidden]],Tabla3[#All],2,FALSE)</f>
        <v>High</v>
      </c>
      <c r="AF2182" s="12">
        <v>7.4539800942196379</v>
      </c>
      <c r="AG2182" s="5">
        <v>8</v>
      </c>
      <c r="AH2182" s="5" t="s">
        <v>63</v>
      </c>
      <c r="AI2182" s="5" t="str">
        <f>IFERROR(VLOOKUP(DatosTransformados[[#This Row],[Preferred Contact Method Hidden]],Tabla3[#All],2,FALSE),DatosTransformados[[#This Row],[Preferred Contact Method Hidden]])</f>
        <v>SMS</v>
      </c>
      <c r="AJ2182" s="5" t="str">
        <f>VLOOKUP(DatosTransformados[[#This Row],[Applied Discount Hidden]],Tabla3[#All],2,FALSE)</f>
        <v>No</v>
      </c>
      <c r="AK2182" s="5" t="b">
        <v>0</v>
      </c>
    </row>
    <row r="2183" spans="1:37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">
        <v>33</v>
      </c>
      <c r="O21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3" s="2" t="s">
        <v>21</v>
      </c>
      <c r="Q2183" s="2">
        <v>0</v>
      </c>
      <c r="R2183" s="2" t="s">
        <v>21</v>
      </c>
      <c r="S2183" s="2" t="s">
        <v>52</v>
      </c>
      <c r="T2183" s="2" t="s">
        <v>123</v>
      </c>
      <c r="U2183" s="2">
        <v>11</v>
      </c>
      <c r="V2183" s="2" t="str">
        <f>PROPER(DatosTransformados[[#This Row],[Payment Method Hidden]])</f>
        <v>Credit Card</v>
      </c>
      <c r="W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183" s="2">
        <v>208</v>
      </c>
      <c r="Y2183" s="2"/>
      <c r="Z2183" s="2"/>
      <c r="AA2183" s="2" t="s">
        <v>414</v>
      </c>
      <c r="AB2183" s="3">
        <f>DATEVALUE(DatosTransformados[[#This Row],[Contact Date Hidden]])</f>
        <v>44133</v>
      </c>
      <c r="AC2183" s="3">
        <v>45077</v>
      </c>
      <c r="AD2183" s="2" t="s">
        <v>28</v>
      </c>
      <c r="AE2183" s="2" t="str">
        <f>VLOOKUP(DatosTransformados[[#This Row],[Customer Segment Hidden]],Tabla3[#All],2,FALSE)</f>
        <v>High</v>
      </c>
      <c r="AF2183" s="11">
        <v>12.29031212269339</v>
      </c>
      <c r="AG2183" s="2">
        <v>10</v>
      </c>
      <c r="AH2183" s="2" t="s">
        <v>63</v>
      </c>
      <c r="AI2183" s="2" t="str">
        <f>IFERROR(VLOOKUP(DatosTransformados[[#This Row],[Preferred Contact Method Hidden]],Tabla3[#All],2,FALSE),DatosTransformados[[#This Row],[Preferred Contact Method Hidden]])</f>
        <v>SMS</v>
      </c>
      <c r="AJ2183" s="2" t="str">
        <f>VLOOKUP(DatosTransformados[[#This Row],[Applied Discount Hidden]],Tabla3[#All],2,FALSE)</f>
        <v>Yes</v>
      </c>
      <c r="AK2183" s="2" t="b">
        <v>1</v>
      </c>
    </row>
    <row r="2184" spans="1:37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">
        <v>33</v>
      </c>
      <c r="O21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4" s="5" t="s">
        <v>21</v>
      </c>
      <c r="Q2184" s="5">
        <v>0</v>
      </c>
      <c r="R2184" s="5" t="s">
        <v>33</v>
      </c>
      <c r="S2184" s="5" t="s">
        <v>52</v>
      </c>
      <c r="T2184" s="5" t="s">
        <v>117</v>
      </c>
      <c r="U2184" s="5">
        <v>52</v>
      </c>
      <c r="V2184" s="5" t="str">
        <f>PROPER(DatosTransformados[[#This Row],[Payment Method Hidden]])</f>
        <v>Direct Debit</v>
      </c>
      <c r="W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184" s="5">
        <v>1296</v>
      </c>
      <c r="Y2184" s="5"/>
      <c r="Z2184" s="5"/>
      <c r="AA2184" s="5" t="s">
        <v>3851</v>
      </c>
      <c r="AB2184" s="6">
        <f>DATEVALUE(DatosTransformados[[#This Row],[Contact Date Hidden]])</f>
        <v>44076</v>
      </c>
      <c r="AC2184" s="6">
        <v>44338</v>
      </c>
      <c r="AD2184" s="5" t="s">
        <v>38</v>
      </c>
      <c r="AE2184" s="5" t="str">
        <f>VLOOKUP(DatosTransformados[[#This Row],[Customer Segment Hidden]],Tabla3[#All],2,FALSE)</f>
        <v>Low</v>
      </c>
      <c r="AF2184" s="12">
        <v>55.329921825533347</v>
      </c>
      <c r="AG2184" s="5">
        <v>5</v>
      </c>
      <c r="AH2184" s="5" t="s">
        <v>63</v>
      </c>
      <c r="AI2184" s="5" t="str">
        <f>IFERROR(VLOOKUP(DatosTransformados[[#This Row],[Preferred Contact Method Hidden]],Tabla3[#All],2,FALSE),DatosTransformados[[#This Row],[Preferred Contact Method Hidden]])</f>
        <v>SMS</v>
      </c>
      <c r="AJ2184" s="5" t="str">
        <f>VLOOKUP(DatosTransformados[[#This Row],[Applied Discount Hidden]],Tabla3[#All],2,FALSE)</f>
        <v>Yes</v>
      </c>
      <c r="AK2184" s="5" t="b">
        <v>1</v>
      </c>
    </row>
    <row r="2185" spans="1:37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">
        <v>21</v>
      </c>
      <c r="O21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5" s="2" t="s">
        <v>33</v>
      </c>
      <c r="Q2185" s="2">
        <v>5</v>
      </c>
      <c r="R2185" s="2" t="s">
        <v>21</v>
      </c>
      <c r="S2185" s="2" t="s">
        <v>52</v>
      </c>
      <c r="T2185" s="2" t="s">
        <v>169</v>
      </c>
      <c r="U2185" s="2">
        <v>6</v>
      </c>
      <c r="V2185" s="2" t="str">
        <f>PROPER(DatosTransformados[[#This Row],[Payment Method Hidden]])</f>
        <v>Paper Check</v>
      </c>
      <c r="W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2185" s="2">
        <v>16</v>
      </c>
      <c r="Y2185" s="2"/>
      <c r="Z2185" s="2"/>
      <c r="AA2185" s="2" t="s">
        <v>3837</v>
      </c>
      <c r="AB2185" s="3">
        <f>DATEVALUE(DatosTransformados[[#This Row],[Contact Date Hidden]])</f>
        <v>45106</v>
      </c>
      <c r="AC2185" s="3">
        <v>44900</v>
      </c>
      <c r="AD2185" s="2" t="s">
        <v>44</v>
      </c>
      <c r="AE2185" s="2" t="str">
        <f>VLOOKUP(DatosTransformados[[#This Row],[Customer Segment Hidden]],Tabla3[#All],2,FALSE)</f>
        <v>Medium</v>
      </c>
      <c r="AF2185" s="11">
        <v>5.632006159159114</v>
      </c>
      <c r="AG2185" s="2">
        <v>5</v>
      </c>
      <c r="AH2185" s="2" t="s">
        <v>63</v>
      </c>
      <c r="AI2185" s="2" t="str">
        <f>IFERROR(VLOOKUP(DatosTransformados[[#This Row],[Preferred Contact Method Hidden]],Tabla3[#All],2,FALSE),DatosTransformados[[#This Row],[Preferred Contact Method Hidden]])</f>
        <v>SMS</v>
      </c>
      <c r="AJ2185" s="2" t="str">
        <f>VLOOKUP(DatosTransformados[[#This Row],[Applied Discount Hidden]],Tabla3[#All],2,FALSE)</f>
        <v>No</v>
      </c>
      <c r="AK2185" s="2" t="b">
        <v>0</v>
      </c>
    </row>
    <row r="2186" spans="1:37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">
        <v>21</v>
      </c>
      <c r="O21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6" s="5" t="s">
        <v>21</v>
      </c>
      <c r="Q2186" s="5">
        <v>0</v>
      </c>
      <c r="R2186" s="5" t="s">
        <v>21</v>
      </c>
      <c r="S2186" s="5" t="s">
        <v>24</v>
      </c>
      <c r="T2186" s="5" t="s">
        <v>117</v>
      </c>
      <c r="U2186" s="5">
        <v>8</v>
      </c>
      <c r="V2186" s="5" t="str">
        <f>PROPER(DatosTransformados[[#This Row],[Payment Method Hidden]])</f>
        <v>Direct Debit</v>
      </c>
      <c r="W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186" s="5">
        <v>251</v>
      </c>
      <c r="Y2186" s="5"/>
      <c r="Z2186" s="5"/>
      <c r="AA2186" s="5" t="s">
        <v>1717</v>
      </c>
      <c r="AB2186" s="6">
        <f>DATEVALUE(DatosTransformados[[#This Row],[Contact Date Hidden]])</f>
        <v>44895</v>
      </c>
      <c r="AC2186" s="6">
        <v>44764</v>
      </c>
      <c r="AD2186" s="5" t="s">
        <v>38</v>
      </c>
      <c r="AE2186" s="5" t="str">
        <f>VLOOKUP(DatosTransformados[[#This Row],[Customer Segment Hidden]],Tabla3[#All],2,FALSE)</f>
        <v>Low</v>
      </c>
      <c r="AF2186" s="12">
        <v>9.4399354439544023</v>
      </c>
      <c r="AG2186" s="5">
        <v>1</v>
      </c>
      <c r="AH2186" s="5" t="s">
        <v>63</v>
      </c>
      <c r="AI2186" s="5" t="str">
        <f>IFERROR(VLOOKUP(DatosTransformados[[#This Row],[Preferred Contact Method Hidden]],Tabla3[#All],2,FALSE),DatosTransformados[[#This Row],[Preferred Contact Method Hidden]])</f>
        <v>SMS</v>
      </c>
      <c r="AJ2186" s="5" t="str">
        <f>VLOOKUP(DatosTransformados[[#This Row],[Applied Discount Hidden]],Tabla3[#All],2,FALSE)</f>
        <v>No</v>
      </c>
      <c r="AK2186" s="5" t="b">
        <v>0</v>
      </c>
    </row>
    <row r="2187" spans="1:37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">
        <v>21</v>
      </c>
      <c r="O21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7" s="2" t="s">
        <v>21</v>
      </c>
      <c r="Q2187" s="2">
        <v>0</v>
      </c>
      <c r="R2187" s="2" t="s">
        <v>21</v>
      </c>
      <c r="S2187" s="2" t="s">
        <v>52</v>
      </c>
      <c r="T2187" s="2" t="s">
        <v>117</v>
      </c>
      <c r="U2187" s="2">
        <v>10</v>
      </c>
      <c r="V2187" s="2" t="str">
        <f>PROPER(DatosTransformados[[#This Row],[Payment Method Hidden]])</f>
        <v>Direct Debit</v>
      </c>
      <c r="W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187" s="2">
        <v>620</v>
      </c>
      <c r="Y2187" s="2"/>
      <c r="Z2187" s="2"/>
      <c r="AA2187" s="2" t="s">
        <v>429</v>
      </c>
      <c r="AB2187" s="3">
        <f>DATEVALUE(DatosTransformados[[#This Row],[Contact Date Hidden]])</f>
        <v>44299</v>
      </c>
      <c r="AC2187" s="3">
        <v>44851</v>
      </c>
      <c r="AD2187" s="2" t="s">
        <v>28</v>
      </c>
      <c r="AE2187" s="2" t="str">
        <f>VLOOKUP(DatosTransformados[[#This Row],[Customer Segment Hidden]],Tabla3[#All],2,FALSE)</f>
        <v>High</v>
      </c>
      <c r="AF2187" s="11">
        <v>11.680013899491289</v>
      </c>
      <c r="AG2187" s="2">
        <v>7</v>
      </c>
      <c r="AH2187" s="2" t="s">
        <v>29</v>
      </c>
      <c r="AI2187" s="2" t="str">
        <f>IFERROR(VLOOKUP(DatosTransformados[[#This Row],[Preferred Contact Method Hidden]],Tabla3[#All],2,FALSE),DatosTransformados[[#This Row],[Preferred Contact Method Hidden]])</f>
        <v>Email</v>
      </c>
      <c r="AJ2187" s="2" t="str">
        <f>VLOOKUP(DatosTransformados[[#This Row],[Applied Discount Hidden]],Tabla3[#All],2,FALSE)</f>
        <v>No</v>
      </c>
      <c r="AK2187" s="2" t="b">
        <v>0</v>
      </c>
    </row>
    <row r="2188" spans="1:37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">
        <v>21</v>
      </c>
      <c r="O21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8" s="5" t="s">
        <v>21</v>
      </c>
      <c r="Q2188" s="5">
        <v>0</v>
      </c>
      <c r="R2188" s="5" t="s">
        <v>21</v>
      </c>
      <c r="S2188" s="5" t="s">
        <v>24</v>
      </c>
      <c r="T2188" s="5" t="s">
        <v>117</v>
      </c>
      <c r="U2188" s="5">
        <v>43</v>
      </c>
      <c r="V2188" s="5" t="str">
        <f>PROPER(DatosTransformados[[#This Row],[Payment Method Hidden]])</f>
        <v>Direct Debit</v>
      </c>
      <c r="W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188" s="5">
        <v>304</v>
      </c>
      <c r="Y2188" s="5" t="s">
        <v>87</v>
      </c>
      <c r="Z2188" s="5" t="s">
        <v>535</v>
      </c>
      <c r="AA2188" s="5" t="s">
        <v>3202</v>
      </c>
      <c r="AB2188" s="6">
        <f>DATEVALUE(DatosTransformados[[#This Row],[Contact Date Hidden]])</f>
        <v>44718</v>
      </c>
      <c r="AC2188" s="6">
        <v>45206</v>
      </c>
      <c r="AD2188" s="5" t="s">
        <v>38</v>
      </c>
      <c r="AE2188" s="5" t="str">
        <f>VLOOKUP(DatosTransformados[[#This Row],[Customer Segment Hidden]],Tabla3[#All],2,FALSE)</f>
        <v>Low</v>
      </c>
      <c r="AF2188" s="12">
        <v>48.214057379551697</v>
      </c>
      <c r="AG2188" s="5">
        <v>1</v>
      </c>
      <c r="AH2188" s="5" t="s">
        <v>29</v>
      </c>
      <c r="AI2188" s="5" t="str">
        <f>IFERROR(VLOOKUP(DatosTransformados[[#This Row],[Preferred Contact Method Hidden]],Tabla3[#All],2,FALSE),DatosTransformados[[#This Row],[Preferred Contact Method Hidden]])</f>
        <v>Email</v>
      </c>
      <c r="AJ2188" s="5" t="str">
        <f>VLOOKUP(DatosTransformados[[#This Row],[Applied Discount Hidden]],Tabla3[#All],2,FALSE)</f>
        <v>No</v>
      </c>
      <c r="AK2188" s="5" t="b">
        <v>0</v>
      </c>
    </row>
    <row r="2189" spans="1:37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">
        <v>21</v>
      </c>
      <c r="O21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89" s="2" t="s">
        <v>21</v>
      </c>
      <c r="Q2189" s="2">
        <v>0</v>
      </c>
      <c r="R2189" s="2" t="s">
        <v>21</v>
      </c>
      <c r="S2189" s="2" t="s">
        <v>52</v>
      </c>
      <c r="T2189" s="2" t="s">
        <v>25</v>
      </c>
      <c r="U2189" s="2">
        <v>10</v>
      </c>
      <c r="V2189" s="2" t="str">
        <f>PROPER(DatosTransformados[[#This Row],[Payment Method Hidden]])</f>
        <v>Credit Card</v>
      </c>
      <c r="W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189" s="2">
        <v>159</v>
      </c>
      <c r="Y2189" s="2"/>
      <c r="Z2189" s="2"/>
      <c r="AA2189" s="2" t="s">
        <v>3857</v>
      </c>
      <c r="AB2189" s="3">
        <f>DATEVALUE(DatosTransformados[[#This Row],[Contact Date Hidden]])</f>
        <v>44873</v>
      </c>
      <c r="AC2189" s="3">
        <v>44853</v>
      </c>
      <c r="AD2189" s="2" t="s">
        <v>38</v>
      </c>
      <c r="AE2189" s="2" t="str">
        <f>VLOOKUP(DatosTransformados[[#This Row],[Customer Segment Hidden]],Tabla3[#All],2,FALSE)</f>
        <v>Low</v>
      </c>
      <c r="AF2189" s="11">
        <v>11.74302287211931</v>
      </c>
      <c r="AG2189" s="2">
        <v>7</v>
      </c>
      <c r="AH2189" s="2" t="s">
        <v>49</v>
      </c>
      <c r="AI2189" s="2" t="str">
        <f>IFERROR(VLOOKUP(DatosTransformados[[#This Row],[Preferred Contact Method Hidden]],Tabla3[#All],2,FALSE),DatosTransformados[[#This Row],[Preferred Contact Method Hidden]])</f>
        <v>Phone</v>
      </c>
      <c r="AJ2189" s="2" t="str">
        <f>VLOOKUP(DatosTransformados[[#This Row],[Applied Discount Hidden]],Tabla3[#All],2,FALSE)</f>
        <v>No</v>
      </c>
      <c r="AK2189" s="2" t="b">
        <v>0</v>
      </c>
    </row>
    <row r="2190" spans="1:37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">
        <v>21</v>
      </c>
      <c r="O21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0" s="5" t="s">
        <v>21</v>
      </c>
      <c r="Q2190" s="5">
        <v>0</v>
      </c>
      <c r="R2190" s="5" t="s">
        <v>33</v>
      </c>
      <c r="S2190" s="5" t="s">
        <v>34</v>
      </c>
      <c r="T2190" s="5" t="s">
        <v>117</v>
      </c>
      <c r="U2190" s="5">
        <v>41</v>
      </c>
      <c r="V2190" s="5" t="str">
        <f>PROPER(DatosTransformados[[#This Row],[Payment Method Hidden]])</f>
        <v>Direct Debit</v>
      </c>
      <c r="W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190" s="5">
        <v>1047</v>
      </c>
      <c r="Y2190" s="5"/>
      <c r="Z2190" s="5"/>
      <c r="AA2190" s="5" t="s">
        <v>3186</v>
      </c>
      <c r="AB2190" s="6">
        <f>DATEVALUE(DatosTransformados[[#This Row],[Contact Date Hidden]])</f>
        <v>44834</v>
      </c>
      <c r="AC2190" s="6">
        <v>44034</v>
      </c>
      <c r="AD2190" s="5" t="s">
        <v>28</v>
      </c>
      <c r="AE2190" s="5" t="str">
        <f>VLOOKUP(DatosTransformados[[#This Row],[Customer Segment Hidden]],Tabla3[#All],2,FALSE)</f>
        <v>High</v>
      </c>
      <c r="AF2190" s="12">
        <v>44.881628131606107</v>
      </c>
      <c r="AG2190" s="5">
        <v>9</v>
      </c>
      <c r="AH2190" s="5" t="s">
        <v>49</v>
      </c>
      <c r="AI2190" s="5" t="str">
        <f>IFERROR(VLOOKUP(DatosTransformados[[#This Row],[Preferred Contact Method Hidden]],Tabla3[#All],2,FALSE),DatosTransformados[[#This Row],[Preferred Contact Method Hidden]])</f>
        <v>Phone</v>
      </c>
      <c r="AJ2190" s="5" t="str">
        <f>VLOOKUP(DatosTransformados[[#This Row],[Applied Discount Hidden]],Tabla3[#All],2,FALSE)</f>
        <v>Yes</v>
      </c>
      <c r="AK2190" s="5" t="b">
        <v>1</v>
      </c>
    </row>
    <row r="2191" spans="1:37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">
        <v>21</v>
      </c>
      <c r="O21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1" s="2" t="s">
        <v>21</v>
      </c>
      <c r="Q2191" s="2">
        <v>0</v>
      </c>
      <c r="R2191" s="2" t="s">
        <v>21</v>
      </c>
      <c r="S2191" s="2" t="s">
        <v>34</v>
      </c>
      <c r="T2191" s="2" t="s">
        <v>207</v>
      </c>
      <c r="U2191" s="2">
        <v>7</v>
      </c>
      <c r="V2191" s="2" t="str">
        <f>PROPER(DatosTransformados[[#This Row],[Payment Method Hidden]])</f>
        <v>Paper Check</v>
      </c>
      <c r="W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191" s="2">
        <v>95</v>
      </c>
      <c r="Y2191" s="2"/>
      <c r="Z2191" s="2"/>
      <c r="AA2191" s="2" t="s">
        <v>2018</v>
      </c>
      <c r="AB2191" s="3">
        <f>DATEVALUE(DatosTransformados[[#This Row],[Contact Date Hidden]])</f>
        <v>45248</v>
      </c>
      <c r="AC2191" s="3">
        <v>45253</v>
      </c>
      <c r="AD2191" s="2" t="s">
        <v>28</v>
      </c>
      <c r="AE2191" s="2" t="str">
        <f>VLOOKUP(DatosTransformados[[#This Row],[Customer Segment Hidden]],Tabla3[#All],2,FALSE)</f>
        <v>High</v>
      </c>
      <c r="AF2191" s="11">
        <v>7.9993641009112038</v>
      </c>
      <c r="AG2191" s="2">
        <v>9</v>
      </c>
      <c r="AH2191" s="2" t="s">
        <v>49</v>
      </c>
      <c r="AI2191" s="2" t="str">
        <f>IFERROR(VLOOKUP(DatosTransformados[[#This Row],[Preferred Contact Method Hidden]],Tabla3[#All],2,FALSE),DatosTransformados[[#This Row],[Preferred Contact Method Hidden]])</f>
        <v>Phone</v>
      </c>
      <c r="AJ2191" s="2" t="str">
        <f>VLOOKUP(DatosTransformados[[#This Row],[Applied Discount Hidden]],Tabla3[#All],2,FALSE)</f>
        <v>Yes</v>
      </c>
      <c r="AK2191" s="2" t="b">
        <v>1</v>
      </c>
    </row>
    <row r="2192" spans="1:37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">
        <v>21</v>
      </c>
      <c r="O21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2" s="5" t="s">
        <v>33</v>
      </c>
      <c r="Q2192" s="5">
        <v>2</v>
      </c>
      <c r="R2192" s="5" t="s">
        <v>33</v>
      </c>
      <c r="S2192" s="5" t="s">
        <v>52</v>
      </c>
      <c r="T2192" s="5" t="s">
        <v>35</v>
      </c>
      <c r="U2192" s="5">
        <v>32</v>
      </c>
      <c r="V2192" s="5" t="str">
        <f>PROPER(DatosTransformados[[#This Row],[Payment Method Hidden]])</f>
        <v>Direct Debit</v>
      </c>
      <c r="W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192" s="5">
        <v>2285</v>
      </c>
      <c r="Y2192" s="5"/>
      <c r="Z2192" s="5"/>
      <c r="AA2192" s="5" t="s">
        <v>3819</v>
      </c>
      <c r="AB2192" s="6">
        <f>DATEVALUE(DatosTransformados[[#This Row],[Contact Date Hidden]])</f>
        <v>44441</v>
      </c>
      <c r="AC2192" s="6">
        <v>44357</v>
      </c>
      <c r="AD2192" s="5" t="s">
        <v>38</v>
      </c>
      <c r="AE2192" s="5" t="str">
        <f>VLOOKUP(DatosTransformados[[#This Row],[Customer Segment Hidden]],Tabla3[#All],2,FALSE)</f>
        <v>Low</v>
      </c>
      <c r="AF2192" s="12">
        <v>27.658724780799581</v>
      </c>
      <c r="AG2192" s="5">
        <v>6</v>
      </c>
      <c r="AH2192" s="5" t="s">
        <v>63</v>
      </c>
      <c r="AI2192" s="5" t="str">
        <f>IFERROR(VLOOKUP(DatosTransformados[[#This Row],[Preferred Contact Method Hidden]],Tabla3[#All],2,FALSE),DatosTransformados[[#This Row],[Preferred Contact Method Hidden]])</f>
        <v>SMS</v>
      </c>
      <c r="AJ2192" s="5" t="str">
        <f>VLOOKUP(DatosTransformados[[#This Row],[Applied Discount Hidden]],Tabla3[#All],2,FALSE)</f>
        <v>No</v>
      </c>
      <c r="AK2192" s="5" t="b">
        <v>0</v>
      </c>
    </row>
    <row r="2193" spans="1:37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">
        <v>21</v>
      </c>
      <c r="O21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3" s="2" t="s">
        <v>21</v>
      </c>
      <c r="Q2193" s="2">
        <v>0</v>
      </c>
      <c r="R2193" s="2" t="s">
        <v>21</v>
      </c>
      <c r="S2193" s="2" t="s">
        <v>24</v>
      </c>
      <c r="T2193" s="2" t="s">
        <v>35</v>
      </c>
      <c r="U2193" s="2">
        <v>46</v>
      </c>
      <c r="V2193" s="2" t="str">
        <f>PROPER(DatosTransformados[[#This Row],[Payment Method Hidden]])</f>
        <v>Direct Debit</v>
      </c>
      <c r="W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193" s="2">
        <v>2607</v>
      </c>
      <c r="Y2193" s="2"/>
      <c r="Z2193" s="2"/>
      <c r="AA2193" s="2" t="s">
        <v>3862</v>
      </c>
      <c r="AB2193" s="3">
        <f>DATEVALUE(DatosTransformados[[#This Row],[Contact Date Hidden]])</f>
        <v>43899</v>
      </c>
      <c r="AC2193" s="3">
        <v>44838</v>
      </c>
      <c r="AD2193" s="2" t="s">
        <v>38</v>
      </c>
      <c r="AE2193" s="2" t="str">
        <f>VLOOKUP(DatosTransformados[[#This Row],[Customer Segment Hidden]],Tabla3[#All],2,FALSE)</f>
        <v>Low</v>
      </c>
      <c r="AF2193" s="11">
        <v>53.278393485825482</v>
      </c>
      <c r="AG2193" s="2">
        <v>2</v>
      </c>
      <c r="AH2193" s="2" t="s">
        <v>29</v>
      </c>
      <c r="AI2193" s="2" t="str">
        <f>IFERROR(VLOOKUP(DatosTransformados[[#This Row],[Preferred Contact Method Hidden]],Tabla3[#All],2,FALSE),DatosTransformados[[#This Row],[Preferred Contact Method Hidden]])</f>
        <v>Email</v>
      </c>
      <c r="AJ2193" s="2" t="str">
        <f>VLOOKUP(DatosTransformados[[#This Row],[Applied Discount Hidden]],Tabla3[#All],2,FALSE)</f>
        <v>No</v>
      </c>
      <c r="AK2193" s="2" t="b">
        <v>0</v>
      </c>
    </row>
    <row r="2194" spans="1:37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">
        <v>21</v>
      </c>
      <c r="O21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4" s="5" t="s">
        <v>21</v>
      </c>
      <c r="Q2194" s="5">
        <v>0</v>
      </c>
      <c r="R2194" s="5" t="s">
        <v>21</v>
      </c>
      <c r="S2194" s="5" t="s">
        <v>34</v>
      </c>
      <c r="T2194" s="5" t="s">
        <v>35</v>
      </c>
      <c r="U2194" s="5">
        <v>37</v>
      </c>
      <c r="V2194" s="5" t="str">
        <f>PROPER(DatosTransformados[[#This Row],[Payment Method Hidden]])</f>
        <v>Direct Debit</v>
      </c>
      <c r="W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194" s="5">
        <v>2448</v>
      </c>
      <c r="Y2194" s="5"/>
      <c r="Z2194" s="5"/>
      <c r="AA2194" s="5" t="s">
        <v>3864</v>
      </c>
      <c r="AB2194" s="6">
        <f>DATEVALUE(DatosTransformados[[#This Row],[Contact Date Hidden]])</f>
        <v>44063</v>
      </c>
      <c r="AC2194" s="6">
        <v>45083</v>
      </c>
      <c r="AD2194" s="5" t="s">
        <v>44</v>
      </c>
      <c r="AE2194" s="5" t="str">
        <f>VLOOKUP(DatosTransformados[[#This Row],[Customer Segment Hidden]],Tabla3[#All],2,FALSE)</f>
        <v>Medium</v>
      </c>
      <c r="AF2194" s="12">
        <v>39.745197892492527</v>
      </c>
      <c r="AG2194" s="5">
        <v>6</v>
      </c>
      <c r="AH2194" s="5" t="s">
        <v>63</v>
      </c>
      <c r="AI2194" s="5" t="str">
        <f>IFERROR(VLOOKUP(DatosTransformados[[#This Row],[Preferred Contact Method Hidden]],Tabla3[#All],2,FALSE),DatosTransformados[[#This Row],[Preferred Contact Method Hidden]])</f>
        <v>SMS</v>
      </c>
      <c r="AJ2194" s="5" t="str">
        <f>VLOOKUP(DatosTransformados[[#This Row],[Applied Discount Hidden]],Tabla3[#All],2,FALSE)</f>
        <v>Yes</v>
      </c>
      <c r="AK2194" s="5" t="b">
        <v>1</v>
      </c>
    </row>
    <row r="2195" spans="1:37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">
        <v>33</v>
      </c>
      <c r="O21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5" s="2" t="s">
        <v>33</v>
      </c>
      <c r="Q2195" s="2">
        <v>2</v>
      </c>
      <c r="R2195" s="2" t="s">
        <v>21</v>
      </c>
      <c r="S2195" s="2" t="s">
        <v>24</v>
      </c>
      <c r="T2195" s="2" t="s">
        <v>169</v>
      </c>
      <c r="U2195" s="2">
        <v>30</v>
      </c>
      <c r="V2195" s="2" t="str">
        <f>PROPER(DatosTransformados[[#This Row],[Payment Method Hidden]])</f>
        <v>Paper Check</v>
      </c>
      <c r="W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195" s="2">
        <v>469</v>
      </c>
      <c r="Y2195" s="2" t="s">
        <v>87</v>
      </c>
      <c r="Z2195" s="2" t="s">
        <v>1400</v>
      </c>
      <c r="AA2195" s="2" t="s">
        <v>3866</v>
      </c>
      <c r="AB2195" s="3">
        <f>DATEVALUE(DatosTransformados[[#This Row],[Contact Date Hidden]])</f>
        <v>43881</v>
      </c>
      <c r="AC2195" s="3">
        <v>44464</v>
      </c>
      <c r="AD2195" s="2" t="s">
        <v>28</v>
      </c>
      <c r="AE2195" s="2" t="str">
        <f>VLOOKUP(DatosTransformados[[#This Row],[Customer Segment Hidden]],Tabla3[#All],2,FALSE)</f>
        <v>High</v>
      </c>
      <c r="AF2195" s="11">
        <v>33.726815360309608</v>
      </c>
      <c r="AG2195" s="2">
        <v>6</v>
      </c>
      <c r="AH2195" s="2" t="s">
        <v>63</v>
      </c>
      <c r="AI2195" s="2" t="str">
        <f>IFERROR(VLOOKUP(DatosTransformados[[#This Row],[Preferred Contact Method Hidden]],Tabla3[#All],2,FALSE),DatosTransformados[[#This Row],[Preferred Contact Method Hidden]])</f>
        <v>SMS</v>
      </c>
      <c r="AJ2195" s="2" t="str">
        <f>VLOOKUP(DatosTransformados[[#This Row],[Applied Discount Hidden]],Tabla3[#All],2,FALSE)</f>
        <v>No</v>
      </c>
      <c r="AK2195" s="2" t="b">
        <v>0</v>
      </c>
    </row>
    <row r="2196" spans="1:37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">
        <v>21</v>
      </c>
      <c r="O21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6" s="5" t="s">
        <v>33</v>
      </c>
      <c r="Q2196" s="5">
        <v>4</v>
      </c>
      <c r="R2196" s="5" t="s">
        <v>33</v>
      </c>
      <c r="S2196" s="5" t="s">
        <v>52</v>
      </c>
      <c r="T2196" s="5" t="s">
        <v>35</v>
      </c>
      <c r="U2196" s="5">
        <v>23</v>
      </c>
      <c r="V2196" s="5" t="str">
        <f>PROPER(DatosTransformados[[#This Row],[Payment Method Hidden]])</f>
        <v>Direct Debit</v>
      </c>
      <c r="W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196" s="5">
        <v>1666</v>
      </c>
      <c r="Y2196" s="5"/>
      <c r="Z2196" s="5"/>
      <c r="AA2196" s="5" t="s">
        <v>2512</v>
      </c>
      <c r="AB2196" s="6">
        <f>DATEVALUE(DatosTransformados[[#This Row],[Contact Date Hidden]])</f>
        <v>44508</v>
      </c>
      <c r="AC2196" s="6">
        <v>44929</v>
      </c>
      <c r="AD2196" s="5" t="s">
        <v>28</v>
      </c>
      <c r="AE2196" s="5" t="str">
        <f>VLOOKUP(DatosTransformados[[#This Row],[Customer Segment Hidden]],Tabla3[#All],2,FALSE)</f>
        <v>High</v>
      </c>
      <c r="AF2196" s="12">
        <v>20.4160708809688</v>
      </c>
      <c r="AG2196" s="5">
        <v>7</v>
      </c>
      <c r="AH2196" s="5" t="s">
        <v>29</v>
      </c>
      <c r="AI2196" s="5" t="str">
        <f>IFERROR(VLOOKUP(DatosTransformados[[#This Row],[Preferred Contact Method Hidden]],Tabla3[#All],2,FALSE),DatosTransformados[[#This Row],[Preferred Contact Method Hidden]])</f>
        <v>Email</v>
      </c>
      <c r="AJ2196" s="5" t="str">
        <f>VLOOKUP(DatosTransformados[[#This Row],[Applied Discount Hidden]],Tabla3[#All],2,FALSE)</f>
        <v>Yes</v>
      </c>
      <c r="AK2196" s="5" t="b">
        <v>1</v>
      </c>
    </row>
    <row r="2197" spans="1:37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">
        <v>21</v>
      </c>
      <c r="O21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7" s="2" t="s">
        <v>21</v>
      </c>
      <c r="Q2197" s="2">
        <v>0</v>
      </c>
      <c r="R2197" s="2" t="s">
        <v>21</v>
      </c>
      <c r="S2197" s="2" t="s">
        <v>24</v>
      </c>
      <c r="T2197" s="2" t="s">
        <v>117</v>
      </c>
      <c r="U2197" s="2">
        <v>36</v>
      </c>
      <c r="V2197" s="2" t="str">
        <f>PROPER(DatosTransformados[[#This Row],[Payment Method Hidden]])</f>
        <v>Direct Debit</v>
      </c>
      <c r="W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197" s="2">
        <v>1810</v>
      </c>
      <c r="Y2197" s="2" t="s">
        <v>103</v>
      </c>
      <c r="Z2197" s="2" t="s">
        <v>197</v>
      </c>
      <c r="AA2197" s="2" t="s">
        <v>1062</v>
      </c>
      <c r="AB2197" s="3">
        <f>DATEVALUE(DatosTransformados[[#This Row],[Contact Date Hidden]])</f>
        <v>44745</v>
      </c>
      <c r="AC2197" s="3">
        <v>43976</v>
      </c>
      <c r="AD2197" s="2" t="s">
        <v>38</v>
      </c>
      <c r="AE2197" s="2" t="str">
        <f>VLOOKUP(DatosTransformados[[#This Row],[Customer Segment Hidden]],Tabla3[#All],2,FALSE)</f>
        <v>Low</v>
      </c>
      <c r="AF2197" s="11">
        <v>39.939821247771761</v>
      </c>
      <c r="AG2197" s="2">
        <v>7</v>
      </c>
      <c r="AH2197" s="2" t="s">
        <v>29</v>
      </c>
      <c r="AI2197" s="2" t="str">
        <f>IFERROR(VLOOKUP(DatosTransformados[[#This Row],[Preferred Contact Method Hidden]],Tabla3[#All],2,FALSE),DatosTransformados[[#This Row],[Preferred Contact Method Hidden]])</f>
        <v>Email</v>
      </c>
      <c r="AJ2197" s="2" t="str">
        <f>VLOOKUP(DatosTransformados[[#This Row],[Applied Discount Hidden]],Tabla3[#All],2,FALSE)</f>
        <v>No</v>
      </c>
      <c r="AK2197" s="2" t="b">
        <v>0</v>
      </c>
    </row>
    <row r="2198" spans="1:37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">
        <v>21</v>
      </c>
      <c r="O21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8" s="5" t="s">
        <v>21</v>
      </c>
      <c r="Q2198" s="5">
        <v>0</v>
      </c>
      <c r="R2198" s="5" t="s">
        <v>21</v>
      </c>
      <c r="S2198" s="5" t="s">
        <v>24</v>
      </c>
      <c r="T2198" s="5" t="s">
        <v>123</v>
      </c>
      <c r="U2198" s="5">
        <v>12</v>
      </c>
      <c r="V2198" s="5" t="str">
        <f>PROPER(DatosTransformados[[#This Row],[Payment Method Hidden]])</f>
        <v>Credit Card</v>
      </c>
      <c r="W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198" s="5">
        <v>89</v>
      </c>
      <c r="Y2198" s="5"/>
      <c r="Z2198" s="5"/>
      <c r="AA2198" s="5" t="s">
        <v>3870</v>
      </c>
      <c r="AB2198" s="6">
        <f>DATEVALUE(DatosTransformados[[#This Row],[Contact Date Hidden]])</f>
        <v>44887</v>
      </c>
      <c r="AC2198" s="6">
        <v>44300</v>
      </c>
      <c r="AD2198" s="5" t="s">
        <v>38</v>
      </c>
      <c r="AE2198" s="5" t="str">
        <f>VLOOKUP(DatosTransformados[[#This Row],[Customer Segment Hidden]],Tabla3[#All],2,FALSE)</f>
        <v>Low</v>
      </c>
      <c r="AF2198" s="12">
        <v>12.977085414768039</v>
      </c>
      <c r="AG2198" s="5">
        <v>0</v>
      </c>
      <c r="AH2198" s="5" t="s">
        <v>49</v>
      </c>
      <c r="AI2198" s="5" t="str">
        <f>IFERROR(VLOOKUP(DatosTransformados[[#This Row],[Preferred Contact Method Hidden]],Tabla3[#All],2,FALSE),DatosTransformados[[#This Row],[Preferred Contact Method Hidden]])</f>
        <v>Phone</v>
      </c>
      <c r="AJ2198" s="5" t="str">
        <f>VLOOKUP(DatosTransformados[[#This Row],[Applied Discount Hidden]],Tabla3[#All],2,FALSE)</f>
        <v>Yes</v>
      </c>
      <c r="AK2198" s="5" t="b">
        <v>1</v>
      </c>
    </row>
    <row r="2199" spans="1:37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">
        <v>21</v>
      </c>
      <c r="O21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199" s="2" t="s">
        <v>21</v>
      </c>
      <c r="Q2199" s="2">
        <v>0</v>
      </c>
      <c r="R2199" s="2" t="s">
        <v>33</v>
      </c>
      <c r="S2199" s="2" t="s">
        <v>52</v>
      </c>
      <c r="T2199" s="2" t="s">
        <v>35</v>
      </c>
      <c r="U2199" s="2">
        <v>46</v>
      </c>
      <c r="V2199" s="2" t="str">
        <f>PROPER(DatosTransformados[[#This Row],[Payment Method Hidden]])</f>
        <v>Direct Debit</v>
      </c>
      <c r="W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199" s="2">
        <v>2630</v>
      </c>
      <c r="Y2199" s="2" t="s">
        <v>42</v>
      </c>
      <c r="Z2199" s="2" t="s">
        <v>279</v>
      </c>
      <c r="AA2199" s="2" t="s">
        <v>3190</v>
      </c>
      <c r="AB2199" s="3">
        <f>DATEVALUE(DatosTransformados[[#This Row],[Contact Date Hidden]])</f>
        <v>44940</v>
      </c>
      <c r="AC2199" s="3">
        <v>44535</v>
      </c>
      <c r="AD2199" s="2" t="s">
        <v>44</v>
      </c>
      <c r="AE2199" s="2" t="str">
        <f>VLOOKUP(DatosTransformados[[#This Row],[Customer Segment Hidden]],Tabla3[#All],2,FALSE)</f>
        <v>Medium</v>
      </c>
      <c r="AF2199" s="11">
        <v>40.733639070966213</v>
      </c>
      <c r="AG2199" s="2">
        <v>10</v>
      </c>
      <c r="AH2199" s="2" t="s">
        <v>29</v>
      </c>
      <c r="AI2199" s="2" t="str">
        <f>IFERROR(VLOOKUP(DatosTransformados[[#This Row],[Preferred Contact Method Hidden]],Tabla3[#All],2,FALSE),DatosTransformados[[#This Row],[Preferred Contact Method Hidden]])</f>
        <v>Email</v>
      </c>
      <c r="AJ2199" s="2" t="str">
        <f>VLOOKUP(DatosTransformados[[#This Row],[Applied Discount Hidden]],Tabla3[#All],2,FALSE)</f>
        <v>No</v>
      </c>
      <c r="AK2199" s="2" t="b">
        <v>0</v>
      </c>
    </row>
    <row r="2200" spans="1:37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">
        <v>21</v>
      </c>
      <c r="O22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0" s="5" t="s">
        <v>21</v>
      </c>
      <c r="Q2200" s="5">
        <v>0</v>
      </c>
      <c r="R2200" s="5" t="s">
        <v>21</v>
      </c>
      <c r="S2200" s="5" t="s">
        <v>34</v>
      </c>
      <c r="T2200" s="5" t="s">
        <v>35</v>
      </c>
      <c r="U2200" s="5">
        <v>26</v>
      </c>
      <c r="V2200" s="5" t="str">
        <f>PROPER(DatosTransformados[[#This Row],[Payment Method Hidden]])</f>
        <v>Direct Debit</v>
      </c>
      <c r="W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200" s="5">
        <v>1437</v>
      </c>
      <c r="Y2200" s="5"/>
      <c r="Z2200" s="5"/>
      <c r="AA2200" s="5" t="s">
        <v>3873</v>
      </c>
      <c r="AB2200" s="6">
        <f>DATEVALUE(DatosTransformados[[#This Row],[Contact Date Hidden]])</f>
        <v>44546</v>
      </c>
      <c r="AC2200" s="6">
        <v>43885</v>
      </c>
      <c r="AD2200" s="5" t="s">
        <v>28</v>
      </c>
      <c r="AE2200" s="5" t="str">
        <f>VLOOKUP(DatosTransformados[[#This Row],[Customer Segment Hidden]],Tabla3[#All],2,FALSE)</f>
        <v>High</v>
      </c>
      <c r="AF2200" s="12">
        <v>29.723288611155681</v>
      </c>
      <c r="AG2200" s="5">
        <v>10</v>
      </c>
      <c r="AH2200" s="5" t="s">
        <v>63</v>
      </c>
      <c r="AI2200" s="5" t="str">
        <f>IFERROR(VLOOKUP(DatosTransformados[[#This Row],[Preferred Contact Method Hidden]],Tabla3[#All],2,FALSE),DatosTransformados[[#This Row],[Preferred Contact Method Hidden]])</f>
        <v>SMS</v>
      </c>
      <c r="AJ2200" s="5" t="str">
        <f>VLOOKUP(DatosTransformados[[#This Row],[Applied Discount Hidden]],Tabla3[#All],2,FALSE)</f>
        <v>No</v>
      </c>
      <c r="AK2200" s="5" t="b">
        <v>0</v>
      </c>
    </row>
    <row r="2201" spans="1:37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">
        <v>21</v>
      </c>
      <c r="O22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1" s="2" t="s">
        <v>33</v>
      </c>
      <c r="Q2201" s="2">
        <v>6</v>
      </c>
      <c r="R2201" s="2" t="s">
        <v>21</v>
      </c>
      <c r="S2201" s="2" t="s">
        <v>34</v>
      </c>
      <c r="T2201" s="2" t="s">
        <v>35</v>
      </c>
      <c r="U2201" s="2">
        <v>10</v>
      </c>
      <c r="V2201" s="2" t="str">
        <f>PROPER(DatosTransformados[[#This Row],[Payment Method Hidden]])</f>
        <v>Direct Debit</v>
      </c>
      <c r="W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201" s="2">
        <v>699</v>
      </c>
      <c r="Y2201" s="2"/>
      <c r="Z2201" s="2"/>
      <c r="AA2201" s="2" t="s">
        <v>2838</v>
      </c>
      <c r="AB2201" s="3">
        <f>DATEVALUE(DatosTransformados[[#This Row],[Contact Date Hidden]])</f>
        <v>44262</v>
      </c>
      <c r="AC2201" s="3">
        <v>43955</v>
      </c>
      <c r="AD2201" s="2" t="s">
        <v>28</v>
      </c>
      <c r="AE2201" s="2" t="str">
        <f>VLOOKUP(DatosTransformados[[#This Row],[Customer Segment Hidden]],Tabla3[#All],2,FALSE)</f>
        <v>High</v>
      </c>
      <c r="AF2201" s="11">
        <v>9.9073283617204719</v>
      </c>
      <c r="AG2201" s="2">
        <v>4</v>
      </c>
      <c r="AH2201" s="2" t="s">
        <v>29</v>
      </c>
      <c r="AI2201" s="2" t="str">
        <f>IFERROR(VLOOKUP(DatosTransformados[[#This Row],[Preferred Contact Method Hidden]],Tabla3[#All],2,FALSE),DatosTransformados[[#This Row],[Preferred Contact Method Hidden]])</f>
        <v>Email</v>
      </c>
      <c r="AJ2201" s="2" t="str">
        <f>VLOOKUP(DatosTransformados[[#This Row],[Applied Discount Hidden]],Tabla3[#All],2,FALSE)</f>
        <v>Yes</v>
      </c>
      <c r="AK2201" s="2" t="b">
        <v>1</v>
      </c>
    </row>
    <row r="2202" spans="1:37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">
        <v>21</v>
      </c>
      <c r="O22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2" s="5" t="s">
        <v>21</v>
      </c>
      <c r="Q2202" s="5">
        <v>0</v>
      </c>
      <c r="R2202" s="5" t="s">
        <v>21</v>
      </c>
      <c r="S2202" s="5" t="s">
        <v>24</v>
      </c>
      <c r="T2202" s="5" t="s">
        <v>123</v>
      </c>
      <c r="U2202" s="5">
        <v>8</v>
      </c>
      <c r="V2202" s="5" t="str">
        <f>PROPER(DatosTransformados[[#This Row],[Payment Method Hidden]])</f>
        <v>Credit Card</v>
      </c>
      <c r="W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202" s="5">
        <v>8</v>
      </c>
      <c r="Y2202" s="5"/>
      <c r="Z2202" s="5"/>
      <c r="AA2202" s="5" t="s">
        <v>3876</v>
      </c>
      <c r="AB2202" s="6">
        <f>DATEVALUE(DatosTransformados[[#This Row],[Contact Date Hidden]])</f>
        <v>43920</v>
      </c>
      <c r="AC2202" s="6">
        <v>44915</v>
      </c>
      <c r="AD2202" s="5" t="s">
        <v>38</v>
      </c>
      <c r="AE2202" s="5" t="str">
        <f>VLOOKUP(DatosTransformados[[#This Row],[Customer Segment Hidden]],Tabla3[#All],2,FALSE)</f>
        <v>Low</v>
      </c>
      <c r="AF2202" s="12">
        <v>8.9016543847240488</v>
      </c>
      <c r="AG2202" s="5">
        <v>0</v>
      </c>
      <c r="AH2202" s="5" t="s">
        <v>49</v>
      </c>
      <c r="AI2202" s="5" t="str">
        <f>IFERROR(VLOOKUP(DatosTransformados[[#This Row],[Preferred Contact Method Hidden]],Tabla3[#All],2,FALSE),DatosTransformados[[#This Row],[Preferred Contact Method Hidden]])</f>
        <v>Phone</v>
      </c>
      <c r="AJ2202" s="5" t="str">
        <f>VLOOKUP(DatosTransformados[[#This Row],[Applied Discount Hidden]],Tabla3[#All],2,FALSE)</f>
        <v>Yes</v>
      </c>
      <c r="AK2202" s="5" t="b">
        <v>1</v>
      </c>
    </row>
    <row r="2203" spans="1:37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">
        <v>21</v>
      </c>
      <c r="O22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3" s="2" t="s">
        <v>21</v>
      </c>
      <c r="Q2203" s="2">
        <v>0</v>
      </c>
      <c r="R2203" s="2" t="s">
        <v>21</v>
      </c>
      <c r="S2203" s="2" t="s">
        <v>24</v>
      </c>
      <c r="T2203" s="2" t="s">
        <v>25</v>
      </c>
      <c r="U2203" s="2">
        <v>18</v>
      </c>
      <c r="V2203" s="2" t="str">
        <f>PROPER(DatosTransformados[[#This Row],[Payment Method Hidden]])</f>
        <v>Credit Card</v>
      </c>
      <c r="W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203" s="2">
        <v>18</v>
      </c>
      <c r="Y2203" s="2"/>
      <c r="Z2203" s="2"/>
      <c r="AA2203" s="2" t="s">
        <v>2375</v>
      </c>
      <c r="AB2203" s="3">
        <f>DATEVALUE(DatosTransformados[[#This Row],[Contact Date Hidden]])</f>
        <v>44167</v>
      </c>
      <c r="AC2203" s="3">
        <v>45004</v>
      </c>
      <c r="AD2203" s="2" t="s">
        <v>28</v>
      </c>
      <c r="AE2203" s="2" t="str">
        <f>VLOOKUP(DatosTransformados[[#This Row],[Customer Segment Hidden]],Tabla3[#All],2,FALSE)</f>
        <v>High</v>
      </c>
      <c r="AF2203" s="11">
        <v>20.038487049494119</v>
      </c>
      <c r="AG2203" s="2">
        <v>7</v>
      </c>
      <c r="AH2203" s="2" t="s">
        <v>63</v>
      </c>
      <c r="AI2203" s="2" t="str">
        <f>IFERROR(VLOOKUP(DatosTransformados[[#This Row],[Preferred Contact Method Hidden]],Tabla3[#All],2,FALSE),DatosTransformados[[#This Row],[Preferred Contact Method Hidden]])</f>
        <v>SMS</v>
      </c>
      <c r="AJ2203" s="2" t="str">
        <f>VLOOKUP(DatosTransformados[[#This Row],[Applied Discount Hidden]],Tabla3[#All],2,FALSE)</f>
        <v>No</v>
      </c>
      <c r="AK2203" s="2" t="b">
        <v>0</v>
      </c>
    </row>
    <row r="2204" spans="1:37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">
        <v>21</v>
      </c>
      <c r="O22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4" s="5" t="s">
        <v>33</v>
      </c>
      <c r="Q2204" s="5">
        <v>4</v>
      </c>
      <c r="R2204" s="5" t="s">
        <v>33</v>
      </c>
      <c r="S2204" s="5" t="s">
        <v>24</v>
      </c>
      <c r="T2204" s="5" t="s">
        <v>117</v>
      </c>
      <c r="U2204" s="5">
        <v>24</v>
      </c>
      <c r="V2204" s="5" t="str">
        <f>PROPER(DatosTransformados[[#This Row],[Payment Method Hidden]])</f>
        <v>Direct Debit</v>
      </c>
      <c r="W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204" s="5">
        <v>366</v>
      </c>
      <c r="Y2204" s="5"/>
      <c r="Z2204" s="5"/>
      <c r="AA2204" s="5" t="s">
        <v>3879</v>
      </c>
      <c r="AB2204" s="6">
        <f>DATEVALUE(DatosTransformados[[#This Row],[Contact Date Hidden]])</f>
        <v>44870</v>
      </c>
      <c r="AC2204" s="6">
        <v>44440</v>
      </c>
      <c r="AD2204" s="5" t="s">
        <v>38</v>
      </c>
      <c r="AE2204" s="5" t="str">
        <f>VLOOKUP(DatosTransformados[[#This Row],[Customer Segment Hidden]],Tabla3[#All],2,FALSE)</f>
        <v>Low</v>
      </c>
      <c r="AF2204" s="12">
        <v>25.00069188841108</v>
      </c>
      <c r="AG2204" s="5">
        <v>7</v>
      </c>
      <c r="AH2204" s="5" t="s">
        <v>63</v>
      </c>
      <c r="AI2204" s="5" t="str">
        <f>IFERROR(VLOOKUP(DatosTransformados[[#This Row],[Preferred Contact Method Hidden]],Tabla3[#All],2,FALSE),DatosTransformados[[#This Row],[Preferred Contact Method Hidden]])</f>
        <v>SMS</v>
      </c>
      <c r="AJ2204" s="5" t="str">
        <f>VLOOKUP(DatosTransformados[[#This Row],[Applied Discount Hidden]],Tabla3[#All],2,FALSE)</f>
        <v>Yes</v>
      </c>
      <c r="AK2204" s="5" t="b">
        <v>1</v>
      </c>
    </row>
    <row r="2205" spans="1:37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">
        <v>21</v>
      </c>
      <c r="O22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5" s="2" t="s">
        <v>33</v>
      </c>
      <c r="Q2205" s="2">
        <v>5</v>
      </c>
      <c r="R2205" s="2" t="s">
        <v>33</v>
      </c>
      <c r="S2205" s="2" t="s">
        <v>34</v>
      </c>
      <c r="T2205" s="2" t="s">
        <v>35</v>
      </c>
      <c r="U2205" s="2">
        <v>24</v>
      </c>
      <c r="V2205" s="2" t="str">
        <f>PROPER(DatosTransformados[[#This Row],[Payment Method Hidden]])</f>
        <v>Direct Debit</v>
      </c>
      <c r="W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205" s="2">
        <v>733</v>
      </c>
      <c r="Y2205" s="2"/>
      <c r="Z2205" s="2"/>
      <c r="AA2205" s="2" t="s">
        <v>3881</v>
      </c>
      <c r="AB2205" s="3">
        <f>DATEVALUE(DatosTransformados[[#This Row],[Contact Date Hidden]])</f>
        <v>45101</v>
      </c>
      <c r="AC2205" s="3">
        <v>44048</v>
      </c>
      <c r="AD2205" s="2" t="s">
        <v>28</v>
      </c>
      <c r="AE2205" s="2" t="str">
        <f>VLOOKUP(DatosTransformados[[#This Row],[Customer Segment Hidden]],Tabla3[#All],2,FALSE)</f>
        <v>High</v>
      </c>
      <c r="AF2205" s="11">
        <v>19.326775328695021</v>
      </c>
      <c r="AG2205" s="2">
        <v>4</v>
      </c>
      <c r="AH2205" s="2" t="s">
        <v>63</v>
      </c>
      <c r="AI2205" s="2" t="str">
        <f>IFERROR(VLOOKUP(DatosTransformados[[#This Row],[Preferred Contact Method Hidden]],Tabla3[#All],2,FALSE),DatosTransformados[[#This Row],[Preferred Contact Method Hidden]])</f>
        <v>SMS</v>
      </c>
      <c r="AJ2205" s="2" t="str">
        <f>VLOOKUP(DatosTransformados[[#This Row],[Applied Discount Hidden]],Tabla3[#All],2,FALSE)</f>
        <v>No</v>
      </c>
      <c r="AK2205" s="2" t="b">
        <v>0</v>
      </c>
    </row>
    <row r="2206" spans="1:37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">
        <v>21</v>
      </c>
      <c r="O22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6" s="5" t="s">
        <v>33</v>
      </c>
      <c r="Q2206" s="5">
        <v>5</v>
      </c>
      <c r="R2206" s="5" t="s">
        <v>33</v>
      </c>
      <c r="S2206" s="5" t="s">
        <v>24</v>
      </c>
      <c r="T2206" s="5" t="s">
        <v>35</v>
      </c>
      <c r="U2206" s="5">
        <v>35</v>
      </c>
      <c r="V2206" s="5" t="str">
        <f>PROPER(DatosTransformados[[#This Row],[Payment Method Hidden]])</f>
        <v>Direct Debit</v>
      </c>
      <c r="W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206" s="5">
        <v>332</v>
      </c>
      <c r="Y2206" s="5"/>
      <c r="Z2206" s="5"/>
      <c r="AA2206" s="5" t="s">
        <v>1783</v>
      </c>
      <c r="AB2206" s="6">
        <f>DATEVALUE(DatosTransformados[[#This Row],[Contact Date Hidden]])</f>
        <v>44821</v>
      </c>
      <c r="AC2206" s="6">
        <v>45100</v>
      </c>
      <c r="AD2206" s="5" t="s">
        <v>44</v>
      </c>
      <c r="AE2206" s="5" t="str">
        <f>VLOOKUP(DatosTransformados[[#This Row],[Customer Segment Hidden]],Tabla3[#All],2,FALSE)</f>
        <v>Medium</v>
      </c>
      <c r="AF2206" s="12">
        <v>33.127682535621169</v>
      </c>
      <c r="AG2206" s="5">
        <v>8</v>
      </c>
      <c r="AH2206" s="5" t="s">
        <v>29</v>
      </c>
      <c r="AI2206" s="5" t="str">
        <f>IFERROR(VLOOKUP(DatosTransformados[[#This Row],[Preferred Contact Method Hidden]],Tabla3[#All],2,FALSE),DatosTransformados[[#This Row],[Preferred Contact Method Hidden]])</f>
        <v>Email</v>
      </c>
      <c r="AJ2206" s="5" t="str">
        <f>VLOOKUP(DatosTransformados[[#This Row],[Applied Discount Hidden]],Tabla3[#All],2,FALSE)</f>
        <v>No</v>
      </c>
      <c r="AK2206" s="5" t="b">
        <v>0</v>
      </c>
    </row>
    <row r="2207" spans="1:37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">
        <v>33</v>
      </c>
      <c r="O22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7" s="2" t="s">
        <v>21</v>
      </c>
      <c r="Q2207" s="2">
        <v>0</v>
      </c>
      <c r="R2207" s="2" t="s">
        <v>21</v>
      </c>
      <c r="S2207" s="2" t="s">
        <v>24</v>
      </c>
      <c r="T2207" s="2" t="s">
        <v>35</v>
      </c>
      <c r="U2207" s="2">
        <v>12</v>
      </c>
      <c r="V2207" s="2" t="str">
        <f>PROPER(DatosTransformados[[#This Row],[Payment Method Hidden]])</f>
        <v>Direct Debit</v>
      </c>
      <c r="W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207" s="2">
        <v>12</v>
      </c>
      <c r="Y2207" s="2" t="s">
        <v>42</v>
      </c>
      <c r="Z2207" s="2" t="s">
        <v>213</v>
      </c>
      <c r="AA2207" s="2" t="s">
        <v>2094</v>
      </c>
      <c r="AB2207" s="3">
        <f>DATEVALUE(DatosTransformados[[#This Row],[Contact Date Hidden]])</f>
        <v>45089</v>
      </c>
      <c r="AC2207" s="3">
        <v>44988</v>
      </c>
      <c r="AD2207" s="2" t="s">
        <v>44</v>
      </c>
      <c r="AE2207" s="2" t="str">
        <f>VLOOKUP(DatosTransformados[[#This Row],[Customer Segment Hidden]],Tabla3[#All],2,FALSE)</f>
        <v>Medium</v>
      </c>
      <c r="AF2207" s="11">
        <v>14.38885744898257</v>
      </c>
      <c r="AG2207" s="2">
        <v>3</v>
      </c>
      <c r="AH2207" s="2" t="s">
        <v>63</v>
      </c>
      <c r="AI2207" s="2" t="str">
        <f>IFERROR(VLOOKUP(DatosTransformados[[#This Row],[Preferred Contact Method Hidden]],Tabla3[#All],2,FALSE),DatosTransformados[[#This Row],[Preferred Contact Method Hidden]])</f>
        <v>SMS</v>
      </c>
      <c r="AJ2207" s="2" t="str">
        <f>VLOOKUP(DatosTransformados[[#This Row],[Applied Discount Hidden]],Tabla3[#All],2,FALSE)</f>
        <v>Yes</v>
      </c>
      <c r="AK2207" s="2" t="b">
        <v>1</v>
      </c>
    </row>
    <row r="2208" spans="1:37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">
        <v>33</v>
      </c>
      <c r="O22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8" s="5" t="s">
        <v>21</v>
      </c>
      <c r="Q2208" s="5">
        <v>0</v>
      </c>
      <c r="R2208" s="5" t="s">
        <v>21</v>
      </c>
      <c r="S2208" s="5" t="s">
        <v>24</v>
      </c>
      <c r="T2208" s="5" t="s">
        <v>117</v>
      </c>
      <c r="U2208" s="5">
        <v>47</v>
      </c>
      <c r="V2208" s="5" t="str">
        <f>PROPER(DatosTransformados[[#This Row],[Payment Method Hidden]])</f>
        <v>Direct Debit</v>
      </c>
      <c r="W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208" s="5">
        <v>744</v>
      </c>
      <c r="Y2208" s="5" t="s">
        <v>156</v>
      </c>
      <c r="Z2208" s="5" t="s">
        <v>157</v>
      </c>
      <c r="AA2208" s="5" t="s">
        <v>3885</v>
      </c>
      <c r="AB2208" s="6">
        <f>DATEVALUE(DatosTransformados[[#This Row],[Contact Date Hidden]])</f>
        <v>45061</v>
      </c>
      <c r="AC2208" s="6">
        <v>44287</v>
      </c>
      <c r="AD2208" s="5" t="s">
        <v>28</v>
      </c>
      <c r="AE2208" s="5" t="str">
        <f>VLOOKUP(DatosTransformados[[#This Row],[Customer Segment Hidden]],Tabla3[#All],2,FALSE)</f>
        <v>High</v>
      </c>
      <c r="AF2208" s="12">
        <v>50.178266785826793</v>
      </c>
      <c r="AG2208" s="5">
        <v>0</v>
      </c>
      <c r="AH2208" s="5" t="s">
        <v>49</v>
      </c>
      <c r="AI2208" s="5" t="str">
        <f>IFERROR(VLOOKUP(DatosTransformados[[#This Row],[Preferred Contact Method Hidden]],Tabla3[#All],2,FALSE),DatosTransformados[[#This Row],[Preferred Contact Method Hidden]])</f>
        <v>Phone</v>
      </c>
      <c r="AJ2208" s="5" t="str">
        <f>VLOOKUP(DatosTransformados[[#This Row],[Applied Discount Hidden]],Tabla3[#All],2,FALSE)</f>
        <v>No</v>
      </c>
      <c r="AK2208" s="5" t="b">
        <v>0</v>
      </c>
    </row>
    <row r="2209" spans="1:37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">
        <v>21</v>
      </c>
      <c r="O22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09" s="2" t="s">
        <v>33</v>
      </c>
      <c r="Q2209" s="2">
        <v>2</v>
      </c>
      <c r="R2209" s="2" t="s">
        <v>33</v>
      </c>
      <c r="S2209" s="2" t="s">
        <v>34</v>
      </c>
      <c r="T2209" s="2" t="s">
        <v>123</v>
      </c>
      <c r="U2209" s="2">
        <v>25</v>
      </c>
      <c r="V2209" s="2" t="str">
        <f>PROPER(DatosTransformados[[#This Row],[Payment Method Hidden]])</f>
        <v>Credit Card</v>
      </c>
      <c r="W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209" s="2">
        <v>1415</v>
      </c>
      <c r="Y2209" s="2"/>
      <c r="Z2209" s="2"/>
      <c r="AA2209" s="2" t="s">
        <v>3887</v>
      </c>
      <c r="AB2209" s="3">
        <f>DATEVALUE(DatosTransformados[[#This Row],[Contact Date Hidden]])</f>
        <v>44511</v>
      </c>
      <c r="AC2209" s="3">
        <v>44543</v>
      </c>
      <c r="AD2209" s="2" t="s">
        <v>38</v>
      </c>
      <c r="AE2209" s="2" t="str">
        <f>VLOOKUP(DatosTransformados[[#This Row],[Customer Segment Hidden]],Tabla3[#All],2,FALSE)</f>
        <v>Low</v>
      </c>
      <c r="AF2209" s="11">
        <v>24.294684755561271</v>
      </c>
      <c r="AG2209" s="2">
        <v>4</v>
      </c>
      <c r="AH2209" s="2" t="s">
        <v>49</v>
      </c>
      <c r="AI2209" s="2" t="str">
        <f>IFERROR(VLOOKUP(DatosTransformados[[#This Row],[Preferred Contact Method Hidden]],Tabla3[#All],2,FALSE),DatosTransformados[[#This Row],[Preferred Contact Method Hidden]])</f>
        <v>Phone</v>
      </c>
      <c r="AJ2209" s="2" t="str">
        <f>VLOOKUP(DatosTransformados[[#This Row],[Applied Discount Hidden]],Tabla3[#All],2,FALSE)</f>
        <v>No</v>
      </c>
      <c r="AK2209" s="2" t="b">
        <v>0</v>
      </c>
    </row>
    <row r="2210" spans="1:37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">
        <v>33</v>
      </c>
      <c r="O22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0" s="5" t="s">
        <v>21</v>
      </c>
      <c r="Q2210" s="5">
        <v>0</v>
      </c>
      <c r="R2210" s="5" t="s">
        <v>21</v>
      </c>
      <c r="S2210" s="5" t="s">
        <v>24</v>
      </c>
      <c r="T2210" s="5" t="s">
        <v>117</v>
      </c>
      <c r="U2210" s="5">
        <v>18</v>
      </c>
      <c r="V2210" s="5" t="str">
        <f>PROPER(DatosTransformados[[#This Row],[Payment Method Hidden]])</f>
        <v>Direct Debit</v>
      </c>
      <c r="W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210" s="5">
        <v>18</v>
      </c>
      <c r="Y2210" s="5" t="s">
        <v>87</v>
      </c>
      <c r="Z2210" s="5" t="s">
        <v>1400</v>
      </c>
      <c r="AA2210" s="5" t="s">
        <v>3075</v>
      </c>
      <c r="AB2210" s="6">
        <f>DATEVALUE(DatosTransformados[[#This Row],[Contact Date Hidden]])</f>
        <v>43929</v>
      </c>
      <c r="AC2210" s="6">
        <v>44323</v>
      </c>
      <c r="AD2210" s="5" t="s">
        <v>38</v>
      </c>
      <c r="AE2210" s="5" t="str">
        <f>VLOOKUP(DatosTransformados[[#This Row],[Customer Segment Hidden]],Tabla3[#All],2,FALSE)</f>
        <v>Low</v>
      </c>
      <c r="AF2210" s="12">
        <v>20.779127801810709</v>
      </c>
      <c r="AG2210" s="5">
        <v>5</v>
      </c>
      <c r="AH2210" s="5" t="s">
        <v>29</v>
      </c>
      <c r="AI2210" s="5" t="str">
        <f>IFERROR(VLOOKUP(DatosTransformados[[#This Row],[Preferred Contact Method Hidden]],Tabla3[#All],2,FALSE),DatosTransformados[[#This Row],[Preferred Contact Method Hidden]])</f>
        <v>Email</v>
      </c>
      <c r="AJ2210" s="5" t="str">
        <f>VLOOKUP(DatosTransformados[[#This Row],[Applied Discount Hidden]],Tabla3[#All],2,FALSE)</f>
        <v>No</v>
      </c>
      <c r="AK2210" s="5" t="b">
        <v>0</v>
      </c>
    </row>
    <row r="2211" spans="1:37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">
        <v>21</v>
      </c>
      <c r="O22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1" s="2" t="s">
        <v>33</v>
      </c>
      <c r="Q2211" s="2">
        <v>4</v>
      </c>
      <c r="R2211" s="2" t="s">
        <v>21</v>
      </c>
      <c r="S2211" s="2" t="s">
        <v>24</v>
      </c>
      <c r="T2211" s="2" t="s">
        <v>123</v>
      </c>
      <c r="U2211" s="2">
        <v>8</v>
      </c>
      <c r="V2211" s="2" t="str">
        <f>PROPER(DatosTransformados[[#This Row],[Payment Method Hidden]])</f>
        <v>Credit Card</v>
      </c>
      <c r="W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211" s="2">
        <v>34</v>
      </c>
      <c r="Y2211" s="2"/>
      <c r="Z2211" s="2"/>
      <c r="AA2211" s="2" t="s">
        <v>1859</v>
      </c>
      <c r="AB2211" s="3">
        <f>DATEVALUE(DatosTransformados[[#This Row],[Contact Date Hidden]])</f>
        <v>44850</v>
      </c>
      <c r="AC2211" s="3">
        <v>45176</v>
      </c>
      <c r="AD2211" s="2" t="s">
        <v>44</v>
      </c>
      <c r="AE2211" s="2" t="str">
        <f>VLOOKUP(DatosTransformados[[#This Row],[Customer Segment Hidden]],Tabla3[#All],2,FALSE)</f>
        <v>Medium</v>
      </c>
      <c r="AF2211" s="11">
        <v>8.690523735855594</v>
      </c>
      <c r="AG2211" s="2">
        <v>3</v>
      </c>
      <c r="AH2211" s="2" t="s">
        <v>49</v>
      </c>
      <c r="AI2211" s="2" t="str">
        <f>IFERROR(VLOOKUP(DatosTransformados[[#This Row],[Preferred Contact Method Hidden]],Tabla3[#All],2,FALSE),DatosTransformados[[#This Row],[Preferred Contact Method Hidden]])</f>
        <v>Phone</v>
      </c>
      <c r="AJ2211" s="2" t="str">
        <f>VLOOKUP(DatosTransformados[[#This Row],[Applied Discount Hidden]],Tabla3[#All],2,FALSE)</f>
        <v>Yes</v>
      </c>
      <c r="AK2211" s="2" t="b">
        <v>1</v>
      </c>
    </row>
    <row r="2212" spans="1:37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">
        <v>21</v>
      </c>
      <c r="O22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2" s="5" t="s">
        <v>21</v>
      </c>
      <c r="Q2212" s="5">
        <v>0</v>
      </c>
      <c r="R2212" s="5" t="s">
        <v>21</v>
      </c>
      <c r="S2212" s="5" t="s">
        <v>52</v>
      </c>
      <c r="T2212" s="5" t="s">
        <v>123</v>
      </c>
      <c r="U2212" s="5">
        <v>13</v>
      </c>
      <c r="V2212" s="5" t="str">
        <f>PROPER(DatosTransformados[[#This Row],[Payment Method Hidden]])</f>
        <v>Credit Card</v>
      </c>
      <c r="W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212" s="5">
        <v>617</v>
      </c>
      <c r="Y2212" s="5"/>
      <c r="Z2212" s="5"/>
      <c r="AA2212" s="5" t="s">
        <v>1142</v>
      </c>
      <c r="AB2212" s="6">
        <f>DATEVALUE(DatosTransformados[[#This Row],[Contact Date Hidden]])</f>
        <v>45197</v>
      </c>
      <c r="AC2212" s="6">
        <v>44990</v>
      </c>
      <c r="AD2212" s="5" t="s">
        <v>44</v>
      </c>
      <c r="AE2212" s="5" t="str">
        <f>VLOOKUP(DatosTransformados[[#This Row],[Customer Segment Hidden]],Tabla3[#All],2,FALSE)</f>
        <v>Medium</v>
      </c>
      <c r="AF2212" s="12">
        <v>15.14579080180485</v>
      </c>
      <c r="AG2212" s="5">
        <v>8</v>
      </c>
      <c r="AH2212" s="5" t="s">
        <v>63</v>
      </c>
      <c r="AI2212" s="5" t="str">
        <f>IFERROR(VLOOKUP(DatosTransformados[[#This Row],[Preferred Contact Method Hidden]],Tabla3[#All],2,FALSE),DatosTransformados[[#This Row],[Preferred Contact Method Hidden]])</f>
        <v>SMS</v>
      </c>
      <c r="AJ2212" s="5" t="str">
        <f>VLOOKUP(DatosTransformados[[#This Row],[Applied Discount Hidden]],Tabla3[#All],2,FALSE)</f>
        <v>No</v>
      </c>
      <c r="AK2212" s="5" t="b">
        <v>0</v>
      </c>
    </row>
    <row r="2213" spans="1:37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">
        <v>21</v>
      </c>
      <c r="O22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3" s="2" t="s">
        <v>21</v>
      </c>
      <c r="Q2213" s="2">
        <v>0</v>
      </c>
      <c r="R2213" s="2" t="s">
        <v>21</v>
      </c>
      <c r="S2213" s="2" t="s">
        <v>24</v>
      </c>
      <c r="T2213" s="2" t="s">
        <v>123</v>
      </c>
      <c r="U2213" s="2">
        <v>14</v>
      </c>
      <c r="V2213" s="2" t="str">
        <f>PROPER(DatosTransformados[[#This Row],[Payment Method Hidden]])</f>
        <v>Credit Card</v>
      </c>
      <c r="W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213" s="2">
        <v>729</v>
      </c>
      <c r="Y2213" s="2"/>
      <c r="Z2213" s="2"/>
      <c r="AA2213" s="2" t="s">
        <v>3892</v>
      </c>
      <c r="AB2213" s="3">
        <f>DATEVALUE(DatosTransformados[[#This Row],[Contact Date Hidden]])</f>
        <v>44311</v>
      </c>
      <c r="AC2213" s="3">
        <v>44412</v>
      </c>
      <c r="AD2213" s="2" t="s">
        <v>28</v>
      </c>
      <c r="AE2213" s="2" t="str">
        <f>VLOOKUP(DatosTransformados[[#This Row],[Customer Segment Hidden]],Tabla3[#All],2,FALSE)</f>
        <v>High</v>
      </c>
      <c r="AF2213" s="11">
        <v>15.405879161236239</v>
      </c>
      <c r="AG2213" s="2">
        <v>6</v>
      </c>
      <c r="AH2213" s="2" t="s">
        <v>49</v>
      </c>
      <c r="AI2213" s="2" t="str">
        <f>IFERROR(VLOOKUP(DatosTransformados[[#This Row],[Preferred Contact Method Hidden]],Tabla3[#All],2,FALSE),DatosTransformados[[#This Row],[Preferred Contact Method Hidden]])</f>
        <v>Phone</v>
      </c>
      <c r="AJ2213" s="2" t="str">
        <f>VLOOKUP(DatosTransformados[[#This Row],[Applied Discount Hidden]],Tabla3[#All],2,FALSE)</f>
        <v>No</v>
      </c>
      <c r="AK2213" s="2" t="b">
        <v>0</v>
      </c>
    </row>
    <row r="2214" spans="1:37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">
        <v>21</v>
      </c>
      <c r="O22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4" s="5" t="s">
        <v>21</v>
      </c>
      <c r="Q2214" s="5">
        <v>0</v>
      </c>
      <c r="R2214" s="5" t="s">
        <v>21</v>
      </c>
      <c r="S2214" s="5" t="s">
        <v>24</v>
      </c>
      <c r="T2214" s="5" t="s">
        <v>35</v>
      </c>
      <c r="U2214" s="5">
        <v>27</v>
      </c>
      <c r="V2214" s="5" t="str">
        <f>PROPER(DatosTransformados[[#This Row],[Payment Method Hidden]])</f>
        <v>Direct Debit</v>
      </c>
      <c r="W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214" s="5">
        <v>118</v>
      </c>
      <c r="Y2214" s="5"/>
      <c r="Z2214" s="5"/>
      <c r="AA2214" s="5" t="s">
        <v>3894</v>
      </c>
      <c r="AB2214" s="6">
        <f>DATEVALUE(DatosTransformados[[#This Row],[Contact Date Hidden]])</f>
        <v>44854</v>
      </c>
      <c r="AC2214" s="6">
        <v>44976</v>
      </c>
      <c r="AD2214" s="5" t="s">
        <v>28</v>
      </c>
      <c r="AE2214" s="5" t="str">
        <f>VLOOKUP(DatosTransformados[[#This Row],[Customer Segment Hidden]],Tabla3[#All],2,FALSE)</f>
        <v>High</v>
      </c>
      <c r="AF2214" s="12">
        <v>22.081707352203541</v>
      </c>
      <c r="AG2214" s="5">
        <v>2</v>
      </c>
      <c r="AH2214" s="5" t="s">
        <v>29</v>
      </c>
      <c r="AI2214" s="5" t="str">
        <f>IFERROR(VLOOKUP(DatosTransformados[[#This Row],[Preferred Contact Method Hidden]],Tabla3[#All],2,FALSE),DatosTransformados[[#This Row],[Preferred Contact Method Hidden]])</f>
        <v>Email</v>
      </c>
      <c r="AJ2214" s="5" t="str">
        <f>VLOOKUP(DatosTransformados[[#This Row],[Applied Discount Hidden]],Tabla3[#All],2,FALSE)</f>
        <v>No</v>
      </c>
      <c r="AK2214" s="5" t="b">
        <v>0</v>
      </c>
    </row>
    <row r="2215" spans="1:37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">
        <v>33</v>
      </c>
      <c r="O22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5" s="2" t="s">
        <v>21</v>
      </c>
      <c r="Q2215" s="2">
        <v>0</v>
      </c>
      <c r="R2215" s="2" t="s">
        <v>21</v>
      </c>
      <c r="S2215" s="2" t="s">
        <v>34</v>
      </c>
      <c r="T2215" s="2" t="s">
        <v>35</v>
      </c>
      <c r="U2215" s="2">
        <v>26</v>
      </c>
      <c r="V2215" s="2" t="str">
        <f>PROPER(DatosTransformados[[#This Row],[Payment Method Hidden]])</f>
        <v>Direct Debit</v>
      </c>
      <c r="W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215" s="2">
        <v>1254</v>
      </c>
      <c r="Y2215" s="2"/>
      <c r="Z2215" s="2"/>
      <c r="AA2215" s="2" t="s">
        <v>1613</v>
      </c>
      <c r="AB2215" s="3">
        <f>DATEVALUE(DatosTransformados[[#This Row],[Contact Date Hidden]])</f>
        <v>44455</v>
      </c>
      <c r="AC2215" s="3">
        <v>43998</v>
      </c>
      <c r="AD2215" s="2" t="s">
        <v>44</v>
      </c>
      <c r="AE2215" s="2" t="str">
        <f>VLOOKUP(DatosTransformados[[#This Row],[Customer Segment Hidden]],Tabla3[#All],2,FALSE)</f>
        <v>Medium</v>
      </c>
      <c r="AF2215" s="11">
        <v>29.43075137967584</v>
      </c>
      <c r="AG2215" s="2">
        <v>10</v>
      </c>
      <c r="AH2215" s="2" t="s">
        <v>49</v>
      </c>
      <c r="AI2215" s="2" t="str">
        <f>IFERROR(VLOOKUP(DatosTransformados[[#This Row],[Preferred Contact Method Hidden]],Tabla3[#All],2,FALSE),DatosTransformados[[#This Row],[Preferred Contact Method Hidden]])</f>
        <v>Phone</v>
      </c>
      <c r="AJ2215" s="2" t="str">
        <f>VLOOKUP(DatosTransformados[[#This Row],[Applied Discount Hidden]],Tabla3[#All],2,FALSE)</f>
        <v>Yes</v>
      </c>
      <c r="AK2215" s="2" t="b">
        <v>1</v>
      </c>
    </row>
    <row r="2216" spans="1:37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">
        <v>21</v>
      </c>
      <c r="O22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6" s="5" t="s">
        <v>21</v>
      </c>
      <c r="Q2216" s="5">
        <v>0</v>
      </c>
      <c r="R2216" s="5" t="s">
        <v>33</v>
      </c>
      <c r="S2216" s="5" t="s">
        <v>24</v>
      </c>
      <c r="T2216" s="5" t="s">
        <v>25</v>
      </c>
      <c r="U2216" s="5">
        <v>27</v>
      </c>
      <c r="V2216" s="5" t="str">
        <f>PROPER(DatosTransformados[[#This Row],[Payment Method Hidden]])</f>
        <v>Credit Card</v>
      </c>
      <c r="W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216" s="5">
        <v>27</v>
      </c>
      <c r="Y2216" s="5"/>
      <c r="Z2216" s="5"/>
      <c r="AA2216" s="5" t="s">
        <v>2021</v>
      </c>
      <c r="AB2216" s="6">
        <f>DATEVALUE(DatosTransformados[[#This Row],[Contact Date Hidden]])</f>
        <v>44784</v>
      </c>
      <c r="AC2216" s="6">
        <v>45269</v>
      </c>
      <c r="AD2216" s="5" t="s">
        <v>28</v>
      </c>
      <c r="AE2216" s="5" t="str">
        <f>VLOOKUP(DatosTransformados[[#This Row],[Customer Segment Hidden]],Tabla3[#All],2,FALSE)</f>
        <v>High</v>
      </c>
      <c r="AF2216" s="12">
        <v>30.61585453936695</v>
      </c>
      <c r="AG2216" s="5">
        <v>10</v>
      </c>
      <c r="AH2216" s="5" t="s">
        <v>29</v>
      </c>
      <c r="AI2216" s="5" t="str">
        <f>IFERROR(VLOOKUP(DatosTransformados[[#This Row],[Preferred Contact Method Hidden]],Tabla3[#All],2,FALSE),DatosTransformados[[#This Row],[Preferred Contact Method Hidden]])</f>
        <v>Email</v>
      </c>
      <c r="AJ2216" s="5" t="str">
        <f>VLOOKUP(DatosTransformados[[#This Row],[Applied Discount Hidden]],Tabla3[#All],2,FALSE)</f>
        <v>No</v>
      </c>
      <c r="AK2216" s="5" t="b">
        <v>0</v>
      </c>
    </row>
    <row r="2217" spans="1:37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">
        <v>33</v>
      </c>
      <c r="O22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7" s="2" t="s">
        <v>33</v>
      </c>
      <c r="Q2217" s="2">
        <v>6</v>
      </c>
      <c r="R2217" s="2" t="s">
        <v>21</v>
      </c>
      <c r="S2217" s="2" t="s">
        <v>52</v>
      </c>
      <c r="T2217" s="2" t="s">
        <v>35</v>
      </c>
      <c r="U2217" s="2">
        <v>10</v>
      </c>
      <c r="V2217" s="2" t="str">
        <f>PROPER(DatosTransformados[[#This Row],[Payment Method Hidden]])</f>
        <v>Direct Debit</v>
      </c>
      <c r="W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217" s="2">
        <v>666</v>
      </c>
      <c r="Y2217" s="2"/>
      <c r="Z2217" s="2"/>
      <c r="AA2217" s="2" t="s">
        <v>3898</v>
      </c>
      <c r="AB2217" s="3">
        <f>DATEVALUE(DatosTransformados[[#This Row],[Contact Date Hidden]])</f>
        <v>45130</v>
      </c>
      <c r="AC2217" s="3">
        <v>44472</v>
      </c>
      <c r="AD2217" s="2" t="s">
        <v>44</v>
      </c>
      <c r="AE2217" s="2" t="str">
        <f>VLOOKUP(DatosTransformados[[#This Row],[Customer Segment Hidden]],Tabla3[#All],2,FALSE)</f>
        <v>Medium</v>
      </c>
      <c r="AF2217" s="11">
        <v>11.45619051395764</v>
      </c>
      <c r="AG2217" s="2">
        <v>5</v>
      </c>
      <c r="AH2217" s="2" t="s">
        <v>29</v>
      </c>
      <c r="AI2217" s="2" t="str">
        <f>IFERROR(VLOOKUP(DatosTransformados[[#This Row],[Preferred Contact Method Hidden]],Tabla3[#All],2,FALSE),DatosTransformados[[#This Row],[Preferred Contact Method Hidden]])</f>
        <v>Email</v>
      </c>
      <c r="AJ2217" s="2" t="str">
        <f>VLOOKUP(DatosTransformados[[#This Row],[Applied Discount Hidden]],Tabla3[#All],2,FALSE)</f>
        <v>No</v>
      </c>
      <c r="AK2217" s="2" t="b">
        <v>0</v>
      </c>
    </row>
    <row r="2218" spans="1:37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">
        <v>33</v>
      </c>
      <c r="O22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8" s="5" t="s">
        <v>21</v>
      </c>
      <c r="Q2218" s="5">
        <v>0</v>
      </c>
      <c r="R2218" s="5" t="s">
        <v>33</v>
      </c>
      <c r="S2218" s="5" t="s">
        <v>52</v>
      </c>
      <c r="T2218" s="5" t="s">
        <v>123</v>
      </c>
      <c r="U2218" s="5">
        <v>49</v>
      </c>
      <c r="V2218" s="5" t="str">
        <f>PROPER(DatosTransformados[[#This Row],[Payment Method Hidden]])</f>
        <v>Credit Card</v>
      </c>
      <c r="W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2218" s="5">
        <v>3533</v>
      </c>
      <c r="Y2218" s="5"/>
      <c r="Z2218" s="5"/>
      <c r="AA2218" s="5" t="s">
        <v>3900</v>
      </c>
      <c r="AB2218" s="6">
        <f>DATEVALUE(DatosTransformados[[#This Row],[Contact Date Hidden]])</f>
        <v>43877</v>
      </c>
      <c r="AC2218" s="6">
        <v>44504</v>
      </c>
      <c r="AD2218" s="5" t="s">
        <v>28</v>
      </c>
      <c r="AE2218" s="5" t="str">
        <f>VLOOKUP(DatosTransformados[[#This Row],[Customer Segment Hidden]],Tabla3[#All],2,FALSE)</f>
        <v>High</v>
      </c>
      <c r="AF2218" s="12">
        <v>57.422199770546143</v>
      </c>
      <c r="AG2218" s="5">
        <v>5</v>
      </c>
      <c r="AH2218" s="5" t="s">
        <v>63</v>
      </c>
      <c r="AI2218" s="5" t="str">
        <f>IFERROR(VLOOKUP(DatosTransformados[[#This Row],[Preferred Contact Method Hidden]],Tabla3[#All],2,FALSE),DatosTransformados[[#This Row],[Preferred Contact Method Hidden]])</f>
        <v>SMS</v>
      </c>
      <c r="AJ2218" s="5" t="str">
        <f>VLOOKUP(DatosTransformados[[#This Row],[Applied Discount Hidden]],Tabla3[#All],2,FALSE)</f>
        <v>No</v>
      </c>
      <c r="AK2218" s="5" t="b">
        <v>0</v>
      </c>
    </row>
    <row r="2219" spans="1:37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">
        <v>33</v>
      </c>
      <c r="O22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19" s="2" t="s">
        <v>21</v>
      </c>
      <c r="Q2219" s="2">
        <v>0</v>
      </c>
      <c r="R2219" s="2" t="s">
        <v>21</v>
      </c>
      <c r="S2219" s="2" t="s">
        <v>24</v>
      </c>
      <c r="T2219" s="2" t="s">
        <v>35</v>
      </c>
      <c r="U2219" s="2">
        <v>50</v>
      </c>
      <c r="V2219" s="2" t="str">
        <f>PROPER(DatosTransformados[[#This Row],[Payment Method Hidden]])</f>
        <v>Direct Debit</v>
      </c>
      <c r="W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219" s="2">
        <v>50</v>
      </c>
      <c r="Y2219" s="2" t="s">
        <v>42</v>
      </c>
      <c r="Z2219" s="2" t="s">
        <v>184</v>
      </c>
      <c r="AA2219" s="2" t="s">
        <v>2486</v>
      </c>
      <c r="AB2219" s="3">
        <f>DATEVALUE(DatosTransformados[[#This Row],[Contact Date Hidden]])</f>
        <v>45041</v>
      </c>
      <c r="AC2219" s="3">
        <v>44834</v>
      </c>
      <c r="AD2219" s="2" t="s">
        <v>38</v>
      </c>
      <c r="AE2219" s="2" t="str">
        <f>VLOOKUP(DatosTransformados[[#This Row],[Customer Segment Hidden]],Tabla3[#All],2,FALSE)</f>
        <v>Low</v>
      </c>
      <c r="AF2219" s="11">
        <v>40.856460380128198</v>
      </c>
      <c r="AG2219" s="2">
        <v>1</v>
      </c>
      <c r="AH2219" s="2" t="s">
        <v>49</v>
      </c>
      <c r="AI2219" s="2" t="str">
        <f>IFERROR(VLOOKUP(DatosTransformados[[#This Row],[Preferred Contact Method Hidden]],Tabla3[#All],2,FALSE),DatosTransformados[[#This Row],[Preferred Contact Method Hidden]])</f>
        <v>Phone</v>
      </c>
      <c r="AJ2219" s="2" t="str">
        <f>VLOOKUP(DatosTransformados[[#This Row],[Applied Discount Hidden]],Tabla3[#All],2,FALSE)</f>
        <v>Yes</v>
      </c>
      <c r="AK2219" s="2" t="b">
        <v>1</v>
      </c>
    </row>
    <row r="2220" spans="1:37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">
        <v>21</v>
      </c>
      <c r="O22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0" s="5" t="s">
        <v>33</v>
      </c>
      <c r="Q2220" s="5">
        <v>6</v>
      </c>
      <c r="R2220" s="5" t="s">
        <v>21</v>
      </c>
      <c r="S2220" s="5" t="s">
        <v>34</v>
      </c>
      <c r="T2220" s="5" t="s">
        <v>123</v>
      </c>
      <c r="U2220" s="5">
        <v>39</v>
      </c>
      <c r="V2220" s="5" t="str">
        <f>PROPER(DatosTransformados[[#This Row],[Payment Method Hidden]])</f>
        <v>Credit Card</v>
      </c>
      <c r="W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220" s="5">
        <v>859</v>
      </c>
      <c r="Y2220" s="5"/>
      <c r="Z2220" s="5"/>
      <c r="AA2220" s="5" t="s">
        <v>2165</v>
      </c>
      <c r="AB2220" s="6">
        <f>DATEVALUE(DatosTransformados[[#This Row],[Contact Date Hidden]])</f>
        <v>44693</v>
      </c>
      <c r="AC2220" s="6">
        <v>44397</v>
      </c>
      <c r="AD2220" s="5" t="s">
        <v>28</v>
      </c>
      <c r="AE2220" s="5" t="str">
        <f>VLOOKUP(DatosTransformados[[#This Row],[Customer Segment Hidden]],Tabla3[#All],2,FALSE)</f>
        <v>High</v>
      </c>
      <c r="AF2220" s="12">
        <v>37.26220420019142</v>
      </c>
      <c r="AG2220" s="5">
        <v>6</v>
      </c>
      <c r="AH2220" s="5" t="s">
        <v>29</v>
      </c>
      <c r="AI2220" s="5" t="str">
        <f>IFERROR(VLOOKUP(DatosTransformados[[#This Row],[Preferred Contact Method Hidden]],Tabla3[#All],2,FALSE),DatosTransformados[[#This Row],[Preferred Contact Method Hidden]])</f>
        <v>Email</v>
      </c>
      <c r="AJ2220" s="5" t="str">
        <f>VLOOKUP(DatosTransformados[[#This Row],[Applied Discount Hidden]],Tabla3[#All],2,FALSE)</f>
        <v>Yes</v>
      </c>
      <c r="AK2220" s="5" t="b">
        <v>1</v>
      </c>
    </row>
    <row r="2221" spans="1:37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">
        <v>33</v>
      </c>
      <c r="O22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1" s="2" t="s">
        <v>21</v>
      </c>
      <c r="Q2221" s="2">
        <v>0</v>
      </c>
      <c r="R2221" s="2" t="s">
        <v>21</v>
      </c>
      <c r="S2221" s="2" t="s">
        <v>52</v>
      </c>
      <c r="T2221" s="2" t="s">
        <v>117</v>
      </c>
      <c r="U2221" s="2">
        <v>16</v>
      </c>
      <c r="V2221" s="2" t="str">
        <f>PROPER(DatosTransformados[[#This Row],[Payment Method Hidden]])</f>
        <v>Direct Debit</v>
      </c>
      <c r="W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221" s="2">
        <v>16</v>
      </c>
      <c r="Y2221" s="2"/>
      <c r="Z2221" s="2"/>
      <c r="AA2221" s="2" t="s">
        <v>853</v>
      </c>
      <c r="AB2221" s="3">
        <f>DATEVALUE(DatosTransformados[[#This Row],[Contact Date Hidden]])</f>
        <v>44358</v>
      </c>
      <c r="AC2221" s="3">
        <v>43873</v>
      </c>
      <c r="AD2221" s="2" t="s">
        <v>44</v>
      </c>
      <c r="AE2221" s="2" t="str">
        <f>VLOOKUP(DatosTransformados[[#This Row],[Customer Segment Hidden]],Tabla3[#All],2,FALSE)</f>
        <v>Medium</v>
      </c>
      <c r="AF2221" s="11">
        <v>15.629968234339589</v>
      </c>
      <c r="AG2221" s="2">
        <v>7</v>
      </c>
      <c r="AH2221" s="2" t="s">
        <v>63</v>
      </c>
      <c r="AI2221" s="2" t="str">
        <f>IFERROR(VLOOKUP(DatosTransformados[[#This Row],[Preferred Contact Method Hidden]],Tabla3[#All],2,FALSE),DatosTransformados[[#This Row],[Preferred Contact Method Hidden]])</f>
        <v>SMS</v>
      </c>
      <c r="AJ2221" s="2" t="str">
        <f>VLOOKUP(DatosTransformados[[#This Row],[Applied Discount Hidden]],Tabla3[#All],2,FALSE)</f>
        <v>No</v>
      </c>
      <c r="AK2221" s="2" t="b">
        <v>0</v>
      </c>
    </row>
    <row r="2222" spans="1:37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">
        <v>21</v>
      </c>
      <c r="O22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2" s="5" t="s">
        <v>21</v>
      </c>
      <c r="Q2222" s="5">
        <v>0</v>
      </c>
      <c r="R2222" s="5" t="s">
        <v>33</v>
      </c>
      <c r="S2222" s="5" t="s">
        <v>52</v>
      </c>
      <c r="T2222" s="5" t="s">
        <v>117</v>
      </c>
      <c r="U2222" s="5">
        <v>25</v>
      </c>
      <c r="V2222" s="5" t="str">
        <f>PROPER(DatosTransformados[[#This Row],[Payment Method Hidden]])</f>
        <v>Direct Debit</v>
      </c>
      <c r="W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222" s="5">
        <v>1848</v>
      </c>
      <c r="Y2222" s="5"/>
      <c r="Z2222" s="5"/>
      <c r="AA2222" s="5" t="s">
        <v>2849</v>
      </c>
      <c r="AB2222" s="6">
        <f>DATEVALUE(DatosTransformados[[#This Row],[Contact Date Hidden]])</f>
        <v>44099</v>
      </c>
      <c r="AC2222" s="6">
        <v>45173</v>
      </c>
      <c r="AD2222" s="5" t="s">
        <v>44</v>
      </c>
      <c r="AE2222" s="5" t="str">
        <f>VLOOKUP(DatosTransformados[[#This Row],[Customer Segment Hidden]],Tabla3[#All],2,FALSE)</f>
        <v>Medium</v>
      </c>
      <c r="AF2222" s="12">
        <v>24.83105309651571</v>
      </c>
      <c r="AG2222" s="5">
        <v>4</v>
      </c>
      <c r="AH2222" s="5" t="s">
        <v>29</v>
      </c>
      <c r="AI2222" s="5" t="str">
        <f>IFERROR(VLOOKUP(DatosTransformados[[#This Row],[Preferred Contact Method Hidden]],Tabla3[#All],2,FALSE),DatosTransformados[[#This Row],[Preferred Contact Method Hidden]])</f>
        <v>Email</v>
      </c>
      <c r="AJ2222" s="5" t="str">
        <f>VLOOKUP(DatosTransformados[[#This Row],[Applied Discount Hidden]],Tabla3[#All],2,FALSE)</f>
        <v>No</v>
      </c>
      <c r="AK2222" s="5" t="b">
        <v>0</v>
      </c>
    </row>
    <row r="2223" spans="1:37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">
        <v>21</v>
      </c>
      <c r="O22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3" s="2" t="s">
        <v>21</v>
      </c>
      <c r="Q2223" s="2">
        <v>0</v>
      </c>
      <c r="R2223" s="2" t="s">
        <v>21</v>
      </c>
      <c r="S2223" s="2" t="s">
        <v>52</v>
      </c>
      <c r="T2223" s="2" t="s">
        <v>123</v>
      </c>
      <c r="U2223" s="2">
        <v>8</v>
      </c>
      <c r="V2223" s="2" t="str">
        <f>PROPER(DatosTransformados[[#This Row],[Payment Method Hidden]])</f>
        <v>Credit Card</v>
      </c>
      <c r="W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223" s="2">
        <v>189</v>
      </c>
      <c r="Y2223" s="2"/>
      <c r="Z2223" s="2"/>
      <c r="AA2223" s="2" t="s">
        <v>1821</v>
      </c>
      <c r="AB2223" s="3">
        <f>DATEVALUE(DatosTransformados[[#This Row],[Contact Date Hidden]])</f>
        <v>43896</v>
      </c>
      <c r="AC2223" s="3">
        <v>43885</v>
      </c>
      <c r="AD2223" s="2" t="s">
        <v>44</v>
      </c>
      <c r="AE2223" s="2" t="str">
        <f>VLOOKUP(DatosTransformados[[#This Row],[Customer Segment Hidden]],Tabla3[#All],2,FALSE)</f>
        <v>Medium</v>
      </c>
      <c r="AF2223" s="11">
        <v>9.0279379332346341</v>
      </c>
      <c r="AG2223" s="2">
        <v>1</v>
      </c>
      <c r="AH2223" s="2" t="s">
        <v>63</v>
      </c>
      <c r="AI2223" s="2" t="str">
        <f>IFERROR(VLOOKUP(DatosTransformados[[#This Row],[Preferred Contact Method Hidden]],Tabla3[#All],2,FALSE),DatosTransformados[[#This Row],[Preferred Contact Method Hidden]])</f>
        <v>SMS</v>
      </c>
      <c r="AJ2223" s="2" t="str">
        <f>VLOOKUP(DatosTransformados[[#This Row],[Applied Discount Hidden]],Tabla3[#All],2,FALSE)</f>
        <v>No</v>
      </c>
      <c r="AK2223" s="2" t="b">
        <v>0</v>
      </c>
    </row>
    <row r="2224" spans="1:37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">
        <v>33</v>
      </c>
      <c r="O22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4" s="5" t="s">
        <v>21</v>
      </c>
      <c r="Q2224" s="5">
        <v>0</v>
      </c>
      <c r="R2224" s="5" t="s">
        <v>21</v>
      </c>
      <c r="S2224" s="5" t="s">
        <v>52</v>
      </c>
      <c r="T2224" s="5" t="s">
        <v>35</v>
      </c>
      <c r="U2224" s="5">
        <v>32</v>
      </c>
      <c r="V2224" s="5" t="str">
        <f>PROPER(DatosTransformados[[#This Row],[Payment Method Hidden]])</f>
        <v>Direct Debit</v>
      </c>
      <c r="W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224" s="5">
        <v>1872</v>
      </c>
      <c r="Y2224" s="5"/>
      <c r="Z2224" s="5"/>
      <c r="AA2224" s="5" t="s">
        <v>823</v>
      </c>
      <c r="AB2224" s="6">
        <f>DATEVALUE(DatosTransformados[[#This Row],[Contact Date Hidden]])</f>
        <v>43845</v>
      </c>
      <c r="AC2224" s="6">
        <v>44972</v>
      </c>
      <c r="AD2224" s="5" t="s">
        <v>44</v>
      </c>
      <c r="AE2224" s="5" t="str">
        <f>VLOOKUP(DatosTransformados[[#This Row],[Customer Segment Hidden]],Tabla3[#All],2,FALSE)</f>
        <v>Medium</v>
      </c>
      <c r="AF2224" s="12">
        <v>28.634469909791139</v>
      </c>
      <c r="AG2224" s="5">
        <v>4</v>
      </c>
      <c r="AH2224" s="5" t="s">
        <v>63</v>
      </c>
      <c r="AI2224" s="5" t="str">
        <f>IFERROR(VLOOKUP(DatosTransformados[[#This Row],[Preferred Contact Method Hidden]],Tabla3[#All],2,FALSE),DatosTransformados[[#This Row],[Preferred Contact Method Hidden]])</f>
        <v>SMS</v>
      </c>
      <c r="AJ2224" s="5" t="str">
        <f>VLOOKUP(DatosTransformados[[#This Row],[Applied Discount Hidden]],Tabla3[#All],2,FALSE)</f>
        <v>Yes</v>
      </c>
      <c r="AK2224" s="5" t="b">
        <v>1</v>
      </c>
    </row>
    <row r="2225" spans="1:37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">
        <v>21</v>
      </c>
      <c r="O22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5" s="2" t="s">
        <v>33</v>
      </c>
      <c r="Q2225" s="2">
        <v>6</v>
      </c>
      <c r="R2225" s="2" t="s">
        <v>21</v>
      </c>
      <c r="S2225" s="2" t="s">
        <v>52</v>
      </c>
      <c r="T2225" s="2" t="s">
        <v>123</v>
      </c>
      <c r="U2225" s="2">
        <v>11</v>
      </c>
      <c r="V2225" s="2" t="str">
        <f>PROPER(DatosTransformados[[#This Row],[Payment Method Hidden]])</f>
        <v>Credit Card</v>
      </c>
      <c r="W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225" s="2">
        <v>700</v>
      </c>
      <c r="Y2225" s="2"/>
      <c r="Z2225" s="2"/>
      <c r="AA2225" s="2" t="s">
        <v>1120</v>
      </c>
      <c r="AB2225" s="3">
        <f>DATEVALUE(DatosTransformados[[#This Row],[Contact Date Hidden]])</f>
        <v>44975</v>
      </c>
      <c r="AC2225" s="3">
        <v>44114</v>
      </c>
      <c r="AD2225" s="2" t="s">
        <v>44</v>
      </c>
      <c r="AE2225" s="2" t="str">
        <f>VLOOKUP(DatosTransformados[[#This Row],[Customer Segment Hidden]],Tabla3[#All],2,FALSE)</f>
        <v>Medium</v>
      </c>
      <c r="AF2225" s="11">
        <v>9.3327367423454337</v>
      </c>
      <c r="AG2225" s="2">
        <v>1</v>
      </c>
      <c r="AH2225" s="2" t="s">
        <v>29</v>
      </c>
      <c r="AI2225" s="2" t="str">
        <f>IFERROR(VLOOKUP(DatosTransformados[[#This Row],[Preferred Contact Method Hidden]],Tabla3[#All],2,FALSE),DatosTransformados[[#This Row],[Preferred Contact Method Hidden]])</f>
        <v>Email</v>
      </c>
      <c r="AJ2225" s="2" t="str">
        <f>VLOOKUP(DatosTransformados[[#This Row],[Applied Discount Hidden]],Tabla3[#All],2,FALSE)</f>
        <v>No</v>
      </c>
      <c r="AK2225" s="2" t="b">
        <v>0</v>
      </c>
    </row>
    <row r="2226" spans="1:37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">
        <v>21</v>
      </c>
      <c r="O22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6" s="5" t="s">
        <v>21</v>
      </c>
      <c r="Q2226" s="5">
        <v>0</v>
      </c>
      <c r="R2226" s="5" t="s">
        <v>33</v>
      </c>
      <c r="S2226" s="5" t="s">
        <v>24</v>
      </c>
      <c r="T2226" s="5" t="s">
        <v>35</v>
      </c>
      <c r="U2226" s="5">
        <v>67</v>
      </c>
      <c r="V2226" s="5" t="str">
        <f>PROPER(DatosTransformados[[#This Row],[Payment Method Hidden]])</f>
        <v>Direct Debit</v>
      </c>
      <c r="W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2226" s="5">
        <v>3371</v>
      </c>
      <c r="Y2226" s="5" t="s">
        <v>42</v>
      </c>
      <c r="Z2226" s="5" t="s">
        <v>359</v>
      </c>
      <c r="AA2226" s="5" t="s">
        <v>2486</v>
      </c>
      <c r="AB2226" s="6">
        <f>DATEVALUE(DatosTransformados[[#This Row],[Contact Date Hidden]])</f>
        <v>45041</v>
      </c>
      <c r="AC2226" s="6">
        <v>44527</v>
      </c>
      <c r="AD2226" s="5" t="s">
        <v>28</v>
      </c>
      <c r="AE2226" s="5" t="str">
        <f>VLOOKUP(DatosTransformados[[#This Row],[Customer Segment Hidden]],Tabla3[#All],2,FALSE)</f>
        <v>High</v>
      </c>
      <c r="AF2226" s="12">
        <v>63.355784318474058</v>
      </c>
      <c r="AG2226" s="5">
        <v>2</v>
      </c>
      <c r="AH2226" s="5" t="s">
        <v>49</v>
      </c>
      <c r="AI2226" s="5" t="str">
        <f>IFERROR(VLOOKUP(DatosTransformados[[#This Row],[Preferred Contact Method Hidden]],Tabla3[#All],2,FALSE),DatosTransformados[[#This Row],[Preferred Contact Method Hidden]])</f>
        <v>Phone</v>
      </c>
      <c r="AJ2226" s="5" t="str">
        <f>VLOOKUP(DatosTransformados[[#This Row],[Applied Discount Hidden]],Tabla3[#All],2,FALSE)</f>
        <v>Yes</v>
      </c>
      <c r="AK2226" s="5" t="b">
        <v>1</v>
      </c>
    </row>
    <row r="2227" spans="1:37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">
        <v>21</v>
      </c>
      <c r="O22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7" s="2" t="s">
        <v>21</v>
      </c>
      <c r="Q2227" s="2">
        <v>0</v>
      </c>
      <c r="R2227" s="2" t="s">
        <v>21</v>
      </c>
      <c r="S2227" s="2" t="s">
        <v>24</v>
      </c>
      <c r="T2227" s="2" t="s">
        <v>25</v>
      </c>
      <c r="U2227" s="2">
        <v>7</v>
      </c>
      <c r="V2227" s="2" t="str">
        <f>PROPER(DatosTransformados[[#This Row],[Payment Method Hidden]])</f>
        <v>Credit Card</v>
      </c>
      <c r="W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227" s="2">
        <v>7</v>
      </c>
      <c r="Y2227" s="2"/>
      <c r="Z2227" s="2"/>
      <c r="AA2227" s="2" t="s">
        <v>3909</v>
      </c>
      <c r="AB2227" s="3">
        <f>DATEVALUE(DatosTransformados[[#This Row],[Contact Date Hidden]])</f>
        <v>45050</v>
      </c>
      <c r="AC2227" s="3">
        <v>44630</v>
      </c>
      <c r="AD2227" s="2" t="s">
        <v>28</v>
      </c>
      <c r="AE2227" s="2" t="str">
        <f>VLOOKUP(DatosTransformados[[#This Row],[Customer Segment Hidden]],Tabla3[#All],2,FALSE)</f>
        <v>High</v>
      </c>
      <c r="AF2227" s="11">
        <v>6.0404151108703044</v>
      </c>
      <c r="AG2227" s="2">
        <v>2</v>
      </c>
      <c r="AH2227" s="2" t="s">
        <v>29</v>
      </c>
      <c r="AI2227" s="2" t="str">
        <f>IFERROR(VLOOKUP(DatosTransformados[[#This Row],[Preferred Contact Method Hidden]],Tabla3[#All],2,FALSE),DatosTransformados[[#This Row],[Preferred Contact Method Hidden]])</f>
        <v>Email</v>
      </c>
      <c r="AJ2227" s="2" t="str">
        <f>VLOOKUP(DatosTransformados[[#This Row],[Applied Discount Hidden]],Tabla3[#All],2,FALSE)</f>
        <v>Yes</v>
      </c>
      <c r="AK2227" s="2" t="b">
        <v>1</v>
      </c>
    </row>
    <row r="2228" spans="1:37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">
        <v>21</v>
      </c>
      <c r="O22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8" s="5" t="s">
        <v>21</v>
      </c>
      <c r="Q2228" s="5">
        <v>0</v>
      </c>
      <c r="R2228" s="5" t="s">
        <v>33</v>
      </c>
      <c r="S2228" s="5" t="s">
        <v>34</v>
      </c>
      <c r="T2228" s="5" t="s">
        <v>117</v>
      </c>
      <c r="U2228" s="5">
        <v>63</v>
      </c>
      <c r="V2228" s="5" t="str">
        <f>PROPER(DatosTransformados[[#This Row],[Payment Method Hidden]])</f>
        <v>Direct Debit</v>
      </c>
      <c r="W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2228" s="5">
        <v>4531</v>
      </c>
      <c r="Y2228" s="5"/>
      <c r="Z2228" s="5"/>
      <c r="AA2228" s="5" t="s">
        <v>1002</v>
      </c>
      <c r="AB2228" s="6">
        <f>DATEVALUE(DatosTransformados[[#This Row],[Contact Date Hidden]])</f>
        <v>45009</v>
      </c>
      <c r="AC2228" s="6">
        <v>44111</v>
      </c>
      <c r="AD2228" s="5" t="s">
        <v>38</v>
      </c>
      <c r="AE2228" s="5" t="str">
        <f>VLOOKUP(DatosTransformados[[#This Row],[Customer Segment Hidden]],Tabla3[#All],2,FALSE)</f>
        <v>Low</v>
      </c>
      <c r="AF2228" s="12">
        <v>55.440541436494591</v>
      </c>
      <c r="AG2228" s="5">
        <v>8</v>
      </c>
      <c r="AH2228" s="5" t="s">
        <v>29</v>
      </c>
      <c r="AI2228" s="5" t="str">
        <f>IFERROR(VLOOKUP(DatosTransformados[[#This Row],[Preferred Contact Method Hidden]],Tabla3[#All],2,FALSE),DatosTransformados[[#This Row],[Preferred Contact Method Hidden]])</f>
        <v>Email</v>
      </c>
      <c r="AJ2228" s="5" t="str">
        <f>VLOOKUP(DatosTransformados[[#This Row],[Applied Discount Hidden]],Tabla3[#All],2,FALSE)</f>
        <v>Yes</v>
      </c>
      <c r="AK2228" s="5" t="b">
        <v>1</v>
      </c>
    </row>
    <row r="2229" spans="1:37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">
        <v>21</v>
      </c>
      <c r="O22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29" s="2" t="s">
        <v>21</v>
      </c>
      <c r="Q2229" s="2">
        <v>0</v>
      </c>
      <c r="R2229" s="2" t="s">
        <v>33</v>
      </c>
      <c r="S2229" s="2" t="s">
        <v>52</v>
      </c>
      <c r="T2229" s="2" t="s">
        <v>35</v>
      </c>
      <c r="U2229" s="2">
        <v>45</v>
      </c>
      <c r="V2229" s="2" t="str">
        <f>PROPER(DatosTransformados[[#This Row],[Payment Method Hidden]])</f>
        <v>Direct Debit</v>
      </c>
      <c r="W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229" s="2">
        <v>3241</v>
      </c>
      <c r="Y2229" s="2"/>
      <c r="Z2229" s="2"/>
      <c r="AA2229" s="2" t="s">
        <v>3748</v>
      </c>
      <c r="AB2229" s="3">
        <f>DATEVALUE(DatosTransformados[[#This Row],[Contact Date Hidden]])</f>
        <v>44240</v>
      </c>
      <c r="AC2229" s="3">
        <v>44181</v>
      </c>
      <c r="AD2229" s="2" t="s">
        <v>28</v>
      </c>
      <c r="AE2229" s="2" t="str">
        <f>VLOOKUP(DatosTransformados[[#This Row],[Customer Segment Hidden]],Tabla3[#All],2,FALSE)</f>
        <v>High</v>
      </c>
      <c r="AF2229" s="11">
        <v>39.439705956269037</v>
      </c>
      <c r="AG2229" s="2">
        <v>1</v>
      </c>
      <c r="AH2229" s="2" t="s">
        <v>29</v>
      </c>
      <c r="AI2229" s="2" t="str">
        <f>IFERROR(VLOOKUP(DatosTransformados[[#This Row],[Preferred Contact Method Hidden]],Tabla3[#All],2,FALSE),DatosTransformados[[#This Row],[Preferred Contact Method Hidden]])</f>
        <v>Email</v>
      </c>
      <c r="AJ2229" s="2" t="str">
        <f>VLOOKUP(DatosTransformados[[#This Row],[Applied Discount Hidden]],Tabla3[#All],2,FALSE)</f>
        <v>Yes</v>
      </c>
      <c r="AK2229" s="2" t="b">
        <v>1</v>
      </c>
    </row>
    <row r="2230" spans="1:37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">
        <v>21</v>
      </c>
      <c r="O22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0" s="5" t="s">
        <v>33</v>
      </c>
      <c r="Q2230" s="5">
        <v>4</v>
      </c>
      <c r="R2230" s="5" t="s">
        <v>21</v>
      </c>
      <c r="S2230" s="5" t="s">
        <v>24</v>
      </c>
      <c r="T2230" s="5" t="s">
        <v>123</v>
      </c>
      <c r="U2230" s="5">
        <v>10</v>
      </c>
      <c r="V2230" s="5" t="str">
        <f>PROPER(DatosTransformados[[#This Row],[Payment Method Hidden]])</f>
        <v>Credit Card</v>
      </c>
      <c r="W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230" s="5">
        <v>182</v>
      </c>
      <c r="Y2230" s="5"/>
      <c r="Z2230" s="5"/>
      <c r="AA2230" s="5" t="s">
        <v>3756</v>
      </c>
      <c r="AB2230" s="6">
        <f>DATEVALUE(DatosTransformados[[#This Row],[Contact Date Hidden]])</f>
        <v>45117</v>
      </c>
      <c r="AC2230" s="6">
        <v>45172</v>
      </c>
      <c r="AD2230" s="5" t="s">
        <v>28</v>
      </c>
      <c r="AE2230" s="5" t="str">
        <f>VLOOKUP(DatosTransformados[[#This Row],[Customer Segment Hidden]],Tabla3[#All],2,FALSE)</f>
        <v>High</v>
      </c>
      <c r="AF2230" s="12">
        <v>11.12879195664641</v>
      </c>
      <c r="AG2230" s="5">
        <v>9</v>
      </c>
      <c r="AH2230" s="5" t="s">
        <v>29</v>
      </c>
      <c r="AI2230" s="5" t="str">
        <f>IFERROR(VLOOKUP(DatosTransformados[[#This Row],[Preferred Contact Method Hidden]],Tabla3[#All],2,FALSE),DatosTransformados[[#This Row],[Preferred Contact Method Hidden]])</f>
        <v>Email</v>
      </c>
      <c r="AJ2230" s="5" t="str">
        <f>VLOOKUP(DatosTransformados[[#This Row],[Applied Discount Hidden]],Tabla3[#All],2,FALSE)</f>
        <v>Yes</v>
      </c>
      <c r="AK2230" s="5" t="b">
        <v>1</v>
      </c>
    </row>
    <row r="2231" spans="1:37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">
        <v>21</v>
      </c>
      <c r="O22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1" s="2" t="s">
        <v>33</v>
      </c>
      <c r="Q2231" s="2">
        <v>2</v>
      </c>
      <c r="R2231" s="2" t="s">
        <v>21</v>
      </c>
      <c r="S2231" s="2" t="s">
        <v>52</v>
      </c>
      <c r="T2231" s="2" t="s">
        <v>25</v>
      </c>
      <c r="U2231" s="2">
        <v>9</v>
      </c>
      <c r="V2231" s="2" t="str">
        <f>PROPER(DatosTransformados[[#This Row],[Payment Method Hidden]])</f>
        <v>Credit Card</v>
      </c>
      <c r="W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231" s="2">
        <v>438</v>
      </c>
      <c r="Y2231" s="2"/>
      <c r="Z2231" s="2"/>
      <c r="AA2231" s="2" t="s">
        <v>3914</v>
      </c>
      <c r="AB2231" s="3">
        <f>DATEVALUE(DatosTransformados[[#This Row],[Contact Date Hidden]])</f>
        <v>45030</v>
      </c>
      <c r="AC2231" s="3">
        <v>44776</v>
      </c>
      <c r="AD2231" s="2" t="s">
        <v>38</v>
      </c>
      <c r="AE2231" s="2" t="str">
        <f>VLOOKUP(DatosTransformados[[#This Row],[Customer Segment Hidden]],Tabla3[#All],2,FALSE)</f>
        <v>Low</v>
      </c>
      <c r="AF2231" s="11">
        <v>7.7023919475485503</v>
      </c>
      <c r="AG2231" s="2">
        <v>9</v>
      </c>
      <c r="AH2231" s="2" t="s">
        <v>49</v>
      </c>
      <c r="AI2231" s="2" t="str">
        <f>IFERROR(VLOOKUP(DatosTransformados[[#This Row],[Preferred Contact Method Hidden]],Tabla3[#All],2,FALSE),DatosTransformados[[#This Row],[Preferred Contact Method Hidden]])</f>
        <v>Phone</v>
      </c>
      <c r="AJ2231" s="2" t="str">
        <f>VLOOKUP(DatosTransformados[[#This Row],[Applied Discount Hidden]],Tabla3[#All],2,FALSE)</f>
        <v>Yes</v>
      </c>
      <c r="AK2231" s="2" t="b">
        <v>1</v>
      </c>
    </row>
    <row r="2232" spans="1:37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">
        <v>21</v>
      </c>
      <c r="O22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2" s="5" t="s">
        <v>33</v>
      </c>
      <c r="Q2232" s="5">
        <v>6</v>
      </c>
      <c r="R2232" s="5" t="s">
        <v>21</v>
      </c>
      <c r="S2232" s="5" t="s">
        <v>34</v>
      </c>
      <c r="T2232" s="5" t="s">
        <v>123</v>
      </c>
      <c r="U2232" s="5">
        <v>29</v>
      </c>
      <c r="V2232" s="5" t="str">
        <f>PROPER(DatosTransformados[[#This Row],[Payment Method Hidden]])</f>
        <v>Credit Card</v>
      </c>
      <c r="W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2232" s="5">
        <v>519</v>
      </c>
      <c r="Y2232" s="5"/>
      <c r="Z2232" s="5"/>
      <c r="AA2232" s="5" t="s">
        <v>623</v>
      </c>
      <c r="AB2232" s="6">
        <f>DATEVALUE(DatosTransformados[[#This Row],[Contact Date Hidden]])</f>
        <v>44953</v>
      </c>
      <c r="AC2232" s="6">
        <v>44075</v>
      </c>
      <c r="AD2232" s="5" t="s">
        <v>28</v>
      </c>
      <c r="AE2232" s="5" t="str">
        <f>VLOOKUP(DatosTransformados[[#This Row],[Customer Segment Hidden]],Tabla3[#All],2,FALSE)</f>
        <v>High</v>
      </c>
      <c r="AF2232" s="12">
        <v>29.863529400508799</v>
      </c>
      <c r="AG2232" s="5">
        <v>6</v>
      </c>
      <c r="AH2232" s="5" t="s">
        <v>49</v>
      </c>
      <c r="AI2232" s="5" t="str">
        <f>IFERROR(VLOOKUP(DatosTransformados[[#This Row],[Preferred Contact Method Hidden]],Tabla3[#All],2,FALSE),DatosTransformados[[#This Row],[Preferred Contact Method Hidden]])</f>
        <v>Phone</v>
      </c>
      <c r="AJ2232" s="5" t="str">
        <f>VLOOKUP(DatosTransformados[[#This Row],[Applied Discount Hidden]],Tabla3[#All],2,FALSE)</f>
        <v>Yes</v>
      </c>
      <c r="AK2232" s="5" t="b">
        <v>1</v>
      </c>
    </row>
    <row r="2233" spans="1:37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">
        <v>21</v>
      </c>
      <c r="O22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3" s="2" t="s">
        <v>33</v>
      </c>
      <c r="Q2233" s="2">
        <v>5</v>
      </c>
      <c r="R2233" s="2" t="s">
        <v>21</v>
      </c>
      <c r="S2233" s="2" t="s">
        <v>34</v>
      </c>
      <c r="T2233" s="2" t="s">
        <v>117</v>
      </c>
      <c r="U2233" s="2">
        <v>50</v>
      </c>
      <c r="V2233" s="2" t="str">
        <f>PROPER(DatosTransformados[[#This Row],[Payment Method Hidden]])</f>
        <v>Direct Debit</v>
      </c>
      <c r="W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233" s="2">
        <v>3404</v>
      </c>
      <c r="Y2233" s="2"/>
      <c r="Z2233" s="2"/>
      <c r="AA2233" s="2" t="s">
        <v>2356</v>
      </c>
      <c r="AB2233" s="3">
        <f>DATEVALUE(DatosTransformados[[#This Row],[Contact Date Hidden]])</f>
        <v>44743</v>
      </c>
      <c r="AC2233" s="3">
        <v>44532</v>
      </c>
      <c r="AD2233" s="2" t="s">
        <v>44</v>
      </c>
      <c r="AE2233" s="2" t="str">
        <f>VLOOKUP(DatosTransformados[[#This Row],[Customer Segment Hidden]],Tabla3[#All],2,FALSE)</f>
        <v>Medium</v>
      </c>
      <c r="AF2233" s="11">
        <v>56.749806085179898</v>
      </c>
      <c r="AG2233" s="2">
        <v>6</v>
      </c>
      <c r="AH2233" s="2" t="s">
        <v>29</v>
      </c>
      <c r="AI2233" s="2" t="str">
        <f>IFERROR(VLOOKUP(DatosTransformados[[#This Row],[Preferred Contact Method Hidden]],Tabla3[#All],2,FALSE),DatosTransformados[[#This Row],[Preferred Contact Method Hidden]])</f>
        <v>Email</v>
      </c>
      <c r="AJ2233" s="2" t="str">
        <f>VLOOKUP(DatosTransformados[[#This Row],[Applied Discount Hidden]],Tabla3[#All],2,FALSE)</f>
        <v>Yes</v>
      </c>
      <c r="AK2233" s="2" t="b">
        <v>1</v>
      </c>
    </row>
    <row r="2234" spans="1:37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">
        <v>21</v>
      </c>
      <c r="O22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4" s="5" t="s">
        <v>21</v>
      </c>
      <c r="Q2234" s="5">
        <v>0</v>
      </c>
      <c r="R2234" s="5" t="s">
        <v>21</v>
      </c>
      <c r="S2234" s="5" t="s">
        <v>24</v>
      </c>
      <c r="T2234" s="5" t="s">
        <v>25</v>
      </c>
      <c r="U2234" s="5">
        <v>9</v>
      </c>
      <c r="V2234" s="5" t="str">
        <f>PROPER(DatosTransformados[[#This Row],[Payment Method Hidden]])</f>
        <v>Credit Card</v>
      </c>
      <c r="W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234" s="5">
        <v>90</v>
      </c>
      <c r="Y2234" s="5" t="s">
        <v>103</v>
      </c>
      <c r="Z2234" s="5" t="s">
        <v>197</v>
      </c>
      <c r="AA2234" s="5" t="s">
        <v>305</v>
      </c>
      <c r="AB2234" s="6">
        <f>DATEVALUE(DatosTransformados[[#This Row],[Contact Date Hidden]])</f>
        <v>44159</v>
      </c>
      <c r="AC2234" s="6">
        <v>44432</v>
      </c>
      <c r="AD2234" s="5" t="s">
        <v>38</v>
      </c>
      <c r="AE2234" s="5" t="str">
        <f>VLOOKUP(DatosTransformados[[#This Row],[Customer Segment Hidden]],Tabla3[#All],2,FALSE)</f>
        <v>Low</v>
      </c>
      <c r="AF2234" s="12">
        <v>7.5711282046745954</v>
      </c>
      <c r="AG2234" s="5">
        <v>6</v>
      </c>
      <c r="AH2234" s="5" t="s">
        <v>29</v>
      </c>
      <c r="AI2234" s="5" t="str">
        <f>IFERROR(VLOOKUP(DatosTransformados[[#This Row],[Preferred Contact Method Hidden]],Tabla3[#All],2,FALSE),DatosTransformados[[#This Row],[Preferred Contact Method Hidden]])</f>
        <v>Email</v>
      </c>
      <c r="AJ2234" s="5" t="str">
        <f>VLOOKUP(DatosTransformados[[#This Row],[Applied Discount Hidden]],Tabla3[#All],2,FALSE)</f>
        <v>Yes</v>
      </c>
      <c r="AK2234" s="5" t="b">
        <v>1</v>
      </c>
    </row>
    <row r="2235" spans="1:37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">
        <v>33</v>
      </c>
      <c r="O22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5" s="2" t="s">
        <v>21</v>
      </c>
      <c r="Q2235" s="2">
        <v>0</v>
      </c>
      <c r="R2235" s="2" t="s">
        <v>33</v>
      </c>
      <c r="S2235" s="2" t="s">
        <v>24</v>
      </c>
      <c r="T2235" s="2" t="s">
        <v>35</v>
      </c>
      <c r="U2235" s="2">
        <v>55</v>
      </c>
      <c r="V2235" s="2" t="str">
        <f>PROPER(DatosTransformados[[#This Row],[Payment Method Hidden]])</f>
        <v>Direct Debit</v>
      </c>
      <c r="W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235" s="2">
        <v>438</v>
      </c>
      <c r="Y2235" s="2" t="s">
        <v>42</v>
      </c>
      <c r="Z2235" s="2" t="s">
        <v>184</v>
      </c>
      <c r="AA2235" s="2" t="s">
        <v>3919</v>
      </c>
      <c r="AB2235" s="3">
        <f>DATEVALUE(DatosTransformados[[#This Row],[Contact Date Hidden]])</f>
        <v>43864</v>
      </c>
      <c r="AC2235" s="3">
        <v>44004</v>
      </c>
      <c r="AD2235" s="2" t="s">
        <v>28</v>
      </c>
      <c r="AE2235" s="2" t="str">
        <f>VLOOKUP(DatosTransformados[[#This Row],[Customer Segment Hidden]],Tabla3[#All],2,FALSE)</f>
        <v>High</v>
      </c>
      <c r="AF2235" s="11">
        <v>55.979780235277211</v>
      </c>
      <c r="AG2235" s="2">
        <v>5</v>
      </c>
      <c r="AH2235" s="2" t="s">
        <v>29</v>
      </c>
      <c r="AI2235" s="2" t="str">
        <f>IFERROR(VLOOKUP(DatosTransformados[[#This Row],[Preferred Contact Method Hidden]],Tabla3[#All],2,FALSE),DatosTransformados[[#This Row],[Preferred Contact Method Hidden]])</f>
        <v>Email</v>
      </c>
      <c r="AJ2235" s="2" t="str">
        <f>VLOOKUP(DatosTransformados[[#This Row],[Applied Discount Hidden]],Tabla3[#All],2,FALSE)</f>
        <v>Yes</v>
      </c>
      <c r="AK2235" s="2" t="b">
        <v>1</v>
      </c>
    </row>
    <row r="2236" spans="1:37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">
        <v>21</v>
      </c>
      <c r="O22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6" s="5" t="s">
        <v>33</v>
      </c>
      <c r="Q2236" s="5">
        <v>3</v>
      </c>
      <c r="R2236" s="5" t="s">
        <v>21</v>
      </c>
      <c r="S2236" s="5" t="s">
        <v>52</v>
      </c>
      <c r="T2236" s="5" t="s">
        <v>169</v>
      </c>
      <c r="U2236" s="5">
        <v>8</v>
      </c>
      <c r="V2236" s="5" t="str">
        <f>PROPER(DatosTransformados[[#This Row],[Payment Method Hidden]])</f>
        <v>Paper Check</v>
      </c>
      <c r="W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236" s="5">
        <v>338</v>
      </c>
      <c r="Y2236" s="5"/>
      <c r="Z2236" s="5"/>
      <c r="AA2236" s="5" t="s">
        <v>3921</v>
      </c>
      <c r="AB2236" s="6">
        <f>DATEVALUE(DatosTransformados[[#This Row],[Contact Date Hidden]])</f>
        <v>45087</v>
      </c>
      <c r="AC2236" s="6">
        <v>43925</v>
      </c>
      <c r="AD2236" s="5" t="s">
        <v>28</v>
      </c>
      <c r="AE2236" s="5" t="str">
        <f>VLOOKUP(DatosTransformados[[#This Row],[Customer Segment Hidden]],Tabla3[#All],2,FALSE)</f>
        <v>High</v>
      </c>
      <c r="AF2236" s="12">
        <v>9.4672918060569362</v>
      </c>
      <c r="AG2236" s="5">
        <v>9</v>
      </c>
      <c r="AH2236" s="5" t="s">
        <v>29</v>
      </c>
      <c r="AI2236" s="5" t="str">
        <f>IFERROR(VLOOKUP(DatosTransformados[[#This Row],[Preferred Contact Method Hidden]],Tabla3[#All],2,FALSE),DatosTransformados[[#This Row],[Preferred Contact Method Hidden]])</f>
        <v>Email</v>
      </c>
      <c r="AJ2236" s="5" t="str">
        <f>VLOOKUP(DatosTransformados[[#This Row],[Applied Discount Hidden]],Tabla3[#All],2,FALSE)</f>
        <v>Yes</v>
      </c>
      <c r="AK2236" s="5" t="b">
        <v>1</v>
      </c>
    </row>
    <row r="2237" spans="1:37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">
        <v>21</v>
      </c>
      <c r="O22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7" s="2" t="s">
        <v>21</v>
      </c>
      <c r="Q2237" s="2">
        <v>0</v>
      </c>
      <c r="R2237" s="2" t="s">
        <v>33</v>
      </c>
      <c r="S2237" s="2" t="s">
        <v>52</v>
      </c>
      <c r="T2237" s="2" t="s">
        <v>35</v>
      </c>
      <c r="U2237" s="2">
        <v>53</v>
      </c>
      <c r="V2237" s="2" t="str">
        <f>PROPER(DatosTransformados[[#This Row],[Payment Method Hidden]])</f>
        <v>Direct Debit</v>
      </c>
      <c r="W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237" s="2">
        <v>3030</v>
      </c>
      <c r="Y2237" s="2" t="s">
        <v>42</v>
      </c>
      <c r="Z2237" s="2" t="s">
        <v>213</v>
      </c>
      <c r="AA2237" s="2" t="s">
        <v>3034</v>
      </c>
      <c r="AB2237" s="3">
        <f>DATEVALUE(DatosTransformados[[#This Row],[Contact Date Hidden]])</f>
        <v>44376</v>
      </c>
      <c r="AC2237" s="3">
        <v>45270</v>
      </c>
      <c r="AD2237" s="2" t="s">
        <v>28</v>
      </c>
      <c r="AE2237" s="2" t="str">
        <f>VLOOKUP(DatosTransformados[[#This Row],[Customer Segment Hidden]],Tabla3[#All],2,FALSE)</f>
        <v>High</v>
      </c>
      <c r="AF2237" s="11">
        <v>52.080591264422637</v>
      </c>
      <c r="AG2237" s="2">
        <v>2</v>
      </c>
      <c r="AH2237" s="2" t="s">
        <v>29</v>
      </c>
      <c r="AI2237" s="2" t="str">
        <f>IFERROR(VLOOKUP(DatosTransformados[[#This Row],[Preferred Contact Method Hidden]],Tabla3[#All],2,FALSE),DatosTransformados[[#This Row],[Preferred Contact Method Hidden]])</f>
        <v>Email</v>
      </c>
      <c r="AJ2237" s="2" t="str">
        <f>VLOOKUP(DatosTransformados[[#This Row],[Applied Discount Hidden]],Tabla3[#All],2,FALSE)</f>
        <v>Yes</v>
      </c>
      <c r="AK2237" s="2" t="b">
        <v>1</v>
      </c>
    </row>
    <row r="2238" spans="1:37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">
        <v>21</v>
      </c>
      <c r="O22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8" s="2" t="s">
        <v>21</v>
      </c>
      <c r="Q2238" s="2">
        <v>0</v>
      </c>
      <c r="R2238" s="2" t="s">
        <v>21</v>
      </c>
      <c r="S2238" s="2" t="s">
        <v>52</v>
      </c>
      <c r="T2238" s="2" t="s">
        <v>25</v>
      </c>
      <c r="U2238" s="2">
        <v>11</v>
      </c>
      <c r="V2238" s="2" t="str">
        <f>PROPER(DatosTransformados[[#This Row],[Payment Method Hidden]])</f>
        <v>Credit Card</v>
      </c>
      <c r="W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238" s="2">
        <v>684</v>
      </c>
      <c r="Y2238" s="2"/>
      <c r="Z2238" s="2"/>
      <c r="AA2238" s="2" t="s">
        <v>1050</v>
      </c>
      <c r="AB2238" s="3">
        <f>DATEVALUE(DatosTransformados[[#This Row],[Contact Date Hidden]])</f>
        <v>44369</v>
      </c>
      <c r="AC2238" s="3">
        <v>44864</v>
      </c>
      <c r="AD2238" s="2" t="s">
        <v>44</v>
      </c>
      <c r="AE2238" s="2" t="str">
        <f>VLOOKUP(DatosTransformados[[#This Row],[Customer Segment Hidden]],Tabla3[#All],2,FALSE)</f>
        <v>Medium</v>
      </c>
      <c r="AF2238" s="11">
        <v>11.95508452865276</v>
      </c>
      <c r="AG2238" s="2">
        <v>6</v>
      </c>
      <c r="AH2238" s="2" t="s">
        <v>49</v>
      </c>
      <c r="AI2238" s="2" t="str">
        <f>IFERROR(VLOOKUP(DatosTransformados[[#This Row],[Preferred Contact Method Hidden]],Tabla3[#All],2,FALSE),DatosTransformados[[#This Row],[Preferred Contact Method Hidden]])</f>
        <v>Phone</v>
      </c>
      <c r="AJ2238" s="2" t="str">
        <f>VLOOKUP(DatosTransformados[[#This Row],[Applied Discount Hidden]],Tabla3[#All],2,FALSE)</f>
        <v>Yes</v>
      </c>
      <c r="AK2238" s="2" t="b">
        <v>1</v>
      </c>
    </row>
    <row r="2239" spans="1:37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">
        <v>21</v>
      </c>
      <c r="O22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39" s="5" t="s">
        <v>21</v>
      </c>
      <c r="Q2239" s="5">
        <v>0</v>
      </c>
      <c r="R2239" s="5" t="s">
        <v>21</v>
      </c>
      <c r="S2239" s="5" t="s">
        <v>34</v>
      </c>
      <c r="T2239" s="5" t="s">
        <v>123</v>
      </c>
      <c r="U2239" s="5">
        <v>13</v>
      </c>
      <c r="V2239" s="5" t="str">
        <f>PROPER(DatosTransformados[[#This Row],[Payment Method Hidden]])</f>
        <v>Credit Card</v>
      </c>
      <c r="W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239" s="5">
        <v>344</v>
      </c>
      <c r="Y2239" s="5"/>
      <c r="Z2239" s="5"/>
      <c r="AA2239" s="5" t="s">
        <v>3925</v>
      </c>
      <c r="AB2239" s="6">
        <f>DATEVALUE(DatosTransformados[[#This Row],[Contact Date Hidden]])</f>
        <v>44399</v>
      </c>
      <c r="AC2239" s="6">
        <v>44926</v>
      </c>
      <c r="AD2239" s="5" t="s">
        <v>28</v>
      </c>
      <c r="AE2239" s="5" t="str">
        <f>VLOOKUP(DatosTransformados[[#This Row],[Customer Segment Hidden]],Tabla3[#All],2,FALSE)</f>
        <v>High</v>
      </c>
      <c r="AF2239" s="12">
        <v>12.447009843418259</v>
      </c>
      <c r="AG2239" s="5">
        <v>10</v>
      </c>
      <c r="AH2239" s="5" t="s">
        <v>63</v>
      </c>
      <c r="AI2239" s="5" t="str">
        <f>IFERROR(VLOOKUP(DatosTransformados[[#This Row],[Preferred Contact Method Hidden]],Tabla3[#All],2,FALSE),DatosTransformados[[#This Row],[Preferred Contact Method Hidden]])</f>
        <v>SMS</v>
      </c>
      <c r="AJ2239" s="5" t="str">
        <f>VLOOKUP(DatosTransformados[[#This Row],[Applied Discount Hidden]],Tabla3[#All],2,FALSE)</f>
        <v>Yes</v>
      </c>
      <c r="AK2239" s="5" t="b">
        <v>1</v>
      </c>
    </row>
    <row r="2240" spans="1:37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">
        <v>33</v>
      </c>
      <c r="O22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0" s="2" t="s">
        <v>21</v>
      </c>
      <c r="Q2240" s="2">
        <v>0</v>
      </c>
      <c r="R2240" s="2" t="s">
        <v>33</v>
      </c>
      <c r="S2240" s="2" t="s">
        <v>34</v>
      </c>
      <c r="T2240" s="2" t="s">
        <v>25</v>
      </c>
      <c r="U2240" s="2">
        <v>59</v>
      </c>
      <c r="V2240" s="2" t="str">
        <f>PROPER(DatosTransformados[[#This Row],[Payment Method Hidden]])</f>
        <v>Credit Card</v>
      </c>
      <c r="W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2240" s="2">
        <v>3903</v>
      </c>
      <c r="Y2240" s="2"/>
      <c r="Z2240" s="2"/>
      <c r="AA2240" s="2" t="s">
        <v>3927</v>
      </c>
      <c r="AB2240" s="3">
        <f>DATEVALUE(DatosTransformados[[#This Row],[Contact Date Hidden]])</f>
        <v>45012</v>
      </c>
      <c r="AC2240" s="3">
        <v>44905</v>
      </c>
      <c r="AD2240" s="2" t="s">
        <v>44</v>
      </c>
      <c r="AE2240" s="2" t="str">
        <f>VLOOKUP(DatosTransformados[[#This Row],[Customer Segment Hidden]],Tabla3[#All],2,FALSE)</f>
        <v>Medium</v>
      </c>
      <c r="AF2240" s="11">
        <v>64.153670802660173</v>
      </c>
      <c r="AG2240" s="2">
        <v>3</v>
      </c>
      <c r="AH2240" s="2" t="s">
        <v>49</v>
      </c>
      <c r="AI2240" s="2" t="str">
        <f>IFERROR(VLOOKUP(DatosTransformados[[#This Row],[Preferred Contact Method Hidden]],Tabla3[#All],2,FALSE),DatosTransformados[[#This Row],[Preferred Contact Method Hidden]])</f>
        <v>Phone</v>
      </c>
      <c r="AJ2240" s="2" t="str">
        <f>VLOOKUP(DatosTransformados[[#This Row],[Applied Discount Hidden]],Tabla3[#All],2,FALSE)</f>
        <v>No</v>
      </c>
      <c r="AK2240" s="2" t="b">
        <v>0</v>
      </c>
    </row>
    <row r="2241" spans="1:37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">
        <v>21</v>
      </c>
      <c r="O22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1" s="5" t="s">
        <v>21</v>
      </c>
      <c r="Q2241" s="5">
        <v>0</v>
      </c>
      <c r="R2241" s="5" t="s">
        <v>21</v>
      </c>
      <c r="S2241" s="5" t="s">
        <v>24</v>
      </c>
      <c r="T2241" s="5" t="s">
        <v>117</v>
      </c>
      <c r="U2241" s="5">
        <v>19</v>
      </c>
      <c r="V2241" s="5" t="str">
        <f>PROPER(DatosTransformados[[#This Row],[Payment Method Hidden]])</f>
        <v>Direct Debit</v>
      </c>
      <c r="W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2241" s="5">
        <v>19</v>
      </c>
      <c r="Y2241" s="5" t="s">
        <v>156</v>
      </c>
      <c r="Z2241" s="5" t="s">
        <v>157</v>
      </c>
      <c r="AA2241" s="5" t="s">
        <v>3929</v>
      </c>
      <c r="AB2241" s="6">
        <f>DATEVALUE(DatosTransformados[[#This Row],[Contact Date Hidden]])</f>
        <v>44029</v>
      </c>
      <c r="AC2241" s="6">
        <v>45023</v>
      </c>
      <c r="AD2241" s="5" t="s">
        <v>28</v>
      </c>
      <c r="AE2241" s="5" t="str">
        <f>VLOOKUP(DatosTransformados[[#This Row],[Customer Segment Hidden]],Tabla3[#All],2,FALSE)</f>
        <v>High</v>
      </c>
      <c r="AF2241" s="12">
        <v>21.39807430711247</v>
      </c>
      <c r="AG2241" s="5">
        <v>9</v>
      </c>
      <c r="AH2241" s="5" t="s">
        <v>63</v>
      </c>
      <c r="AI2241" s="5" t="str">
        <f>IFERROR(VLOOKUP(DatosTransformados[[#This Row],[Preferred Contact Method Hidden]],Tabla3[#All],2,FALSE),DatosTransformados[[#This Row],[Preferred Contact Method Hidden]])</f>
        <v>SMS</v>
      </c>
      <c r="AJ2241" s="5" t="str">
        <f>VLOOKUP(DatosTransformados[[#This Row],[Applied Discount Hidden]],Tabla3[#All],2,FALSE)</f>
        <v>Yes</v>
      </c>
      <c r="AK2241" s="5" t="b">
        <v>1</v>
      </c>
    </row>
    <row r="2242" spans="1:37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">
        <v>21</v>
      </c>
      <c r="O22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2" s="2" t="s">
        <v>21</v>
      </c>
      <c r="Q2242" s="2">
        <v>0</v>
      </c>
      <c r="R2242" s="2" t="s">
        <v>21</v>
      </c>
      <c r="S2242" s="2" t="s">
        <v>24</v>
      </c>
      <c r="T2242" s="2" t="s">
        <v>123</v>
      </c>
      <c r="U2242" s="2">
        <v>10</v>
      </c>
      <c r="V2242" s="2" t="str">
        <f>PROPER(DatosTransformados[[#This Row],[Payment Method Hidden]])</f>
        <v>Credit Card</v>
      </c>
      <c r="W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242" s="2">
        <v>81</v>
      </c>
      <c r="Y2242" s="2"/>
      <c r="Z2242" s="2"/>
      <c r="AA2242" s="2" t="s">
        <v>718</v>
      </c>
      <c r="AB2242" s="3">
        <f>DATEVALUE(DatosTransformados[[#This Row],[Contact Date Hidden]])</f>
        <v>44032</v>
      </c>
      <c r="AC2242" s="3">
        <v>44942</v>
      </c>
      <c r="AD2242" s="2" t="s">
        <v>28</v>
      </c>
      <c r="AE2242" s="2" t="str">
        <f>VLOOKUP(DatosTransformados[[#This Row],[Customer Segment Hidden]],Tabla3[#All],2,FALSE)</f>
        <v>High</v>
      </c>
      <c r="AF2242" s="11">
        <v>9.230708265726161</v>
      </c>
      <c r="AG2242" s="2">
        <v>7</v>
      </c>
      <c r="AH2242" s="2" t="s">
        <v>63</v>
      </c>
      <c r="AI2242" s="2" t="str">
        <f>IFERROR(VLOOKUP(DatosTransformados[[#This Row],[Preferred Contact Method Hidden]],Tabla3[#All],2,FALSE),DatosTransformados[[#This Row],[Preferred Contact Method Hidden]])</f>
        <v>SMS</v>
      </c>
      <c r="AJ2242" s="2" t="str">
        <f>VLOOKUP(DatosTransformados[[#This Row],[Applied Discount Hidden]],Tabla3[#All],2,FALSE)</f>
        <v>No</v>
      </c>
      <c r="AK2242" s="2" t="b">
        <v>0</v>
      </c>
    </row>
    <row r="2243" spans="1:37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">
        <v>21</v>
      </c>
      <c r="O22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3" s="5" t="s">
        <v>21</v>
      </c>
      <c r="Q2243" s="5">
        <v>0</v>
      </c>
      <c r="R2243" s="5" t="s">
        <v>33</v>
      </c>
      <c r="S2243" s="5" t="s">
        <v>24</v>
      </c>
      <c r="T2243" s="5" t="s">
        <v>117</v>
      </c>
      <c r="U2243" s="5">
        <v>48</v>
      </c>
      <c r="V2243" s="5" t="str">
        <f>PROPER(DatosTransformados[[#This Row],[Payment Method Hidden]])</f>
        <v>Direct Debit</v>
      </c>
      <c r="W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2243" s="5">
        <v>827</v>
      </c>
      <c r="Y2243" s="5"/>
      <c r="Z2243" s="5"/>
      <c r="AA2243" s="5" t="s">
        <v>3932</v>
      </c>
      <c r="AB2243" s="6">
        <f>DATEVALUE(DatosTransformados[[#This Row],[Contact Date Hidden]])</f>
        <v>44054</v>
      </c>
      <c r="AC2243" s="6">
        <v>44805</v>
      </c>
      <c r="AD2243" s="5" t="s">
        <v>28</v>
      </c>
      <c r="AE2243" s="5" t="str">
        <f>VLOOKUP(DatosTransformados[[#This Row],[Customer Segment Hidden]],Tabla3[#All],2,FALSE)</f>
        <v>High</v>
      </c>
      <c r="AF2243" s="12">
        <v>50.389057359925609</v>
      </c>
      <c r="AG2243" s="5">
        <v>6</v>
      </c>
      <c r="AH2243" s="5" t="s">
        <v>63</v>
      </c>
      <c r="AI2243" s="5" t="str">
        <f>IFERROR(VLOOKUP(DatosTransformados[[#This Row],[Preferred Contact Method Hidden]],Tabla3[#All],2,FALSE),DatosTransformados[[#This Row],[Preferred Contact Method Hidden]])</f>
        <v>SMS</v>
      </c>
      <c r="AJ2243" s="5" t="str">
        <f>VLOOKUP(DatosTransformados[[#This Row],[Applied Discount Hidden]],Tabla3[#All],2,FALSE)</f>
        <v>Yes</v>
      </c>
      <c r="AK2243" s="5" t="b">
        <v>1</v>
      </c>
    </row>
    <row r="2244" spans="1:37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">
        <v>33</v>
      </c>
      <c r="O2244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244" s="2" t="s">
        <v>21</v>
      </c>
      <c r="Q2244" s="2">
        <v>0</v>
      </c>
      <c r="R2244" s="2" t="s">
        <v>33</v>
      </c>
      <c r="S2244" s="2" t="s">
        <v>52</v>
      </c>
      <c r="T2244" s="2" t="s">
        <v>35</v>
      </c>
      <c r="U2244" s="2">
        <v>51</v>
      </c>
      <c r="V2244" s="2" t="str">
        <f>PROPER(DatosTransformados[[#This Row],[Payment Method Hidden]])</f>
        <v>Direct Debit</v>
      </c>
      <c r="W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244" s="2">
        <v>3452</v>
      </c>
      <c r="Y2244" s="2"/>
      <c r="Z2244" s="2"/>
      <c r="AA2244" s="2" t="s">
        <v>2634</v>
      </c>
      <c r="AB2244" s="3">
        <f>DATEVALUE(DatosTransformados[[#This Row],[Contact Date Hidden]])</f>
        <v>45167</v>
      </c>
      <c r="AC2244" s="3">
        <v>45072</v>
      </c>
      <c r="AD2244" s="2" t="s">
        <v>38</v>
      </c>
      <c r="AE2244" s="2" t="str">
        <f>VLOOKUP(DatosTransformados[[#This Row],[Customer Segment Hidden]],Tabla3[#All],2,FALSE)</f>
        <v>Low</v>
      </c>
      <c r="AF2244" s="11">
        <v>43.683079550230431</v>
      </c>
      <c r="AG2244" s="2">
        <v>2</v>
      </c>
      <c r="AH2244" s="2" t="s">
        <v>49</v>
      </c>
      <c r="AI2244" s="2" t="str">
        <f>IFERROR(VLOOKUP(DatosTransformados[[#This Row],[Preferred Contact Method Hidden]],Tabla3[#All],2,FALSE),DatosTransformados[[#This Row],[Preferred Contact Method Hidden]])</f>
        <v>Phone</v>
      </c>
      <c r="AJ2244" s="2" t="str">
        <f>VLOOKUP(DatosTransformados[[#This Row],[Applied Discount Hidden]],Tabla3[#All],2,FALSE)</f>
        <v>Yes</v>
      </c>
      <c r="AK2244" s="2" t="b">
        <v>1</v>
      </c>
    </row>
    <row r="2245" spans="1:37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">
        <v>21</v>
      </c>
      <c r="O22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5" s="5" t="s">
        <v>33</v>
      </c>
      <c r="Q2245" s="5">
        <v>4</v>
      </c>
      <c r="R2245" s="5" t="s">
        <v>33</v>
      </c>
      <c r="S2245" s="5" t="s">
        <v>52</v>
      </c>
      <c r="T2245" s="5" t="s">
        <v>35</v>
      </c>
      <c r="U2245" s="5">
        <v>35</v>
      </c>
      <c r="V2245" s="5" t="str">
        <f>PROPER(DatosTransformados[[#This Row],[Payment Method Hidden]])</f>
        <v>Direct Debit</v>
      </c>
      <c r="W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245" s="5">
        <v>2480</v>
      </c>
      <c r="Y2245" s="5"/>
      <c r="Z2245" s="5"/>
      <c r="AA2245" s="5" t="s">
        <v>2457</v>
      </c>
      <c r="AB2245" s="6">
        <f>DATEVALUE(DatosTransformados[[#This Row],[Contact Date Hidden]])</f>
        <v>45084</v>
      </c>
      <c r="AC2245" s="6">
        <v>44648</v>
      </c>
      <c r="AD2245" s="5" t="s">
        <v>44</v>
      </c>
      <c r="AE2245" s="5" t="str">
        <f>VLOOKUP(DatosTransformados[[#This Row],[Customer Segment Hidden]],Tabla3[#All],2,FALSE)</f>
        <v>Medium</v>
      </c>
      <c r="AF2245" s="12">
        <v>31.88415814177727</v>
      </c>
      <c r="AG2245" s="5">
        <v>1</v>
      </c>
      <c r="AH2245" s="5" t="s">
        <v>29</v>
      </c>
      <c r="AI2245" s="5" t="str">
        <f>IFERROR(VLOOKUP(DatosTransformados[[#This Row],[Preferred Contact Method Hidden]],Tabla3[#All],2,FALSE),DatosTransformados[[#This Row],[Preferred Contact Method Hidden]])</f>
        <v>Email</v>
      </c>
      <c r="AJ2245" s="5" t="str">
        <f>VLOOKUP(DatosTransformados[[#This Row],[Applied Discount Hidden]],Tabla3[#All],2,FALSE)</f>
        <v>Yes</v>
      </c>
      <c r="AK2245" s="5" t="b">
        <v>1</v>
      </c>
    </row>
    <row r="2246" spans="1:37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">
        <v>33</v>
      </c>
      <c r="O22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6" s="2" t="s">
        <v>21</v>
      </c>
      <c r="Q2246" s="2">
        <v>0</v>
      </c>
      <c r="R2246" s="2" t="s">
        <v>21</v>
      </c>
      <c r="S2246" s="2" t="s">
        <v>24</v>
      </c>
      <c r="T2246" s="2" t="s">
        <v>117</v>
      </c>
      <c r="U2246" s="2">
        <v>51</v>
      </c>
      <c r="V2246" s="2" t="str">
        <f>PROPER(DatosTransformados[[#This Row],[Payment Method Hidden]])</f>
        <v>Direct Debit</v>
      </c>
      <c r="W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246" s="2">
        <v>504</v>
      </c>
      <c r="Y2246" s="2" t="s">
        <v>103</v>
      </c>
      <c r="Z2246" s="2" t="s">
        <v>197</v>
      </c>
      <c r="AA2246" s="2" t="s">
        <v>2781</v>
      </c>
      <c r="AB2246" s="3">
        <f>DATEVALUE(DatosTransformados[[#This Row],[Contact Date Hidden]])</f>
        <v>43858</v>
      </c>
      <c r="AC2246" s="3">
        <v>44730</v>
      </c>
      <c r="AD2246" s="2" t="s">
        <v>28</v>
      </c>
      <c r="AE2246" s="2" t="str">
        <f>VLOOKUP(DatosTransformados[[#This Row],[Customer Segment Hidden]],Tabla3[#All],2,FALSE)</f>
        <v>High</v>
      </c>
      <c r="AF2246" s="11">
        <v>48.028433706678939</v>
      </c>
      <c r="AG2246" s="2">
        <v>9</v>
      </c>
      <c r="AH2246" s="2" t="s">
        <v>63</v>
      </c>
      <c r="AI2246" s="2" t="str">
        <f>IFERROR(VLOOKUP(DatosTransformados[[#This Row],[Preferred Contact Method Hidden]],Tabla3[#All],2,FALSE),DatosTransformados[[#This Row],[Preferred Contact Method Hidden]])</f>
        <v>SMS</v>
      </c>
      <c r="AJ2246" s="2" t="str">
        <f>VLOOKUP(DatosTransformados[[#This Row],[Applied Discount Hidden]],Tabla3[#All],2,FALSE)</f>
        <v>No</v>
      </c>
      <c r="AK2246" s="2" t="b">
        <v>0</v>
      </c>
    </row>
    <row r="2247" spans="1:37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">
        <v>21</v>
      </c>
      <c r="O22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7" s="5" t="s">
        <v>21</v>
      </c>
      <c r="Q2247" s="5">
        <v>0</v>
      </c>
      <c r="R2247" s="5" t="s">
        <v>21</v>
      </c>
      <c r="S2247" s="5" t="s">
        <v>34</v>
      </c>
      <c r="T2247" s="5" t="s">
        <v>123</v>
      </c>
      <c r="U2247" s="5">
        <v>31</v>
      </c>
      <c r="V2247" s="5" t="str">
        <f>PROPER(DatosTransformados[[#This Row],[Payment Method Hidden]])</f>
        <v>Credit Card</v>
      </c>
      <c r="W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247" s="5">
        <v>1284</v>
      </c>
      <c r="Y2247" s="5"/>
      <c r="Z2247" s="5"/>
      <c r="AA2247" s="5" t="s">
        <v>1755</v>
      </c>
      <c r="AB2247" s="6">
        <f>DATEVALUE(DatosTransformados[[#This Row],[Contact Date Hidden]])</f>
        <v>44021</v>
      </c>
      <c r="AC2247" s="6">
        <v>45092</v>
      </c>
      <c r="AD2247" s="5" t="s">
        <v>28</v>
      </c>
      <c r="AE2247" s="5" t="str">
        <f>VLOOKUP(DatosTransformados[[#This Row],[Customer Segment Hidden]],Tabla3[#All],2,FALSE)</f>
        <v>High</v>
      </c>
      <c r="AF2247" s="12">
        <v>34.368659365591093</v>
      </c>
      <c r="AG2247" s="5">
        <v>6</v>
      </c>
      <c r="AH2247" s="5" t="s">
        <v>63</v>
      </c>
      <c r="AI2247" s="5" t="str">
        <f>IFERROR(VLOOKUP(DatosTransformados[[#This Row],[Preferred Contact Method Hidden]],Tabla3[#All],2,FALSE),DatosTransformados[[#This Row],[Preferred Contact Method Hidden]])</f>
        <v>SMS</v>
      </c>
      <c r="AJ2247" s="5" t="str">
        <f>VLOOKUP(DatosTransformados[[#This Row],[Applied Discount Hidden]],Tabla3[#All],2,FALSE)</f>
        <v>No</v>
      </c>
      <c r="AK2247" s="5" t="b">
        <v>0</v>
      </c>
    </row>
    <row r="2248" spans="1:37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">
        <v>21</v>
      </c>
      <c r="O22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8" s="2" t="s">
        <v>21</v>
      </c>
      <c r="Q2248" s="2">
        <v>0</v>
      </c>
      <c r="R2248" s="2" t="s">
        <v>21</v>
      </c>
      <c r="S2248" s="2" t="s">
        <v>24</v>
      </c>
      <c r="T2248" s="2" t="s">
        <v>35</v>
      </c>
      <c r="U2248" s="2">
        <v>18</v>
      </c>
      <c r="V2248" s="2" t="str">
        <f>PROPER(DatosTransformados[[#This Row],[Payment Method Hidden]])</f>
        <v>Direct Debit</v>
      </c>
      <c r="W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248" s="2">
        <v>209</v>
      </c>
      <c r="Y2248" s="2"/>
      <c r="Z2248" s="2"/>
      <c r="AA2248" s="2" t="s">
        <v>130</v>
      </c>
      <c r="AB2248" s="3">
        <f>DATEVALUE(DatosTransformados[[#This Row],[Contact Date Hidden]])</f>
        <v>45211</v>
      </c>
      <c r="AC2248" s="3">
        <v>44636</v>
      </c>
      <c r="AD2248" s="2" t="s">
        <v>38</v>
      </c>
      <c r="AE2248" s="2" t="str">
        <f>VLOOKUP(DatosTransformados[[#This Row],[Customer Segment Hidden]],Tabla3[#All],2,FALSE)</f>
        <v>Low</v>
      </c>
      <c r="AF2248" s="11">
        <v>21.43345891350846</v>
      </c>
      <c r="AG2248" s="2">
        <v>2</v>
      </c>
      <c r="AH2248" s="2" t="s">
        <v>63</v>
      </c>
      <c r="AI2248" s="2" t="str">
        <f>IFERROR(VLOOKUP(DatosTransformados[[#This Row],[Preferred Contact Method Hidden]],Tabla3[#All],2,FALSE),DatosTransformados[[#This Row],[Preferred Contact Method Hidden]])</f>
        <v>SMS</v>
      </c>
      <c r="AJ2248" s="2" t="str">
        <f>VLOOKUP(DatosTransformados[[#This Row],[Applied Discount Hidden]],Tabla3[#All],2,FALSE)</f>
        <v>Yes</v>
      </c>
      <c r="AK2248" s="2" t="b">
        <v>1</v>
      </c>
    </row>
    <row r="2249" spans="1:37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">
        <v>33</v>
      </c>
      <c r="O22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49" s="2" t="s">
        <v>21</v>
      </c>
      <c r="Q2249" s="2">
        <v>0</v>
      </c>
      <c r="R2249" s="2" t="s">
        <v>21</v>
      </c>
      <c r="S2249" s="2" t="s">
        <v>24</v>
      </c>
      <c r="T2249" s="2" t="s">
        <v>35</v>
      </c>
      <c r="U2249" s="2">
        <v>48</v>
      </c>
      <c r="V2249" s="2" t="str">
        <f>PROPER(DatosTransformados[[#This Row],[Payment Method Hidden]])</f>
        <v>Direct Debit</v>
      </c>
      <c r="W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249" s="2">
        <v>1574</v>
      </c>
      <c r="Y2249" s="2" t="s">
        <v>156</v>
      </c>
      <c r="Z2249" s="2" t="s">
        <v>767</v>
      </c>
      <c r="AA2249" s="2" t="s">
        <v>2028</v>
      </c>
      <c r="AB2249" s="3">
        <f>DATEVALUE(DatosTransformados[[#This Row],[Contact Date Hidden]])</f>
        <v>44595</v>
      </c>
      <c r="AC2249" s="3">
        <v>44183</v>
      </c>
      <c r="AD2249" s="2" t="s">
        <v>44</v>
      </c>
      <c r="AE2249" s="2" t="str">
        <f>VLOOKUP(DatosTransformados[[#This Row],[Customer Segment Hidden]],Tabla3[#All],2,FALSE)</f>
        <v>Medium</v>
      </c>
      <c r="AF2249" s="11">
        <v>43.108220840477458</v>
      </c>
      <c r="AG2249" s="2">
        <v>8</v>
      </c>
      <c r="AH2249" s="2" t="s">
        <v>63</v>
      </c>
      <c r="AI2249" s="2" t="str">
        <f>IFERROR(VLOOKUP(DatosTransformados[[#This Row],[Preferred Contact Method Hidden]],Tabla3[#All],2,FALSE),DatosTransformados[[#This Row],[Preferred Contact Method Hidden]])</f>
        <v>SMS</v>
      </c>
      <c r="AJ2249" s="2" t="str">
        <f>VLOOKUP(DatosTransformados[[#This Row],[Applied Discount Hidden]],Tabla3[#All],2,FALSE)</f>
        <v>No</v>
      </c>
      <c r="AK2249" s="2" t="b">
        <v>0</v>
      </c>
    </row>
    <row r="2250" spans="1:37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">
        <v>33</v>
      </c>
      <c r="O22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0" s="5" t="s">
        <v>33</v>
      </c>
      <c r="Q2250" s="5">
        <v>5</v>
      </c>
      <c r="R2250" s="5" t="s">
        <v>21</v>
      </c>
      <c r="S2250" s="5" t="s">
        <v>24</v>
      </c>
      <c r="T2250" s="5" t="s">
        <v>117</v>
      </c>
      <c r="U2250" s="5">
        <v>29</v>
      </c>
      <c r="V2250" s="5" t="str">
        <f>PROPER(DatosTransformados[[#This Row],[Payment Method Hidden]])</f>
        <v>Direct Debit</v>
      </c>
      <c r="W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2250" s="5">
        <v>29</v>
      </c>
      <c r="Y2250" s="5" t="s">
        <v>103</v>
      </c>
      <c r="Z2250" s="5" t="s">
        <v>197</v>
      </c>
      <c r="AA2250" s="5" t="s">
        <v>2455</v>
      </c>
      <c r="AB2250" s="6">
        <f>DATEVALUE(DatosTransformados[[#This Row],[Contact Date Hidden]])</f>
        <v>44245</v>
      </c>
      <c r="AC2250" s="6">
        <v>44144</v>
      </c>
      <c r="AD2250" s="5" t="s">
        <v>44</v>
      </c>
      <c r="AE2250" s="5" t="str">
        <f>VLOOKUP(DatosTransformados[[#This Row],[Customer Segment Hidden]],Tabla3[#All],2,FALSE)</f>
        <v>Medium</v>
      </c>
      <c r="AF2250" s="12">
        <v>29.997891951645311</v>
      </c>
      <c r="AG2250" s="5">
        <v>0</v>
      </c>
      <c r="AH2250" s="5" t="s">
        <v>63</v>
      </c>
      <c r="AI2250" s="5" t="str">
        <f>IFERROR(VLOOKUP(DatosTransformados[[#This Row],[Preferred Contact Method Hidden]],Tabla3[#All],2,FALSE),DatosTransformados[[#This Row],[Preferred Contact Method Hidden]])</f>
        <v>SMS</v>
      </c>
      <c r="AJ2250" s="5" t="str">
        <f>VLOOKUP(DatosTransformados[[#This Row],[Applied Discount Hidden]],Tabla3[#All],2,FALSE)</f>
        <v>Yes</v>
      </c>
      <c r="AK2250" s="5" t="b">
        <v>1</v>
      </c>
    </row>
    <row r="2251" spans="1:37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">
        <v>33</v>
      </c>
      <c r="O22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1" s="2" t="s">
        <v>21</v>
      </c>
      <c r="Q2251" s="2">
        <v>0</v>
      </c>
      <c r="R2251" s="2" t="s">
        <v>33</v>
      </c>
      <c r="S2251" s="2" t="s">
        <v>24</v>
      </c>
      <c r="T2251" s="2" t="s">
        <v>123</v>
      </c>
      <c r="U2251" s="2">
        <v>44</v>
      </c>
      <c r="V2251" s="2" t="str">
        <f>PROPER(DatosTransformados[[#This Row],[Payment Method Hidden]])</f>
        <v>Credit Card</v>
      </c>
      <c r="W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2251" s="2">
        <v>204</v>
      </c>
      <c r="Y2251" s="2" t="s">
        <v>42</v>
      </c>
      <c r="Z2251" s="2" t="s">
        <v>184</v>
      </c>
      <c r="AA2251" s="2" t="s">
        <v>3326</v>
      </c>
      <c r="AB2251" s="3">
        <f>DATEVALUE(DatosTransformados[[#This Row],[Contact Date Hidden]])</f>
        <v>44883</v>
      </c>
      <c r="AC2251" s="3">
        <v>45286</v>
      </c>
      <c r="AD2251" s="2" t="s">
        <v>28</v>
      </c>
      <c r="AE2251" s="2" t="str">
        <f>VLOOKUP(DatosTransformados[[#This Row],[Customer Segment Hidden]],Tabla3[#All],2,FALSE)</f>
        <v>High</v>
      </c>
      <c r="AF2251" s="11">
        <v>49.986173130690617</v>
      </c>
      <c r="AG2251" s="2">
        <v>8</v>
      </c>
      <c r="AH2251" s="2" t="s">
        <v>63</v>
      </c>
      <c r="AI2251" s="2" t="str">
        <f>IFERROR(VLOOKUP(DatosTransformados[[#This Row],[Preferred Contact Method Hidden]],Tabla3[#All],2,FALSE),DatosTransformados[[#This Row],[Preferred Contact Method Hidden]])</f>
        <v>SMS</v>
      </c>
      <c r="AJ2251" s="2" t="str">
        <f>VLOOKUP(DatosTransformados[[#This Row],[Applied Discount Hidden]],Tabla3[#All],2,FALSE)</f>
        <v>No</v>
      </c>
      <c r="AK2251" s="2" t="b">
        <v>0</v>
      </c>
    </row>
    <row r="2252" spans="1:37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">
        <v>33</v>
      </c>
      <c r="O22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2" s="5" t="s">
        <v>21</v>
      </c>
      <c r="Q2252" s="5">
        <v>0</v>
      </c>
      <c r="R2252" s="5" t="s">
        <v>21</v>
      </c>
      <c r="S2252" s="5" t="s">
        <v>24</v>
      </c>
      <c r="T2252" s="5" t="s">
        <v>35</v>
      </c>
      <c r="U2252" s="5">
        <v>39</v>
      </c>
      <c r="V2252" s="5" t="str">
        <f>PROPER(DatosTransformados[[#This Row],[Payment Method Hidden]])</f>
        <v>Direct Debit</v>
      </c>
      <c r="W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252" s="5">
        <v>459</v>
      </c>
      <c r="Y2252" s="5" t="s">
        <v>42</v>
      </c>
      <c r="Z2252" s="5" t="s">
        <v>213</v>
      </c>
      <c r="AA2252" s="5" t="s">
        <v>1165</v>
      </c>
      <c r="AB2252" s="6">
        <f>DATEVALUE(DatosTransformados[[#This Row],[Contact Date Hidden]])</f>
        <v>43839</v>
      </c>
      <c r="AC2252" s="6">
        <v>44516</v>
      </c>
      <c r="AD2252" s="5" t="s">
        <v>28</v>
      </c>
      <c r="AE2252" s="5" t="str">
        <f>VLOOKUP(DatosTransformados[[#This Row],[Customer Segment Hidden]],Tabla3[#All],2,FALSE)</f>
        <v>High</v>
      </c>
      <c r="AF2252" s="12">
        <v>39.184190407605357</v>
      </c>
      <c r="AG2252" s="5">
        <v>5</v>
      </c>
      <c r="AH2252" s="5" t="s">
        <v>49</v>
      </c>
      <c r="AI2252" s="5" t="str">
        <f>IFERROR(VLOOKUP(DatosTransformados[[#This Row],[Preferred Contact Method Hidden]],Tabla3[#All],2,FALSE),DatosTransformados[[#This Row],[Preferred Contact Method Hidden]])</f>
        <v>Phone</v>
      </c>
      <c r="AJ2252" s="5" t="str">
        <f>VLOOKUP(DatosTransformados[[#This Row],[Applied Discount Hidden]],Tabla3[#All],2,FALSE)</f>
        <v>No</v>
      </c>
      <c r="AK2252" s="5" t="b">
        <v>0</v>
      </c>
    </row>
    <row r="2253" spans="1:37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">
        <v>21</v>
      </c>
      <c r="O22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3" s="2" t="s">
        <v>21</v>
      </c>
      <c r="Q2253" s="2">
        <v>0</v>
      </c>
      <c r="R2253" s="2" t="s">
        <v>21</v>
      </c>
      <c r="S2253" s="2" t="s">
        <v>24</v>
      </c>
      <c r="T2253" s="2" t="s">
        <v>117</v>
      </c>
      <c r="U2253" s="2">
        <v>33</v>
      </c>
      <c r="V2253" s="2" t="str">
        <f>PROPER(DatosTransformados[[#This Row],[Payment Method Hidden]])</f>
        <v>Direct Debit</v>
      </c>
      <c r="W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253" s="2">
        <v>173</v>
      </c>
      <c r="Y2253" s="2"/>
      <c r="Z2253" s="2"/>
      <c r="AA2253" s="2" t="s">
        <v>3943</v>
      </c>
      <c r="AB2253" s="3">
        <f>DATEVALUE(DatosTransformados[[#This Row],[Contact Date Hidden]])</f>
        <v>44174</v>
      </c>
      <c r="AC2253" s="3">
        <v>44470</v>
      </c>
      <c r="AD2253" s="2" t="s">
        <v>44</v>
      </c>
      <c r="AE2253" s="2" t="str">
        <f>VLOOKUP(DatosTransformados[[#This Row],[Customer Segment Hidden]],Tabla3[#All],2,FALSE)</f>
        <v>Medium</v>
      </c>
      <c r="AF2253" s="11">
        <v>37.929728910456419</v>
      </c>
      <c r="AG2253" s="2">
        <v>5</v>
      </c>
      <c r="AH2253" s="2" t="s">
        <v>63</v>
      </c>
      <c r="AI2253" s="2" t="str">
        <f>IFERROR(VLOOKUP(DatosTransformados[[#This Row],[Preferred Contact Method Hidden]],Tabla3[#All],2,FALSE),DatosTransformados[[#This Row],[Preferred Contact Method Hidden]])</f>
        <v>SMS</v>
      </c>
      <c r="AJ2253" s="2" t="str">
        <f>VLOOKUP(DatosTransformados[[#This Row],[Applied Discount Hidden]],Tabla3[#All],2,FALSE)</f>
        <v>Yes</v>
      </c>
      <c r="AK2253" s="2" t="b">
        <v>1</v>
      </c>
    </row>
    <row r="2254" spans="1:37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">
        <v>21</v>
      </c>
      <c r="O22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4" s="5" t="s">
        <v>21</v>
      </c>
      <c r="Q2254" s="5">
        <v>0</v>
      </c>
      <c r="R2254" s="5" t="s">
        <v>21</v>
      </c>
      <c r="S2254" s="5" t="s">
        <v>24</v>
      </c>
      <c r="T2254" s="5" t="s">
        <v>117</v>
      </c>
      <c r="U2254" s="5">
        <v>65</v>
      </c>
      <c r="V2254" s="5" t="str">
        <f>PROPER(DatosTransformados[[#This Row],[Payment Method Hidden]])</f>
        <v>Direct Debit</v>
      </c>
      <c r="W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2254" s="5">
        <v>3923</v>
      </c>
      <c r="Y2254" s="5"/>
      <c r="Z2254" s="5"/>
      <c r="AA2254" s="5" t="s">
        <v>3306</v>
      </c>
      <c r="AB2254" s="6">
        <f>DATEVALUE(DatosTransformados[[#This Row],[Contact Date Hidden]])</f>
        <v>45143</v>
      </c>
      <c r="AC2254" s="6">
        <v>44459</v>
      </c>
      <c r="AD2254" s="5" t="s">
        <v>44</v>
      </c>
      <c r="AE2254" s="5" t="str">
        <f>VLOOKUP(DatosTransformados[[#This Row],[Customer Segment Hidden]],Tabla3[#All],2,FALSE)</f>
        <v>Medium</v>
      </c>
      <c r="AF2254" s="12">
        <v>73.450095685841077</v>
      </c>
      <c r="AG2254" s="5">
        <v>6</v>
      </c>
      <c r="AH2254" s="5" t="s">
        <v>63</v>
      </c>
      <c r="AI2254" s="5" t="str">
        <f>IFERROR(VLOOKUP(DatosTransformados[[#This Row],[Preferred Contact Method Hidden]],Tabla3[#All],2,FALSE),DatosTransformados[[#This Row],[Preferred Contact Method Hidden]])</f>
        <v>SMS</v>
      </c>
      <c r="AJ2254" s="5" t="str">
        <f>VLOOKUP(DatosTransformados[[#This Row],[Applied Discount Hidden]],Tabla3[#All],2,FALSE)</f>
        <v>No</v>
      </c>
      <c r="AK2254" s="5" t="b">
        <v>0</v>
      </c>
    </row>
    <row r="2255" spans="1:37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">
        <v>33</v>
      </c>
      <c r="O22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5" s="2" t="s">
        <v>21</v>
      </c>
      <c r="Q2255" s="2">
        <v>0</v>
      </c>
      <c r="R2255" s="2" t="s">
        <v>33</v>
      </c>
      <c r="S2255" s="2" t="s">
        <v>52</v>
      </c>
      <c r="T2255" s="2" t="s">
        <v>207</v>
      </c>
      <c r="U2255" s="2">
        <v>69</v>
      </c>
      <c r="V2255" s="2" t="str">
        <f>PROPER(DatosTransformados[[#This Row],[Payment Method Hidden]])</f>
        <v>Paper Check</v>
      </c>
      <c r="W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2255" s="2">
        <v>5057</v>
      </c>
      <c r="Y2255" s="2"/>
      <c r="Z2255" s="2"/>
      <c r="AA2255" s="2" t="s">
        <v>3946</v>
      </c>
      <c r="AB2255" s="3">
        <f>DATEVALUE(DatosTransformados[[#This Row],[Contact Date Hidden]])</f>
        <v>44325</v>
      </c>
      <c r="AC2255" s="3">
        <v>44051</v>
      </c>
      <c r="AD2255" s="2" t="s">
        <v>44</v>
      </c>
      <c r="AE2255" s="2" t="str">
        <f>VLOOKUP(DatosTransformados[[#This Row],[Customer Segment Hidden]],Tabla3[#All],2,FALSE)</f>
        <v>Medium</v>
      </c>
      <c r="AF2255" s="11">
        <v>76.635727561842202</v>
      </c>
      <c r="AG2255" s="2">
        <v>5</v>
      </c>
      <c r="AH2255" s="2" t="s">
        <v>29</v>
      </c>
      <c r="AI2255" s="2" t="str">
        <f>IFERROR(VLOOKUP(DatosTransformados[[#This Row],[Preferred Contact Method Hidden]],Tabla3[#All],2,FALSE),DatosTransformados[[#This Row],[Preferred Contact Method Hidden]])</f>
        <v>Email</v>
      </c>
      <c r="AJ2255" s="2" t="str">
        <f>VLOOKUP(DatosTransformados[[#This Row],[Applied Discount Hidden]],Tabla3[#All],2,FALSE)</f>
        <v>No</v>
      </c>
      <c r="AK2255" s="2" t="b">
        <v>0</v>
      </c>
    </row>
    <row r="2256" spans="1:37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">
        <v>21</v>
      </c>
      <c r="O22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6" s="5" t="s">
        <v>33</v>
      </c>
      <c r="Q2256" s="5">
        <v>5</v>
      </c>
      <c r="R2256" s="5" t="s">
        <v>21</v>
      </c>
      <c r="S2256" s="5" t="s">
        <v>34</v>
      </c>
      <c r="T2256" s="5" t="s">
        <v>25</v>
      </c>
      <c r="U2256" s="5">
        <v>46</v>
      </c>
      <c r="V2256" s="5" t="str">
        <f>PROPER(DatosTransformados[[#This Row],[Payment Method Hidden]])</f>
        <v>Credit Card</v>
      </c>
      <c r="W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256" s="5">
        <v>1922</v>
      </c>
      <c r="Y2256" s="5"/>
      <c r="Z2256" s="5"/>
      <c r="AA2256" s="5" t="s">
        <v>3948</v>
      </c>
      <c r="AB2256" s="6">
        <f>DATEVALUE(DatosTransformados[[#This Row],[Contact Date Hidden]])</f>
        <v>44308</v>
      </c>
      <c r="AC2256" s="6">
        <v>44437</v>
      </c>
      <c r="AD2256" s="5" t="s">
        <v>38</v>
      </c>
      <c r="AE2256" s="5" t="str">
        <f>VLOOKUP(DatosTransformados[[#This Row],[Customer Segment Hidden]],Tabla3[#All],2,FALSE)</f>
        <v>Low</v>
      </c>
      <c r="AF2256" s="12">
        <v>50.649863911217608</v>
      </c>
      <c r="AG2256" s="5">
        <v>6</v>
      </c>
      <c r="AH2256" s="5" t="s">
        <v>49</v>
      </c>
      <c r="AI2256" s="5" t="str">
        <f>IFERROR(VLOOKUP(DatosTransformados[[#This Row],[Preferred Contact Method Hidden]],Tabla3[#All],2,FALSE),DatosTransformados[[#This Row],[Preferred Contact Method Hidden]])</f>
        <v>Phone</v>
      </c>
      <c r="AJ2256" s="5" t="str">
        <f>VLOOKUP(DatosTransformados[[#This Row],[Applied Discount Hidden]],Tabla3[#All],2,FALSE)</f>
        <v>Yes</v>
      </c>
      <c r="AK2256" s="5" t="b">
        <v>1</v>
      </c>
    </row>
    <row r="2257" spans="1:37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">
        <v>21</v>
      </c>
      <c r="O22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7" s="2" t="s">
        <v>21</v>
      </c>
      <c r="Q2257" s="2">
        <v>0</v>
      </c>
      <c r="R2257" s="2" t="s">
        <v>33</v>
      </c>
      <c r="S2257" s="2" t="s">
        <v>52</v>
      </c>
      <c r="T2257" s="2" t="s">
        <v>117</v>
      </c>
      <c r="U2257" s="2">
        <v>40</v>
      </c>
      <c r="V2257" s="2" t="str">
        <f>PROPER(DatosTransformados[[#This Row],[Payment Method Hidden]])</f>
        <v>Direct Debit</v>
      </c>
      <c r="W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257" s="2">
        <v>2464</v>
      </c>
      <c r="Y2257" s="2"/>
      <c r="Z2257" s="2"/>
      <c r="AA2257" s="2" t="s">
        <v>3641</v>
      </c>
      <c r="AB2257" s="3">
        <f>DATEVALUE(DatosTransformados[[#This Row],[Contact Date Hidden]])</f>
        <v>45103</v>
      </c>
      <c r="AC2257" s="3">
        <v>43874</v>
      </c>
      <c r="AD2257" s="2" t="s">
        <v>28</v>
      </c>
      <c r="AE2257" s="2" t="str">
        <f>VLOOKUP(DatosTransformados[[#This Row],[Customer Segment Hidden]],Tabla3[#All],2,FALSE)</f>
        <v>High</v>
      </c>
      <c r="AF2257" s="11">
        <v>39.085752287779563</v>
      </c>
      <c r="AG2257" s="2">
        <v>10</v>
      </c>
      <c r="AH2257" s="2" t="s">
        <v>29</v>
      </c>
      <c r="AI2257" s="2" t="str">
        <f>IFERROR(VLOOKUP(DatosTransformados[[#This Row],[Preferred Contact Method Hidden]],Tabla3[#All],2,FALSE),DatosTransformados[[#This Row],[Preferred Contact Method Hidden]])</f>
        <v>Email</v>
      </c>
      <c r="AJ2257" s="2" t="str">
        <f>VLOOKUP(DatosTransformados[[#This Row],[Applied Discount Hidden]],Tabla3[#All],2,FALSE)</f>
        <v>Yes</v>
      </c>
      <c r="AK2257" s="2" t="b">
        <v>1</v>
      </c>
    </row>
    <row r="2258" spans="1:37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">
        <v>21</v>
      </c>
      <c r="O22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8" s="5" t="s">
        <v>21</v>
      </c>
      <c r="Q2258" s="5">
        <v>0</v>
      </c>
      <c r="R2258" s="5" t="s">
        <v>33</v>
      </c>
      <c r="S2258" s="5" t="s">
        <v>24</v>
      </c>
      <c r="T2258" s="5" t="s">
        <v>117</v>
      </c>
      <c r="U2258" s="5">
        <v>53</v>
      </c>
      <c r="V2258" s="5" t="str">
        <f>PROPER(DatosTransformados[[#This Row],[Payment Method Hidden]])</f>
        <v>Direct Debit</v>
      </c>
      <c r="W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258" s="5">
        <v>385</v>
      </c>
      <c r="Y2258" s="5" t="s">
        <v>42</v>
      </c>
      <c r="Z2258" s="5" t="s">
        <v>184</v>
      </c>
      <c r="AA2258" s="5" t="s">
        <v>3951</v>
      </c>
      <c r="AB2258" s="6">
        <f>DATEVALUE(DatosTransformados[[#This Row],[Contact Date Hidden]])</f>
        <v>44854</v>
      </c>
      <c r="AC2258" s="6">
        <v>45195</v>
      </c>
      <c r="AD2258" s="5" t="s">
        <v>28</v>
      </c>
      <c r="AE2258" s="5" t="str">
        <f>VLOOKUP(DatosTransformados[[#This Row],[Customer Segment Hidden]],Tabla3[#All],2,FALSE)</f>
        <v>High</v>
      </c>
      <c r="AF2258" s="12">
        <v>61.820855257293367</v>
      </c>
      <c r="AG2258" s="5">
        <v>4</v>
      </c>
      <c r="AH2258" s="5" t="s">
        <v>49</v>
      </c>
      <c r="AI2258" s="5" t="str">
        <f>IFERROR(VLOOKUP(DatosTransformados[[#This Row],[Preferred Contact Method Hidden]],Tabla3[#All],2,FALSE),DatosTransformados[[#This Row],[Preferred Contact Method Hidden]])</f>
        <v>Phone</v>
      </c>
      <c r="AJ2258" s="5" t="str">
        <f>VLOOKUP(DatosTransformados[[#This Row],[Applied Discount Hidden]],Tabla3[#All],2,FALSE)</f>
        <v>No</v>
      </c>
      <c r="AK2258" s="5" t="b">
        <v>0</v>
      </c>
    </row>
    <row r="2259" spans="1:37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">
        <v>21</v>
      </c>
      <c r="O22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59" s="2" t="s">
        <v>33</v>
      </c>
      <c r="Q2259" s="2">
        <v>2</v>
      </c>
      <c r="R2259" s="2" t="s">
        <v>21</v>
      </c>
      <c r="S2259" s="2" t="s">
        <v>52</v>
      </c>
      <c r="T2259" s="2" t="s">
        <v>25</v>
      </c>
      <c r="U2259" s="2">
        <v>7</v>
      </c>
      <c r="V2259" s="2" t="str">
        <f>PROPER(DatosTransformados[[#This Row],[Payment Method Hidden]])</f>
        <v>Credit Card</v>
      </c>
      <c r="W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259" s="2">
        <v>428</v>
      </c>
      <c r="Y2259" s="2"/>
      <c r="Z2259" s="2"/>
      <c r="AA2259" s="2" t="s">
        <v>3953</v>
      </c>
      <c r="AB2259" s="3">
        <f>DATEVALUE(DatosTransformados[[#This Row],[Contact Date Hidden]])</f>
        <v>45239</v>
      </c>
      <c r="AC2259" s="3">
        <v>44342</v>
      </c>
      <c r="AD2259" s="2" t="s">
        <v>28</v>
      </c>
      <c r="AE2259" s="2" t="str">
        <f>VLOOKUP(DatosTransformados[[#This Row],[Customer Segment Hidden]],Tabla3[#All],2,FALSE)</f>
        <v>High</v>
      </c>
      <c r="AF2259" s="11">
        <v>5.6957656343303853</v>
      </c>
      <c r="AG2259" s="2">
        <v>1</v>
      </c>
      <c r="AH2259" s="2" t="s">
        <v>49</v>
      </c>
      <c r="AI2259" s="2" t="str">
        <f>IFERROR(VLOOKUP(DatosTransformados[[#This Row],[Preferred Contact Method Hidden]],Tabla3[#All],2,FALSE),DatosTransformados[[#This Row],[Preferred Contact Method Hidden]])</f>
        <v>Phone</v>
      </c>
      <c r="AJ2259" s="2" t="str">
        <f>VLOOKUP(DatosTransformados[[#This Row],[Applied Discount Hidden]],Tabla3[#All],2,FALSE)</f>
        <v>No</v>
      </c>
      <c r="AK2259" s="2" t="b">
        <v>0</v>
      </c>
    </row>
    <row r="2260" spans="1:37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">
        <v>21</v>
      </c>
      <c r="O22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0" s="5" t="s">
        <v>33</v>
      </c>
      <c r="Q2260" s="5">
        <v>5</v>
      </c>
      <c r="R2260" s="5" t="s">
        <v>21</v>
      </c>
      <c r="S2260" s="5" t="s">
        <v>52</v>
      </c>
      <c r="T2260" s="5" t="s">
        <v>35</v>
      </c>
      <c r="U2260" s="5">
        <v>8</v>
      </c>
      <c r="V2260" s="5" t="str">
        <f>PROPER(DatosTransformados[[#This Row],[Payment Method Hidden]])</f>
        <v>Direct Debit</v>
      </c>
      <c r="W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260" s="5">
        <v>570</v>
      </c>
      <c r="Y2260" s="5"/>
      <c r="Z2260" s="5"/>
      <c r="AA2260" s="5" t="s">
        <v>3955</v>
      </c>
      <c r="AB2260" s="6">
        <f>DATEVALUE(DatosTransformados[[#This Row],[Contact Date Hidden]])</f>
        <v>44646</v>
      </c>
      <c r="AC2260" s="6">
        <v>44932</v>
      </c>
      <c r="AD2260" s="5" t="s">
        <v>38</v>
      </c>
      <c r="AE2260" s="5" t="str">
        <f>VLOOKUP(DatosTransformados[[#This Row],[Customer Segment Hidden]],Tabla3[#All],2,FALSE)</f>
        <v>Low</v>
      </c>
      <c r="AF2260" s="12">
        <v>7.7053997303037267</v>
      </c>
      <c r="AG2260" s="5">
        <v>4</v>
      </c>
      <c r="AH2260" s="5" t="s">
        <v>29</v>
      </c>
      <c r="AI2260" s="5" t="str">
        <f>IFERROR(VLOOKUP(DatosTransformados[[#This Row],[Preferred Contact Method Hidden]],Tabla3[#All],2,FALSE),DatosTransformados[[#This Row],[Preferred Contact Method Hidden]])</f>
        <v>Email</v>
      </c>
      <c r="AJ2260" s="5" t="str">
        <f>VLOOKUP(DatosTransformados[[#This Row],[Applied Discount Hidden]],Tabla3[#All],2,FALSE)</f>
        <v>Yes</v>
      </c>
      <c r="AK2260" s="5" t="b">
        <v>1</v>
      </c>
    </row>
    <row r="2261" spans="1:37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">
        <v>21</v>
      </c>
      <c r="O22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1" s="2" t="s">
        <v>21</v>
      </c>
      <c r="Q2261" s="2">
        <v>0</v>
      </c>
      <c r="R2261" s="2" t="s">
        <v>21</v>
      </c>
      <c r="S2261" s="2" t="s">
        <v>34</v>
      </c>
      <c r="T2261" s="2" t="s">
        <v>117</v>
      </c>
      <c r="U2261" s="2">
        <v>42</v>
      </c>
      <c r="V2261" s="2" t="str">
        <f>PROPER(DatosTransformados[[#This Row],[Payment Method Hidden]])</f>
        <v>Direct Debit</v>
      </c>
      <c r="W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261" s="2">
        <v>1735</v>
      </c>
      <c r="Y2261" s="2"/>
      <c r="Z2261" s="2"/>
      <c r="AA2261" s="2" t="s">
        <v>3957</v>
      </c>
      <c r="AB2261" s="3">
        <f>DATEVALUE(DatosTransformados[[#This Row],[Contact Date Hidden]])</f>
        <v>45097</v>
      </c>
      <c r="AC2261" s="3">
        <v>44799</v>
      </c>
      <c r="AD2261" s="2" t="s">
        <v>44</v>
      </c>
      <c r="AE2261" s="2" t="str">
        <f>VLOOKUP(DatosTransformados[[#This Row],[Customer Segment Hidden]],Tabla3[#All],2,FALSE)</f>
        <v>Medium</v>
      </c>
      <c r="AF2261" s="11">
        <v>46.8206771537211</v>
      </c>
      <c r="AG2261" s="2">
        <v>3</v>
      </c>
      <c r="AH2261" s="2" t="s">
        <v>49</v>
      </c>
      <c r="AI2261" s="2" t="str">
        <f>IFERROR(VLOOKUP(DatosTransformados[[#This Row],[Preferred Contact Method Hidden]],Tabla3[#All],2,FALSE),DatosTransformados[[#This Row],[Preferred Contact Method Hidden]])</f>
        <v>Phone</v>
      </c>
      <c r="AJ2261" s="2" t="str">
        <f>VLOOKUP(DatosTransformados[[#This Row],[Applied Discount Hidden]],Tabla3[#All],2,FALSE)</f>
        <v>Yes</v>
      </c>
      <c r="AK2261" s="2" t="b">
        <v>1</v>
      </c>
    </row>
    <row r="2262" spans="1:37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">
        <v>21</v>
      </c>
      <c r="O22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2" s="5" t="s">
        <v>21</v>
      </c>
      <c r="Q2262" s="5">
        <v>0</v>
      </c>
      <c r="R2262" s="5" t="s">
        <v>21</v>
      </c>
      <c r="S2262" s="5" t="s">
        <v>24</v>
      </c>
      <c r="T2262" s="5" t="s">
        <v>25</v>
      </c>
      <c r="U2262" s="5">
        <v>16</v>
      </c>
      <c r="V2262" s="5" t="str">
        <f>PROPER(DatosTransformados[[#This Row],[Payment Method Hidden]])</f>
        <v>Credit Card</v>
      </c>
      <c r="W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262" s="5">
        <v>29</v>
      </c>
      <c r="Y2262" s="5" t="s">
        <v>134</v>
      </c>
      <c r="Z2262" s="5" t="s">
        <v>232</v>
      </c>
      <c r="AA2262" s="5" t="s">
        <v>2207</v>
      </c>
      <c r="AB2262" s="6">
        <f>DATEVALUE(DatosTransformados[[#This Row],[Contact Date Hidden]])</f>
        <v>44948</v>
      </c>
      <c r="AC2262" s="6">
        <v>44959</v>
      </c>
      <c r="AD2262" s="5" t="s">
        <v>38</v>
      </c>
      <c r="AE2262" s="5" t="str">
        <f>VLOOKUP(DatosTransformados[[#This Row],[Customer Segment Hidden]],Tabla3[#All],2,FALSE)</f>
        <v>Low</v>
      </c>
      <c r="AF2262" s="12">
        <v>17.401397627894791</v>
      </c>
      <c r="AG2262" s="5">
        <v>9</v>
      </c>
      <c r="AH2262" s="5" t="s">
        <v>49</v>
      </c>
      <c r="AI2262" s="5" t="str">
        <f>IFERROR(VLOOKUP(DatosTransformados[[#This Row],[Preferred Contact Method Hidden]],Tabla3[#All],2,FALSE),DatosTransformados[[#This Row],[Preferred Contact Method Hidden]])</f>
        <v>Phone</v>
      </c>
      <c r="AJ2262" s="5" t="str">
        <f>VLOOKUP(DatosTransformados[[#This Row],[Applied Discount Hidden]],Tabla3[#All],2,FALSE)</f>
        <v>Yes</v>
      </c>
      <c r="AK2262" s="5" t="b">
        <v>1</v>
      </c>
    </row>
    <row r="2263" spans="1:37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">
        <v>21</v>
      </c>
      <c r="O22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3" s="2" t="s">
        <v>21</v>
      </c>
      <c r="Q2263" s="2">
        <v>0</v>
      </c>
      <c r="R2263" s="2" t="s">
        <v>21</v>
      </c>
      <c r="S2263" s="2" t="s">
        <v>24</v>
      </c>
      <c r="T2263" s="2" t="s">
        <v>207</v>
      </c>
      <c r="U2263" s="2">
        <v>19</v>
      </c>
      <c r="V2263" s="2" t="str">
        <f>PROPER(DatosTransformados[[#This Row],[Payment Method Hidden]])</f>
        <v>Paper Check</v>
      </c>
      <c r="W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263" s="2">
        <v>19</v>
      </c>
      <c r="Y2263" s="2" t="s">
        <v>87</v>
      </c>
      <c r="Z2263" s="2" t="s">
        <v>180</v>
      </c>
      <c r="AA2263" s="2" t="s">
        <v>1463</v>
      </c>
      <c r="AB2263" s="3">
        <f>DATEVALUE(DatosTransformados[[#This Row],[Contact Date Hidden]])</f>
        <v>44739</v>
      </c>
      <c r="AC2263" s="3">
        <v>44793</v>
      </c>
      <c r="AD2263" s="2" t="s">
        <v>38</v>
      </c>
      <c r="AE2263" s="2" t="str">
        <f>VLOOKUP(DatosTransformados[[#This Row],[Customer Segment Hidden]],Tabla3[#All],2,FALSE)</f>
        <v>Low</v>
      </c>
      <c r="AF2263" s="11">
        <v>21.594073771260579</v>
      </c>
      <c r="AG2263" s="2">
        <v>0</v>
      </c>
      <c r="AH2263" s="2" t="s">
        <v>49</v>
      </c>
      <c r="AI2263" s="2" t="str">
        <f>IFERROR(VLOOKUP(DatosTransformados[[#This Row],[Preferred Contact Method Hidden]],Tabla3[#All],2,FALSE),DatosTransformados[[#This Row],[Preferred Contact Method Hidden]])</f>
        <v>Phone</v>
      </c>
      <c r="AJ2263" s="2" t="str">
        <f>VLOOKUP(DatosTransformados[[#This Row],[Applied Discount Hidden]],Tabla3[#All],2,FALSE)</f>
        <v>No</v>
      </c>
      <c r="AK2263" s="2" t="b">
        <v>0</v>
      </c>
    </row>
    <row r="2264" spans="1:37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">
        <v>21</v>
      </c>
      <c r="O22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4" s="5" t="s">
        <v>21</v>
      </c>
      <c r="Q2264" s="5">
        <v>0</v>
      </c>
      <c r="R2264" s="5" t="s">
        <v>21</v>
      </c>
      <c r="S2264" s="5" t="s">
        <v>52</v>
      </c>
      <c r="T2264" s="5" t="s">
        <v>123</v>
      </c>
      <c r="U2264" s="5">
        <v>13</v>
      </c>
      <c r="V2264" s="5" t="str">
        <f>PROPER(DatosTransformados[[#This Row],[Payment Method Hidden]])</f>
        <v>Credit Card</v>
      </c>
      <c r="W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264" s="5">
        <v>170</v>
      </c>
      <c r="Y2264" s="5"/>
      <c r="Z2264" s="5"/>
      <c r="AA2264" s="5" t="s">
        <v>3961</v>
      </c>
      <c r="AB2264" s="6">
        <f>DATEVALUE(DatosTransformados[[#This Row],[Contact Date Hidden]])</f>
        <v>44092</v>
      </c>
      <c r="AC2264" s="6">
        <v>44833</v>
      </c>
      <c r="AD2264" s="5" t="s">
        <v>44</v>
      </c>
      <c r="AE2264" s="5" t="str">
        <f>VLOOKUP(DatosTransformados[[#This Row],[Customer Segment Hidden]],Tabla3[#All],2,FALSE)</f>
        <v>Medium</v>
      </c>
      <c r="AF2264" s="12">
        <v>10.56705301216657</v>
      </c>
      <c r="AG2264" s="5">
        <v>9</v>
      </c>
      <c r="AH2264" s="5" t="s">
        <v>49</v>
      </c>
      <c r="AI2264" s="5" t="str">
        <f>IFERROR(VLOOKUP(DatosTransformados[[#This Row],[Preferred Contact Method Hidden]],Tabla3[#All],2,FALSE),DatosTransformados[[#This Row],[Preferred Contact Method Hidden]])</f>
        <v>Phone</v>
      </c>
      <c r="AJ2264" s="5" t="str">
        <f>VLOOKUP(DatosTransformados[[#This Row],[Applied Discount Hidden]],Tabla3[#All],2,FALSE)</f>
        <v>Yes</v>
      </c>
      <c r="AK2264" s="5" t="b">
        <v>1</v>
      </c>
    </row>
    <row r="2265" spans="1:37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">
        <v>21</v>
      </c>
      <c r="O22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5" s="2" t="s">
        <v>21</v>
      </c>
      <c r="Q2265" s="2">
        <v>0</v>
      </c>
      <c r="R2265" s="2" t="s">
        <v>21</v>
      </c>
      <c r="S2265" s="2" t="s">
        <v>34</v>
      </c>
      <c r="T2265" s="2" t="s">
        <v>25</v>
      </c>
      <c r="U2265" s="2">
        <v>10</v>
      </c>
      <c r="V2265" s="2" t="str">
        <f>PROPER(DatosTransformados[[#This Row],[Payment Method Hidden]])</f>
        <v>Credit Card</v>
      </c>
      <c r="W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265" s="2">
        <v>195</v>
      </c>
      <c r="Y2265" s="2"/>
      <c r="Z2265" s="2"/>
      <c r="AA2265" s="2" t="s">
        <v>3862</v>
      </c>
      <c r="AB2265" s="3">
        <f>DATEVALUE(DatosTransformados[[#This Row],[Contact Date Hidden]])</f>
        <v>43899</v>
      </c>
      <c r="AC2265" s="3">
        <v>44343</v>
      </c>
      <c r="AD2265" s="2" t="s">
        <v>38</v>
      </c>
      <c r="AE2265" s="2" t="str">
        <f>VLOOKUP(DatosTransformados[[#This Row],[Customer Segment Hidden]],Tabla3[#All],2,FALSE)</f>
        <v>Low</v>
      </c>
      <c r="AF2265" s="11">
        <v>11.439813600114061</v>
      </c>
      <c r="AG2265" s="2">
        <v>9</v>
      </c>
      <c r="AH2265" s="2" t="s">
        <v>49</v>
      </c>
      <c r="AI2265" s="2" t="str">
        <f>IFERROR(VLOOKUP(DatosTransformados[[#This Row],[Preferred Contact Method Hidden]],Tabla3[#All],2,FALSE),DatosTransformados[[#This Row],[Preferred Contact Method Hidden]])</f>
        <v>Phone</v>
      </c>
      <c r="AJ2265" s="2" t="str">
        <f>VLOOKUP(DatosTransformados[[#This Row],[Applied Discount Hidden]],Tabla3[#All],2,FALSE)</f>
        <v>No</v>
      </c>
      <c r="AK2265" s="2" t="b">
        <v>0</v>
      </c>
    </row>
    <row r="2266" spans="1:37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">
        <v>21</v>
      </c>
      <c r="O22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6" s="5" t="s">
        <v>33</v>
      </c>
      <c r="Q2266" s="5">
        <v>5</v>
      </c>
      <c r="R2266" s="5" t="s">
        <v>21</v>
      </c>
      <c r="S2266" s="5" t="s">
        <v>24</v>
      </c>
      <c r="T2266" s="5" t="s">
        <v>25</v>
      </c>
      <c r="U2266" s="5">
        <v>24</v>
      </c>
      <c r="V2266" s="5" t="str">
        <f>PROPER(DatosTransformados[[#This Row],[Payment Method Hidden]])</f>
        <v>Credit Card</v>
      </c>
      <c r="W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266" s="5">
        <v>1012</v>
      </c>
      <c r="Y2266" s="5"/>
      <c r="Z2266" s="5"/>
      <c r="AA2266" s="5" t="s">
        <v>3964</v>
      </c>
      <c r="AB2266" s="6">
        <f>DATEVALUE(DatosTransformados[[#This Row],[Contact Date Hidden]])</f>
        <v>43883</v>
      </c>
      <c r="AC2266" s="6">
        <v>43928</v>
      </c>
      <c r="AD2266" s="5" t="s">
        <v>28</v>
      </c>
      <c r="AE2266" s="5" t="str">
        <f>VLOOKUP(DatosTransformados[[#This Row],[Customer Segment Hidden]],Tabla3[#All],2,FALSE)</f>
        <v>High</v>
      </c>
      <c r="AF2266" s="12">
        <v>25.818892643345901</v>
      </c>
      <c r="AG2266" s="5">
        <v>1</v>
      </c>
      <c r="AH2266" s="5" t="s">
        <v>49</v>
      </c>
      <c r="AI2266" s="5" t="str">
        <f>IFERROR(VLOOKUP(DatosTransformados[[#This Row],[Preferred Contact Method Hidden]],Tabla3[#All],2,FALSE),DatosTransformados[[#This Row],[Preferred Contact Method Hidden]])</f>
        <v>Phone</v>
      </c>
      <c r="AJ2266" s="5" t="str">
        <f>VLOOKUP(DatosTransformados[[#This Row],[Applied Discount Hidden]],Tabla3[#All],2,FALSE)</f>
        <v>Yes</v>
      </c>
      <c r="AK2266" s="5" t="b">
        <v>1</v>
      </c>
    </row>
    <row r="2267" spans="1:37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">
        <v>21</v>
      </c>
      <c r="O22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7" s="5" t="s">
        <v>21</v>
      </c>
      <c r="Q2267" s="5">
        <v>0</v>
      </c>
      <c r="R2267" s="5" t="s">
        <v>33</v>
      </c>
      <c r="S2267" s="5" t="s">
        <v>34</v>
      </c>
      <c r="T2267" s="5" t="s">
        <v>123</v>
      </c>
      <c r="U2267" s="5">
        <v>33</v>
      </c>
      <c r="V2267" s="5" t="str">
        <f>PROPER(DatosTransformados[[#This Row],[Payment Method Hidden]])</f>
        <v>Credit Card</v>
      </c>
      <c r="W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267" s="5">
        <v>1141</v>
      </c>
      <c r="Y2267" s="5"/>
      <c r="Z2267" s="5"/>
      <c r="AA2267" s="5" t="s">
        <v>2076</v>
      </c>
      <c r="AB2267" s="6">
        <f>DATEVALUE(DatosTransformados[[#This Row],[Contact Date Hidden]])</f>
        <v>45181</v>
      </c>
      <c r="AC2267" s="6">
        <v>44065</v>
      </c>
      <c r="AD2267" s="5" t="s">
        <v>44</v>
      </c>
      <c r="AE2267" s="5" t="str">
        <f>VLOOKUP(DatosTransformados[[#This Row],[Customer Segment Hidden]],Tabla3[#All],2,FALSE)</f>
        <v>Medium</v>
      </c>
      <c r="AF2267" s="12">
        <v>31.787442997333841</v>
      </c>
      <c r="AG2267" s="5">
        <v>2</v>
      </c>
      <c r="AH2267" s="5" t="s">
        <v>29</v>
      </c>
      <c r="AI2267" s="5" t="str">
        <f>IFERROR(VLOOKUP(DatosTransformados[[#This Row],[Preferred Contact Method Hidden]],Tabla3[#All],2,FALSE),DatosTransformados[[#This Row],[Preferred Contact Method Hidden]])</f>
        <v>Email</v>
      </c>
      <c r="AJ2267" s="5" t="str">
        <f>VLOOKUP(DatosTransformados[[#This Row],[Applied Discount Hidden]],Tabla3[#All],2,FALSE)</f>
        <v>Yes</v>
      </c>
      <c r="AK2267" s="5" t="b">
        <v>1</v>
      </c>
    </row>
    <row r="2268" spans="1:37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">
        <v>21</v>
      </c>
      <c r="O22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8" s="2" t="s">
        <v>21</v>
      </c>
      <c r="Q2268" s="2">
        <v>0</v>
      </c>
      <c r="R2268" s="2" t="s">
        <v>21</v>
      </c>
      <c r="S2268" s="2" t="s">
        <v>24</v>
      </c>
      <c r="T2268" s="2" t="s">
        <v>35</v>
      </c>
      <c r="U2268" s="2">
        <v>39</v>
      </c>
      <c r="V2268" s="2" t="str">
        <f>PROPER(DatosTransformados[[#This Row],[Payment Method Hidden]])</f>
        <v>Direct Debit</v>
      </c>
      <c r="W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268" s="2">
        <v>39</v>
      </c>
      <c r="Y2268" s="2" t="s">
        <v>42</v>
      </c>
      <c r="Z2268" s="2" t="s">
        <v>213</v>
      </c>
      <c r="AA2268" s="2" t="s">
        <v>613</v>
      </c>
      <c r="AB2268" s="3">
        <f>DATEVALUE(DatosTransformados[[#This Row],[Contact Date Hidden]])</f>
        <v>44386</v>
      </c>
      <c r="AC2268" s="3">
        <v>44542</v>
      </c>
      <c r="AD2268" s="2" t="s">
        <v>44</v>
      </c>
      <c r="AE2268" s="2" t="str">
        <f>VLOOKUP(DatosTransformados[[#This Row],[Customer Segment Hidden]],Tabla3[#All],2,FALSE)</f>
        <v>Medium</v>
      </c>
      <c r="AF2268" s="11">
        <v>31.912130846861299</v>
      </c>
      <c r="AG2268" s="2">
        <v>5</v>
      </c>
      <c r="AH2268" s="2" t="s">
        <v>63</v>
      </c>
      <c r="AI2268" s="2" t="str">
        <f>IFERROR(VLOOKUP(DatosTransformados[[#This Row],[Preferred Contact Method Hidden]],Tabla3[#All],2,FALSE),DatosTransformados[[#This Row],[Preferred Contact Method Hidden]])</f>
        <v>SMS</v>
      </c>
      <c r="AJ2268" s="2" t="str">
        <f>VLOOKUP(DatosTransformados[[#This Row],[Applied Discount Hidden]],Tabla3[#All],2,FALSE)</f>
        <v>No</v>
      </c>
      <c r="AK2268" s="2" t="b">
        <v>0</v>
      </c>
    </row>
    <row r="2269" spans="1:37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">
        <v>21</v>
      </c>
      <c r="O22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69" s="5" t="s">
        <v>21</v>
      </c>
      <c r="Q2269" s="5">
        <v>0</v>
      </c>
      <c r="R2269" s="5" t="s">
        <v>21</v>
      </c>
      <c r="S2269" s="5" t="s">
        <v>24</v>
      </c>
      <c r="T2269" s="5" t="s">
        <v>35</v>
      </c>
      <c r="U2269" s="5">
        <v>36</v>
      </c>
      <c r="V2269" s="5" t="str">
        <f>PROPER(DatosTransformados[[#This Row],[Payment Method Hidden]])</f>
        <v>Direct Debit</v>
      </c>
      <c r="W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269" s="5">
        <v>76</v>
      </c>
      <c r="Y2269" s="5" t="s">
        <v>42</v>
      </c>
      <c r="Z2269" s="5" t="s">
        <v>279</v>
      </c>
      <c r="AA2269" s="5" t="s">
        <v>2100</v>
      </c>
      <c r="AB2269" s="6">
        <f>DATEVALUE(DatosTransformados[[#This Row],[Contact Date Hidden]])</f>
        <v>44872</v>
      </c>
      <c r="AC2269" s="6">
        <v>44798</v>
      </c>
      <c r="AD2269" s="5" t="s">
        <v>38</v>
      </c>
      <c r="AE2269" s="5" t="str">
        <f>VLOOKUP(DatosTransformados[[#This Row],[Customer Segment Hidden]],Tabla3[#All],2,FALSE)</f>
        <v>Low</v>
      </c>
      <c r="AF2269" s="12">
        <v>39.390875016049037</v>
      </c>
      <c r="AG2269" s="5">
        <v>8</v>
      </c>
      <c r="AH2269" s="5" t="s">
        <v>63</v>
      </c>
      <c r="AI2269" s="5" t="str">
        <f>IFERROR(VLOOKUP(DatosTransformados[[#This Row],[Preferred Contact Method Hidden]],Tabla3[#All],2,FALSE),DatosTransformados[[#This Row],[Preferred Contact Method Hidden]])</f>
        <v>SMS</v>
      </c>
      <c r="AJ2269" s="5" t="str">
        <f>VLOOKUP(DatosTransformados[[#This Row],[Applied Discount Hidden]],Tabla3[#All],2,FALSE)</f>
        <v>No</v>
      </c>
      <c r="AK2269" s="5" t="b">
        <v>0</v>
      </c>
    </row>
    <row r="2270" spans="1:37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">
        <v>21</v>
      </c>
      <c r="O22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0" s="2" t="s">
        <v>33</v>
      </c>
      <c r="Q2270" s="2">
        <v>3</v>
      </c>
      <c r="R2270" s="2" t="s">
        <v>33</v>
      </c>
      <c r="S2270" s="2" t="s">
        <v>24</v>
      </c>
      <c r="T2270" s="2" t="s">
        <v>35</v>
      </c>
      <c r="U2270" s="2">
        <v>15</v>
      </c>
      <c r="V2270" s="2" t="str">
        <f>PROPER(DatosTransformados[[#This Row],[Payment Method Hidden]])</f>
        <v>Direct Debit</v>
      </c>
      <c r="W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2270" s="2">
        <v>125</v>
      </c>
      <c r="Y2270" s="2" t="s">
        <v>87</v>
      </c>
      <c r="Z2270" s="2" t="s">
        <v>180</v>
      </c>
      <c r="AA2270" s="2" t="s">
        <v>3385</v>
      </c>
      <c r="AB2270" s="3">
        <f>DATEVALUE(DatosTransformados[[#This Row],[Contact Date Hidden]])</f>
        <v>43999</v>
      </c>
      <c r="AC2270" s="3">
        <v>44437</v>
      </c>
      <c r="AD2270" s="2" t="s">
        <v>44</v>
      </c>
      <c r="AE2270" s="2" t="str">
        <f>VLOOKUP(DatosTransformados[[#This Row],[Customer Segment Hidden]],Tabla3[#All],2,FALSE)</f>
        <v>Medium</v>
      </c>
      <c r="AF2270" s="11">
        <v>15.59756378002213</v>
      </c>
      <c r="AG2270" s="2">
        <v>2</v>
      </c>
      <c r="AH2270" s="2" t="s">
        <v>63</v>
      </c>
      <c r="AI2270" s="2" t="str">
        <f>IFERROR(VLOOKUP(DatosTransformados[[#This Row],[Preferred Contact Method Hidden]],Tabla3[#All],2,FALSE),DatosTransformados[[#This Row],[Preferred Contact Method Hidden]])</f>
        <v>SMS</v>
      </c>
      <c r="AJ2270" s="2" t="str">
        <f>VLOOKUP(DatosTransformados[[#This Row],[Applied Discount Hidden]],Tabla3[#All],2,FALSE)</f>
        <v>No</v>
      </c>
      <c r="AK2270" s="2" t="b">
        <v>0</v>
      </c>
    </row>
    <row r="2271" spans="1:37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">
        <v>21</v>
      </c>
      <c r="O22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1" s="5" t="s">
        <v>33</v>
      </c>
      <c r="Q2271" s="5">
        <v>4</v>
      </c>
      <c r="R2271" s="5" t="s">
        <v>21</v>
      </c>
      <c r="S2271" s="5" t="s">
        <v>52</v>
      </c>
      <c r="T2271" s="5" t="s">
        <v>123</v>
      </c>
      <c r="U2271" s="5">
        <v>8</v>
      </c>
      <c r="V2271" s="5" t="str">
        <f>PROPER(DatosTransformados[[#This Row],[Payment Method Hidden]])</f>
        <v>Credit Card</v>
      </c>
      <c r="W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271" s="5">
        <v>287</v>
      </c>
      <c r="Y2271" s="5"/>
      <c r="Z2271" s="5"/>
      <c r="AA2271" s="5" t="s">
        <v>2012</v>
      </c>
      <c r="AB2271" s="6">
        <f>DATEVALUE(DatosTransformados[[#This Row],[Contact Date Hidden]])</f>
        <v>44268</v>
      </c>
      <c r="AC2271" s="6">
        <v>43969</v>
      </c>
      <c r="AD2271" s="5" t="s">
        <v>38</v>
      </c>
      <c r="AE2271" s="5" t="str">
        <f>VLOOKUP(DatosTransformados[[#This Row],[Customer Segment Hidden]],Tabla3[#All],2,FALSE)</f>
        <v>Low</v>
      </c>
      <c r="AF2271" s="12">
        <v>8.5427689426712003</v>
      </c>
      <c r="AG2271" s="5">
        <v>1</v>
      </c>
      <c r="AH2271" s="5" t="s">
        <v>63</v>
      </c>
      <c r="AI2271" s="5" t="str">
        <f>IFERROR(VLOOKUP(DatosTransformados[[#This Row],[Preferred Contact Method Hidden]],Tabla3[#All],2,FALSE),DatosTransformados[[#This Row],[Preferred Contact Method Hidden]])</f>
        <v>SMS</v>
      </c>
      <c r="AJ2271" s="5" t="str">
        <f>VLOOKUP(DatosTransformados[[#This Row],[Applied Discount Hidden]],Tabla3[#All],2,FALSE)</f>
        <v>Yes</v>
      </c>
      <c r="AK2271" s="5" t="b">
        <v>1</v>
      </c>
    </row>
    <row r="2272" spans="1:37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">
        <v>33</v>
      </c>
      <c r="O22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2" s="2" t="s">
        <v>21</v>
      </c>
      <c r="Q2272" s="2">
        <v>0</v>
      </c>
      <c r="R2272" s="2" t="s">
        <v>21</v>
      </c>
      <c r="S2272" s="2" t="s">
        <v>24</v>
      </c>
      <c r="T2272" s="2" t="s">
        <v>35</v>
      </c>
      <c r="U2272" s="2">
        <v>45</v>
      </c>
      <c r="V2272" s="2" t="str">
        <f>PROPER(DatosTransformados[[#This Row],[Payment Method Hidden]])</f>
        <v>Direct Debit</v>
      </c>
      <c r="W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272" s="2">
        <v>2189</v>
      </c>
      <c r="Y2272" s="2" t="s">
        <v>156</v>
      </c>
      <c r="Z2272" s="2" t="s">
        <v>767</v>
      </c>
      <c r="AA2272" s="2" t="s">
        <v>1118</v>
      </c>
      <c r="AB2272" s="3">
        <f>DATEVALUE(DatosTransformados[[#This Row],[Contact Date Hidden]])</f>
        <v>44318</v>
      </c>
      <c r="AC2272" s="3">
        <v>44544</v>
      </c>
      <c r="AD2272" s="2" t="s">
        <v>44</v>
      </c>
      <c r="AE2272" s="2" t="str">
        <f>VLOOKUP(DatosTransformados[[#This Row],[Customer Segment Hidden]],Tabla3[#All],2,FALSE)</f>
        <v>Medium</v>
      </c>
      <c r="AF2272" s="11">
        <v>40.267910148938277</v>
      </c>
      <c r="AG2272" s="2">
        <v>5</v>
      </c>
      <c r="AH2272" s="2" t="s">
        <v>49</v>
      </c>
      <c r="AI2272" s="2" t="str">
        <f>IFERROR(VLOOKUP(DatosTransformados[[#This Row],[Preferred Contact Method Hidden]],Tabla3[#All],2,FALSE),DatosTransformados[[#This Row],[Preferred Contact Method Hidden]])</f>
        <v>Phone</v>
      </c>
      <c r="AJ2272" s="2" t="str">
        <f>VLOOKUP(DatosTransformados[[#This Row],[Applied Discount Hidden]],Tabla3[#All],2,FALSE)</f>
        <v>Yes</v>
      </c>
      <c r="AK2272" s="2" t="b">
        <v>1</v>
      </c>
    </row>
    <row r="2273" spans="1:37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">
        <v>21</v>
      </c>
      <c r="O22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3" s="5" t="s">
        <v>21</v>
      </c>
      <c r="Q2273" s="5">
        <v>0</v>
      </c>
      <c r="R2273" s="5" t="s">
        <v>21</v>
      </c>
      <c r="S2273" s="5" t="s">
        <v>24</v>
      </c>
      <c r="T2273" s="5" t="s">
        <v>35</v>
      </c>
      <c r="U2273" s="5">
        <v>31</v>
      </c>
      <c r="V2273" s="5" t="str">
        <f>PROPER(DatosTransformados[[#This Row],[Payment Method Hidden]])</f>
        <v>Direct Debit</v>
      </c>
      <c r="W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273" s="5">
        <v>31</v>
      </c>
      <c r="Y2273" s="5"/>
      <c r="Z2273" s="5"/>
      <c r="AA2273" s="5" t="s">
        <v>3972</v>
      </c>
      <c r="AB2273" s="6">
        <f>DATEVALUE(DatosTransformados[[#This Row],[Contact Date Hidden]])</f>
        <v>44246</v>
      </c>
      <c r="AC2273" s="6">
        <v>44931</v>
      </c>
      <c r="AD2273" s="5" t="s">
        <v>38</v>
      </c>
      <c r="AE2273" s="5" t="str">
        <f>VLOOKUP(DatosTransformados[[#This Row],[Customer Segment Hidden]],Tabla3[#All],2,FALSE)</f>
        <v>Low</v>
      </c>
      <c r="AF2273" s="12">
        <v>32.598053155455773</v>
      </c>
      <c r="AG2273" s="5">
        <v>5</v>
      </c>
      <c r="AH2273" s="5" t="s">
        <v>29</v>
      </c>
      <c r="AI2273" s="5" t="str">
        <f>IFERROR(VLOOKUP(DatosTransformados[[#This Row],[Preferred Contact Method Hidden]],Tabla3[#All],2,FALSE),DatosTransformados[[#This Row],[Preferred Contact Method Hidden]])</f>
        <v>Email</v>
      </c>
      <c r="AJ2273" s="5" t="str">
        <f>VLOOKUP(DatosTransformados[[#This Row],[Applied Discount Hidden]],Tabla3[#All],2,FALSE)</f>
        <v>Yes</v>
      </c>
      <c r="AK2273" s="5" t="b">
        <v>1</v>
      </c>
    </row>
    <row r="2274" spans="1:37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">
        <v>33</v>
      </c>
      <c r="O22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4" s="2" t="s">
        <v>21</v>
      </c>
      <c r="Q2274" s="2">
        <v>0</v>
      </c>
      <c r="R2274" s="2" t="s">
        <v>21</v>
      </c>
      <c r="S2274" s="2" t="s">
        <v>24</v>
      </c>
      <c r="T2274" s="2" t="s">
        <v>35</v>
      </c>
      <c r="U2274" s="2">
        <v>42</v>
      </c>
      <c r="V2274" s="2" t="str">
        <f>PROPER(DatosTransformados[[#This Row],[Payment Method Hidden]])</f>
        <v>Direct Debit</v>
      </c>
      <c r="W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274" s="2">
        <v>775</v>
      </c>
      <c r="Y2274" s="2" t="s">
        <v>134</v>
      </c>
      <c r="Z2274" s="2" t="s">
        <v>403</v>
      </c>
      <c r="AA2274" s="2" t="s">
        <v>3792</v>
      </c>
      <c r="AB2274" s="3">
        <f>DATEVALUE(DatosTransformados[[#This Row],[Contact Date Hidden]])</f>
        <v>44665</v>
      </c>
      <c r="AC2274" s="3">
        <v>45272</v>
      </c>
      <c r="AD2274" s="2" t="s">
        <v>28</v>
      </c>
      <c r="AE2274" s="2" t="str">
        <f>VLOOKUP(DatosTransformados[[#This Row],[Customer Segment Hidden]],Tabla3[#All],2,FALSE)</f>
        <v>High</v>
      </c>
      <c r="AF2274" s="11">
        <v>40.323021325813897</v>
      </c>
      <c r="AG2274" s="2">
        <v>0</v>
      </c>
      <c r="AH2274" s="2" t="s">
        <v>49</v>
      </c>
      <c r="AI2274" s="2" t="str">
        <f>IFERROR(VLOOKUP(DatosTransformados[[#This Row],[Preferred Contact Method Hidden]],Tabla3[#All],2,FALSE),DatosTransformados[[#This Row],[Preferred Contact Method Hidden]])</f>
        <v>Phone</v>
      </c>
      <c r="AJ2274" s="2" t="str">
        <f>VLOOKUP(DatosTransformados[[#This Row],[Applied Discount Hidden]],Tabla3[#All],2,FALSE)</f>
        <v>No</v>
      </c>
      <c r="AK2274" s="2" t="b">
        <v>0</v>
      </c>
    </row>
    <row r="2275" spans="1:37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">
        <v>21</v>
      </c>
      <c r="O22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5" s="5" t="s">
        <v>33</v>
      </c>
      <c r="Q2275" s="5">
        <v>2</v>
      </c>
      <c r="R2275" s="5" t="s">
        <v>21</v>
      </c>
      <c r="S2275" s="5" t="s">
        <v>24</v>
      </c>
      <c r="T2275" s="5" t="s">
        <v>25</v>
      </c>
      <c r="U2275" s="5">
        <v>17</v>
      </c>
      <c r="V2275" s="5" t="str">
        <f>PROPER(DatosTransformados[[#This Row],[Payment Method Hidden]])</f>
        <v>Credit Card</v>
      </c>
      <c r="W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275" s="5">
        <v>279</v>
      </c>
      <c r="Y2275" s="5"/>
      <c r="Z2275" s="5"/>
      <c r="AA2275" s="5" t="s">
        <v>3975</v>
      </c>
      <c r="AB2275" s="6">
        <f>DATEVALUE(DatosTransformados[[#This Row],[Contact Date Hidden]])</f>
        <v>44570</v>
      </c>
      <c r="AC2275" s="6">
        <v>45235</v>
      </c>
      <c r="AD2275" s="5" t="s">
        <v>44</v>
      </c>
      <c r="AE2275" s="5" t="str">
        <f>VLOOKUP(DatosTransformados[[#This Row],[Customer Segment Hidden]],Tabla3[#All],2,FALSE)</f>
        <v>Medium</v>
      </c>
      <c r="AF2275" s="12">
        <v>18.312905005737441</v>
      </c>
      <c r="AG2275" s="5">
        <v>7</v>
      </c>
      <c r="AH2275" s="5" t="s">
        <v>49</v>
      </c>
      <c r="AI2275" s="5" t="str">
        <f>IFERROR(VLOOKUP(DatosTransformados[[#This Row],[Preferred Contact Method Hidden]],Tabla3[#All],2,FALSE),DatosTransformados[[#This Row],[Preferred Contact Method Hidden]])</f>
        <v>Phone</v>
      </c>
      <c r="AJ2275" s="5" t="str">
        <f>VLOOKUP(DatosTransformados[[#This Row],[Applied Discount Hidden]],Tabla3[#All],2,FALSE)</f>
        <v>Yes</v>
      </c>
      <c r="AK2275" s="5" t="b">
        <v>1</v>
      </c>
    </row>
    <row r="2276" spans="1:37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">
        <v>21</v>
      </c>
      <c r="O22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6" s="2" t="s">
        <v>21</v>
      </c>
      <c r="Q2276" s="2">
        <v>0</v>
      </c>
      <c r="R2276" s="2" t="s">
        <v>33</v>
      </c>
      <c r="S2276" s="2" t="s">
        <v>52</v>
      </c>
      <c r="T2276" s="2" t="s">
        <v>123</v>
      </c>
      <c r="U2276" s="2">
        <v>51</v>
      </c>
      <c r="V2276" s="2" t="str">
        <f>PROPER(DatosTransformados[[#This Row],[Payment Method Hidden]])</f>
        <v>Credit Card</v>
      </c>
      <c r="W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276" s="2">
        <v>3078</v>
      </c>
      <c r="Y2276" s="2"/>
      <c r="Z2276" s="2"/>
      <c r="AA2276" s="2" t="s">
        <v>2842</v>
      </c>
      <c r="AB2276" s="3">
        <f>DATEVALUE(DatosTransformados[[#This Row],[Contact Date Hidden]])</f>
        <v>44263</v>
      </c>
      <c r="AC2276" s="3">
        <v>44004</v>
      </c>
      <c r="AD2276" s="2" t="s">
        <v>28</v>
      </c>
      <c r="AE2276" s="2" t="str">
        <f>VLOOKUP(DatosTransformados[[#This Row],[Customer Segment Hidden]],Tabla3[#All],2,FALSE)</f>
        <v>High</v>
      </c>
      <c r="AF2276" s="11">
        <v>61.042026890111373</v>
      </c>
      <c r="AG2276" s="2">
        <v>3</v>
      </c>
      <c r="AH2276" s="2" t="s">
        <v>63</v>
      </c>
      <c r="AI2276" s="2" t="str">
        <f>IFERROR(VLOOKUP(DatosTransformados[[#This Row],[Preferred Contact Method Hidden]],Tabla3[#All],2,FALSE),DatosTransformados[[#This Row],[Preferred Contact Method Hidden]])</f>
        <v>SMS</v>
      </c>
      <c r="AJ2276" s="2" t="str">
        <f>VLOOKUP(DatosTransformados[[#This Row],[Applied Discount Hidden]],Tabla3[#All],2,FALSE)</f>
        <v>No</v>
      </c>
      <c r="AK2276" s="2" t="b">
        <v>0</v>
      </c>
    </row>
    <row r="2277" spans="1:37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">
        <v>21</v>
      </c>
      <c r="O22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7" s="5" t="s">
        <v>21</v>
      </c>
      <c r="Q2277" s="5">
        <v>0</v>
      </c>
      <c r="R2277" s="5" t="s">
        <v>21</v>
      </c>
      <c r="S2277" s="5" t="s">
        <v>24</v>
      </c>
      <c r="T2277" s="5" t="s">
        <v>25</v>
      </c>
      <c r="U2277" s="5">
        <v>9</v>
      </c>
      <c r="V2277" s="5" t="str">
        <f>PROPER(DatosTransformados[[#This Row],[Payment Method Hidden]])</f>
        <v>Credit Card</v>
      </c>
      <c r="W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277" s="5">
        <v>23</v>
      </c>
      <c r="Y2277" s="5"/>
      <c r="Z2277" s="5"/>
      <c r="AA2277" s="5" t="s">
        <v>420</v>
      </c>
      <c r="AB2277" s="6">
        <f>DATEVALUE(DatosTransformados[[#This Row],[Contact Date Hidden]])</f>
        <v>44449</v>
      </c>
      <c r="AC2277" s="6">
        <v>44484</v>
      </c>
      <c r="AD2277" s="5" t="s">
        <v>44</v>
      </c>
      <c r="AE2277" s="5" t="str">
        <f>VLOOKUP(DatosTransformados[[#This Row],[Customer Segment Hidden]],Tabla3[#All],2,FALSE)</f>
        <v>Medium</v>
      </c>
      <c r="AF2277" s="12">
        <v>9.5965994027391517</v>
      </c>
      <c r="AG2277" s="5">
        <v>9</v>
      </c>
      <c r="AH2277" s="5" t="s">
        <v>63</v>
      </c>
      <c r="AI2277" s="5" t="str">
        <f>IFERROR(VLOOKUP(DatosTransformados[[#This Row],[Preferred Contact Method Hidden]],Tabla3[#All],2,FALSE),DatosTransformados[[#This Row],[Preferred Contact Method Hidden]])</f>
        <v>SMS</v>
      </c>
      <c r="AJ2277" s="5" t="str">
        <f>VLOOKUP(DatosTransformados[[#This Row],[Applied Discount Hidden]],Tabla3[#All],2,FALSE)</f>
        <v>No</v>
      </c>
      <c r="AK2277" s="5" t="b">
        <v>0</v>
      </c>
    </row>
    <row r="2278" spans="1:37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">
        <v>21</v>
      </c>
      <c r="O22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8" s="2" t="s">
        <v>21</v>
      </c>
      <c r="Q2278" s="2">
        <v>0</v>
      </c>
      <c r="R2278" s="2" t="s">
        <v>33</v>
      </c>
      <c r="S2278" s="2" t="s">
        <v>24</v>
      </c>
      <c r="T2278" s="2" t="s">
        <v>123</v>
      </c>
      <c r="U2278" s="2">
        <v>11</v>
      </c>
      <c r="V2278" s="2" t="str">
        <f>PROPER(DatosTransformados[[#This Row],[Payment Method Hidden]])</f>
        <v>Credit Card</v>
      </c>
      <c r="W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278" s="2">
        <v>300</v>
      </c>
      <c r="Y2278" s="2"/>
      <c r="Z2278" s="2"/>
      <c r="AA2278" s="2" t="s">
        <v>3979</v>
      </c>
      <c r="AB2278" s="3">
        <f>DATEVALUE(DatosTransformados[[#This Row],[Contact Date Hidden]])</f>
        <v>44917</v>
      </c>
      <c r="AC2278" s="3">
        <v>44446</v>
      </c>
      <c r="AD2278" s="2" t="s">
        <v>44</v>
      </c>
      <c r="AE2278" s="2" t="str">
        <f>VLOOKUP(DatosTransformados[[#This Row],[Customer Segment Hidden]],Tabla3[#All],2,FALSE)</f>
        <v>Medium</v>
      </c>
      <c r="AF2278" s="11">
        <v>9.3644945591454434</v>
      </c>
      <c r="AG2278" s="2">
        <v>3</v>
      </c>
      <c r="AH2278" s="2" t="s">
        <v>49</v>
      </c>
      <c r="AI2278" s="2" t="str">
        <f>IFERROR(VLOOKUP(DatosTransformados[[#This Row],[Preferred Contact Method Hidden]],Tabla3[#All],2,FALSE),DatosTransformados[[#This Row],[Preferred Contact Method Hidden]])</f>
        <v>Phone</v>
      </c>
      <c r="AJ2278" s="2" t="str">
        <f>VLOOKUP(DatosTransformados[[#This Row],[Applied Discount Hidden]],Tabla3[#All],2,FALSE)</f>
        <v>Yes</v>
      </c>
      <c r="AK2278" s="2" t="b">
        <v>1</v>
      </c>
    </row>
    <row r="2279" spans="1:37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">
        <v>21</v>
      </c>
      <c r="O22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79" s="5" t="s">
        <v>21</v>
      </c>
      <c r="Q2279" s="5">
        <v>0</v>
      </c>
      <c r="R2279" s="5" t="s">
        <v>21</v>
      </c>
      <c r="S2279" s="5" t="s">
        <v>52</v>
      </c>
      <c r="T2279" s="5" t="s">
        <v>123</v>
      </c>
      <c r="U2279" s="5">
        <v>16</v>
      </c>
      <c r="V2279" s="5" t="str">
        <f>PROPER(DatosTransformados[[#This Row],[Payment Method Hidden]])</f>
        <v>Credit Card</v>
      </c>
      <c r="W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279" s="5">
        <v>988</v>
      </c>
      <c r="Y2279" s="5"/>
      <c r="Z2279" s="5"/>
      <c r="AA2279" s="5" t="s">
        <v>1660</v>
      </c>
      <c r="AB2279" s="6">
        <f>DATEVALUE(DatosTransformados[[#This Row],[Contact Date Hidden]])</f>
        <v>44340</v>
      </c>
      <c r="AC2279" s="6">
        <v>44832</v>
      </c>
      <c r="AD2279" s="5" t="s">
        <v>38</v>
      </c>
      <c r="AE2279" s="5" t="str">
        <f>VLOOKUP(DatosTransformados[[#This Row],[Customer Segment Hidden]],Tabla3[#All],2,FALSE)</f>
        <v>Low</v>
      </c>
      <c r="AF2279" s="12">
        <v>14.56879012735534</v>
      </c>
      <c r="AG2279" s="5">
        <v>6</v>
      </c>
      <c r="AH2279" s="5" t="s">
        <v>49</v>
      </c>
      <c r="AI2279" s="5" t="str">
        <f>IFERROR(VLOOKUP(DatosTransformados[[#This Row],[Preferred Contact Method Hidden]],Tabla3[#All],2,FALSE),DatosTransformados[[#This Row],[Preferred Contact Method Hidden]])</f>
        <v>Phone</v>
      </c>
      <c r="AJ2279" s="5" t="str">
        <f>VLOOKUP(DatosTransformados[[#This Row],[Applied Discount Hidden]],Tabla3[#All],2,FALSE)</f>
        <v>No</v>
      </c>
      <c r="AK2279" s="5" t="b">
        <v>0</v>
      </c>
    </row>
    <row r="2280" spans="1:37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">
        <v>21</v>
      </c>
      <c r="O22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0" s="2" t="s">
        <v>21</v>
      </c>
      <c r="Q2280" s="2">
        <v>0</v>
      </c>
      <c r="R2280" s="2" t="s">
        <v>33</v>
      </c>
      <c r="S2280" s="2" t="s">
        <v>52</v>
      </c>
      <c r="T2280" s="2" t="s">
        <v>123</v>
      </c>
      <c r="U2280" s="2">
        <v>45</v>
      </c>
      <c r="V2280" s="2" t="str">
        <f>PROPER(DatosTransformados[[#This Row],[Payment Method Hidden]])</f>
        <v>Credit Card</v>
      </c>
      <c r="W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280" s="2">
        <v>3147</v>
      </c>
      <c r="Y2280" s="2"/>
      <c r="Z2280" s="2"/>
      <c r="AA2280" s="2" t="s">
        <v>3256</v>
      </c>
      <c r="AB2280" s="3">
        <f>DATEVALUE(DatosTransformados[[#This Row],[Contact Date Hidden]])</f>
        <v>45159</v>
      </c>
      <c r="AC2280" s="3">
        <v>43865</v>
      </c>
      <c r="AD2280" s="2" t="s">
        <v>44</v>
      </c>
      <c r="AE2280" s="2" t="str">
        <f>VLOOKUP(DatosTransformados[[#This Row],[Customer Segment Hidden]],Tabla3[#All],2,FALSE)</f>
        <v>Medium</v>
      </c>
      <c r="AF2280" s="11">
        <v>47.227582846106188</v>
      </c>
      <c r="AG2280" s="2">
        <v>0</v>
      </c>
      <c r="AH2280" s="2" t="s">
        <v>63</v>
      </c>
      <c r="AI2280" s="2" t="str">
        <f>IFERROR(VLOOKUP(DatosTransformados[[#This Row],[Preferred Contact Method Hidden]],Tabla3[#All],2,FALSE),DatosTransformados[[#This Row],[Preferred Contact Method Hidden]])</f>
        <v>SMS</v>
      </c>
      <c r="AJ2280" s="2" t="str">
        <f>VLOOKUP(DatosTransformados[[#This Row],[Applied Discount Hidden]],Tabla3[#All],2,FALSE)</f>
        <v>No</v>
      </c>
      <c r="AK2280" s="2" t="b">
        <v>0</v>
      </c>
    </row>
    <row r="2281" spans="1:37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">
        <v>21</v>
      </c>
      <c r="O22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1" s="5" t="s">
        <v>21</v>
      </c>
      <c r="Q2281" s="5">
        <v>0</v>
      </c>
      <c r="R2281" s="5" t="s">
        <v>33</v>
      </c>
      <c r="S2281" s="5" t="s">
        <v>52</v>
      </c>
      <c r="T2281" s="5" t="s">
        <v>117</v>
      </c>
      <c r="U2281" s="5">
        <v>25</v>
      </c>
      <c r="V2281" s="5" t="str">
        <f>PROPER(DatosTransformados[[#This Row],[Payment Method Hidden]])</f>
        <v>Direct Debit</v>
      </c>
      <c r="W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281" s="5">
        <v>255</v>
      </c>
      <c r="Y2281" s="5"/>
      <c r="Z2281" s="5"/>
      <c r="AA2281" s="5" t="s">
        <v>3983</v>
      </c>
      <c r="AB2281" s="6">
        <f>DATEVALUE(DatosTransformados[[#This Row],[Contact Date Hidden]])</f>
        <v>44650</v>
      </c>
      <c r="AC2281" s="6">
        <v>43969</v>
      </c>
      <c r="AD2281" s="5" t="s">
        <v>44</v>
      </c>
      <c r="AE2281" s="5" t="str">
        <f>VLOOKUP(DatosTransformados[[#This Row],[Customer Segment Hidden]],Tabla3[#All],2,FALSE)</f>
        <v>Medium</v>
      </c>
      <c r="AF2281" s="12">
        <v>20.729301668486841</v>
      </c>
      <c r="AG2281" s="5">
        <v>8</v>
      </c>
      <c r="AH2281" s="5" t="s">
        <v>29</v>
      </c>
      <c r="AI2281" s="5" t="str">
        <f>IFERROR(VLOOKUP(DatosTransformados[[#This Row],[Preferred Contact Method Hidden]],Tabla3[#All],2,FALSE),DatosTransformados[[#This Row],[Preferred Contact Method Hidden]])</f>
        <v>Email</v>
      </c>
      <c r="AJ2281" s="5" t="str">
        <f>VLOOKUP(DatosTransformados[[#This Row],[Applied Discount Hidden]],Tabla3[#All],2,FALSE)</f>
        <v>Yes</v>
      </c>
      <c r="AK2281" s="5" t="b">
        <v>1</v>
      </c>
    </row>
    <row r="2282" spans="1:37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">
        <v>21</v>
      </c>
      <c r="O22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2" s="2" t="s">
        <v>21</v>
      </c>
      <c r="Q2282" s="2">
        <v>0</v>
      </c>
      <c r="R2282" s="2" t="s">
        <v>21</v>
      </c>
      <c r="S2282" s="2" t="s">
        <v>24</v>
      </c>
      <c r="T2282" s="2" t="s">
        <v>123</v>
      </c>
      <c r="U2282" s="2">
        <v>7</v>
      </c>
      <c r="V2282" s="2" t="str">
        <f>PROPER(DatosTransformados[[#This Row],[Payment Method Hidden]])</f>
        <v>Credit Card</v>
      </c>
      <c r="W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282" s="2">
        <v>29</v>
      </c>
      <c r="Y2282" s="2"/>
      <c r="Z2282" s="2"/>
      <c r="AA2282" s="2" t="s">
        <v>3985</v>
      </c>
      <c r="AB2282" s="3">
        <f>DATEVALUE(DatosTransformados[[#This Row],[Contact Date Hidden]])</f>
        <v>44704</v>
      </c>
      <c r="AC2282" s="3">
        <v>45185</v>
      </c>
      <c r="AD2282" s="2" t="s">
        <v>38</v>
      </c>
      <c r="AE2282" s="2" t="str">
        <f>VLOOKUP(DatosTransformados[[#This Row],[Customer Segment Hidden]],Tabla3[#All],2,FALSE)</f>
        <v>Low</v>
      </c>
      <c r="AF2282" s="11">
        <v>7.2545749438567286</v>
      </c>
      <c r="AG2282" s="2">
        <v>0</v>
      </c>
      <c r="AH2282" s="2" t="s">
        <v>49</v>
      </c>
      <c r="AI2282" s="2" t="str">
        <f>IFERROR(VLOOKUP(DatosTransformados[[#This Row],[Preferred Contact Method Hidden]],Tabla3[#All],2,FALSE),DatosTransformados[[#This Row],[Preferred Contact Method Hidden]])</f>
        <v>Phone</v>
      </c>
      <c r="AJ2282" s="2" t="str">
        <f>VLOOKUP(DatosTransformados[[#This Row],[Applied Discount Hidden]],Tabla3[#All],2,FALSE)</f>
        <v>No</v>
      </c>
      <c r="AK2282" s="2" t="b">
        <v>0</v>
      </c>
    </row>
    <row r="2283" spans="1:37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">
        <v>21</v>
      </c>
      <c r="O22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3" s="5" t="s">
        <v>33</v>
      </c>
      <c r="Q2283" s="5">
        <v>3</v>
      </c>
      <c r="R2283" s="5" t="s">
        <v>21</v>
      </c>
      <c r="S2283" s="5" t="s">
        <v>52</v>
      </c>
      <c r="T2283" s="5" t="s">
        <v>25</v>
      </c>
      <c r="U2283" s="5">
        <v>12</v>
      </c>
      <c r="V2283" s="5" t="str">
        <f>PROPER(DatosTransformados[[#This Row],[Payment Method Hidden]])</f>
        <v>Credit Card</v>
      </c>
      <c r="W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283" s="5">
        <v>900</v>
      </c>
      <c r="Y2283" s="5"/>
      <c r="Z2283" s="5"/>
      <c r="AA2283" s="5" t="s">
        <v>3202</v>
      </c>
      <c r="AB2283" s="6">
        <f>DATEVALUE(DatosTransformados[[#This Row],[Contact Date Hidden]])</f>
        <v>44718</v>
      </c>
      <c r="AC2283" s="6">
        <v>45287</v>
      </c>
      <c r="AD2283" s="5" t="s">
        <v>44</v>
      </c>
      <c r="AE2283" s="5" t="str">
        <f>VLOOKUP(DatosTransformados[[#This Row],[Customer Segment Hidden]],Tabla3[#All],2,FALSE)</f>
        <v>Medium</v>
      </c>
      <c r="AF2283" s="12">
        <v>9.8491851066337084</v>
      </c>
      <c r="AG2283" s="5">
        <v>6</v>
      </c>
      <c r="AH2283" s="5" t="s">
        <v>29</v>
      </c>
      <c r="AI2283" s="5" t="str">
        <f>IFERROR(VLOOKUP(DatosTransformados[[#This Row],[Preferred Contact Method Hidden]],Tabla3[#All],2,FALSE),DatosTransformados[[#This Row],[Preferred Contact Method Hidden]])</f>
        <v>Email</v>
      </c>
      <c r="AJ2283" s="5" t="str">
        <f>VLOOKUP(DatosTransformados[[#This Row],[Applied Discount Hidden]],Tabla3[#All],2,FALSE)</f>
        <v>Yes</v>
      </c>
      <c r="AK2283" s="5" t="b">
        <v>1</v>
      </c>
    </row>
    <row r="2284" spans="1:37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">
        <v>21</v>
      </c>
      <c r="O22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4" s="2" t="s">
        <v>21</v>
      </c>
      <c r="Q2284" s="2">
        <v>0</v>
      </c>
      <c r="R2284" s="2" t="s">
        <v>21</v>
      </c>
      <c r="S2284" s="2" t="s">
        <v>52</v>
      </c>
      <c r="T2284" s="2" t="s">
        <v>35</v>
      </c>
      <c r="U2284" s="2">
        <v>7</v>
      </c>
      <c r="V2284" s="2" t="str">
        <f>PROPER(DatosTransformados[[#This Row],[Payment Method Hidden]])</f>
        <v>Direct Debit</v>
      </c>
      <c r="W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284" s="2">
        <v>409</v>
      </c>
      <c r="Y2284" s="2"/>
      <c r="Z2284" s="2"/>
      <c r="AA2284" s="2" t="s">
        <v>3988</v>
      </c>
      <c r="AB2284" s="3">
        <f>DATEVALUE(DatosTransformados[[#This Row],[Contact Date Hidden]])</f>
        <v>44770</v>
      </c>
      <c r="AC2284" s="3">
        <v>44511</v>
      </c>
      <c r="AD2284" s="2" t="s">
        <v>28</v>
      </c>
      <c r="AE2284" s="2" t="str">
        <f>VLOOKUP(DatosTransformados[[#This Row],[Customer Segment Hidden]],Tabla3[#All],2,FALSE)</f>
        <v>High</v>
      </c>
      <c r="AF2284" s="11">
        <v>6.2120042583614747</v>
      </c>
      <c r="AG2284" s="2">
        <v>0</v>
      </c>
      <c r="AH2284" s="2" t="s">
        <v>49</v>
      </c>
      <c r="AI2284" s="2" t="str">
        <f>IFERROR(VLOOKUP(DatosTransformados[[#This Row],[Preferred Contact Method Hidden]],Tabla3[#All],2,FALSE),DatosTransformados[[#This Row],[Preferred Contact Method Hidden]])</f>
        <v>Phone</v>
      </c>
      <c r="AJ2284" s="2" t="str">
        <f>VLOOKUP(DatosTransformados[[#This Row],[Applied Discount Hidden]],Tabla3[#All],2,FALSE)</f>
        <v>Yes</v>
      </c>
      <c r="AK2284" s="2" t="b">
        <v>1</v>
      </c>
    </row>
    <row r="2285" spans="1:37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">
        <v>21</v>
      </c>
      <c r="O22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5" s="5" t="s">
        <v>21</v>
      </c>
      <c r="Q2285" s="5">
        <v>0</v>
      </c>
      <c r="R2285" s="5" t="s">
        <v>33</v>
      </c>
      <c r="S2285" s="5" t="s">
        <v>24</v>
      </c>
      <c r="T2285" s="5" t="s">
        <v>25</v>
      </c>
      <c r="U2285" s="5">
        <v>34</v>
      </c>
      <c r="V2285" s="5" t="str">
        <f>PROPER(DatosTransformados[[#This Row],[Payment Method Hidden]])</f>
        <v>Credit Card</v>
      </c>
      <c r="W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285" s="5">
        <v>1010</v>
      </c>
      <c r="Y2285" s="5"/>
      <c r="Z2285" s="5"/>
      <c r="AA2285" s="5" t="s">
        <v>2576</v>
      </c>
      <c r="AB2285" s="6">
        <f>DATEVALUE(DatosTransformados[[#This Row],[Contact Date Hidden]])</f>
        <v>44119</v>
      </c>
      <c r="AC2285" s="6">
        <v>44190</v>
      </c>
      <c r="AD2285" s="5" t="s">
        <v>44</v>
      </c>
      <c r="AE2285" s="5" t="str">
        <f>VLOOKUP(DatosTransformados[[#This Row],[Customer Segment Hidden]],Tabla3[#All],2,FALSE)</f>
        <v>Medium</v>
      </c>
      <c r="AF2285" s="12">
        <v>32.064935713981029</v>
      </c>
      <c r="AG2285" s="5">
        <v>1</v>
      </c>
      <c r="AH2285" s="5" t="s">
        <v>63</v>
      </c>
      <c r="AI2285" s="5" t="str">
        <f>IFERROR(VLOOKUP(DatosTransformados[[#This Row],[Preferred Contact Method Hidden]],Tabla3[#All],2,FALSE),DatosTransformados[[#This Row],[Preferred Contact Method Hidden]])</f>
        <v>SMS</v>
      </c>
      <c r="AJ2285" s="5" t="str">
        <f>VLOOKUP(DatosTransformados[[#This Row],[Applied Discount Hidden]],Tabla3[#All],2,FALSE)</f>
        <v>No</v>
      </c>
      <c r="AK2285" s="5" t="b">
        <v>0</v>
      </c>
    </row>
    <row r="2286" spans="1:37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">
        <v>33</v>
      </c>
      <c r="O22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6" s="2" t="s">
        <v>21</v>
      </c>
      <c r="Q2286" s="2">
        <v>0</v>
      </c>
      <c r="R2286" s="2" t="s">
        <v>21</v>
      </c>
      <c r="S2286" s="2" t="s">
        <v>24</v>
      </c>
      <c r="T2286" s="2" t="s">
        <v>117</v>
      </c>
      <c r="U2286" s="2">
        <v>25</v>
      </c>
      <c r="V2286" s="2" t="str">
        <f>PROPER(DatosTransformados[[#This Row],[Payment Method Hidden]])</f>
        <v>Direct Debit</v>
      </c>
      <c r="W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286" s="2">
        <v>25</v>
      </c>
      <c r="Y2286" s="2"/>
      <c r="Z2286" s="2"/>
      <c r="AA2286" s="2" t="s">
        <v>3991</v>
      </c>
      <c r="AB2286" s="3">
        <f>DATEVALUE(DatosTransformados[[#This Row],[Contact Date Hidden]])</f>
        <v>45243</v>
      </c>
      <c r="AC2286" s="3">
        <v>44485</v>
      </c>
      <c r="AD2286" s="2" t="s">
        <v>38</v>
      </c>
      <c r="AE2286" s="2" t="str">
        <f>VLOOKUP(DatosTransformados[[#This Row],[Customer Segment Hidden]],Tabla3[#All],2,FALSE)</f>
        <v>Low</v>
      </c>
      <c r="AF2286" s="11">
        <v>27.510597063858771</v>
      </c>
      <c r="AG2286" s="2">
        <v>4</v>
      </c>
      <c r="AH2286" s="2" t="s">
        <v>29</v>
      </c>
      <c r="AI2286" s="2" t="str">
        <f>IFERROR(VLOOKUP(DatosTransformados[[#This Row],[Preferred Contact Method Hidden]],Tabla3[#All],2,FALSE),DatosTransformados[[#This Row],[Preferred Contact Method Hidden]])</f>
        <v>Email</v>
      </c>
      <c r="AJ2286" s="2" t="str">
        <f>VLOOKUP(DatosTransformados[[#This Row],[Applied Discount Hidden]],Tabla3[#All],2,FALSE)</f>
        <v>Yes</v>
      </c>
      <c r="AK2286" s="2" t="b">
        <v>1</v>
      </c>
    </row>
    <row r="2287" spans="1:37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">
        <v>21</v>
      </c>
      <c r="O22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7" s="5" t="s">
        <v>21</v>
      </c>
      <c r="Q2287" s="5">
        <v>0</v>
      </c>
      <c r="R2287" s="5" t="s">
        <v>21</v>
      </c>
      <c r="S2287" s="5" t="s">
        <v>52</v>
      </c>
      <c r="T2287" s="5" t="s">
        <v>117</v>
      </c>
      <c r="U2287" s="5">
        <v>10</v>
      </c>
      <c r="V2287" s="5" t="str">
        <f>PROPER(DatosTransformados[[#This Row],[Payment Method Hidden]])</f>
        <v>Direct Debit</v>
      </c>
      <c r="W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287" s="5">
        <v>630</v>
      </c>
      <c r="Y2287" s="5"/>
      <c r="Z2287" s="5"/>
      <c r="AA2287" s="5" t="s">
        <v>1403</v>
      </c>
      <c r="AB2287" s="6">
        <f>DATEVALUE(DatosTransformados[[#This Row],[Contact Date Hidden]])</f>
        <v>44671</v>
      </c>
      <c r="AC2287" s="6">
        <v>45094</v>
      </c>
      <c r="AD2287" s="5" t="s">
        <v>38</v>
      </c>
      <c r="AE2287" s="5" t="str">
        <f>VLOOKUP(DatosTransformados[[#This Row],[Customer Segment Hidden]],Tabla3[#All],2,FALSE)</f>
        <v>Low</v>
      </c>
      <c r="AF2287" s="12">
        <v>10.46879279823837</v>
      </c>
      <c r="AG2287" s="5">
        <v>3</v>
      </c>
      <c r="AH2287" s="5" t="s">
        <v>49</v>
      </c>
      <c r="AI2287" s="5" t="str">
        <f>IFERROR(VLOOKUP(DatosTransformados[[#This Row],[Preferred Contact Method Hidden]],Tabla3[#All],2,FALSE),DatosTransformados[[#This Row],[Preferred Contact Method Hidden]])</f>
        <v>Phone</v>
      </c>
      <c r="AJ2287" s="5" t="str">
        <f>VLOOKUP(DatosTransformados[[#This Row],[Applied Discount Hidden]],Tabla3[#All],2,FALSE)</f>
        <v>No</v>
      </c>
      <c r="AK2287" s="5" t="b">
        <v>0</v>
      </c>
    </row>
    <row r="2288" spans="1:37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">
        <v>21</v>
      </c>
      <c r="O22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8" s="2" t="s">
        <v>21</v>
      </c>
      <c r="Q2288" s="2">
        <v>0</v>
      </c>
      <c r="R2288" s="2" t="s">
        <v>21</v>
      </c>
      <c r="S2288" s="2" t="s">
        <v>24</v>
      </c>
      <c r="T2288" s="2" t="s">
        <v>25</v>
      </c>
      <c r="U2288" s="2">
        <v>21</v>
      </c>
      <c r="V2288" s="2" t="str">
        <f>PROPER(DatosTransformados[[#This Row],[Payment Method Hidden]])</f>
        <v>Credit Card</v>
      </c>
      <c r="W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2288" s="2">
        <v>41</v>
      </c>
      <c r="Y2288" s="2"/>
      <c r="Z2288" s="2"/>
      <c r="AA2288" s="2" t="s">
        <v>2379</v>
      </c>
      <c r="AB2288" s="3">
        <f>DATEVALUE(DatosTransformados[[#This Row],[Contact Date Hidden]])</f>
        <v>44446</v>
      </c>
      <c r="AC2288" s="3">
        <v>44321</v>
      </c>
      <c r="AD2288" s="2" t="s">
        <v>28</v>
      </c>
      <c r="AE2288" s="2" t="str">
        <f>VLOOKUP(DatosTransformados[[#This Row],[Customer Segment Hidden]],Tabla3[#All],2,FALSE)</f>
        <v>High</v>
      </c>
      <c r="AF2288" s="11">
        <v>18.22602213467702</v>
      </c>
      <c r="AG2288" s="2">
        <v>0</v>
      </c>
      <c r="AH2288" s="2" t="s">
        <v>49</v>
      </c>
      <c r="AI2288" s="2" t="str">
        <f>IFERROR(VLOOKUP(DatosTransformados[[#This Row],[Preferred Contact Method Hidden]],Tabla3[#All],2,FALSE),DatosTransformados[[#This Row],[Preferred Contact Method Hidden]])</f>
        <v>Phone</v>
      </c>
      <c r="AJ2288" s="2" t="str">
        <f>VLOOKUP(DatosTransformados[[#This Row],[Applied Discount Hidden]],Tabla3[#All],2,FALSE)</f>
        <v>No</v>
      </c>
      <c r="AK2288" s="2" t="b">
        <v>0</v>
      </c>
    </row>
    <row r="2289" spans="1:37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">
        <v>21</v>
      </c>
      <c r="O22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89" s="5" t="s">
        <v>21</v>
      </c>
      <c r="Q2289" s="5">
        <v>0</v>
      </c>
      <c r="R2289" s="5" t="s">
        <v>21</v>
      </c>
      <c r="S2289" s="5" t="s">
        <v>34</v>
      </c>
      <c r="T2289" s="5" t="s">
        <v>123</v>
      </c>
      <c r="U2289" s="5">
        <v>40</v>
      </c>
      <c r="V2289" s="5" t="str">
        <f>PROPER(DatosTransformados[[#This Row],[Payment Method Hidden]])</f>
        <v>Credit Card</v>
      </c>
      <c r="W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289" s="5">
        <v>2070</v>
      </c>
      <c r="Y2289" s="5"/>
      <c r="Z2289" s="5"/>
      <c r="AA2289" s="5" t="s">
        <v>2123</v>
      </c>
      <c r="AB2289" s="6">
        <f>DATEVALUE(DatosTransformados[[#This Row],[Contact Date Hidden]])</f>
        <v>44738</v>
      </c>
      <c r="AC2289" s="6">
        <v>45217</v>
      </c>
      <c r="AD2289" s="5" t="s">
        <v>38</v>
      </c>
      <c r="AE2289" s="5" t="str">
        <f>VLOOKUP(DatosTransformados[[#This Row],[Customer Segment Hidden]],Tabla3[#All],2,FALSE)</f>
        <v>Low</v>
      </c>
      <c r="AF2289" s="12">
        <v>45.2890857719118</v>
      </c>
      <c r="AG2289" s="5">
        <v>4</v>
      </c>
      <c r="AH2289" s="5" t="s">
        <v>29</v>
      </c>
      <c r="AI2289" s="5" t="str">
        <f>IFERROR(VLOOKUP(DatosTransformados[[#This Row],[Preferred Contact Method Hidden]],Tabla3[#All],2,FALSE),DatosTransformados[[#This Row],[Preferred Contact Method Hidden]])</f>
        <v>Email</v>
      </c>
      <c r="AJ2289" s="5" t="str">
        <f>VLOOKUP(DatosTransformados[[#This Row],[Applied Discount Hidden]],Tabla3[#All],2,FALSE)</f>
        <v>Yes</v>
      </c>
      <c r="AK2289" s="5" t="b">
        <v>1</v>
      </c>
    </row>
    <row r="2290" spans="1:37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">
        <v>21</v>
      </c>
      <c r="O22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0" s="2" t="s">
        <v>33</v>
      </c>
      <c r="Q2290" s="2">
        <v>2</v>
      </c>
      <c r="R2290" s="2" t="s">
        <v>21</v>
      </c>
      <c r="S2290" s="2" t="s">
        <v>34</v>
      </c>
      <c r="T2290" s="2" t="s">
        <v>25</v>
      </c>
      <c r="U2290" s="2">
        <v>8</v>
      </c>
      <c r="V2290" s="2" t="str">
        <f>PROPER(DatosTransformados[[#This Row],[Payment Method Hidden]])</f>
        <v>Credit Card</v>
      </c>
      <c r="W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290" s="2">
        <v>418</v>
      </c>
      <c r="Y2290" s="2"/>
      <c r="Z2290" s="2"/>
      <c r="AA2290" s="2" t="s">
        <v>1821</v>
      </c>
      <c r="AB2290" s="3">
        <f>DATEVALUE(DatosTransformados[[#This Row],[Contact Date Hidden]])</f>
        <v>43896</v>
      </c>
      <c r="AC2290" s="3">
        <v>44454</v>
      </c>
      <c r="AD2290" s="2" t="s">
        <v>38</v>
      </c>
      <c r="AE2290" s="2" t="str">
        <f>VLOOKUP(DatosTransformados[[#This Row],[Customer Segment Hidden]],Tabla3[#All],2,FALSE)</f>
        <v>Low</v>
      </c>
      <c r="AF2290" s="11">
        <v>7.4486870152072724</v>
      </c>
      <c r="AG2290" s="2">
        <v>4</v>
      </c>
      <c r="AH2290" s="2" t="s">
        <v>63</v>
      </c>
      <c r="AI2290" s="2" t="str">
        <f>IFERROR(VLOOKUP(DatosTransformados[[#This Row],[Preferred Contact Method Hidden]],Tabla3[#All],2,FALSE),DatosTransformados[[#This Row],[Preferred Contact Method Hidden]])</f>
        <v>SMS</v>
      </c>
      <c r="AJ2290" s="2" t="str">
        <f>VLOOKUP(DatosTransformados[[#This Row],[Applied Discount Hidden]],Tabla3[#All],2,FALSE)</f>
        <v>No</v>
      </c>
      <c r="AK2290" s="2" t="b">
        <v>0</v>
      </c>
    </row>
    <row r="2291" spans="1:37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">
        <v>21</v>
      </c>
      <c r="O22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1" s="5" t="s">
        <v>21</v>
      </c>
      <c r="Q2291" s="5">
        <v>0</v>
      </c>
      <c r="R2291" s="5" t="s">
        <v>21</v>
      </c>
      <c r="S2291" s="5" t="s">
        <v>52</v>
      </c>
      <c r="T2291" s="5" t="s">
        <v>123</v>
      </c>
      <c r="U2291" s="5">
        <v>12</v>
      </c>
      <c r="V2291" s="5" t="str">
        <f>PROPER(DatosTransformados[[#This Row],[Payment Method Hidden]])</f>
        <v>Credit Card</v>
      </c>
      <c r="W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291" s="5">
        <v>440</v>
      </c>
      <c r="Y2291" s="5"/>
      <c r="Z2291" s="5"/>
      <c r="AA2291" s="5" t="s">
        <v>3997</v>
      </c>
      <c r="AB2291" s="6">
        <f>DATEVALUE(DatosTransformados[[#This Row],[Contact Date Hidden]])</f>
        <v>45002</v>
      </c>
      <c r="AC2291" s="6">
        <v>44792</v>
      </c>
      <c r="AD2291" s="5" t="s">
        <v>28</v>
      </c>
      <c r="AE2291" s="5" t="str">
        <f>VLOOKUP(DatosTransformados[[#This Row],[Customer Segment Hidden]],Tabla3[#All],2,FALSE)</f>
        <v>High</v>
      </c>
      <c r="AF2291" s="12">
        <v>11.5833184371419</v>
      </c>
      <c r="AG2291" s="5">
        <v>1</v>
      </c>
      <c r="AH2291" s="5" t="s">
        <v>49</v>
      </c>
      <c r="AI2291" s="5" t="str">
        <f>IFERROR(VLOOKUP(DatosTransformados[[#This Row],[Preferred Contact Method Hidden]],Tabla3[#All],2,FALSE),DatosTransformados[[#This Row],[Preferred Contact Method Hidden]])</f>
        <v>Phone</v>
      </c>
      <c r="AJ2291" s="5" t="str">
        <f>VLOOKUP(DatosTransformados[[#This Row],[Applied Discount Hidden]],Tabla3[#All],2,FALSE)</f>
        <v>Yes</v>
      </c>
      <c r="AK2291" s="5" t="b">
        <v>1</v>
      </c>
    </row>
    <row r="2292" spans="1:37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">
        <v>33</v>
      </c>
      <c r="O22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2" s="2" t="s">
        <v>21</v>
      </c>
      <c r="Q2292" s="2">
        <v>0</v>
      </c>
      <c r="R2292" s="2" t="s">
        <v>21</v>
      </c>
      <c r="S2292" s="2" t="s">
        <v>24</v>
      </c>
      <c r="T2292" s="2" t="s">
        <v>123</v>
      </c>
      <c r="U2292" s="2">
        <v>55</v>
      </c>
      <c r="V2292" s="2" t="str">
        <f>PROPER(DatosTransformados[[#This Row],[Payment Method Hidden]])</f>
        <v>Credit Card</v>
      </c>
      <c r="W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292" s="2">
        <v>1969</v>
      </c>
      <c r="Y2292" s="2"/>
      <c r="Z2292" s="2"/>
      <c r="AA2292" s="2" t="s">
        <v>3999</v>
      </c>
      <c r="AB2292" s="3">
        <f>DATEVALUE(DatosTransformados[[#This Row],[Contact Date Hidden]])</f>
        <v>45269</v>
      </c>
      <c r="AC2292" s="3">
        <v>44525</v>
      </c>
      <c r="AD2292" s="2" t="s">
        <v>28</v>
      </c>
      <c r="AE2292" s="2" t="str">
        <f>VLOOKUP(DatosTransformados[[#This Row],[Customer Segment Hidden]],Tabla3[#All],2,FALSE)</f>
        <v>High</v>
      </c>
      <c r="AF2292" s="11">
        <v>46.25659440389191</v>
      </c>
      <c r="AG2292" s="2">
        <v>7</v>
      </c>
      <c r="AH2292" s="2" t="s">
        <v>49</v>
      </c>
      <c r="AI2292" s="2" t="str">
        <f>IFERROR(VLOOKUP(DatosTransformados[[#This Row],[Preferred Contact Method Hidden]],Tabla3[#All],2,FALSE),DatosTransformados[[#This Row],[Preferred Contact Method Hidden]])</f>
        <v>Phone</v>
      </c>
      <c r="AJ2292" s="2" t="str">
        <f>VLOOKUP(DatosTransformados[[#This Row],[Applied Discount Hidden]],Tabla3[#All],2,FALSE)</f>
        <v>Yes</v>
      </c>
      <c r="AK2292" s="2" t="b">
        <v>1</v>
      </c>
    </row>
    <row r="2293" spans="1:37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">
        <v>21</v>
      </c>
      <c r="O22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3" s="5" t="s">
        <v>21</v>
      </c>
      <c r="Q2293" s="5">
        <v>0</v>
      </c>
      <c r="R2293" s="5" t="s">
        <v>21</v>
      </c>
      <c r="S2293" s="5" t="s">
        <v>24</v>
      </c>
      <c r="T2293" s="5" t="s">
        <v>35</v>
      </c>
      <c r="U2293" s="5">
        <v>29</v>
      </c>
      <c r="V2293" s="5" t="str">
        <f>PROPER(DatosTransformados[[#This Row],[Payment Method Hidden]])</f>
        <v>Direct Debit</v>
      </c>
      <c r="W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2293" s="5">
        <v>752</v>
      </c>
      <c r="Y2293" s="5" t="s">
        <v>156</v>
      </c>
      <c r="Z2293" s="5" t="s">
        <v>351</v>
      </c>
      <c r="AA2293" s="5" t="s">
        <v>4001</v>
      </c>
      <c r="AB2293" s="6">
        <f>DATEVALUE(DatosTransformados[[#This Row],[Contact Date Hidden]])</f>
        <v>44676</v>
      </c>
      <c r="AC2293" s="6">
        <v>43936</v>
      </c>
      <c r="AD2293" s="5" t="s">
        <v>44</v>
      </c>
      <c r="AE2293" s="5" t="str">
        <f>VLOOKUP(DatosTransformados[[#This Row],[Customer Segment Hidden]],Tabla3[#All],2,FALSE)</f>
        <v>Medium</v>
      </c>
      <c r="AF2293" s="12">
        <v>29.853526770242219</v>
      </c>
      <c r="AG2293" s="5">
        <v>4</v>
      </c>
      <c r="AH2293" s="5" t="s">
        <v>49</v>
      </c>
      <c r="AI2293" s="5" t="str">
        <f>IFERROR(VLOOKUP(DatosTransformados[[#This Row],[Preferred Contact Method Hidden]],Tabla3[#All],2,FALSE),DatosTransformados[[#This Row],[Preferred Contact Method Hidden]])</f>
        <v>Phone</v>
      </c>
      <c r="AJ2293" s="5" t="str">
        <f>VLOOKUP(DatosTransformados[[#This Row],[Applied Discount Hidden]],Tabla3[#All],2,FALSE)</f>
        <v>Yes</v>
      </c>
      <c r="AK2293" s="5" t="b">
        <v>1</v>
      </c>
    </row>
    <row r="2294" spans="1:37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">
        <v>21</v>
      </c>
      <c r="O22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4" s="2" t="s">
        <v>33</v>
      </c>
      <c r="Q2294" s="2">
        <v>6</v>
      </c>
      <c r="R2294" s="2" t="s">
        <v>33</v>
      </c>
      <c r="S2294" s="2" t="s">
        <v>24</v>
      </c>
      <c r="T2294" s="2" t="s">
        <v>123</v>
      </c>
      <c r="U2294" s="2">
        <v>20</v>
      </c>
      <c r="V2294" s="2" t="str">
        <f>PROPER(DatosTransformados[[#This Row],[Payment Method Hidden]])</f>
        <v>Credit Card</v>
      </c>
      <c r="W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294" s="2">
        <v>199</v>
      </c>
      <c r="Y2294" s="2"/>
      <c r="Z2294" s="2"/>
      <c r="AA2294" s="2" t="s">
        <v>4003</v>
      </c>
      <c r="AB2294" s="3">
        <f>DATEVALUE(DatosTransformados[[#This Row],[Contact Date Hidden]])</f>
        <v>44712</v>
      </c>
      <c r="AC2294" s="3">
        <v>44167</v>
      </c>
      <c r="AD2294" s="2" t="s">
        <v>38</v>
      </c>
      <c r="AE2294" s="2" t="str">
        <f>VLOOKUP(DatosTransformados[[#This Row],[Customer Segment Hidden]],Tabla3[#All],2,FALSE)</f>
        <v>Low</v>
      </c>
      <c r="AF2294" s="11">
        <v>21.81179349108443</v>
      </c>
      <c r="AG2294" s="2">
        <v>3</v>
      </c>
      <c r="AH2294" s="2" t="s">
        <v>29</v>
      </c>
      <c r="AI2294" s="2" t="str">
        <f>IFERROR(VLOOKUP(DatosTransformados[[#This Row],[Preferred Contact Method Hidden]],Tabla3[#All],2,FALSE),DatosTransformados[[#This Row],[Preferred Contact Method Hidden]])</f>
        <v>Email</v>
      </c>
      <c r="AJ2294" s="2" t="str">
        <f>VLOOKUP(DatosTransformados[[#This Row],[Applied Discount Hidden]],Tabla3[#All],2,FALSE)</f>
        <v>Yes</v>
      </c>
      <c r="AK2294" s="2" t="b">
        <v>1</v>
      </c>
    </row>
    <row r="2295" spans="1:37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">
        <v>21</v>
      </c>
      <c r="O22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5" s="5" t="s">
        <v>21</v>
      </c>
      <c r="Q2295" s="5">
        <v>0</v>
      </c>
      <c r="R2295" s="5" t="s">
        <v>33</v>
      </c>
      <c r="S2295" s="5" t="s">
        <v>24</v>
      </c>
      <c r="T2295" s="5" t="s">
        <v>117</v>
      </c>
      <c r="U2295" s="5">
        <v>40</v>
      </c>
      <c r="V2295" s="5" t="str">
        <f>PROPER(DatosTransformados[[#This Row],[Payment Method Hidden]])</f>
        <v>Direct Debit</v>
      </c>
      <c r="W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295" s="5">
        <v>343</v>
      </c>
      <c r="Y2295" s="5"/>
      <c r="Z2295" s="5"/>
      <c r="AA2295" s="5" t="s">
        <v>3929</v>
      </c>
      <c r="AB2295" s="6">
        <f>DATEVALUE(DatosTransformados[[#This Row],[Contact Date Hidden]])</f>
        <v>44029</v>
      </c>
      <c r="AC2295" s="6">
        <v>44237</v>
      </c>
      <c r="AD2295" s="5" t="s">
        <v>28</v>
      </c>
      <c r="AE2295" s="5" t="str">
        <f>VLOOKUP(DatosTransformados[[#This Row],[Customer Segment Hidden]],Tabla3[#All],2,FALSE)</f>
        <v>High</v>
      </c>
      <c r="AF2295" s="12">
        <v>45.083758133025839</v>
      </c>
      <c r="AG2295" s="5">
        <v>3</v>
      </c>
      <c r="AH2295" s="5" t="s">
        <v>63</v>
      </c>
      <c r="AI2295" s="5" t="str">
        <f>IFERROR(VLOOKUP(DatosTransformados[[#This Row],[Preferred Contact Method Hidden]],Tabla3[#All],2,FALSE),DatosTransformados[[#This Row],[Preferred Contact Method Hidden]])</f>
        <v>SMS</v>
      </c>
      <c r="AJ2295" s="5" t="str">
        <f>VLOOKUP(DatosTransformados[[#This Row],[Applied Discount Hidden]],Tabla3[#All],2,FALSE)</f>
        <v>Yes</v>
      </c>
      <c r="AK2295" s="5" t="b">
        <v>1</v>
      </c>
    </row>
    <row r="2296" spans="1:37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">
        <v>21</v>
      </c>
      <c r="O22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6" s="2" t="s">
        <v>21</v>
      </c>
      <c r="Q2296" s="2">
        <v>0</v>
      </c>
      <c r="R2296" s="2" t="s">
        <v>21</v>
      </c>
      <c r="S2296" s="2" t="s">
        <v>34</v>
      </c>
      <c r="T2296" s="2" t="s">
        <v>35</v>
      </c>
      <c r="U2296" s="2">
        <v>9</v>
      </c>
      <c r="V2296" s="2" t="str">
        <f>PROPER(DatosTransformados[[#This Row],[Payment Method Hidden]])</f>
        <v>Direct Debit</v>
      </c>
      <c r="W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296" s="2">
        <v>423</v>
      </c>
      <c r="Y2296" s="2"/>
      <c r="Z2296" s="2"/>
      <c r="AA2296" s="2" t="s">
        <v>4006</v>
      </c>
      <c r="AB2296" s="3">
        <f>DATEVALUE(DatosTransformados[[#This Row],[Contact Date Hidden]])</f>
        <v>45057</v>
      </c>
      <c r="AC2296" s="3">
        <v>44366</v>
      </c>
      <c r="AD2296" s="2" t="s">
        <v>28</v>
      </c>
      <c r="AE2296" s="2" t="str">
        <f>VLOOKUP(DatosTransformados[[#This Row],[Customer Segment Hidden]],Tabla3[#All],2,FALSE)</f>
        <v>High</v>
      </c>
      <c r="AF2296" s="11">
        <v>9.1564559581479354</v>
      </c>
      <c r="AG2296" s="2">
        <v>9</v>
      </c>
      <c r="AH2296" s="2" t="s">
        <v>29</v>
      </c>
      <c r="AI2296" s="2" t="str">
        <f>IFERROR(VLOOKUP(DatosTransformados[[#This Row],[Preferred Contact Method Hidden]],Tabla3[#All],2,FALSE),DatosTransformados[[#This Row],[Preferred Contact Method Hidden]])</f>
        <v>Email</v>
      </c>
      <c r="AJ2296" s="2" t="str">
        <f>VLOOKUP(DatosTransformados[[#This Row],[Applied Discount Hidden]],Tabla3[#All],2,FALSE)</f>
        <v>No</v>
      </c>
      <c r="AK2296" s="2" t="b">
        <v>0</v>
      </c>
    </row>
    <row r="2297" spans="1:37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">
        <v>21</v>
      </c>
      <c r="O22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7" s="5" t="s">
        <v>21</v>
      </c>
      <c r="Q2297" s="5">
        <v>0</v>
      </c>
      <c r="R2297" s="5" t="s">
        <v>33</v>
      </c>
      <c r="S2297" s="5" t="s">
        <v>52</v>
      </c>
      <c r="T2297" s="5" t="s">
        <v>25</v>
      </c>
      <c r="U2297" s="5">
        <v>28</v>
      </c>
      <c r="V2297" s="5" t="str">
        <f>PROPER(DatosTransformados[[#This Row],[Payment Method Hidden]])</f>
        <v>Credit Card</v>
      </c>
      <c r="W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297" s="5">
        <v>1960</v>
      </c>
      <c r="Y2297" s="5"/>
      <c r="Z2297" s="5"/>
      <c r="AA2297" s="5" t="s">
        <v>2386</v>
      </c>
      <c r="AB2297" s="6">
        <f>DATEVALUE(DatosTransformados[[#This Row],[Contact Date Hidden]])</f>
        <v>44630</v>
      </c>
      <c r="AC2297" s="6">
        <v>45019</v>
      </c>
      <c r="AD2297" s="5" t="s">
        <v>44</v>
      </c>
      <c r="AE2297" s="5" t="str">
        <f>VLOOKUP(DatosTransformados[[#This Row],[Customer Segment Hidden]],Tabla3[#All],2,FALSE)</f>
        <v>Medium</v>
      </c>
      <c r="AF2297" s="12">
        <v>33.192207783818219</v>
      </c>
      <c r="AG2297" s="5">
        <v>10</v>
      </c>
      <c r="AH2297" s="5" t="s">
        <v>49</v>
      </c>
      <c r="AI2297" s="5" t="str">
        <f>IFERROR(VLOOKUP(DatosTransformados[[#This Row],[Preferred Contact Method Hidden]],Tabla3[#All],2,FALSE),DatosTransformados[[#This Row],[Preferred Contact Method Hidden]])</f>
        <v>Phone</v>
      </c>
      <c r="AJ2297" s="5" t="str">
        <f>VLOOKUP(DatosTransformados[[#This Row],[Applied Discount Hidden]],Tabla3[#All],2,FALSE)</f>
        <v>No</v>
      </c>
      <c r="AK2297" s="5" t="b">
        <v>0</v>
      </c>
    </row>
    <row r="2298" spans="1:37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">
        <v>21</v>
      </c>
      <c r="O22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8" s="2" t="s">
        <v>21</v>
      </c>
      <c r="Q2298" s="2">
        <v>0</v>
      </c>
      <c r="R2298" s="2" t="s">
        <v>21</v>
      </c>
      <c r="S2298" s="2" t="s">
        <v>24</v>
      </c>
      <c r="T2298" s="2" t="s">
        <v>117</v>
      </c>
      <c r="U2298" s="2">
        <v>41</v>
      </c>
      <c r="V2298" s="2" t="str">
        <f>PROPER(DatosTransformados[[#This Row],[Payment Method Hidden]])</f>
        <v>Direct Debit</v>
      </c>
      <c r="W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298" s="2">
        <v>2086</v>
      </c>
      <c r="Y2298" s="2" t="s">
        <v>42</v>
      </c>
      <c r="Z2298" s="2" t="s">
        <v>359</v>
      </c>
      <c r="AA2298" s="2" t="s">
        <v>4009</v>
      </c>
      <c r="AB2298" s="3">
        <f>DATEVALUE(DatosTransformados[[#This Row],[Contact Date Hidden]])</f>
        <v>43996</v>
      </c>
      <c r="AC2298" s="3">
        <v>44262</v>
      </c>
      <c r="AD2298" s="2" t="s">
        <v>28</v>
      </c>
      <c r="AE2298" s="2" t="str">
        <f>VLOOKUP(DatosTransformados[[#This Row],[Customer Segment Hidden]],Tabla3[#All],2,FALSE)</f>
        <v>High</v>
      </c>
      <c r="AF2298" s="11">
        <v>34.693671618524696</v>
      </c>
      <c r="AG2298" s="2">
        <v>4</v>
      </c>
      <c r="AH2298" s="2" t="s">
        <v>29</v>
      </c>
      <c r="AI2298" s="2" t="str">
        <f>IFERROR(VLOOKUP(DatosTransformados[[#This Row],[Preferred Contact Method Hidden]],Tabla3[#All],2,FALSE),DatosTransformados[[#This Row],[Preferred Contact Method Hidden]])</f>
        <v>Email</v>
      </c>
      <c r="AJ2298" s="2" t="str">
        <f>VLOOKUP(DatosTransformados[[#This Row],[Applied Discount Hidden]],Tabla3[#All],2,FALSE)</f>
        <v>Yes</v>
      </c>
      <c r="AK2298" s="2" t="b">
        <v>1</v>
      </c>
    </row>
    <row r="2299" spans="1:37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">
        <v>21</v>
      </c>
      <c r="O22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299" s="5" t="s">
        <v>21</v>
      </c>
      <c r="Q2299" s="5">
        <v>0</v>
      </c>
      <c r="R2299" s="5" t="s">
        <v>21</v>
      </c>
      <c r="S2299" s="5" t="s">
        <v>52</v>
      </c>
      <c r="T2299" s="5" t="s">
        <v>25</v>
      </c>
      <c r="U2299" s="5">
        <v>13</v>
      </c>
      <c r="V2299" s="5" t="str">
        <f>PROPER(DatosTransformados[[#This Row],[Payment Method Hidden]])</f>
        <v>Credit Card</v>
      </c>
      <c r="W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299" s="5">
        <v>963</v>
      </c>
      <c r="Y2299" s="5"/>
      <c r="Z2299" s="5"/>
      <c r="AA2299" s="5" t="s">
        <v>1168</v>
      </c>
      <c r="AB2299" s="6">
        <f>DATEVALUE(DatosTransformados[[#This Row],[Contact Date Hidden]])</f>
        <v>44226</v>
      </c>
      <c r="AC2299" s="6">
        <v>44159</v>
      </c>
      <c r="AD2299" s="5" t="s">
        <v>38</v>
      </c>
      <c r="AE2299" s="5" t="str">
        <f>VLOOKUP(DatosTransformados[[#This Row],[Customer Segment Hidden]],Tabla3[#All],2,FALSE)</f>
        <v>Low</v>
      </c>
      <c r="AF2299" s="12">
        <v>13.351571052169939</v>
      </c>
      <c r="AG2299" s="5">
        <v>3</v>
      </c>
      <c r="AH2299" s="5" t="s">
        <v>49</v>
      </c>
      <c r="AI2299" s="5" t="str">
        <f>IFERROR(VLOOKUP(DatosTransformados[[#This Row],[Preferred Contact Method Hidden]],Tabla3[#All],2,FALSE),DatosTransformados[[#This Row],[Preferred Contact Method Hidden]])</f>
        <v>Phone</v>
      </c>
      <c r="AJ2299" s="5" t="str">
        <f>VLOOKUP(DatosTransformados[[#This Row],[Applied Discount Hidden]],Tabla3[#All],2,FALSE)</f>
        <v>Yes</v>
      </c>
      <c r="AK2299" s="5" t="b">
        <v>1</v>
      </c>
    </row>
    <row r="2300" spans="1:37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">
        <v>21</v>
      </c>
      <c r="O23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0" s="2" t="s">
        <v>21</v>
      </c>
      <c r="Q2300" s="2">
        <v>0</v>
      </c>
      <c r="R2300" s="2" t="s">
        <v>33</v>
      </c>
      <c r="S2300" s="2" t="s">
        <v>52</v>
      </c>
      <c r="T2300" s="2" t="s">
        <v>35</v>
      </c>
      <c r="U2300" s="2">
        <v>48</v>
      </c>
      <c r="V2300" s="2" t="str">
        <f>PROPER(DatosTransformados[[#This Row],[Payment Method Hidden]])</f>
        <v>Direct Debit</v>
      </c>
      <c r="W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300" s="2">
        <v>3491</v>
      </c>
      <c r="Y2300" s="2"/>
      <c r="Z2300" s="2"/>
      <c r="AA2300" s="2" t="s">
        <v>4012</v>
      </c>
      <c r="AB2300" s="3">
        <f>DATEVALUE(DatosTransformados[[#This Row],[Contact Date Hidden]])</f>
        <v>44995</v>
      </c>
      <c r="AC2300" s="3">
        <v>44692</v>
      </c>
      <c r="AD2300" s="2" t="s">
        <v>28</v>
      </c>
      <c r="AE2300" s="2" t="str">
        <f>VLOOKUP(DatosTransformados[[#This Row],[Customer Segment Hidden]],Tabla3[#All],2,FALSE)</f>
        <v>High</v>
      </c>
      <c r="AF2300" s="11">
        <v>55.36916100616034</v>
      </c>
      <c r="AG2300" s="2">
        <v>5</v>
      </c>
      <c r="AH2300" s="2" t="s">
        <v>49</v>
      </c>
      <c r="AI2300" s="2" t="str">
        <f>IFERROR(VLOOKUP(DatosTransformados[[#This Row],[Preferred Contact Method Hidden]],Tabla3[#All],2,FALSE),DatosTransformados[[#This Row],[Preferred Contact Method Hidden]])</f>
        <v>Phone</v>
      </c>
      <c r="AJ2300" s="2" t="str">
        <f>VLOOKUP(DatosTransformados[[#This Row],[Applied Discount Hidden]],Tabla3[#All],2,FALSE)</f>
        <v>No</v>
      </c>
      <c r="AK2300" s="2" t="b">
        <v>0</v>
      </c>
    </row>
    <row r="2301" spans="1:37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">
        <v>21</v>
      </c>
      <c r="O23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1" s="5" t="s">
        <v>21</v>
      </c>
      <c r="Q2301" s="5">
        <v>0</v>
      </c>
      <c r="R2301" s="5" t="s">
        <v>21</v>
      </c>
      <c r="S2301" s="5" t="s">
        <v>34</v>
      </c>
      <c r="T2301" s="5" t="s">
        <v>117</v>
      </c>
      <c r="U2301" s="5">
        <v>20</v>
      </c>
      <c r="V2301" s="5" t="str">
        <f>PROPER(DatosTransformados[[#This Row],[Payment Method Hidden]])</f>
        <v>Direct Debit</v>
      </c>
      <c r="W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301" s="5">
        <v>1165</v>
      </c>
      <c r="Y2301" s="5"/>
      <c r="Z2301" s="5"/>
      <c r="AA2301" s="5" t="s">
        <v>1824</v>
      </c>
      <c r="AB2301" s="6">
        <f>DATEVALUE(DatosTransformados[[#This Row],[Contact Date Hidden]])</f>
        <v>44804</v>
      </c>
      <c r="AC2301" s="6">
        <v>44282</v>
      </c>
      <c r="AD2301" s="5" t="s">
        <v>28</v>
      </c>
      <c r="AE2301" s="5" t="str">
        <f>VLOOKUP(DatosTransformados[[#This Row],[Customer Segment Hidden]],Tabla3[#All],2,FALSE)</f>
        <v>High</v>
      </c>
      <c r="AF2301" s="12">
        <v>16.969297567915309</v>
      </c>
      <c r="AG2301" s="5">
        <v>8</v>
      </c>
      <c r="AH2301" s="5" t="s">
        <v>29</v>
      </c>
      <c r="AI2301" s="5" t="str">
        <f>IFERROR(VLOOKUP(DatosTransformados[[#This Row],[Preferred Contact Method Hidden]],Tabla3[#All],2,FALSE),DatosTransformados[[#This Row],[Preferred Contact Method Hidden]])</f>
        <v>Email</v>
      </c>
      <c r="AJ2301" s="5" t="str">
        <f>VLOOKUP(DatosTransformados[[#This Row],[Applied Discount Hidden]],Tabla3[#All],2,FALSE)</f>
        <v>Yes</v>
      </c>
      <c r="AK2301" s="5" t="b">
        <v>1</v>
      </c>
    </row>
    <row r="2302" spans="1:37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">
        <v>21</v>
      </c>
      <c r="O23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2" s="2" t="s">
        <v>21</v>
      </c>
      <c r="Q2302" s="2">
        <v>0</v>
      </c>
      <c r="R2302" s="2" t="s">
        <v>33</v>
      </c>
      <c r="S2302" s="2" t="s">
        <v>34</v>
      </c>
      <c r="T2302" s="2" t="s">
        <v>25</v>
      </c>
      <c r="U2302" s="2">
        <v>50</v>
      </c>
      <c r="V2302" s="2" t="str">
        <f>PROPER(DatosTransformados[[#This Row],[Payment Method Hidden]])</f>
        <v>Credit Card</v>
      </c>
      <c r="W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302" s="2">
        <v>3178</v>
      </c>
      <c r="Y2302" s="2"/>
      <c r="Z2302" s="2"/>
      <c r="AA2302" s="2" t="s">
        <v>1281</v>
      </c>
      <c r="AB2302" s="3">
        <f>DATEVALUE(DatosTransformados[[#This Row],[Contact Date Hidden]])</f>
        <v>43973</v>
      </c>
      <c r="AC2302" s="3">
        <v>45155</v>
      </c>
      <c r="AD2302" s="2" t="s">
        <v>38</v>
      </c>
      <c r="AE2302" s="2" t="str">
        <f>VLOOKUP(DatosTransformados[[#This Row],[Customer Segment Hidden]],Tabla3[#All],2,FALSE)</f>
        <v>Low</v>
      </c>
      <c r="AF2302" s="11">
        <v>50.850457881668873</v>
      </c>
      <c r="AG2302" s="2">
        <v>4</v>
      </c>
      <c r="AH2302" s="2" t="s">
        <v>63</v>
      </c>
      <c r="AI2302" s="2" t="str">
        <f>IFERROR(VLOOKUP(DatosTransformados[[#This Row],[Preferred Contact Method Hidden]],Tabla3[#All],2,FALSE),DatosTransformados[[#This Row],[Preferred Contact Method Hidden]])</f>
        <v>SMS</v>
      </c>
      <c r="AJ2302" s="2" t="str">
        <f>VLOOKUP(DatosTransformados[[#This Row],[Applied Discount Hidden]],Tabla3[#All],2,FALSE)</f>
        <v>Yes</v>
      </c>
      <c r="AK2302" s="2" t="b">
        <v>1</v>
      </c>
    </row>
    <row r="2303" spans="1:37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">
        <v>21</v>
      </c>
      <c r="O23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3" s="5" t="s">
        <v>21</v>
      </c>
      <c r="Q2303" s="5">
        <v>0</v>
      </c>
      <c r="R2303" s="5" t="s">
        <v>21</v>
      </c>
      <c r="S2303" s="5" t="s">
        <v>34</v>
      </c>
      <c r="T2303" s="5" t="s">
        <v>25</v>
      </c>
      <c r="U2303" s="5">
        <v>51</v>
      </c>
      <c r="V2303" s="5" t="str">
        <f>PROPER(DatosTransformados[[#This Row],[Payment Method Hidden]])</f>
        <v>Credit Card</v>
      </c>
      <c r="W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303" s="5">
        <v>2724</v>
      </c>
      <c r="Y2303" s="5" t="s">
        <v>42</v>
      </c>
      <c r="Z2303" s="5" t="s">
        <v>359</v>
      </c>
      <c r="AA2303" s="5" t="s">
        <v>4016</v>
      </c>
      <c r="AB2303" s="6">
        <f>DATEVALUE(DatosTransformados[[#This Row],[Contact Date Hidden]])</f>
        <v>44221</v>
      </c>
      <c r="AC2303" s="6">
        <v>44177</v>
      </c>
      <c r="AD2303" s="5" t="s">
        <v>28</v>
      </c>
      <c r="AE2303" s="5" t="str">
        <f>VLOOKUP(DatosTransformados[[#This Row],[Customer Segment Hidden]],Tabla3[#All],2,FALSE)</f>
        <v>High</v>
      </c>
      <c r="AF2303" s="12">
        <v>50.550734135975397</v>
      </c>
      <c r="AG2303" s="5">
        <v>5</v>
      </c>
      <c r="AH2303" s="5" t="s">
        <v>63</v>
      </c>
      <c r="AI2303" s="5" t="str">
        <f>IFERROR(VLOOKUP(DatosTransformados[[#This Row],[Preferred Contact Method Hidden]],Tabla3[#All],2,FALSE),DatosTransformados[[#This Row],[Preferred Contact Method Hidden]])</f>
        <v>SMS</v>
      </c>
      <c r="AJ2303" s="5" t="str">
        <f>VLOOKUP(DatosTransformados[[#This Row],[Applied Discount Hidden]],Tabla3[#All],2,FALSE)</f>
        <v>No</v>
      </c>
      <c r="AK2303" s="5" t="b">
        <v>0</v>
      </c>
    </row>
    <row r="2304" spans="1:37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">
        <v>21</v>
      </c>
      <c r="O23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4" s="2" t="s">
        <v>21</v>
      </c>
      <c r="Q2304" s="2">
        <v>0</v>
      </c>
      <c r="R2304" s="2" t="s">
        <v>33</v>
      </c>
      <c r="S2304" s="2" t="s">
        <v>34</v>
      </c>
      <c r="T2304" s="2" t="s">
        <v>123</v>
      </c>
      <c r="U2304" s="2">
        <v>65</v>
      </c>
      <c r="V2304" s="2" t="str">
        <f>PROPER(DatosTransformados[[#This Row],[Payment Method Hidden]])</f>
        <v>Credit Card</v>
      </c>
      <c r="W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2304" s="2">
        <v>4257</v>
      </c>
      <c r="Y2304" s="2"/>
      <c r="Z2304" s="2"/>
      <c r="AA2304" s="2" t="s">
        <v>4018</v>
      </c>
      <c r="AB2304" s="3">
        <f>DATEVALUE(DatosTransformados[[#This Row],[Contact Date Hidden]])</f>
        <v>43945</v>
      </c>
      <c r="AC2304" s="3">
        <v>44211</v>
      </c>
      <c r="AD2304" s="2" t="s">
        <v>28</v>
      </c>
      <c r="AE2304" s="2" t="str">
        <f>VLOOKUP(DatosTransformados[[#This Row],[Customer Segment Hidden]],Tabla3[#All],2,FALSE)</f>
        <v>High</v>
      </c>
      <c r="AF2304" s="11">
        <v>69.121107792133159</v>
      </c>
      <c r="AG2304" s="2">
        <v>9</v>
      </c>
      <c r="AH2304" s="2" t="s">
        <v>49</v>
      </c>
      <c r="AI2304" s="2" t="str">
        <f>IFERROR(VLOOKUP(DatosTransformados[[#This Row],[Preferred Contact Method Hidden]],Tabla3[#All],2,FALSE),DatosTransformados[[#This Row],[Preferred Contact Method Hidden]])</f>
        <v>Phone</v>
      </c>
      <c r="AJ2304" s="2" t="str">
        <f>VLOOKUP(DatosTransformados[[#This Row],[Applied Discount Hidden]],Tabla3[#All],2,FALSE)</f>
        <v>Yes</v>
      </c>
      <c r="AK2304" s="2" t="b">
        <v>1</v>
      </c>
    </row>
    <row r="2305" spans="1:37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">
        <v>21</v>
      </c>
      <c r="O23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5" s="5" t="s">
        <v>21</v>
      </c>
      <c r="Q2305" s="5">
        <v>0</v>
      </c>
      <c r="R2305" s="5" t="s">
        <v>21</v>
      </c>
      <c r="S2305" s="5" t="s">
        <v>34</v>
      </c>
      <c r="T2305" s="5" t="s">
        <v>25</v>
      </c>
      <c r="U2305" s="5">
        <v>25</v>
      </c>
      <c r="V2305" s="5" t="str">
        <f>PROPER(DatosTransformados[[#This Row],[Payment Method Hidden]])</f>
        <v>Credit Card</v>
      </c>
      <c r="W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305" s="5">
        <v>613</v>
      </c>
      <c r="Y2305" s="5"/>
      <c r="Z2305" s="5"/>
      <c r="AA2305" s="5" t="s">
        <v>563</v>
      </c>
      <c r="AB2305" s="6">
        <f>DATEVALUE(DatosTransformados[[#This Row],[Contact Date Hidden]])</f>
        <v>44740</v>
      </c>
      <c r="AC2305" s="6">
        <v>44535</v>
      </c>
      <c r="AD2305" s="5" t="s">
        <v>44</v>
      </c>
      <c r="AE2305" s="5" t="str">
        <f>VLOOKUP(DatosTransformados[[#This Row],[Customer Segment Hidden]],Tabla3[#All],2,FALSE)</f>
        <v>Medium</v>
      </c>
      <c r="AF2305" s="12">
        <v>28.31871831702259</v>
      </c>
      <c r="AG2305" s="5">
        <v>3</v>
      </c>
      <c r="AH2305" s="5" t="s">
        <v>49</v>
      </c>
      <c r="AI2305" s="5" t="str">
        <f>IFERROR(VLOOKUP(DatosTransformados[[#This Row],[Preferred Contact Method Hidden]],Tabla3[#All],2,FALSE),DatosTransformados[[#This Row],[Preferred Contact Method Hidden]])</f>
        <v>Phone</v>
      </c>
      <c r="AJ2305" s="5" t="str">
        <f>VLOOKUP(DatosTransformados[[#This Row],[Applied Discount Hidden]],Tabla3[#All],2,FALSE)</f>
        <v>No</v>
      </c>
      <c r="AK2305" s="5" t="b">
        <v>0</v>
      </c>
    </row>
    <row r="2306" spans="1:37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">
        <v>21</v>
      </c>
      <c r="O23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6" s="2" t="s">
        <v>21</v>
      </c>
      <c r="Q2306" s="2">
        <v>0</v>
      </c>
      <c r="R2306" s="2" t="s">
        <v>21</v>
      </c>
      <c r="S2306" s="2" t="s">
        <v>24</v>
      </c>
      <c r="T2306" s="2" t="s">
        <v>169</v>
      </c>
      <c r="U2306" s="2">
        <v>47</v>
      </c>
      <c r="V2306" s="2" t="str">
        <f>PROPER(DatosTransformados[[#This Row],[Payment Method Hidden]])</f>
        <v>Paper Check</v>
      </c>
      <c r="W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306" s="2">
        <v>47</v>
      </c>
      <c r="Y2306" s="2" t="s">
        <v>42</v>
      </c>
      <c r="Z2306" s="2" t="s">
        <v>184</v>
      </c>
      <c r="AA2306" s="2" t="s">
        <v>4021</v>
      </c>
      <c r="AB2306" s="3">
        <f>DATEVALUE(DatosTransformados[[#This Row],[Contact Date Hidden]])</f>
        <v>44759</v>
      </c>
      <c r="AC2306" s="3">
        <v>44876</v>
      </c>
      <c r="AD2306" s="2" t="s">
        <v>44</v>
      </c>
      <c r="AE2306" s="2" t="str">
        <f>VLOOKUP(DatosTransformados[[#This Row],[Customer Segment Hidden]],Tabla3[#All],2,FALSE)</f>
        <v>Medium</v>
      </c>
      <c r="AF2306" s="11">
        <v>43.420043627900128</v>
      </c>
      <c r="AG2306" s="2">
        <v>10</v>
      </c>
      <c r="AH2306" s="2" t="s">
        <v>29</v>
      </c>
      <c r="AI2306" s="2" t="str">
        <f>IFERROR(VLOOKUP(DatosTransformados[[#This Row],[Preferred Contact Method Hidden]],Tabla3[#All],2,FALSE),DatosTransformados[[#This Row],[Preferred Contact Method Hidden]])</f>
        <v>Email</v>
      </c>
      <c r="AJ2306" s="2" t="str">
        <f>VLOOKUP(DatosTransformados[[#This Row],[Applied Discount Hidden]],Tabla3[#All],2,FALSE)</f>
        <v>Yes</v>
      </c>
      <c r="AK2306" s="2" t="b">
        <v>1</v>
      </c>
    </row>
    <row r="2307" spans="1:37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">
        <v>21</v>
      </c>
      <c r="O23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7" s="5" t="s">
        <v>21</v>
      </c>
      <c r="Q2307" s="5">
        <v>0</v>
      </c>
      <c r="R2307" s="5" t="s">
        <v>21</v>
      </c>
      <c r="S2307" s="5" t="s">
        <v>24</v>
      </c>
      <c r="T2307" s="5" t="s">
        <v>35</v>
      </c>
      <c r="U2307" s="5">
        <v>34</v>
      </c>
      <c r="V2307" s="5" t="str">
        <f>PROPER(DatosTransformados[[#This Row],[Payment Method Hidden]])</f>
        <v>Direct Debit</v>
      </c>
      <c r="W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307" s="5">
        <v>137</v>
      </c>
      <c r="Y2307" s="5" t="s">
        <v>42</v>
      </c>
      <c r="Z2307" s="5" t="s">
        <v>184</v>
      </c>
      <c r="AA2307" s="5" t="s">
        <v>1198</v>
      </c>
      <c r="AB2307" s="6">
        <f>DATEVALUE(DatosTransformados[[#This Row],[Contact Date Hidden]])</f>
        <v>44745</v>
      </c>
      <c r="AC2307" s="6">
        <v>43932</v>
      </c>
      <c r="AD2307" s="5" t="s">
        <v>28</v>
      </c>
      <c r="AE2307" s="5" t="str">
        <f>VLOOKUP(DatosTransformados[[#This Row],[Customer Segment Hidden]],Tabla3[#All],2,FALSE)</f>
        <v>High</v>
      </c>
      <c r="AF2307" s="12">
        <v>31.111276494347781</v>
      </c>
      <c r="AG2307" s="5">
        <v>7</v>
      </c>
      <c r="AH2307" s="5" t="s">
        <v>49</v>
      </c>
      <c r="AI2307" s="5" t="str">
        <f>IFERROR(VLOOKUP(DatosTransformados[[#This Row],[Preferred Contact Method Hidden]],Tabla3[#All],2,FALSE),DatosTransformados[[#This Row],[Preferred Contact Method Hidden]])</f>
        <v>Phone</v>
      </c>
      <c r="AJ2307" s="5" t="str">
        <f>VLOOKUP(DatosTransformados[[#This Row],[Applied Discount Hidden]],Tabla3[#All],2,FALSE)</f>
        <v>Yes</v>
      </c>
      <c r="AK2307" s="5" t="b">
        <v>1</v>
      </c>
    </row>
    <row r="2308" spans="1:37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">
        <v>21</v>
      </c>
      <c r="O23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8" s="2" t="s">
        <v>33</v>
      </c>
      <c r="Q2308" s="2">
        <v>2</v>
      </c>
      <c r="R2308" s="2" t="s">
        <v>21</v>
      </c>
      <c r="S2308" s="2" t="s">
        <v>34</v>
      </c>
      <c r="T2308" s="2" t="s">
        <v>123</v>
      </c>
      <c r="U2308" s="2">
        <v>12</v>
      </c>
      <c r="V2308" s="2" t="str">
        <f>PROPER(DatosTransformados[[#This Row],[Payment Method Hidden]])</f>
        <v>Credit Card</v>
      </c>
      <c r="W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08" s="2">
        <v>124</v>
      </c>
      <c r="Y2308" s="2"/>
      <c r="Z2308" s="2"/>
      <c r="AA2308" s="2" t="s">
        <v>4024</v>
      </c>
      <c r="AB2308" s="3">
        <f>DATEVALUE(DatosTransformados[[#This Row],[Contact Date Hidden]])</f>
        <v>44921</v>
      </c>
      <c r="AC2308" s="3">
        <v>45178</v>
      </c>
      <c r="AD2308" s="2" t="s">
        <v>38</v>
      </c>
      <c r="AE2308" s="2" t="str">
        <f>VLOOKUP(DatosTransformados[[#This Row],[Customer Segment Hidden]],Tabla3[#All],2,FALSE)</f>
        <v>Low</v>
      </c>
      <c r="AF2308" s="11">
        <v>12.08883547101866</v>
      </c>
      <c r="AG2308" s="2">
        <v>5</v>
      </c>
      <c r="AH2308" s="2" t="s">
        <v>63</v>
      </c>
      <c r="AI2308" s="2" t="str">
        <f>IFERROR(VLOOKUP(DatosTransformados[[#This Row],[Preferred Contact Method Hidden]],Tabla3[#All],2,FALSE),DatosTransformados[[#This Row],[Preferred Contact Method Hidden]])</f>
        <v>SMS</v>
      </c>
      <c r="AJ2308" s="2" t="str">
        <f>VLOOKUP(DatosTransformados[[#This Row],[Applied Discount Hidden]],Tabla3[#All],2,FALSE)</f>
        <v>No</v>
      </c>
      <c r="AK2308" s="2" t="b">
        <v>0</v>
      </c>
    </row>
    <row r="2309" spans="1:37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">
        <v>33</v>
      </c>
      <c r="O23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09" s="5" t="s">
        <v>21</v>
      </c>
      <c r="Q2309" s="5">
        <v>0</v>
      </c>
      <c r="R2309" s="5" t="s">
        <v>33</v>
      </c>
      <c r="S2309" s="5" t="s">
        <v>34</v>
      </c>
      <c r="T2309" s="5" t="s">
        <v>123</v>
      </c>
      <c r="U2309" s="5">
        <v>46</v>
      </c>
      <c r="V2309" s="5" t="str">
        <f>PROPER(DatosTransformados[[#This Row],[Payment Method Hidden]])</f>
        <v>Credit Card</v>
      </c>
      <c r="W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309" s="5">
        <v>3013</v>
      </c>
      <c r="Y2309" s="5"/>
      <c r="Z2309" s="5"/>
      <c r="AA2309" s="5" t="s">
        <v>2612</v>
      </c>
      <c r="AB2309" s="6">
        <f>DATEVALUE(DatosTransformados[[#This Row],[Contact Date Hidden]])</f>
        <v>44963</v>
      </c>
      <c r="AC2309" s="6">
        <v>45061</v>
      </c>
      <c r="AD2309" s="5" t="s">
        <v>28</v>
      </c>
      <c r="AE2309" s="5" t="str">
        <f>VLOOKUP(DatosTransformados[[#This Row],[Customer Segment Hidden]],Tabla3[#All],2,FALSE)</f>
        <v>High</v>
      </c>
      <c r="AF2309" s="12">
        <v>46.209404911545391</v>
      </c>
      <c r="AG2309" s="5">
        <v>7</v>
      </c>
      <c r="AH2309" s="5" t="s">
        <v>29</v>
      </c>
      <c r="AI2309" s="5" t="str">
        <f>IFERROR(VLOOKUP(DatosTransformados[[#This Row],[Preferred Contact Method Hidden]],Tabla3[#All],2,FALSE),DatosTransformados[[#This Row],[Preferred Contact Method Hidden]])</f>
        <v>Email</v>
      </c>
      <c r="AJ2309" s="5" t="str">
        <f>VLOOKUP(DatosTransformados[[#This Row],[Applied Discount Hidden]],Tabla3[#All],2,FALSE)</f>
        <v>No</v>
      </c>
      <c r="AK2309" s="5" t="b">
        <v>0</v>
      </c>
    </row>
    <row r="2310" spans="1:37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">
        <v>21</v>
      </c>
      <c r="O23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0" s="2" t="s">
        <v>21</v>
      </c>
      <c r="Q2310" s="2">
        <v>0</v>
      </c>
      <c r="R2310" s="2" t="s">
        <v>21</v>
      </c>
      <c r="S2310" s="2" t="s">
        <v>24</v>
      </c>
      <c r="T2310" s="2" t="s">
        <v>117</v>
      </c>
      <c r="U2310" s="2">
        <v>13</v>
      </c>
      <c r="V2310" s="2" t="str">
        <f>PROPER(DatosTransformados[[#This Row],[Payment Method Hidden]])</f>
        <v>Direct Debit</v>
      </c>
      <c r="W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310" s="2">
        <v>13</v>
      </c>
      <c r="Y2310" s="2"/>
      <c r="Z2310" s="2"/>
      <c r="AA2310" s="2" t="s">
        <v>1182</v>
      </c>
      <c r="AB2310" s="3">
        <f>DATEVALUE(DatosTransformados[[#This Row],[Contact Date Hidden]])</f>
        <v>44793</v>
      </c>
      <c r="AC2310" s="3">
        <v>43991</v>
      </c>
      <c r="AD2310" s="2" t="s">
        <v>28</v>
      </c>
      <c r="AE2310" s="2" t="str">
        <f>VLOOKUP(DatosTransformados[[#This Row],[Customer Segment Hidden]],Tabla3[#All],2,FALSE)</f>
        <v>High</v>
      </c>
      <c r="AF2310" s="11">
        <v>11.481850186213901</v>
      </c>
      <c r="AG2310" s="2">
        <v>0</v>
      </c>
      <c r="AH2310" s="2" t="s">
        <v>49</v>
      </c>
      <c r="AI2310" s="2" t="str">
        <f>IFERROR(VLOOKUP(DatosTransformados[[#This Row],[Preferred Contact Method Hidden]],Tabla3[#All],2,FALSE),DatosTransformados[[#This Row],[Preferred Contact Method Hidden]])</f>
        <v>Phone</v>
      </c>
      <c r="AJ2310" s="2" t="str">
        <f>VLOOKUP(DatosTransformados[[#This Row],[Applied Discount Hidden]],Tabla3[#All],2,FALSE)</f>
        <v>Yes</v>
      </c>
      <c r="AK2310" s="2" t="b">
        <v>1</v>
      </c>
    </row>
    <row r="2311" spans="1:37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">
        <v>33</v>
      </c>
      <c r="O23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1" s="5" t="s">
        <v>21</v>
      </c>
      <c r="Q2311" s="5">
        <v>0</v>
      </c>
      <c r="R2311" s="5" t="s">
        <v>21</v>
      </c>
      <c r="S2311" s="5" t="s">
        <v>52</v>
      </c>
      <c r="T2311" s="5" t="s">
        <v>123</v>
      </c>
      <c r="U2311" s="5">
        <v>8</v>
      </c>
      <c r="V2311" s="5" t="str">
        <f>PROPER(DatosTransformados[[#This Row],[Payment Method Hidden]])</f>
        <v>Credit Card</v>
      </c>
      <c r="W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311" s="5">
        <v>559</v>
      </c>
      <c r="Y2311" s="5"/>
      <c r="Z2311" s="5"/>
      <c r="AA2311" s="5" t="s">
        <v>4028</v>
      </c>
      <c r="AB2311" s="6">
        <f>DATEVALUE(DatosTransformados[[#This Row],[Contact Date Hidden]])</f>
        <v>44003</v>
      </c>
      <c r="AC2311" s="6">
        <v>44973</v>
      </c>
      <c r="AD2311" s="5" t="s">
        <v>38</v>
      </c>
      <c r="AE2311" s="5" t="str">
        <f>VLOOKUP(DatosTransformados[[#This Row],[Customer Segment Hidden]],Tabla3[#All],2,FALSE)</f>
        <v>Low</v>
      </c>
      <c r="AF2311" s="12">
        <v>6.6870814032476007</v>
      </c>
      <c r="AG2311" s="5">
        <v>1</v>
      </c>
      <c r="AH2311" s="5" t="s">
        <v>63</v>
      </c>
      <c r="AI2311" s="5" t="str">
        <f>IFERROR(VLOOKUP(DatosTransformados[[#This Row],[Preferred Contact Method Hidden]],Tabla3[#All],2,FALSE),DatosTransformados[[#This Row],[Preferred Contact Method Hidden]])</f>
        <v>SMS</v>
      </c>
      <c r="AJ2311" s="5" t="str">
        <f>VLOOKUP(DatosTransformados[[#This Row],[Applied Discount Hidden]],Tabla3[#All],2,FALSE)</f>
        <v>No</v>
      </c>
      <c r="AK2311" s="5" t="b">
        <v>0</v>
      </c>
    </row>
    <row r="2312" spans="1:37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">
        <v>21</v>
      </c>
      <c r="O23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2" s="2" t="s">
        <v>21</v>
      </c>
      <c r="Q2312" s="2">
        <v>0</v>
      </c>
      <c r="R2312" s="2" t="s">
        <v>21</v>
      </c>
      <c r="S2312" s="2" t="s">
        <v>24</v>
      </c>
      <c r="T2312" s="2" t="s">
        <v>117</v>
      </c>
      <c r="U2312" s="2">
        <v>43</v>
      </c>
      <c r="V2312" s="2" t="str">
        <f>PROPER(DatosTransformados[[#This Row],[Payment Method Hidden]])</f>
        <v>Direct Debit</v>
      </c>
      <c r="W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312" s="2">
        <v>456</v>
      </c>
      <c r="Y2312" s="2" t="s">
        <v>42</v>
      </c>
      <c r="Z2312" s="2" t="s">
        <v>213</v>
      </c>
      <c r="AA2312" s="2" t="s">
        <v>1133</v>
      </c>
      <c r="AB2312" s="3">
        <f>DATEVALUE(DatosTransformados[[#This Row],[Contact Date Hidden]])</f>
        <v>44590</v>
      </c>
      <c r="AC2312" s="3">
        <v>43931</v>
      </c>
      <c r="AD2312" s="2" t="s">
        <v>38</v>
      </c>
      <c r="AE2312" s="2" t="str">
        <f>VLOOKUP(DatosTransformados[[#This Row],[Customer Segment Hidden]],Tabla3[#All],2,FALSE)</f>
        <v>Low</v>
      </c>
      <c r="AF2312" s="11">
        <v>48.441256219839133</v>
      </c>
      <c r="AG2312" s="2">
        <v>4</v>
      </c>
      <c r="AH2312" s="2" t="s">
        <v>63</v>
      </c>
      <c r="AI2312" s="2" t="str">
        <f>IFERROR(VLOOKUP(DatosTransformados[[#This Row],[Preferred Contact Method Hidden]],Tabla3[#All],2,FALSE),DatosTransformados[[#This Row],[Preferred Contact Method Hidden]])</f>
        <v>SMS</v>
      </c>
      <c r="AJ2312" s="2" t="str">
        <f>VLOOKUP(DatosTransformados[[#This Row],[Applied Discount Hidden]],Tabla3[#All],2,FALSE)</f>
        <v>Yes</v>
      </c>
      <c r="AK2312" s="2" t="b">
        <v>1</v>
      </c>
    </row>
    <row r="2313" spans="1:37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">
        <v>33</v>
      </c>
      <c r="O23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3" s="5" t="s">
        <v>21</v>
      </c>
      <c r="Q2313" s="5">
        <v>0</v>
      </c>
      <c r="R2313" s="5" t="s">
        <v>21</v>
      </c>
      <c r="S2313" s="5" t="s">
        <v>24</v>
      </c>
      <c r="T2313" s="5" t="s">
        <v>123</v>
      </c>
      <c r="U2313" s="5">
        <v>41</v>
      </c>
      <c r="V2313" s="5" t="str">
        <f>PROPER(DatosTransformados[[#This Row],[Payment Method Hidden]])</f>
        <v>Credit Card</v>
      </c>
      <c r="W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313" s="5">
        <v>1417</v>
      </c>
      <c r="Y2313" s="5" t="s">
        <v>87</v>
      </c>
      <c r="Z2313" s="5" t="s">
        <v>180</v>
      </c>
      <c r="AA2313" s="5" t="s">
        <v>4031</v>
      </c>
      <c r="AB2313" s="6">
        <f>DATEVALUE(DatosTransformados[[#This Row],[Contact Date Hidden]])</f>
        <v>43867</v>
      </c>
      <c r="AC2313" s="6">
        <v>45118</v>
      </c>
      <c r="AD2313" s="5" t="s">
        <v>28</v>
      </c>
      <c r="AE2313" s="5" t="str">
        <f>VLOOKUP(DatosTransformados[[#This Row],[Customer Segment Hidden]],Tabla3[#All],2,FALSE)</f>
        <v>High</v>
      </c>
      <c r="AF2313" s="12">
        <v>34.745697480719279</v>
      </c>
      <c r="AG2313" s="5">
        <v>5</v>
      </c>
      <c r="AH2313" s="5" t="s">
        <v>49</v>
      </c>
      <c r="AI2313" s="5" t="str">
        <f>IFERROR(VLOOKUP(DatosTransformados[[#This Row],[Preferred Contact Method Hidden]],Tabla3[#All],2,FALSE),DatosTransformados[[#This Row],[Preferred Contact Method Hidden]])</f>
        <v>Phone</v>
      </c>
      <c r="AJ2313" s="5" t="str">
        <f>VLOOKUP(DatosTransformados[[#This Row],[Applied Discount Hidden]],Tabla3[#All],2,FALSE)</f>
        <v>Yes</v>
      </c>
      <c r="AK2313" s="5" t="b">
        <v>1</v>
      </c>
    </row>
    <row r="2314" spans="1:37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">
        <v>21</v>
      </c>
      <c r="O23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4" s="2" t="s">
        <v>21</v>
      </c>
      <c r="Q2314" s="2">
        <v>0</v>
      </c>
      <c r="R2314" s="2" t="s">
        <v>33</v>
      </c>
      <c r="S2314" s="2" t="s">
        <v>34</v>
      </c>
      <c r="T2314" s="2" t="s">
        <v>207</v>
      </c>
      <c r="U2314" s="2">
        <v>35</v>
      </c>
      <c r="V2314" s="2" t="str">
        <f>PROPER(DatosTransformados[[#This Row],[Payment Method Hidden]])</f>
        <v>Paper Check</v>
      </c>
      <c r="W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314" s="2">
        <v>601</v>
      </c>
      <c r="Y2314" s="2"/>
      <c r="Z2314" s="2"/>
      <c r="AA2314" s="2" t="s">
        <v>4033</v>
      </c>
      <c r="AB2314" s="3">
        <f>DATEVALUE(DatosTransformados[[#This Row],[Contact Date Hidden]])</f>
        <v>44302</v>
      </c>
      <c r="AC2314" s="3">
        <v>44835</v>
      </c>
      <c r="AD2314" s="2" t="s">
        <v>44</v>
      </c>
      <c r="AE2314" s="2" t="str">
        <f>VLOOKUP(DatosTransformados[[#This Row],[Customer Segment Hidden]],Tabla3[#All],2,FALSE)</f>
        <v>Medium</v>
      </c>
      <c r="AF2314" s="11">
        <v>30.345902997616271</v>
      </c>
      <c r="AG2314" s="2">
        <v>4</v>
      </c>
      <c r="AH2314" s="2" t="s">
        <v>49</v>
      </c>
      <c r="AI2314" s="2" t="str">
        <f>IFERROR(VLOOKUP(DatosTransformados[[#This Row],[Preferred Contact Method Hidden]],Tabla3[#All],2,FALSE),DatosTransformados[[#This Row],[Preferred Contact Method Hidden]])</f>
        <v>Phone</v>
      </c>
      <c r="AJ2314" s="2" t="str">
        <f>VLOOKUP(DatosTransformados[[#This Row],[Applied Discount Hidden]],Tabla3[#All],2,FALSE)</f>
        <v>No</v>
      </c>
      <c r="AK2314" s="2" t="b">
        <v>0</v>
      </c>
    </row>
    <row r="2315" spans="1:37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">
        <v>21</v>
      </c>
      <c r="O23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5" s="5" t="s">
        <v>21</v>
      </c>
      <c r="Q2315" s="5">
        <v>0</v>
      </c>
      <c r="R2315" s="5" t="s">
        <v>33</v>
      </c>
      <c r="S2315" s="5" t="s">
        <v>24</v>
      </c>
      <c r="T2315" s="5" t="s">
        <v>117</v>
      </c>
      <c r="U2315" s="5">
        <v>36</v>
      </c>
      <c r="V2315" s="5" t="str">
        <f>PROPER(DatosTransformados[[#This Row],[Payment Method Hidden]])</f>
        <v>Direct Debit</v>
      </c>
      <c r="W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315" s="5">
        <v>790</v>
      </c>
      <c r="Y2315" s="5"/>
      <c r="Z2315" s="5"/>
      <c r="AA2315" s="5" t="s">
        <v>4035</v>
      </c>
      <c r="AB2315" s="6">
        <f>DATEVALUE(DatosTransformados[[#This Row],[Contact Date Hidden]])</f>
        <v>44005</v>
      </c>
      <c r="AC2315" s="6">
        <v>44600</v>
      </c>
      <c r="AD2315" s="5" t="s">
        <v>28</v>
      </c>
      <c r="AE2315" s="5" t="str">
        <f>VLOOKUP(DatosTransformados[[#This Row],[Customer Segment Hidden]],Tabla3[#All],2,FALSE)</f>
        <v>High</v>
      </c>
      <c r="AF2315" s="12">
        <v>42.156761512645971</v>
      </c>
      <c r="AG2315" s="5">
        <v>9</v>
      </c>
      <c r="AH2315" s="5" t="s">
        <v>63</v>
      </c>
      <c r="AI2315" s="5" t="str">
        <f>IFERROR(VLOOKUP(DatosTransformados[[#This Row],[Preferred Contact Method Hidden]],Tabla3[#All],2,FALSE),DatosTransformados[[#This Row],[Preferred Contact Method Hidden]])</f>
        <v>SMS</v>
      </c>
      <c r="AJ2315" s="5" t="str">
        <f>VLOOKUP(DatosTransformados[[#This Row],[Applied Discount Hidden]],Tabla3[#All],2,FALSE)</f>
        <v>Yes</v>
      </c>
      <c r="AK2315" s="5" t="b">
        <v>1</v>
      </c>
    </row>
    <row r="2316" spans="1:37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">
        <v>21</v>
      </c>
      <c r="O23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6" s="2" t="s">
        <v>21</v>
      </c>
      <c r="Q2316" s="2">
        <v>0</v>
      </c>
      <c r="R2316" s="2" t="s">
        <v>21</v>
      </c>
      <c r="S2316" s="2" t="s">
        <v>24</v>
      </c>
      <c r="T2316" s="2" t="s">
        <v>35</v>
      </c>
      <c r="U2316" s="2">
        <v>39</v>
      </c>
      <c r="V2316" s="2" t="str">
        <f>PROPER(DatosTransformados[[#This Row],[Payment Method Hidden]])</f>
        <v>Direct Debit</v>
      </c>
      <c r="W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316" s="2">
        <v>1173</v>
      </c>
      <c r="Y2316" s="2" t="s">
        <v>87</v>
      </c>
      <c r="Z2316" s="2" t="s">
        <v>126</v>
      </c>
      <c r="AA2316" s="2" t="s">
        <v>4037</v>
      </c>
      <c r="AB2316" s="3">
        <f>DATEVALUE(DatosTransformados[[#This Row],[Contact Date Hidden]])</f>
        <v>45174</v>
      </c>
      <c r="AC2316" s="3">
        <v>44267</v>
      </c>
      <c r="AD2316" s="2" t="s">
        <v>38</v>
      </c>
      <c r="AE2316" s="2" t="str">
        <f>VLOOKUP(DatosTransformados[[#This Row],[Customer Segment Hidden]],Tabla3[#All],2,FALSE)</f>
        <v>Low</v>
      </c>
      <c r="AF2316" s="11">
        <v>34.147465418659337</v>
      </c>
      <c r="AG2316" s="2">
        <v>6</v>
      </c>
      <c r="AH2316" s="2" t="s">
        <v>49</v>
      </c>
      <c r="AI2316" s="2" t="str">
        <f>IFERROR(VLOOKUP(DatosTransformados[[#This Row],[Preferred Contact Method Hidden]],Tabla3[#All],2,FALSE),DatosTransformados[[#This Row],[Preferred Contact Method Hidden]])</f>
        <v>Phone</v>
      </c>
      <c r="AJ2316" s="2" t="str">
        <f>VLOOKUP(DatosTransformados[[#This Row],[Applied Discount Hidden]],Tabla3[#All],2,FALSE)</f>
        <v>Yes</v>
      </c>
      <c r="AK2316" s="2" t="b">
        <v>1</v>
      </c>
    </row>
    <row r="2317" spans="1:37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">
        <v>21</v>
      </c>
      <c r="O23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7" s="5" t="s">
        <v>33</v>
      </c>
      <c r="Q2317" s="5">
        <v>6</v>
      </c>
      <c r="R2317" s="5" t="s">
        <v>21</v>
      </c>
      <c r="S2317" s="5" t="s">
        <v>52</v>
      </c>
      <c r="T2317" s="5" t="s">
        <v>25</v>
      </c>
      <c r="U2317" s="5">
        <v>7</v>
      </c>
      <c r="V2317" s="5" t="str">
        <f>PROPER(DatosTransformados[[#This Row],[Payment Method Hidden]])</f>
        <v>Credit Card</v>
      </c>
      <c r="W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317" s="5">
        <v>398</v>
      </c>
      <c r="Y2317" s="5"/>
      <c r="Z2317" s="5"/>
      <c r="AA2317" s="5" t="s">
        <v>3451</v>
      </c>
      <c r="AB2317" s="6">
        <f>DATEVALUE(DatosTransformados[[#This Row],[Contact Date Hidden]])</f>
        <v>44964</v>
      </c>
      <c r="AC2317" s="6">
        <v>44539</v>
      </c>
      <c r="AD2317" s="5" t="s">
        <v>44</v>
      </c>
      <c r="AE2317" s="5" t="str">
        <f>VLOOKUP(DatosTransformados[[#This Row],[Customer Segment Hidden]],Tabla3[#All],2,FALSE)</f>
        <v>Medium</v>
      </c>
      <c r="AF2317" s="12">
        <v>6.6176455156474852</v>
      </c>
      <c r="AG2317" s="5">
        <v>3</v>
      </c>
      <c r="AH2317" s="5" t="s">
        <v>63</v>
      </c>
      <c r="AI2317" s="5" t="str">
        <f>IFERROR(VLOOKUP(DatosTransformados[[#This Row],[Preferred Contact Method Hidden]],Tabla3[#All],2,FALSE),DatosTransformados[[#This Row],[Preferred Contact Method Hidden]])</f>
        <v>SMS</v>
      </c>
      <c r="AJ2317" s="5" t="str">
        <f>VLOOKUP(DatosTransformados[[#This Row],[Applied Discount Hidden]],Tabla3[#All],2,FALSE)</f>
        <v>No</v>
      </c>
      <c r="AK2317" s="5" t="b">
        <v>0</v>
      </c>
    </row>
    <row r="2318" spans="1:37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">
        <v>21</v>
      </c>
      <c r="O23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8" s="2" t="s">
        <v>21</v>
      </c>
      <c r="Q2318" s="2">
        <v>0</v>
      </c>
      <c r="R2318" s="2" t="s">
        <v>33</v>
      </c>
      <c r="S2318" s="2" t="s">
        <v>24</v>
      </c>
      <c r="T2318" s="2" t="s">
        <v>25</v>
      </c>
      <c r="U2318" s="2">
        <v>18</v>
      </c>
      <c r="V2318" s="2" t="str">
        <f>PROPER(DatosTransformados[[#This Row],[Payment Method Hidden]])</f>
        <v>Credit Card</v>
      </c>
      <c r="W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318" s="2">
        <v>475</v>
      </c>
      <c r="Y2318" s="2"/>
      <c r="Z2318" s="2"/>
      <c r="AA2318" s="2" t="s">
        <v>2622</v>
      </c>
      <c r="AB2318" s="3">
        <f>DATEVALUE(DatosTransformados[[#This Row],[Contact Date Hidden]])</f>
        <v>45083</v>
      </c>
      <c r="AC2318" s="3">
        <v>44229</v>
      </c>
      <c r="AD2318" s="2" t="s">
        <v>44</v>
      </c>
      <c r="AE2318" s="2" t="str">
        <f>VLOOKUP(DatosTransformados[[#This Row],[Customer Segment Hidden]],Tabla3[#All],2,FALSE)</f>
        <v>Medium</v>
      </c>
      <c r="AF2318" s="11">
        <v>16.49702516721117</v>
      </c>
      <c r="AG2318" s="2">
        <v>10</v>
      </c>
      <c r="AH2318" s="2" t="s">
        <v>29</v>
      </c>
      <c r="AI2318" s="2" t="str">
        <f>IFERROR(VLOOKUP(DatosTransformados[[#This Row],[Preferred Contact Method Hidden]],Tabla3[#All],2,FALSE),DatosTransformados[[#This Row],[Preferred Contact Method Hidden]])</f>
        <v>Email</v>
      </c>
      <c r="AJ2318" s="2" t="str">
        <f>VLOOKUP(DatosTransformados[[#This Row],[Applied Discount Hidden]],Tabla3[#All],2,FALSE)</f>
        <v>No</v>
      </c>
      <c r="AK2318" s="2" t="b">
        <v>0</v>
      </c>
    </row>
    <row r="2319" spans="1:37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">
        <v>21</v>
      </c>
      <c r="O23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19" s="5" t="s">
        <v>21</v>
      </c>
      <c r="Q2319" s="5">
        <v>0</v>
      </c>
      <c r="R2319" s="5" t="s">
        <v>21</v>
      </c>
      <c r="S2319" s="5" t="s">
        <v>24</v>
      </c>
      <c r="T2319" s="5" t="s">
        <v>169</v>
      </c>
      <c r="U2319" s="5">
        <v>9</v>
      </c>
      <c r="V2319" s="5" t="str">
        <f>PROPER(DatosTransformados[[#This Row],[Payment Method Hidden]])</f>
        <v>Paper Check</v>
      </c>
      <c r="W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319" s="5">
        <v>72</v>
      </c>
      <c r="Y2319" s="5" t="s">
        <v>103</v>
      </c>
      <c r="Z2319" s="5" t="s">
        <v>197</v>
      </c>
      <c r="AA2319" s="5" t="s">
        <v>4041</v>
      </c>
      <c r="AB2319" s="6">
        <f>DATEVALUE(DatosTransformados[[#This Row],[Contact Date Hidden]])</f>
        <v>44310</v>
      </c>
      <c r="AC2319" s="6">
        <v>44287</v>
      </c>
      <c r="AD2319" s="5" t="s">
        <v>28</v>
      </c>
      <c r="AE2319" s="5" t="str">
        <f>VLOOKUP(DatosTransformados[[#This Row],[Customer Segment Hidden]],Tabla3[#All],2,FALSE)</f>
        <v>High</v>
      </c>
      <c r="AF2319" s="12">
        <v>8.9418378982949012</v>
      </c>
      <c r="AG2319" s="5">
        <v>7</v>
      </c>
      <c r="AH2319" s="5" t="s">
        <v>63</v>
      </c>
      <c r="AI2319" s="5" t="str">
        <f>IFERROR(VLOOKUP(DatosTransformados[[#This Row],[Preferred Contact Method Hidden]],Tabla3[#All],2,FALSE),DatosTransformados[[#This Row],[Preferred Contact Method Hidden]])</f>
        <v>SMS</v>
      </c>
      <c r="AJ2319" s="5" t="str">
        <f>VLOOKUP(DatosTransformados[[#This Row],[Applied Discount Hidden]],Tabla3[#All],2,FALSE)</f>
        <v>No</v>
      </c>
      <c r="AK2319" s="5" t="b">
        <v>0</v>
      </c>
    </row>
    <row r="2320" spans="1:37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">
        <v>21</v>
      </c>
      <c r="O23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0" s="2" t="s">
        <v>33</v>
      </c>
      <c r="Q2320" s="2">
        <v>3</v>
      </c>
      <c r="R2320" s="2" t="s">
        <v>21</v>
      </c>
      <c r="S2320" s="2" t="s">
        <v>24</v>
      </c>
      <c r="T2320" s="2" t="s">
        <v>25</v>
      </c>
      <c r="U2320" s="2">
        <v>8</v>
      </c>
      <c r="V2320" s="2" t="str">
        <f>PROPER(DatosTransformados[[#This Row],[Payment Method Hidden]])</f>
        <v>Credit Card</v>
      </c>
      <c r="W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320" s="2">
        <v>168</v>
      </c>
      <c r="Y2320" s="2"/>
      <c r="Z2320" s="2"/>
      <c r="AA2320" s="2" t="s">
        <v>1912</v>
      </c>
      <c r="AB2320" s="3">
        <f>DATEVALUE(DatosTransformados[[#This Row],[Contact Date Hidden]])</f>
        <v>44956</v>
      </c>
      <c r="AC2320" s="3">
        <v>44092</v>
      </c>
      <c r="AD2320" s="2" t="s">
        <v>38</v>
      </c>
      <c r="AE2320" s="2" t="str">
        <f>VLOOKUP(DatosTransformados[[#This Row],[Customer Segment Hidden]],Tabla3[#All],2,FALSE)</f>
        <v>Low</v>
      </c>
      <c r="AF2320" s="11">
        <v>8.9832251843389468</v>
      </c>
      <c r="AG2320" s="2">
        <v>10</v>
      </c>
      <c r="AH2320" s="2" t="s">
        <v>49</v>
      </c>
      <c r="AI2320" s="2" t="str">
        <f>IFERROR(VLOOKUP(DatosTransformados[[#This Row],[Preferred Contact Method Hidden]],Tabla3[#All],2,FALSE),DatosTransformados[[#This Row],[Preferred Contact Method Hidden]])</f>
        <v>Phone</v>
      </c>
      <c r="AJ2320" s="2" t="str">
        <f>VLOOKUP(DatosTransformados[[#This Row],[Applied Discount Hidden]],Tabla3[#All],2,FALSE)</f>
        <v>Yes</v>
      </c>
      <c r="AK2320" s="2" t="b">
        <v>1</v>
      </c>
    </row>
    <row r="2321" spans="1:37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">
        <v>21</v>
      </c>
      <c r="O23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1" s="5" t="s">
        <v>21</v>
      </c>
      <c r="Q2321" s="5">
        <v>0</v>
      </c>
      <c r="R2321" s="5" t="s">
        <v>33</v>
      </c>
      <c r="S2321" s="5" t="s">
        <v>34</v>
      </c>
      <c r="T2321" s="5" t="s">
        <v>117</v>
      </c>
      <c r="U2321" s="5">
        <v>39</v>
      </c>
      <c r="V2321" s="5" t="str">
        <f>PROPER(DatosTransformados[[#This Row],[Payment Method Hidden]])</f>
        <v>Direct Debit</v>
      </c>
      <c r="W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321" s="5">
        <v>1404</v>
      </c>
      <c r="Y2321" s="5" t="s">
        <v>42</v>
      </c>
      <c r="Z2321" s="5" t="s">
        <v>184</v>
      </c>
      <c r="AA2321" s="5" t="s">
        <v>4044</v>
      </c>
      <c r="AB2321" s="6">
        <f>DATEVALUE(DatosTransformados[[#This Row],[Contact Date Hidden]])</f>
        <v>45124</v>
      </c>
      <c r="AC2321" s="6">
        <v>45025</v>
      </c>
      <c r="AD2321" s="5" t="s">
        <v>44</v>
      </c>
      <c r="AE2321" s="5" t="str">
        <f>VLOOKUP(DatosTransformados[[#This Row],[Customer Segment Hidden]],Tabla3[#All],2,FALSE)</f>
        <v>Medium</v>
      </c>
      <c r="AF2321" s="12">
        <v>37.241408669561871</v>
      </c>
      <c r="AG2321" s="5">
        <v>5</v>
      </c>
      <c r="AH2321" s="5" t="s">
        <v>63</v>
      </c>
      <c r="AI2321" s="5" t="str">
        <f>IFERROR(VLOOKUP(DatosTransformados[[#This Row],[Preferred Contact Method Hidden]],Tabla3[#All],2,FALSE),DatosTransformados[[#This Row],[Preferred Contact Method Hidden]])</f>
        <v>SMS</v>
      </c>
      <c r="AJ2321" s="5" t="str">
        <f>VLOOKUP(DatosTransformados[[#This Row],[Applied Discount Hidden]],Tabla3[#All],2,FALSE)</f>
        <v>No</v>
      </c>
      <c r="AK2321" s="5" t="b">
        <v>0</v>
      </c>
    </row>
    <row r="2322" spans="1:37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">
        <v>21</v>
      </c>
      <c r="O23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2" s="2" t="s">
        <v>21</v>
      </c>
      <c r="Q2322" s="2">
        <v>0</v>
      </c>
      <c r="R2322" s="2" t="s">
        <v>21</v>
      </c>
      <c r="S2322" s="2" t="s">
        <v>24</v>
      </c>
      <c r="T2322" s="2" t="s">
        <v>207</v>
      </c>
      <c r="U2322" s="2">
        <v>12</v>
      </c>
      <c r="V2322" s="2" t="str">
        <f>PROPER(DatosTransformados[[#This Row],[Payment Method Hidden]])</f>
        <v>Paper Check</v>
      </c>
      <c r="W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22" s="2">
        <v>18</v>
      </c>
      <c r="Y2322" s="2"/>
      <c r="Z2322" s="2"/>
      <c r="AA2322" s="2" t="s">
        <v>4046</v>
      </c>
      <c r="AB2322" s="3">
        <f>DATEVALUE(DatosTransformados[[#This Row],[Contact Date Hidden]])</f>
        <v>44734</v>
      </c>
      <c r="AC2322" s="3">
        <v>44641</v>
      </c>
      <c r="AD2322" s="2" t="s">
        <v>28</v>
      </c>
      <c r="AE2322" s="2" t="str">
        <f>VLOOKUP(DatosTransformados[[#This Row],[Customer Segment Hidden]],Tabla3[#All],2,FALSE)</f>
        <v>High</v>
      </c>
      <c r="AF2322" s="11">
        <v>10.16524831096266</v>
      </c>
      <c r="AG2322" s="2">
        <v>8</v>
      </c>
      <c r="AH2322" s="2" t="s">
        <v>49</v>
      </c>
      <c r="AI2322" s="2" t="str">
        <f>IFERROR(VLOOKUP(DatosTransformados[[#This Row],[Preferred Contact Method Hidden]],Tabla3[#All],2,FALSE),DatosTransformados[[#This Row],[Preferred Contact Method Hidden]])</f>
        <v>Phone</v>
      </c>
      <c r="AJ2322" s="2" t="str">
        <f>VLOOKUP(DatosTransformados[[#This Row],[Applied Discount Hidden]],Tabla3[#All],2,FALSE)</f>
        <v>Yes</v>
      </c>
      <c r="AK2322" s="2" t="b">
        <v>1</v>
      </c>
    </row>
    <row r="2323" spans="1:37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">
        <v>21</v>
      </c>
      <c r="O23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3" s="5" t="s">
        <v>21</v>
      </c>
      <c r="Q2323" s="5">
        <v>0</v>
      </c>
      <c r="R2323" s="5" t="s">
        <v>33</v>
      </c>
      <c r="S2323" s="5" t="s">
        <v>24</v>
      </c>
      <c r="T2323" s="5" t="s">
        <v>35</v>
      </c>
      <c r="U2323" s="5">
        <v>35</v>
      </c>
      <c r="V2323" s="5" t="str">
        <f>PROPER(DatosTransformados[[#This Row],[Payment Method Hidden]])</f>
        <v>Direct Debit</v>
      </c>
      <c r="W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323" s="5">
        <v>287</v>
      </c>
      <c r="Y2323" s="5"/>
      <c r="Z2323" s="5"/>
      <c r="AA2323" s="5" t="s">
        <v>4048</v>
      </c>
      <c r="AB2323" s="6">
        <f>DATEVALUE(DatosTransformados[[#This Row],[Contact Date Hidden]])</f>
        <v>44367</v>
      </c>
      <c r="AC2323" s="6">
        <v>45029</v>
      </c>
      <c r="AD2323" s="5" t="s">
        <v>44</v>
      </c>
      <c r="AE2323" s="5" t="str">
        <f>VLOOKUP(DatosTransformados[[#This Row],[Customer Segment Hidden]],Tabla3[#All],2,FALSE)</f>
        <v>Medium</v>
      </c>
      <c r="AF2323" s="12">
        <v>34.976409515525638</v>
      </c>
      <c r="AG2323" s="5">
        <v>10</v>
      </c>
      <c r="AH2323" s="5" t="s">
        <v>49</v>
      </c>
      <c r="AI2323" s="5" t="str">
        <f>IFERROR(VLOOKUP(DatosTransformados[[#This Row],[Preferred Contact Method Hidden]],Tabla3[#All],2,FALSE),DatosTransformados[[#This Row],[Preferred Contact Method Hidden]])</f>
        <v>Phone</v>
      </c>
      <c r="AJ2323" s="5" t="str">
        <f>VLOOKUP(DatosTransformados[[#This Row],[Applied Discount Hidden]],Tabla3[#All],2,FALSE)</f>
        <v>No</v>
      </c>
      <c r="AK2323" s="5" t="b">
        <v>0</v>
      </c>
    </row>
    <row r="2324" spans="1:37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">
        <v>21</v>
      </c>
      <c r="O23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4" s="2" t="s">
        <v>33</v>
      </c>
      <c r="Q2324" s="2">
        <v>6</v>
      </c>
      <c r="R2324" s="2" t="s">
        <v>21</v>
      </c>
      <c r="S2324" s="2" t="s">
        <v>24</v>
      </c>
      <c r="T2324" s="2" t="s">
        <v>25</v>
      </c>
      <c r="U2324" s="2">
        <v>35</v>
      </c>
      <c r="V2324" s="2" t="str">
        <f>PROPER(DatosTransformados[[#This Row],[Payment Method Hidden]])</f>
        <v>Credit Card</v>
      </c>
      <c r="W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324" s="2">
        <v>1412</v>
      </c>
      <c r="Y2324" s="2"/>
      <c r="Z2324" s="2"/>
      <c r="AA2324" s="2" t="s">
        <v>4050</v>
      </c>
      <c r="AB2324" s="3">
        <f>DATEVALUE(DatosTransformados[[#This Row],[Contact Date Hidden]])</f>
        <v>44758</v>
      </c>
      <c r="AC2324" s="3">
        <v>44166</v>
      </c>
      <c r="AD2324" s="2" t="s">
        <v>44</v>
      </c>
      <c r="AE2324" s="2" t="str">
        <f>VLOOKUP(DatosTransformados[[#This Row],[Customer Segment Hidden]],Tabla3[#All],2,FALSE)</f>
        <v>Medium</v>
      </c>
      <c r="AF2324" s="11">
        <v>34.240371937534803</v>
      </c>
      <c r="AG2324" s="2">
        <v>7</v>
      </c>
      <c r="AH2324" s="2" t="s">
        <v>29</v>
      </c>
      <c r="AI2324" s="2" t="str">
        <f>IFERROR(VLOOKUP(DatosTransformados[[#This Row],[Preferred Contact Method Hidden]],Tabla3[#All],2,FALSE),DatosTransformados[[#This Row],[Preferred Contact Method Hidden]])</f>
        <v>Email</v>
      </c>
      <c r="AJ2324" s="2" t="str">
        <f>VLOOKUP(DatosTransformados[[#This Row],[Applied Discount Hidden]],Tabla3[#All],2,FALSE)</f>
        <v>Yes</v>
      </c>
      <c r="AK2324" s="2" t="b">
        <v>1</v>
      </c>
    </row>
    <row r="2325" spans="1:37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">
        <v>21</v>
      </c>
      <c r="O23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5" s="5" t="s">
        <v>21</v>
      </c>
      <c r="Q2325" s="5">
        <v>0</v>
      </c>
      <c r="R2325" s="5" t="s">
        <v>21</v>
      </c>
      <c r="S2325" s="5" t="s">
        <v>24</v>
      </c>
      <c r="T2325" s="5" t="s">
        <v>35</v>
      </c>
      <c r="U2325" s="5">
        <v>32</v>
      </c>
      <c r="V2325" s="5" t="str">
        <f>PROPER(DatosTransformados[[#This Row],[Payment Method Hidden]])</f>
        <v>Direct Debit</v>
      </c>
      <c r="W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325" s="5">
        <v>347</v>
      </c>
      <c r="Y2325" s="5"/>
      <c r="Z2325" s="5"/>
      <c r="AA2325" s="5" t="s">
        <v>4052</v>
      </c>
      <c r="AB2325" s="6">
        <f>DATEVALUE(DatosTransformados[[#This Row],[Contact Date Hidden]])</f>
        <v>44453</v>
      </c>
      <c r="AC2325" s="6">
        <v>44422</v>
      </c>
      <c r="AD2325" s="5" t="s">
        <v>44</v>
      </c>
      <c r="AE2325" s="5" t="str">
        <f>VLOOKUP(DatosTransformados[[#This Row],[Customer Segment Hidden]],Tabla3[#All],2,FALSE)</f>
        <v>Medium</v>
      </c>
      <c r="AF2325" s="12">
        <v>26.01301756005498</v>
      </c>
      <c r="AG2325" s="5">
        <v>0</v>
      </c>
      <c r="AH2325" s="5" t="s">
        <v>29</v>
      </c>
      <c r="AI2325" s="5" t="str">
        <f>IFERROR(VLOOKUP(DatosTransformados[[#This Row],[Preferred Contact Method Hidden]],Tabla3[#All],2,FALSE),DatosTransformados[[#This Row],[Preferred Contact Method Hidden]])</f>
        <v>Email</v>
      </c>
      <c r="AJ2325" s="5" t="str">
        <f>VLOOKUP(DatosTransformados[[#This Row],[Applied Discount Hidden]],Tabla3[#All],2,FALSE)</f>
        <v>No</v>
      </c>
      <c r="AK2325" s="5" t="b">
        <v>0</v>
      </c>
    </row>
    <row r="2326" spans="1:37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">
        <v>33</v>
      </c>
      <c r="O23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6" s="2" t="s">
        <v>21</v>
      </c>
      <c r="Q2326" s="2">
        <v>0</v>
      </c>
      <c r="R2326" s="2" t="s">
        <v>21</v>
      </c>
      <c r="S2326" s="2" t="s">
        <v>24</v>
      </c>
      <c r="T2326" s="2" t="s">
        <v>117</v>
      </c>
      <c r="U2326" s="2">
        <v>11</v>
      </c>
      <c r="V2326" s="2" t="str">
        <f>PROPER(DatosTransformados[[#This Row],[Payment Method Hidden]])</f>
        <v>Direct Debit</v>
      </c>
      <c r="W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326" s="2">
        <v>46</v>
      </c>
      <c r="Y2326" s="2" t="s">
        <v>156</v>
      </c>
      <c r="Z2326" s="2" t="s">
        <v>767</v>
      </c>
      <c r="AA2326" s="2" t="s">
        <v>1168</v>
      </c>
      <c r="AB2326" s="3">
        <f>DATEVALUE(DatosTransformados[[#This Row],[Contact Date Hidden]])</f>
        <v>44226</v>
      </c>
      <c r="AC2326" s="3">
        <v>44954</v>
      </c>
      <c r="AD2326" s="2" t="s">
        <v>44</v>
      </c>
      <c r="AE2326" s="2" t="str">
        <f>VLOOKUP(DatosTransformados[[#This Row],[Customer Segment Hidden]],Tabla3[#All],2,FALSE)</f>
        <v>Medium</v>
      </c>
      <c r="AF2326" s="11">
        <v>11.241567014874541</v>
      </c>
      <c r="AG2326" s="2">
        <v>0</v>
      </c>
      <c r="AH2326" s="2" t="s">
        <v>49</v>
      </c>
      <c r="AI2326" s="2" t="str">
        <f>IFERROR(VLOOKUP(DatosTransformados[[#This Row],[Preferred Contact Method Hidden]],Tabla3[#All],2,FALSE),DatosTransformados[[#This Row],[Preferred Contact Method Hidden]])</f>
        <v>Phone</v>
      </c>
      <c r="AJ2326" s="2" t="str">
        <f>VLOOKUP(DatosTransformados[[#This Row],[Applied Discount Hidden]],Tabla3[#All],2,FALSE)</f>
        <v>Yes</v>
      </c>
      <c r="AK2326" s="2" t="b">
        <v>1</v>
      </c>
    </row>
    <row r="2327" spans="1:37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">
        <v>21</v>
      </c>
      <c r="O23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7" s="5" t="s">
        <v>21</v>
      </c>
      <c r="Q2327" s="5">
        <v>0</v>
      </c>
      <c r="R2327" s="5" t="s">
        <v>33</v>
      </c>
      <c r="S2327" s="5" t="s">
        <v>52</v>
      </c>
      <c r="T2327" s="5" t="s">
        <v>25</v>
      </c>
      <c r="U2327" s="5">
        <v>28</v>
      </c>
      <c r="V2327" s="5" t="str">
        <f>PROPER(DatosTransformados[[#This Row],[Payment Method Hidden]])</f>
        <v>Credit Card</v>
      </c>
      <c r="W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327" s="5">
        <v>1785</v>
      </c>
      <c r="Y2327" s="5"/>
      <c r="Z2327" s="5"/>
      <c r="AA2327" s="5" t="s">
        <v>4055</v>
      </c>
      <c r="AB2327" s="6">
        <f>DATEVALUE(DatosTransformados[[#This Row],[Contact Date Hidden]])</f>
        <v>44484</v>
      </c>
      <c r="AC2327" s="6">
        <v>44427</v>
      </c>
      <c r="AD2327" s="5" t="s">
        <v>38</v>
      </c>
      <c r="AE2327" s="5" t="str">
        <f>VLOOKUP(DatosTransformados[[#This Row],[Customer Segment Hidden]],Tabla3[#All],2,FALSE)</f>
        <v>Low</v>
      </c>
      <c r="AF2327" s="12">
        <v>24.807370780434439</v>
      </c>
      <c r="AG2327" s="5">
        <v>0</v>
      </c>
      <c r="AH2327" s="5" t="s">
        <v>63</v>
      </c>
      <c r="AI2327" s="5" t="str">
        <f>IFERROR(VLOOKUP(DatosTransformados[[#This Row],[Preferred Contact Method Hidden]],Tabla3[#All],2,FALSE),DatosTransformados[[#This Row],[Preferred Contact Method Hidden]])</f>
        <v>SMS</v>
      </c>
      <c r="AJ2327" s="5" t="str">
        <f>VLOOKUP(DatosTransformados[[#This Row],[Applied Discount Hidden]],Tabla3[#All],2,FALSE)</f>
        <v>Yes</v>
      </c>
      <c r="AK2327" s="5" t="b">
        <v>1</v>
      </c>
    </row>
    <row r="2328" spans="1:37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">
        <v>21</v>
      </c>
      <c r="O23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8" s="2" t="s">
        <v>21</v>
      </c>
      <c r="Q2328" s="2">
        <v>0</v>
      </c>
      <c r="R2328" s="2" t="s">
        <v>21</v>
      </c>
      <c r="S2328" s="2" t="s">
        <v>24</v>
      </c>
      <c r="T2328" s="2" t="s">
        <v>207</v>
      </c>
      <c r="U2328" s="2">
        <v>9</v>
      </c>
      <c r="V2328" s="2" t="str">
        <f>PROPER(DatosTransformados[[#This Row],[Payment Method Hidden]])</f>
        <v>Paper Check</v>
      </c>
      <c r="W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328" s="2">
        <v>9</v>
      </c>
      <c r="Y2328" s="2"/>
      <c r="Z2328" s="2"/>
      <c r="AA2328" s="2" t="s">
        <v>1824</v>
      </c>
      <c r="AB2328" s="3">
        <f>DATEVALUE(DatosTransformados[[#This Row],[Contact Date Hidden]])</f>
        <v>44804</v>
      </c>
      <c r="AC2328" s="3">
        <v>44197</v>
      </c>
      <c r="AD2328" s="2" t="s">
        <v>28</v>
      </c>
      <c r="AE2328" s="2" t="str">
        <f>VLOOKUP(DatosTransformados[[#This Row],[Customer Segment Hidden]],Tabla3[#All],2,FALSE)</f>
        <v>High</v>
      </c>
      <c r="AF2328" s="11">
        <v>10.61715235883517</v>
      </c>
      <c r="AG2328" s="2">
        <v>2</v>
      </c>
      <c r="AH2328" s="2" t="s">
        <v>29</v>
      </c>
      <c r="AI2328" s="2" t="str">
        <f>IFERROR(VLOOKUP(DatosTransformados[[#This Row],[Preferred Contact Method Hidden]],Tabla3[#All],2,FALSE),DatosTransformados[[#This Row],[Preferred Contact Method Hidden]])</f>
        <v>Email</v>
      </c>
      <c r="AJ2328" s="2" t="str">
        <f>VLOOKUP(DatosTransformados[[#This Row],[Applied Discount Hidden]],Tabla3[#All],2,FALSE)</f>
        <v>No</v>
      </c>
      <c r="AK2328" s="2" t="b">
        <v>0</v>
      </c>
    </row>
    <row r="2329" spans="1:37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">
        <v>21</v>
      </c>
      <c r="O23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29" s="5" t="s">
        <v>21</v>
      </c>
      <c r="Q2329" s="5">
        <v>0</v>
      </c>
      <c r="R2329" s="5" t="s">
        <v>33</v>
      </c>
      <c r="S2329" s="5" t="s">
        <v>52</v>
      </c>
      <c r="T2329" s="5" t="s">
        <v>123</v>
      </c>
      <c r="U2329" s="5">
        <v>54</v>
      </c>
      <c r="V2329" s="5" t="str">
        <f>PROPER(DatosTransformados[[#This Row],[Payment Method Hidden]])</f>
        <v>Credit Card</v>
      </c>
      <c r="W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329" s="5">
        <v>3571</v>
      </c>
      <c r="Y2329" s="5" t="s">
        <v>42</v>
      </c>
      <c r="Z2329" s="5" t="s">
        <v>184</v>
      </c>
      <c r="AA2329" s="5" t="s">
        <v>4058</v>
      </c>
      <c r="AB2329" s="6">
        <f>DATEVALUE(DatosTransformados[[#This Row],[Contact Date Hidden]])</f>
        <v>44421</v>
      </c>
      <c r="AC2329" s="6">
        <v>45185</v>
      </c>
      <c r="AD2329" s="5" t="s">
        <v>28</v>
      </c>
      <c r="AE2329" s="5" t="str">
        <f>VLOOKUP(DatosTransformados[[#This Row],[Customer Segment Hidden]],Tabla3[#All],2,FALSE)</f>
        <v>High</v>
      </c>
      <c r="AF2329" s="12">
        <v>62.871158512930187</v>
      </c>
      <c r="AG2329" s="5">
        <v>1</v>
      </c>
      <c r="AH2329" s="5" t="s">
        <v>49</v>
      </c>
      <c r="AI2329" s="5" t="str">
        <f>IFERROR(VLOOKUP(DatosTransformados[[#This Row],[Preferred Contact Method Hidden]],Tabla3[#All],2,FALSE),DatosTransformados[[#This Row],[Preferred Contact Method Hidden]])</f>
        <v>Phone</v>
      </c>
      <c r="AJ2329" s="5" t="str">
        <f>VLOOKUP(DatosTransformados[[#This Row],[Applied Discount Hidden]],Tabla3[#All],2,FALSE)</f>
        <v>No</v>
      </c>
      <c r="AK2329" s="5" t="b">
        <v>0</v>
      </c>
    </row>
    <row r="2330" spans="1:37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">
        <v>21</v>
      </c>
      <c r="O23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0" s="2" t="s">
        <v>33</v>
      </c>
      <c r="Q2330" s="2">
        <v>2</v>
      </c>
      <c r="R2330" s="2" t="s">
        <v>21</v>
      </c>
      <c r="S2330" s="2" t="s">
        <v>52</v>
      </c>
      <c r="T2330" s="2" t="s">
        <v>25</v>
      </c>
      <c r="U2330" s="2">
        <v>6</v>
      </c>
      <c r="V2330" s="2" t="str">
        <f>PROPER(DatosTransformados[[#This Row],[Payment Method Hidden]])</f>
        <v>Credit Card</v>
      </c>
      <c r="W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2330" s="2">
        <v>470</v>
      </c>
      <c r="Y2330" s="2"/>
      <c r="Z2330" s="2"/>
      <c r="AA2330" s="2" t="s">
        <v>4060</v>
      </c>
      <c r="AB2330" s="3">
        <f>DATEVALUE(DatosTransformados[[#This Row],[Contact Date Hidden]])</f>
        <v>44946</v>
      </c>
      <c r="AC2330" s="3">
        <v>44261</v>
      </c>
      <c r="AD2330" s="2" t="s">
        <v>38</v>
      </c>
      <c r="AE2330" s="2" t="str">
        <f>VLOOKUP(DatosTransformados[[#This Row],[Customer Segment Hidden]],Tabla3[#All],2,FALSE)</f>
        <v>Low</v>
      </c>
      <c r="AF2330" s="11">
        <v>5.9870285274431172</v>
      </c>
      <c r="AG2330" s="2">
        <v>4</v>
      </c>
      <c r="AH2330" s="2" t="s">
        <v>29</v>
      </c>
      <c r="AI2330" s="2" t="str">
        <f>IFERROR(VLOOKUP(DatosTransformados[[#This Row],[Preferred Contact Method Hidden]],Tabla3[#All],2,FALSE),DatosTransformados[[#This Row],[Preferred Contact Method Hidden]])</f>
        <v>Email</v>
      </c>
      <c r="AJ2330" s="2" t="str">
        <f>VLOOKUP(DatosTransformados[[#This Row],[Applied Discount Hidden]],Tabla3[#All],2,FALSE)</f>
        <v>Yes</v>
      </c>
      <c r="AK2330" s="2" t="b">
        <v>1</v>
      </c>
    </row>
    <row r="2331" spans="1:37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">
        <v>21</v>
      </c>
      <c r="O23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1" s="5" t="s">
        <v>21</v>
      </c>
      <c r="Q2331" s="5">
        <v>0</v>
      </c>
      <c r="R2331" s="5" t="s">
        <v>21</v>
      </c>
      <c r="S2331" s="5" t="s">
        <v>24</v>
      </c>
      <c r="T2331" s="5" t="s">
        <v>117</v>
      </c>
      <c r="U2331" s="5">
        <v>8</v>
      </c>
      <c r="V2331" s="5" t="str">
        <f>PROPER(DatosTransformados[[#This Row],[Payment Method Hidden]])</f>
        <v>Direct Debit</v>
      </c>
      <c r="W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331" s="5">
        <v>61</v>
      </c>
      <c r="Y2331" s="5" t="s">
        <v>42</v>
      </c>
      <c r="Z2331" s="5" t="s">
        <v>213</v>
      </c>
      <c r="AA2331" s="5" t="s">
        <v>4062</v>
      </c>
      <c r="AB2331" s="6">
        <f>DATEVALUE(DatosTransformados[[#This Row],[Contact Date Hidden]])</f>
        <v>44478</v>
      </c>
      <c r="AC2331" s="6">
        <v>45219</v>
      </c>
      <c r="AD2331" s="5" t="s">
        <v>44</v>
      </c>
      <c r="AE2331" s="5" t="str">
        <f>VLOOKUP(DatosTransformados[[#This Row],[Customer Segment Hidden]],Tabla3[#All],2,FALSE)</f>
        <v>Medium</v>
      </c>
      <c r="AF2331" s="12">
        <v>9.1364167093836741</v>
      </c>
      <c r="AG2331" s="5">
        <v>5</v>
      </c>
      <c r="AH2331" s="5" t="s">
        <v>49</v>
      </c>
      <c r="AI2331" s="5" t="str">
        <f>IFERROR(VLOOKUP(DatosTransformados[[#This Row],[Preferred Contact Method Hidden]],Tabla3[#All],2,FALSE),DatosTransformados[[#This Row],[Preferred Contact Method Hidden]])</f>
        <v>Phone</v>
      </c>
      <c r="AJ2331" s="5" t="str">
        <f>VLOOKUP(DatosTransformados[[#This Row],[Applied Discount Hidden]],Tabla3[#All],2,FALSE)</f>
        <v>Yes</v>
      </c>
      <c r="AK2331" s="5" t="b">
        <v>1</v>
      </c>
    </row>
    <row r="2332" spans="1:37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">
        <v>21</v>
      </c>
      <c r="O23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2" s="2" t="s">
        <v>21</v>
      </c>
      <c r="Q2332" s="2">
        <v>0</v>
      </c>
      <c r="R2332" s="2" t="s">
        <v>21</v>
      </c>
      <c r="S2332" s="2" t="s">
        <v>24</v>
      </c>
      <c r="T2332" s="2" t="s">
        <v>123</v>
      </c>
      <c r="U2332" s="2">
        <v>26</v>
      </c>
      <c r="V2332" s="2" t="str">
        <f>PROPER(DatosTransformados[[#This Row],[Payment Method Hidden]])</f>
        <v>Credit Card</v>
      </c>
      <c r="W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332" s="2">
        <v>84</v>
      </c>
      <c r="Y2332" s="2"/>
      <c r="Z2332" s="2"/>
      <c r="AA2332" s="2" t="s">
        <v>4064</v>
      </c>
      <c r="AB2332" s="3">
        <f>DATEVALUE(DatosTransformados[[#This Row],[Contact Date Hidden]])</f>
        <v>44324</v>
      </c>
      <c r="AC2332" s="3">
        <v>44729</v>
      </c>
      <c r="AD2332" s="2" t="s">
        <v>44</v>
      </c>
      <c r="AE2332" s="2" t="str">
        <f>VLOOKUP(DatosTransformados[[#This Row],[Customer Segment Hidden]],Tabla3[#All],2,FALSE)</f>
        <v>Medium</v>
      </c>
      <c r="AF2332" s="11">
        <v>22.91900485962789</v>
      </c>
      <c r="AG2332" s="2">
        <v>3</v>
      </c>
      <c r="AH2332" s="2" t="s">
        <v>29</v>
      </c>
      <c r="AI2332" s="2" t="str">
        <f>IFERROR(VLOOKUP(DatosTransformados[[#This Row],[Preferred Contact Method Hidden]],Tabla3[#All],2,FALSE),DatosTransformados[[#This Row],[Preferred Contact Method Hidden]])</f>
        <v>Email</v>
      </c>
      <c r="AJ2332" s="2" t="str">
        <f>VLOOKUP(DatosTransformados[[#This Row],[Applied Discount Hidden]],Tabla3[#All],2,FALSE)</f>
        <v>No</v>
      </c>
      <c r="AK2332" s="2" t="b">
        <v>0</v>
      </c>
    </row>
    <row r="2333" spans="1:37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">
        <v>21</v>
      </c>
      <c r="O23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3" s="5" t="s">
        <v>21</v>
      </c>
      <c r="Q2333" s="5">
        <v>0</v>
      </c>
      <c r="R2333" s="5" t="s">
        <v>33</v>
      </c>
      <c r="S2333" s="5" t="s">
        <v>24</v>
      </c>
      <c r="T2333" s="5" t="s">
        <v>35</v>
      </c>
      <c r="U2333" s="5">
        <v>56</v>
      </c>
      <c r="V2333" s="5" t="str">
        <f>PROPER(DatosTransformados[[#This Row],[Payment Method Hidden]])</f>
        <v>Direct Debit</v>
      </c>
      <c r="W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2333" s="5">
        <v>1161</v>
      </c>
      <c r="Y2333" s="5"/>
      <c r="Z2333" s="5"/>
      <c r="AA2333" s="5" t="s">
        <v>4066</v>
      </c>
      <c r="AB2333" s="6">
        <f>DATEVALUE(DatosTransformados[[#This Row],[Contact Date Hidden]])</f>
        <v>44496</v>
      </c>
      <c r="AC2333" s="6">
        <v>44115</v>
      </c>
      <c r="AD2333" s="5" t="s">
        <v>28</v>
      </c>
      <c r="AE2333" s="5" t="str">
        <f>VLOOKUP(DatosTransformados[[#This Row],[Customer Segment Hidden]],Tabla3[#All],2,FALSE)</f>
        <v>High</v>
      </c>
      <c r="AF2333" s="12">
        <v>60.149501485136497</v>
      </c>
      <c r="AG2333" s="5">
        <v>7</v>
      </c>
      <c r="AH2333" s="5" t="s">
        <v>29</v>
      </c>
      <c r="AI2333" s="5" t="str">
        <f>IFERROR(VLOOKUP(DatosTransformados[[#This Row],[Preferred Contact Method Hidden]],Tabla3[#All],2,FALSE),DatosTransformados[[#This Row],[Preferred Contact Method Hidden]])</f>
        <v>Email</v>
      </c>
      <c r="AJ2333" s="5" t="str">
        <f>VLOOKUP(DatosTransformados[[#This Row],[Applied Discount Hidden]],Tabla3[#All],2,FALSE)</f>
        <v>Yes</v>
      </c>
      <c r="AK2333" s="5" t="b">
        <v>1</v>
      </c>
    </row>
    <row r="2334" spans="1:37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">
        <v>21</v>
      </c>
      <c r="O23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4" s="2" t="s">
        <v>21</v>
      </c>
      <c r="Q2334" s="2">
        <v>0</v>
      </c>
      <c r="R2334" s="2" t="s">
        <v>33</v>
      </c>
      <c r="S2334" s="2" t="s">
        <v>52</v>
      </c>
      <c r="T2334" s="2" t="s">
        <v>117</v>
      </c>
      <c r="U2334" s="2">
        <v>40</v>
      </c>
      <c r="V2334" s="2" t="str">
        <f>PROPER(DatosTransformados[[#This Row],[Payment Method Hidden]])</f>
        <v>Direct Debit</v>
      </c>
      <c r="W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334" s="2">
        <v>2908</v>
      </c>
      <c r="Y2334" s="2"/>
      <c r="Z2334" s="2"/>
      <c r="AA2334" s="2" t="s">
        <v>4068</v>
      </c>
      <c r="AB2334" s="3">
        <f>DATEVALUE(DatosTransformados[[#This Row],[Contact Date Hidden]])</f>
        <v>44026</v>
      </c>
      <c r="AC2334" s="3">
        <v>44358</v>
      </c>
      <c r="AD2334" s="2" t="s">
        <v>44</v>
      </c>
      <c r="AE2334" s="2" t="str">
        <f>VLOOKUP(DatosTransformados[[#This Row],[Customer Segment Hidden]],Tabla3[#All],2,FALSE)</f>
        <v>Medium</v>
      </c>
      <c r="AF2334" s="11">
        <v>38.680844429883273</v>
      </c>
      <c r="AG2334" s="2">
        <v>1</v>
      </c>
      <c r="AH2334" s="2" t="s">
        <v>49</v>
      </c>
      <c r="AI2334" s="2" t="str">
        <f>IFERROR(VLOOKUP(DatosTransformados[[#This Row],[Preferred Contact Method Hidden]],Tabla3[#All],2,FALSE),DatosTransformados[[#This Row],[Preferred Contact Method Hidden]])</f>
        <v>Phone</v>
      </c>
      <c r="AJ2334" s="2" t="str">
        <f>VLOOKUP(DatosTransformados[[#This Row],[Applied Discount Hidden]],Tabla3[#All],2,FALSE)</f>
        <v>No</v>
      </c>
      <c r="AK2334" s="2" t="b">
        <v>0</v>
      </c>
    </row>
    <row r="2335" spans="1:37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">
        <v>21</v>
      </c>
      <c r="O23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5" s="5" t="s">
        <v>21</v>
      </c>
      <c r="Q2335" s="5">
        <v>0</v>
      </c>
      <c r="R2335" s="5" t="s">
        <v>21</v>
      </c>
      <c r="S2335" s="5" t="s">
        <v>34</v>
      </c>
      <c r="T2335" s="5" t="s">
        <v>117</v>
      </c>
      <c r="U2335" s="5">
        <v>11</v>
      </c>
      <c r="V2335" s="5" t="str">
        <f>PROPER(DatosTransformados[[#This Row],[Payment Method Hidden]])</f>
        <v>Direct Debit</v>
      </c>
      <c r="W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335" s="5">
        <v>584</v>
      </c>
      <c r="Y2335" s="5"/>
      <c r="Z2335" s="5"/>
      <c r="AA2335" s="5" t="s">
        <v>2704</v>
      </c>
      <c r="AB2335" s="6">
        <f>DATEVALUE(DatosTransformados[[#This Row],[Contact Date Hidden]])</f>
        <v>44371</v>
      </c>
      <c r="AC2335" s="6">
        <v>44670</v>
      </c>
      <c r="AD2335" s="5" t="s">
        <v>44</v>
      </c>
      <c r="AE2335" s="5" t="str">
        <f>VLOOKUP(DatosTransformados[[#This Row],[Customer Segment Hidden]],Tabla3[#All],2,FALSE)</f>
        <v>Medium</v>
      </c>
      <c r="AF2335" s="12">
        <v>9.4255219849532565</v>
      </c>
      <c r="AG2335" s="5">
        <v>5</v>
      </c>
      <c r="AH2335" s="5" t="s">
        <v>49</v>
      </c>
      <c r="AI2335" s="5" t="str">
        <f>IFERROR(VLOOKUP(DatosTransformados[[#This Row],[Preferred Contact Method Hidden]],Tabla3[#All],2,FALSE),DatosTransformados[[#This Row],[Preferred Contact Method Hidden]])</f>
        <v>Phone</v>
      </c>
      <c r="AJ2335" s="5" t="str">
        <f>VLOOKUP(DatosTransformados[[#This Row],[Applied Discount Hidden]],Tabla3[#All],2,FALSE)</f>
        <v>No</v>
      </c>
      <c r="AK2335" s="5" t="b">
        <v>0</v>
      </c>
    </row>
    <row r="2336" spans="1:37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">
        <v>21</v>
      </c>
      <c r="O23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6" s="2" t="s">
        <v>21</v>
      </c>
      <c r="Q2336" s="2">
        <v>0</v>
      </c>
      <c r="R2336" s="2" t="s">
        <v>33</v>
      </c>
      <c r="S2336" s="2" t="s">
        <v>52</v>
      </c>
      <c r="T2336" s="2" t="s">
        <v>35</v>
      </c>
      <c r="U2336" s="2">
        <v>26</v>
      </c>
      <c r="V2336" s="2" t="str">
        <f>PROPER(DatosTransformados[[#This Row],[Payment Method Hidden]])</f>
        <v>Direct Debit</v>
      </c>
      <c r="W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336" s="2">
        <v>1734</v>
      </c>
      <c r="Y2336" s="2"/>
      <c r="Z2336" s="2"/>
      <c r="AA2336" s="2" t="s">
        <v>3366</v>
      </c>
      <c r="AB2336" s="3">
        <f>DATEVALUE(DatosTransformados[[#This Row],[Contact Date Hidden]])</f>
        <v>44224</v>
      </c>
      <c r="AC2336" s="3">
        <v>45066</v>
      </c>
      <c r="AD2336" s="2" t="s">
        <v>28</v>
      </c>
      <c r="AE2336" s="2" t="str">
        <f>VLOOKUP(DatosTransformados[[#This Row],[Customer Segment Hidden]],Tabla3[#All],2,FALSE)</f>
        <v>High</v>
      </c>
      <c r="AF2336" s="11">
        <v>27.11971682292376</v>
      </c>
      <c r="AG2336" s="2">
        <v>3</v>
      </c>
      <c r="AH2336" s="2" t="s">
        <v>29</v>
      </c>
      <c r="AI2336" s="2" t="str">
        <f>IFERROR(VLOOKUP(DatosTransformados[[#This Row],[Preferred Contact Method Hidden]],Tabla3[#All],2,FALSE),DatosTransformados[[#This Row],[Preferred Contact Method Hidden]])</f>
        <v>Email</v>
      </c>
      <c r="AJ2336" s="2" t="str">
        <f>VLOOKUP(DatosTransformados[[#This Row],[Applied Discount Hidden]],Tabla3[#All],2,FALSE)</f>
        <v>Yes</v>
      </c>
      <c r="AK2336" s="2" t="b">
        <v>1</v>
      </c>
    </row>
    <row r="2337" spans="1:37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">
        <v>21</v>
      </c>
      <c r="O23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7" s="5" t="s">
        <v>21</v>
      </c>
      <c r="Q2337" s="5">
        <v>0</v>
      </c>
      <c r="R2337" s="5" t="s">
        <v>21</v>
      </c>
      <c r="S2337" s="5" t="s">
        <v>24</v>
      </c>
      <c r="T2337" s="5" t="s">
        <v>35</v>
      </c>
      <c r="U2337" s="5">
        <v>26</v>
      </c>
      <c r="V2337" s="5" t="str">
        <f>PROPER(DatosTransformados[[#This Row],[Payment Method Hidden]])</f>
        <v>Direct Debit</v>
      </c>
      <c r="W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337" s="5">
        <v>1326</v>
      </c>
      <c r="Y2337" s="5"/>
      <c r="Z2337" s="5"/>
      <c r="AA2337" s="5" t="s">
        <v>4072</v>
      </c>
      <c r="AB2337" s="6">
        <f>DATEVALUE(DatosTransformados[[#This Row],[Contact Date Hidden]])</f>
        <v>44338</v>
      </c>
      <c r="AC2337" s="6">
        <v>45011</v>
      </c>
      <c r="AD2337" s="5" t="s">
        <v>38</v>
      </c>
      <c r="AE2337" s="5" t="str">
        <f>VLOOKUP(DatosTransformados[[#This Row],[Customer Segment Hidden]],Tabla3[#All],2,FALSE)</f>
        <v>Low</v>
      </c>
      <c r="AF2337" s="12">
        <v>22.443368711755241</v>
      </c>
      <c r="AG2337" s="5">
        <v>8</v>
      </c>
      <c r="AH2337" s="5" t="s">
        <v>49</v>
      </c>
      <c r="AI2337" s="5" t="str">
        <f>IFERROR(VLOOKUP(DatosTransformados[[#This Row],[Preferred Contact Method Hidden]],Tabla3[#All],2,FALSE),DatosTransformados[[#This Row],[Preferred Contact Method Hidden]])</f>
        <v>Phone</v>
      </c>
      <c r="AJ2337" s="5" t="str">
        <f>VLOOKUP(DatosTransformados[[#This Row],[Applied Discount Hidden]],Tabla3[#All],2,FALSE)</f>
        <v>Yes</v>
      </c>
      <c r="AK2337" s="5" t="b">
        <v>1</v>
      </c>
    </row>
    <row r="2338" spans="1:37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">
        <v>21</v>
      </c>
      <c r="O23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8" s="2" t="s">
        <v>33</v>
      </c>
      <c r="Q2338" s="2">
        <v>3</v>
      </c>
      <c r="R2338" s="2" t="s">
        <v>33</v>
      </c>
      <c r="S2338" s="2" t="s">
        <v>24</v>
      </c>
      <c r="T2338" s="2" t="s">
        <v>123</v>
      </c>
      <c r="U2338" s="2">
        <v>33</v>
      </c>
      <c r="V2338" s="2" t="str">
        <f>PROPER(DatosTransformados[[#This Row],[Payment Method Hidden]])</f>
        <v>Credit Card</v>
      </c>
      <c r="W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338" s="2">
        <v>515</v>
      </c>
      <c r="Y2338" s="2"/>
      <c r="Z2338" s="2"/>
      <c r="AA2338" s="2" t="s">
        <v>346</v>
      </c>
      <c r="AB2338" s="3">
        <f>DATEVALUE(DatosTransformados[[#This Row],[Contact Date Hidden]])</f>
        <v>44168</v>
      </c>
      <c r="AC2338" s="3">
        <v>44365</v>
      </c>
      <c r="AD2338" s="2" t="s">
        <v>44</v>
      </c>
      <c r="AE2338" s="2" t="str">
        <f>VLOOKUP(DatosTransformados[[#This Row],[Customer Segment Hidden]],Tabla3[#All],2,FALSE)</f>
        <v>Medium</v>
      </c>
      <c r="AF2338" s="11">
        <v>35.73204511967662</v>
      </c>
      <c r="AG2338" s="2">
        <v>10</v>
      </c>
      <c r="AH2338" s="2" t="s">
        <v>49</v>
      </c>
      <c r="AI2338" s="2" t="str">
        <f>IFERROR(VLOOKUP(DatosTransformados[[#This Row],[Preferred Contact Method Hidden]],Tabla3[#All],2,FALSE),DatosTransformados[[#This Row],[Preferred Contact Method Hidden]])</f>
        <v>Phone</v>
      </c>
      <c r="AJ2338" s="2" t="str">
        <f>VLOOKUP(DatosTransformados[[#This Row],[Applied Discount Hidden]],Tabla3[#All],2,FALSE)</f>
        <v>Yes</v>
      </c>
      <c r="AK2338" s="2" t="b">
        <v>1</v>
      </c>
    </row>
    <row r="2339" spans="1:37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">
        <v>21</v>
      </c>
      <c r="O23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39" s="5" t="s">
        <v>21</v>
      </c>
      <c r="Q2339" s="5">
        <v>0</v>
      </c>
      <c r="R2339" s="5" t="s">
        <v>33</v>
      </c>
      <c r="S2339" s="5" t="s">
        <v>34</v>
      </c>
      <c r="T2339" s="5" t="s">
        <v>35</v>
      </c>
      <c r="U2339" s="5">
        <v>42</v>
      </c>
      <c r="V2339" s="5" t="str">
        <f>PROPER(DatosTransformados[[#This Row],[Payment Method Hidden]])</f>
        <v>Direct Debit</v>
      </c>
      <c r="W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339" s="5">
        <v>2423</v>
      </c>
      <c r="Y2339" s="5" t="s">
        <v>42</v>
      </c>
      <c r="Z2339" s="5" t="s">
        <v>213</v>
      </c>
      <c r="AA2339" s="5" t="s">
        <v>3760</v>
      </c>
      <c r="AB2339" s="6">
        <f>DATEVALUE(DatosTransformados[[#This Row],[Contact Date Hidden]])</f>
        <v>45044</v>
      </c>
      <c r="AC2339" s="6">
        <v>44805</v>
      </c>
      <c r="AD2339" s="5" t="s">
        <v>44</v>
      </c>
      <c r="AE2339" s="5" t="str">
        <f>VLOOKUP(DatosTransformados[[#This Row],[Customer Segment Hidden]],Tabla3[#All],2,FALSE)</f>
        <v>Medium</v>
      </c>
      <c r="AF2339" s="12">
        <v>38.614822813734527</v>
      </c>
      <c r="AG2339" s="5">
        <v>8</v>
      </c>
      <c r="AH2339" s="5" t="s">
        <v>29</v>
      </c>
      <c r="AI2339" s="5" t="str">
        <f>IFERROR(VLOOKUP(DatosTransformados[[#This Row],[Preferred Contact Method Hidden]],Tabla3[#All],2,FALSE),DatosTransformados[[#This Row],[Preferred Contact Method Hidden]])</f>
        <v>Email</v>
      </c>
      <c r="AJ2339" s="5" t="str">
        <f>VLOOKUP(DatosTransformados[[#This Row],[Applied Discount Hidden]],Tabla3[#All],2,FALSE)</f>
        <v>Yes</v>
      </c>
      <c r="AK2339" s="5" t="b">
        <v>1</v>
      </c>
    </row>
    <row r="2340" spans="1:37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">
        <v>21</v>
      </c>
      <c r="O23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0" s="2" t="s">
        <v>21</v>
      </c>
      <c r="Q2340" s="2">
        <v>0</v>
      </c>
      <c r="R2340" s="2" t="s">
        <v>33</v>
      </c>
      <c r="S2340" s="2" t="s">
        <v>52</v>
      </c>
      <c r="T2340" s="2" t="s">
        <v>25</v>
      </c>
      <c r="U2340" s="2">
        <v>72</v>
      </c>
      <c r="V2340" s="2" t="str">
        <f>PROPER(DatosTransformados[[#This Row],[Payment Method Hidden]])</f>
        <v>Credit Card</v>
      </c>
      <c r="W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X2340" s="2">
        <v>5180</v>
      </c>
      <c r="Y2340" s="2"/>
      <c r="Z2340" s="2"/>
      <c r="AA2340" s="2" t="s">
        <v>4076</v>
      </c>
      <c r="AB2340" s="3">
        <f>DATEVALUE(DatosTransformados[[#This Row],[Contact Date Hidden]])</f>
        <v>44277</v>
      </c>
      <c r="AC2340" s="3">
        <v>44870</v>
      </c>
      <c r="AD2340" s="2" t="s">
        <v>38</v>
      </c>
      <c r="AE2340" s="2" t="str">
        <f>VLOOKUP(DatosTransformados[[#This Row],[Customer Segment Hidden]],Tabla3[#All],2,FALSE)</f>
        <v>Low</v>
      </c>
      <c r="AF2340" s="11">
        <v>79.671561118123009</v>
      </c>
      <c r="AG2340" s="2">
        <v>3</v>
      </c>
      <c r="AH2340" s="2" t="s">
        <v>29</v>
      </c>
      <c r="AI2340" s="2" t="str">
        <f>IFERROR(VLOOKUP(DatosTransformados[[#This Row],[Preferred Contact Method Hidden]],Tabla3[#All],2,FALSE),DatosTransformados[[#This Row],[Preferred Contact Method Hidden]])</f>
        <v>Email</v>
      </c>
      <c r="AJ2340" s="2" t="str">
        <f>VLOOKUP(DatosTransformados[[#This Row],[Applied Discount Hidden]],Tabla3[#All],2,FALSE)</f>
        <v>No</v>
      </c>
      <c r="AK2340" s="2" t="b">
        <v>0</v>
      </c>
    </row>
    <row r="2341" spans="1:37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">
        <v>33</v>
      </c>
      <c r="O23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1" s="5" t="s">
        <v>21</v>
      </c>
      <c r="Q2341" s="5">
        <v>0</v>
      </c>
      <c r="R2341" s="5" t="s">
        <v>33</v>
      </c>
      <c r="S2341" s="5" t="s">
        <v>34</v>
      </c>
      <c r="T2341" s="5" t="s">
        <v>117</v>
      </c>
      <c r="U2341" s="5">
        <v>50</v>
      </c>
      <c r="V2341" s="5" t="str">
        <f>PROPER(DatosTransformados[[#This Row],[Payment Method Hidden]])</f>
        <v>Direct Debit</v>
      </c>
      <c r="W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341" s="5">
        <v>3366</v>
      </c>
      <c r="Y2341" s="5"/>
      <c r="Z2341" s="5"/>
      <c r="AA2341" s="5" t="s">
        <v>1004</v>
      </c>
      <c r="AB2341" s="6">
        <f>DATEVALUE(DatosTransformados[[#This Row],[Contact Date Hidden]])</f>
        <v>45205</v>
      </c>
      <c r="AC2341" s="6">
        <v>44136</v>
      </c>
      <c r="AD2341" s="5" t="s">
        <v>44</v>
      </c>
      <c r="AE2341" s="5" t="str">
        <f>VLOOKUP(DatosTransformados[[#This Row],[Customer Segment Hidden]],Tabla3[#All],2,FALSE)</f>
        <v>Medium</v>
      </c>
      <c r="AF2341" s="12">
        <v>50.014059058262482</v>
      </c>
      <c r="AG2341" s="5">
        <v>2</v>
      </c>
      <c r="AH2341" s="5" t="s">
        <v>63</v>
      </c>
      <c r="AI2341" s="5" t="str">
        <f>IFERROR(VLOOKUP(DatosTransformados[[#This Row],[Preferred Contact Method Hidden]],Tabla3[#All],2,FALSE),DatosTransformados[[#This Row],[Preferred Contact Method Hidden]])</f>
        <v>SMS</v>
      </c>
      <c r="AJ2341" s="5" t="str">
        <f>VLOOKUP(DatosTransformados[[#This Row],[Applied Discount Hidden]],Tabla3[#All],2,FALSE)</f>
        <v>No</v>
      </c>
      <c r="AK2341" s="5" t="b">
        <v>0</v>
      </c>
    </row>
    <row r="2342" spans="1:37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">
        <v>21</v>
      </c>
      <c r="O23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2" s="2" t="s">
        <v>21</v>
      </c>
      <c r="Q2342" s="2">
        <v>0</v>
      </c>
      <c r="R2342" s="2" t="s">
        <v>21</v>
      </c>
      <c r="S2342" s="2" t="s">
        <v>34</v>
      </c>
      <c r="T2342" s="2" t="s">
        <v>123</v>
      </c>
      <c r="U2342" s="2">
        <v>12</v>
      </c>
      <c r="V2342" s="2" t="str">
        <f>PROPER(DatosTransformados[[#This Row],[Payment Method Hidden]])</f>
        <v>Credit Card</v>
      </c>
      <c r="W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42" s="2">
        <v>473</v>
      </c>
      <c r="Y2342" s="2"/>
      <c r="Z2342" s="2"/>
      <c r="AA2342" s="2" t="s">
        <v>1744</v>
      </c>
      <c r="AB2342" s="3">
        <f>DATEVALUE(DatosTransformados[[#This Row],[Contact Date Hidden]])</f>
        <v>44050</v>
      </c>
      <c r="AC2342" s="3">
        <v>45096</v>
      </c>
      <c r="AD2342" s="2" t="s">
        <v>44</v>
      </c>
      <c r="AE2342" s="2" t="str">
        <f>VLOOKUP(DatosTransformados[[#This Row],[Customer Segment Hidden]],Tabla3[#All],2,FALSE)</f>
        <v>Medium</v>
      </c>
      <c r="AF2342" s="11">
        <v>9.9439945058970292</v>
      </c>
      <c r="AG2342" s="2">
        <v>6</v>
      </c>
      <c r="AH2342" s="2" t="s">
        <v>49</v>
      </c>
      <c r="AI2342" s="2" t="str">
        <f>IFERROR(VLOOKUP(DatosTransformados[[#This Row],[Preferred Contact Method Hidden]],Tabla3[#All],2,FALSE),DatosTransformados[[#This Row],[Preferred Contact Method Hidden]])</f>
        <v>Phone</v>
      </c>
      <c r="AJ2342" s="2" t="str">
        <f>VLOOKUP(DatosTransformados[[#This Row],[Applied Discount Hidden]],Tabla3[#All],2,FALSE)</f>
        <v>Yes</v>
      </c>
      <c r="AK2342" s="2" t="b">
        <v>1</v>
      </c>
    </row>
    <row r="2343" spans="1:37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">
        <v>21</v>
      </c>
      <c r="O23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3" s="5" t="s">
        <v>21</v>
      </c>
      <c r="Q2343" s="5">
        <v>0</v>
      </c>
      <c r="R2343" s="5" t="s">
        <v>21</v>
      </c>
      <c r="S2343" s="5" t="s">
        <v>24</v>
      </c>
      <c r="T2343" s="5" t="s">
        <v>35</v>
      </c>
      <c r="U2343" s="5">
        <v>20</v>
      </c>
      <c r="V2343" s="5" t="str">
        <f>PROPER(DatosTransformados[[#This Row],[Payment Method Hidden]])</f>
        <v>Direct Debit</v>
      </c>
      <c r="W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343" s="5">
        <v>307</v>
      </c>
      <c r="Y2343" s="5"/>
      <c r="Z2343" s="5"/>
      <c r="AA2343" s="5" t="s">
        <v>4080</v>
      </c>
      <c r="AB2343" s="6">
        <f>DATEVALUE(DatosTransformados[[#This Row],[Contact Date Hidden]])</f>
        <v>45226</v>
      </c>
      <c r="AC2343" s="6">
        <v>44265</v>
      </c>
      <c r="AD2343" s="5" t="s">
        <v>38</v>
      </c>
      <c r="AE2343" s="5" t="str">
        <f>VLOOKUP(DatosTransformados[[#This Row],[Customer Segment Hidden]],Tabla3[#All],2,FALSE)</f>
        <v>Low</v>
      </c>
      <c r="AF2343" s="12">
        <v>20.932625706543181</v>
      </c>
      <c r="AG2343" s="5">
        <v>10</v>
      </c>
      <c r="AH2343" s="5" t="s">
        <v>63</v>
      </c>
      <c r="AI2343" s="5" t="str">
        <f>IFERROR(VLOOKUP(DatosTransformados[[#This Row],[Preferred Contact Method Hidden]],Tabla3[#All],2,FALSE),DatosTransformados[[#This Row],[Preferred Contact Method Hidden]])</f>
        <v>SMS</v>
      </c>
      <c r="AJ2343" s="5" t="str">
        <f>VLOOKUP(DatosTransformados[[#This Row],[Applied Discount Hidden]],Tabla3[#All],2,FALSE)</f>
        <v>Yes</v>
      </c>
      <c r="AK2343" s="5" t="b">
        <v>1</v>
      </c>
    </row>
    <row r="2344" spans="1:37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">
        <v>21</v>
      </c>
      <c r="O23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4" s="2" t="s">
        <v>21</v>
      </c>
      <c r="Q2344" s="2">
        <v>0</v>
      </c>
      <c r="R2344" s="2" t="s">
        <v>33</v>
      </c>
      <c r="S2344" s="2" t="s">
        <v>24</v>
      </c>
      <c r="T2344" s="2" t="s">
        <v>123</v>
      </c>
      <c r="U2344" s="2">
        <v>27</v>
      </c>
      <c r="V2344" s="2" t="str">
        <f>PROPER(DatosTransformados[[#This Row],[Payment Method Hidden]])</f>
        <v>Credit Card</v>
      </c>
      <c r="W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344" s="2">
        <v>955</v>
      </c>
      <c r="Y2344" s="2"/>
      <c r="Z2344" s="2"/>
      <c r="AA2344" s="2" t="s">
        <v>2366</v>
      </c>
      <c r="AB2344" s="3">
        <f>DATEVALUE(DatosTransformados[[#This Row],[Contact Date Hidden]])</f>
        <v>45230</v>
      </c>
      <c r="AC2344" s="3">
        <v>44243</v>
      </c>
      <c r="AD2344" s="2" t="s">
        <v>44</v>
      </c>
      <c r="AE2344" s="2" t="str">
        <f>VLOOKUP(DatosTransformados[[#This Row],[Customer Segment Hidden]],Tabla3[#All],2,FALSE)</f>
        <v>Medium</v>
      </c>
      <c r="AF2344" s="11">
        <v>26.50801158135851</v>
      </c>
      <c r="AG2344" s="2">
        <v>9</v>
      </c>
      <c r="AH2344" s="2" t="s">
        <v>29</v>
      </c>
      <c r="AI2344" s="2" t="str">
        <f>IFERROR(VLOOKUP(DatosTransformados[[#This Row],[Preferred Contact Method Hidden]],Tabla3[#All],2,FALSE),DatosTransformados[[#This Row],[Preferred Contact Method Hidden]])</f>
        <v>Email</v>
      </c>
      <c r="AJ2344" s="2" t="str">
        <f>VLOOKUP(DatosTransformados[[#This Row],[Applied Discount Hidden]],Tabla3[#All],2,FALSE)</f>
        <v>Yes</v>
      </c>
      <c r="AK2344" s="2" t="b">
        <v>1</v>
      </c>
    </row>
    <row r="2345" spans="1:37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">
        <v>33</v>
      </c>
      <c r="O23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5" s="5" t="s">
        <v>21</v>
      </c>
      <c r="Q2345" s="5">
        <v>0</v>
      </c>
      <c r="R2345" s="5" t="s">
        <v>33</v>
      </c>
      <c r="S2345" s="5" t="s">
        <v>34</v>
      </c>
      <c r="T2345" s="5" t="s">
        <v>117</v>
      </c>
      <c r="U2345" s="5">
        <v>37</v>
      </c>
      <c r="V2345" s="5" t="str">
        <f>PROPER(DatosTransformados[[#This Row],[Payment Method Hidden]])</f>
        <v>Direct Debit</v>
      </c>
      <c r="W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345" s="5">
        <v>2458</v>
      </c>
      <c r="Y2345" s="5"/>
      <c r="Z2345" s="5"/>
      <c r="AA2345" s="5" t="s">
        <v>4083</v>
      </c>
      <c r="AB2345" s="6">
        <f>DATEVALUE(DatosTransformados[[#This Row],[Contact Date Hidden]])</f>
        <v>44066</v>
      </c>
      <c r="AC2345" s="6">
        <v>44790</v>
      </c>
      <c r="AD2345" s="5" t="s">
        <v>38</v>
      </c>
      <c r="AE2345" s="5" t="str">
        <f>VLOOKUP(DatosTransformados[[#This Row],[Customer Segment Hidden]],Tabla3[#All],2,FALSE)</f>
        <v>Low</v>
      </c>
      <c r="AF2345" s="12">
        <v>38.368159064194977</v>
      </c>
      <c r="AG2345" s="5">
        <v>9</v>
      </c>
      <c r="AH2345" s="5" t="s">
        <v>63</v>
      </c>
      <c r="AI2345" s="5" t="str">
        <f>IFERROR(VLOOKUP(DatosTransformados[[#This Row],[Preferred Contact Method Hidden]],Tabla3[#All],2,FALSE),DatosTransformados[[#This Row],[Preferred Contact Method Hidden]])</f>
        <v>SMS</v>
      </c>
      <c r="AJ2345" s="5" t="str">
        <f>VLOOKUP(DatosTransformados[[#This Row],[Applied Discount Hidden]],Tabla3[#All],2,FALSE)</f>
        <v>No</v>
      </c>
      <c r="AK2345" s="5" t="b">
        <v>0</v>
      </c>
    </row>
    <row r="2346" spans="1:37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">
        <v>33</v>
      </c>
      <c r="O23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6" s="2" t="s">
        <v>21</v>
      </c>
      <c r="Q2346" s="2">
        <v>0</v>
      </c>
      <c r="R2346" s="2" t="s">
        <v>33</v>
      </c>
      <c r="S2346" s="2" t="s">
        <v>34</v>
      </c>
      <c r="T2346" s="2" t="s">
        <v>35</v>
      </c>
      <c r="U2346" s="2">
        <v>37</v>
      </c>
      <c r="V2346" s="2" t="str">
        <f>PROPER(DatosTransformados[[#This Row],[Payment Method Hidden]])</f>
        <v>Direct Debit</v>
      </c>
      <c r="W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346" s="2">
        <v>1904</v>
      </c>
      <c r="Y2346" s="2"/>
      <c r="Z2346" s="2"/>
      <c r="AA2346" s="2" t="s">
        <v>663</v>
      </c>
      <c r="AB2346" s="3">
        <f>DATEVALUE(DatosTransformados[[#This Row],[Contact Date Hidden]])</f>
        <v>44338</v>
      </c>
      <c r="AC2346" s="3">
        <v>44806</v>
      </c>
      <c r="AD2346" s="2" t="s">
        <v>44</v>
      </c>
      <c r="AE2346" s="2" t="str">
        <f>VLOOKUP(DatosTransformados[[#This Row],[Customer Segment Hidden]],Tabla3[#All],2,FALSE)</f>
        <v>Medium</v>
      </c>
      <c r="AF2346" s="11">
        <v>31.361635083826329</v>
      </c>
      <c r="AG2346" s="2">
        <v>3</v>
      </c>
      <c r="AH2346" s="2" t="s">
        <v>29</v>
      </c>
      <c r="AI2346" s="2" t="str">
        <f>IFERROR(VLOOKUP(DatosTransformados[[#This Row],[Preferred Contact Method Hidden]],Tabla3[#All],2,FALSE),DatosTransformados[[#This Row],[Preferred Contact Method Hidden]])</f>
        <v>Email</v>
      </c>
      <c r="AJ2346" s="2" t="str">
        <f>VLOOKUP(DatosTransformados[[#This Row],[Applied Discount Hidden]],Tabla3[#All],2,FALSE)</f>
        <v>Yes</v>
      </c>
      <c r="AK2346" s="2" t="b">
        <v>1</v>
      </c>
    </row>
    <row r="2347" spans="1:37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">
        <v>33</v>
      </c>
      <c r="O23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7" s="5" t="s">
        <v>21</v>
      </c>
      <c r="Q2347" s="5">
        <v>0</v>
      </c>
      <c r="R2347" s="5" t="s">
        <v>21</v>
      </c>
      <c r="S2347" s="5" t="s">
        <v>24</v>
      </c>
      <c r="T2347" s="5" t="s">
        <v>25</v>
      </c>
      <c r="U2347" s="5">
        <v>27</v>
      </c>
      <c r="V2347" s="5" t="str">
        <f>PROPER(DatosTransformados[[#This Row],[Payment Method Hidden]])</f>
        <v>Credit Card</v>
      </c>
      <c r="W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347" s="5">
        <v>165</v>
      </c>
      <c r="Y2347" s="5"/>
      <c r="Z2347" s="5"/>
      <c r="AA2347" s="5" t="s">
        <v>4086</v>
      </c>
      <c r="AB2347" s="6">
        <f>DATEVALUE(DatosTransformados[[#This Row],[Contact Date Hidden]])</f>
        <v>44727</v>
      </c>
      <c r="AC2347" s="6">
        <v>43913</v>
      </c>
      <c r="AD2347" s="5" t="s">
        <v>44</v>
      </c>
      <c r="AE2347" s="5" t="str">
        <f>VLOOKUP(DatosTransformados[[#This Row],[Customer Segment Hidden]],Tabla3[#All],2,FALSE)</f>
        <v>Medium</v>
      </c>
      <c r="AF2347" s="12">
        <v>22.439789986274761</v>
      </c>
      <c r="AG2347" s="5">
        <v>7</v>
      </c>
      <c r="AH2347" s="5" t="s">
        <v>49</v>
      </c>
      <c r="AI2347" s="5" t="str">
        <f>IFERROR(VLOOKUP(DatosTransformados[[#This Row],[Preferred Contact Method Hidden]],Tabla3[#All],2,FALSE),DatosTransformados[[#This Row],[Preferred Contact Method Hidden]])</f>
        <v>Phone</v>
      </c>
      <c r="AJ2347" s="5" t="str">
        <f>VLOOKUP(DatosTransformados[[#This Row],[Applied Discount Hidden]],Tabla3[#All],2,FALSE)</f>
        <v>No</v>
      </c>
      <c r="AK2347" s="5" t="b">
        <v>0</v>
      </c>
    </row>
    <row r="2348" spans="1:37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">
        <v>21</v>
      </c>
      <c r="O23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8" s="5" t="s">
        <v>33</v>
      </c>
      <c r="Q2348" s="5">
        <v>2</v>
      </c>
      <c r="R2348" s="5" t="s">
        <v>21</v>
      </c>
      <c r="S2348" s="5" t="s">
        <v>52</v>
      </c>
      <c r="T2348" s="5" t="s">
        <v>117</v>
      </c>
      <c r="U2348" s="5">
        <v>8</v>
      </c>
      <c r="V2348" s="5" t="str">
        <f>PROPER(DatosTransformados[[#This Row],[Payment Method Hidden]])</f>
        <v>Direct Debit</v>
      </c>
      <c r="W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348" s="5">
        <v>92</v>
      </c>
      <c r="Y2348" s="5"/>
      <c r="Z2348" s="5"/>
      <c r="AA2348" s="5" t="s">
        <v>4088</v>
      </c>
      <c r="AB2348" s="6">
        <f>DATEVALUE(DatosTransformados[[#This Row],[Contact Date Hidden]])</f>
        <v>44691</v>
      </c>
      <c r="AC2348" s="6">
        <v>45201</v>
      </c>
      <c r="AD2348" s="5" t="s">
        <v>28</v>
      </c>
      <c r="AE2348" s="5" t="str">
        <f>VLOOKUP(DatosTransformados[[#This Row],[Customer Segment Hidden]],Tabla3[#All],2,FALSE)</f>
        <v>High</v>
      </c>
      <c r="AF2348" s="12">
        <v>6.4690600332580406</v>
      </c>
      <c r="AG2348" s="5">
        <v>10</v>
      </c>
      <c r="AH2348" s="5" t="s">
        <v>29</v>
      </c>
      <c r="AI2348" s="5" t="str">
        <f>IFERROR(VLOOKUP(DatosTransformados[[#This Row],[Preferred Contact Method Hidden]],Tabla3[#All],2,FALSE),DatosTransformados[[#This Row],[Preferred Contact Method Hidden]])</f>
        <v>Email</v>
      </c>
      <c r="AJ2348" s="5" t="str">
        <f>VLOOKUP(DatosTransformados[[#This Row],[Applied Discount Hidden]],Tabla3[#All],2,FALSE)</f>
        <v>Yes</v>
      </c>
      <c r="AK2348" s="5" t="b">
        <v>1</v>
      </c>
    </row>
    <row r="2349" spans="1:37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">
        <v>21</v>
      </c>
      <c r="O23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49" s="2" t="s">
        <v>21</v>
      </c>
      <c r="Q2349" s="2">
        <v>0</v>
      </c>
      <c r="R2349" s="2" t="s">
        <v>33</v>
      </c>
      <c r="S2349" s="2" t="s">
        <v>34</v>
      </c>
      <c r="T2349" s="2" t="s">
        <v>117</v>
      </c>
      <c r="U2349" s="2">
        <v>53</v>
      </c>
      <c r="V2349" s="2" t="str">
        <f>PROPER(DatosTransformados[[#This Row],[Payment Method Hidden]])</f>
        <v>Direct Debit</v>
      </c>
      <c r="W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349" s="2">
        <v>2440</v>
      </c>
      <c r="Y2349" s="2"/>
      <c r="Z2349" s="2"/>
      <c r="AA2349" s="2" t="s">
        <v>4086</v>
      </c>
      <c r="AB2349" s="3">
        <f>DATEVALUE(DatosTransformados[[#This Row],[Contact Date Hidden]])</f>
        <v>44727</v>
      </c>
      <c r="AC2349" s="3">
        <v>45022</v>
      </c>
      <c r="AD2349" s="2" t="s">
        <v>28</v>
      </c>
      <c r="AE2349" s="2" t="str">
        <f>VLOOKUP(DatosTransformados[[#This Row],[Customer Segment Hidden]],Tabla3[#All],2,FALSE)</f>
        <v>High</v>
      </c>
      <c r="AF2349" s="11">
        <v>53.557937955094921</v>
      </c>
      <c r="AG2349" s="2">
        <v>7</v>
      </c>
      <c r="AH2349" s="2" t="s">
        <v>63</v>
      </c>
      <c r="AI2349" s="2" t="str">
        <f>IFERROR(VLOOKUP(DatosTransformados[[#This Row],[Preferred Contact Method Hidden]],Tabla3[#All],2,FALSE),DatosTransformados[[#This Row],[Preferred Contact Method Hidden]])</f>
        <v>SMS</v>
      </c>
      <c r="AJ2349" s="2" t="str">
        <f>VLOOKUP(DatosTransformados[[#This Row],[Applied Discount Hidden]],Tabla3[#All],2,FALSE)</f>
        <v>No</v>
      </c>
      <c r="AK2349" s="2" t="b">
        <v>0</v>
      </c>
    </row>
    <row r="2350" spans="1:37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">
        <v>21</v>
      </c>
      <c r="O23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0" s="5" t="s">
        <v>21</v>
      </c>
      <c r="Q2350" s="5">
        <v>0</v>
      </c>
      <c r="R2350" s="5" t="s">
        <v>21</v>
      </c>
      <c r="S2350" s="5" t="s">
        <v>24</v>
      </c>
      <c r="T2350" s="5" t="s">
        <v>117</v>
      </c>
      <c r="U2350" s="5">
        <v>43</v>
      </c>
      <c r="V2350" s="5" t="str">
        <f>PROPER(DatosTransformados[[#This Row],[Payment Method Hidden]])</f>
        <v>Direct Debit</v>
      </c>
      <c r="W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350" s="5">
        <v>377</v>
      </c>
      <c r="Y2350" s="5"/>
      <c r="Z2350" s="5"/>
      <c r="AA2350" s="5" t="s">
        <v>4091</v>
      </c>
      <c r="AB2350" s="6">
        <f>DATEVALUE(DatosTransformados[[#This Row],[Contact Date Hidden]])</f>
        <v>44503</v>
      </c>
      <c r="AC2350" s="6">
        <v>44740</v>
      </c>
      <c r="AD2350" s="5" t="s">
        <v>38</v>
      </c>
      <c r="AE2350" s="5" t="str">
        <f>VLOOKUP(DatosTransformados[[#This Row],[Customer Segment Hidden]],Tabla3[#All],2,FALSE)</f>
        <v>Low</v>
      </c>
      <c r="AF2350" s="12">
        <v>48.66606751939247</v>
      </c>
      <c r="AG2350" s="5">
        <v>0</v>
      </c>
      <c r="AH2350" s="5" t="s">
        <v>29</v>
      </c>
      <c r="AI2350" s="5" t="str">
        <f>IFERROR(VLOOKUP(DatosTransformados[[#This Row],[Preferred Contact Method Hidden]],Tabla3[#All],2,FALSE),DatosTransformados[[#This Row],[Preferred Contact Method Hidden]])</f>
        <v>Email</v>
      </c>
      <c r="AJ2350" s="5" t="str">
        <f>VLOOKUP(DatosTransformados[[#This Row],[Applied Discount Hidden]],Tabla3[#All],2,FALSE)</f>
        <v>No</v>
      </c>
      <c r="AK2350" s="5" t="b">
        <v>0</v>
      </c>
    </row>
    <row r="2351" spans="1:37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">
        <v>21</v>
      </c>
      <c r="O23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1" s="2" t="s">
        <v>33</v>
      </c>
      <c r="Q2351" s="2">
        <v>2</v>
      </c>
      <c r="R2351" s="2" t="s">
        <v>21</v>
      </c>
      <c r="S2351" s="2" t="s">
        <v>34</v>
      </c>
      <c r="T2351" s="2" t="s">
        <v>25</v>
      </c>
      <c r="U2351" s="2">
        <v>37</v>
      </c>
      <c r="V2351" s="2" t="str">
        <f>PROPER(DatosTransformados[[#This Row],[Payment Method Hidden]])</f>
        <v>Credit Card</v>
      </c>
      <c r="W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351" s="2">
        <v>2366</v>
      </c>
      <c r="Y2351" s="2"/>
      <c r="Z2351" s="2"/>
      <c r="AA2351" s="2" t="s">
        <v>3837</v>
      </c>
      <c r="AB2351" s="3">
        <f>DATEVALUE(DatosTransformados[[#This Row],[Contact Date Hidden]])</f>
        <v>45106</v>
      </c>
      <c r="AC2351" s="3">
        <v>45187</v>
      </c>
      <c r="AD2351" s="2" t="s">
        <v>38</v>
      </c>
      <c r="AE2351" s="2" t="str">
        <f>VLOOKUP(DatosTransformados[[#This Row],[Customer Segment Hidden]],Tabla3[#All],2,FALSE)</f>
        <v>Low</v>
      </c>
      <c r="AF2351" s="11">
        <v>40.293920161699532</v>
      </c>
      <c r="AG2351" s="2">
        <v>9</v>
      </c>
      <c r="AH2351" s="2" t="s">
        <v>49</v>
      </c>
      <c r="AI2351" s="2" t="str">
        <f>IFERROR(VLOOKUP(DatosTransformados[[#This Row],[Preferred Contact Method Hidden]],Tabla3[#All],2,FALSE),DatosTransformados[[#This Row],[Preferred Contact Method Hidden]])</f>
        <v>Phone</v>
      </c>
      <c r="AJ2351" s="2" t="str">
        <f>VLOOKUP(DatosTransformados[[#This Row],[Applied Discount Hidden]],Tabla3[#All],2,FALSE)</f>
        <v>No</v>
      </c>
      <c r="AK2351" s="2" t="b">
        <v>0</v>
      </c>
    </row>
    <row r="2352" spans="1:37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">
        <v>21</v>
      </c>
      <c r="O23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2" s="5" t="s">
        <v>21</v>
      </c>
      <c r="Q2352" s="5">
        <v>0</v>
      </c>
      <c r="R2352" s="5" t="s">
        <v>33</v>
      </c>
      <c r="S2352" s="5" t="s">
        <v>24</v>
      </c>
      <c r="T2352" s="5" t="s">
        <v>207</v>
      </c>
      <c r="U2352" s="5">
        <v>47</v>
      </c>
      <c r="V2352" s="5" t="str">
        <f>PROPER(DatosTransformados[[#This Row],[Payment Method Hidden]])</f>
        <v>Paper Check</v>
      </c>
      <c r="W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352" s="5">
        <v>150</v>
      </c>
      <c r="Y2352" s="5"/>
      <c r="Z2352" s="5"/>
      <c r="AA2352" s="5" t="s">
        <v>4094</v>
      </c>
      <c r="AB2352" s="6">
        <f>DATEVALUE(DatosTransformados[[#This Row],[Contact Date Hidden]])</f>
        <v>44080</v>
      </c>
      <c r="AC2352" s="6">
        <v>45267</v>
      </c>
      <c r="AD2352" s="5" t="s">
        <v>28</v>
      </c>
      <c r="AE2352" s="5" t="str">
        <f>VLOOKUP(DatosTransformados[[#This Row],[Customer Segment Hidden]],Tabla3[#All],2,FALSE)</f>
        <v>High</v>
      </c>
      <c r="AF2352" s="12">
        <v>49.154192238439762</v>
      </c>
      <c r="AG2352" s="5">
        <v>1</v>
      </c>
      <c r="AH2352" s="5" t="s">
        <v>63</v>
      </c>
      <c r="AI2352" s="5" t="str">
        <f>IFERROR(VLOOKUP(DatosTransformados[[#This Row],[Preferred Contact Method Hidden]],Tabla3[#All],2,FALSE),DatosTransformados[[#This Row],[Preferred Contact Method Hidden]])</f>
        <v>SMS</v>
      </c>
      <c r="AJ2352" s="5" t="str">
        <f>VLOOKUP(DatosTransformados[[#This Row],[Applied Discount Hidden]],Tabla3[#All],2,FALSE)</f>
        <v>Yes</v>
      </c>
      <c r="AK2352" s="5" t="b">
        <v>1</v>
      </c>
    </row>
    <row r="2353" spans="1:37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">
        <v>33</v>
      </c>
      <c r="O23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3" s="2" t="s">
        <v>21</v>
      </c>
      <c r="Q2353" s="2">
        <v>0</v>
      </c>
      <c r="R2353" s="2" t="s">
        <v>21</v>
      </c>
      <c r="S2353" s="2" t="s">
        <v>24</v>
      </c>
      <c r="T2353" s="2" t="s">
        <v>35</v>
      </c>
      <c r="U2353" s="2">
        <v>30</v>
      </c>
      <c r="V2353" s="2" t="str">
        <f>PROPER(DatosTransformados[[#This Row],[Payment Method Hidden]])</f>
        <v>Direct Debit</v>
      </c>
      <c r="W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353" s="2">
        <v>511</v>
      </c>
      <c r="Y2353" s="2" t="s">
        <v>42</v>
      </c>
      <c r="Z2353" s="2" t="s">
        <v>213</v>
      </c>
      <c r="AA2353" s="2" t="s">
        <v>2041</v>
      </c>
      <c r="AB2353" s="3">
        <f>DATEVALUE(DatosTransformados[[#This Row],[Contact Date Hidden]])</f>
        <v>44314</v>
      </c>
      <c r="AC2353" s="3">
        <v>44134</v>
      </c>
      <c r="AD2353" s="2" t="s">
        <v>28</v>
      </c>
      <c r="AE2353" s="2" t="str">
        <f>VLOOKUP(DatosTransformados[[#This Row],[Customer Segment Hidden]],Tabla3[#All],2,FALSE)</f>
        <v>High</v>
      </c>
      <c r="AF2353" s="11">
        <v>32.328655863479128</v>
      </c>
      <c r="AG2353" s="2">
        <v>7</v>
      </c>
      <c r="AH2353" s="2" t="s">
        <v>29</v>
      </c>
      <c r="AI2353" s="2" t="str">
        <f>IFERROR(VLOOKUP(DatosTransformados[[#This Row],[Preferred Contact Method Hidden]],Tabla3[#All],2,FALSE),DatosTransformados[[#This Row],[Preferred Contact Method Hidden]])</f>
        <v>Email</v>
      </c>
      <c r="AJ2353" s="2" t="str">
        <f>VLOOKUP(DatosTransformados[[#This Row],[Applied Discount Hidden]],Tabla3[#All],2,FALSE)</f>
        <v>No</v>
      </c>
      <c r="AK2353" s="2" t="b">
        <v>0</v>
      </c>
    </row>
    <row r="2354" spans="1:37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">
        <v>21</v>
      </c>
      <c r="O23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4" s="5" t="s">
        <v>21</v>
      </c>
      <c r="Q2354" s="5">
        <v>0</v>
      </c>
      <c r="R2354" s="5" t="s">
        <v>21</v>
      </c>
      <c r="S2354" s="5" t="s">
        <v>34</v>
      </c>
      <c r="T2354" s="5" t="s">
        <v>35</v>
      </c>
      <c r="U2354" s="5">
        <v>47</v>
      </c>
      <c r="V2354" s="5" t="str">
        <f>PROPER(DatosTransformados[[#This Row],[Payment Method Hidden]])</f>
        <v>Direct Debit</v>
      </c>
      <c r="W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354" s="5">
        <v>2089</v>
      </c>
      <c r="Y2354" s="5"/>
      <c r="Z2354" s="5"/>
      <c r="AA2354" s="5" t="s">
        <v>4097</v>
      </c>
      <c r="AB2354" s="6">
        <f>DATEVALUE(DatosTransformados[[#This Row],[Contact Date Hidden]])</f>
        <v>44803</v>
      </c>
      <c r="AC2354" s="6">
        <v>44878</v>
      </c>
      <c r="AD2354" s="5" t="s">
        <v>38</v>
      </c>
      <c r="AE2354" s="5" t="str">
        <f>VLOOKUP(DatosTransformados[[#This Row],[Customer Segment Hidden]],Tabla3[#All],2,FALSE)</f>
        <v>Low</v>
      </c>
      <c r="AF2354" s="12">
        <v>38.123662140921112</v>
      </c>
      <c r="AG2354" s="5">
        <v>10</v>
      </c>
      <c r="AH2354" s="5" t="s">
        <v>63</v>
      </c>
      <c r="AI2354" s="5" t="str">
        <f>IFERROR(VLOOKUP(DatosTransformados[[#This Row],[Preferred Contact Method Hidden]],Tabla3[#All],2,FALSE),DatosTransformados[[#This Row],[Preferred Contact Method Hidden]])</f>
        <v>SMS</v>
      </c>
      <c r="AJ2354" s="5" t="str">
        <f>VLOOKUP(DatosTransformados[[#This Row],[Applied Discount Hidden]],Tabla3[#All],2,FALSE)</f>
        <v>No</v>
      </c>
      <c r="AK2354" s="5" t="b">
        <v>0</v>
      </c>
    </row>
    <row r="2355" spans="1:37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">
        <v>21</v>
      </c>
      <c r="O23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5" s="2" t="s">
        <v>21</v>
      </c>
      <c r="Q2355" s="2">
        <v>0</v>
      </c>
      <c r="R2355" s="2" t="s">
        <v>33</v>
      </c>
      <c r="S2355" s="2" t="s">
        <v>24</v>
      </c>
      <c r="T2355" s="2" t="s">
        <v>35</v>
      </c>
      <c r="U2355" s="2">
        <v>56</v>
      </c>
      <c r="V2355" s="2" t="str">
        <f>PROPER(DatosTransformados[[#This Row],[Payment Method Hidden]])</f>
        <v>Direct Debit</v>
      </c>
      <c r="W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2355" s="2">
        <v>564</v>
      </c>
      <c r="Y2355" s="2" t="s">
        <v>42</v>
      </c>
      <c r="Z2355" s="2" t="s">
        <v>359</v>
      </c>
      <c r="AA2355" s="2" t="s">
        <v>4099</v>
      </c>
      <c r="AB2355" s="3">
        <f>DATEVALUE(DatosTransformados[[#This Row],[Contact Date Hidden]])</f>
        <v>45244</v>
      </c>
      <c r="AC2355" s="3">
        <v>44128</v>
      </c>
      <c r="AD2355" s="2" t="s">
        <v>44</v>
      </c>
      <c r="AE2355" s="2" t="str">
        <f>VLOOKUP(DatosTransformados[[#This Row],[Customer Segment Hidden]],Tabla3[#All],2,FALSE)</f>
        <v>Medium</v>
      </c>
      <c r="AF2355" s="11">
        <v>50.284244514920772</v>
      </c>
      <c r="AG2355" s="2">
        <v>6</v>
      </c>
      <c r="AH2355" s="2" t="s">
        <v>63</v>
      </c>
      <c r="AI2355" s="2" t="str">
        <f>IFERROR(VLOOKUP(DatosTransformados[[#This Row],[Preferred Contact Method Hidden]],Tabla3[#All],2,FALSE),DatosTransformados[[#This Row],[Preferred Contact Method Hidden]])</f>
        <v>SMS</v>
      </c>
      <c r="AJ2355" s="2" t="str">
        <f>VLOOKUP(DatosTransformados[[#This Row],[Applied Discount Hidden]],Tabla3[#All],2,FALSE)</f>
        <v>No</v>
      </c>
      <c r="AK2355" s="2" t="b">
        <v>0</v>
      </c>
    </row>
    <row r="2356" spans="1:37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">
        <v>33</v>
      </c>
      <c r="O23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6" s="5" t="s">
        <v>21</v>
      </c>
      <c r="Q2356" s="5">
        <v>0</v>
      </c>
      <c r="R2356" s="5" t="s">
        <v>33</v>
      </c>
      <c r="S2356" s="5" t="s">
        <v>52</v>
      </c>
      <c r="T2356" s="5" t="s">
        <v>25</v>
      </c>
      <c r="U2356" s="5">
        <v>39</v>
      </c>
      <c r="V2356" s="5" t="str">
        <f>PROPER(DatosTransformados[[#This Row],[Payment Method Hidden]])</f>
        <v>Credit Card</v>
      </c>
      <c r="W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356" s="5">
        <v>1966</v>
      </c>
      <c r="Y2356" s="5"/>
      <c r="Z2356" s="5"/>
      <c r="AA2356" s="5" t="s">
        <v>4100</v>
      </c>
      <c r="AB2356" s="6">
        <f>DATEVALUE(DatosTransformados[[#This Row],[Contact Date Hidden]])</f>
        <v>44072</v>
      </c>
      <c r="AC2356" s="6">
        <v>44349</v>
      </c>
      <c r="AD2356" s="5" t="s">
        <v>44</v>
      </c>
      <c r="AE2356" s="5" t="str">
        <f>VLOOKUP(DatosTransformados[[#This Row],[Customer Segment Hidden]],Tabla3[#All],2,FALSE)</f>
        <v>Medium</v>
      </c>
      <c r="AF2356" s="12">
        <v>31.500737584901319</v>
      </c>
      <c r="AG2356" s="5">
        <v>6</v>
      </c>
      <c r="AH2356" s="5" t="s">
        <v>49</v>
      </c>
      <c r="AI2356" s="5" t="str">
        <f>IFERROR(VLOOKUP(DatosTransformados[[#This Row],[Preferred Contact Method Hidden]],Tabla3[#All],2,FALSE),DatosTransformados[[#This Row],[Preferred Contact Method Hidden]])</f>
        <v>Phone</v>
      </c>
      <c r="AJ2356" s="5" t="str">
        <f>VLOOKUP(DatosTransformados[[#This Row],[Applied Discount Hidden]],Tabla3[#All],2,FALSE)</f>
        <v>Yes</v>
      </c>
      <c r="AK2356" s="5" t="b">
        <v>1</v>
      </c>
    </row>
    <row r="2357" spans="1:37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">
        <v>21</v>
      </c>
      <c r="O23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7" s="2" t="s">
        <v>21</v>
      </c>
      <c r="Q2357" s="2">
        <v>0</v>
      </c>
      <c r="R2357" s="2" t="s">
        <v>21</v>
      </c>
      <c r="S2357" s="2" t="s">
        <v>52</v>
      </c>
      <c r="T2357" s="2" t="s">
        <v>35</v>
      </c>
      <c r="U2357" s="2">
        <v>12</v>
      </c>
      <c r="V2357" s="2" t="str">
        <f>PROPER(DatosTransformados[[#This Row],[Payment Method Hidden]])</f>
        <v>Direct Debit</v>
      </c>
      <c r="W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57" s="2">
        <v>867</v>
      </c>
      <c r="Y2357" s="2"/>
      <c r="Z2357" s="2"/>
      <c r="AA2357" s="2" t="s">
        <v>83</v>
      </c>
      <c r="AB2357" s="3">
        <f>DATEVALUE(DatosTransformados[[#This Row],[Contact Date Hidden]])</f>
        <v>44109</v>
      </c>
      <c r="AC2357" s="3">
        <v>45264</v>
      </c>
      <c r="AD2357" s="2" t="s">
        <v>28</v>
      </c>
      <c r="AE2357" s="2" t="str">
        <f>VLOOKUP(DatosTransformados[[#This Row],[Customer Segment Hidden]],Tabla3[#All],2,FALSE)</f>
        <v>High</v>
      </c>
      <c r="AF2357" s="11">
        <v>11.11803282958258</v>
      </c>
      <c r="AG2357" s="2">
        <v>10</v>
      </c>
      <c r="AH2357" s="2" t="s">
        <v>29</v>
      </c>
      <c r="AI2357" s="2" t="str">
        <f>IFERROR(VLOOKUP(DatosTransformados[[#This Row],[Preferred Contact Method Hidden]],Tabla3[#All],2,FALSE),DatosTransformados[[#This Row],[Preferred Contact Method Hidden]])</f>
        <v>Email</v>
      </c>
      <c r="AJ2357" s="2" t="str">
        <f>VLOOKUP(DatosTransformados[[#This Row],[Applied Discount Hidden]],Tabla3[#All],2,FALSE)</f>
        <v>No</v>
      </c>
      <c r="AK2357" s="2" t="b">
        <v>0</v>
      </c>
    </row>
    <row r="2358" spans="1:37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">
        <v>21</v>
      </c>
      <c r="O23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8" s="5" t="s">
        <v>33</v>
      </c>
      <c r="Q2358" s="5">
        <v>2</v>
      </c>
      <c r="R2358" s="5" t="s">
        <v>21</v>
      </c>
      <c r="S2358" s="5" t="s">
        <v>52</v>
      </c>
      <c r="T2358" s="5" t="s">
        <v>123</v>
      </c>
      <c r="U2358" s="5">
        <v>12</v>
      </c>
      <c r="V2358" s="5" t="str">
        <f>PROPER(DatosTransformados[[#This Row],[Payment Method Hidden]])</f>
        <v>Credit Card</v>
      </c>
      <c r="W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358" s="5">
        <v>432</v>
      </c>
      <c r="Y2358" s="5"/>
      <c r="Z2358" s="5"/>
      <c r="AA2358" s="5" t="s">
        <v>2660</v>
      </c>
      <c r="AB2358" s="6">
        <f>DATEVALUE(DatosTransformados[[#This Row],[Contact Date Hidden]])</f>
        <v>44554</v>
      </c>
      <c r="AC2358" s="6">
        <v>44253</v>
      </c>
      <c r="AD2358" s="5" t="s">
        <v>38</v>
      </c>
      <c r="AE2358" s="5" t="str">
        <f>VLOOKUP(DatosTransformados[[#This Row],[Customer Segment Hidden]],Tabla3[#All],2,FALSE)</f>
        <v>Low</v>
      </c>
      <c r="AF2358" s="12">
        <v>11.23950691894297</v>
      </c>
      <c r="AG2358" s="5">
        <v>5</v>
      </c>
      <c r="AH2358" s="5" t="s">
        <v>29</v>
      </c>
      <c r="AI2358" s="5" t="str">
        <f>IFERROR(VLOOKUP(DatosTransformados[[#This Row],[Preferred Contact Method Hidden]],Tabla3[#All],2,FALSE),DatosTransformados[[#This Row],[Preferred Contact Method Hidden]])</f>
        <v>Email</v>
      </c>
      <c r="AJ2358" s="5" t="str">
        <f>VLOOKUP(DatosTransformados[[#This Row],[Applied Discount Hidden]],Tabla3[#All],2,FALSE)</f>
        <v>No</v>
      </c>
      <c r="AK2358" s="5" t="b">
        <v>0</v>
      </c>
    </row>
    <row r="2359" spans="1:37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">
        <v>21</v>
      </c>
      <c r="O23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59" s="2" t="s">
        <v>33</v>
      </c>
      <c r="Q2359" s="2">
        <v>2</v>
      </c>
      <c r="R2359" s="2" t="s">
        <v>21</v>
      </c>
      <c r="S2359" s="2" t="s">
        <v>24</v>
      </c>
      <c r="T2359" s="2" t="s">
        <v>117</v>
      </c>
      <c r="U2359" s="2">
        <v>42</v>
      </c>
      <c r="V2359" s="2" t="str">
        <f>PROPER(DatosTransformados[[#This Row],[Payment Method Hidden]])</f>
        <v>Direct Debit</v>
      </c>
      <c r="W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359" s="2">
        <v>1321</v>
      </c>
      <c r="Y2359" s="2"/>
      <c r="Z2359" s="2"/>
      <c r="AA2359" s="2" t="s">
        <v>2432</v>
      </c>
      <c r="AB2359" s="3">
        <f>DATEVALUE(DatosTransformados[[#This Row],[Contact Date Hidden]])</f>
        <v>45190</v>
      </c>
      <c r="AC2359" s="3">
        <v>44927</v>
      </c>
      <c r="AD2359" s="2" t="s">
        <v>28</v>
      </c>
      <c r="AE2359" s="2" t="str">
        <f>VLOOKUP(DatosTransformados[[#This Row],[Customer Segment Hidden]],Tabla3[#All],2,FALSE)</f>
        <v>High</v>
      </c>
      <c r="AF2359" s="11">
        <v>33.882193260530322</v>
      </c>
      <c r="AG2359" s="2">
        <v>6</v>
      </c>
      <c r="AH2359" s="2" t="s">
        <v>49</v>
      </c>
      <c r="AI2359" s="2" t="str">
        <f>IFERROR(VLOOKUP(DatosTransformados[[#This Row],[Preferred Contact Method Hidden]],Tabla3[#All],2,FALSE),DatosTransformados[[#This Row],[Preferred Contact Method Hidden]])</f>
        <v>Phone</v>
      </c>
      <c r="AJ2359" s="2" t="str">
        <f>VLOOKUP(DatosTransformados[[#This Row],[Applied Discount Hidden]],Tabla3[#All],2,FALSE)</f>
        <v>Yes</v>
      </c>
      <c r="AK2359" s="2" t="b">
        <v>1</v>
      </c>
    </row>
    <row r="2360" spans="1:37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">
        <v>21</v>
      </c>
      <c r="O23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0" s="5" t="s">
        <v>21</v>
      </c>
      <c r="Q2360" s="5">
        <v>0</v>
      </c>
      <c r="R2360" s="5" t="s">
        <v>21</v>
      </c>
      <c r="S2360" s="5" t="s">
        <v>24</v>
      </c>
      <c r="T2360" s="5" t="s">
        <v>117</v>
      </c>
      <c r="U2360" s="5">
        <v>44</v>
      </c>
      <c r="V2360" s="5" t="str">
        <f>PROPER(DatosTransformados[[#This Row],[Payment Method Hidden]])</f>
        <v>Direct Debit</v>
      </c>
      <c r="W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360" s="5">
        <v>88</v>
      </c>
      <c r="Y2360" s="5"/>
      <c r="Z2360" s="5"/>
      <c r="AA2360" s="5" t="s">
        <v>2847</v>
      </c>
      <c r="AB2360" s="6">
        <f>DATEVALUE(DatosTransformados[[#This Row],[Contact Date Hidden]])</f>
        <v>44775</v>
      </c>
      <c r="AC2360" s="6">
        <v>45077</v>
      </c>
      <c r="AD2360" s="5" t="s">
        <v>38</v>
      </c>
      <c r="AE2360" s="5" t="str">
        <f>VLOOKUP(DatosTransformados[[#This Row],[Customer Segment Hidden]],Tabla3[#All],2,FALSE)</f>
        <v>Low</v>
      </c>
      <c r="AF2360" s="12">
        <v>42.803640064243552</v>
      </c>
      <c r="AG2360" s="5">
        <v>0</v>
      </c>
      <c r="AH2360" s="5" t="s">
        <v>49</v>
      </c>
      <c r="AI2360" s="5" t="str">
        <f>IFERROR(VLOOKUP(DatosTransformados[[#This Row],[Preferred Contact Method Hidden]],Tabla3[#All],2,FALSE),DatosTransformados[[#This Row],[Preferred Contact Method Hidden]])</f>
        <v>Phone</v>
      </c>
      <c r="AJ2360" s="5" t="str">
        <f>VLOOKUP(DatosTransformados[[#This Row],[Applied Discount Hidden]],Tabla3[#All],2,FALSE)</f>
        <v>No</v>
      </c>
      <c r="AK2360" s="5" t="b">
        <v>0</v>
      </c>
    </row>
    <row r="2361" spans="1:37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">
        <v>33</v>
      </c>
      <c r="O23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1" s="2" t="s">
        <v>21</v>
      </c>
      <c r="Q2361" s="2">
        <v>0</v>
      </c>
      <c r="R2361" s="2" t="s">
        <v>33</v>
      </c>
      <c r="S2361" s="2" t="s">
        <v>52</v>
      </c>
      <c r="T2361" s="2" t="s">
        <v>25</v>
      </c>
      <c r="U2361" s="2">
        <v>50</v>
      </c>
      <c r="V2361" s="2" t="str">
        <f>PROPER(DatosTransformados[[#This Row],[Payment Method Hidden]])</f>
        <v>Credit Card</v>
      </c>
      <c r="W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361" s="2">
        <v>3546</v>
      </c>
      <c r="Y2361" s="2"/>
      <c r="Z2361" s="2"/>
      <c r="AA2361" s="2" t="s">
        <v>809</v>
      </c>
      <c r="AB2361" s="3">
        <f>DATEVALUE(DatosTransformados[[#This Row],[Contact Date Hidden]])</f>
        <v>44760</v>
      </c>
      <c r="AC2361" s="3">
        <v>44600</v>
      </c>
      <c r="AD2361" s="2" t="s">
        <v>44</v>
      </c>
      <c r="AE2361" s="2" t="str">
        <f>VLOOKUP(DatosTransformados[[#This Row],[Customer Segment Hidden]],Tabla3[#All],2,FALSE)</f>
        <v>Medium</v>
      </c>
      <c r="AF2361" s="11">
        <v>43.390956769467252</v>
      </c>
      <c r="AG2361" s="2">
        <v>5</v>
      </c>
      <c r="AH2361" s="2" t="s">
        <v>29</v>
      </c>
      <c r="AI2361" s="2" t="str">
        <f>IFERROR(VLOOKUP(DatosTransformados[[#This Row],[Preferred Contact Method Hidden]],Tabla3[#All],2,FALSE),DatosTransformados[[#This Row],[Preferred Contact Method Hidden]])</f>
        <v>Email</v>
      </c>
      <c r="AJ2361" s="2" t="str">
        <f>VLOOKUP(DatosTransformados[[#This Row],[Applied Discount Hidden]],Tabla3[#All],2,FALSE)</f>
        <v>Yes</v>
      </c>
      <c r="AK2361" s="2" t="b">
        <v>1</v>
      </c>
    </row>
    <row r="2362" spans="1:37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">
        <v>21</v>
      </c>
      <c r="O23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2" s="5" t="s">
        <v>33</v>
      </c>
      <c r="Q2362" s="5">
        <v>4</v>
      </c>
      <c r="R2362" s="5" t="s">
        <v>21</v>
      </c>
      <c r="S2362" s="5" t="s">
        <v>24</v>
      </c>
      <c r="T2362" s="5" t="s">
        <v>35</v>
      </c>
      <c r="U2362" s="5">
        <v>39</v>
      </c>
      <c r="V2362" s="5" t="str">
        <f>PROPER(DatosTransformados[[#This Row],[Payment Method Hidden]])</f>
        <v>Direct Debit</v>
      </c>
      <c r="W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362" s="5">
        <v>2099</v>
      </c>
      <c r="Y2362" s="5" t="s">
        <v>134</v>
      </c>
      <c r="Z2362" s="5" t="s">
        <v>375</v>
      </c>
      <c r="AA2362" s="5" t="s">
        <v>4107</v>
      </c>
      <c r="AB2362" s="6">
        <f>DATEVALUE(DatosTransformados[[#This Row],[Contact Date Hidden]])</f>
        <v>44439</v>
      </c>
      <c r="AC2362" s="6">
        <v>43893</v>
      </c>
      <c r="AD2362" s="5" t="s">
        <v>28</v>
      </c>
      <c r="AE2362" s="5" t="str">
        <f>VLOOKUP(DatosTransformados[[#This Row],[Customer Segment Hidden]],Tabla3[#All],2,FALSE)</f>
        <v>High</v>
      </c>
      <c r="AF2362" s="12">
        <v>39.896360336992132</v>
      </c>
      <c r="AG2362" s="5">
        <v>6</v>
      </c>
      <c r="AH2362" s="5" t="s">
        <v>49</v>
      </c>
      <c r="AI2362" s="5" t="str">
        <f>IFERROR(VLOOKUP(DatosTransformados[[#This Row],[Preferred Contact Method Hidden]],Tabla3[#All],2,FALSE),DatosTransformados[[#This Row],[Preferred Contact Method Hidden]])</f>
        <v>Phone</v>
      </c>
      <c r="AJ2362" s="5" t="str">
        <f>VLOOKUP(DatosTransformados[[#This Row],[Applied Discount Hidden]],Tabla3[#All],2,FALSE)</f>
        <v>No</v>
      </c>
      <c r="AK2362" s="5" t="b">
        <v>0</v>
      </c>
    </row>
    <row r="2363" spans="1:37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">
        <v>21</v>
      </c>
      <c r="O23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3" s="2" t="s">
        <v>21</v>
      </c>
      <c r="Q2363" s="2">
        <v>0</v>
      </c>
      <c r="R2363" s="2" t="s">
        <v>21</v>
      </c>
      <c r="S2363" s="2" t="s">
        <v>24</v>
      </c>
      <c r="T2363" s="2" t="s">
        <v>35</v>
      </c>
      <c r="U2363" s="2">
        <v>41</v>
      </c>
      <c r="V2363" s="2" t="str">
        <f>PROPER(DatosTransformados[[#This Row],[Payment Method Hidden]])</f>
        <v>Direct Debit</v>
      </c>
      <c r="W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363" s="2">
        <v>174</v>
      </c>
      <c r="Y2363" s="2"/>
      <c r="Z2363" s="2"/>
      <c r="AA2363" s="2" t="s">
        <v>4109</v>
      </c>
      <c r="AB2363" s="3">
        <f>DATEVALUE(DatosTransformados[[#This Row],[Contact Date Hidden]])</f>
        <v>44198</v>
      </c>
      <c r="AC2363" s="3">
        <v>44482</v>
      </c>
      <c r="AD2363" s="2" t="s">
        <v>38</v>
      </c>
      <c r="AE2363" s="2" t="str">
        <f>VLOOKUP(DatosTransformados[[#This Row],[Customer Segment Hidden]],Tabla3[#All],2,FALSE)</f>
        <v>Low</v>
      </c>
      <c r="AF2363" s="11">
        <v>35.208851973161323</v>
      </c>
      <c r="AG2363" s="2">
        <v>2</v>
      </c>
      <c r="AH2363" s="2" t="s">
        <v>49</v>
      </c>
      <c r="AI2363" s="2" t="str">
        <f>IFERROR(VLOOKUP(DatosTransformados[[#This Row],[Preferred Contact Method Hidden]],Tabla3[#All],2,FALSE),DatosTransformados[[#This Row],[Preferred Contact Method Hidden]])</f>
        <v>Phone</v>
      </c>
      <c r="AJ2363" s="2" t="str">
        <f>VLOOKUP(DatosTransformados[[#This Row],[Applied Discount Hidden]],Tabla3[#All],2,FALSE)</f>
        <v>Yes</v>
      </c>
      <c r="AK2363" s="2" t="b">
        <v>1</v>
      </c>
    </row>
    <row r="2364" spans="1:37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">
        <v>33</v>
      </c>
      <c r="O23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4" s="5" t="s">
        <v>21</v>
      </c>
      <c r="Q2364" s="5">
        <v>0</v>
      </c>
      <c r="R2364" s="5" t="s">
        <v>21</v>
      </c>
      <c r="S2364" s="5" t="s">
        <v>34</v>
      </c>
      <c r="T2364" s="5" t="s">
        <v>123</v>
      </c>
      <c r="U2364" s="5">
        <v>7</v>
      </c>
      <c r="V2364" s="5" t="str">
        <f>PROPER(DatosTransformados[[#This Row],[Payment Method Hidden]])</f>
        <v>Credit Card</v>
      </c>
      <c r="W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364" s="5">
        <v>102</v>
      </c>
      <c r="Y2364" s="5"/>
      <c r="Z2364" s="5"/>
      <c r="AA2364" s="5" t="s">
        <v>4111</v>
      </c>
      <c r="AB2364" s="6">
        <f>DATEVALUE(DatosTransformados[[#This Row],[Contact Date Hidden]])</f>
        <v>44976</v>
      </c>
      <c r="AC2364" s="6">
        <v>44278</v>
      </c>
      <c r="AD2364" s="5" t="s">
        <v>38</v>
      </c>
      <c r="AE2364" s="5" t="str">
        <f>VLOOKUP(DatosTransformados[[#This Row],[Customer Segment Hidden]],Tabla3[#All],2,FALSE)</f>
        <v>Low</v>
      </c>
      <c r="AF2364" s="12">
        <v>7.8720863879604321</v>
      </c>
      <c r="AG2364" s="5">
        <v>2</v>
      </c>
      <c r="AH2364" s="5" t="s">
        <v>49</v>
      </c>
      <c r="AI2364" s="5" t="str">
        <f>IFERROR(VLOOKUP(DatosTransformados[[#This Row],[Preferred Contact Method Hidden]],Tabla3[#All],2,FALSE),DatosTransformados[[#This Row],[Preferred Contact Method Hidden]])</f>
        <v>Phone</v>
      </c>
      <c r="AJ2364" s="5" t="str">
        <f>VLOOKUP(DatosTransformados[[#This Row],[Applied Discount Hidden]],Tabla3[#All],2,FALSE)</f>
        <v>No</v>
      </c>
      <c r="AK2364" s="5" t="b">
        <v>0</v>
      </c>
    </row>
    <row r="2365" spans="1:37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">
        <v>33</v>
      </c>
      <c r="O23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5" s="2" t="s">
        <v>21</v>
      </c>
      <c r="Q2365" s="2">
        <v>0</v>
      </c>
      <c r="R2365" s="2" t="s">
        <v>21</v>
      </c>
      <c r="S2365" s="2" t="s">
        <v>24</v>
      </c>
      <c r="T2365" s="2" t="s">
        <v>117</v>
      </c>
      <c r="U2365" s="2">
        <v>37</v>
      </c>
      <c r="V2365" s="2" t="str">
        <f>PROPER(DatosTransformados[[#This Row],[Payment Method Hidden]])</f>
        <v>Direct Debit</v>
      </c>
      <c r="W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365" s="2">
        <v>2008</v>
      </c>
      <c r="Y2365" s="2" t="s">
        <v>103</v>
      </c>
      <c r="Z2365" s="2" t="s">
        <v>197</v>
      </c>
      <c r="AA2365" s="2" t="s">
        <v>706</v>
      </c>
      <c r="AB2365" s="3">
        <f>DATEVALUE(DatosTransformados[[#This Row],[Contact Date Hidden]])</f>
        <v>44042</v>
      </c>
      <c r="AC2365" s="3">
        <v>44653</v>
      </c>
      <c r="AD2365" s="2" t="s">
        <v>28</v>
      </c>
      <c r="AE2365" s="2" t="str">
        <f>VLOOKUP(DatosTransformados[[#This Row],[Customer Segment Hidden]],Tabla3[#All],2,FALSE)</f>
        <v>High</v>
      </c>
      <c r="AF2365" s="11">
        <v>35.473169907467913</v>
      </c>
      <c r="AG2365" s="2">
        <v>7</v>
      </c>
      <c r="AH2365" s="2" t="s">
        <v>63</v>
      </c>
      <c r="AI2365" s="2" t="str">
        <f>IFERROR(VLOOKUP(DatosTransformados[[#This Row],[Preferred Contact Method Hidden]],Tabla3[#All],2,FALSE),DatosTransformados[[#This Row],[Preferred Contact Method Hidden]])</f>
        <v>SMS</v>
      </c>
      <c r="AJ2365" s="2" t="str">
        <f>VLOOKUP(DatosTransformados[[#This Row],[Applied Discount Hidden]],Tabla3[#All],2,FALSE)</f>
        <v>No</v>
      </c>
      <c r="AK2365" s="2" t="b">
        <v>0</v>
      </c>
    </row>
    <row r="2366" spans="1:37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">
        <v>21</v>
      </c>
      <c r="O23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6" s="5" t="s">
        <v>33</v>
      </c>
      <c r="Q2366" s="5">
        <v>2</v>
      </c>
      <c r="R2366" s="5" t="s">
        <v>33</v>
      </c>
      <c r="S2366" s="5" t="s">
        <v>34</v>
      </c>
      <c r="T2366" s="5" t="s">
        <v>207</v>
      </c>
      <c r="U2366" s="5">
        <v>23</v>
      </c>
      <c r="V2366" s="5" t="str">
        <f>PROPER(DatosTransformados[[#This Row],[Payment Method Hidden]])</f>
        <v>Paper Check</v>
      </c>
      <c r="W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366" s="5">
        <v>1361</v>
      </c>
      <c r="Y2366" s="5"/>
      <c r="Z2366" s="5"/>
      <c r="AA2366" s="5" t="s">
        <v>4114</v>
      </c>
      <c r="AB2366" s="6">
        <f>DATEVALUE(DatosTransformados[[#This Row],[Contact Date Hidden]])</f>
        <v>44333</v>
      </c>
      <c r="AC2366" s="6">
        <v>44869</v>
      </c>
      <c r="AD2366" s="5" t="s">
        <v>44</v>
      </c>
      <c r="AE2366" s="5" t="str">
        <f>VLOOKUP(DatosTransformados[[#This Row],[Customer Segment Hidden]],Tabla3[#All],2,FALSE)</f>
        <v>Medium</v>
      </c>
      <c r="AF2366" s="12">
        <v>18.752918639307602</v>
      </c>
      <c r="AG2366" s="5">
        <v>7</v>
      </c>
      <c r="AH2366" s="5" t="s">
        <v>49</v>
      </c>
      <c r="AI2366" s="5" t="str">
        <f>IFERROR(VLOOKUP(DatosTransformados[[#This Row],[Preferred Contact Method Hidden]],Tabla3[#All],2,FALSE),DatosTransformados[[#This Row],[Preferred Contact Method Hidden]])</f>
        <v>Phone</v>
      </c>
      <c r="AJ2366" s="5" t="str">
        <f>VLOOKUP(DatosTransformados[[#This Row],[Applied Discount Hidden]],Tabla3[#All],2,FALSE)</f>
        <v>No</v>
      </c>
      <c r="AK2366" s="5" t="b">
        <v>0</v>
      </c>
    </row>
    <row r="2367" spans="1:37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">
        <v>21</v>
      </c>
      <c r="O23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7" s="5" t="s">
        <v>21</v>
      </c>
      <c r="Q2367" s="5">
        <v>0</v>
      </c>
      <c r="R2367" s="5" t="s">
        <v>21</v>
      </c>
      <c r="S2367" s="5" t="s">
        <v>24</v>
      </c>
      <c r="T2367" s="5" t="s">
        <v>35</v>
      </c>
      <c r="U2367" s="5">
        <v>43</v>
      </c>
      <c r="V2367" s="5" t="str">
        <f>PROPER(DatosTransformados[[#This Row],[Payment Method Hidden]])</f>
        <v>Direct Debit</v>
      </c>
      <c r="W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367" s="5">
        <v>284</v>
      </c>
      <c r="Y2367" s="5"/>
      <c r="Z2367" s="5"/>
      <c r="AA2367" s="5" t="s">
        <v>4116</v>
      </c>
      <c r="AB2367" s="6">
        <f>DATEVALUE(DatosTransformados[[#This Row],[Contact Date Hidden]])</f>
        <v>44747</v>
      </c>
      <c r="AC2367" s="6">
        <v>43991</v>
      </c>
      <c r="AD2367" s="5" t="s">
        <v>28</v>
      </c>
      <c r="AE2367" s="5" t="str">
        <f>VLOOKUP(DatosTransformados[[#This Row],[Customer Segment Hidden]],Tabla3[#All],2,FALSE)</f>
        <v>High</v>
      </c>
      <c r="AF2367" s="12">
        <v>47.69174691756033</v>
      </c>
      <c r="AG2367" s="5">
        <v>0</v>
      </c>
      <c r="AH2367" s="5" t="s">
        <v>29</v>
      </c>
      <c r="AI2367" s="5" t="str">
        <f>IFERROR(VLOOKUP(DatosTransformados[[#This Row],[Preferred Contact Method Hidden]],Tabla3[#All],2,FALSE),DatosTransformados[[#This Row],[Preferred Contact Method Hidden]])</f>
        <v>Email</v>
      </c>
      <c r="AJ2367" s="5" t="str">
        <f>VLOOKUP(DatosTransformados[[#This Row],[Applied Discount Hidden]],Tabla3[#All],2,FALSE)</f>
        <v>No</v>
      </c>
      <c r="AK2367" s="5" t="b">
        <v>0</v>
      </c>
    </row>
    <row r="2368" spans="1:37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">
        <v>21</v>
      </c>
      <c r="O23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8" s="2" t="s">
        <v>21</v>
      </c>
      <c r="Q2368" s="2">
        <v>0</v>
      </c>
      <c r="R2368" s="2" t="s">
        <v>21</v>
      </c>
      <c r="S2368" s="2" t="s">
        <v>24</v>
      </c>
      <c r="T2368" s="2" t="s">
        <v>117</v>
      </c>
      <c r="U2368" s="2">
        <v>32</v>
      </c>
      <c r="V2368" s="2" t="str">
        <f>PROPER(DatosTransformados[[#This Row],[Payment Method Hidden]])</f>
        <v>Direct Debit</v>
      </c>
      <c r="W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368" s="2">
        <v>174</v>
      </c>
      <c r="Y2368" s="2" t="s">
        <v>42</v>
      </c>
      <c r="Z2368" s="2" t="s">
        <v>213</v>
      </c>
      <c r="AA2368" s="2" t="s">
        <v>803</v>
      </c>
      <c r="AB2368" s="3">
        <f>DATEVALUE(DatosTransformados[[#This Row],[Contact Date Hidden]])</f>
        <v>44447</v>
      </c>
      <c r="AC2368" s="3">
        <v>44341</v>
      </c>
      <c r="AD2368" s="2" t="s">
        <v>28</v>
      </c>
      <c r="AE2368" s="2" t="str">
        <f>VLOOKUP(DatosTransformados[[#This Row],[Customer Segment Hidden]],Tabla3[#All],2,FALSE)</f>
        <v>High</v>
      </c>
      <c r="AF2368" s="11">
        <v>29.102462788119642</v>
      </c>
      <c r="AG2368" s="2">
        <v>2</v>
      </c>
      <c r="AH2368" s="2" t="s">
        <v>49</v>
      </c>
      <c r="AI2368" s="2" t="str">
        <f>IFERROR(VLOOKUP(DatosTransformados[[#This Row],[Preferred Contact Method Hidden]],Tabla3[#All],2,FALSE),DatosTransformados[[#This Row],[Preferred Contact Method Hidden]])</f>
        <v>Phone</v>
      </c>
      <c r="AJ2368" s="2" t="str">
        <f>VLOOKUP(DatosTransformados[[#This Row],[Applied Discount Hidden]],Tabla3[#All],2,FALSE)</f>
        <v>Yes</v>
      </c>
      <c r="AK2368" s="2" t="b">
        <v>1</v>
      </c>
    </row>
    <row r="2369" spans="1:37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">
        <v>21</v>
      </c>
      <c r="O23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69" s="5" t="s">
        <v>21</v>
      </c>
      <c r="Q2369" s="5">
        <v>0</v>
      </c>
      <c r="R2369" s="5" t="s">
        <v>21</v>
      </c>
      <c r="S2369" s="5" t="s">
        <v>52</v>
      </c>
      <c r="T2369" s="5" t="s">
        <v>35</v>
      </c>
      <c r="U2369" s="5">
        <v>58</v>
      </c>
      <c r="V2369" s="5" t="str">
        <f>PROPER(DatosTransformados[[#This Row],[Payment Method Hidden]])</f>
        <v>Direct Debit</v>
      </c>
      <c r="W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369" s="5">
        <v>788</v>
      </c>
      <c r="Y2369" s="5"/>
      <c r="Z2369" s="5"/>
      <c r="AA2369" s="5" t="s">
        <v>2571</v>
      </c>
      <c r="AB2369" s="6">
        <f>DATEVALUE(DatosTransformados[[#This Row],[Contact Date Hidden]])</f>
        <v>44735</v>
      </c>
      <c r="AC2369" s="6">
        <v>44561</v>
      </c>
      <c r="AD2369" s="5" t="s">
        <v>28</v>
      </c>
      <c r="AE2369" s="5" t="str">
        <f>VLOOKUP(DatosTransformados[[#This Row],[Customer Segment Hidden]],Tabla3[#All],2,FALSE)</f>
        <v>High</v>
      </c>
      <c r="AF2369" s="12">
        <v>55.863168751880941</v>
      </c>
      <c r="AG2369" s="5">
        <v>6</v>
      </c>
      <c r="AH2369" s="5" t="s">
        <v>49</v>
      </c>
      <c r="AI2369" s="5" t="str">
        <f>IFERROR(VLOOKUP(DatosTransformados[[#This Row],[Preferred Contact Method Hidden]],Tabla3[#All],2,FALSE),DatosTransformados[[#This Row],[Preferred Contact Method Hidden]])</f>
        <v>Phone</v>
      </c>
      <c r="AJ2369" s="5" t="str">
        <f>VLOOKUP(DatosTransformados[[#This Row],[Applied Discount Hidden]],Tabla3[#All],2,FALSE)</f>
        <v>No</v>
      </c>
      <c r="AK2369" s="5" t="b">
        <v>0</v>
      </c>
    </row>
    <row r="2370" spans="1:37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">
        <v>21</v>
      </c>
      <c r="O23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0" s="2" t="s">
        <v>33</v>
      </c>
      <c r="Q2370" s="2">
        <v>2</v>
      </c>
      <c r="R2370" s="2" t="s">
        <v>21</v>
      </c>
      <c r="S2370" s="2" t="s">
        <v>52</v>
      </c>
      <c r="T2370" s="2" t="s">
        <v>117</v>
      </c>
      <c r="U2370" s="2">
        <v>7</v>
      </c>
      <c r="V2370" s="2" t="str">
        <f>PROPER(DatosTransformados[[#This Row],[Payment Method Hidden]])</f>
        <v>Direct Debit</v>
      </c>
      <c r="W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370" s="2">
        <v>269</v>
      </c>
      <c r="Y2370" s="2"/>
      <c r="Z2370" s="2"/>
      <c r="AA2370" s="2" t="s">
        <v>4120</v>
      </c>
      <c r="AB2370" s="3">
        <f>DATEVALUE(DatosTransformados[[#This Row],[Contact Date Hidden]])</f>
        <v>44561</v>
      </c>
      <c r="AC2370" s="3">
        <v>44472</v>
      </c>
      <c r="AD2370" s="2" t="s">
        <v>44</v>
      </c>
      <c r="AE2370" s="2" t="str">
        <f>VLOOKUP(DatosTransformados[[#This Row],[Customer Segment Hidden]],Tabla3[#All],2,FALSE)</f>
        <v>Medium</v>
      </c>
      <c r="AF2370" s="11">
        <v>8.0028084958213732</v>
      </c>
      <c r="AG2370" s="2">
        <v>8</v>
      </c>
      <c r="AH2370" s="2" t="s">
        <v>49</v>
      </c>
      <c r="AI2370" s="2" t="str">
        <f>IFERROR(VLOOKUP(DatosTransformados[[#This Row],[Preferred Contact Method Hidden]],Tabla3[#All],2,FALSE),DatosTransformados[[#This Row],[Preferred Contact Method Hidden]])</f>
        <v>Phone</v>
      </c>
      <c r="AJ2370" s="2" t="str">
        <f>VLOOKUP(DatosTransformados[[#This Row],[Applied Discount Hidden]],Tabla3[#All],2,FALSE)</f>
        <v>Yes</v>
      </c>
      <c r="AK2370" s="2" t="b">
        <v>1</v>
      </c>
    </row>
    <row r="2371" spans="1:37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">
        <v>21</v>
      </c>
      <c r="O23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1" s="5" t="s">
        <v>33</v>
      </c>
      <c r="Q2371" s="5">
        <v>5</v>
      </c>
      <c r="R2371" s="5" t="s">
        <v>21</v>
      </c>
      <c r="S2371" s="5" t="s">
        <v>34</v>
      </c>
      <c r="T2371" s="5" t="s">
        <v>25</v>
      </c>
      <c r="U2371" s="5">
        <v>13</v>
      </c>
      <c r="V2371" s="5" t="str">
        <f>PROPER(DatosTransformados[[#This Row],[Payment Method Hidden]])</f>
        <v>Credit Card</v>
      </c>
      <c r="W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371" s="5">
        <v>468</v>
      </c>
      <c r="Y2371" s="5"/>
      <c r="Z2371" s="5"/>
      <c r="AA2371" s="5" t="s">
        <v>2004</v>
      </c>
      <c r="AB2371" s="6">
        <f>DATEVALUE(DatosTransformados[[#This Row],[Contact Date Hidden]])</f>
        <v>44132</v>
      </c>
      <c r="AC2371" s="6">
        <v>44629</v>
      </c>
      <c r="AD2371" s="5" t="s">
        <v>28</v>
      </c>
      <c r="AE2371" s="5" t="str">
        <f>VLOOKUP(DatosTransformados[[#This Row],[Customer Segment Hidden]],Tabla3[#All],2,FALSE)</f>
        <v>High</v>
      </c>
      <c r="AF2371" s="12">
        <v>10.44408392065937</v>
      </c>
      <c r="AG2371" s="5">
        <v>3</v>
      </c>
      <c r="AH2371" s="5" t="s">
        <v>29</v>
      </c>
      <c r="AI2371" s="5" t="str">
        <f>IFERROR(VLOOKUP(DatosTransformados[[#This Row],[Preferred Contact Method Hidden]],Tabla3[#All],2,FALSE),DatosTransformados[[#This Row],[Preferred Contact Method Hidden]])</f>
        <v>Email</v>
      </c>
      <c r="AJ2371" s="5" t="str">
        <f>VLOOKUP(DatosTransformados[[#This Row],[Applied Discount Hidden]],Tabla3[#All],2,FALSE)</f>
        <v>No</v>
      </c>
      <c r="AK2371" s="5" t="b">
        <v>0</v>
      </c>
    </row>
    <row r="2372" spans="1:37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">
        <v>21</v>
      </c>
      <c r="O23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2" s="2" t="s">
        <v>21</v>
      </c>
      <c r="Q2372" s="2">
        <v>0</v>
      </c>
      <c r="R2372" s="2" t="s">
        <v>21</v>
      </c>
      <c r="S2372" s="2" t="s">
        <v>24</v>
      </c>
      <c r="T2372" s="2" t="s">
        <v>35</v>
      </c>
      <c r="U2372" s="2">
        <v>27</v>
      </c>
      <c r="V2372" s="2" t="str">
        <f>PROPER(DatosTransformados[[#This Row],[Payment Method Hidden]])</f>
        <v>Direct Debit</v>
      </c>
      <c r="W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372" s="2">
        <v>58</v>
      </c>
      <c r="Y2372" s="2"/>
      <c r="Z2372" s="2"/>
      <c r="AA2372" s="2" t="s">
        <v>554</v>
      </c>
      <c r="AB2372" s="3">
        <f>DATEVALUE(DatosTransformados[[#This Row],[Contact Date Hidden]])</f>
        <v>44146</v>
      </c>
      <c r="AC2372" s="3">
        <v>44563</v>
      </c>
      <c r="AD2372" s="2" t="s">
        <v>38</v>
      </c>
      <c r="AE2372" s="2" t="str">
        <f>VLOOKUP(DatosTransformados[[#This Row],[Customer Segment Hidden]],Tabla3[#All],2,FALSE)</f>
        <v>Low</v>
      </c>
      <c r="AF2372" s="11">
        <v>22.139314018415341</v>
      </c>
      <c r="AG2372" s="2">
        <v>4</v>
      </c>
      <c r="AH2372" s="2" t="s">
        <v>49</v>
      </c>
      <c r="AI2372" s="2" t="str">
        <f>IFERROR(VLOOKUP(DatosTransformados[[#This Row],[Preferred Contact Method Hidden]],Tabla3[#All],2,FALSE),DatosTransformados[[#This Row],[Preferred Contact Method Hidden]])</f>
        <v>Phone</v>
      </c>
      <c r="AJ2372" s="2" t="str">
        <f>VLOOKUP(DatosTransformados[[#This Row],[Applied Discount Hidden]],Tabla3[#All],2,FALSE)</f>
        <v>Yes</v>
      </c>
      <c r="AK2372" s="2" t="b">
        <v>1</v>
      </c>
    </row>
    <row r="2373" spans="1:37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">
        <v>21</v>
      </c>
      <c r="O23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3" s="5" t="s">
        <v>21</v>
      </c>
      <c r="Q2373" s="5">
        <v>0</v>
      </c>
      <c r="R2373" s="5" t="s">
        <v>21</v>
      </c>
      <c r="S2373" s="5" t="s">
        <v>34</v>
      </c>
      <c r="T2373" s="5" t="s">
        <v>25</v>
      </c>
      <c r="U2373" s="5">
        <v>10</v>
      </c>
      <c r="V2373" s="5" t="str">
        <f>PROPER(DatosTransformados[[#This Row],[Payment Method Hidden]])</f>
        <v>Credit Card</v>
      </c>
      <c r="W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373" s="5">
        <v>325</v>
      </c>
      <c r="Y2373" s="5"/>
      <c r="Z2373" s="5"/>
      <c r="AA2373" s="5" t="s">
        <v>4124</v>
      </c>
      <c r="AB2373" s="6">
        <f>DATEVALUE(DatosTransformados[[#This Row],[Contact Date Hidden]])</f>
        <v>44832</v>
      </c>
      <c r="AC2373" s="6">
        <v>44893</v>
      </c>
      <c r="AD2373" s="5" t="s">
        <v>28</v>
      </c>
      <c r="AE2373" s="5" t="str">
        <f>VLOOKUP(DatosTransformados[[#This Row],[Customer Segment Hidden]],Tabla3[#All],2,FALSE)</f>
        <v>High</v>
      </c>
      <c r="AF2373" s="12">
        <v>8.2266444214330079</v>
      </c>
      <c r="AG2373" s="5">
        <v>6</v>
      </c>
      <c r="AH2373" s="5" t="s">
        <v>29</v>
      </c>
      <c r="AI2373" s="5" t="str">
        <f>IFERROR(VLOOKUP(DatosTransformados[[#This Row],[Preferred Contact Method Hidden]],Tabla3[#All],2,FALSE),DatosTransformados[[#This Row],[Preferred Contact Method Hidden]])</f>
        <v>Email</v>
      </c>
      <c r="AJ2373" s="5" t="str">
        <f>VLOOKUP(DatosTransformados[[#This Row],[Applied Discount Hidden]],Tabla3[#All],2,FALSE)</f>
        <v>No</v>
      </c>
      <c r="AK2373" s="5" t="b">
        <v>0</v>
      </c>
    </row>
    <row r="2374" spans="1:37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">
        <v>21</v>
      </c>
      <c r="O23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4" s="2" t="s">
        <v>21</v>
      </c>
      <c r="Q2374" s="2">
        <v>0</v>
      </c>
      <c r="R2374" s="2" t="s">
        <v>33</v>
      </c>
      <c r="S2374" s="2" t="s">
        <v>24</v>
      </c>
      <c r="T2374" s="2" t="s">
        <v>123</v>
      </c>
      <c r="U2374" s="2">
        <v>28</v>
      </c>
      <c r="V2374" s="2" t="str">
        <f>PROPER(DatosTransformados[[#This Row],[Payment Method Hidden]])</f>
        <v>Credit Card</v>
      </c>
      <c r="W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374" s="2">
        <v>173</v>
      </c>
      <c r="Y2374" s="2"/>
      <c r="Z2374" s="2"/>
      <c r="AA2374" s="2" t="s">
        <v>1751</v>
      </c>
      <c r="AB2374" s="3">
        <f>DATEVALUE(DatosTransformados[[#This Row],[Contact Date Hidden]])</f>
        <v>45026</v>
      </c>
      <c r="AC2374" s="3">
        <v>45201</v>
      </c>
      <c r="AD2374" s="2" t="s">
        <v>28</v>
      </c>
      <c r="AE2374" s="2" t="str">
        <f>VLOOKUP(DatosTransformados[[#This Row],[Customer Segment Hidden]],Tabla3[#All],2,FALSE)</f>
        <v>High</v>
      </c>
      <c r="AF2374" s="11">
        <v>24.905881072403862</v>
      </c>
      <c r="AG2374" s="2">
        <v>7</v>
      </c>
      <c r="AH2374" s="2" t="s">
        <v>49</v>
      </c>
      <c r="AI2374" s="2" t="str">
        <f>IFERROR(VLOOKUP(DatosTransformados[[#This Row],[Preferred Contact Method Hidden]],Tabla3[#All],2,FALSE),DatosTransformados[[#This Row],[Preferred Contact Method Hidden]])</f>
        <v>Phone</v>
      </c>
      <c r="AJ2374" s="2" t="str">
        <f>VLOOKUP(DatosTransformados[[#This Row],[Applied Discount Hidden]],Tabla3[#All],2,FALSE)</f>
        <v>Yes</v>
      </c>
      <c r="AK2374" s="2" t="b">
        <v>1</v>
      </c>
    </row>
    <row r="2375" spans="1:37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">
        <v>21</v>
      </c>
      <c r="O23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5" s="5" t="s">
        <v>21</v>
      </c>
      <c r="Q2375" s="5">
        <v>0</v>
      </c>
      <c r="R2375" s="5" t="s">
        <v>33</v>
      </c>
      <c r="S2375" s="5" t="s">
        <v>24</v>
      </c>
      <c r="T2375" s="5" t="s">
        <v>35</v>
      </c>
      <c r="U2375" s="5">
        <v>58</v>
      </c>
      <c r="V2375" s="5" t="str">
        <f>PROPER(DatosTransformados[[#This Row],[Payment Method Hidden]])</f>
        <v>Direct Debit</v>
      </c>
      <c r="W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375" s="5">
        <v>1419</v>
      </c>
      <c r="Y2375" s="5" t="s">
        <v>42</v>
      </c>
      <c r="Z2375" s="5" t="s">
        <v>213</v>
      </c>
      <c r="AA2375" s="5" t="s">
        <v>4127</v>
      </c>
      <c r="AB2375" s="6">
        <f>DATEVALUE(DatosTransformados[[#This Row],[Contact Date Hidden]])</f>
        <v>44817</v>
      </c>
      <c r="AC2375" s="6">
        <v>45053</v>
      </c>
      <c r="AD2375" s="5" t="s">
        <v>38</v>
      </c>
      <c r="AE2375" s="5" t="str">
        <f>VLOOKUP(DatosTransformados[[#This Row],[Customer Segment Hidden]],Tabla3[#All],2,FALSE)</f>
        <v>Low</v>
      </c>
      <c r="AF2375" s="12">
        <v>47.797722641977437</v>
      </c>
      <c r="AG2375" s="5">
        <v>8</v>
      </c>
      <c r="AH2375" s="5" t="s">
        <v>49</v>
      </c>
      <c r="AI2375" s="5" t="str">
        <f>IFERROR(VLOOKUP(DatosTransformados[[#This Row],[Preferred Contact Method Hidden]],Tabla3[#All],2,FALSE),DatosTransformados[[#This Row],[Preferred Contact Method Hidden]])</f>
        <v>Phone</v>
      </c>
      <c r="AJ2375" s="5" t="str">
        <f>VLOOKUP(DatosTransformados[[#This Row],[Applied Discount Hidden]],Tabla3[#All],2,FALSE)</f>
        <v>No</v>
      </c>
      <c r="AK2375" s="5" t="b">
        <v>0</v>
      </c>
    </row>
    <row r="2376" spans="1:37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">
        <v>21</v>
      </c>
      <c r="O23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6" s="2" t="s">
        <v>21</v>
      </c>
      <c r="Q2376" s="2">
        <v>0</v>
      </c>
      <c r="R2376" s="2" t="s">
        <v>33</v>
      </c>
      <c r="S2376" s="2" t="s">
        <v>24</v>
      </c>
      <c r="T2376" s="2" t="s">
        <v>117</v>
      </c>
      <c r="U2376" s="2">
        <v>54</v>
      </c>
      <c r="V2376" s="2" t="str">
        <f>PROPER(DatosTransformados[[#This Row],[Payment Method Hidden]])</f>
        <v>Direct Debit</v>
      </c>
      <c r="W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2376" s="2">
        <v>1616</v>
      </c>
      <c r="Y2376" s="2" t="s">
        <v>42</v>
      </c>
      <c r="Z2376" s="2" t="s">
        <v>279</v>
      </c>
      <c r="AA2376" s="2" t="s">
        <v>4129</v>
      </c>
      <c r="AB2376" s="3">
        <f>DATEVALUE(DatosTransformados[[#This Row],[Contact Date Hidden]])</f>
        <v>44892</v>
      </c>
      <c r="AC2376" s="3">
        <v>44637</v>
      </c>
      <c r="AD2376" s="2" t="s">
        <v>38</v>
      </c>
      <c r="AE2376" s="2" t="str">
        <f>VLOOKUP(DatosTransformados[[#This Row],[Customer Segment Hidden]],Tabla3[#All],2,FALSE)</f>
        <v>Low</v>
      </c>
      <c r="AF2376" s="11">
        <v>61.463068893907533</v>
      </c>
      <c r="AG2376" s="2">
        <v>0</v>
      </c>
      <c r="AH2376" s="2" t="s">
        <v>49</v>
      </c>
      <c r="AI2376" s="2" t="str">
        <f>IFERROR(VLOOKUP(DatosTransformados[[#This Row],[Preferred Contact Method Hidden]],Tabla3[#All],2,FALSE),DatosTransformados[[#This Row],[Preferred Contact Method Hidden]])</f>
        <v>Phone</v>
      </c>
      <c r="AJ2376" s="2" t="str">
        <f>VLOOKUP(DatosTransformados[[#This Row],[Applied Discount Hidden]],Tabla3[#All],2,FALSE)</f>
        <v>Yes</v>
      </c>
      <c r="AK2376" s="2" t="b">
        <v>1</v>
      </c>
    </row>
    <row r="2377" spans="1:37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">
        <v>33</v>
      </c>
      <c r="O23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7" s="5" t="s">
        <v>21</v>
      </c>
      <c r="Q2377" s="5">
        <v>0</v>
      </c>
      <c r="R2377" s="5" t="s">
        <v>33</v>
      </c>
      <c r="S2377" s="5" t="s">
        <v>52</v>
      </c>
      <c r="T2377" s="5" t="s">
        <v>117</v>
      </c>
      <c r="U2377" s="5">
        <v>24</v>
      </c>
      <c r="V2377" s="5" t="str">
        <f>PROPER(DatosTransformados[[#This Row],[Payment Method Hidden]])</f>
        <v>Direct Debit</v>
      </c>
      <c r="W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377" s="5">
        <v>857</v>
      </c>
      <c r="Y2377" s="5"/>
      <c r="Z2377" s="5"/>
      <c r="AA2377" s="5" t="s">
        <v>4131</v>
      </c>
      <c r="AB2377" s="6">
        <f>DATEVALUE(DatosTransformados[[#This Row],[Contact Date Hidden]])</f>
        <v>44442</v>
      </c>
      <c r="AC2377" s="6">
        <v>45265</v>
      </c>
      <c r="AD2377" s="5" t="s">
        <v>28</v>
      </c>
      <c r="AE2377" s="5" t="str">
        <f>VLOOKUP(DatosTransformados[[#This Row],[Customer Segment Hidden]],Tabla3[#All],2,FALSE)</f>
        <v>High</v>
      </c>
      <c r="AF2377" s="12">
        <v>24.419927336456709</v>
      </c>
      <c r="AG2377" s="5">
        <v>6</v>
      </c>
      <c r="AH2377" s="5" t="s">
        <v>29</v>
      </c>
      <c r="AI2377" s="5" t="str">
        <f>IFERROR(VLOOKUP(DatosTransformados[[#This Row],[Preferred Contact Method Hidden]],Tabla3[#All],2,FALSE),DatosTransformados[[#This Row],[Preferred Contact Method Hidden]])</f>
        <v>Email</v>
      </c>
      <c r="AJ2377" s="5" t="str">
        <f>VLOOKUP(DatosTransformados[[#This Row],[Applied Discount Hidden]],Tabla3[#All],2,FALSE)</f>
        <v>Yes</v>
      </c>
      <c r="AK2377" s="5" t="b">
        <v>1</v>
      </c>
    </row>
    <row r="2378" spans="1:37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">
        <v>21</v>
      </c>
      <c r="O23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8" s="2" t="s">
        <v>21</v>
      </c>
      <c r="Q2378" s="2">
        <v>0</v>
      </c>
      <c r="R2378" s="2" t="s">
        <v>33</v>
      </c>
      <c r="S2378" s="2" t="s">
        <v>52</v>
      </c>
      <c r="T2378" s="2" t="s">
        <v>35</v>
      </c>
      <c r="U2378" s="2">
        <v>66</v>
      </c>
      <c r="V2378" s="2" t="str">
        <f>PROPER(DatosTransformados[[#This Row],[Payment Method Hidden]])</f>
        <v>Direct Debit</v>
      </c>
      <c r="W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2378" s="2">
        <v>4853</v>
      </c>
      <c r="Y2378" s="2"/>
      <c r="Z2378" s="2"/>
      <c r="AA2378" s="2" t="s">
        <v>1291</v>
      </c>
      <c r="AB2378" s="3">
        <f>DATEVALUE(DatosTransformados[[#This Row],[Contact Date Hidden]])</f>
        <v>44304</v>
      </c>
      <c r="AC2378" s="3">
        <v>44401</v>
      </c>
      <c r="AD2378" s="2" t="s">
        <v>38</v>
      </c>
      <c r="AE2378" s="2" t="str">
        <f>VLOOKUP(DatosTransformados[[#This Row],[Customer Segment Hidden]],Tabla3[#All],2,FALSE)</f>
        <v>Low</v>
      </c>
      <c r="AF2378" s="11">
        <v>68.023960325178081</v>
      </c>
      <c r="AG2378" s="2">
        <v>2</v>
      </c>
      <c r="AH2378" s="2" t="s">
        <v>49</v>
      </c>
      <c r="AI2378" s="2" t="str">
        <f>IFERROR(VLOOKUP(DatosTransformados[[#This Row],[Preferred Contact Method Hidden]],Tabla3[#All],2,FALSE),DatosTransformados[[#This Row],[Preferred Contact Method Hidden]])</f>
        <v>Phone</v>
      </c>
      <c r="AJ2378" s="2" t="str">
        <f>VLOOKUP(DatosTransformados[[#This Row],[Applied Discount Hidden]],Tabla3[#All],2,FALSE)</f>
        <v>No</v>
      </c>
      <c r="AK2378" s="2" t="b">
        <v>0</v>
      </c>
    </row>
    <row r="2379" spans="1:37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">
        <v>21</v>
      </c>
      <c r="O23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79" s="2" t="s">
        <v>21</v>
      </c>
      <c r="Q2379" s="2">
        <v>0</v>
      </c>
      <c r="R2379" s="2" t="s">
        <v>21</v>
      </c>
      <c r="S2379" s="2" t="s">
        <v>24</v>
      </c>
      <c r="T2379" s="2" t="s">
        <v>35</v>
      </c>
      <c r="U2379" s="2">
        <v>20</v>
      </c>
      <c r="V2379" s="2" t="str">
        <f>PROPER(DatosTransformados[[#This Row],[Payment Method Hidden]])</f>
        <v>Direct Debit</v>
      </c>
      <c r="W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379" s="2">
        <v>283</v>
      </c>
      <c r="Y2379" s="2" t="s">
        <v>103</v>
      </c>
      <c r="Z2379" s="2" t="s">
        <v>104</v>
      </c>
      <c r="AA2379" s="2" t="s">
        <v>4134</v>
      </c>
      <c r="AB2379" s="3">
        <f>DATEVALUE(DatosTransformados[[#This Row],[Contact Date Hidden]])</f>
        <v>45262</v>
      </c>
      <c r="AC2379" s="3">
        <v>44587</v>
      </c>
      <c r="AD2379" s="2" t="s">
        <v>28</v>
      </c>
      <c r="AE2379" s="2" t="str">
        <f>VLOOKUP(DatosTransformados[[#This Row],[Customer Segment Hidden]],Tabla3[#All],2,FALSE)</f>
        <v>High</v>
      </c>
      <c r="AF2379" s="11">
        <v>19.47546740189085</v>
      </c>
      <c r="AG2379" s="2">
        <v>4</v>
      </c>
      <c r="AH2379" s="2" t="s">
        <v>49</v>
      </c>
      <c r="AI2379" s="2" t="str">
        <f>IFERROR(VLOOKUP(DatosTransformados[[#This Row],[Preferred Contact Method Hidden]],Tabla3[#All],2,FALSE),DatosTransformados[[#This Row],[Preferred Contact Method Hidden]])</f>
        <v>Phone</v>
      </c>
      <c r="AJ2379" s="2" t="str">
        <f>VLOOKUP(DatosTransformados[[#This Row],[Applied Discount Hidden]],Tabla3[#All],2,FALSE)</f>
        <v>Yes</v>
      </c>
      <c r="AK2379" s="2" t="b">
        <v>1</v>
      </c>
    </row>
    <row r="2380" spans="1:37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">
        <v>21</v>
      </c>
      <c r="O23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0" s="5" t="s">
        <v>21</v>
      </c>
      <c r="Q2380" s="5">
        <v>0</v>
      </c>
      <c r="R2380" s="5" t="s">
        <v>21</v>
      </c>
      <c r="S2380" s="5" t="s">
        <v>24</v>
      </c>
      <c r="T2380" s="5" t="s">
        <v>35</v>
      </c>
      <c r="U2380" s="5">
        <v>9</v>
      </c>
      <c r="V2380" s="5" t="str">
        <f>PROPER(DatosTransformados[[#This Row],[Payment Method Hidden]])</f>
        <v>Direct Debit</v>
      </c>
      <c r="W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380" s="5">
        <v>9</v>
      </c>
      <c r="Y2380" s="5" t="s">
        <v>103</v>
      </c>
      <c r="Z2380" s="5" t="s">
        <v>197</v>
      </c>
      <c r="AA2380" s="5" t="s">
        <v>2607</v>
      </c>
      <c r="AB2380" s="6">
        <f>DATEVALUE(DatosTransformados[[#This Row],[Contact Date Hidden]])</f>
        <v>44247</v>
      </c>
      <c r="AC2380" s="6">
        <v>44888</v>
      </c>
      <c r="AD2380" s="5" t="s">
        <v>38</v>
      </c>
      <c r="AE2380" s="5" t="str">
        <f>VLOOKUP(DatosTransformados[[#This Row],[Customer Segment Hidden]],Tabla3[#All],2,FALSE)</f>
        <v>Low</v>
      </c>
      <c r="AF2380" s="12">
        <v>9.9217521288375607</v>
      </c>
      <c r="AG2380" s="5">
        <v>2</v>
      </c>
      <c r="AH2380" s="5" t="s">
        <v>29</v>
      </c>
      <c r="AI2380" s="5" t="str">
        <f>IFERROR(VLOOKUP(DatosTransformados[[#This Row],[Preferred Contact Method Hidden]],Tabla3[#All],2,FALSE),DatosTransformados[[#This Row],[Preferred Contact Method Hidden]])</f>
        <v>Email</v>
      </c>
      <c r="AJ2380" s="5" t="str">
        <f>VLOOKUP(DatosTransformados[[#This Row],[Applied Discount Hidden]],Tabla3[#All],2,FALSE)</f>
        <v>Yes</v>
      </c>
      <c r="AK2380" s="5" t="b">
        <v>1</v>
      </c>
    </row>
    <row r="2381" spans="1:37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">
        <v>33</v>
      </c>
      <c r="O23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1" s="2" t="s">
        <v>21</v>
      </c>
      <c r="Q2381" s="2">
        <v>0</v>
      </c>
      <c r="R2381" s="2" t="s">
        <v>21</v>
      </c>
      <c r="S2381" s="2" t="s">
        <v>24</v>
      </c>
      <c r="T2381" s="2" t="s">
        <v>117</v>
      </c>
      <c r="U2381" s="2">
        <v>43</v>
      </c>
      <c r="V2381" s="2" t="str">
        <f>PROPER(DatosTransformados[[#This Row],[Payment Method Hidden]])</f>
        <v>Direct Debit</v>
      </c>
      <c r="W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381" s="2">
        <v>900</v>
      </c>
      <c r="Y2381" s="2" t="s">
        <v>42</v>
      </c>
      <c r="Z2381" s="2" t="s">
        <v>213</v>
      </c>
      <c r="AA2381" s="2" t="s">
        <v>4137</v>
      </c>
      <c r="AB2381" s="3">
        <f>DATEVALUE(DatosTransformados[[#This Row],[Contact Date Hidden]])</f>
        <v>44093</v>
      </c>
      <c r="AC2381" s="3">
        <v>45092</v>
      </c>
      <c r="AD2381" s="2" t="s">
        <v>28</v>
      </c>
      <c r="AE2381" s="2" t="str">
        <f>VLOOKUP(DatosTransformados[[#This Row],[Customer Segment Hidden]],Tabla3[#All],2,FALSE)</f>
        <v>High</v>
      </c>
      <c r="AF2381" s="11">
        <v>41.29762721327296</v>
      </c>
      <c r="AG2381" s="2">
        <v>3</v>
      </c>
      <c r="AH2381" s="2" t="s">
        <v>63</v>
      </c>
      <c r="AI2381" s="2" t="str">
        <f>IFERROR(VLOOKUP(DatosTransformados[[#This Row],[Preferred Contact Method Hidden]],Tabla3[#All],2,FALSE),DatosTransformados[[#This Row],[Preferred Contact Method Hidden]])</f>
        <v>SMS</v>
      </c>
      <c r="AJ2381" s="2" t="str">
        <f>VLOOKUP(DatosTransformados[[#This Row],[Applied Discount Hidden]],Tabla3[#All],2,FALSE)</f>
        <v>Yes</v>
      </c>
      <c r="AK2381" s="2" t="b">
        <v>1</v>
      </c>
    </row>
    <row r="2382" spans="1:37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">
        <v>21</v>
      </c>
      <c r="O23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2" s="5" t="s">
        <v>33</v>
      </c>
      <c r="Q2382" s="5">
        <v>6</v>
      </c>
      <c r="R2382" s="5" t="s">
        <v>21</v>
      </c>
      <c r="S2382" s="5" t="s">
        <v>34</v>
      </c>
      <c r="T2382" s="5" t="s">
        <v>25</v>
      </c>
      <c r="U2382" s="5">
        <v>6</v>
      </c>
      <c r="V2382" s="5" t="str">
        <f>PROPER(DatosTransformados[[#This Row],[Payment Method Hidden]])</f>
        <v>Credit Card</v>
      </c>
      <c r="W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382" s="5">
        <v>146</v>
      </c>
      <c r="Y2382" s="5"/>
      <c r="Z2382" s="5"/>
      <c r="AA2382" s="5" t="s">
        <v>280</v>
      </c>
      <c r="AB2382" s="6">
        <f>DATEVALUE(DatosTransformados[[#This Row],[Contact Date Hidden]])</f>
        <v>44987</v>
      </c>
      <c r="AC2382" s="6">
        <v>45242</v>
      </c>
      <c r="AD2382" s="5" t="s">
        <v>44</v>
      </c>
      <c r="AE2382" s="5" t="str">
        <f>VLOOKUP(DatosTransformados[[#This Row],[Customer Segment Hidden]],Tabla3[#All],2,FALSE)</f>
        <v>Medium</v>
      </c>
      <c r="AF2382" s="12">
        <v>7.1285660622445777</v>
      </c>
      <c r="AG2382" s="5">
        <v>3</v>
      </c>
      <c r="AH2382" s="5" t="s">
        <v>49</v>
      </c>
      <c r="AI2382" s="5" t="str">
        <f>IFERROR(VLOOKUP(DatosTransformados[[#This Row],[Preferred Contact Method Hidden]],Tabla3[#All],2,FALSE),DatosTransformados[[#This Row],[Preferred Contact Method Hidden]])</f>
        <v>Phone</v>
      </c>
      <c r="AJ2382" s="5" t="str">
        <f>VLOOKUP(DatosTransformados[[#This Row],[Applied Discount Hidden]],Tabla3[#All],2,FALSE)</f>
        <v>Yes</v>
      </c>
      <c r="AK2382" s="5" t="b">
        <v>1</v>
      </c>
    </row>
    <row r="2383" spans="1:37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">
        <v>33</v>
      </c>
      <c r="O2383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383" s="2" t="s">
        <v>33</v>
      </c>
      <c r="Q2383" s="2">
        <v>3</v>
      </c>
      <c r="R2383" s="2" t="s">
        <v>33</v>
      </c>
      <c r="S2383" s="2" t="s">
        <v>52</v>
      </c>
      <c r="T2383" s="2" t="s">
        <v>117</v>
      </c>
      <c r="U2383" s="2">
        <v>16</v>
      </c>
      <c r="V2383" s="2" t="str">
        <f>PROPER(DatosTransformados[[#This Row],[Payment Method Hidden]])</f>
        <v>Direct Debit</v>
      </c>
      <c r="W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383" s="2">
        <v>875</v>
      </c>
      <c r="Y2383" s="2"/>
      <c r="Z2383" s="2"/>
      <c r="AA2383" s="2" t="s">
        <v>1467</v>
      </c>
      <c r="AB2383" s="3">
        <f>DATEVALUE(DatosTransformados[[#This Row],[Contact Date Hidden]])</f>
        <v>44533</v>
      </c>
      <c r="AC2383" s="3">
        <v>45104</v>
      </c>
      <c r="AD2383" s="2" t="s">
        <v>38</v>
      </c>
      <c r="AE2383" s="2" t="str">
        <f>VLOOKUP(DatosTransformados[[#This Row],[Customer Segment Hidden]],Tabla3[#All],2,FALSE)</f>
        <v>Low</v>
      </c>
      <c r="AF2383" s="11">
        <v>18.126705444418729</v>
      </c>
      <c r="AG2383" s="2">
        <v>9</v>
      </c>
      <c r="AH2383" s="2" t="s">
        <v>63</v>
      </c>
      <c r="AI2383" s="2" t="str">
        <f>IFERROR(VLOOKUP(DatosTransformados[[#This Row],[Preferred Contact Method Hidden]],Tabla3[#All],2,FALSE),DatosTransformados[[#This Row],[Preferred Contact Method Hidden]])</f>
        <v>SMS</v>
      </c>
      <c r="AJ2383" s="2" t="str">
        <f>VLOOKUP(DatosTransformados[[#This Row],[Applied Discount Hidden]],Tabla3[#All],2,FALSE)</f>
        <v>No</v>
      </c>
      <c r="AK2383" s="2" t="b">
        <v>0</v>
      </c>
    </row>
    <row r="2384" spans="1:37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">
        <v>21</v>
      </c>
      <c r="O23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4" s="5" t="s">
        <v>33</v>
      </c>
      <c r="Q2384" s="5">
        <v>6</v>
      </c>
      <c r="R2384" s="5" t="s">
        <v>21</v>
      </c>
      <c r="S2384" s="5" t="s">
        <v>34</v>
      </c>
      <c r="T2384" s="5" t="s">
        <v>123</v>
      </c>
      <c r="U2384" s="5">
        <v>6</v>
      </c>
      <c r="V2384" s="5" t="str">
        <f>PROPER(DatosTransformados[[#This Row],[Payment Method Hidden]])</f>
        <v>Credit Card</v>
      </c>
      <c r="W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384" s="5">
        <v>124</v>
      </c>
      <c r="Y2384" s="5"/>
      <c r="Z2384" s="5"/>
      <c r="AA2384" s="5" t="s">
        <v>3501</v>
      </c>
      <c r="AB2384" s="6">
        <f>DATEVALUE(DatosTransformados[[#This Row],[Contact Date Hidden]])</f>
        <v>44599</v>
      </c>
      <c r="AC2384" s="6">
        <v>44618</v>
      </c>
      <c r="AD2384" s="5" t="s">
        <v>44</v>
      </c>
      <c r="AE2384" s="5" t="str">
        <f>VLOOKUP(DatosTransformados[[#This Row],[Customer Segment Hidden]],Tabla3[#All],2,FALSE)</f>
        <v>Medium</v>
      </c>
      <c r="AF2384" s="12">
        <v>6.4914038159010001</v>
      </c>
      <c r="AG2384" s="5">
        <v>9</v>
      </c>
      <c r="AH2384" s="5" t="s">
        <v>29</v>
      </c>
      <c r="AI2384" s="5" t="str">
        <f>IFERROR(VLOOKUP(DatosTransformados[[#This Row],[Preferred Contact Method Hidden]],Tabla3[#All],2,FALSE),DatosTransformados[[#This Row],[Preferred Contact Method Hidden]])</f>
        <v>Email</v>
      </c>
      <c r="AJ2384" s="5" t="str">
        <f>VLOOKUP(DatosTransformados[[#This Row],[Applied Discount Hidden]],Tabla3[#All],2,FALSE)</f>
        <v>No</v>
      </c>
      <c r="AK2384" s="5" t="b">
        <v>0</v>
      </c>
    </row>
    <row r="2385" spans="1:37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">
        <v>21</v>
      </c>
      <c r="O23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5" s="2" t="s">
        <v>21</v>
      </c>
      <c r="Q2385" s="2">
        <v>0</v>
      </c>
      <c r="R2385" s="2" t="s">
        <v>33</v>
      </c>
      <c r="S2385" s="2" t="s">
        <v>52</v>
      </c>
      <c r="T2385" s="2" t="s">
        <v>117</v>
      </c>
      <c r="U2385" s="2">
        <v>36</v>
      </c>
      <c r="V2385" s="2" t="str">
        <f>PROPER(DatosTransformados[[#This Row],[Payment Method Hidden]])</f>
        <v>Direct Debit</v>
      </c>
      <c r="W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385" s="2">
        <v>2579</v>
      </c>
      <c r="Y2385" s="2"/>
      <c r="Z2385" s="2"/>
      <c r="AA2385" s="2" t="s">
        <v>2390</v>
      </c>
      <c r="AB2385" s="3">
        <f>DATEVALUE(DatosTransformados[[#This Row],[Contact Date Hidden]])</f>
        <v>44915</v>
      </c>
      <c r="AC2385" s="3">
        <v>44388</v>
      </c>
      <c r="AD2385" s="2" t="s">
        <v>28</v>
      </c>
      <c r="AE2385" s="2" t="str">
        <f>VLOOKUP(DatosTransformados[[#This Row],[Customer Segment Hidden]],Tabla3[#All],2,FALSE)</f>
        <v>High</v>
      </c>
      <c r="AF2385" s="11">
        <v>41.655173965596553</v>
      </c>
      <c r="AG2385" s="2">
        <v>3</v>
      </c>
      <c r="AH2385" s="2" t="s">
        <v>29</v>
      </c>
      <c r="AI2385" s="2" t="str">
        <f>IFERROR(VLOOKUP(DatosTransformados[[#This Row],[Preferred Contact Method Hidden]],Tabla3[#All],2,FALSE),DatosTransformados[[#This Row],[Preferred Contact Method Hidden]])</f>
        <v>Email</v>
      </c>
      <c r="AJ2385" s="2" t="str">
        <f>VLOOKUP(DatosTransformados[[#This Row],[Applied Discount Hidden]],Tabla3[#All],2,FALSE)</f>
        <v>Yes</v>
      </c>
      <c r="AK2385" s="2" t="b">
        <v>1</v>
      </c>
    </row>
    <row r="2386" spans="1:37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">
        <v>21</v>
      </c>
      <c r="O23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6" s="5" t="s">
        <v>21</v>
      </c>
      <c r="Q2386" s="5">
        <v>0</v>
      </c>
      <c r="R2386" s="5" t="s">
        <v>33</v>
      </c>
      <c r="S2386" s="5" t="s">
        <v>34</v>
      </c>
      <c r="T2386" s="5" t="s">
        <v>35</v>
      </c>
      <c r="U2386" s="5">
        <v>31</v>
      </c>
      <c r="V2386" s="5" t="str">
        <f>PROPER(DatosTransformados[[#This Row],[Payment Method Hidden]])</f>
        <v>Direct Debit</v>
      </c>
      <c r="W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386" s="5">
        <v>981</v>
      </c>
      <c r="Y2386" s="5"/>
      <c r="Z2386" s="5"/>
      <c r="AA2386" s="5" t="s">
        <v>4143</v>
      </c>
      <c r="AB2386" s="6">
        <f>DATEVALUE(DatosTransformados[[#This Row],[Contact Date Hidden]])</f>
        <v>44288</v>
      </c>
      <c r="AC2386" s="6">
        <v>45053</v>
      </c>
      <c r="AD2386" s="5" t="s">
        <v>44</v>
      </c>
      <c r="AE2386" s="5" t="str">
        <f>VLOOKUP(DatosTransformados[[#This Row],[Customer Segment Hidden]],Tabla3[#All],2,FALSE)</f>
        <v>Medium</v>
      </c>
      <c r="AF2386" s="12">
        <v>29.401778037259049</v>
      </c>
      <c r="AG2386" s="5">
        <v>9</v>
      </c>
      <c r="AH2386" s="5" t="s">
        <v>29</v>
      </c>
      <c r="AI2386" s="5" t="str">
        <f>IFERROR(VLOOKUP(DatosTransformados[[#This Row],[Preferred Contact Method Hidden]],Tabla3[#All],2,FALSE),DatosTransformados[[#This Row],[Preferred Contact Method Hidden]])</f>
        <v>Email</v>
      </c>
      <c r="AJ2386" s="5" t="str">
        <f>VLOOKUP(DatosTransformados[[#This Row],[Applied Discount Hidden]],Tabla3[#All],2,FALSE)</f>
        <v>No</v>
      </c>
      <c r="AK2386" s="5" t="b">
        <v>0</v>
      </c>
    </row>
    <row r="2387" spans="1:37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">
        <v>21</v>
      </c>
      <c r="O23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7" s="2" t="s">
        <v>21</v>
      </c>
      <c r="Q2387" s="2">
        <v>0</v>
      </c>
      <c r="R2387" s="2" t="s">
        <v>21</v>
      </c>
      <c r="S2387" s="2" t="s">
        <v>52</v>
      </c>
      <c r="T2387" s="2" t="s">
        <v>25</v>
      </c>
      <c r="U2387" s="2">
        <v>12</v>
      </c>
      <c r="V2387" s="2" t="str">
        <f>PROPER(DatosTransformados[[#This Row],[Payment Method Hidden]])</f>
        <v>Credit Card</v>
      </c>
      <c r="W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387" s="2">
        <v>623</v>
      </c>
      <c r="Y2387" s="2"/>
      <c r="Z2387" s="2"/>
      <c r="AA2387" s="2" t="s">
        <v>4145</v>
      </c>
      <c r="AB2387" s="3">
        <f>DATEVALUE(DatosTransformados[[#This Row],[Contact Date Hidden]])</f>
        <v>44388</v>
      </c>
      <c r="AC2387" s="3">
        <v>44968</v>
      </c>
      <c r="AD2387" s="2" t="s">
        <v>44</v>
      </c>
      <c r="AE2387" s="2" t="str">
        <f>VLOOKUP(DatosTransformados[[#This Row],[Customer Segment Hidden]],Tabla3[#All],2,FALSE)</f>
        <v>Medium</v>
      </c>
      <c r="AF2387" s="11">
        <v>12.83243210123138</v>
      </c>
      <c r="AG2387" s="2">
        <v>8</v>
      </c>
      <c r="AH2387" s="2" t="s">
        <v>29</v>
      </c>
      <c r="AI2387" s="2" t="str">
        <f>IFERROR(VLOOKUP(DatosTransformados[[#This Row],[Preferred Contact Method Hidden]],Tabla3[#All],2,FALSE),DatosTransformados[[#This Row],[Preferred Contact Method Hidden]])</f>
        <v>Email</v>
      </c>
      <c r="AJ2387" s="2" t="str">
        <f>VLOOKUP(DatosTransformados[[#This Row],[Applied Discount Hidden]],Tabla3[#All],2,FALSE)</f>
        <v>No</v>
      </c>
      <c r="AK2387" s="2" t="b">
        <v>0</v>
      </c>
    </row>
    <row r="2388" spans="1:37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">
        <v>33</v>
      </c>
      <c r="O23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8" s="5" t="s">
        <v>21</v>
      </c>
      <c r="Q2388" s="5">
        <v>0</v>
      </c>
      <c r="R2388" s="5" t="s">
        <v>21</v>
      </c>
      <c r="S2388" s="5" t="s">
        <v>52</v>
      </c>
      <c r="T2388" s="5" t="s">
        <v>25</v>
      </c>
      <c r="U2388" s="5">
        <v>14</v>
      </c>
      <c r="V2388" s="5" t="str">
        <f>PROPER(DatosTransformados[[#This Row],[Payment Method Hidden]])</f>
        <v>Credit Card</v>
      </c>
      <c r="W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2388" s="5">
        <v>942</v>
      </c>
      <c r="Y2388" s="5"/>
      <c r="Z2388" s="5"/>
      <c r="AA2388" s="5" t="s">
        <v>167</v>
      </c>
      <c r="AB2388" s="6">
        <f>DATEVALUE(DatosTransformados[[#This Row],[Contact Date Hidden]])</f>
        <v>44243</v>
      </c>
      <c r="AC2388" s="6">
        <v>43921</v>
      </c>
      <c r="AD2388" s="5" t="s">
        <v>28</v>
      </c>
      <c r="AE2388" s="5" t="str">
        <f>VLOOKUP(DatosTransformados[[#This Row],[Customer Segment Hidden]],Tabla3[#All],2,FALSE)</f>
        <v>High</v>
      </c>
      <c r="AF2388" s="12">
        <v>11.837932169775501</v>
      </c>
      <c r="AG2388" s="5">
        <v>3</v>
      </c>
      <c r="AH2388" s="5" t="s">
        <v>63</v>
      </c>
      <c r="AI2388" s="5" t="str">
        <f>IFERROR(VLOOKUP(DatosTransformados[[#This Row],[Preferred Contact Method Hidden]],Tabla3[#All],2,FALSE),DatosTransformados[[#This Row],[Preferred Contact Method Hidden]])</f>
        <v>SMS</v>
      </c>
      <c r="AJ2388" s="5" t="str">
        <f>VLOOKUP(DatosTransformados[[#This Row],[Applied Discount Hidden]],Tabla3[#All],2,FALSE)</f>
        <v>Yes</v>
      </c>
      <c r="AK2388" s="5" t="b">
        <v>1</v>
      </c>
    </row>
    <row r="2389" spans="1:37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">
        <v>21</v>
      </c>
      <c r="O23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89" s="2" t="s">
        <v>33</v>
      </c>
      <c r="Q2389" s="2">
        <v>2</v>
      </c>
      <c r="R2389" s="2" t="s">
        <v>21</v>
      </c>
      <c r="S2389" s="2" t="s">
        <v>52</v>
      </c>
      <c r="T2389" s="2" t="s">
        <v>35</v>
      </c>
      <c r="U2389" s="2">
        <v>7</v>
      </c>
      <c r="V2389" s="2" t="str">
        <f>PROPER(DatosTransformados[[#This Row],[Payment Method Hidden]])</f>
        <v>Direct Debit</v>
      </c>
      <c r="W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389" s="2">
        <v>472</v>
      </c>
      <c r="Y2389" s="2"/>
      <c r="Z2389" s="2"/>
      <c r="AA2389" s="2" t="s">
        <v>153</v>
      </c>
      <c r="AB2389" s="3">
        <f>DATEVALUE(DatosTransformados[[#This Row],[Contact Date Hidden]])</f>
        <v>43860</v>
      </c>
      <c r="AC2389" s="3">
        <v>44663</v>
      </c>
      <c r="AD2389" s="2" t="s">
        <v>38</v>
      </c>
      <c r="AE2389" s="2" t="str">
        <f>VLOOKUP(DatosTransformados[[#This Row],[Customer Segment Hidden]],Tabla3[#All],2,FALSE)</f>
        <v>Low</v>
      </c>
      <c r="AF2389" s="11">
        <v>5.9039067604670947</v>
      </c>
      <c r="AG2389" s="2">
        <v>7</v>
      </c>
      <c r="AH2389" s="2" t="s">
        <v>49</v>
      </c>
      <c r="AI2389" s="2" t="str">
        <f>IFERROR(VLOOKUP(DatosTransformados[[#This Row],[Preferred Contact Method Hidden]],Tabla3[#All],2,FALSE),DatosTransformados[[#This Row],[Preferred Contact Method Hidden]])</f>
        <v>Phone</v>
      </c>
      <c r="AJ2389" s="2" t="str">
        <f>VLOOKUP(DatosTransformados[[#This Row],[Applied Discount Hidden]],Tabla3[#All],2,FALSE)</f>
        <v>Yes</v>
      </c>
      <c r="AK2389" s="2" t="b">
        <v>1</v>
      </c>
    </row>
    <row r="2390" spans="1:37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">
        <v>21</v>
      </c>
      <c r="O23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0" s="5" t="s">
        <v>33</v>
      </c>
      <c r="Q2390" s="5">
        <v>5</v>
      </c>
      <c r="R2390" s="5" t="s">
        <v>21</v>
      </c>
      <c r="S2390" s="5" t="s">
        <v>24</v>
      </c>
      <c r="T2390" s="5" t="s">
        <v>25</v>
      </c>
      <c r="U2390" s="5">
        <v>10</v>
      </c>
      <c r="V2390" s="5" t="str">
        <f>PROPER(DatosTransformados[[#This Row],[Payment Method Hidden]])</f>
        <v>Credit Card</v>
      </c>
      <c r="W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390" s="5">
        <v>205</v>
      </c>
      <c r="Y2390" s="5"/>
      <c r="Z2390" s="5"/>
      <c r="AA2390" s="5" t="s">
        <v>244</v>
      </c>
      <c r="AB2390" s="6">
        <f>DATEVALUE(DatosTransformados[[#This Row],[Contact Date Hidden]])</f>
        <v>45001</v>
      </c>
      <c r="AC2390" s="6">
        <v>44834</v>
      </c>
      <c r="AD2390" s="5" t="s">
        <v>28</v>
      </c>
      <c r="AE2390" s="5" t="str">
        <f>VLOOKUP(DatosTransformados[[#This Row],[Customer Segment Hidden]],Tabla3[#All],2,FALSE)</f>
        <v>High</v>
      </c>
      <c r="AF2390" s="12">
        <v>11.26348252846635</v>
      </c>
      <c r="AG2390" s="5">
        <v>1</v>
      </c>
      <c r="AH2390" s="5" t="s">
        <v>29</v>
      </c>
      <c r="AI2390" s="5" t="str">
        <f>IFERROR(VLOOKUP(DatosTransformados[[#This Row],[Preferred Contact Method Hidden]],Tabla3[#All],2,FALSE),DatosTransformados[[#This Row],[Preferred Contact Method Hidden]])</f>
        <v>Email</v>
      </c>
      <c r="AJ2390" s="5" t="str">
        <f>VLOOKUP(DatosTransformados[[#This Row],[Applied Discount Hidden]],Tabla3[#All],2,FALSE)</f>
        <v>Yes</v>
      </c>
      <c r="AK2390" s="5" t="b">
        <v>1</v>
      </c>
    </row>
    <row r="2391" spans="1:37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">
        <v>33</v>
      </c>
      <c r="O23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1" s="2" t="s">
        <v>21</v>
      </c>
      <c r="Q2391" s="2">
        <v>0</v>
      </c>
      <c r="R2391" s="2" t="s">
        <v>33</v>
      </c>
      <c r="S2391" s="2" t="s">
        <v>34</v>
      </c>
      <c r="T2391" s="2" t="s">
        <v>35</v>
      </c>
      <c r="U2391" s="2">
        <v>52</v>
      </c>
      <c r="V2391" s="2" t="str">
        <f>PROPER(DatosTransformados[[#This Row],[Payment Method Hidden]])</f>
        <v>Direct Debit</v>
      </c>
      <c r="W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391" s="2">
        <v>1753</v>
      </c>
      <c r="Y2391" s="2"/>
      <c r="Z2391" s="2"/>
      <c r="AA2391" s="2" t="s">
        <v>4150</v>
      </c>
      <c r="AB2391" s="3">
        <f>DATEVALUE(DatosTransformados[[#This Row],[Contact Date Hidden]])</f>
        <v>44680</v>
      </c>
      <c r="AC2391" s="3">
        <v>44875</v>
      </c>
      <c r="AD2391" s="2" t="s">
        <v>44</v>
      </c>
      <c r="AE2391" s="2" t="str">
        <f>VLOOKUP(DatosTransformados[[#This Row],[Customer Segment Hidden]],Tabla3[#All],2,FALSE)</f>
        <v>Medium</v>
      </c>
      <c r="AF2391" s="11">
        <v>56.119139381721027</v>
      </c>
      <c r="AG2391" s="2">
        <v>0</v>
      </c>
      <c r="AH2391" s="2" t="s">
        <v>29</v>
      </c>
      <c r="AI2391" s="2" t="str">
        <f>IFERROR(VLOOKUP(DatosTransformados[[#This Row],[Preferred Contact Method Hidden]],Tabla3[#All],2,FALSE),DatosTransformados[[#This Row],[Preferred Contact Method Hidden]])</f>
        <v>Email</v>
      </c>
      <c r="AJ2391" s="2" t="str">
        <f>VLOOKUP(DatosTransformados[[#This Row],[Applied Discount Hidden]],Tabla3[#All],2,FALSE)</f>
        <v>Yes</v>
      </c>
      <c r="AK2391" s="2" t="b">
        <v>1</v>
      </c>
    </row>
    <row r="2392" spans="1:37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">
        <v>21</v>
      </c>
      <c r="O23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2" s="5" t="s">
        <v>33</v>
      </c>
      <c r="Q2392" s="5">
        <v>5</v>
      </c>
      <c r="R2392" s="5" t="s">
        <v>21</v>
      </c>
      <c r="S2392" s="5" t="s">
        <v>34</v>
      </c>
      <c r="T2392" s="5" t="s">
        <v>117</v>
      </c>
      <c r="U2392" s="5">
        <v>13</v>
      </c>
      <c r="V2392" s="5" t="str">
        <f>PROPER(DatosTransformados[[#This Row],[Payment Method Hidden]])</f>
        <v>Direct Debit</v>
      </c>
      <c r="W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392" s="5">
        <v>481</v>
      </c>
      <c r="Y2392" s="5"/>
      <c r="Z2392" s="5"/>
      <c r="AA2392" s="5" t="s">
        <v>1520</v>
      </c>
      <c r="AB2392" s="6">
        <f>DATEVALUE(DatosTransformados[[#This Row],[Contact Date Hidden]])</f>
        <v>45132</v>
      </c>
      <c r="AC2392" s="6">
        <v>44066</v>
      </c>
      <c r="AD2392" s="5" t="s">
        <v>28</v>
      </c>
      <c r="AE2392" s="5" t="str">
        <f>VLOOKUP(DatosTransformados[[#This Row],[Customer Segment Hidden]],Tabla3[#All],2,FALSE)</f>
        <v>High</v>
      </c>
      <c r="AF2392" s="12">
        <v>11.69541265790936</v>
      </c>
      <c r="AG2392" s="5">
        <v>1</v>
      </c>
      <c r="AH2392" s="5" t="s">
        <v>63</v>
      </c>
      <c r="AI2392" s="5" t="str">
        <f>IFERROR(VLOOKUP(DatosTransformados[[#This Row],[Preferred Contact Method Hidden]],Tabla3[#All],2,FALSE),DatosTransformados[[#This Row],[Preferred Contact Method Hidden]])</f>
        <v>SMS</v>
      </c>
      <c r="AJ2392" s="5" t="str">
        <f>VLOOKUP(DatosTransformados[[#This Row],[Applied Discount Hidden]],Tabla3[#All],2,FALSE)</f>
        <v>Yes</v>
      </c>
      <c r="AK2392" s="5" t="b">
        <v>1</v>
      </c>
    </row>
    <row r="2393" spans="1:37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">
        <v>21</v>
      </c>
      <c r="O23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3" s="2" t="s">
        <v>21</v>
      </c>
      <c r="Q2393" s="2">
        <v>0</v>
      </c>
      <c r="R2393" s="2" t="s">
        <v>21</v>
      </c>
      <c r="S2393" s="2" t="s">
        <v>52</v>
      </c>
      <c r="T2393" s="2" t="s">
        <v>123</v>
      </c>
      <c r="U2393" s="2">
        <v>9</v>
      </c>
      <c r="V2393" s="2" t="str">
        <f>PROPER(DatosTransformados[[#This Row],[Payment Method Hidden]])</f>
        <v>Credit Card</v>
      </c>
      <c r="W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393" s="2">
        <v>479</v>
      </c>
      <c r="Y2393" s="2"/>
      <c r="Z2393" s="2"/>
      <c r="AA2393" s="2" t="s">
        <v>2218</v>
      </c>
      <c r="AB2393" s="3">
        <f>DATEVALUE(DatosTransformados[[#This Row],[Contact Date Hidden]])</f>
        <v>45187</v>
      </c>
      <c r="AC2393" s="3">
        <v>45013</v>
      </c>
      <c r="AD2393" s="2" t="s">
        <v>44</v>
      </c>
      <c r="AE2393" s="2" t="str">
        <f>VLOOKUP(DatosTransformados[[#This Row],[Customer Segment Hidden]],Tabla3[#All],2,FALSE)</f>
        <v>Medium</v>
      </c>
      <c r="AF2393" s="11">
        <v>8.1469049737831067</v>
      </c>
      <c r="AG2393" s="2">
        <v>0</v>
      </c>
      <c r="AH2393" s="2" t="s">
        <v>29</v>
      </c>
      <c r="AI2393" s="2" t="str">
        <f>IFERROR(VLOOKUP(DatosTransformados[[#This Row],[Preferred Contact Method Hidden]],Tabla3[#All],2,FALSE),DatosTransformados[[#This Row],[Preferred Contact Method Hidden]])</f>
        <v>Email</v>
      </c>
      <c r="AJ2393" s="2" t="str">
        <f>VLOOKUP(DatosTransformados[[#This Row],[Applied Discount Hidden]],Tabla3[#All],2,FALSE)</f>
        <v>Yes</v>
      </c>
      <c r="AK2393" s="2" t="b">
        <v>1</v>
      </c>
    </row>
    <row r="2394" spans="1:37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">
        <v>21</v>
      </c>
      <c r="O23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4" s="5" t="s">
        <v>21</v>
      </c>
      <c r="Q2394" s="5">
        <v>0</v>
      </c>
      <c r="R2394" s="5" t="s">
        <v>21</v>
      </c>
      <c r="S2394" s="5" t="s">
        <v>24</v>
      </c>
      <c r="T2394" s="5" t="s">
        <v>35</v>
      </c>
      <c r="U2394" s="5">
        <v>51</v>
      </c>
      <c r="V2394" s="5" t="str">
        <f>PROPER(DatosTransformados[[#This Row],[Payment Method Hidden]])</f>
        <v>Direct Debit</v>
      </c>
      <c r="W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394" s="5">
        <v>201</v>
      </c>
      <c r="Y2394" s="5" t="s">
        <v>134</v>
      </c>
      <c r="Z2394" s="5" t="s">
        <v>403</v>
      </c>
      <c r="AA2394" s="5" t="s">
        <v>4154</v>
      </c>
      <c r="AB2394" s="6">
        <f>DATEVALUE(DatosTransformados[[#This Row],[Contact Date Hidden]])</f>
        <v>45090</v>
      </c>
      <c r="AC2394" s="6">
        <v>44977</v>
      </c>
      <c r="AD2394" s="5" t="s">
        <v>28</v>
      </c>
      <c r="AE2394" s="5" t="str">
        <f>VLOOKUP(DatosTransformados[[#This Row],[Customer Segment Hidden]],Tabla3[#All],2,FALSE)</f>
        <v>High</v>
      </c>
      <c r="AF2394" s="12">
        <v>60.417484227022612</v>
      </c>
      <c r="AG2394" s="5">
        <v>3</v>
      </c>
      <c r="AH2394" s="5" t="s">
        <v>29</v>
      </c>
      <c r="AI2394" s="5" t="str">
        <f>IFERROR(VLOOKUP(DatosTransformados[[#This Row],[Preferred Contact Method Hidden]],Tabla3[#All],2,FALSE),DatosTransformados[[#This Row],[Preferred Contact Method Hidden]])</f>
        <v>Email</v>
      </c>
      <c r="AJ2394" s="5" t="str">
        <f>VLOOKUP(DatosTransformados[[#This Row],[Applied Discount Hidden]],Tabla3[#All],2,FALSE)</f>
        <v>No</v>
      </c>
      <c r="AK2394" s="5" t="b">
        <v>0</v>
      </c>
    </row>
    <row r="2395" spans="1:37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">
        <v>33</v>
      </c>
      <c r="O23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5" s="2" t="s">
        <v>21</v>
      </c>
      <c r="Q2395" s="2">
        <v>0</v>
      </c>
      <c r="R2395" s="2" t="s">
        <v>33</v>
      </c>
      <c r="S2395" s="2" t="s">
        <v>24</v>
      </c>
      <c r="T2395" s="2" t="s">
        <v>25</v>
      </c>
      <c r="U2395" s="2">
        <v>48</v>
      </c>
      <c r="V2395" s="2" t="str">
        <f>PROPER(DatosTransformados[[#This Row],[Payment Method Hidden]])</f>
        <v>Credit Card</v>
      </c>
      <c r="W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395" s="2">
        <v>91</v>
      </c>
      <c r="Y2395" s="2" t="s">
        <v>156</v>
      </c>
      <c r="Z2395" s="2" t="s">
        <v>767</v>
      </c>
      <c r="AA2395" s="2" t="s">
        <v>4156</v>
      </c>
      <c r="AB2395" s="3">
        <f>DATEVALUE(DatosTransformados[[#This Row],[Contact Date Hidden]])</f>
        <v>44453</v>
      </c>
      <c r="AC2395" s="3">
        <v>45039</v>
      </c>
      <c r="AD2395" s="2" t="s">
        <v>44</v>
      </c>
      <c r="AE2395" s="2" t="str">
        <f>VLOOKUP(DatosTransformados[[#This Row],[Customer Segment Hidden]],Tabla3[#All],2,FALSE)</f>
        <v>Medium</v>
      </c>
      <c r="AF2395" s="11">
        <v>53.053610255950232</v>
      </c>
      <c r="AG2395" s="2">
        <v>6</v>
      </c>
      <c r="AH2395" s="2" t="s">
        <v>49</v>
      </c>
      <c r="AI2395" s="2" t="str">
        <f>IFERROR(VLOOKUP(DatosTransformados[[#This Row],[Preferred Contact Method Hidden]],Tabla3[#All],2,FALSE),DatosTransformados[[#This Row],[Preferred Contact Method Hidden]])</f>
        <v>Phone</v>
      </c>
      <c r="AJ2395" s="2" t="str">
        <f>VLOOKUP(DatosTransformados[[#This Row],[Applied Discount Hidden]],Tabla3[#All],2,FALSE)</f>
        <v>Yes</v>
      </c>
      <c r="AK2395" s="2" t="b">
        <v>1</v>
      </c>
    </row>
    <row r="2396" spans="1:37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">
        <v>21</v>
      </c>
      <c r="O23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6" s="5" t="s">
        <v>21</v>
      </c>
      <c r="Q2396" s="5">
        <v>0</v>
      </c>
      <c r="R2396" s="5" t="s">
        <v>33</v>
      </c>
      <c r="S2396" s="5" t="s">
        <v>24</v>
      </c>
      <c r="T2396" s="5" t="s">
        <v>123</v>
      </c>
      <c r="U2396" s="5">
        <v>19</v>
      </c>
      <c r="V2396" s="5" t="str">
        <f>PROPER(DatosTransformados[[#This Row],[Payment Method Hidden]])</f>
        <v>Credit Card</v>
      </c>
      <c r="W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2396" s="5">
        <v>163</v>
      </c>
      <c r="Y2396" s="5" t="s">
        <v>87</v>
      </c>
      <c r="Z2396" s="5" t="s">
        <v>126</v>
      </c>
      <c r="AA2396" s="5" t="s">
        <v>1945</v>
      </c>
      <c r="AB2396" s="6">
        <f>DATEVALUE(DatosTransformados[[#This Row],[Contact Date Hidden]])</f>
        <v>44548</v>
      </c>
      <c r="AC2396" s="6">
        <v>45206</v>
      </c>
      <c r="AD2396" s="5" t="s">
        <v>44</v>
      </c>
      <c r="AE2396" s="5" t="str">
        <f>VLOOKUP(DatosTransformados[[#This Row],[Customer Segment Hidden]],Tabla3[#All],2,FALSE)</f>
        <v>Medium</v>
      </c>
      <c r="AF2396" s="12">
        <v>19.334423707011361</v>
      </c>
      <c r="AG2396" s="5">
        <v>2</v>
      </c>
      <c r="AH2396" s="5" t="s">
        <v>63</v>
      </c>
      <c r="AI2396" s="5" t="str">
        <f>IFERROR(VLOOKUP(DatosTransformados[[#This Row],[Preferred Contact Method Hidden]],Tabla3[#All],2,FALSE),DatosTransformados[[#This Row],[Preferred Contact Method Hidden]])</f>
        <v>SMS</v>
      </c>
      <c r="AJ2396" s="5" t="str">
        <f>VLOOKUP(DatosTransformados[[#This Row],[Applied Discount Hidden]],Tabla3[#All],2,FALSE)</f>
        <v>No</v>
      </c>
      <c r="AK2396" s="5" t="b">
        <v>0</v>
      </c>
    </row>
    <row r="2397" spans="1:37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">
        <v>21</v>
      </c>
      <c r="O23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7" s="2" t="s">
        <v>21</v>
      </c>
      <c r="Q2397" s="2">
        <v>0</v>
      </c>
      <c r="R2397" s="2" t="s">
        <v>33</v>
      </c>
      <c r="S2397" s="2" t="s">
        <v>52</v>
      </c>
      <c r="T2397" s="2" t="s">
        <v>25</v>
      </c>
      <c r="U2397" s="2">
        <v>49</v>
      </c>
      <c r="V2397" s="2" t="str">
        <f>PROPER(DatosTransformados[[#This Row],[Payment Method Hidden]])</f>
        <v>Credit Card</v>
      </c>
      <c r="W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2397" s="2">
        <v>2167</v>
      </c>
      <c r="Y2397" s="2"/>
      <c r="Z2397" s="2"/>
      <c r="AA2397" s="2" t="s">
        <v>192</v>
      </c>
      <c r="AB2397" s="3">
        <f>DATEVALUE(DatosTransformados[[#This Row],[Contact Date Hidden]])</f>
        <v>44219</v>
      </c>
      <c r="AC2397" s="3">
        <v>44617</v>
      </c>
      <c r="AD2397" s="2" t="s">
        <v>38</v>
      </c>
      <c r="AE2397" s="2" t="str">
        <f>VLOOKUP(DatosTransformados[[#This Row],[Customer Segment Hidden]],Tabla3[#All],2,FALSE)</f>
        <v>Low</v>
      </c>
      <c r="AF2397" s="11">
        <v>53.50716222597795</v>
      </c>
      <c r="AG2397" s="2">
        <v>8</v>
      </c>
      <c r="AH2397" s="2" t="s">
        <v>29</v>
      </c>
      <c r="AI2397" s="2" t="str">
        <f>IFERROR(VLOOKUP(DatosTransformados[[#This Row],[Preferred Contact Method Hidden]],Tabla3[#All],2,FALSE),DatosTransformados[[#This Row],[Preferred Contact Method Hidden]])</f>
        <v>Email</v>
      </c>
      <c r="AJ2397" s="2" t="str">
        <f>VLOOKUP(DatosTransformados[[#This Row],[Applied Discount Hidden]],Tabla3[#All],2,FALSE)</f>
        <v>Yes</v>
      </c>
      <c r="AK2397" s="2" t="b">
        <v>1</v>
      </c>
    </row>
    <row r="2398" spans="1:37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">
        <v>33</v>
      </c>
      <c r="O23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8" s="5" t="s">
        <v>21</v>
      </c>
      <c r="Q2398" s="5">
        <v>0</v>
      </c>
      <c r="R2398" s="5" t="s">
        <v>21</v>
      </c>
      <c r="S2398" s="5" t="s">
        <v>24</v>
      </c>
      <c r="T2398" s="5" t="s">
        <v>35</v>
      </c>
      <c r="U2398" s="5">
        <v>37</v>
      </c>
      <c r="V2398" s="5" t="str">
        <f>PROPER(DatosTransformados[[#This Row],[Payment Method Hidden]])</f>
        <v>Direct Debit</v>
      </c>
      <c r="W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398" s="5">
        <v>944</v>
      </c>
      <c r="Y2398" s="5" t="s">
        <v>103</v>
      </c>
      <c r="Z2398" s="5" t="s">
        <v>197</v>
      </c>
      <c r="AA2398" s="5" t="s">
        <v>4160</v>
      </c>
      <c r="AB2398" s="6">
        <f>DATEVALUE(DatosTransformados[[#This Row],[Contact Date Hidden]])</f>
        <v>45145</v>
      </c>
      <c r="AC2398" s="6">
        <v>45093</v>
      </c>
      <c r="AD2398" s="5" t="s">
        <v>44</v>
      </c>
      <c r="AE2398" s="5" t="str">
        <f>VLOOKUP(DatosTransformados[[#This Row],[Customer Segment Hidden]],Tabla3[#All],2,FALSE)</f>
        <v>Medium</v>
      </c>
      <c r="AF2398" s="12">
        <v>34.251497039353481</v>
      </c>
      <c r="AG2398" s="5">
        <v>1</v>
      </c>
      <c r="AH2398" s="5" t="s">
        <v>49</v>
      </c>
      <c r="AI2398" s="5" t="str">
        <f>IFERROR(VLOOKUP(DatosTransformados[[#This Row],[Preferred Contact Method Hidden]],Tabla3[#All],2,FALSE),DatosTransformados[[#This Row],[Preferred Contact Method Hidden]])</f>
        <v>Phone</v>
      </c>
      <c r="AJ2398" s="5" t="str">
        <f>VLOOKUP(DatosTransformados[[#This Row],[Applied Discount Hidden]],Tabla3[#All],2,FALSE)</f>
        <v>No</v>
      </c>
      <c r="AK2398" s="5" t="b">
        <v>0</v>
      </c>
    </row>
    <row r="2399" spans="1:37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">
        <v>21</v>
      </c>
      <c r="O23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399" s="2" t="s">
        <v>21</v>
      </c>
      <c r="Q2399" s="2">
        <v>0</v>
      </c>
      <c r="R2399" s="2" t="s">
        <v>21</v>
      </c>
      <c r="S2399" s="2" t="s">
        <v>34</v>
      </c>
      <c r="T2399" s="2" t="s">
        <v>117</v>
      </c>
      <c r="U2399" s="2">
        <v>42</v>
      </c>
      <c r="V2399" s="2" t="str">
        <f>PROPER(DatosTransformados[[#This Row],[Payment Method Hidden]])</f>
        <v>Direct Debit</v>
      </c>
      <c r="W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399" s="2">
        <v>2652</v>
      </c>
      <c r="Y2399" s="2"/>
      <c r="Z2399" s="2"/>
      <c r="AA2399" s="2" t="s">
        <v>601</v>
      </c>
      <c r="AB2399" s="3">
        <f>DATEVALUE(DatosTransformados[[#This Row],[Contact Date Hidden]])</f>
        <v>44588</v>
      </c>
      <c r="AC2399" s="3">
        <v>44035</v>
      </c>
      <c r="AD2399" s="2" t="s">
        <v>44</v>
      </c>
      <c r="AE2399" s="2" t="str">
        <f>VLOOKUP(DatosTransformados[[#This Row],[Customer Segment Hidden]],Tabla3[#All],2,FALSE)</f>
        <v>Medium</v>
      </c>
      <c r="AF2399" s="11">
        <v>34.768198619960778</v>
      </c>
      <c r="AG2399" s="2">
        <v>9</v>
      </c>
      <c r="AH2399" s="2" t="s">
        <v>49</v>
      </c>
      <c r="AI2399" s="2" t="str">
        <f>IFERROR(VLOOKUP(DatosTransformados[[#This Row],[Preferred Contact Method Hidden]],Tabla3[#All],2,FALSE),DatosTransformados[[#This Row],[Preferred Contact Method Hidden]])</f>
        <v>Phone</v>
      </c>
      <c r="AJ2399" s="2" t="str">
        <f>VLOOKUP(DatosTransformados[[#This Row],[Applied Discount Hidden]],Tabla3[#All],2,FALSE)</f>
        <v>No</v>
      </c>
      <c r="AK2399" s="2" t="b">
        <v>0</v>
      </c>
    </row>
    <row r="2400" spans="1:37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">
        <v>21</v>
      </c>
      <c r="O24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0" s="5" t="s">
        <v>21</v>
      </c>
      <c r="Q2400" s="5">
        <v>0</v>
      </c>
      <c r="R2400" s="5" t="s">
        <v>33</v>
      </c>
      <c r="S2400" s="5" t="s">
        <v>52</v>
      </c>
      <c r="T2400" s="5" t="s">
        <v>117</v>
      </c>
      <c r="U2400" s="5">
        <v>56</v>
      </c>
      <c r="V2400" s="5" t="str">
        <f>PROPER(DatosTransformados[[#This Row],[Payment Method Hidden]])</f>
        <v>Direct Debit</v>
      </c>
      <c r="W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2400" s="5">
        <v>4123</v>
      </c>
      <c r="Y2400" s="5"/>
      <c r="Z2400" s="5"/>
      <c r="AA2400" s="5" t="s">
        <v>789</v>
      </c>
      <c r="AB2400" s="6">
        <f>DATEVALUE(DatosTransformados[[#This Row],[Contact Date Hidden]])</f>
        <v>43936</v>
      </c>
      <c r="AC2400" s="6">
        <v>44294</v>
      </c>
      <c r="AD2400" s="5" t="s">
        <v>28</v>
      </c>
      <c r="AE2400" s="5" t="str">
        <f>VLOOKUP(DatosTransformados[[#This Row],[Customer Segment Hidden]],Tabla3[#All],2,FALSE)</f>
        <v>High</v>
      </c>
      <c r="AF2400" s="12">
        <v>62.18946089384562</v>
      </c>
      <c r="AG2400" s="5">
        <v>10</v>
      </c>
      <c r="AH2400" s="5" t="s">
        <v>63</v>
      </c>
      <c r="AI2400" s="5" t="str">
        <f>IFERROR(VLOOKUP(DatosTransformados[[#This Row],[Preferred Contact Method Hidden]],Tabla3[#All],2,FALSE),DatosTransformados[[#This Row],[Preferred Contact Method Hidden]])</f>
        <v>SMS</v>
      </c>
      <c r="AJ2400" s="5" t="str">
        <f>VLOOKUP(DatosTransformados[[#This Row],[Applied Discount Hidden]],Tabla3[#All],2,FALSE)</f>
        <v>No</v>
      </c>
      <c r="AK2400" s="5" t="b">
        <v>0</v>
      </c>
    </row>
    <row r="2401" spans="1:37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">
        <v>21</v>
      </c>
      <c r="O24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1" s="2" t="s">
        <v>21</v>
      </c>
      <c r="Q2401" s="2">
        <v>0</v>
      </c>
      <c r="R2401" s="2" t="s">
        <v>33</v>
      </c>
      <c r="S2401" s="2" t="s">
        <v>24</v>
      </c>
      <c r="T2401" s="2" t="s">
        <v>117</v>
      </c>
      <c r="U2401" s="2">
        <v>36</v>
      </c>
      <c r="V2401" s="2" t="str">
        <f>PROPER(DatosTransformados[[#This Row],[Payment Method Hidden]])</f>
        <v>Direct Debit</v>
      </c>
      <c r="W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401" s="2">
        <v>454</v>
      </c>
      <c r="Y2401" s="2" t="s">
        <v>134</v>
      </c>
      <c r="Z2401" s="2" t="s">
        <v>375</v>
      </c>
      <c r="AA2401" s="2" t="s">
        <v>1457</v>
      </c>
      <c r="AB2401" s="3">
        <f>DATEVALUE(DatosTransformados[[#This Row],[Contact Date Hidden]])</f>
        <v>45080</v>
      </c>
      <c r="AC2401" s="3">
        <v>43877</v>
      </c>
      <c r="AD2401" s="2" t="s">
        <v>44</v>
      </c>
      <c r="AE2401" s="2" t="str">
        <f>VLOOKUP(DatosTransformados[[#This Row],[Customer Segment Hidden]],Tabla3[#All],2,FALSE)</f>
        <v>Medium</v>
      </c>
      <c r="AF2401" s="11">
        <v>29.402846337907022</v>
      </c>
      <c r="AG2401" s="2">
        <v>10</v>
      </c>
      <c r="AH2401" s="2" t="s">
        <v>49</v>
      </c>
      <c r="AI2401" s="2" t="str">
        <f>IFERROR(VLOOKUP(DatosTransformados[[#This Row],[Preferred Contact Method Hidden]],Tabla3[#All],2,FALSE),DatosTransformados[[#This Row],[Preferred Contact Method Hidden]])</f>
        <v>Phone</v>
      </c>
      <c r="AJ2401" s="2" t="str">
        <f>VLOOKUP(DatosTransformados[[#This Row],[Applied Discount Hidden]],Tabla3[#All],2,FALSE)</f>
        <v>No</v>
      </c>
      <c r="AK2401" s="2" t="b">
        <v>0</v>
      </c>
    </row>
    <row r="2402" spans="1:37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">
        <v>21</v>
      </c>
      <c r="O24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2" s="5" t="s">
        <v>21</v>
      </c>
      <c r="Q2402" s="5">
        <v>0</v>
      </c>
      <c r="R2402" s="5" t="s">
        <v>33</v>
      </c>
      <c r="S2402" s="5" t="s">
        <v>52</v>
      </c>
      <c r="T2402" s="5" t="s">
        <v>117</v>
      </c>
      <c r="U2402" s="5">
        <v>73</v>
      </c>
      <c r="V2402" s="5" t="str">
        <f>PROPER(DatosTransformados[[#This Row],[Payment Method Hidden]])</f>
        <v>Direct Debit</v>
      </c>
      <c r="W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X2402" s="5">
        <v>5375</v>
      </c>
      <c r="Y2402" s="5"/>
      <c r="Z2402" s="5"/>
      <c r="AA2402" s="5" t="s">
        <v>132</v>
      </c>
      <c r="AB2402" s="6">
        <f>DATEVALUE(DatosTransformados[[#This Row],[Contact Date Hidden]])</f>
        <v>44885</v>
      </c>
      <c r="AC2402" s="6">
        <v>44800</v>
      </c>
      <c r="AD2402" s="5" t="s">
        <v>38</v>
      </c>
      <c r="AE2402" s="5" t="str">
        <f>VLOOKUP(DatosTransformados[[#This Row],[Customer Segment Hidden]],Tabla3[#All],2,FALSE)</f>
        <v>Low</v>
      </c>
      <c r="AF2402" s="12">
        <v>64.687614868718839</v>
      </c>
      <c r="AG2402" s="5">
        <v>4</v>
      </c>
      <c r="AH2402" s="5" t="s">
        <v>63</v>
      </c>
      <c r="AI2402" s="5" t="str">
        <f>IFERROR(VLOOKUP(DatosTransformados[[#This Row],[Preferred Contact Method Hidden]],Tabla3[#All],2,FALSE),DatosTransformados[[#This Row],[Preferred Contact Method Hidden]])</f>
        <v>SMS</v>
      </c>
      <c r="AJ2402" s="5" t="str">
        <f>VLOOKUP(DatosTransformados[[#This Row],[Applied Discount Hidden]],Tabla3[#All],2,FALSE)</f>
        <v>Yes</v>
      </c>
      <c r="AK2402" s="5" t="b">
        <v>1</v>
      </c>
    </row>
    <row r="2403" spans="1:37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">
        <v>21</v>
      </c>
      <c r="O24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3" s="2" t="s">
        <v>21</v>
      </c>
      <c r="Q2403" s="2">
        <v>0</v>
      </c>
      <c r="R2403" s="2" t="s">
        <v>33</v>
      </c>
      <c r="S2403" s="2" t="s">
        <v>24</v>
      </c>
      <c r="T2403" s="2" t="s">
        <v>117</v>
      </c>
      <c r="U2403" s="2">
        <v>22</v>
      </c>
      <c r="V2403" s="2" t="str">
        <f>PROPER(DatosTransformados[[#This Row],[Payment Method Hidden]])</f>
        <v>Direct Debit</v>
      </c>
      <c r="W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403" s="2">
        <v>357</v>
      </c>
      <c r="Y2403" s="2"/>
      <c r="Z2403" s="2"/>
      <c r="AA2403" s="2" t="s">
        <v>3684</v>
      </c>
      <c r="AB2403" s="3">
        <f>DATEVALUE(DatosTransformados[[#This Row],[Contact Date Hidden]])</f>
        <v>44646</v>
      </c>
      <c r="AC2403" s="3">
        <v>43916</v>
      </c>
      <c r="AD2403" s="2" t="s">
        <v>38</v>
      </c>
      <c r="AE2403" s="2" t="str">
        <f>VLOOKUP(DatosTransformados[[#This Row],[Customer Segment Hidden]],Tabla3[#All],2,FALSE)</f>
        <v>Low</v>
      </c>
      <c r="AF2403" s="11">
        <v>20.594846539265369</v>
      </c>
      <c r="AG2403" s="2">
        <v>7</v>
      </c>
      <c r="AH2403" s="2" t="s">
        <v>63</v>
      </c>
      <c r="AI2403" s="2" t="str">
        <f>IFERROR(VLOOKUP(DatosTransformados[[#This Row],[Preferred Contact Method Hidden]],Tabla3[#All],2,FALSE),DatosTransformados[[#This Row],[Preferred Contact Method Hidden]])</f>
        <v>SMS</v>
      </c>
      <c r="AJ2403" s="2" t="str">
        <f>VLOOKUP(DatosTransformados[[#This Row],[Applied Discount Hidden]],Tabla3[#All],2,FALSE)</f>
        <v>Yes</v>
      </c>
      <c r="AK2403" s="2" t="b">
        <v>1</v>
      </c>
    </row>
    <row r="2404" spans="1:37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">
        <v>21</v>
      </c>
      <c r="O24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4" s="5" t="s">
        <v>21</v>
      </c>
      <c r="Q2404" s="5">
        <v>0</v>
      </c>
      <c r="R2404" s="5" t="s">
        <v>21</v>
      </c>
      <c r="S2404" s="5" t="s">
        <v>34</v>
      </c>
      <c r="T2404" s="5" t="s">
        <v>25</v>
      </c>
      <c r="U2404" s="5">
        <v>8</v>
      </c>
      <c r="V2404" s="5" t="str">
        <f>PROPER(DatosTransformados[[#This Row],[Payment Method Hidden]])</f>
        <v>Credit Card</v>
      </c>
      <c r="W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404" s="5">
        <v>49</v>
      </c>
      <c r="Y2404" s="5"/>
      <c r="Z2404" s="5"/>
      <c r="AA2404" s="5" t="s">
        <v>1566</v>
      </c>
      <c r="AB2404" s="6">
        <f>DATEVALUE(DatosTransformados[[#This Row],[Contact Date Hidden]])</f>
        <v>44153</v>
      </c>
      <c r="AC2404" s="6">
        <v>45129</v>
      </c>
      <c r="AD2404" s="5" t="s">
        <v>38</v>
      </c>
      <c r="AE2404" s="5" t="str">
        <f>VLOOKUP(DatosTransformados[[#This Row],[Customer Segment Hidden]],Tabla3[#All],2,FALSE)</f>
        <v>Low</v>
      </c>
      <c r="AF2404" s="12">
        <v>8.0559062791907685</v>
      </c>
      <c r="AG2404" s="5">
        <v>4</v>
      </c>
      <c r="AH2404" s="5" t="s">
        <v>49</v>
      </c>
      <c r="AI2404" s="5" t="str">
        <f>IFERROR(VLOOKUP(DatosTransformados[[#This Row],[Preferred Contact Method Hidden]],Tabla3[#All],2,FALSE),DatosTransformados[[#This Row],[Preferred Contact Method Hidden]])</f>
        <v>Phone</v>
      </c>
      <c r="AJ2404" s="5" t="str">
        <f>VLOOKUP(DatosTransformados[[#This Row],[Applied Discount Hidden]],Tabla3[#All],2,FALSE)</f>
        <v>Yes</v>
      </c>
      <c r="AK2404" s="5" t="b">
        <v>1</v>
      </c>
    </row>
    <row r="2405" spans="1:37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">
        <v>21</v>
      </c>
      <c r="O24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5" s="2" t="s">
        <v>21</v>
      </c>
      <c r="Q2405" s="2">
        <v>0</v>
      </c>
      <c r="R2405" s="2" t="s">
        <v>21</v>
      </c>
      <c r="S2405" s="2" t="s">
        <v>24</v>
      </c>
      <c r="T2405" s="2" t="s">
        <v>123</v>
      </c>
      <c r="U2405" s="2">
        <v>10</v>
      </c>
      <c r="V2405" s="2" t="str">
        <f>PROPER(DatosTransformados[[#This Row],[Payment Method Hidden]])</f>
        <v>Credit Card</v>
      </c>
      <c r="W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405" s="2">
        <v>41</v>
      </c>
      <c r="Y2405" s="2"/>
      <c r="Z2405" s="2"/>
      <c r="AA2405" s="2" t="s">
        <v>1170</v>
      </c>
      <c r="AB2405" s="3">
        <f>DATEVALUE(DatosTransformados[[#This Row],[Contact Date Hidden]])</f>
        <v>44011</v>
      </c>
      <c r="AC2405" s="3">
        <v>44261</v>
      </c>
      <c r="AD2405" s="2" t="s">
        <v>28</v>
      </c>
      <c r="AE2405" s="2" t="str">
        <f>VLOOKUP(DatosTransformados[[#This Row],[Customer Segment Hidden]],Tabla3[#All],2,FALSE)</f>
        <v>High</v>
      </c>
      <c r="AF2405" s="11">
        <v>9.6184783628767967</v>
      </c>
      <c r="AG2405" s="2">
        <v>4</v>
      </c>
      <c r="AH2405" s="2" t="s">
        <v>63</v>
      </c>
      <c r="AI2405" s="2" t="str">
        <f>IFERROR(VLOOKUP(DatosTransformados[[#This Row],[Preferred Contact Method Hidden]],Tabla3[#All],2,FALSE),DatosTransformados[[#This Row],[Preferred Contact Method Hidden]])</f>
        <v>SMS</v>
      </c>
      <c r="AJ2405" s="2" t="str">
        <f>VLOOKUP(DatosTransformados[[#This Row],[Applied Discount Hidden]],Tabla3[#All],2,FALSE)</f>
        <v>No</v>
      </c>
      <c r="AK2405" s="2" t="b">
        <v>0</v>
      </c>
    </row>
    <row r="2406" spans="1:37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">
        <v>21</v>
      </c>
      <c r="O24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6" s="5" t="s">
        <v>21</v>
      </c>
      <c r="Q2406" s="5">
        <v>0</v>
      </c>
      <c r="R2406" s="5" t="s">
        <v>33</v>
      </c>
      <c r="S2406" s="5" t="s">
        <v>52</v>
      </c>
      <c r="T2406" s="5" t="s">
        <v>25</v>
      </c>
      <c r="U2406" s="5">
        <v>40</v>
      </c>
      <c r="V2406" s="5" t="str">
        <f>PROPER(DatosTransformados[[#This Row],[Payment Method Hidden]])</f>
        <v>Credit Card</v>
      </c>
      <c r="W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406" s="5">
        <v>2621</v>
      </c>
      <c r="Y2406" s="5"/>
      <c r="Z2406" s="5"/>
      <c r="AA2406" s="5" t="s">
        <v>4169</v>
      </c>
      <c r="AB2406" s="6">
        <f>DATEVALUE(DatosTransformados[[#This Row],[Contact Date Hidden]])</f>
        <v>44722</v>
      </c>
      <c r="AC2406" s="6">
        <v>45044</v>
      </c>
      <c r="AD2406" s="5" t="s">
        <v>44</v>
      </c>
      <c r="AE2406" s="5" t="str">
        <f>VLOOKUP(DatosTransformados[[#This Row],[Customer Segment Hidden]],Tabla3[#All],2,FALSE)</f>
        <v>Medium</v>
      </c>
      <c r="AF2406" s="12">
        <v>35.974255953622951</v>
      </c>
      <c r="AG2406" s="5">
        <v>4</v>
      </c>
      <c r="AH2406" s="5" t="s">
        <v>49</v>
      </c>
      <c r="AI2406" s="5" t="str">
        <f>IFERROR(VLOOKUP(DatosTransformados[[#This Row],[Preferred Contact Method Hidden]],Tabla3[#All],2,FALSE),DatosTransformados[[#This Row],[Preferred Contact Method Hidden]])</f>
        <v>Phone</v>
      </c>
      <c r="AJ2406" s="5" t="str">
        <f>VLOOKUP(DatosTransformados[[#This Row],[Applied Discount Hidden]],Tabla3[#All],2,FALSE)</f>
        <v>No</v>
      </c>
      <c r="AK2406" s="5" t="b">
        <v>0</v>
      </c>
    </row>
    <row r="2407" spans="1:37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">
        <v>21</v>
      </c>
      <c r="O24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7" s="2" t="s">
        <v>33</v>
      </c>
      <c r="Q2407" s="2">
        <v>4</v>
      </c>
      <c r="R2407" s="2" t="s">
        <v>21</v>
      </c>
      <c r="S2407" s="2" t="s">
        <v>24</v>
      </c>
      <c r="T2407" s="2" t="s">
        <v>123</v>
      </c>
      <c r="U2407" s="2">
        <v>7</v>
      </c>
      <c r="V2407" s="2" t="str">
        <f>PROPER(DatosTransformados[[#This Row],[Payment Method Hidden]])</f>
        <v>Credit Card</v>
      </c>
      <c r="W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407" s="2">
        <v>7</v>
      </c>
      <c r="Y2407" s="2" t="s">
        <v>103</v>
      </c>
      <c r="Z2407" s="2" t="s">
        <v>197</v>
      </c>
      <c r="AA2407" s="2" t="s">
        <v>1794</v>
      </c>
      <c r="AB2407" s="3">
        <f>DATEVALUE(DatosTransformados[[#This Row],[Contact Date Hidden]])</f>
        <v>44384</v>
      </c>
      <c r="AC2407" s="3">
        <v>44613</v>
      </c>
      <c r="AD2407" s="2" t="s">
        <v>44</v>
      </c>
      <c r="AE2407" s="2" t="str">
        <f>VLOOKUP(DatosTransformados[[#This Row],[Customer Segment Hidden]],Tabla3[#All],2,FALSE)</f>
        <v>Medium</v>
      </c>
      <c r="AF2407" s="11">
        <v>6.9055923671783663</v>
      </c>
      <c r="AG2407" s="2">
        <v>7</v>
      </c>
      <c r="AH2407" s="2" t="s">
        <v>63</v>
      </c>
      <c r="AI2407" s="2" t="str">
        <f>IFERROR(VLOOKUP(DatosTransformados[[#This Row],[Preferred Contact Method Hidden]],Tabla3[#All],2,FALSE),DatosTransformados[[#This Row],[Preferred Contact Method Hidden]])</f>
        <v>SMS</v>
      </c>
      <c r="AJ2407" s="2" t="str">
        <f>VLOOKUP(DatosTransformados[[#This Row],[Applied Discount Hidden]],Tabla3[#All],2,FALSE)</f>
        <v>No</v>
      </c>
      <c r="AK2407" s="2" t="b">
        <v>0</v>
      </c>
    </row>
    <row r="2408" spans="1:37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">
        <v>21</v>
      </c>
      <c r="O24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8" s="5" t="s">
        <v>21</v>
      </c>
      <c r="Q2408" s="5">
        <v>0</v>
      </c>
      <c r="R2408" s="5" t="s">
        <v>33</v>
      </c>
      <c r="S2408" s="5" t="s">
        <v>34</v>
      </c>
      <c r="T2408" s="5" t="s">
        <v>35</v>
      </c>
      <c r="U2408" s="5">
        <v>34</v>
      </c>
      <c r="V2408" s="5" t="str">
        <f>PROPER(DatosTransformados[[#This Row],[Payment Method Hidden]])</f>
        <v>Direct Debit</v>
      </c>
      <c r="W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408" s="5">
        <v>2021</v>
      </c>
      <c r="Y2408" s="5" t="s">
        <v>42</v>
      </c>
      <c r="Z2408" s="5" t="s">
        <v>359</v>
      </c>
      <c r="AA2408" s="5" t="s">
        <v>4172</v>
      </c>
      <c r="AB2408" s="6">
        <f>DATEVALUE(DatosTransformados[[#This Row],[Contact Date Hidden]])</f>
        <v>44727</v>
      </c>
      <c r="AC2408" s="6">
        <v>45102</v>
      </c>
      <c r="AD2408" s="5" t="s">
        <v>28</v>
      </c>
      <c r="AE2408" s="5" t="str">
        <f>VLOOKUP(DatosTransformados[[#This Row],[Customer Segment Hidden]],Tabla3[#All],2,FALSE)</f>
        <v>High</v>
      </c>
      <c r="AF2408" s="12">
        <v>40.40708925834732</v>
      </c>
      <c r="AG2408" s="5">
        <v>3</v>
      </c>
      <c r="AH2408" s="5" t="s">
        <v>49</v>
      </c>
      <c r="AI2408" s="5" t="str">
        <f>IFERROR(VLOOKUP(DatosTransformados[[#This Row],[Preferred Contact Method Hidden]],Tabla3[#All],2,FALSE),DatosTransformados[[#This Row],[Preferred Contact Method Hidden]])</f>
        <v>Phone</v>
      </c>
      <c r="AJ2408" s="5" t="str">
        <f>VLOOKUP(DatosTransformados[[#This Row],[Applied Discount Hidden]],Tabla3[#All],2,FALSE)</f>
        <v>Yes</v>
      </c>
      <c r="AK2408" s="5" t="b">
        <v>1</v>
      </c>
    </row>
    <row r="2409" spans="1:37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">
        <v>21</v>
      </c>
      <c r="O24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09" s="2" t="s">
        <v>33</v>
      </c>
      <c r="Q2409" s="2">
        <v>6</v>
      </c>
      <c r="R2409" s="2" t="s">
        <v>33</v>
      </c>
      <c r="S2409" s="2" t="s">
        <v>52</v>
      </c>
      <c r="T2409" s="2" t="s">
        <v>35</v>
      </c>
      <c r="U2409" s="2">
        <v>38</v>
      </c>
      <c r="V2409" s="2" t="str">
        <f>PROPER(DatosTransformados[[#This Row],[Payment Method Hidden]])</f>
        <v>Direct Debit</v>
      </c>
      <c r="W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409" s="2">
        <v>2732</v>
      </c>
      <c r="Y2409" s="2"/>
      <c r="Z2409" s="2"/>
      <c r="AA2409" s="2" t="s">
        <v>2820</v>
      </c>
      <c r="AB2409" s="3">
        <f>DATEVALUE(DatosTransformados[[#This Row],[Contact Date Hidden]])</f>
        <v>43928</v>
      </c>
      <c r="AC2409" s="3">
        <v>45021</v>
      </c>
      <c r="AD2409" s="2" t="s">
        <v>28</v>
      </c>
      <c r="AE2409" s="2" t="str">
        <f>VLOOKUP(DatosTransformados[[#This Row],[Customer Segment Hidden]],Tabla3[#All],2,FALSE)</f>
        <v>High</v>
      </c>
      <c r="AF2409" s="11">
        <v>41.443309648136989</v>
      </c>
      <c r="AG2409" s="2">
        <v>9</v>
      </c>
      <c r="AH2409" s="2" t="s">
        <v>63</v>
      </c>
      <c r="AI2409" s="2" t="str">
        <f>IFERROR(VLOOKUP(DatosTransformados[[#This Row],[Preferred Contact Method Hidden]],Tabla3[#All],2,FALSE),DatosTransformados[[#This Row],[Preferred Contact Method Hidden]])</f>
        <v>SMS</v>
      </c>
      <c r="AJ2409" s="2" t="str">
        <f>VLOOKUP(DatosTransformados[[#This Row],[Applied Discount Hidden]],Tabla3[#All],2,FALSE)</f>
        <v>Yes</v>
      </c>
      <c r="AK2409" s="2" t="b">
        <v>1</v>
      </c>
    </row>
    <row r="2410" spans="1:37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">
        <v>33</v>
      </c>
      <c r="O24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0" s="5" t="s">
        <v>21</v>
      </c>
      <c r="Q2410" s="5">
        <v>0</v>
      </c>
      <c r="R2410" s="5" t="s">
        <v>21</v>
      </c>
      <c r="S2410" s="5" t="s">
        <v>24</v>
      </c>
      <c r="T2410" s="5" t="s">
        <v>123</v>
      </c>
      <c r="U2410" s="5">
        <v>46</v>
      </c>
      <c r="V2410" s="5" t="str">
        <f>PROPER(DatosTransformados[[#This Row],[Payment Method Hidden]])</f>
        <v>Credit Card</v>
      </c>
      <c r="W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410" s="5">
        <v>864</v>
      </c>
      <c r="Y2410" s="5"/>
      <c r="Z2410" s="5"/>
      <c r="AA2410" s="5" t="s">
        <v>2422</v>
      </c>
      <c r="AB2410" s="6">
        <f>DATEVALUE(DatosTransformados[[#This Row],[Contact Date Hidden]])</f>
        <v>43838</v>
      </c>
      <c r="AC2410" s="6">
        <v>44270</v>
      </c>
      <c r="AD2410" s="5" t="s">
        <v>38</v>
      </c>
      <c r="AE2410" s="5" t="str">
        <f>VLOOKUP(DatosTransformados[[#This Row],[Customer Segment Hidden]],Tabla3[#All],2,FALSE)</f>
        <v>Low</v>
      </c>
      <c r="AF2410" s="12">
        <v>53.710127410791401</v>
      </c>
      <c r="AG2410" s="5">
        <v>2</v>
      </c>
      <c r="AH2410" s="5" t="s">
        <v>63</v>
      </c>
      <c r="AI2410" s="5" t="str">
        <f>IFERROR(VLOOKUP(DatosTransformados[[#This Row],[Preferred Contact Method Hidden]],Tabla3[#All],2,FALSE),DatosTransformados[[#This Row],[Preferred Contact Method Hidden]])</f>
        <v>SMS</v>
      </c>
      <c r="AJ2410" s="5" t="str">
        <f>VLOOKUP(DatosTransformados[[#This Row],[Applied Discount Hidden]],Tabla3[#All],2,FALSE)</f>
        <v>Yes</v>
      </c>
      <c r="AK2410" s="5" t="b">
        <v>1</v>
      </c>
    </row>
    <row r="2411" spans="1:37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">
        <v>21</v>
      </c>
      <c r="O24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1" s="2" t="s">
        <v>33</v>
      </c>
      <c r="Q2411" s="2">
        <v>3</v>
      </c>
      <c r="R2411" s="2" t="s">
        <v>21</v>
      </c>
      <c r="S2411" s="2" t="s">
        <v>24</v>
      </c>
      <c r="T2411" s="2" t="s">
        <v>207</v>
      </c>
      <c r="U2411" s="2">
        <v>10</v>
      </c>
      <c r="V2411" s="2" t="str">
        <f>PROPER(DatosTransformados[[#This Row],[Payment Method Hidden]])</f>
        <v>Paper Check</v>
      </c>
      <c r="W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411" s="2">
        <v>10</v>
      </c>
      <c r="Y2411" s="2" t="s">
        <v>134</v>
      </c>
      <c r="Z2411" s="2" t="s">
        <v>375</v>
      </c>
      <c r="AA2411" s="2" t="s">
        <v>4176</v>
      </c>
      <c r="AB2411" s="3">
        <f>DATEVALUE(DatosTransformados[[#This Row],[Contact Date Hidden]])</f>
        <v>45043</v>
      </c>
      <c r="AC2411" s="3">
        <v>44131</v>
      </c>
      <c r="AD2411" s="2" t="s">
        <v>44</v>
      </c>
      <c r="AE2411" s="2" t="str">
        <f>VLOOKUP(DatosTransformados[[#This Row],[Customer Segment Hidden]],Tabla3[#All],2,FALSE)</f>
        <v>Medium</v>
      </c>
      <c r="AF2411" s="11">
        <v>9.8605864123852029</v>
      </c>
      <c r="AG2411" s="2">
        <v>10</v>
      </c>
      <c r="AH2411" s="2" t="s">
        <v>29</v>
      </c>
      <c r="AI2411" s="2" t="str">
        <f>IFERROR(VLOOKUP(DatosTransformados[[#This Row],[Preferred Contact Method Hidden]],Tabla3[#All],2,FALSE),DatosTransformados[[#This Row],[Preferred Contact Method Hidden]])</f>
        <v>Email</v>
      </c>
      <c r="AJ2411" s="2" t="str">
        <f>VLOOKUP(DatosTransformados[[#This Row],[Applied Discount Hidden]],Tabla3[#All],2,FALSE)</f>
        <v>Yes</v>
      </c>
      <c r="AK2411" s="2" t="b">
        <v>1</v>
      </c>
    </row>
    <row r="2412" spans="1:37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">
        <v>21</v>
      </c>
      <c r="O24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2" s="5" t="s">
        <v>21</v>
      </c>
      <c r="Q2412" s="5">
        <v>0</v>
      </c>
      <c r="R2412" s="5" t="s">
        <v>21</v>
      </c>
      <c r="S2412" s="5" t="s">
        <v>24</v>
      </c>
      <c r="T2412" s="5" t="s">
        <v>25</v>
      </c>
      <c r="U2412" s="5">
        <v>18</v>
      </c>
      <c r="V2412" s="5" t="str">
        <f>PROPER(DatosTransformados[[#This Row],[Payment Method Hidden]])</f>
        <v>Credit Card</v>
      </c>
      <c r="W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412" s="5">
        <v>18</v>
      </c>
      <c r="Y2412" s="5"/>
      <c r="Z2412" s="5"/>
      <c r="AA2412" s="5" t="s">
        <v>3697</v>
      </c>
      <c r="AB2412" s="6">
        <f>DATEVALUE(DatosTransformados[[#This Row],[Contact Date Hidden]])</f>
        <v>44059</v>
      </c>
      <c r="AC2412" s="6">
        <v>44504</v>
      </c>
      <c r="AD2412" s="5" t="s">
        <v>44</v>
      </c>
      <c r="AE2412" s="5" t="str">
        <f>VLOOKUP(DatosTransformados[[#This Row],[Customer Segment Hidden]],Tabla3[#All],2,FALSE)</f>
        <v>Medium</v>
      </c>
      <c r="AF2412" s="12">
        <v>21.084624151927859</v>
      </c>
      <c r="AG2412" s="5">
        <v>8</v>
      </c>
      <c r="AH2412" s="5" t="s">
        <v>49</v>
      </c>
      <c r="AI2412" s="5" t="str">
        <f>IFERROR(VLOOKUP(DatosTransformados[[#This Row],[Preferred Contact Method Hidden]],Tabla3[#All],2,FALSE),DatosTransformados[[#This Row],[Preferred Contact Method Hidden]])</f>
        <v>Phone</v>
      </c>
      <c r="AJ2412" s="5" t="str">
        <f>VLOOKUP(DatosTransformados[[#This Row],[Applied Discount Hidden]],Tabla3[#All],2,FALSE)</f>
        <v>No</v>
      </c>
      <c r="AK2412" s="5" t="b">
        <v>0</v>
      </c>
    </row>
    <row r="2413" spans="1:37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">
        <v>21</v>
      </c>
      <c r="O24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3" s="2" t="s">
        <v>21</v>
      </c>
      <c r="Q2413" s="2">
        <v>0</v>
      </c>
      <c r="R2413" s="2" t="s">
        <v>21</v>
      </c>
      <c r="S2413" s="2" t="s">
        <v>34</v>
      </c>
      <c r="T2413" s="2" t="s">
        <v>123</v>
      </c>
      <c r="U2413" s="2">
        <v>10</v>
      </c>
      <c r="V2413" s="2" t="str">
        <f>PROPER(DatosTransformados[[#This Row],[Payment Method Hidden]])</f>
        <v>Credit Card</v>
      </c>
      <c r="W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413" s="2">
        <v>133</v>
      </c>
      <c r="Y2413" s="2"/>
      <c r="Z2413" s="2"/>
      <c r="AA2413" s="2" t="s">
        <v>3248</v>
      </c>
      <c r="AB2413" s="3">
        <f>DATEVALUE(DatosTransformados[[#This Row],[Contact Date Hidden]])</f>
        <v>44442</v>
      </c>
      <c r="AC2413" s="3">
        <v>45275</v>
      </c>
      <c r="AD2413" s="2" t="s">
        <v>44</v>
      </c>
      <c r="AE2413" s="2" t="str">
        <f>VLOOKUP(DatosTransformados[[#This Row],[Customer Segment Hidden]],Tabla3[#All],2,FALSE)</f>
        <v>Medium</v>
      </c>
      <c r="AF2413" s="11">
        <v>11.24158980843954</v>
      </c>
      <c r="AG2413" s="2">
        <v>4</v>
      </c>
      <c r="AH2413" s="2" t="s">
        <v>29</v>
      </c>
      <c r="AI2413" s="2" t="str">
        <f>IFERROR(VLOOKUP(DatosTransformados[[#This Row],[Preferred Contact Method Hidden]],Tabla3[#All],2,FALSE),DatosTransformados[[#This Row],[Preferred Contact Method Hidden]])</f>
        <v>Email</v>
      </c>
      <c r="AJ2413" s="2" t="str">
        <f>VLOOKUP(DatosTransformados[[#This Row],[Applied Discount Hidden]],Tabla3[#All],2,FALSE)</f>
        <v>No</v>
      </c>
      <c r="AK2413" s="2" t="b">
        <v>0</v>
      </c>
    </row>
    <row r="2414" spans="1:37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">
        <v>21</v>
      </c>
      <c r="O24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4" s="5" t="s">
        <v>21</v>
      </c>
      <c r="Q2414" s="5">
        <v>0</v>
      </c>
      <c r="R2414" s="5" t="s">
        <v>33</v>
      </c>
      <c r="S2414" s="5" t="s">
        <v>24</v>
      </c>
      <c r="T2414" s="5" t="s">
        <v>35</v>
      </c>
      <c r="U2414" s="5">
        <v>32</v>
      </c>
      <c r="V2414" s="5" t="str">
        <f>PROPER(DatosTransformados[[#This Row],[Payment Method Hidden]])</f>
        <v>Direct Debit</v>
      </c>
      <c r="W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414" s="5">
        <v>725</v>
      </c>
      <c r="Y2414" s="5" t="s">
        <v>87</v>
      </c>
      <c r="Z2414" s="5" t="s">
        <v>687</v>
      </c>
      <c r="AA2414" s="5" t="s">
        <v>2560</v>
      </c>
      <c r="AB2414" s="6">
        <f>DATEVALUE(DatosTransformados[[#This Row],[Contact Date Hidden]])</f>
        <v>44122</v>
      </c>
      <c r="AC2414" s="6">
        <v>45276</v>
      </c>
      <c r="AD2414" s="5" t="s">
        <v>28</v>
      </c>
      <c r="AE2414" s="5" t="str">
        <f>VLOOKUP(DatosTransformados[[#This Row],[Customer Segment Hidden]],Tabla3[#All],2,FALSE)</f>
        <v>High</v>
      </c>
      <c r="AF2414" s="12">
        <v>38.326931473014099</v>
      </c>
      <c r="AG2414" s="5">
        <v>5</v>
      </c>
      <c r="AH2414" s="5" t="s">
        <v>29</v>
      </c>
      <c r="AI2414" s="5" t="str">
        <f>IFERROR(VLOOKUP(DatosTransformados[[#This Row],[Preferred Contact Method Hidden]],Tabla3[#All],2,FALSE),DatosTransformados[[#This Row],[Preferred Contact Method Hidden]])</f>
        <v>Email</v>
      </c>
      <c r="AJ2414" s="5" t="str">
        <f>VLOOKUP(DatosTransformados[[#This Row],[Applied Discount Hidden]],Tabla3[#All],2,FALSE)</f>
        <v>No</v>
      </c>
      <c r="AK2414" s="5" t="b">
        <v>0</v>
      </c>
    </row>
    <row r="2415" spans="1:37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">
        <v>21</v>
      </c>
      <c r="O24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5" s="2" t="s">
        <v>33</v>
      </c>
      <c r="Q2415" s="2">
        <v>6</v>
      </c>
      <c r="R2415" s="2" t="s">
        <v>21</v>
      </c>
      <c r="S2415" s="2" t="s">
        <v>24</v>
      </c>
      <c r="T2415" s="2" t="s">
        <v>35</v>
      </c>
      <c r="U2415" s="2">
        <v>35</v>
      </c>
      <c r="V2415" s="2" t="str">
        <f>PROPER(DatosTransformados[[#This Row],[Payment Method Hidden]])</f>
        <v>Direct Debit</v>
      </c>
      <c r="W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415" s="2">
        <v>1682</v>
      </c>
      <c r="Y2415" s="2" t="s">
        <v>42</v>
      </c>
      <c r="Z2415" s="2" t="s">
        <v>184</v>
      </c>
      <c r="AA2415" s="2" t="s">
        <v>1767</v>
      </c>
      <c r="AB2415" s="3">
        <f>DATEVALUE(DatosTransformados[[#This Row],[Contact Date Hidden]])</f>
        <v>44982</v>
      </c>
      <c r="AC2415" s="3">
        <v>43919</v>
      </c>
      <c r="AD2415" s="2" t="s">
        <v>44</v>
      </c>
      <c r="AE2415" s="2" t="str">
        <f>VLOOKUP(DatosTransformados[[#This Row],[Customer Segment Hidden]],Tabla3[#All],2,FALSE)</f>
        <v>Medium</v>
      </c>
      <c r="AF2415" s="11">
        <v>34.521933678628073</v>
      </c>
      <c r="AG2415" s="2">
        <v>10</v>
      </c>
      <c r="AH2415" s="2" t="s">
        <v>29</v>
      </c>
      <c r="AI2415" s="2" t="str">
        <f>IFERROR(VLOOKUP(DatosTransformados[[#This Row],[Preferred Contact Method Hidden]],Tabla3[#All],2,FALSE),DatosTransformados[[#This Row],[Preferred Contact Method Hidden]])</f>
        <v>Email</v>
      </c>
      <c r="AJ2415" s="2" t="str">
        <f>VLOOKUP(DatosTransformados[[#This Row],[Applied Discount Hidden]],Tabla3[#All],2,FALSE)</f>
        <v>Yes</v>
      </c>
      <c r="AK2415" s="2" t="b">
        <v>1</v>
      </c>
    </row>
    <row r="2416" spans="1:37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">
        <v>21</v>
      </c>
      <c r="O24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6" s="5" t="s">
        <v>33</v>
      </c>
      <c r="Q2416" s="5">
        <v>4</v>
      </c>
      <c r="R2416" s="5" t="s">
        <v>33</v>
      </c>
      <c r="S2416" s="5" t="s">
        <v>52</v>
      </c>
      <c r="T2416" s="5" t="s">
        <v>123</v>
      </c>
      <c r="U2416" s="5">
        <v>20</v>
      </c>
      <c r="V2416" s="5" t="str">
        <f>PROPER(DatosTransformados[[#This Row],[Payment Method Hidden]])</f>
        <v>Credit Card</v>
      </c>
      <c r="W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416" s="5">
        <v>1287</v>
      </c>
      <c r="Y2416" s="5"/>
      <c r="Z2416" s="5"/>
      <c r="AA2416" s="5" t="s">
        <v>1144</v>
      </c>
      <c r="AB2416" s="6">
        <f>DATEVALUE(DatosTransformados[[#This Row],[Contact Date Hidden]])</f>
        <v>44179</v>
      </c>
      <c r="AC2416" s="6">
        <v>44105</v>
      </c>
      <c r="AD2416" s="5" t="s">
        <v>44</v>
      </c>
      <c r="AE2416" s="5" t="str">
        <f>VLOOKUP(DatosTransformados[[#This Row],[Customer Segment Hidden]],Tabla3[#All],2,FALSE)</f>
        <v>Medium</v>
      </c>
      <c r="AF2416" s="12">
        <v>22.007475912845951</v>
      </c>
      <c r="AG2416" s="5">
        <v>9</v>
      </c>
      <c r="AH2416" s="5" t="s">
        <v>63</v>
      </c>
      <c r="AI2416" s="5" t="str">
        <f>IFERROR(VLOOKUP(DatosTransformados[[#This Row],[Preferred Contact Method Hidden]],Tabla3[#All],2,FALSE),DatosTransformados[[#This Row],[Preferred Contact Method Hidden]])</f>
        <v>SMS</v>
      </c>
      <c r="AJ2416" s="5" t="str">
        <f>VLOOKUP(DatosTransformados[[#This Row],[Applied Discount Hidden]],Tabla3[#All],2,FALSE)</f>
        <v>Yes</v>
      </c>
      <c r="AK2416" s="5" t="b">
        <v>1</v>
      </c>
    </row>
    <row r="2417" spans="1:37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">
        <v>21</v>
      </c>
      <c r="O24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7" s="2" t="s">
        <v>21</v>
      </c>
      <c r="Q2417" s="2">
        <v>0</v>
      </c>
      <c r="R2417" s="2" t="s">
        <v>21</v>
      </c>
      <c r="S2417" s="2" t="s">
        <v>34</v>
      </c>
      <c r="T2417" s="2" t="s">
        <v>169</v>
      </c>
      <c r="U2417" s="2">
        <v>16</v>
      </c>
      <c r="V2417" s="2" t="str">
        <f>PROPER(DatosTransformados[[#This Row],[Payment Method Hidden]])</f>
        <v>Paper Check</v>
      </c>
      <c r="W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417" s="2">
        <v>1055</v>
      </c>
      <c r="Y2417" s="2"/>
      <c r="Z2417" s="2"/>
      <c r="AA2417" s="2" t="s">
        <v>4183</v>
      </c>
      <c r="AB2417" s="3">
        <f>DATEVALUE(DatosTransformados[[#This Row],[Contact Date Hidden]])</f>
        <v>44190</v>
      </c>
      <c r="AC2417" s="3">
        <v>45124</v>
      </c>
      <c r="AD2417" s="2" t="s">
        <v>38</v>
      </c>
      <c r="AE2417" s="2" t="str">
        <f>VLOOKUP(DatosTransformados[[#This Row],[Customer Segment Hidden]],Tabla3[#All],2,FALSE)</f>
        <v>Low</v>
      </c>
      <c r="AF2417" s="11">
        <v>18.820479466682961</v>
      </c>
      <c r="AG2417" s="2">
        <v>1</v>
      </c>
      <c r="AH2417" s="2" t="s">
        <v>29</v>
      </c>
      <c r="AI2417" s="2" t="str">
        <f>IFERROR(VLOOKUP(DatosTransformados[[#This Row],[Preferred Contact Method Hidden]],Tabla3[#All],2,FALSE),DatosTransformados[[#This Row],[Preferred Contact Method Hidden]])</f>
        <v>Email</v>
      </c>
      <c r="AJ2417" s="2" t="str">
        <f>VLOOKUP(DatosTransformados[[#This Row],[Applied Discount Hidden]],Tabla3[#All],2,FALSE)</f>
        <v>No</v>
      </c>
      <c r="AK2417" s="2" t="b">
        <v>0</v>
      </c>
    </row>
    <row r="2418" spans="1:37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">
        <v>21</v>
      </c>
      <c r="O24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8" s="5" t="s">
        <v>21</v>
      </c>
      <c r="Q2418" s="5">
        <v>0</v>
      </c>
      <c r="R2418" s="5" t="s">
        <v>21</v>
      </c>
      <c r="S2418" s="5" t="s">
        <v>52</v>
      </c>
      <c r="T2418" s="5" t="s">
        <v>123</v>
      </c>
      <c r="U2418" s="5">
        <v>10</v>
      </c>
      <c r="V2418" s="5" t="str">
        <f>PROPER(DatosTransformados[[#This Row],[Payment Method Hidden]])</f>
        <v>Credit Card</v>
      </c>
      <c r="W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418" s="5">
        <v>399</v>
      </c>
      <c r="Y2418" s="5"/>
      <c r="Z2418" s="5"/>
      <c r="AA2418" s="5" t="s">
        <v>452</v>
      </c>
      <c r="AB2418" s="6">
        <f>DATEVALUE(DatosTransformados[[#This Row],[Contact Date Hidden]])</f>
        <v>44216</v>
      </c>
      <c r="AC2418" s="6">
        <v>44000</v>
      </c>
      <c r="AD2418" s="5" t="s">
        <v>38</v>
      </c>
      <c r="AE2418" s="5" t="str">
        <f>VLOOKUP(DatosTransformados[[#This Row],[Customer Segment Hidden]],Tabla3[#All],2,FALSE)</f>
        <v>Low</v>
      </c>
      <c r="AF2418" s="12">
        <v>9.3603928217963333</v>
      </c>
      <c r="AG2418" s="5">
        <v>4</v>
      </c>
      <c r="AH2418" s="5" t="s">
        <v>29</v>
      </c>
      <c r="AI2418" s="5" t="str">
        <f>IFERROR(VLOOKUP(DatosTransformados[[#This Row],[Preferred Contact Method Hidden]],Tabla3[#All],2,FALSE),DatosTransformados[[#This Row],[Preferred Contact Method Hidden]])</f>
        <v>Email</v>
      </c>
      <c r="AJ2418" s="5" t="str">
        <f>VLOOKUP(DatosTransformados[[#This Row],[Applied Discount Hidden]],Tabla3[#All],2,FALSE)</f>
        <v>No</v>
      </c>
      <c r="AK2418" s="5" t="b">
        <v>0</v>
      </c>
    </row>
    <row r="2419" spans="1:37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">
        <v>21</v>
      </c>
      <c r="O24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19" s="2" t="s">
        <v>33</v>
      </c>
      <c r="Q2419" s="2">
        <v>2</v>
      </c>
      <c r="R2419" s="2" t="s">
        <v>33</v>
      </c>
      <c r="S2419" s="2" t="s">
        <v>34</v>
      </c>
      <c r="T2419" s="2" t="s">
        <v>35</v>
      </c>
      <c r="U2419" s="2">
        <v>40</v>
      </c>
      <c r="V2419" s="2" t="str">
        <f>PROPER(DatosTransformados[[#This Row],[Payment Method Hidden]])</f>
        <v>Direct Debit</v>
      </c>
      <c r="W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419" s="2">
        <v>2166</v>
      </c>
      <c r="Y2419" s="2"/>
      <c r="Z2419" s="2"/>
      <c r="AA2419" s="2" t="s">
        <v>469</v>
      </c>
      <c r="AB2419" s="3">
        <f>DATEVALUE(DatosTransformados[[#This Row],[Contact Date Hidden]])</f>
        <v>44911</v>
      </c>
      <c r="AC2419" s="3">
        <v>44170</v>
      </c>
      <c r="AD2419" s="2" t="s">
        <v>38</v>
      </c>
      <c r="AE2419" s="2" t="str">
        <f>VLOOKUP(DatosTransformados[[#This Row],[Customer Segment Hidden]],Tabla3[#All],2,FALSE)</f>
        <v>Low</v>
      </c>
      <c r="AF2419" s="11">
        <v>34.059990396198103</v>
      </c>
      <c r="AG2419" s="2">
        <v>1</v>
      </c>
      <c r="AH2419" s="2" t="s">
        <v>29</v>
      </c>
      <c r="AI2419" s="2" t="str">
        <f>IFERROR(VLOOKUP(DatosTransformados[[#This Row],[Preferred Contact Method Hidden]],Tabla3[#All],2,FALSE),DatosTransformados[[#This Row],[Preferred Contact Method Hidden]])</f>
        <v>Email</v>
      </c>
      <c r="AJ2419" s="2" t="str">
        <f>VLOOKUP(DatosTransformados[[#This Row],[Applied Discount Hidden]],Tabla3[#All],2,FALSE)</f>
        <v>Yes</v>
      </c>
      <c r="AK2419" s="2" t="b">
        <v>1</v>
      </c>
    </row>
    <row r="2420" spans="1:37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">
        <v>21</v>
      </c>
      <c r="O24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0" s="5" t="s">
        <v>21</v>
      </c>
      <c r="Q2420" s="5">
        <v>0</v>
      </c>
      <c r="R2420" s="5" t="s">
        <v>21</v>
      </c>
      <c r="S2420" s="5" t="s">
        <v>24</v>
      </c>
      <c r="T2420" s="5" t="s">
        <v>117</v>
      </c>
      <c r="U2420" s="5">
        <v>40</v>
      </c>
      <c r="V2420" s="5" t="str">
        <f>PROPER(DatosTransformados[[#This Row],[Payment Method Hidden]])</f>
        <v>Direct Debit</v>
      </c>
      <c r="W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420" s="5">
        <v>1510</v>
      </c>
      <c r="Y2420" s="5"/>
      <c r="Z2420" s="5"/>
      <c r="AA2420" s="5" t="s">
        <v>3388</v>
      </c>
      <c r="AB2420" s="6">
        <f>DATEVALUE(DatosTransformados[[#This Row],[Contact Date Hidden]])</f>
        <v>44638</v>
      </c>
      <c r="AC2420" s="6">
        <v>45153</v>
      </c>
      <c r="AD2420" s="5" t="s">
        <v>28</v>
      </c>
      <c r="AE2420" s="5" t="str">
        <f>VLOOKUP(DatosTransformados[[#This Row],[Customer Segment Hidden]],Tabla3[#All],2,FALSE)</f>
        <v>High</v>
      </c>
      <c r="AF2420" s="12">
        <v>37.087590621120157</v>
      </c>
      <c r="AG2420" s="5">
        <v>5</v>
      </c>
      <c r="AH2420" s="5" t="s">
        <v>29</v>
      </c>
      <c r="AI2420" s="5" t="str">
        <f>IFERROR(VLOOKUP(DatosTransformados[[#This Row],[Preferred Contact Method Hidden]],Tabla3[#All],2,FALSE),DatosTransformados[[#This Row],[Preferred Contact Method Hidden]])</f>
        <v>Email</v>
      </c>
      <c r="AJ2420" s="5" t="str">
        <f>VLOOKUP(DatosTransformados[[#This Row],[Applied Discount Hidden]],Tabla3[#All],2,FALSE)</f>
        <v>Yes</v>
      </c>
      <c r="AK2420" s="5" t="b">
        <v>1</v>
      </c>
    </row>
    <row r="2421" spans="1:37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">
        <v>33</v>
      </c>
      <c r="O24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1" s="2" t="s">
        <v>21</v>
      </c>
      <c r="Q2421" s="2">
        <v>0</v>
      </c>
      <c r="R2421" s="2" t="s">
        <v>21</v>
      </c>
      <c r="S2421" s="2" t="s">
        <v>24</v>
      </c>
      <c r="T2421" s="2" t="s">
        <v>35</v>
      </c>
      <c r="U2421" s="2">
        <v>28</v>
      </c>
      <c r="V2421" s="2" t="str">
        <f>PROPER(DatosTransformados[[#This Row],[Payment Method Hidden]])</f>
        <v>Direct Debit</v>
      </c>
      <c r="W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421" s="2">
        <v>1446</v>
      </c>
      <c r="Y2421" s="2" t="s">
        <v>42</v>
      </c>
      <c r="Z2421" s="2" t="s">
        <v>213</v>
      </c>
      <c r="AA2421" s="2" t="s">
        <v>4188</v>
      </c>
      <c r="AB2421" s="3">
        <f>DATEVALUE(DatosTransformados[[#This Row],[Contact Date Hidden]])</f>
        <v>44254</v>
      </c>
      <c r="AC2421" s="3">
        <v>44174</v>
      </c>
      <c r="AD2421" s="2" t="s">
        <v>28</v>
      </c>
      <c r="AE2421" s="2" t="str">
        <f>VLOOKUP(DatosTransformados[[#This Row],[Customer Segment Hidden]],Tabla3[#All],2,FALSE)</f>
        <v>High</v>
      </c>
      <c r="AF2421" s="11">
        <v>30.494408205429291</v>
      </c>
      <c r="AG2421" s="2">
        <v>10</v>
      </c>
      <c r="AH2421" s="2" t="s">
        <v>63</v>
      </c>
      <c r="AI2421" s="2" t="str">
        <f>IFERROR(VLOOKUP(DatosTransformados[[#This Row],[Preferred Contact Method Hidden]],Tabla3[#All],2,FALSE),DatosTransformados[[#This Row],[Preferred Contact Method Hidden]])</f>
        <v>SMS</v>
      </c>
      <c r="AJ2421" s="2" t="str">
        <f>VLOOKUP(DatosTransformados[[#This Row],[Applied Discount Hidden]],Tabla3[#All],2,FALSE)</f>
        <v>No</v>
      </c>
      <c r="AK2421" s="2" t="b">
        <v>0</v>
      </c>
    </row>
    <row r="2422" spans="1:37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">
        <v>21</v>
      </c>
      <c r="O24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2" s="5" t="s">
        <v>21</v>
      </c>
      <c r="Q2422" s="5">
        <v>0</v>
      </c>
      <c r="R2422" s="5" t="s">
        <v>33</v>
      </c>
      <c r="S2422" s="5" t="s">
        <v>34</v>
      </c>
      <c r="T2422" s="5" t="s">
        <v>117</v>
      </c>
      <c r="U2422" s="5">
        <v>34</v>
      </c>
      <c r="V2422" s="5" t="str">
        <f>PROPER(DatosTransformados[[#This Row],[Payment Method Hidden]])</f>
        <v>Direct Debit</v>
      </c>
      <c r="W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422" s="5">
        <v>1381</v>
      </c>
      <c r="Y2422" s="5"/>
      <c r="Z2422" s="5"/>
      <c r="AA2422" s="5" t="s">
        <v>4190</v>
      </c>
      <c r="AB2422" s="6">
        <f>DATEVALUE(DatosTransformados[[#This Row],[Contact Date Hidden]])</f>
        <v>45244</v>
      </c>
      <c r="AC2422" s="6">
        <v>45094</v>
      </c>
      <c r="AD2422" s="5" t="s">
        <v>38</v>
      </c>
      <c r="AE2422" s="5" t="str">
        <f>VLOOKUP(DatosTransformados[[#This Row],[Customer Segment Hidden]],Tabla3[#All],2,FALSE)</f>
        <v>Low</v>
      </c>
      <c r="AF2422" s="12">
        <v>31.835994182168729</v>
      </c>
      <c r="AG2422" s="5">
        <v>0</v>
      </c>
      <c r="AH2422" s="5" t="s">
        <v>63</v>
      </c>
      <c r="AI2422" s="5" t="str">
        <f>IFERROR(VLOOKUP(DatosTransformados[[#This Row],[Preferred Contact Method Hidden]],Tabla3[#All],2,FALSE),DatosTransformados[[#This Row],[Preferred Contact Method Hidden]])</f>
        <v>SMS</v>
      </c>
      <c r="AJ2422" s="5" t="str">
        <f>VLOOKUP(DatosTransformados[[#This Row],[Applied Discount Hidden]],Tabla3[#All],2,FALSE)</f>
        <v>Yes</v>
      </c>
      <c r="AK2422" s="5" t="b">
        <v>1</v>
      </c>
    </row>
    <row r="2423" spans="1:37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">
        <v>33</v>
      </c>
      <c r="O24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3" s="2" t="s">
        <v>21</v>
      </c>
      <c r="Q2423" s="2">
        <v>0</v>
      </c>
      <c r="R2423" s="2" t="s">
        <v>33</v>
      </c>
      <c r="S2423" s="2" t="s">
        <v>24</v>
      </c>
      <c r="T2423" s="2" t="s">
        <v>35</v>
      </c>
      <c r="U2423" s="2">
        <v>56</v>
      </c>
      <c r="V2423" s="2" t="str">
        <f>PROPER(DatosTransformados[[#This Row],[Payment Method Hidden]])</f>
        <v>Direct Debit</v>
      </c>
      <c r="W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2423" s="2">
        <v>457</v>
      </c>
      <c r="Y2423" s="2" t="s">
        <v>103</v>
      </c>
      <c r="Z2423" s="2" t="s">
        <v>197</v>
      </c>
      <c r="AA2423" s="2" t="s">
        <v>4055</v>
      </c>
      <c r="AB2423" s="3">
        <f>DATEVALUE(DatosTransformados[[#This Row],[Contact Date Hidden]])</f>
        <v>44484</v>
      </c>
      <c r="AC2423" s="3">
        <v>44946</v>
      </c>
      <c r="AD2423" s="2" t="s">
        <v>28</v>
      </c>
      <c r="AE2423" s="2" t="str">
        <f>VLOOKUP(DatosTransformados[[#This Row],[Customer Segment Hidden]],Tabla3[#All],2,FALSE)</f>
        <v>High</v>
      </c>
      <c r="AF2423" s="11">
        <v>48.063751522685472</v>
      </c>
      <c r="AG2423" s="2">
        <v>7</v>
      </c>
      <c r="AH2423" s="2" t="s">
        <v>63</v>
      </c>
      <c r="AI2423" s="2" t="str">
        <f>IFERROR(VLOOKUP(DatosTransformados[[#This Row],[Preferred Contact Method Hidden]],Tabla3[#All],2,FALSE),DatosTransformados[[#This Row],[Preferred Contact Method Hidden]])</f>
        <v>SMS</v>
      </c>
      <c r="AJ2423" s="2" t="str">
        <f>VLOOKUP(DatosTransformados[[#This Row],[Applied Discount Hidden]],Tabla3[#All],2,FALSE)</f>
        <v>Yes</v>
      </c>
      <c r="AK2423" s="2" t="b">
        <v>1</v>
      </c>
    </row>
    <row r="2424" spans="1:37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">
        <v>21</v>
      </c>
      <c r="O24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4" s="5" t="s">
        <v>33</v>
      </c>
      <c r="Q2424" s="5">
        <v>2</v>
      </c>
      <c r="R2424" s="5" t="s">
        <v>21</v>
      </c>
      <c r="S2424" s="5" t="s">
        <v>52</v>
      </c>
      <c r="T2424" s="5" t="s">
        <v>117</v>
      </c>
      <c r="U2424" s="5">
        <v>12</v>
      </c>
      <c r="V2424" s="5" t="str">
        <f>PROPER(DatosTransformados[[#This Row],[Payment Method Hidden]])</f>
        <v>Direct Debit</v>
      </c>
      <c r="W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424" s="5">
        <v>833</v>
      </c>
      <c r="Y2424" s="5"/>
      <c r="Z2424" s="5"/>
      <c r="AA2424" s="5" t="s">
        <v>4193</v>
      </c>
      <c r="AB2424" s="6">
        <f>DATEVALUE(DatosTransformados[[#This Row],[Contact Date Hidden]])</f>
        <v>44427</v>
      </c>
      <c r="AC2424" s="6">
        <v>45140</v>
      </c>
      <c r="AD2424" s="5" t="s">
        <v>38</v>
      </c>
      <c r="AE2424" s="5" t="str">
        <f>VLOOKUP(DatosTransformados[[#This Row],[Customer Segment Hidden]],Tabla3[#All],2,FALSE)</f>
        <v>Low</v>
      </c>
      <c r="AF2424" s="12">
        <v>10.87781656223058</v>
      </c>
      <c r="AG2424" s="5">
        <v>9</v>
      </c>
      <c r="AH2424" s="5" t="s">
        <v>29</v>
      </c>
      <c r="AI2424" s="5" t="str">
        <f>IFERROR(VLOOKUP(DatosTransformados[[#This Row],[Preferred Contact Method Hidden]],Tabla3[#All],2,FALSE),DatosTransformados[[#This Row],[Preferred Contact Method Hidden]])</f>
        <v>Email</v>
      </c>
      <c r="AJ2424" s="5" t="str">
        <f>VLOOKUP(DatosTransformados[[#This Row],[Applied Discount Hidden]],Tabla3[#All],2,FALSE)</f>
        <v>Yes</v>
      </c>
      <c r="AK2424" s="5" t="b">
        <v>1</v>
      </c>
    </row>
    <row r="2425" spans="1:37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">
        <v>21</v>
      </c>
      <c r="O24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5" s="2" t="s">
        <v>21</v>
      </c>
      <c r="Q2425" s="2">
        <v>0</v>
      </c>
      <c r="R2425" s="2" t="s">
        <v>21</v>
      </c>
      <c r="S2425" s="2" t="s">
        <v>24</v>
      </c>
      <c r="T2425" s="2" t="s">
        <v>35</v>
      </c>
      <c r="U2425" s="2">
        <v>30</v>
      </c>
      <c r="V2425" s="2" t="str">
        <f>PROPER(DatosTransformados[[#This Row],[Payment Method Hidden]])</f>
        <v>Direct Debit</v>
      </c>
      <c r="W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425" s="2">
        <v>321</v>
      </c>
      <c r="Y2425" s="2" t="s">
        <v>42</v>
      </c>
      <c r="Z2425" s="2" t="s">
        <v>184</v>
      </c>
      <c r="AA2425" s="2" t="s">
        <v>4195</v>
      </c>
      <c r="AB2425" s="3">
        <f>DATEVALUE(DatosTransformados[[#This Row],[Contact Date Hidden]])</f>
        <v>44432</v>
      </c>
      <c r="AC2425" s="3">
        <v>44356</v>
      </c>
      <c r="AD2425" s="2" t="s">
        <v>38</v>
      </c>
      <c r="AE2425" s="2" t="str">
        <f>VLOOKUP(DatosTransformados[[#This Row],[Customer Segment Hidden]],Tabla3[#All],2,FALSE)</f>
        <v>Low</v>
      </c>
      <c r="AF2425" s="11">
        <v>27.856272719735131</v>
      </c>
      <c r="AG2425" s="2">
        <v>5</v>
      </c>
      <c r="AH2425" s="2" t="s">
        <v>49</v>
      </c>
      <c r="AI2425" s="2" t="str">
        <f>IFERROR(VLOOKUP(DatosTransformados[[#This Row],[Preferred Contact Method Hidden]],Tabla3[#All],2,FALSE),DatosTransformados[[#This Row],[Preferred Contact Method Hidden]])</f>
        <v>Phone</v>
      </c>
      <c r="AJ2425" s="2" t="str">
        <f>VLOOKUP(DatosTransformados[[#This Row],[Applied Discount Hidden]],Tabla3[#All],2,FALSE)</f>
        <v>Yes</v>
      </c>
      <c r="AK2425" s="2" t="b">
        <v>1</v>
      </c>
    </row>
    <row r="2426" spans="1:37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">
        <v>21</v>
      </c>
      <c r="O24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6" s="5" t="s">
        <v>21</v>
      </c>
      <c r="Q2426" s="5">
        <v>0</v>
      </c>
      <c r="R2426" s="5" t="s">
        <v>21</v>
      </c>
      <c r="S2426" s="5" t="s">
        <v>24</v>
      </c>
      <c r="T2426" s="5" t="s">
        <v>25</v>
      </c>
      <c r="U2426" s="5">
        <v>17</v>
      </c>
      <c r="V2426" s="5" t="str">
        <f>PROPER(DatosTransformados[[#This Row],[Payment Method Hidden]])</f>
        <v>Credit Card</v>
      </c>
      <c r="W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426" s="5">
        <v>17</v>
      </c>
      <c r="Y2426" s="5"/>
      <c r="Z2426" s="5"/>
      <c r="AA2426" s="5" t="s">
        <v>2658</v>
      </c>
      <c r="AB2426" s="6">
        <f>DATEVALUE(DatosTransformados[[#This Row],[Contact Date Hidden]])</f>
        <v>45199</v>
      </c>
      <c r="AC2426" s="6">
        <v>45023</v>
      </c>
      <c r="AD2426" s="5" t="s">
        <v>28</v>
      </c>
      <c r="AE2426" s="5" t="str">
        <f>VLOOKUP(DatosTransformados[[#This Row],[Customer Segment Hidden]],Tabla3[#All],2,FALSE)</f>
        <v>High</v>
      </c>
      <c r="AF2426" s="12">
        <v>19.83492315307566</v>
      </c>
      <c r="AG2426" s="5">
        <v>10</v>
      </c>
      <c r="AH2426" s="5" t="s">
        <v>63</v>
      </c>
      <c r="AI2426" s="5" t="str">
        <f>IFERROR(VLOOKUP(DatosTransformados[[#This Row],[Preferred Contact Method Hidden]],Tabla3[#All],2,FALSE),DatosTransformados[[#This Row],[Preferred Contact Method Hidden]])</f>
        <v>SMS</v>
      </c>
      <c r="AJ2426" s="5" t="str">
        <f>VLOOKUP(DatosTransformados[[#This Row],[Applied Discount Hidden]],Tabla3[#All],2,FALSE)</f>
        <v>Yes</v>
      </c>
      <c r="AK2426" s="5" t="b">
        <v>1</v>
      </c>
    </row>
    <row r="2427" spans="1:37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">
        <v>21</v>
      </c>
      <c r="O24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7" s="2" t="s">
        <v>21</v>
      </c>
      <c r="Q2427" s="2">
        <v>0</v>
      </c>
      <c r="R2427" s="2" t="s">
        <v>21</v>
      </c>
      <c r="S2427" s="2" t="s">
        <v>24</v>
      </c>
      <c r="T2427" s="2" t="s">
        <v>123</v>
      </c>
      <c r="U2427" s="2">
        <v>47</v>
      </c>
      <c r="V2427" s="2" t="str">
        <f>PROPER(DatosTransformados[[#This Row],[Payment Method Hidden]])</f>
        <v>Credit Card</v>
      </c>
      <c r="W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427" s="2">
        <v>731</v>
      </c>
      <c r="Y2427" s="2"/>
      <c r="Z2427" s="2"/>
      <c r="AA2427" s="2" t="s">
        <v>1949</v>
      </c>
      <c r="AB2427" s="3">
        <f>DATEVALUE(DatosTransformados[[#This Row],[Contact Date Hidden]])</f>
        <v>44931</v>
      </c>
      <c r="AC2427" s="3">
        <v>44546</v>
      </c>
      <c r="AD2427" s="2" t="s">
        <v>44</v>
      </c>
      <c r="AE2427" s="2" t="str">
        <f>VLOOKUP(DatosTransformados[[#This Row],[Customer Segment Hidden]],Tabla3[#All],2,FALSE)</f>
        <v>Medium</v>
      </c>
      <c r="AF2427" s="11">
        <v>47.261317461454198</v>
      </c>
      <c r="AG2427" s="2">
        <v>4</v>
      </c>
      <c r="AH2427" s="2" t="s">
        <v>49</v>
      </c>
      <c r="AI2427" s="2" t="str">
        <f>IFERROR(VLOOKUP(DatosTransformados[[#This Row],[Preferred Contact Method Hidden]],Tabla3[#All],2,FALSE),DatosTransformados[[#This Row],[Preferred Contact Method Hidden]])</f>
        <v>Phone</v>
      </c>
      <c r="AJ2427" s="2" t="str">
        <f>VLOOKUP(DatosTransformados[[#This Row],[Applied Discount Hidden]],Tabla3[#All],2,FALSE)</f>
        <v>Yes</v>
      </c>
      <c r="AK2427" s="2" t="b">
        <v>1</v>
      </c>
    </row>
    <row r="2428" spans="1:37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">
        <v>21</v>
      </c>
      <c r="O24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8" s="5" t="s">
        <v>21</v>
      </c>
      <c r="Q2428" s="5">
        <v>0</v>
      </c>
      <c r="R2428" s="5" t="s">
        <v>21</v>
      </c>
      <c r="S2428" s="5" t="s">
        <v>24</v>
      </c>
      <c r="T2428" s="5" t="s">
        <v>207</v>
      </c>
      <c r="U2428" s="5">
        <v>45</v>
      </c>
      <c r="V2428" s="5" t="str">
        <f>PROPER(DatosTransformados[[#This Row],[Payment Method Hidden]])</f>
        <v>Paper Check</v>
      </c>
      <c r="W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428" s="5">
        <v>45</v>
      </c>
      <c r="Y2428" s="5" t="s">
        <v>87</v>
      </c>
      <c r="Z2428" s="5" t="s">
        <v>687</v>
      </c>
      <c r="AA2428" s="5" t="s">
        <v>867</v>
      </c>
      <c r="AB2428" s="6">
        <f>DATEVALUE(DatosTransformados[[#This Row],[Contact Date Hidden]])</f>
        <v>44757</v>
      </c>
      <c r="AC2428" s="6">
        <v>44101</v>
      </c>
      <c r="AD2428" s="5" t="s">
        <v>28</v>
      </c>
      <c r="AE2428" s="5" t="str">
        <f>VLOOKUP(DatosTransformados[[#This Row],[Customer Segment Hidden]],Tabla3[#All],2,FALSE)</f>
        <v>High</v>
      </c>
      <c r="AF2428" s="12">
        <v>43.298298577213373</v>
      </c>
      <c r="AG2428" s="5">
        <v>1</v>
      </c>
      <c r="AH2428" s="5" t="s">
        <v>63</v>
      </c>
      <c r="AI2428" s="5" t="str">
        <f>IFERROR(VLOOKUP(DatosTransformados[[#This Row],[Preferred Contact Method Hidden]],Tabla3[#All],2,FALSE),DatosTransformados[[#This Row],[Preferred Contact Method Hidden]])</f>
        <v>SMS</v>
      </c>
      <c r="AJ2428" s="5" t="str">
        <f>VLOOKUP(DatosTransformados[[#This Row],[Applied Discount Hidden]],Tabla3[#All],2,FALSE)</f>
        <v>No</v>
      </c>
      <c r="AK2428" s="5" t="b">
        <v>0</v>
      </c>
    </row>
    <row r="2429" spans="1:37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">
        <v>21</v>
      </c>
      <c r="O24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29" s="2" t="s">
        <v>21</v>
      </c>
      <c r="Q2429" s="2">
        <v>0</v>
      </c>
      <c r="R2429" s="2" t="s">
        <v>33</v>
      </c>
      <c r="S2429" s="2" t="s">
        <v>34</v>
      </c>
      <c r="T2429" s="2" t="s">
        <v>35</v>
      </c>
      <c r="U2429" s="2">
        <v>25</v>
      </c>
      <c r="V2429" s="2" t="str">
        <f>PROPER(DatosTransformados[[#This Row],[Payment Method Hidden]])</f>
        <v>Direct Debit</v>
      </c>
      <c r="W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429" s="2">
        <v>307</v>
      </c>
      <c r="Y2429" s="2"/>
      <c r="Z2429" s="2"/>
      <c r="AA2429" s="2" t="s">
        <v>4199</v>
      </c>
      <c r="AB2429" s="3">
        <f>DATEVALUE(DatosTransformados[[#This Row],[Contact Date Hidden]])</f>
        <v>44966</v>
      </c>
      <c r="AC2429" s="3">
        <v>44510</v>
      </c>
      <c r="AD2429" s="2" t="s">
        <v>44</v>
      </c>
      <c r="AE2429" s="2" t="str">
        <f>VLOOKUP(DatosTransformados[[#This Row],[Customer Segment Hidden]],Tabla3[#All],2,FALSE)</f>
        <v>Medium</v>
      </c>
      <c r="AF2429" s="11">
        <v>24.526126232496921</v>
      </c>
      <c r="AG2429" s="2">
        <v>5</v>
      </c>
      <c r="AH2429" s="2" t="s">
        <v>63</v>
      </c>
      <c r="AI2429" s="2" t="str">
        <f>IFERROR(VLOOKUP(DatosTransformados[[#This Row],[Preferred Contact Method Hidden]],Tabla3[#All],2,FALSE),DatosTransformados[[#This Row],[Preferred Contact Method Hidden]])</f>
        <v>SMS</v>
      </c>
      <c r="AJ2429" s="2" t="str">
        <f>VLOOKUP(DatosTransformados[[#This Row],[Applied Discount Hidden]],Tabla3[#All],2,FALSE)</f>
        <v>Yes</v>
      </c>
      <c r="AK2429" s="2" t="b">
        <v>1</v>
      </c>
    </row>
    <row r="2430" spans="1:37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">
        <v>21</v>
      </c>
      <c r="O24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0" s="5" t="s">
        <v>21</v>
      </c>
      <c r="Q2430" s="5">
        <v>0</v>
      </c>
      <c r="R2430" s="5" t="s">
        <v>21</v>
      </c>
      <c r="S2430" s="5" t="s">
        <v>24</v>
      </c>
      <c r="T2430" s="5" t="s">
        <v>35</v>
      </c>
      <c r="U2430" s="5">
        <v>40</v>
      </c>
      <c r="V2430" s="5" t="str">
        <f>PROPER(DatosTransformados[[#This Row],[Payment Method Hidden]])</f>
        <v>Direct Debit</v>
      </c>
      <c r="W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430" s="5">
        <v>40</v>
      </c>
      <c r="Y2430" s="5" t="s">
        <v>156</v>
      </c>
      <c r="Z2430" s="5" t="s">
        <v>351</v>
      </c>
      <c r="AA2430" s="5" t="s">
        <v>4201</v>
      </c>
      <c r="AB2430" s="6">
        <f>DATEVALUE(DatosTransformados[[#This Row],[Contact Date Hidden]])</f>
        <v>44706</v>
      </c>
      <c r="AC2430" s="6">
        <v>43976</v>
      </c>
      <c r="AD2430" s="5" t="s">
        <v>28</v>
      </c>
      <c r="AE2430" s="5" t="str">
        <f>VLOOKUP(DatosTransformados[[#This Row],[Customer Segment Hidden]],Tabla3[#All],2,FALSE)</f>
        <v>High</v>
      </c>
      <c r="AF2430" s="12">
        <v>45.496530799157838</v>
      </c>
      <c r="AG2430" s="5">
        <v>6</v>
      </c>
      <c r="AH2430" s="5" t="s">
        <v>63</v>
      </c>
      <c r="AI2430" s="5" t="str">
        <f>IFERROR(VLOOKUP(DatosTransformados[[#This Row],[Preferred Contact Method Hidden]],Tabla3[#All],2,FALSE),DatosTransformados[[#This Row],[Preferred Contact Method Hidden]])</f>
        <v>SMS</v>
      </c>
      <c r="AJ2430" s="5" t="str">
        <f>VLOOKUP(DatosTransformados[[#This Row],[Applied Discount Hidden]],Tabla3[#All],2,FALSE)</f>
        <v>No</v>
      </c>
      <c r="AK2430" s="5" t="b">
        <v>0</v>
      </c>
    </row>
    <row r="2431" spans="1:37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">
        <v>21</v>
      </c>
      <c r="O24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1" s="2" t="s">
        <v>21</v>
      </c>
      <c r="Q2431" s="2">
        <v>0</v>
      </c>
      <c r="R2431" s="2" t="s">
        <v>21</v>
      </c>
      <c r="S2431" s="2" t="s">
        <v>24</v>
      </c>
      <c r="T2431" s="2" t="s">
        <v>25</v>
      </c>
      <c r="U2431" s="2">
        <v>17</v>
      </c>
      <c r="V2431" s="2" t="str">
        <f>PROPER(DatosTransformados[[#This Row],[Payment Method Hidden]])</f>
        <v>Credit Card</v>
      </c>
      <c r="W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2431" s="2">
        <v>17</v>
      </c>
      <c r="Y2431" s="2" t="s">
        <v>87</v>
      </c>
      <c r="Z2431" s="2" t="s">
        <v>535</v>
      </c>
      <c r="AA2431" s="2" t="s">
        <v>4203</v>
      </c>
      <c r="AB2431" s="3">
        <f>DATEVALUE(DatosTransformados[[#This Row],[Contact Date Hidden]])</f>
        <v>45201</v>
      </c>
      <c r="AC2431" s="3">
        <v>43905</v>
      </c>
      <c r="AD2431" s="2" t="s">
        <v>28</v>
      </c>
      <c r="AE2431" s="2" t="str">
        <f>VLOOKUP(DatosTransformados[[#This Row],[Customer Segment Hidden]],Tabla3[#All],2,FALSE)</f>
        <v>High</v>
      </c>
      <c r="AF2431" s="11">
        <v>19.57421605268593</v>
      </c>
      <c r="AG2431" s="2">
        <v>10</v>
      </c>
      <c r="AH2431" s="2" t="s">
        <v>29</v>
      </c>
      <c r="AI2431" s="2" t="str">
        <f>IFERROR(VLOOKUP(DatosTransformados[[#This Row],[Preferred Contact Method Hidden]],Tabla3[#All],2,FALSE),DatosTransformados[[#This Row],[Preferred Contact Method Hidden]])</f>
        <v>Email</v>
      </c>
      <c r="AJ2431" s="2" t="str">
        <f>VLOOKUP(DatosTransformados[[#This Row],[Applied Discount Hidden]],Tabla3[#All],2,FALSE)</f>
        <v>No</v>
      </c>
      <c r="AK2431" s="2" t="b">
        <v>0</v>
      </c>
    </row>
    <row r="2432" spans="1:37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">
        <v>21</v>
      </c>
      <c r="O24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2" s="5" t="s">
        <v>21</v>
      </c>
      <c r="Q2432" s="5">
        <v>0</v>
      </c>
      <c r="R2432" s="5" t="s">
        <v>21</v>
      </c>
      <c r="S2432" s="5" t="s">
        <v>24</v>
      </c>
      <c r="T2432" s="5" t="s">
        <v>35</v>
      </c>
      <c r="U2432" s="5">
        <v>8</v>
      </c>
      <c r="V2432" s="5" t="str">
        <f>PROPER(DatosTransformados[[#This Row],[Payment Method Hidden]])</f>
        <v>Direct Debit</v>
      </c>
      <c r="W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432" s="5">
        <v>75</v>
      </c>
      <c r="Y2432" s="5"/>
      <c r="Z2432" s="5"/>
      <c r="AA2432" s="5" t="s">
        <v>4205</v>
      </c>
      <c r="AB2432" s="6">
        <f>DATEVALUE(DatosTransformados[[#This Row],[Contact Date Hidden]])</f>
        <v>45074</v>
      </c>
      <c r="AC2432" s="6">
        <v>44734</v>
      </c>
      <c r="AD2432" s="5" t="s">
        <v>28</v>
      </c>
      <c r="AE2432" s="5" t="str">
        <f>VLOOKUP(DatosTransformados[[#This Row],[Customer Segment Hidden]],Tabla3[#All],2,FALSE)</f>
        <v>High</v>
      </c>
      <c r="AF2432" s="12">
        <v>7.8038571006693758</v>
      </c>
      <c r="AG2432" s="5">
        <v>2</v>
      </c>
      <c r="AH2432" s="5" t="s">
        <v>49</v>
      </c>
      <c r="AI2432" s="5" t="str">
        <f>IFERROR(VLOOKUP(DatosTransformados[[#This Row],[Preferred Contact Method Hidden]],Tabla3[#All],2,FALSE),DatosTransformados[[#This Row],[Preferred Contact Method Hidden]])</f>
        <v>Phone</v>
      </c>
      <c r="AJ2432" s="5" t="str">
        <f>VLOOKUP(DatosTransformados[[#This Row],[Applied Discount Hidden]],Tabla3[#All],2,FALSE)</f>
        <v>Yes</v>
      </c>
      <c r="AK2432" s="5" t="b">
        <v>1</v>
      </c>
    </row>
    <row r="2433" spans="1:37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">
        <v>21</v>
      </c>
      <c r="O24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3" s="2" t="s">
        <v>21</v>
      </c>
      <c r="Q2433" s="2">
        <v>0</v>
      </c>
      <c r="R2433" s="2" t="s">
        <v>21</v>
      </c>
      <c r="S2433" s="2" t="s">
        <v>34</v>
      </c>
      <c r="T2433" s="2" t="s">
        <v>123</v>
      </c>
      <c r="U2433" s="2">
        <v>30</v>
      </c>
      <c r="V2433" s="2" t="str">
        <f>PROPER(DatosTransformados[[#This Row],[Payment Method Hidden]])</f>
        <v>Credit Card</v>
      </c>
      <c r="W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433" s="2">
        <v>1434</v>
      </c>
      <c r="Y2433" s="2"/>
      <c r="Z2433" s="2"/>
      <c r="AA2433" s="2" t="s">
        <v>4207</v>
      </c>
      <c r="AB2433" s="3">
        <f>DATEVALUE(DatosTransformados[[#This Row],[Contact Date Hidden]])</f>
        <v>44198</v>
      </c>
      <c r="AC2433" s="3">
        <v>44213</v>
      </c>
      <c r="AD2433" s="2" t="s">
        <v>28</v>
      </c>
      <c r="AE2433" s="2" t="str">
        <f>VLOOKUP(DatosTransformados[[#This Row],[Customer Segment Hidden]],Tabla3[#All],2,FALSE)</f>
        <v>High</v>
      </c>
      <c r="AF2433" s="11">
        <v>32.159376239560792</v>
      </c>
      <c r="AG2433" s="2">
        <v>3</v>
      </c>
      <c r="AH2433" s="2" t="s">
        <v>63</v>
      </c>
      <c r="AI2433" s="2" t="str">
        <f>IFERROR(VLOOKUP(DatosTransformados[[#This Row],[Preferred Contact Method Hidden]],Tabla3[#All],2,FALSE),DatosTransformados[[#This Row],[Preferred Contact Method Hidden]])</f>
        <v>SMS</v>
      </c>
      <c r="AJ2433" s="2" t="str">
        <f>VLOOKUP(DatosTransformados[[#This Row],[Applied Discount Hidden]],Tabla3[#All],2,FALSE)</f>
        <v>No</v>
      </c>
      <c r="AK2433" s="2" t="b">
        <v>0</v>
      </c>
    </row>
    <row r="2434" spans="1:37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">
        <v>33</v>
      </c>
      <c r="O24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4" s="5" t="s">
        <v>21</v>
      </c>
      <c r="Q2434" s="5">
        <v>0</v>
      </c>
      <c r="R2434" s="5" t="s">
        <v>21</v>
      </c>
      <c r="S2434" s="5" t="s">
        <v>24</v>
      </c>
      <c r="T2434" s="5" t="s">
        <v>25</v>
      </c>
      <c r="U2434" s="5">
        <v>46</v>
      </c>
      <c r="V2434" s="5" t="str">
        <f>PROPER(DatosTransformados[[#This Row],[Payment Method Hidden]])</f>
        <v>Credit Card</v>
      </c>
      <c r="W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434" s="5">
        <v>323</v>
      </c>
      <c r="Y2434" s="5" t="s">
        <v>103</v>
      </c>
      <c r="Z2434" s="5" t="s">
        <v>104</v>
      </c>
      <c r="AA2434" s="5" t="s">
        <v>4209</v>
      </c>
      <c r="AB2434" s="6">
        <f>DATEVALUE(DatosTransformados[[#This Row],[Contact Date Hidden]])</f>
        <v>44604</v>
      </c>
      <c r="AC2434" s="6">
        <v>44935</v>
      </c>
      <c r="AD2434" s="5" t="s">
        <v>28</v>
      </c>
      <c r="AE2434" s="5" t="str">
        <f>VLOOKUP(DatosTransformados[[#This Row],[Customer Segment Hidden]],Tabla3[#All],2,FALSE)</f>
        <v>High</v>
      </c>
      <c r="AF2434" s="12">
        <v>38.779229120318533</v>
      </c>
      <c r="AG2434" s="5">
        <v>6</v>
      </c>
      <c r="AH2434" s="5" t="s">
        <v>63</v>
      </c>
      <c r="AI2434" s="5" t="str">
        <f>IFERROR(VLOOKUP(DatosTransformados[[#This Row],[Preferred Contact Method Hidden]],Tabla3[#All],2,FALSE),DatosTransformados[[#This Row],[Preferred Contact Method Hidden]])</f>
        <v>SMS</v>
      </c>
      <c r="AJ2434" s="5" t="str">
        <f>VLOOKUP(DatosTransformados[[#This Row],[Applied Discount Hidden]],Tabla3[#All],2,FALSE)</f>
        <v>Yes</v>
      </c>
      <c r="AK2434" s="5" t="b">
        <v>1</v>
      </c>
    </row>
    <row r="2435" spans="1:37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">
        <v>33</v>
      </c>
      <c r="O24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5" s="2" t="s">
        <v>21</v>
      </c>
      <c r="Q2435" s="2">
        <v>0</v>
      </c>
      <c r="R2435" s="2" t="s">
        <v>21</v>
      </c>
      <c r="S2435" s="2" t="s">
        <v>24</v>
      </c>
      <c r="T2435" s="2" t="s">
        <v>117</v>
      </c>
      <c r="U2435" s="2">
        <v>46</v>
      </c>
      <c r="V2435" s="2" t="str">
        <f>PROPER(DatosTransformados[[#This Row],[Payment Method Hidden]])</f>
        <v>Direct Debit</v>
      </c>
      <c r="W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435" s="2">
        <v>1564</v>
      </c>
      <c r="Y2435" s="2"/>
      <c r="Z2435" s="2"/>
      <c r="AA2435" s="2" t="s">
        <v>523</v>
      </c>
      <c r="AB2435" s="3">
        <f>DATEVALUE(DatosTransformados[[#This Row],[Contact Date Hidden]])</f>
        <v>44266</v>
      </c>
      <c r="AC2435" s="3">
        <v>43943</v>
      </c>
      <c r="AD2435" s="2" t="s">
        <v>38</v>
      </c>
      <c r="AE2435" s="2" t="str">
        <f>VLOOKUP(DatosTransformados[[#This Row],[Customer Segment Hidden]],Tabla3[#All],2,FALSE)</f>
        <v>Low</v>
      </c>
      <c r="AF2435" s="11">
        <v>37.507658164928188</v>
      </c>
      <c r="AG2435" s="2">
        <v>0</v>
      </c>
      <c r="AH2435" s="2" t="s">
        <v>63</v>
      </c>
      <c r="AI2435" s="2" t="str">
        <f>IFERROR(VLOOKUP(DatosTransformados[[#This Row],[Preferred Contact Method Hidden]],Tabla3[#All],2,FALSE),DatosTransformados[[#This Row],[Preferred Contact Method Hidden]])</f>
        <v>SMS</v>
      </c>
      <c r="AJ2435" s="2" t="str">
        <f>VLOOKUP(DatosTransformados[[#This Row],[Applied Discount Hidden]],Tabla3[#All],2,FALSE)</f>
        <v>Yes</v>
      </c>
      <c r="AK2435" s="2" t="b">
        <v>1</v>
      </c>
    </row>
    <row r="2436" spans="1:37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">
        <v>33</v>
      </c>
      <c r="O24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6" s="5" t="s">
        <v>21</v>
      </c>
      <c r="Q2436" s="5">
        <v>0</v>
      </c>
      <c r="R2436" s="5" t="s">
        <v>21</v>
      </c>
      <c r="S2436" s="5" t="s">
        <v>34</v>
      </c>
      <c r="T2436" s="5" t="s">
        <v>35</v>
      </c>
      <c r="U2436" s="5">
        <v>41</v>
      </c>
      <c r="V2436" s="5" t="str">
        <f>PROPER(DatosTransformados[[#This Row],[Payment Method Hidden]])</f>
        <v>Direct Debit</v>
      </c>
      <c r="W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436" s="5">
        <v>1335</v>
      </c>
      <c r="Y2436" s="5"/>
      <c r="Z2436" s="5"/>
      <c r="AA2436" s="5" t="s">
        <v>3045</v>
      </c>
      <c r="AB2436" s="6">
        <f>DATEVALUE(DatosTransformados[[#This Row],[Contact Date Hidden]])</f>
        <v>44178</v>
      </c>
      <c r="AC2436" s="6">
        <v>44303</v>
      </c>
      <c r="AD2436" s="5" t="s">
        <v>38</v>
      </c>
      <c r="AE2436" s="5" t="str">
        <f>VLOOKUP(DatosTransformados[[#This Row],[Customer Segment Hidden]],Tabla3[#All],2,FALSE)</f>
        <v>Low</v>
      </c>
      <c r="AF2436" s="12">
        <v>35.264276752556647</v>
      </c>
      <c r="AG2436" s="5">
        <v>0</v>
      </c>
      <c r="AH2436" s="5" t="s">
        <v>29</v>
      </c>
      <c r="AI2436" s="5" t="str">
        <f>IFERROR(VLOOKUP(DatosTransformados[[#This Row],[Preferred Contact Method Hidden]],Tabla3[#All],2,FALSE),DatosTransformados[[#This Row],[Preferred Contact Method Hidden]])</f>
        <v>Email</v>
      </c>
      <c r="AJ2436" s="5" t="str">
        <f>VLOOKUP(DatosTransformados[[#This Row],[Applied Discount Hidden]],Tabla3[#All],2,FALSE)</f>
        <v>No</v>
      </c>
      <c r="AK2436" s="5" t="b">
        <v>0</v>
      </c>
    </row>
    <row r="2437" spans="1:37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">
        <v>33</v>
      </c>
      <c r="O24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7" s="2" t="s">
        <v>21</v>
      </c>
      <c r="Q2437" s="2">
        <v>0</v>
      </c>
      <c r="R2437" s="2" t="s">
        <v>21</v>
      </c>
      <c r="S2437" s="2" t="s">
        <v>52</v>
      </c>
      <c r="T2437" s="2" t="s">
        <v>25</v>
      </c>
      <c r="U2437" s="2">
        <v>39</v>
      </c>
      <c r="V2437" s="2" t="str">
        <f>PROPER(DatosTransformados[[#This Row],[Payment Method Hidden]])</f>
        <v>Credit Card</v>
      </c>
      <c r="W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437" s="2">
        <v>661</v>
      </c>
      <c r="Y2437" s="2"/>
      <c r="Z2437" s="2"/>
      <c r="AA2437" s="2" t="s">
        <v>4213</v>
      </c>
      <c r="AB2437" s="3">
        <f>DATEVALUE(DatosTransformados[[#This Row],[Contact Date Hidden]])</f>
        <v>44142</v>
      </c>
      <c r="AC2437" s="3">
        <v>45183</v>
      </c>
      <c r="AD2437" s="2" t="s">
        <v>44</v>
      </c>
      <c r="AE2437" s="2" t="str">
        <f>VLOOKUP(DatosTransformados[[#This Row],[Customer Segment Hidden]],Tabla3[#All],2,FALSE)</f>
        <v>Medium</v>
      </c>
      <c r="AF2437" s="11">
        <v>41.420254471932289</v>
      </c>
      <c r="AG2437" s="2">
        <v>10</v>
      </c>
      <c r="AH2437" s="2" t="s">
        <v>29</v>
      </c>
      <c r="AI2437" s="2" t="str">
        <f>IFERROR(VLOOKUP(DatosTransformados[[#This Row],[Preferred Contact Method Hidden]],Tabla3[#All],2,FALSE),DatosTransformados[[#This Row],[Preferred Contact Method Hidden]])</f>
        <v>Email</v>
      </c>
      <c r="AJ2437" s="2" t="str">
        <f>VLOOKUP(DatosTransformados[[#This Row],[Applied Discount Hidden]],Tabla3[#All],2,FALSE)</f>
        <v>Yes</v>
      </c>
      <c r="AK2437" s="2" t="b">
        <v>1</v>
      </c>
    </row>
    <row r="2438" spans="1:37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">
        <v>21</v>
      </c>
      <c r="O24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8" s="5" t="s">
        <v>21</v>
      </c>
      <c r="Q2438" s="5">
        <v>0</v>
      </c>
      <c r="R2438" s="5" t="s">
        <v>21</v>
      </c>
      <c r="S2438" s="5" t="s">
        <v>24</v>
      </c>
      <c r="T2438" s="5" t="s">
        <v>123</v>
      </c>
      <c r="U2438" s="5">
        <v>13</v>
      </c>
      <c r="V2438" s="5" t="str">
        <f>PROPER(DatosTransformados[[#This Row],[Payment Method Hidden]])</f>
        <v>Credit Card</v>
      </c>
      <c r="W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438" s="5">
        <v>26</v>
      </c>
      <c r="Y2438" s="5"/>
      <c r="Z2438" s="5"/>
      <c r="AA2438" s="5" t="s">
        <v>4215</v>
      </c>
      <c r="AB2438" s="6">
        <f>DATEVALUE(DatosTransformados[[#This Row],[Contact Date Hidden]])</f>
        <v>44896</v>
      </c>
      <c r="AC2438" s="6">
        <v>44895</v>
      </c>
      <c r="AD2438" s="5" t="s">
        <v>38</v>
      </c>
      <c r="AE2438" s="5" t="str">
        <f>VLOOKUP(DatosTransformados[[#This Row],[Customer Segment Hidden]],Tabla3[#All],2,FALSE)</f>
        <v>Low</v>
      </c>
      <c r="AF2438" s="12">
        <v>10.54755006681958</v>
      </c>
      <c r="AG2438" s="5">
        <v>1</v>
      </c>
      <c r="AH2438" s="5" t="s">
        <v>49</v>
      </c>
      <c r="AI2438" s="5" t="str">
        <f>IFERROR(VLOOKUP(DatosTransformados[[#This Row],[Preferred Contact Method Hidden]],Tabla3[#All],2,FALSE),DatosTransformados[[#This Row],[Preferred Contact Method Hidden]])</f>
        <v>Phone</v>
      </c>
      <c r="AJ2438" s="5" t="str">
        <f>VLOOKUP(DatosTransformados[[#This Row],[Applied Discount Hidden]],Tabla3[#All],2,FALSE)</f>
        <v>No</v>
      </c>
      <c r="AK2438" s="5" t="b">
        <v>0</v>
      </c>
    </row>
    <row r="2439" spans="1:37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">
        <v>21</v>
      </c>
      <c r="O24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39" s="2" t="s">
        <v>21</v>
      </c>
      <c r="Q2439" s="2">
        <v>0</v>
      </c>
      <c r="R2439" s="2" t="s">
        <v>21</v>
      </c>
      <c r="S2439" s="2" t="s">
        <v>34</v>
      </c>
      <c r="T2439" s="2" t="s">
        <v>35</v>
      </c>
      <c r="U2439" s="2">
        <v>11</v>
      </c>
      <c r="V2439" s="2" t="str">
        <f>PROPER(DatosTransformados[[#This Row],[Payment Method Hidden]])</f>
        <v>Direct Debit</v>
      </c>
      <c r="W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439" s="2">
        <v>599</v>
      </c>
      <c r="Y2439" s="2"/>
      <c r="Z2439" s="2"/>
      <c r="AA2439" s="2" t="s">
        <v>4217</v>
      </c>
      <c r="AB2439" s="3">
        <f>DATEVALUE(DatosTransformados[[#This Row],[Contact Date Hidden]])</f>
        <v>44469</v>
      </c>
      <c r="AC2439" s="3">
        <v>44851</v>
      </c>
      <c r="AD2439" s="2" t="s">
        <v>44</v>
      </c>
      <c r="AE2439" s="2" t="str">
        <f>VLOOKUP(DatosTransformados[[#This Row],[Customer Segment Hidden]],Tabla3[#All],2,FALSE)</f>
        <v>Medium</v>
      </c>
      <c r="AF2439" s="11">
        <v>10.218825368794951</v>
      </c>
      <c r="AG2439" s="2">
        <v>10</v>
      </c>
      <c r="AH2439" s="2" t="s">
        <v>49</v>
      </c>
      <c r="AI2439" s="2" t="str">
        <f>IFERROR(VLOOKUP(DatosTransformados[[#This Row],[Preferred Contact Method Hidden]],Tabla3[#All],2,FALSE),DatosTransformados[[#This Row],[Preferred Contact Method Hidden]])</f>
        <v>Phone</v>
      </c>
      <c r="AJ2439" s="2" t="str">
        <f>VLOOKUP(DatosTransformados[[#This Row],[Applied Discount Hidden]],Tabla3[#All],2,FALSE)</f>
        <v>Yes</v>
      </c>
      <c r="AK2439" s="2" t="b">
        <v>1</v>
      </c>
    </row>
    <row r="2440" spans="1:37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">
        <v>21</v>
      </c>
      <c r="O24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0" s="5" t="s">
        <v>21</v>
      </c>
      <c r="Q2440" s="5">
        <v>0</v>
      </c>
      <c r="R2440" s="5" t="s">
        <v>33</v>
      </c>
      <c r="S2440" s="5" t="s">
        <v>34</v>
      </c>
      <c r="T2440" s="5" t="s">
        <v>123</v>
      </c>
      <c r="U2440" s="5">
        <v>39</v>
      </c>
      <c r="V2440" s="5" t="str">
        <f>PROPER(DatosTransformados[[#This Row],[Payment Method Hidden]])</f>
        <v>Credit Card</v>
      </c>
      <c r="W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440" s="5">
        <v>39</v>
      </c>
      <c r="Y2440" s="5"/>
      <c r="Z2440" s="5"/>
      <c r="AA2440" s="5" t="s">
        <v>4219</v>
      </c>
      <c r="AB2440" s="6">
        <f>DATEVALUE(DatosTransformados[[#This Row],[Contact Date Hidden]])</f>
        <v>45020</v>
      </c>
      <c r="AC2440" s="6">
        <v>44298</v>
      </c>
      <c r="AD2440" s="5" t="s">
        <v>38</v>
      </c>
      <c r="AE2440" s="5" t="str">
        <f>VLOOKUP(DatosTransformados[[#This Row],[Customer Segment Hidden]],Tabla3[#All],2,FALSE)</f>
        <v>Low</v>
      </c>
      <c r="AF2440" s="12">
        <v>32.890065843166553</v>
      </c>
      <c r="AG2440" s="5">
        <v>4</v>
      </c>
      <c r="AH2440" s="5" t="s">
        <v>63</v>
      </c>
      <c r="AI2440" s="5" t="str">
        <f>IFERROR(VLOOKUP(DatosTransformados[[#This Row],[Preferred Contact Method Hidden]],Tabla3[#All],2,FALSE),DatosTransformados[[#This Row],[Preferred Contact Method Hidden]])</f>
        <v>SMS</v>
      </c>
      <c r="AJ2440" s="5" t="str">
        <f>VLOOKUP(DatosTransformados[[#This Row],[Applied Discount Hidden]],Tabla3[#All],2,FALSE)</f>
        <v>No</v>
      </c>
      <c r="AK2440" s="5" t="b">
        <v>0</v>
      </c>
    </row>
    <row r="2441" spans="1:37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">
        <v>21</v>
      </c>
      <c r="O24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1" s="2" t="s">
        <v>21</v>
      </c>
      <c r="Q2441" s="2">
        <v>0</v>
      </c>
      <c r="R2441" s="2" t="s">
        <v>21</v>
      </c>
      <c r="S2441" s="2" t="s">
        <v>24</v>
      </c>
      <c r="T2441" s="2" t="s">
        <v>25</v>
      </c>
      <c r="U2441" s="2">
        <v>8</v>
      </c>
      <c r="V2441" s="2" t="str">
        <f>PROPER(DatosTransformados[[#This Row],[Payment Method Hidden]])</f>
        <v>Credit Card</v>
      </c>
      <c r="W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441" s="2">
        <v>29</v>
      </c>
      <c r="Y2441" s="2"/>
      <c r="Z2441" s="2"/>
      <c r="AA2441" s="2" t="s">
        <v>1755</v>
      </c>
      <c r="AB2441" s="3">
        <f>DATEVALUE(DatosTransformados[[#This Row],[Contact Date Hidden]])</f>
        <v>44021</v>
      </c>
      <c r="AC2441" s="3">
        <v>44598</v>
      </c>
      <c r="AD2441" s="2" t="s">
        <v>44</v>
      </c>
      <c r="AE2441" s="2" t="str">
        <f>VLOOKUP(DatosTransformados[[#This Row],[Customer Segment Hidden]],Tabla3[#All],2,FALSE)</f>
        <v>Medium</v>
      </c>
      <c r="AF2441" s="11">
        <v>7.2666894054308306</v>
      </c>
      <c r="AG2441" s="2">
        <v>4</v>
      </c>
      <c r="AH2441" s="2" t="s">
        <v>49</v>
      </c>
      <c r="AI2441" s="2" t="str">
        <f>IFERROR(VLOOKUP(DatosTransformados[[#This Row],[Preferred Contact Method Hidden]],Tabla3[#All],2,FALSE),DatosTransformados[[#This Row],[Preferred Contact Method Hidden]])</f>
        <v>Phone</v>
      </c>
      <c r="AJ2441" s="2" t="str">
        <f>VLOOKUP(DatosTransformados[[#This Row],[Applied Discount Hidden]],Tabla3[#All],2,FALSE)</f>
        <v>Yes</v>
      </c>
      <c r="AK2441" s="2" t="b">
        <v>1</v>
      </c>
    </row>
    <row r="2442" spans="1:37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">
        <v>21</v>
      </c>
      <c r="O24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2" s="5" t="s">
        <v>21</v>
      </c>
      <c r="Q2442" s="5">
        <v>0</v>
      </c>
      <c r="R2442" s="5" t="s">
        <v>21</v>
      </c>
      <c r="S2442" s="5" t="s">
        <v>24</v>
      </c>
      <c r="T2442" s="5" t="s">
        <v>123</v>
      </c>
      <c r="U2442" s="5">
        <v>32</v>
      </c>
      <c r="V2442" s="5" t="str">
        <f>PROPER(DatosTransformados[[#This Row],[Payment Method Hidden]])</f>
        <v>Credit Card</v>
      </c>
      <c r="W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442" s="5">
        <v>91</v>
      </c>
      <c r="Y2442" s="5" t="s">
        <v>87</v>
      </c>
      <c r="Z2442" s="5" t="s">
        <v>535</v>
      </c>
      <c r="AA2442" s="5" t="s">
        <v>4222</v>
      </c>
      <c r="AB2442" s="6">
        <f>DATEVALUE(DatosTransformados[[#This Row],[Contact Date Hidden]])</f>
        <v>44809</v>
      </c>
      <c r="AC2442" s="6">
        <v>44028</v>
      </c>
      <c r="AD2442" s="5" t="s">
        <v>38</v>
      </c>
      <c r="AE2442" s="5" t="str">
        <f>VLOOKUP(DatosTransformados[[#This Row],[Customer Segment Hidden]],Tabla3[#All],2,FALSE)</f>
        <v>Low</v>
      </c>
      <c r="AF2442" s="12">
        <v>37.402628311418312</v>
      </c>
      <c r="AG2442" s="5">
        <v>8</v>
      </c>
      <c r="AH2442" s="5" t="s">
        <v>49</v>
      </c>
      <c r="AI2442" s="5" t="str">
        <f>IFERROR(VLOOKUP(DatosTransformados[[#This Row],[Preferred Contact Method Hidden]],Tabla3[#All],2,FALSE),DatosTransformados[[#This Row],[Preferred Contact Method Hidden]])</f>
        <v>Phone</v>
      </c>
      <c r="AJ2442" s="5" t="str">
        <f>VLOOKUP(DatosTransformados[[#This Row],[Applied Discount Hidden]],Tabla3[#All],2,FALSE)</f>
        <v>Yes</v>
      </c>
      <c r="AK2442" s="5" t="b">
        <v>1</v>
      </c>
    </row>
    <row r="2443" spans="1:37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">
        <v>21</v>
      </c>
      <c r="O24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3" s="2" t="s">
        <v>21</v>
      </c>
      <c r="Q2443" s="2">
        <v>0</v>
      </c>
      <c r="R2443" s="2" t="s">
        <v>21</v>
      </c>
      <c r="S2443" s="2" t="s">
        <v>24</v>
      </c>
      <c r="T2443" s="2" t="s">
        <v>35</v>
      </c>
      <c r="U2443" s="2">
        <v>50</v>
      </c>
      <c r="V2443" s="2" t="str">
        <f>PROPER(DatosTransformados[[#This Row],[Payment Method Hidden]])</f>
        <v>Direct Debit</v>
      </c>
      <c r="W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443" s="2">
        <v>155</v>
      </c>
      <c r="Y2443" s="2" t="s">
        <v>42</v>
      </c>
      <c r="Z2443" s="2" t="s">
        <v>279</v>
      </c>
      <c r="AA2443" s="2" t="s">
        <v>3199</v>
      </c>
      <c r="AB2443" s="3">
        <f>DATEVALUE(DatosTransformados[[#This Row],[Contact Date Hidden]])</f>
        <v>45232</v>
      </c>
      <c r="AC2443" s="3">
        <v>44564</v>
      </c>
      <c r="AD2443" s="2" t="s">
        <v>38</v>
      </c>
      <c r="AE2443" s="2" t="str">
        <f>VLOOKUP(DatosTransformados[[#This Row],[Customer Segment Hidden]],Tabla3[#All],2,FALSE)</f>
        <v>Low</v>
      </c>
      <c r="AF2443" s="11">
        <v>51.95212678569662</v>
      </c>
      <c r="AG2443" s="2">
        <v>4</v>
      </c>
      <c r="AH2443" s="2" t="s">
        <v>29</v>
      </c>
      <c r="AI2443" s="2" t="str">
        <f>IFERROR(VLOOKUP(DatosTransformados[[#This Row],[Preferred Contact Method Hidden]],Tabla3[#All],2,FALSE),DatosTransformados[[#This Row],[Preferred Contact Method Hidden]])</f>
        <v>Email</v>
      </c>
      <c r="AJ2443" s="2" t="str">
        <f>VLOOKUP(DatosTransformados[[#This Row],[Applied Discount Hidden]],Tabla3[#All],2,FALSE)</f>
        <v>Yes</v>
      </c>
      <c r="AK2443" s="2" t="b">
        <v>1</v>
      </c>
    </row>
    <row r="2444" spans="1:37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">
        <v>21</v>
      </c>
      <c r="O24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4" s="5" t="s">
        <v>33</v>
      </c>
      <c r="Q2444" s="5">
        <v>2</v>
      </c>
      <c r="R2444" s="5" t="s">
        <v>33</v>
      </c>
      <c r="S2444" s="5" t="s">
        <v>34</v>
      </c>
      <c r="T2444" s="5" t="s">
        <v>117</v>
      </c>
      <c r="U2444" s="5">
        <v>26</v>
      </c>
      <c r="V2444" s="5" t="str">
        <f>PROPER(DatosTransformados[[#This Row],[Payment Method Hidden]])</f>
        <v>Direct Debit</v>
      </c>
      <c r="W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444" s="5">
        <v>1225</v>
      </c>
      <c r="Y2444" s="5"/>
      <c r="Z2444" s="5"/>
      <c r="AA2444" s="5" t="s">
        <v>1012</v>
      </c>
      <c r="AB2444" s="6">
        <f>DATEVALUE(DatosTransformados[[#This Row],[Contact Date Hidden]])</f>
        <v>45150</v>
      </c>
      <c r="AC2444" s="6">
        <v>44148</v>
      </c>
      <c r="AD2444" s="5" t="s">
        <v>28</v>
      </c>
      <c r="AE2444" s="5" t="str">
        <f>VLOOKUP(DatosTransformados[[#This Row],[Customer Segment Hidden]],Tabla3[#All],2,FALSE)</f>
        <v>High</v>
      </c>
      <c r="AF2444" s="12">
        <v>22.75985006243738</v>
      </c>
      <c r="AG2444" s="5">
        <v>8</v>
      </c>
      <c r="AH2444" s="5" t="s">
        <v>63</v>
      </c>
      <c r="AI2444" s="5" t="str">
        <f>IFERROR(VLOOKUP(DatosTransformados[[#This Row],[Preferred Contact Method Hidden]],Tabla3[#All],2,FALSE),DatosTransformados[[#This Row],[Preferred Contact Method Hidden]])</f>
        <v>SMS</v>
      </c>
      <c r="AJ2444" s="5" t="str">
        <f>VLOOKUP(DatosTransformados[[#This Row],[Applied Discount Hidden]],Tabla3[#All],2,FALSE)</f>
        <v>Yes</v>
      </c>
      <c r="AK2444" s="5" t="b">
        <v>1</v>
      </c>
    </row>
    <row r="2445" spans="1:37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">
        <v>21</v>
      </c>
      <c r="O24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5" s="2" t="s">
        <v>21</v>
      </c>
      <c r="Q2445" s="2">
        <v>0</v>
      </c>
      <c r="R2445" s="2" t="s">
        <v>33</v>
      </c>
      <c r="S2445" s="2" t="s">
        <v>52</v>
      </c>
      <c r="T2445" s="2" t="s">
        <v>35</v>
      </c>
      <c r="U2445" s="2">
        <v>45</v>
      </c>
      <c r="V2445" s="2" t="str">
        <f>PROPER(DatosTransformados[[#This Row],[Payment Method Hidden]])</f>
        <v>Direct Debit</v>
      </c>
      <c r="W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445" s="2">
        <v>2709</v>
      </c>
      <c r="Y2445" s="2"/>
      <c r="Z2445" s="2"/>
      <c r="AA2445" s="2" t="s">
        <v>2655</v>
      </c>
      <c r="AB2445" s="3">
        <f>DATEVALUE(DatosTransformados[[#This Row],[Contact Date Hidden]])</f>
        <v>44270</v>
      </c>
      <c r="AC2445" s="3">
        <v>45084</v>
      </c>
      <c r="AD2445" s="2" t="s">
        <v>38</v>
      </c>
      <c r="AE2445" s="2" t="str">
        <f>VLOOKUP(DatosTransformados[[#This Row],[Customer Segment Hidden]],Tabla3[#All],2,FALSE)</f>
        <v>Low</v>
      </c>
      <c r="AF2445" s="11">
        <v>51.18601173865018</v>
      </c>
      <c r="AG2445" s="2">
        <v>10</v>
      </c>
      <c r="AH2445" s="2" t="s">
        <v>29</v>
      </c>
      <c r="AI2445" s="2" t="str">
        <f>IFERROR(VLOOKUP(DatosTransformados[[#This Row],[Preferred Contact Method Hidden]],Tabla3[#All],2,FALSE),DatosTransformados[[#This Row],[Preferred Contact Method Hidden]])</f>
        <v>Email</v>
      </c>
      <c r="AJ2445" s="2" t="str">
        <f>VLOOKUP(DatosTransformados[[#This Row],[Applied Discount Hidden]],Tabla3[#All],2,FALSE)</f>
        <v>Yes</v>
      </c>
      <c r="AK2445" s="2" t="b">
        <v>1</v>
      </c>
    </row>
    <row r="2446" spans="1:37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">
        <v>33</v>
      </c>
      <c r="O24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6" s="5" t="s">
        <v>21</v>
      </c>
      <c r="Q2446" s="5">
        <v>0</v>
      </c>
      <c r="R2446" s="5" t="s">
        <v>21</v>
      </c>
      <c r="S2446" s="5" t="s">
        <v>34</v>
      </c>
      <c r="T2446" s="5" t="s">
        <v>117</v>
      </c>
      <c r="U2446" s="5">
        <v>37</v>
      </c>
      <c r="V2446" s="5" t="str">
        <f>PROPER(DatosTransformados[[#This Row],[Payment Method Hidden]])</f>
        <v>Direct Debit</v>
      </c>
      <c r="W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446" s="5">
        <v>1521</v>
      </c>
      <c r="Y2446" s="5"/>
      <c r="Z2446" s="5"/>
      <c r="AA2446" s="5" t="s">
        <v>386</v>
      </c>
      <c r="AB2446" s="6">
        <f>DATEVALUE(DatosTransformados[[#This Row],[Contact Date Hidden]])</f>
        <v>44265</v>
      </c>
      <c r="AC2446" s="6">
        <v>44864</v>
      </c>
      <c r="AD2446" s="5" t="s">
        <v>38</v>
      </c>
      <c r="AE2446" s="5" t="str">
        <f>VLOOKUP(DatosTransformados[[#This Row],[Customer Segment Hidden]],Tabla3[#All],2,FALSE)</f>
        <v>Low</v>
      </c>
      <c r="AF2446" s="12">
        <v>42.106892734421933</v>
      </c>
      <c r="AG2446" s="5">
        <v>5</v>
      </c>
      <c r="AH2446" s="5" t="s">
        <v>49</v>
      </c>
      <c r="AI2446" s="5" t="str">
        <f>IFERROR(VLOOKUP(DatosTransformados[[#This Row],[Preferred Contact Method Hidden]],Tabla3[#All],2,FALSE),DatosTransformados[[#This Row],[Preferred Contact Method Hidden]])</f>
        <v>Phone</v>
      </c>
      <c r="AJ2446" s="5" t="str">
        <f>VLOOKUP(DatosTransformados[[#This Row],[Applied Discount Hidden]],Tabla3[#All],2,FALSE)</f>
        <v>No</v>
      </c>
      <c r="AK2446" s="5" t="b">
        <v>0</v>
      </c>
    </row>
    <row r="2447" spans="1:37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">
        <v>21</v>
      </c>
      <c r="O24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7" s="2" t="s">
        <v>21</v>
      </c>
      <c r="Q2447" s="2">
        <v>0</v>
      </c>
      <c r="R2447" s="2" t="s">
        <v>21</v>
      </c>
      <c r="S2447" s="2" t="s">
        <v>24</v>
      </c>
      <c r="T2447" s="2" t="s">
        <v>117</v>
      </c>
      <c r="U2447" s="2">
        <v>15</v>
      </c>
      <c r="V2447" s="2" t="str">
        <f>PROPER(DatosTransformados[[#This Row],[Payment Method Hidden]])</f>
        <v>Direct Debit</v>
      </c>
      <c r="W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2447" s="2">
        <v>52</v>
      </c>
      <c r="Y2447" s="2" t="s">
        <v>42</v>
      </c>
      <c r="Z2447" s="2" t="s">
        <v>213</v>
      </c>
      <c r="AA2447" s="2" t="s">
        <v>4228</v>
      </c>
      <c r="AB2447" s="3">
        <f>DATEVALUE(DatosTransformados[[#This Row],[Contact Date Hidden]])</f>
        <v>44309</v>
      </c>
      <c r="AC2447" s="3">
        <v>45256</v>
      </c>
      <c r="AD2447" s="2" t="s">
        <v>44</v>
      </c>
      <c r="AE2447" s="2" t="str">
        <f>VLOOKUP(DatosTransformados[[#This Row],[Customer Segment Hidden]],Tabla3[#All],2,FALSE)</f>
        <v>Medium</v>
      </c>
      <c r="AF2447" s="11">
        <v>16.472924418886489</v>
      </c>
      <c r="AG2447" s="2">
        <v>4</v>
      </c>
      <c r="AH2447" s="2" t="s">
        <v>49</v>
      </c>
      <c r="AI2447" s="2" t="str">
        <f>IFERROR(VLOOKUP(DatosTransformados[[#This Row],[Preferred Contact Method Hidden]],Tabla3[#All],2,FALSE),DatosTransformados[[#This Row],[Preferred Contact Method Hidden]])</f>
        <v>Phone</v>
      </c>
      <c r="AJ2447" s="2" t="str">
        <f>VLOOKUP(DatosTransformados[[#This Row],[Applied Discount Hidden]],Tabla3[#All],2,FALSE)</f>
        <v>No</v>
      </c>
      <c r="AK2447" s="2" t="b">
        <v>0</v>
      </c>
    </row>
    <row r="2448" spans="1:37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">
        <v>21</v>
      </c>
      <c r="O24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8" s="5" t="s">
        <v>21</v>
      </c>
      <c r="Q2448" s="5">
        <v>0</v>
      </c>
      <c r="R2448" s="5" t="s">
        <v>21</v>
      </c>
      <c r="S2448" s="5" t="s">
        <v>34</v>
      </c>
      <c r="T2448" s="5" t="s">
        <v>35</v>
      </c>
      <c r="U2448" s="5">
        <v>31</v>
      </c>
      <c r="V2448" s="5" t="str">
        <f>PROPER(DatosTransformados[[#This Row],[Payment Method Hidden]])</f>
        <v>Direct Debit</v>
      </c>
      <c r="W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448" s="5">
        <v>958</v>
      </c>
      <c r="Y2448" s="5"/>
      <c r="Z2448" s="5"/>
      <c r="AA2448" s="5" t="s">
        <v>4230</v>
      </c>
      <c r="AB2448" s="6">
        <f>DATEVALUE(DatosTransformados[[#This Row],[Contact Date Hidden]])</f>
        <v>44614</v>
      </c>
      <c r="AC2448" s="6">
        <v>44973</v>
      </c>
      <c r="AD2448" s="5" t="s">
        <v>28</v>
      </c>
      <c r="AE2448" s="5" t="str">
        <f>VLOOKUP(DatosTransformados[[#This Row],[Customer Segment Hidden]],Tabla3[#All],2,FALSE)</f>
        <v>High</v>
      </c>
      <c r="AF2448" s="12">
        <v>28.95533247066469</v>
      </c>
      <c r="AG2448" s="5">
        <v>4</v>
      </c>
      <c r="AH2448" s="5" t="s">
        <v>29</v>
      </c>
      <c r="AI2448" s="5" t="str">
        <f>IFERROR(VLOOKUP(DatosTransformados[[#This Row],[Preferred Contact Method Hidden]],Tabla3[#All],2,FALSE),DatosTransformados[[#This Row],[Preferred Contact Method Hidden]])</f>
        <v>Email</v>
      </c>
      <c r="AJ2448" s="5" t="str">
        <f>VLOOKUP(DatosTransformados[[#This Row],[Applied Discount Hidden]],Tabla3[#All],2,FALSE)</f>
        <v>Yes</v>
      </c>
      <c r="AK2448" s="5" t="b">
        <v>1</v>
      </c>
    </row>
    <row r="2449" spans="1:37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">
        <v>21</v>
      </c>
      <c r="O24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49" s="2" t="s">
        <v>33</v>
      </c>
      <c r="Q2449" s="2">
        <v>6</v>
      </c>
      <c r="R2449" s="2" t="s">
        <v>21</v>
      </c>
      <c r="S2449" s="2" t="s">
        <v>34</v>
      </c>
      <c r="T2449" s="2" t="s">
        <v>123</v>
      </c>
      <c r="U2449" s="2">
        <v>10</v>
      </c>
      <c r="V2449" s="2" t="str">
        <f>PROPER(DatosTransformados[[#This Row],[Payment Method Hidden]])</f>
        <v>Credit Card</v>
      </c>
      <c r="W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449" s="2">
        <v>160</v>
      </c>
      <c r="Y2449" s="2"/>
      <c r="Z2449" s="2"/>
      <c r="AA2449" s="2" t="s">
        <v>4232</v>
      </c>
      <c r="AB2449" s="3">
        <f>DATEVALUE(DatosTransformados[[#This Row],[Contact Date Hidden]])</f>
        <v>44302</v>
      </c>
      <c r="AC2449" s="3">
        <v>44690</v>
      </c>
      <c r="AD2449" s="2" t="s">
        <v>38</v>
      </c>
      <c r="AE2449" s="2" t="str">
        <f>VLOOKUP(DatosTransformados[[#This Row],[Customer Segment Hidden]],Tabla3[#All],2,FALSE)</f>
        <v>Low</v>
      </c>
      <c r="AF2449" s="11">
        <v>8.2394413184749808</v>
      </c>
      <c r="AG2449" s="2">
        <v>4</v>
      </c>
      <c r="AH2449" s="2" t="s">
        <v>63</v>
      </c>
      <c r="AI2449" s="2" t="str">
        <f>IFERROR(VLOOKUP(DatosTransformados[[#This Row],[Preferred Contact Method Hidden]],Tabla3[#All],2,FALSE),DatosTransformados[[#This Row],[Preferred Contact Method Hidden]])</f>
        <v>SMS</v>
      </c>
      <c r="AJ2449" s="2" t="str">
        <f>VLOOKUP(DatosTransformados[[#This Row],[Applied Discount Hidden]],Tabla3[#All],2,FALSE)</f>
        <v>No</v>
      </c>
      <c r="AK2449" s="2" t="b">
        <v>0</v>
      </c>
    </row>
    <row r="2450" spans="1:37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">
        <v>21</v>
      </c>
      <c r="O24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0" s="5" t="s">
        <v>33</v>
      </c>
      <c r="Q2450" s="5">
        <v>5</v>
      </c>
      <c r="R2450" s="5" t="s">
        <v>33</v>
      </c>
      <c r="S2450" s="5" t="s">
        <v>24</v>
      </c>
      <c r="T2450" s="5" t="s">
        <v>35</v>
      </c>
      <c r="U2450" s="5">
        <v>38</v>
      </c>
      <c r="V2450" s="5" t="str">
        <f>PROPER(DatosTransformados[[#This Row],[Payment Method Hidden]])</f>
        <v>Direct Debit</v>
      </c>
      <c r="W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450" s="5">
        <v>317</v>
      </c>
      <c r="Y2450" s="5" t="s">
        <v>156</v>
      </c>
      <c r="Z2450" s="5" t="s">
        <v>351</v>
      </c>
      <c r="AA2450" s="5" t="s">
        <v>3643</v>
      </c>
      <c r="AB2450" s="6">
        <f>DATEVALUE(DatosTransformados[[#This Row],[Contact Date Hidden]])</f>
        <v>44343</v>
      </c>
      <c r="AC2450" s="6">
        <v>44006</v>
      </c>
      <c r="AD2450" s="5" t="s">
        <v>28</v>
      </c>
      <c r="AE2450" s="5" t="str">
        <f>VLOOKUP(DatosTransformados[[#This Row],[Customer Segment Hidden]],Tabla3[#All],2,FALSE)</f>
        <v>High</v>
      </c>
      <c r="AF2450" s="12">
        <v>42.051458025930458</v>
      </c>
      <c r="AG2450" s="5">
        <v>10</v>
      </c>
      <c r="AH2450" s="5" t="s">
        <v>29</v>
      </c>
      <c r="AI2450" s="5" t="str">
        <f>IFERROR(VLOOKUP(DatosTransformados[[#This Row],[Preferred Contact Method Hidden]],Tabla3[#All],2,FALSE),DatosTransformados[[#This Row],[Preferred Contact Method Hidden]])</f>
        <v>Email</v>
      </c>
      <c r="AJ2450" s="5" t="str">
        <f>VLOOKUP(DatosTransformados[[#This Row],[Applied Discount Hidden]],Tabla3[#All],2,FALSE)</f>
        <v>No</v>
      </c>
      <c r="AK2450" s="5" t="b">
        <v>0</v>
      </c>
    </row>
    <row r="2451" spans="1:37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">
        <v>21</v>
      </c>
      <c r="O24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1" s="2" t="s">
        <v>33</v>
      </c>
      <c r="Q2451" s="2">
        <v>3</v>
      </c>
      <c r="R2451" s="2" t="s">
        <v>33</v>
      </c>
      <c r="S2451" s="2" t="s">
        <v>34</v>
      </c>
      <c r="T2451" s="2" t="s">
        <v>35</v>
      </c>
      <c r="U2451" s="2">
        <v>30</v>
      </c>
      <c r="V2451" s="2" t="str">
        <f>PROPER(DatosTransformados[[#This Row],[Payment Method Hidden]])</f>
        <v>Direct Debit</v>
      </c>
      <c r="W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451" s="2">
        <v>1572</v>
      </c>
      <c r="Y2451" s="2"/>
      <c r="Z2451" s="2"/>
      <c r="AA2451" s="2" t="s">
        <v>1299</v>
      </c>
      <c r="AB2451" s="3">
        <f>DATEVALUE(DatosTransformados[[#This Row],[Contact Date Hidden]])</f>
        <v>44579</v>
      </c>
      <c r="AC2451" s="3">
        <v>44044</v>
      </c>
      <c r="AD2451" s="2" t="s">
        <v>38</v>
      </c>
      <c r="AE2451" s="2" t="str">
        <f>VLOOKUP(DatosTransformados[[#This Row],[Customer Segment Hidden]],Tabla3[#All],2,FALSE)</f>
        <v>Low</v>
      </c>
      <c r="AF2451" s="11">
        <v>34.95223120275633</v>
      </c>
      <c r="AG2451" s="2">
        <v>5</v>
      </c>
      <c r="AH2451" s="2" t="s">
        <v>63</v>
      </c>
      <c r="AI2451" s="2" t="str">
        <f>IFERROR(VLOOKUP(DatosTransformados[[#This Row],[Preferred Contact Method Hidden]],Tabla3[#All],2,FALSE),DatosTransformados[[#This Row],[Preferred Contact Method Hidden]])</f>
        <v>SMS</v>
      </c>
      <c r="AJ2451" s="2" t="str">
        <f>VLOOKUP(DatosTransformados[[#This Row],[Applied Discount Hidden]],Tabla3[#All],2,FALSE)</f>
        <v>No</v>
      </c>
      <c r="AK2451" s="2" t="b">
        <v>0</v>
      </c>
    </row>
    <row r="2452" spans="1:37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">
        <v>21</v>
      </c>
      <c r="O24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2" s="5" t="s">
        <v>21</v>
      </c>
      <c r="Q2452" s="5">
        <v>0</v>
      </c>
      <c r="R2452" s="5" t="s">
        <v>21</v>
      </c>
      <c r="S2452" s="5" t="s">
        <v>34</v>
      </c>
      <c r="T2452" s="5" t="s">
        <v>35</v>
      </c>
      <c r="U2452" s="5">
        <v>9</v>
      </c>
      <c r="V2452" s="5" t="str">
        <f>PROPER(DatosTransformados[[#This Row],[Payment Method Hidden]])</f>
        <v>Direct Debit</v>
      </c>
      <c r="W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452" s="5">
        <v>398</v>
      </c>
      <c r="Y2452" s="5"/>
      <c r="Z2452" s="5"/>
      <c r="AA2452" s="5" t="s">
        <v>2896</v>
      </c>
      <c r="AB2452" s="6">
        <f>DATEVALUE(DatosTransformados[[#This Row],[Contact Date Hidden]])</f>
        <v>44929</v>
      </c>
      <c r="AC2452" s="6">
        <v>44398</v>
      </c>
      <c r="AD2452" s="5" t="s">
        <v>44</v>
      </c>
      <c r="AE2452" s="5" t="str">
        <f>VLOOKUP(DatosTransformados[[#This Row],[Customer Segment Hidden]],Tabla3[#All],2,FALSE)</f>
        <v>Medium</v>
      </c>
      <c r="AF2452" s="12">
        <v>7.7021233187332134</v>
      </c>
      <c r="AG2452" s="5">
        <v>7</v>
      </c>
      <c r="AH2452" s="5" t="s">
        <v>29</v>
      </c>
      <c r="AI2452" s="5" t="str">
        <f>IFERROR(VLOOKUP(DatosTransformados[[#This Row],[Preferred Contact Method Hidden]],Tabla3[#All],2,FALSE),DatosTransformados[[#This Row],[Preferred Contact Method Hidden]])</f>
        <v>Email</v>
      </c>
      <c r="AJ2452" s="5" t="str">
        <f>VLOOKUP(DatosTransformados[[#This Row],[Applied Discount Hidden]],Tabla3[#All],2,FALSE)</f>
        <v>Yes</v>
      </c>
      <c r="AK2452" s="5" t="b">
        <v>1</v>
      </c>
    </row>
    <row r="2453" spans="1:37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">
        <v>21</v>
      </c>
      <c r="O24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3" s="2" t="s">
        <v>21</v>
      </c>
      <c r="Q2453" s="2">
        <v>0</v>
      </c>
      <c r="R2453" s="2" t="s">
        <v>33</v>
      </c>
      <c r="S2453" s="2" t="s">
        <v>52</v>
      </c>
      <c r="T2453" s="2" t="s">
        <v>123</v>
      </c>
      <c r="U2453" s="2">
        <v>42</v>
      </c>
      <c r="V2453" s="2" t="str">
        <f>PROPER(DatosTransformados[[#This Row],[Payment Method Hidden]])</f>
        <v>Credit Card</v>
      </c>
      <c r="W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453" s="2">
        <v>2958</v>
      </c>
      <c r="Y2453" s="2"/>
      <c r="Z2453" s="2"/>
      <c r="AA2453" s="2" t="s">
        <v>4237</v>
      </c>
      <c r="AB2453" s="3">
        <f>DATEVALUE(DatosTransformados[[#This Row],[Contact Date Hidden]])</f>
        <v>43960</v>
      </c>
      <c r="AC2453" s="3">
        <v>44919</v>
      </c>
      <c r="AD2453" s="2" t="s">
        <v>38</v>
      </c>
      <c r="AE2453" s="2" t="str">
        <f>VLOOKUP(DatosTransformados[[#This Row],[Customer Segment Hidden]],Tabla3[#All],2,FALSE)</f>
        <v>Low</v>
      </c>
      <c r="AF2453" s="11">
        <v>45.753216502350497</v>
      </c>
      <c r="AG2453" s="2">
        <v>8</v>
      </c>
      <c r="AH2453" s="2" t="s">
        <v>29</v>
      </c>
      <c r="AI2453" s="2" t="str">
        <f>IFERROR(VLOOKUP(DatosTransformados[[#This Row],[Preferred Contact Method Hidden]],Tabla3[#All],2,FALSE),DatosTransformados[[#This Row],[Preferred Contact Method Hidden]])</f>
        <v>Email</v>
      </c>
      <c r="AJ2453" s="2" t="str">
        <f>VLOOKUP(DatosTransformados[[#This Row],[Applied Discount Hidden]],Tabla3[#All],2,FALSE)</f>
        <v>No</v>
      </c>
      <c r="AK2453" s="2" t="b">
        <v>0</v>
      </c>
    </row>
    <row r="2454" spans="1:37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">
        <v>21</v>
      </c>
      <c r="O24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4" s="5" t="s">
        <v>21</v>
      </c>
      <c r="Q2454" s="5">
        <v>0</v>
      </c>
      <c r="R2454" s="5" t="s">
        <v>21</v>
      </c>
      <c r="S2454" s="5" t="s">
        <v>24</v>
      </c>
      <c r="T2454" s="5" t="s">
        <v>117</v>
      </c>
      <c r="U2454" s="5">
        <v>45</v>
      </c>
      <c r="V2454" s="5" t="str">
        <f>PROPER(DatosTransformados[[#This Row],[Payment Method Hidden]])</f>
        <v>Direct Debit</v>
      </c>
      <c r="W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454" s="5">
        <v>1439</v>
      </c>
      <c r="Y2454" s="5" t="s">
        <v>42</v>
      </c>
      <c r="Z2454" s="5" t="s">
        <v>184</v>
      </c>
      <c r="AA2454" s="5" t="s">
        <v>1989</v>
      </c>
      <c r="AB2454" s="6">
        <f>DATEVALUE(DatosTransformados[[#This Row],[Contact Date Hidden]])</f>
        <v>44444</v>
      </c>
      <c r="AC2454" s="6">
        <v>44722</v>
      </c>
      <c r="AD2454" s="5" t="s">
        <v>28</v>
      </c>
      <c r="AE2454" s="5" t="str">
        <f>VLOOKUP(DatosTransformados[[#This Row],[Customer Segment Hidden]],Tabla3[#All],2,FALSE)</f>
        <v>High</v>
      </c>
      <c r="AF2454" s="12">
        <v>50.161042394661003</v>
      </c>
      <c r="AG2454" s="5">
        <v>9</v>
      </c>
      <c r="AH2454" s="5" t="s">
        <v>49</v>
      </c>
      <c r="AI2454" s="5" t="str">
        <f>IFERROR(VLOOKUP(DatosTransformados[[#This Row],[Preferred Contact Method Hidden]],Tabla3[#All],2,FALSE),DatosTransformados[[#This Row],[Preferred Contact Method Hidden]])</f>
        <v>Phone</v>
      </c>
      <c r="AJ2454" s="5" t="str">
        <f>VLOOKUP(DatosTransformados[[#This Row],[Applied Discount Hidden]],Tabla3[#All],2,FALSE)</f>
        <v>Yes</v>
      </c>
      <c r="AK2454" s="5" t="b">
        <v>1</v>
      </c>
    </row>
    <row r="2455" spans="1:37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">
        <v>21</v>
      </c>
      <c r="O24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5" s="2" t="s">
        <v>21</v>
      </c>
      <c r="Q2455" s="2">
        <v>0</v>
      </c>
      <c r="R2455" s="2" t="s">
        <v>21</v>
      </c>
      <c r="S2455" s="2" t="s">
        <v>24</v>
      </c>
      <c r="T2455" s="2" t="s">
        <v>117</v>
      </c>
      <c r="U2455" s="2">
        <v>37</v>
      </c>
      <c r="V2455" s="2" t="str">
        <f>PROPER(DatosTransformados[[#This Row],[Payment Method Hidden]])</f>
        <v>Direct Debit</v>
      </c>
      <c r="W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455" s="2">
        <v>154</v>
      </c>
      <c r="Y2455" s="2" t="s">
        <v>42</v>
      </c>
      <c r="Z2455" s="2" t="s">
        <v>213</v>
      </c>
      <c r="AA2455" s="2" t="s">
        <v>4240</v>
      </c>
      <c r="AB2455" s="3">
        <f>DATEVALUE(DatosTransformados[[#This Row],[Contact Date Hidden]])</f>
        <v>44994</v>
      </c>
      <c r="AC2455" s="3">
        <v>44980</v>
      </c>
      <c r="AD2455" s="2" t="s">
        <v>44</v>
      </c>
      <c r="AE2455" s="2" t="str">
        <f>VLOOKUP(DatosTransformados[[#This Row],[Customer Segment Hidden]],Tabla3[#All],2,FALSE)</f>
        <v>Medium</v>
      </c>
      <c r="AF2455" s="11">
        <v>33.882800407461197</v>
      </c>
      <c r="AG2455" s="2">
        <v>2</v>
      </c>
      <c r="AH2455" s="2" t="s">
        <v>29</v>
      </c>
      <c r="AI2455" s="2" t="str">
        <f>IFERROR(VLOOKUP(DatosTransformados[[#This Row],[Preferred Contact Method Hidden]],Tabla3[#All],2,FALSE),DatosTransformados[[#This Row],[Preferred Contact Method Hidden]])</f>
        <v>Email</v>
      </c>
      <c r="AJ2455" s="2" t="str">
        <f>VLOOKUP(DatosTransformados[[#This Row],[Applied Discount Hidden]],Tabla3[#All],2,FALSE)</f>
        <v>No</v>
      </c>
      <c r="AK2455" s="2" t="b">
        <v>0</v>
      </c>
    </row>
    <row r="2456" spans="1:37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">
        <v>21</v>
      </c>
      <c r="O24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6" s="5" t="s">
        <v>21</v>
      </c>
      <c r="Q2456" s="5">
        <v>0</v>
      </c>
      <c r="R2456" s="5" t="s">
        <v>33</v>
      </c>
      <c r="S2456" s="5" t="s">
        <v>52</v>
      </c>
      <c r="T2456" s="5" t="s">
        <v>117</v>
      </c>
      <c r="U2456" s="5">
        <v>47</v>
      </c>
      <c r="V2456" s="5" t="str">
        <f>PROPER(DatosTransformados[[#This Row],[Payment Method Hidden]])</f>
        <v>Direct Debit</v>
      </c>
      <c r="W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456" s="5">
        <v>2427</v>
      </c>
      <c r="Y2456" s="5"/>
      <c r="Z2456" s="5"/>
      <c r="AA2456" s="5" t="s">
        <v>509</v>
      </c>
      <c r="AB2456" s="6">
        <f>DATEVALUE(DatosTransformados[[#This Row],[Contact Date Hidden]])</f>
        <v>44639</v>
      </c>
      <c r="AC2456" s="6">
        <v>44677</v>
      </c>
      <c r="AD2456" s="5" t="s">
        <v>28</v>
      </c>
      <c r="AE2456" s="5" t="str">
        <f>VLOOKUP(DatosTransformados[[#This Row],[Customer Segment Hidden]],Tabla3[#All],2,FALSE)</f>
        <v>High</v>
      </c>
      <c r="AF2456" s="12">
        <v>40.30883917298604</v>
      </c>
      <c r="AG2456" s="5">
        <v>9</v>
      </c>
      <c r="AH2456" s="5" t="s">
        <v>29</v>
      </c>
      <c r="AI2456" s="5" t="str">
        <f>IFERROR(VLOOKUP(DatosTransformados[[#This Row],[Preferred Contact Method Hidden]],Tabla3[#All],2,FALSE),DatosTransformados[[#This Row],[Preferred Contact Method Hidden]])</f>
        <v>Email</v>
      </c>
      <c r="AJ2456" s="5" t="str">
        <f>VLOOKUP(DatosTransformados[[#This Row],[Applied Discount Hidden]],Tabla3[#All],2,FALSE)</f>
        <v>No</v>
      </c>
      <c r="AK2456" s="5" t="b">
        <v>0</v>
      </c>
    </row>
    <row r="2457" spans="1:37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">
        <v>21</v>
      </c>
      <c r="O24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7" s="2" t="s">
        <v>21</v>
      </c>
      <c r="Q2457" s="2">
        <v>0</v>
      </c>
      <c r="R2457" s="2" t="s">
        <v>21</v>
      </c>
      <c r="S2457" s="2" t="s">
        <v>52</v>
      </c>
      <c r="T2457" s="2" t="s">
        <v>123</v>
      </c>
      <c r="U2457" s="2">
        <v>16</v>
      </c>
      <c r="V2457" s="2" t="str">
        <f>PROPER(DatosTransformados[[#This Row],[Payment Method Hidden]])</f>
        <v>Credit Card</v>
      </c>
      <c r="W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457" s="2">
        <v>622</v>
      </c>
      <c r="Y2457" s="2"/>
      <c r="Z2457" s="2"/>
      <c r="AA2457" s="2" t="s">
        <v>4243</v>
      </c>
      <c r="AB2457" s="3">
        <f>DATEVALUE(DatosTransformados[[#This Row],[Contact Date Hidden]])</f>
        <v>44823</v>
      </c>
      <c r="AC2457" s="3">
        <v>44386</v>
      </c>
      <c r="AD2457" s="2" t="s">
        <v>44</v>
      </c>
      <c r="AE2457" s="2" t="str">
        <f>VLOOKUP(DatosTransformados[[#This Row],[Customer Segment Hidden]],Tabla3[#All],2,FALSE)</f>
        <v>Medium</v>
      </c>
      <c r="AF2457" s="11">
        <v>16.580622643456991</v>
      </c>
      <c r="AG2457" s="2">
        <v>1</v>
      </c>
      <c r="AH2457" s="2" t="s">
        <v>63</v>
      </c>
      <c r="AI2457" s="2" t="str">
        <f>IFERROR(VLOOKUP(DatosTransformados[[#This Row],[Preferred Contact Method Hidden]],Tabla3[#All],2,FALSE),DatosTransformados[[#This Row],[Preferred Contact Method Hidden]])</f>
        <v>SMS</v>
      </c>
      <c r="AJ2457" s="2" t="str">
        <f>VLOOKUP(DatosTransformados[[#This Row],[Applied Discount Hidden]],Tabla3[#All],2,FALSE)</f>
        <v>Yes</v>
      </c>
      <c r="AK2457" s="2" t="b">
        <v>1</v>
      </c>
    </row>
    <row r="2458" spans="1:37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">
        <v>21</v>
      </c>
      <c r="O24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8" s="5" t="s">
        <v>33</v>
      </c>
      <c r="Q2458" s="5">
        <v>6</v>
      </c>
      <c r="R2458" s="5" t="s">
        <v>21</v>
      </c>
      <c r="S2458" s="5" t="s">
        <v>52</v>
      </c>
      <c r="T2458" s="5" t="s">
        <v>117</v>
      </c>
      <c r="U2458" s="5">
        <v>8</v>
      </c>
      <c r="V2458" s="5" t="str">
        <f>PROPER(DatosTransformados[[#This Row],[Payment Method Hidden]])</f>
        <v>Direct Debit</v>
      </c>
      <c r="W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458" s="5">
        <v>546</v>
      </c>
      <c r="Y2458" s="5"/>
      <c r="Z2458" s="5"/>
      <c r="AA2458" s="5" t="s">
        <v>4245</v>
      </c>
      <c r="AB2458" s="6">
        <f>DATEVALUE(DatosTransformados[[#This Row],[Contact Date Hidden]])</f>
        <v>44237</v>
      </c>
      <c r="AC2458" s="6">
        <v>43885</v>
      </c>
      <c r="AD2458" s="5" t="s">
        <v>38</v>
      </c>
      <c r="AE2458" s="5" t="str">
        <f>VLOOKUP(DatosTransformados[[#This Row],[Customer Segment Hidden]],Tabla3[#All],2,FALSE)</f>
        <v>Low</v>
      </c>
      <c r="AF2458" s="12">
        <v>8.3098241944847082</v>
      </c>
      <c r="AG2458" s="5">
        <v>1</v>
      </c>
      <c r="AH2458" s="5" t="s">
        <v>63</v>
      </c>
      <c r="AI2458" s="5" t="str">
        <f>IFERROR(VLOOKUP(DatosTransformados[[#This Row],[Preferred Contact Method Hidden]],Tabla3[#All],2,FALSE),DatosTransformados[[#This Row],[Preferred Contact Method Hidden]])</f>
        <v>SMS</v>
      </c>
      <c r="AJ2458" s="5" t="str">
        <f>VLOOKUP(DatosTransformados[[#This Row],[Applied Discount Hidden]],Tabla3[#All],2,FALSE)</f>
        <v>Yes</v>
      </c>
      <c r="AK2458" s="5" t="b">
        <v>1</v>
      </c>
    </row>
    <row r="2459" spans="1:37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">
        <v>21</v>
      </c>
      <c r="O24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59" s="2" t="s">
        <v>21</v>
      </c>
      <c r="Q2459" s="2">
        <v>0</v>
      </c>
      <c r="R2459" s="2" t="s">
        <v>21</v>
      </c>
      <c r="S2459" s="2" t="s">
        <v>34</v>
      </c>
      <c r="T2459" s="2" t="s">
        <v>35</v>
      </c>
      <c r="U2459" s="2">
        <v>14</v>
      </c>
      <c r="V2459" s="2" t="str">
        <f>PROPER(DatosTransformados[[#This Row],[Payment Method Hidden]])</f>
        <v>Direct Debit</v>
      </c>
      <c r="W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459" s="2">
        <v>918</v>
      </c>
      <c r="Y2459" s="2"/>
      <c r="Z2459" s="2"/>
      <c r="AA2459" s="2" t="s">
        <v>3286</v>
      </c>
      <c r="AB2459" s="3">
        <f>DATEVALUE(DatosTransformados[[#This Row],[Contact Date Hidden]])</f>
        <v>44802</v>
      </c>
      <c r="AC2459" s="3">
        <v>44868</v>
      </c>
      <c r="AD2459" s="2" t="s">
        <v>44</v>
      </c>
      <c r="AE2459" s="2" t="str">
        <f>VLOOKUP(DatosTransformados[[#This Row],[Customer Segment Hidden]],Tabla3[#All],2,FALSE)</f>
        <v>Medium</v>
      </c>
      <c r="AF2459" s="11">
        <v>12.795953417082931</v>
      </c>
      <c r="AG2459" s="2">
        <v>10</v>
      </c>
      <c r="AH2459" s="2" t="s">
        <v>63</v>
      </c>
      <c r="AI2459" s="2" t="str">
        <f>IFERROR(VLOOKUP(DatosTransformados[[#This Row],[Preferred Contact Method Hidden]],Tabla3[#All],2,FALSE),DatosTransformados[[#This Row],[Preferred Contact Method Hidden]])</f>
        <v>SMS</v>
      </c>
      <c r="AJ2459" s="2" t="str">
        <f>VLOOKUP(DatosTransformados[[#This Row],[Applied Discount Hidden]],Tabla3[#All],2,FALSE)</f>
        <v>Yes</v>
      </c>
      <c r="AK2459" s="2" t="b">
        <v>1</v>
      </c>
    </row>
    <row r="2460" spans="1:37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">
        <v>21</v>
      </c>
      <c r="O24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0" s="5" t="s">
        <v>33</v>
      </c>
      <c r="Q2460" s="5">
        <v>6</v>
      </c>
      <c r="R2460" s="5" t="s">
        <v>33</v>
      </c>
      <c r="S2460" s="5" t="s">
        <v>52</v>
      </c>
      <c r="T2460" s="5" t="s">
        <v>25</v>
      </c>
      <c r="U2460" s="5">
        <v>36</v>
      </c>
      <c r="V2460" s="5" t="str">
        <f>PROPER(DatosTransformados[[#This Row],[Payment Method Hidden]])</f>
        <v>Credit Card</v>
      </c>
      <c r="W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460" s="5">
        <v>863</v>
      </c>
      <c r="Y2460" s="5"/>
      <c r="Z2460" s="5"/>
      <c r="AA2460" s="5" t="s">
        <v>308</v>
      </c>
      <c r="AB2460" s="6">
        <f>DATEVALUE(DatosTransformados[[#This Row],[Contact Date Hidden]])</f>
        <v>44801</v>
      </c>
      <c r="AC2460" s="6">
        <v>44005</v>
      </c>
      <c r="AD2460" s="5" t="s">
        <v>38</v>
      </c>
      <c r="AE2460" s="5" t="str">
        <f>VLOOKUP(DatosTransformados[[#This Row],[Customer Segment Hidden]],Tabla3[#All],2,FALSE)</f>
        <v>Low</v>
      </c>
      <c r="AF2460" s="12">
        <v>33.088990665179587</v>
      </c>
      <c r="AG2460" s="5">
        <v>1</v>
      </c>
      <c r="AH2460" s="5" t="s">
        <v>49</v>
      </c>
      <c r="AI2460" s="5" t="str">
        <f>IFERROR(VLOOKUP(DatosTransformados[[#This Row],[Preferred Contact Method Hidden]],Tabla3[#All],2,FALSE),DatosTransformados[[#This Row],[Preferred Contact Method Hidden]])</f>
        <v>Phone</v>
      </c>
      <c r="AJ2460" s="5" t="str">
        <f>VLOOKUP(DatosTransformados[[#This Row],[Applied Discount Hidden]],Tabla3[#All],2,FALSE)</f>
        <v>No</v>
      </c>
      <c r="AK2460" s="5" t="b">
        <v>0</v>
      </c>
    </row>
    <row r="2461" spans="1:37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">
        <v>21</v>
      </c>
      <c r="O24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1" s="2" t="s">
        <v>21</v>
      </c>
      <c r="Q2461" s="2">
        <v>0</v>
      </c>
      <c r="R2461" s="2" t="s">
        <v>33</v>
      </c>
      <c r="S2461" s="2" t="s">
        <v>34</v>
      </c>
      <c r="T2461" s="2" t="s">
        <v>123</v>
      </c>
      <c r="U2461" s="2">
        <v>27</v>
      </c>
      <c r="V2461" s="2" t="str">
        <f>PROPER(DatosTransformados[[#This Row],[Payment Method Hidden]])</f>
        <v>Credit Card</v>
      </c>
      <c r="W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461" s="2">
        <v>1700</v>
      </c>
      <c r="Y2461" s="2"/>
      <c r="Z2461" s="2"/>
      <c r="AA2461" s="2" t="s">
        <v>1507</v>
      </c>
      <c r="AB2461" s="3">
        <f>DATEVALUE(DatosTransformados[[#This Row],[Contact Date Hidden]])</f>
        <v>44348</v>
      </c>
      <c r="AC2461" s="3">
        <v>44666</v>
      </c>
      <c r="AD2461" s="2" t="s">
        <v>38</v>
      </c>
      <c r="AE2461" s="2" t="str">
        <f>VLOOKUP(DatosTransformados[[#This Row],[Customer Segment Hidden]],Tabla3[#All],2,FALSE)</f>
        <v>Low</v>
      </c>
      <c r="AF2461" s="11">
        <v>25.93415728324436</v>
      </c>
      <c r="AG2461" s="2">
        <v>4</v>
      </c>
      <c r="AH2461" s="2" t="s">
        <v>63</v>
      </c>
      <c r="AI2461" s="2" t="str">
        <f>IFERROR(VLOOKUP(DatosTransformados[[#This Row],[Preferred Contact Method Hidden]],Tabla3[#All],2,FALSE),DatosTransformados[[#This Row],[Preferred Contact Method Hidden]])</f>
        <v>SMS</v>
      </c>
      <c r="AJ2461" s="2" t="str">
        <f>VLOOKUP(DatosTransformados[[#This Row],[Applied Discount Hidden]],Tabla3[#All],2,FALSE)</f>
        <v>No</v>
      </c>
      <c r="AK2461" s="2" t="b">
        <v>0</v>
      </c>
    </row>
    <row r="2462" spans="1:37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">
        <v>21</v>
      </c>
      <c r="O24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2" s="5" t="s">
        <v>21</v>
      </c>
      <c r="Q2462" s="5">
        <v>0</v>
      </c>
      <c r="R2462" s="5" t="s">
        <v>21</v>
      </c>
      <c r="S2462" s="5" t="s">
        <v>24</v>
      </c>
      <c r="T2462" s="5" t="s">
        <v>123</v>
      </c>
      <c r="U2462" s="5">
        <v>32</v>
      </c>
      <c r="V2462" s="5" t="str">
        <f>PROPER(DatosTransformados[[#This Row],[Payment Method Hidden]])</f>
        <v>Credit Card</v>
      </c>
      <c r="W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462" s="5">
        <v>358</v>
      </c>
      <c r="Y2462" s="5" t="s">
        <v>87</v>
      </c>
      <c r="Z2462" s="5" t="s">
        <v>1400</v>
      </c>
      <c r="AA2462" s="5" t="s">
        <v>4250</v>
      </c>
      <c r="AB2462" s="6">
        <f>DATEVALUE(DatosTransformados[[#This Row],[Contact Date Hidden]])</f>
        <v>43977</v>
      </c>
      <c r="AC2462" s="6">
        <v>45248</v>
      </c>
      <c r="AD2462" s="5" t="s">
        <v>28</v>
      </c>
      <c r="AE2462" s="5" t="str">
        <f>VLOOKUP(DatosTransformados[[#This Row],[Customer Segment Hidden]],Tabla3[#All],2,FALSE)</f>
        <v>High</v>
      </c>
      <c r="AF2462" s="12">
        <v>35.330941382210412</v>
      </c>
      <c r="AG2462" s="5">
        <v>5</v>
      </c>
      <c r="AH2462" s="5" t="s">
        <v>49</v>
      </c>
      <c r="AI2462" s="5" t="str">
        <f>IFERROR(VLOOKUP(DatosTransformados[[#This Row],[Preferred Contact Method Hidden]],Tabla3[#All],2,FALSE),DatosTransformados[[#This Row],[Preferred Contact Method Hidden]])</f>
        <v>Phone</v>
      </c>
      <c r="AJ2462" s="5" t="str">
        <f>VLOOKUP(DatosTransformados[[#This Row],[Applied Discount Hidden]],Tabla3[#All],2,FALSE)</f>
        <v>Yes</v>
      </c>
      <c r="AK2462" s="5" t="b">
        <v>1</v>
      </c>
    </row>
    <row r="2463" spans="1:37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">
        <v>21</v>
      </c>
      <c r="O24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3" s="2" t="s">
        <v>33</v>
      </c>
      <c r="Q2463" s="2">
        <v>6</v>
      </c>
      <c r="R2463" s="2" t="s">
        <v>21</v>
      </c>
      <c r="S2463" s="2" t="s">
        <v>24</v>
      </c>
      <c r="T2463" s="2" t="s">
        <v>117</v>
      </c>
      <c r="U2463" s="2">
        <v>30</v>
      </c>
      <c r="V2463" s="2" t="str">
        <f>PROPER(DatosTransformados[[#This Row],[Payment Method Hidden]])</f>
        <v>Direct Debit</v>
      </c>
      <c r="W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463" s="2">
        <v>1784</v>
      </c>
      <c r="Y2463" s="2"/>
      <c r="Z2463" s="2"/>
      <c r="AA2463" s="2" t="s">
        <v>2504</v>
      </c>
      <c r="AB2463" s="3">
        <f>DATEVALUE(DatosTransformados[[#This Row],[Contact Date Hidden]])</f>
        <v>45154</v>
      </c>
      <c r="AC2463" s="3">
        <v>44207</v>
      </c>
      <c r="AD2463" s="2" t="s">
        <v>38</v>
      </c>
      <c r="AE2463" s="2" t="str">
        <f>VLOOKUP(DatosTransformados[[#This Row],[Customer Segment Hidden]],Tabla3[#All],2,FALSE)</f>
        <v>Low</v>
      </c>
      <c r="AF2463" s="11">
        <v>31.092293113713382</v>
      </c>
      <c r="AG2463" s="2">
        <v>9</v>
      </c>
      <c r="AH2463" s="2" t="s">
        <v>63</v>
      </c>
      <c r="AI2463" s="2" t="str">
        <f>IFERROR(VLOOKUP(DatosTransformados[[#This Row],[Preferred Contact Method Hidden]],Tabla3[#All],2,FALSE),DatosTransformados[[#This Row],[Preferred Contact Method Hidden]])</f>
        <v>SMS</v>
      </c>
      <c r="AJ2463" s="2" t="str">
        <f>VLOOKUP(DatosTransformados[[#This Row],[Applied Discount Hidden]],Tabla3[#All],2,FALSE)</f>
        <v>Yes</v>
      </c>
      <c r="AK2463" s="2" t="b">
        <v>1</v>
      </c>
    </row>
    <row r="2464" spans="1:37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">
        <v>21</v>
      </c>
      <c r="O24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4" s="5" t="s">
        <v>21</v>
      </c>
      <c r="Q2464" s="5">
        <v>0</v>
      </c>
      <c r="R2464" s="5" t="s">
        <v>21</v>
      </c>
      <c r="S2464" s="5" t="s">
        <v>34</v>
      </c>
      <c r="T2464" s="5" t="s">
        <v>117</v>
      </c>
      <c r="U2464" s="5">
        <v>28</v>
      </c>
      <c r="V2464" s="5" t="str">
        <f>PROPER(DatosTransformados[[#This Row],[Payment Method Hidden]])</f>
        <v>Direct Debit</v>
      </c>
      <c r="W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464" s="5">
        <v>1720</v>
      </c>
      <c r="Y2464" s="5"/>
      <c r="Z2464" s="5"/>
      <c r="AA2464" s="5" t="s">
        <v>1611</v>
      </c>
      <c r="AB2464" s="6">
        <f>DATEVALUE(DatosTransformados[[#This Row],[Contact Date Hidden]])</f>
        <v>43983</v>
      </c>
      <c r="AC2464" s="6">
        <v>44197</v>
      </c>
      <c r="AD2464" s="5" t="s">
        <v>28</v>
      </c>
      <c r="AE2464" s="5" t="str">
        <f>VLOOKUP(DatosTransformados[[#This Row],[Customer Segment Hidden]],Tabla3[#All],2,FALSE)</f>
        <v>High</v>
      </c>
      <c r="AF2464" s="12">
        <v>25.60541147838439</v>
      </c>
      <c r="AG2464" s="5">
        <v>5</v>
      </c>
      <c r="AH2464" s="5" t="s">
        <v>29</v>
      </c>
      <c r="AI2464" s="5" t="str">
        <f>IFERROR(VLOOKUP(DatosTransformados[[#This Row],[Preferred Contact Method Hidden]],Tabla3[#All],2,FALSE),DatosTransformados[[#This Row],[Preferred Contact Method Hidden]])</f>
        <v>Email</v>
      </c>
      <c r="AJ2464" s="5" t="str">
        <f>VLOOKUP(DatosTransformados[[#This Row],[Applied Discount Hidden]],Tabla3[#All],2,FALSE)</f>
        <v>No</v>
      </c>
      <c r="AK2464" s="5" t="b">
        <v>0</v>
      </c>
    </row>
    <row r="2465" spans="1:37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">
        <v>21</v>
      </c>
      <c r="O24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5" s="2" t="s">
        <v>33</v>
      </c>
      <c r="Q2465" s="2">
        <v>4</v>
      </c>
      <c r="R2465" s="2" t="s">
        <v>21</v>
      </c>
      <c r="S2465" s="2" t="s">
        <v>24</v>
      </c>
      <c r="T2465" s="2" t="s">
        <v>117</v>
      </c>
      <c r="U2465" s="2">
        <v>7</v>
      </c>
      <c r="V2465" s="2" t="str">
        <f>PROPER(DatosTransformados[[#This Row],[Payment Method Hidden]])</f>
        <v>Direct Debit</v>
      </c>
      <c r="W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465" s="2">
        <v>7</v>
      </c>
      <c r="Y2465" s="2" t="s">
        <v>42</v>
      </c>
      <c r="Z2465" s="2" t="s">
        <v>184</v>
      </c>
      <c r="AA2465" s="2" t="s">
        <v>3817</v>
      </c>
      <c r="AB2465" s="3">
        <f>DATEVALUE(DatosTransformados[[#This Row],[Contact Date Hidden]])</f>
        <v>44319</v>
      </c>
      <c r="AC2465" s="3">
        <v>45008</v>
      </c>
      <c r="AD2465" s="2" t="s">
        <v>28</v>
      </c>
      <c r="AE2465" s="2" t="str">
        <f>VLOOKUP(DatosTransformados[[#This Row],[Customer Segment Hidden]],Tabla3[#All],2,FALSE)</f>
        <v>High</v>
      </c>
      <c r="AF2465" s="11">
        <v>7.8501847966100797</v>
      </c>
      <c r="AG2465" s="2">
        <v>8</v>
      </c>
      <c r="AH2465" s="2" t="s">
        <v>29</v>
      </c>
      <c r="AI2465" s="2" t="str">
        <f>IFERROR(VLOOKUP(DatosTransformados[[#This Row],[Preferred Contact Method Hidden]],Tabla3[#All],2,FALSE),DatosTransformados[[#This Row],[Preferred Contact Method Hidden]])</f>
        <v>Email</v>
      </c>
      <c r="AJ2465" s="2" t="str">
        <f>VLOOKUP(DatosTransformados[[#This Row],[Applied Discount Hidden]],Tabla3[#All],2,FALSE)</f>
        <v>Yes</v>
      </c>
      <c r="AK2465" s="2" t="b">
        <v>1</v>
      </c>
    </row>
    <row r="2466" spans="1:37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">
        <v>21</v>
      </c>
      <c r="O24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6" s="5" t="s">
        <v>21</v>
      </c>
      <c r="Q2466" s="5">
        <v>0</v>
      </c>
      <c r="R2466" s="5" t="s">
        <v>33</v>
      </c>
      <c r="S2466" s="5" t="s">
        <v>52</v>
      </c>
      <c r="T2466" s="5" t="s">
        <v>25</v>
      </c>
      <c r="U2466" s="5">
        <v>27</v>
      </c>
      <c r="V2466" s="5" t="str">
        <f>PROPER(DatosTransformados[[#This Row],[Payment Method Hidden]])</f>
        <v>Credit Card</v>
      </c>
      <c r="W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466" s="5">
        <v>1820</v>
      </c>
      <c r="Y2466" s="5"/>
      <c r="Z2466" s="5"/>
      <c r="AA2466" s="5" t="s">
        <v>4255</v>
      </c>
      <c r="AB2466" s="6">
        <f>DATEVALUE(DatosTransformados[[#This Row],[Contact Date Hidden]])</f>
        <v>44635</v>
      </c>
      <c r="AC2466" s="6">
        <v>44112</v>
      </c>
      <c r="AD2466" s="5" t="s">
        <v>38</v>
      </c>
      <c r="AE2466" s="5" t="str">
        <f>VLOOKUP(DatosTransformados[[#This Row],[Customer Segment Hidden]],Tabla3[#All],2,FALSE)</f>
        <v>Low</v>
      </c>
      <c r="AF2466" s="12">
        <v>30.912289406803151</v>
      </c>
      <c r="AG2466" s="5">
        <v>6</v>
      </c>
      <c r="AH2466" s="5" t="s">
        <v>63</v>
      </c>
      <c r="AI2466" s="5" t="str">
        <f>IFERROR(VLOOKUP(DatosTransformados[[#This Row],[Preferred Contact Method Hidden]],Tabla3[#All],2,FALSE),DatosTransformados[[#This Row],[Preferred Contact Method Hidden]])</f>
        <v>SMS</v>
      </c>
      <c r="AJ2466" s="5" t="str">
        <f>VLOOKUP(DatosTransformados[[#This Row],[Applied Discount Hidden]],Tabla3[#All],2,FALSE)</f>
        <v>Yes</v>
      </c>
      <c r="AK2466" s="5" t="b">
        <v>1</v>
      </c>
    </row>
    <row r="2467" spans="1:37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">
        <v>21</v>
      </c>
      <c r="O24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7" s="2" t="s">
        <v>21</v>
      </c>
      <c r="Q2467" s="2">
        <v>0</v>
      </c>
      <c r="R2467" s="2" t="s">
        <v>21</v>
      </c>
      <c r="S2467" s="2" t="s">
        <v>52</v>
      </c>
      <c r="T2467" s="2" t="s">
        <v>123</v>
      </c>
      <c r="U2467" s="2">
        <v>14</v>
      </c>
      <c r="V2467" s="2" t="str">
        <f>PROPER(DatosTransformados[[#This Row],[Payment Method Hidden]])</f>
        <v>Credit Card</v>
      </c>
      <c r="W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467" s="2">
        <v>964</v>
      </c>
      <c r="Y2467" s="2"/>
      <c r="Z2467" s="2"/>
      <c r="AA2467" s="2" t="s">
        <v>1097</v>
      </c>
      <c r="AB2467" s="3">
        <f>DATEVALUE(DatosTransformados[[#This Row],[Contact Date Hidden]])</f>
        <v>45194</v>
      </c>
      <c r="AC2467" s="3">
        <v>44250</v>
      </c>
      <c r="AD2467" s="2" t="s">
        <v>38</v>
      </c>
      <c r="AE2467" s="2" t="str">
        <f>VLOOKUP(DatosTransformados[[#This Row],[Customer Segment Hidden]],Tabla3[#All],2,FALSE)</f>
        <v>Low</v>
      </c>
      <c r="AF2467" s="11">
        <v>14.92528769474062</v>
      </c>
      <c r="AG2467" s="2">
        <v>1</v>
      </c>
      <c r="AH2467" s="2" t="s">
        <v>63</v>
      </c>
      <c r="AI2467" s="2" t="str">
        <f>IFERROR(VLOOKUP(DatosTransformados[[#This Row],[Preferred Contact Method Hidden]],Tabla3[#All],2,FALSE),DatosTransformados[[#This Row],[Preferred Contact Method Hidden]])</f>
        <v>SMS</v>
      </c>
      <c r="AJ2467" s="2" t="str">
        <f>VLOOKUP(DatosTransformados[[#This Row],[Applied Discount Hidden]],Tabla3[#All],2,FALSE)</f>
        <v>No</v>
      </c>
      <c r="AK2467" s="2" t="b">
        <v>0</v>
      </c>
    </row>
    <row r="2468" spans="1:37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">
        <v>21</v>
      </c>
      <c r="O24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8" s="5" t="s">
        <v>21</v>
      </c>
      <c r="Q2468" s="5">
        <v>0</v>
      </c>
      <c r="R2468" s="5" t="s">
        <v>21</v>
      </c>
      <c r="S2468" s="5" t="s">
        <v>24</v>
      </c>
      <c r="T2468" s="5" t="s">
        <v>25</v>
      </c>
      <c r="U2468" s="5">
        <v>12</v>
      </c>
      <c r="V2468" s="5" t="str">
        <f>PROPER(DatosTransformados[[#This Row],[Payment Method Hidden]])</f>
        <v>Credit Card</v>
      </c>
      <c r="W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468" s="5">
        <v>12</v>
      </c>
      <c r="Y2468" s="5"/>
      <c r="Z2468" s="5"/>
      <c r="AA2468" s="5" t="s">
        <v>3158</v>
      </c>
      <c r="AB2468" s="6">
        <f>DATEVALUE(DatosTransformados[[#This Row],[Contact Date Hidden]])</f>
        <v>44439</v>
      </c>
      <c r="AC2468" s="6">
        <v>44338</v>
      </c>
      <c r="AD2468" s="5" t="s">
        <v>38</v>
      </c>
      <c r="AE2468" s="5" t="str">
        <f>VLOOKUP(DatosTransformados[[#This Row],[Customer Segment Hidden]],Tabla3[#All],2,FALSE)</f>
        <v>Low</v>
      </c>
      <c r="AF2468" s="12">
        <v>11.243865977545671</v>
      </c>
      <c r="AG2468" s="5">
        <v>10</v>
      </c>
      <c r="AH2468" s="5" t="s">
        <v>29</v>
      </c>
      <c r="AI2468" s="5" t="str">
        <f>IFERROR(VLOOKUP(DatosTransformados[[#This Row],[Preferred Contact Method Hidden]],Tabla3[#All],2,FALSE),DatosTransformados[[#This Row],[Preferred Contact Method Hidden]])</f>
        <v>Email</v>
      </c>
      <c r="AJ2468" s="5" t="str">
        <f>VLOOKUP(DatosTransformados[[#This Row],[Applied Discount Hidden]],Tabla3[#All],2,FALSE)</f>
        <v>No</v>
      </c>
      <c r="AK2468" s="5" t="b">
        <v>0</v>
      </c>
    </row>
    <row r="2469" spans="1:37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">
        <v>33</v>
      </c>
      <c r="O24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69" s="2" t="s">
        <v>21</v>
      </c>
      <c r="Q2469" s="2">
        <v>0</v>
      </c>
      <c r="R2469" s="2" t="s">
        <v>21</v>
      </c>
      <c r="S2469" s="2" t="s">
        <v>24</v>
      </c>
      <c r="T2469" s="2" t="s">
        <v>35</v>
      </c>
      <c r="U2469" s="2">
        <v>10</v>
      </c>
      <c r="V2469" s="2" t="str">
        <f>PROPER(DatosTransformados[[#This Row],[Payment Method Hidden]])</f>
        <v>Direct Debit</v>
      </c>
      <c r="W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469" s="2">
        <v>10</v>
      </c>
      <c r="Y2469" s="2" t="s">
        <v>87</v>
      </c>
      <c r="Z2469" s="2" t="s">
        <v>1400</v>
      </c>
      <c r="AA2469" s="2" t="s">
        <v>4258</v>
      </c>
      <c r="AB2469" s="3">
        <f>DATEVALUE(DatosTransformados[[#This Row],[Contact Date Hidden]])</f>
        <v>44558</v>
      </c>
      <c r="AC2469" s="3">
        <v>45272</v>
      </c>
      <c r="AD2469" s="2" t="s">
        <v>44</v>
      </c>
      <c r="AE2469" s="2" t="str">
        <f>VLOOKUP(DatosTransformados[[#This Row],[Customer Segment Hidden]],Tabla3[#All],2,FALSE)</f>
        <v>Medium</v>
      </c>
      <c r="AF2469" s="11">
        <v>8.9217749663055415</v>
      </c>
      <c r="AG2469" s="2">
        <v>5</v>
      </c>
      <c r="AH2469" s="2" t="s">
        <v>49</v>
      </c>
      <c r="AI2469" s="2" t="str">
        <f>IFERROR(VLOOKUP(DatosTransformados[[#This Row],[Preferred Contact Method Hidden]],Tabla3[#All],2,FALSE),DatosTransformados[[#This Row],[Preferred Contact Method Hidden]])</f>
        <v>Phone</v>
      </c>
      <c r="AJ2469" s="2" t="str">
        <f>VLOOKUP(DatosTransformados[[#This Row],[Applied Discount Hidden]],Tabla3[#All],2,FALSE)</f>
        <v>Yes</v>
      </c>
      <c r="AK2469" s="2" t="b">
        <v>1</v>
      </c>
    </row>
    <row r="2470" spans="1:37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">
        <v>21</v>
      </c>
      <c r="O24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0" s="5" t="s">
        <v>21</v>
      </c>
      <c r="Q2470" s="5">
        <v>0</v>
      </c>
      <c r="R2470" s="5" t="s">
        <v>21</v>
      </c>
      <c r="S2470" s="5" t="s">
        <v>24</v>
      </c>
      <c r="T2470" s="5" t="s">
        <v>117</v>
      </c>
      <c r="U2470" s="5">
        <v>35</v>
      </c>
      <c r="V2470" s="5" t="str">
        <f>PROPER(DatosTransformados[[#This Row],[Payment Method Hidden]])</f>
        <v>Direct Debit</v>
      </c>
      <c r="W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470" s="5">
        <v>808</v>
      </c>
      <c r="Y2470" s="5" t="s">
        <v>87</v>
      </c>
      <c r="Z2470" s="5" t="s">
        <v>535</v>
      </c>
      <c r="AA2470" s="5" t="s">
        <v>4260</v>
      </c>
      <c r="AB2470" s="6">
        <f>DATEVALUE(DatosTransformados[[#This Row],[Contact Date Hidden]])</f>
        <v>44809</v>
      </c>
      <c r="AC2470" s="6">
        <v>43839</v>
      </c>
      <c r="AD2470" s="5" t="s">
        <v>44</v>
      </c>
      <c r="AE2470" s="5" t="str">
        <f>VLOOKUP(DatosTransformados[[#This Row],[Customer Segment Hidden]],Tabla3[#All],2,FALSE)</f>
        <v>Medium</v>
      </c>
      <c r="AF2470" s="12">
        <v>36.948928552539023</v>
      </c>
      <c r="AG2470" s="5">
        <v>4</v>
      </c>
      <c r="AH2470" s="5" t="s">
        <v>29</v>
      </c>
      <c r="AI2470" s="5" t="str">
        <f>IFERROR(VLOOKUP(DatosTransformados[[#This Row],[Preferred Contact Method Hidden]],Tabla3[#All],2,FALSE),DatosTransformados[[#This Row],[Preferred Contact Method Hidden]])</f>
        <v>Email</v>
      </c>
      <c r="AJ2470" s="5" t="str">
        <f>VLOOKUP(DatosTransformados[[#This Row],[Applied Discount Hidden]],Tabla3[#All],2,FALSE)</f>
        <v>Yes</v>
      </c>
      <c r="AK2470" s="5" t="b">
        <v>1</v>
      </c>
    </row>
    <row r="2471" spans="1:37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">
        <v>33</v>
      </c>
      <c r="O24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1" s="2" t="s">
        <v>21</v>
      </c>
      <c r="Q2471" s="2">
        <v>0</v>
      </c>
      <c r="R2471" s="2" t="s">
        <v>33</v>
      </c>
      <c r="S2471" s="2" t="s">
        <v>34</v>
      </c>
      <c r="T2471" s="2" t="s">
        <v>35</v>
      </c>
      <c r="U2471" s="2">
        <v>35</v>
      </c>
      <c r="V2471" s="2" t="str">
        <f>PROPER(DatosTransformados[[#This Row],[Payment Method Hidden]])</f>
        <v>Direct Debit</v>
      </c>
      <c r="W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471" s="2">
        <v>1660</v>
      </c>
      <c r="Y2471" s="2"/>
      <c r="Z2471" s="2"/>
      <c r="AA2471" s="2" t="s">
        <v>2655</v>
      </c>
      <c r="AB2471" s="3">
        <f>DATEVALUE(DatosTransformados[[#This Row],[Contact Date Hidden]])</f>
        <v>44270</v>
      </c>
      <c r="AC2471" s="3">
        <v>43899</v>
      </c>
      <c r="AD2471" s="2" t="s">
        <v>44</v>
      </c>
      <c r="AE2471" s="2" t="str">
        <f>VLOOKUP(DatosTransformados[[#This Row],[Customer Segment Hidden]],Tabla3[#All],2,FALSE)</f>
        <v>Medium</v>
      </c>
      <c r="AF2471" s="11">
        <v>30.78694300350401</v>
      </c>
      <c r="AG2471" s="2">
        <v>7</v>
      </c>
      <c r="AH2471" s="2" t="s">
        <v>63</v>
      </c>
      <c r="AI2471" s="2" t="str">
        <f>IFERROR(VLOOKUP(DatosTransformados[[#This Row],[Preferred Contact Method Hidden]],Tabla3[#All],2,FALSE),DatosTransformados[[#This Row],[Preferred Contact Method Hidden]])</f>
        <v>SMS</v>
      </c>
      <c r="AJ2471" s="2" t="str">
        <f>VLOOKUP(DatosTransformados[[#This Row],[Applied Discount Hidden]],Tabla3[#All],2,FALSE)</f>
        <v>No</v>
      </c>
      <c r="AK2471" s="2" t="b">
        <v>0</v>
      </c>
    </row>
    <row r="2472" spans="1:37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">
        <v>21</v>
      </c>
      <c r="O24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2" s="5" t="s">
        <v>21</v>
      </c>
      <c r="Q2472" s="5">
        <v>0</v>
      </c>
      <c r="R2472" s="5" t="s">
        <v>33</v>
      </c>
      <c r="S2472" s="5" t="s">
        <v>34</v>
      </c>
      <c r="T2472" s="5" t="s">
        <v>35</v>
      </c>
      <c r="U2472" s="5">
        <v>47</v>
      </c>
      <c r="V2472" s="5" t="str">
        <f>PROPER(DatosTransformados[[#This Row],[Payment Method Hidden]])</f>
        <v>Direct Debit</v>
      </c>
      <c r="W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472" s="5">
        <v>2804</v>
      </c>
      <c r="Y2472" s="5" t="s">
        <v>156</v>
      </c>
      <c r="Z2472" s="5" t="s">
        <v>351</v>
      </c>
      <c r="AA2472" s="5" t="s">
        <v>120</v>
      </c>
      <c r="AB2472" s="6">
        <f>DATEVALUE(DatosTransformados[[#This Row],[Contact Date Hidden]])</f>
        <v>44749</v>
      </c>
      <c r="AC2472" s="6">
        <v>44077</v>
      </c>
      <c r="AD2472" s="5" t="s">
        <v>44</v>
      </c>
      <c r="AE2472" s="5" t="str">
        <f>VLOOKUP(DatosTransformados[[#This Row],[Customer Segment Hidden]],Tabla3[#All],2,FALSE)</f>
        <v>Medium</v>
      </c>
      <c r="AF2472" s="12">
        <v>40.850638591072531</v>
      </c>
      <c r="AG2472" s="5">
        <v>2</v>
      </c>
      <c r="AH2472" s="5" t="s">
        <v>29</v>
      </c>
      <c r="AI2472" s="5" t="str">
        <f>IFERROR(VLOOKUP(DatosTransformados[[#This Row],[Preferred Contact Method Hidden]],Tabla3[#All],2,FALSE),DatosTransformados[[#This Row],[Preferred Contact Method Hidden]])</f>
        <v>Email</v>
      </c>
      <c r="AJ2472" s="5" t="str">
        <f>VLOOKUP(DatosTransformados[[#This Row],[Applied Discount Hidden]],Tabla3[#All],2,FALSE)</f>
        <v>No</v>
      </c>
      <c r="AK2472" s="5" t="b">
        <v>0</v>
      </c>
    </row>
    <row r="2473" spans="1:37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">
        <v>33</v>
      </c>
      <c r="O24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3" s="2" t="s">
        <v>21</v>
      </c>
      <c r="Q2473" s="2">
        <v>0</v>
      </c>
      <c r="R2473" s="2" t="s">
        <v>33</v>
      </c>
      <c r="S2473" s="2" t="s">
        <v>34</v>
      </c>
      <c r="T2473" s="2" t="s">
        <v>35</v>
      </c>
      <c r="U2473" s="2">
        <v>62</v>
      </c>
      <c r="V2473" s="2" t="str">
        <f>PROPER(DatosTransformados[[#This Row],[Payment Method Hidden]])</f>
        <v>Direct Debit</v>
      </c>
      <c r="W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2473" s="2">
        <v>3632</v>
      </c>
      <c r="Y2473" s="2"/>
      <c r="Z2473" s="2"/>
      <c r="AA2473" s="2" t="s">
        <v>4264</v>
      </c>
      <c r="AB2473" s="3">
        <f>DATEVALUE(DatosTransformados[[#This Row],[Contact Date Hidden]])</f>
        <v>44217</v>
      </c>
      <c r="AC2473" s="3">
        <v>43984</v>
      </c>
      <c r="AD2473" s="2" t="s">
        <v>38</v>
      </c>
      <c r="AE2473" s="2" t="str">
        <f>VLOOKUP(DatosTransformados[[#This Row],[Customer Segment Hidden]],Tabla3[#All],2,FALSE)</f>
        <v>Low</v>
      </c>
      <c r="AF2473" s="11">
        <v>73.054712631037205</v>
      </c>
      <c r="AG2473" s="2">
        <v>10</v>
      </c>
      <c r="AH2473" s="2" t="s">
        <v>29</v>
      </c>
      <c r="AI2473" s="2" t="str">
        <f>IFERROR(VLOOKUP(DatosTransformados[[#This Row],[Preferred Contact Method Hidden]],Tabla3[#All],2,FALSE),DatosTransformados[[#This Row],[Preferred Contact Method Hidden]])</f>
        <v>Email</v>
      </c>
      <c r="AJ2473" s="2" t="str">
        <f>VLOOKUP(DatosTransformados[[#This Row],[Applied Discount Hidden]],Tabla3[#All],2,FALSE)</f>
        <v>Yes</v>
      </c>
      <c r="AK2473" s="2" t="b">
        <v>1</v>
      </c>
    </row>
    <row r="2474" spans="1:37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">
        <v>33</v>
      </c>
      <c r="O2474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474" s="5" t="s">
        <v>21</v>
      </c>
      <c r="Q2474" s="5">
        <v>0</v>
      </c>
      <c r="R2474" s="5" t="s">
        <v>33</v>
      </c>
      <c r="S2474" s="5" t="s">
        <v>34</v>
      </c>
      <c r="T2474" s="5" t="s">
        <v>117</v>
      </c>
      <c r="U2474" s="5">
        <v>50</v>
      </c>
      <c r="V2474" s="5" t="str">
        <f>PROPER(DatosTransformados[[#This Row],[Payment Method Hidden]])</f>
        <v>Direct Debit</v>
      </c>
      <c r="W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474" s="5">
        <v>2392</v>
      </c>
      <c r="Y2474" s="5" t="s">
        <v>42</v>
      </c>
      <c r="Z2474" s="5" t="s">
        <v>279</v>
      </c>
      <c r="AA2474" s="5" t="s">
        <v>2855</v>
      </c>
      <c r="AB2474" s="6">
        <f>DATEVALUE(DatosTransformados[[#This Row],[Contact Date Hidden]])</f>
        <v>43974</v>
      </c>
      <c r="AC2474" s="6">
        <v>44965</v>
      </c>
      <c r="AD2474" s="5" t="s">
        <v>44</v>
      </c>
      <c r="AE2474" s="5" t="str">
        <f>VLOOKUP(DatosTransformados[[#This Row],[Customer Segment Hidden]],Tabla3[#All],2,FALSE)</f>
        <v>Medium</v>
      </c>
      <c r="AF2474" s="12">
        <v>58.438596088896958</v>
      </c>
      <c r="AG2474" s="5">
        <v>5</v>
      </c>
      <c r="AH2474" s="5" t="s">
        <v>63</v>
      </c>
      <c r="AI2474" s="5" t="str">
        <f>IFERROR(VLOOKUP(DatosTransformados[[#This Row],[Preferred Contact Method Hidden]],Tabla3[#All],2,FALSE),DatosTransformados[[#This Row],[Preferred Contact Method Hidden]])</f>
        <v>SMS</v>
      </c>
      <c r="AJ2474" s="5" t="str">
        <f>VLOOKUP(DatosTransformados[[#This Row],[Applied Discount Hidden]],Tabla3[#All],2,FALSE)</f>
        <v>No</v>
      </c>
      <c r="AK2474" s="5" t="b">
        <v>0</v>
      </c>
    </row>
    <row r="2475" spans="1:37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">
        <v>21</v>
      </c>
      <c r="O24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5" s="2" t="s">
        <v>21</v>
      </c>
      <c r="Q2475" s="2">
        <v>0</v>
      </c>
      <c r="R2475" s="2" t="s">
        <v>21</v>
      </c>
      <c r="S2475" s="2" t="s">
        <v>24</v>
      </c>
      <c r="T2475" s="2" t="s">
        <v>123</v>
      </c>
      <c r="U2475" s="2">
        <v>8</v>
      </c>
      <c r="V2475" s="2" t="str">
        <f>PROPER(DatosTransformados[[#This Row],[Payment Method Hidden]])</f>
        <v>Credit Card</v>
      </c>
      <c r="W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475" s="2">
        <v>262</v>
      </c>
      <c r="Y2475" s="2"/>
      <c r="Z2475" s="2"/>
      <c r="AA2475" s="2" t="s">
        <v>4267</v>
      </c>
      <c r="AB2475" s="3">
        <f>DATEVALUE(DatosTransformados[[#This Row],[Contact Date Hidden]])</f>
        <v>44770</v>
      </c>
      <c r="AC2475" s="3">
        <v>45179</v>
      </c>
      <c r="AD2475" s="2" t="s">
        <v>38</v>
      </c>
      <c r="AE2475" s="2" t="str">
        <f>VLOOKUP(DatosTransformados[[#This Row],[Customer Segment Hidden]],Tabla3[#All],2,FALSE)</f>
        <v>Low</v>
      </c>
      <c r="AF2475" s="11">
        <v>6.8410837864833303</v>
      </c>
      <c r="AG2475" s="2">
        <v>6</v>
      </c>
      <c r="AH2475" s="2" t="s">
        <v>63</v>
      </c>
      <c r="AI2475" s="2" t="str">
        <f>IFERROR(VLOOKUP(DatosTransformados[[#This Row],[Preferred Contact Method Hidden]],Tabla3[#All],2,FALSE),DatosTransformados[[#This Row],[Preferred Contact Method Hidden]])</f>
        <v>SMS</v>
      </c>
      <c r="AJ2475" s="2" t="str">
        <f>VLOOKUP(DatosTransformados[[#This Row],[Applied Discount Hidden]],Tabla3[#All],2,FALSE)</f>
        <v>Yes</v>
      </c>
      <c r="AK2475" s="2" t="b">
        <v>1</v>
      </c>
    </row>
    <row r="2476" spans="1:37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">
        <v>21</v>
      </c>
      <c r="O24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6" s="5" t="s">
        <v>21</v>
      </c>
      <c r="Q2476" s="5">
        <v>0</v>
      </c>
      <c r="R2476" s="5" t="s">
        <v>21</v>
      </c>
      <c r="S2476" s="5" t="s">
        <v>24</v>
      </c>
      <c r="T2476" s="5" t="s">
        <v>117</v>
      </c>
      <c r="U2476" s="5">
        <v>17</v>
      </c>
      <c r="V2476" s="5" t="str">
        <f>PROPER(DatosTransformados[[#This Row],[Payment Method Hidden]])</f>
        <v>Direct Debit</v>
      </c>
      <c r="W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476" s="5">
        <v>17</v>
      </c>
      <c r="Y2476" s="5" t="s">
        <v>42</v>
      </c>
      <c r="Z2476" s="5" t="s">
        <v>213</v>
      </c>
      <c r="AA2476" s="5" t="s">
        <v>4222</v>
      </c>
      <c r="AB2476" s="6">
        <f>DATEVALUE(DatosTransformados[[#This Row],[Contact Date Hidden]])</f>
        <v>44809</v>
      </c>
      <c r="AC2476" s="6">
        <v>44237</v>
      </c>
      <c r="AD2476" s="5" t="s">
        <v>28</v>
      </c>
      <c r="AE2476" s="5" t="str">
        <f>VLOOKUP(DatosTransformados[[#This Row],[Customer Segment Hidden]],Tabla3[#All],2,FALSE)</f>
        <v>High</v>
      </c>
      <c r="AF2476" s="12">
        <v>14.036118544290311</v>
      </c>
      <c r="AG2476" s="5">
        <v>0</v>
      </c>
      <c r="AH2476" s="5" t="s">
        <v>29</v>
      </c>
      <c r="AI2476" s="5" t="str">
        <f>IFERROR(VLOOKUP(DatosTransformados[[#This Row],[Preferred Contact Method Hidden]],Tabla3[#All],2,FALSE),DatosTransformados[[#This Row],[Preferred Contact Method Hidden]])</f>
        <v>Email</v>
      </c>
      <c r="AJ2476" s="5" t="str">
        <f>VLOOKUP(DatosTransformados[[#This Row],[Applied Discount Hidden]],Tabla3[#All],2,FALSE)</f>
        <v>No</v>
      </c>
      <c r="AK2476" s="5" t="b">
        <v>0</v>
      </c>
    </row>
    <row r="2477" spans="1:37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">
        <v>21</v>
      </c>
      <c r="O24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7" s="2" t="s">
        <v>21</v>
      </c>
      <c r="Q2477" s="2">
        <v>0</v>
      </c>
      <c r="R2477" s="2" t="s">
        <v>33</v>
      </c>
      <c r="S2477" s="2" t="s">
        <v>52</v>
      </c>
      <c r="T2477" s="2" t="s">
        <v>117</v>
      </c>
      <c r="U2477" s="2">
        <v>30</v>
      </c>
      <c r="V2477" s="2" t="str">
        <f>PROPER(DatosTransformados[[#This Row],[Payment Method Hidden]])</f>
        <v>Direct Debit</v>
      </c>
      <c r="W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477" s="2">
        <v>1688</v>
      </c>
      <c r="Y2477" s="2"/>
      <c r="Z2477" s="2"/>
      <c r="AA2477" s="2" t="s">
        <v>2748</v>
      </c>
      <c r="AB2477" s="3">
        <f>DATEVALUE(DatosTransformados[[#This Row],[Contact Date Hidden]])</f>
        <v>44552</v>
      </c>
      <c r="AC2477" s="3">
        <v>44816</v>
      </c>
      <c r="AD2477" s="2" t="s">
        <v>28</v>
      </c>
      <c r="AE2477" s="2" t="str">
        <f>VLOOKUP(DatosTransformados[[#This Row],[Customer Segment Hidden]],Tabla3[#All],2,FALSE)</f>
        <v>High</v>
      </c>
      <c r="AF2477" s="11">
        <v>26.05622420850252</v>
      </c>
      <c r="AG2477" s="2">
        <v>7</v>
      </c>
      <c r="AH2477" s="2" t="s">
        <v>29</v>
      </c>
      <c r="AI2477" s="2" t="str">
        <f>IFERROR(VLOOKUP(DatosTransformados[[#This Row],[Preferred Contact Method Hidden]],Tabla3[#All],2,FALSE),DatosTransformados[[#This Row],[Preferred Contact Method Hidden]])</f>
        <v>Email</v>
      </c>
      <c r="AJ2477" s="2" t="str">
        <f>VLOOKUP(DatosTransformados[[#This Row],[Applied Discount Hidden]],Tabla3[#All],2,FALSE)</f>
        <v>Yes</v>
      </c>
      <c r="AK2477" s="2" t="b">
        <v>1</v>
      </c>
    </row>
    <row r="2478" spans="1:37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">
        <v>21</v>
      </c>
      <c r="O24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8" s="5" t="s">
        <v>21</v>
      </c>
      <c r="Q2478" s="5">
        <v>0</v>
      </c>
      <c r="R2478" s="5" t="s">
        <v>21</v>
      </c>
      <c r="S2478" s="5" t="s">
        <v>34</v>
      </c>
      <c r="T2478" s="5" t="s">
        <v>25</v>
      </c>
      <c r="U2478" s="5">
        <v>43</v>
      </c>
      <c r="V2478" s="5" t="str">
        <f>PROPER(DatosTransformados[[#This Row],[Payment Method Hidden]])</f>
        <v>Credit Card</v>
      </c>
      <c r="W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478" s="5">
        <v>449</v>
      </c>
      <c r="Y2478" s="5"/>
      <c r="Z2478" s="5"/>
      <c r="AA2478" s="5" t="s">
        <v>3892</v>
      </c>
      <c r="AB2478" s="6">
        <f>DATEVALUE(DatosTransformados[[#This Row],[Contact Date Hidden]])</f>
        <v>44311</v>
      </c>
      <c r="AC2478" s="6">
        <v>45282</v>
      </c>
      <c r="AD2478" s="5" t="s">
        <v>28</v>
      </c>
      <c r="AE2478" s="5" t="str">
        <f>VLOOKUP(DatosTransformados[[#This Row],[Customer Segment Hidden]],Tabla3[#All],2,FALSE)</f>
        <v>High</v>
      </c>
      <c r="AF2478" s="12">
        <v>45.07238285455832</v>
      </c>
      <c r="AG2478" s="5">
        <v>9</v>
      </c>
      <c r="AH2478" s="5" t="s">
        <v>29</v>
      </c>
      <c r="AI2478" s="5" t="str">
        <f>IFERROR(VLOOKUP(DatosTransformados[[#This Row],[Preferred Contact Method Hidden]],Tabla3[#All],2,FALSE),DatosTransformados[[#This Row],[Preferred Contact Method Hidden]])</f>
        <v>Email</v>
      </c>
      <c r="AJ2478" s="5" t="str">
        <f>VLOOKUP(DatosTransformados[[#This Row],[Applied Discount Hidden]],Tabla3[#All],2,FALSE)</f>
        <v>No</v>
      </c>
      <c r="AK2478" s="5" t="b">
        <v>0</v>
      </c>
    </row>
    <row r="2479" spans="1:37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">
        <v>21</v>
      </c>
      <c r="O24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79" s="2" t="s">
        <v>21</v>
      </c>
      <c r="Q2479" s="2">
        <v>0</v>
      </c>
      <c r="R2479" s="2" t="s">
        <v>33</v>
      </c>
      <c r="S2479" s="2" t="s">
        <v>52</v>
      </c>
      <c r="T2479" s="2" t="s">
        <v>117</v>
      </c>
      <c r="U2479" s="2">
        <v>65</v>
      </c>
      <c r="V2479" s="2" t="str">
        <f>PROPER(DatosTransformados[[#This Row],[Payment Method Hidden]])</f>
        <v>Direct Debit</v>
      </c>
      <c r="W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2479" s="2">
        <v>4468</v>
      </c>
      <c r="Y2479" s="2"/>
      <c r="Z2479" s="2"/>
      <c r="AA2479" s="2" t="s">
        <v>4271</v>
      </c>
      <c r="AB2479" s="3">
        <f>DATEVALUE(DatosTransformados[[#This Row],[Contact Date Hidden]])</f>
        <v>44888</v>
      </c>
      <c r="AC2479" s="3">
        <v>44586</v>
      </c>
      <c r="AD2479" s="2" t="s">
        <v>44</v>
      </c>
      <c r="AE2479" s="2" t="str">
        <f>VLOOKUP(DatosTransformados[[#This Row],[Customer Segment Hidden]],Tabla3[#All],2,FALSE)</f>
        <v>Medium</v>
      </c>
      <c r="AF2479" s="11">
        <v>61.178309936481597</v>
      </c>
      <c r="AG2479" s="2">
        <v>3</v>
      </c>
      <c r="AH2479" s="2" t="s">
        <v>49</v>
      </c>
      <c r="AI2479" s="2" t="str">
        <f>IFERROR(VLOOKUP(DatosTransformados[[#This Row],[Preferred Contact Method Hidden]],Tabla3[#All],2,FALSE),DatosTransformados[[#This Row],[Preferred Contact Method Hidden]])</f>
        <v>Phone</v>
      </c>
      <c r="AJ2479" s="2" t="str">
        <f>VLOOKUP(DatosTransformados[[#This Row],[Applied Discount Hidden]],Tabla3[#All],2,FALSE)</f>
        <v>Yes</v>
      </c>
      <c r="AK2479" s="2" t="b">
        <v>1</v>
      </c>
    </row>
    <row r="2480" spans="1:37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">
        <v>21</v>
      </c>
      <c r="O24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0" s="5" t="s">
        <v>33</v>
      </c>
      <c r="Q2480" s="5">
        <v>6</v>
      </c>
      <c r="R2480" s="5" t="s">
        <v>21</v>
      </c>
      <c r="S2480" s="5" t="s">
        <v>24</v>
      </c>
      <c r="T2480" s="5" t="s">
        <v>123</v>
      </c>
      <c r="U2480" s="5">
        <v>21</v>
      </c>
      <c r="V2480" s="5" t="str">
        <f>PROPER(DatosTransformados[[#This Row],[Payment Method Hidden]])</f>
        <v>Credit Card</v>
      </c>
      <c r="W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480" s="5">
        <v>187</v>
      </c>
      <c r="Y2480" s="5"/>
      <c r="Z2480" s="5"/>
      <c r="AA2480" s="5" t="s">
        <v>4273</v>
      </c>
      <c r="AB2480" s="6">
        <f>DATEVALUE(DatosTransformados[[#This Row],[Contact Date Hidden]])</f>
        <v>44210</v>
      </c>
      <c r="AC2480" s="6">
        <v>43861</v>
      </c>
      <c r="AD2480" s="5" t="s">
        <v>38</v>
      </c>
      <c r="AE2480" s="5" t="str">
        <f>VLOOKUP(DatosTransformados[[#This Row],[Customer Segment Hidden]],Tabla3[#All],2,FALSE)</f>
        <v>Low</v>
      </c>
      <c r="AF2480" s="12">
        <v>24.782337904028459</v>
      </c>
      <c r="AG2480" s="5">
        <v>6</v>
      </c>
      <c r="AH2480" s="5" t="s">
        <v>29</v>
      </c>
      <c r="AI2480" s="5" t="str">
        <f>IFERROR(VLOOKUP(DatosTransformados[[#This Row],[Preferred Contact Method Hidden]],Tabla3[#All],2,FALSE),DatosTransformados[[#This Row],[Preferred Contact Method Hidden]])</f>
        <v>Email</v>
      </c>
      <c r="AJ2480" s="5" t="str">
        <f>VLOOKUP(DatosTransformados[[#This Row],[Applied Discount Hidden]],Tabla3[#All],2,FALSE)</f>
        <v>No</v>
      </c>
      <c r="AK2480" s="5" t="b">
        <v>0</v>
      </c>
    </row>
    <row r="2481" spans="1:37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">
        <v>21</v>
      </c>
      <c r="O24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1" s="2" t="s">
        <v>21</v>
      </c>
      <c r="Q2481" s="2">
        <v>0</v>
      </c>
      <c r="R2481" s="2" t="s">
        <v>33</v>
      </c>
      <c r="S2481" s="2" t="s">
        <v>52</v>
      </c>
      <c r="T2481" s="2" t="s">
        <v>25</v>
      </c>
      <c r="U2481" s="2">
        <v>36</v>
      </c>
      <c r="V2481" s="2" t="str">
        <f>PROPER(DatosTransformados[[#This Row],[Payment Method Hidden]])</f>
        <v>Credit Card</v>
      </c>
      <c r="W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481" s="2">
        <v>2507</v>
      </c>
      <c r="Y2481" s="2"/>
      <c r="Z2481" s="2"/>
      <c r="AA2481" s="2" t="s">
        <v>679</v>
      </c>
      <c r="AB2481" s="3">
        <f>DATEVALUE(DatosTransformados[[#This Row],[Contact Date Hidden]])</f>
        <v>43969</v>
      </c>
      <c r="AC2481" s="3">
        <v>45006</v>
      </c>
      <c r="AD2481" s="2" t="s">
        <v>38</v>
      </c>
      <c r="AE2481" s="2" t="str">
        <f>VLOOKUP(DatosTransformados[[#This Row],[Customer Segment Hidden]],Tabla3[#All],2,FALSE)</f>
        <v>Low</v>
      </c>
      <c r="AF2481" s="11">
        <v>30.470596470499199</v>
      </c>
      <c r="AG2481" s="2">
        <v>1</v>
      </c>
      <c r="AH2481" s="2" t="s">
        <v>63</v>
      </c>
      <c r="AI2481" s="2" t="str">
        <f>IFERROR(VLOOKUP(DatosTransformados[[#This Row],[Preferred Contact Method Hidden]],Tabla3[#All],2,FALSE),DatosTransformados[[#This Row],[Preferred Contact Method Hidden]])</f>
        <v>SMS</v>
      </c>
      <c r="AJ2481" s="2" t="str">
        <f>VLOOKUP(DatosTransformados[[#This Row],[Applied Discount Hidden]],Tabla3[#All],2,FALSE)</f>
        <v>No</v>
      </c>
      <c r="AK2481" s="2" t="b">
        <v>0</v>
      </c>
    </row>
    <row r="2482" spans="1:37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">
        <v>21</v>
      </c>
      <c r="O24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2" s="5" t="s">
        <v>21</v>
      </c>
      <c r="Q2482" s="5">
        <v>0</v>
      </c>
      <c r="R2482" s="5" t="s">
        <v>21</v>
      </c>
      <c r="S2482" s="5" t="s">
        <v>24</v>
      </c>
      <c r="T2482" s="5" t="s">
        <v>25</v>
      </c>
      <c r="U2482" s="5">
        <v>59</v>
      </c>
      <c r="V2482" s="5" t="str">
        <f>PROPER(DatosTransformados[[#This Row],[Payment Method Hidden]])</f>
        <v>Credit Card</v>
      </c>
      <c r="W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2482" s="5">
        <v>523</v>
      </c>
      <c r="Y2482" s="5"/>
      <c r="Z2482" s="5"/>
      <c r="AA2482" s="5" t="s">
        <v>4276</v>
      </c>
      <c r="AB2482" s="6">
        <f>DATEVALUE(DatosTransformados[[#This Row],[Contact Date Hidden]])</f>
        <v>43840</v>
      </c>
      <c r="AC2482" s="6">
        <v>45104</v>
      </c>
      <c r="AD2482" s="5" t="s">
        <v>44</v>
      </c>
      <c r="AE2482" s="5" t="str">
        <f>VLOOKUP(DatosTransformados[[#This Row],[Customer Segment Hidden]],Tabla3[#All],2,FALSE)</f>
        <v>Medium</v>
      </c>
      <c r="AF2482" s="12">
        <v>57.976657598062559</v>
      </c>
      <c r="AG2482" s="5">
        <v>2</v>
      </c>
      <c r="AH2482" s="5" t="s">
        <v>63</v>
      </c>
      <c r="AI2482" s="5" t="str">
        <f>IFERROR(VLOOKUP(DatosTransformados[[#This Row],[Preferred Contact Method Hidden]],Tabla3[#All],2,FALSE),DatosTransformados[[#This Row],[Preferred Contact Method Hidden]])</f>
        <v>SMS</v>
      </c>
      <c r="AJ2482" s="5" t="str">
        <f>VLOOKUP(DatosTransformados[[#This Row],[Applied Discount Hidden]],Tabla3[#All],2,FALSE)</f>
        <v>Yes</v>
      </c>
      <c r="AK2482" s="5" t="b">
        <v>1</v>
      </c>
    </row>
    <row r="2483" spans="1:37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">
        <v>21</v>
      </c>
      <c r="O24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3" s="2" t="s">
        <v>33</v>
      </c>
      <c r="Q2483" s="2">
        <v>2</v>
      </c>
      <c r="R2483" s="2" t="s">
        <v>33</v>
      </c>
      <c r="S2483" s="2" t="s">
        <v>24</v>
      </c>
      <c r="T2483" s="2" t="s">
        <v>25</v>
      </c>
      <c r="U2483" s="2">
        <v>29</v>
      </c>
      <c r="V2483" s="2" t="str">
        <f>PROPER(DatosTransformados[[#This Row],[Payment Method Hidden]])</f>
        <v>Credit Card</v>
      </c>
      <c r="W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483" s="2">
        <v>407</v>
      </c>
      <c r="Y2483" s="2"/>
      <c r="Z2483" s="2"/>
      <c r="AA2483" s="2" t="s">
        <v>1099</v>
      </c>
      <c r="AB2483" s="3">
        <f>DATEVALUE(DatosTransformados[[#This Row],[Contact Date Hidden]])</f>
        <v>44014</v>
      </c>
      <c r="AC2483" s="3">
        <v>44983</v>
      </c>
      <c r="AD2483" s="2" t="s">
        <v>28</v>
      </c>
      <c r="AE2483" s="2" t="str">
        <f>VLOOKUP(DatosTransformados[[#This Row],[Customer Segment Hidden]],Tabla3[#All],2,FALSE)</f>
        <v>High</v>
      </c>
      <c r="AF2483" s="11">
        <v>23.378121492536309</v>
      </c>
      <c r="AG2483" s="2">
        <v>9</v>
      </c>
      <c r="AH2483" s="2" t="s">
        <v>63</v>
      </c>
      <c r="AI2483" s="2" t="str">
        <f>IFERROR(VLOOKUP(DatosTransformados[[#This Row],[Preferred Contact Method Hidden]],Tabla3[#All],2,FALSE),DatosTransformados[[#This Row],[Preferred Contact Method Hidden]])</f>
        <v>SMS</v>
      </c>
      <c r="AJ2483" s="2" t="str">
        <f>VLOOKUP(DatosTransformados[[#This Row],[Applied Discount Hidden]],Tabla3[#All],2,FALSE)</f>
        <v>Yes</v>
      </c>
      <c r="AK2483" s="2" t="b">
        <v>1</v>
      </c>
    </row>
    <row r="2484" spans="1:37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">
        <v>21</v>
      </c>
      <c r="O24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4" s="5" t="s">
        <v>21</v>
      </c>
      <c r="Q2484" s="5">
        <v>0</v>
      </c>
      <c r="R2484" s="5" t="s">
        <v>21</v>
      </c>
      <c r="S2484" s="5" t="s">
        <v>52</v>
      </c>
      <c r="T2484" s="5" t="s">
        <v>117</v>
      </c>
      <c r="U2484" s="5">
        <v>11</v>
      </c>
      <c r="V2484" s="5" t="str">
        <f>PROPER(DatosTransformados[[#This Row],[Payment Method Hidden]])</f>
        <v>Direct Debit</v>
      </c>
      <c r="W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484" s="5">
        <v>385</v>
      </c>
      <c r="Y2484" s="5"/>
      <c r="Z2484" s="5"/>
      <c r="AA2484" s="5" t="s">
        <v>3437</v>
      </c>
      <c r="AB2484" s="6">
        <f>DATEVALUE(DatosTransformados[[#This Row],[Contact Date Hidden]])</f>
        <v>44559</v>
      </c>
      <c r="AC2484" s="6">
        <v>44361</v>
      </c>
      <c r="AD2484" s="5" t="s">
        <v>38</v>
      </c>
      <c r="AE2484" s="5" t="str">
        <f>VLOOKUP(DatosTransformados[[#This Row],[Customer Segment Hidden]],Tabla3[#All],2,FALSE)</f>
        <v>Low</v>
      </c>
      <c r="AF2484" s="12">
        <v>11.250338641692659</v>
      </c>
      <c r="AG2484" s="5">
        <v>4</v>
      </c>
      <c r="AH2484" s="5" t="s">
        <v>49</v>
      </c>
      <c r="AI2484" s="5" t="str">
        <f>IFERROR(VLOOKUP(DatosTransformados[[#This Row],[Preferred Contact Method Hidden]],Tabla3[#All],2,FALSE),DatosTransformados[[#This Row],[Preferred Contact Method Hidden]])</f>
        <v>Phone</v>
      </c>
      <c r="AJ2484" s="5" t="str">
        <f>VLOOKUP(DatosTransformados[[#This Row],[Applied Discount Hidden]],Tabla3[#All],2,FALSE)</f>
        <v>No</v>
      </c>
      <c r="AK2484" s="5" t="b">
        <v>0</v>
      </c>
    </row>
    <row r="2485" spans="1:37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">
        <v>21</v>
      </c>
      <c r="O24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5" s="2" t="s">
        <v>21</v>
      </c>
      <c r="Q2485" s="2">
        <v>0</v>
      </c>
      <c r="R2485" s="2" t="s">
        <v>21</v>
      </c>
      <c r="S2485" s="2" t="s">
        <v>24</v>
      </c>
      <c r="T2485" s="2" t="s">
        <v>25</v>
      </c>
      <c r="U2485" s="2">
        <v>51</v>
      </c>
      <c r="V2485" s="2" t="str">
        <f>PROPER(DatosTransformados[[#This Row],[Payment Method Hidden]])</f>
        <v>Credit Card</v>
      </c>
      <c r="W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485" s="2">
        <v>2321</v>
      </c>
      <c r="Y2485" s="2"/>
      <c r="Z2485" s="2"/>
      <c r="AA2485" s="2" t="s">
        <v>3892</v>
      </c>
      <c r="AB2485" s="3">
        <f>DATEVALUE(DatosTransformados[[#This Row],[Contact Date Hidden]])</f>
        <v>44311</v>
      </c>
      <c r="AC2485" s="3">
        <v>43834</v>
      </c>
      <c r="AD2485" s="2" t="s">
        <v>38</v>
      </c>
      <c r="AE2485" s="2" t="str">
        <f>VLOOKUP(DatosTransformados[[#This Row],[Customer Segment Hidden]],Tabla3[#All],2,FALSE)</f>
        <v>Low</v>
      </c>
      <c r="AF2485" s="11">
        <v>59.928619857782849</v>
      </c>
      <c r="AG2485" s="2">
        <v>4</v>
      </c>
      <c r="AH2485" s="2" t="s">
        <v>49</v>
      </c>
      <c r="AI2485" s="2" t="str">
        <f>IFERROR(VLOOKUP(DatosTransformados[[#This Row],[Preferred Contact Method Hidden]],Tabla3[#All],2,FALSE),DatosTransformados[[#This Row],[Preferred Contact Method Hidden]])</f>
        <v>Phone</v>
      </c>
      <c r="AJ2485" s="2" t="str">
        <f>VLOOKUP(DatosTransformados[[#This Row],[Applied Discount Hidden]],Tabla3[#All],2,FALSE)</f>
        <v>No</v>
      </c>
      <c r="AK2485" s="2" t="b">
        <v>0</v>
      </c>
    </row>
    <row r="2486" spans="1:37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">
        <v>33</v>
      </c>
      <c r="O24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6" s="5" t="s">
        <v>21</v>
      </c>
      <c r="Q2486" s="5">
        <v>0</v>
      </c>
      <c r="R2486" s="5" t="s">
        <v>33</v>
      </c>
      <c r="S2486" s="5" t="s">
        <v>24</v>
      </c>
      <c r="T2486" s="5" t="s">
        <v>117</v>
      </c>
      <c r="U2486" s="5">
        <v>36</v>
      </c>
      <c r="V2486" s="5" t="str">
        <f>PROPER(DatosTransformados[[#This Row],[Payment Method Hidden]])</f>
        <v>Direct Debit</v>
      </c>
      <c r="W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486" s="5">
        <v>2014</v>
      </c>
      <c r="Y2486" s="5"/>
      <c r="Z2486" s="5"/>
      <c r="AA2486" s="5" t="s">
        <v>4169</v>
      </c>
      <c r="AB2486" s="6">
        <f>DATEVALUE(DatosTransformados[[#This Row],[Contact Date Hidden]])</f>
        <v>44722</v>
      </c>
      <c r="AC2486" s="6">
        <v>45106</v>
      </c>
      <c r="AD2486" s="5" t="s">
        <v>44</v>
      </c>
      <c r="AE2486" s="5" t="str">
        <f>VLOOKUP(DatosTransformados[[#This Row],[Customer Segment Hidden]],Tabla3[#All],2,FALSE)</f>
        <v>Medium</v>
      </c>
      <c r="AF2486" s="12">
        <v>32.550536561112388</v>
      </c>
      <c r="AG2486" s="5">
        <v>2</v>
      </c>
      <c r="AH2486" s="5" t="s">
        <v>29</v>
      </c>
      <c r="AI2486" s="5" t="str">
        <f>IFERROR(VLOOKUP(DatosTransformados[[#This Row],[Preferred Contact Method Hidden]],Tabla3[#All],2,FALSE),DatosTransformados[[#This Row],[Preferred Contact Method Hidden]])</f>
        <v>Email</v>
      </c>
      <c r="AJ2486" s="5" t="str">
        <f>VLOOKUP(DatosTransformados[[#This Row],[Applied Discount Hidden]],Tabla3[#All],2,FALSE)</f>
        <v>Yes</v>
      </c>
      <c r="AK2486" s="5" t="b">
        <v>1</v>
      </c>
    </row>
    <row r="2487" spans="1:37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">
        <v>21</v>
      </c>
      <c r="O24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7" s="2" t="s">
        <v>33</v>
      </c>
      <c r="Q2487" s="2">
        <v>5</v>
      </c>
      <c r="R2487" s="2" t="s">
        <v>33</v>
      </c>
      <c r="S2487" s="2" t="s">
        <v>52</v>
      </c>
      <c r="T2487" s="2" t="s">
        <v>35</v>
      </c>
      <c r="U2487" s="2">
        <v>37</v>
      </c>
      <c r="V2487" s="2" t="str">
        <f>PROPER(DatosTransformados[[#This Row],[Payment Method Hidden]])</f>
        <v>Direct Debit</v>
      </c>
      <c r="W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487" s="2">
        <v>1672</v>
      </c>
      <c r="Y2487" s="2"/>
      <c r="Z2487" s="2"/>
      <c r="AA2487" s="2" t="s">
        <v>3988</v>
      </c>
      <c r="AB2487" s="3">
        <f>DATEVALUE(DatosTransformados[[#This Row],[Contact Date Hidden]])</f>
        <v>44770</v>
      </c>
      <c r="AC2487" s="3">
        <v>45165</v>
      </c>
      <c r="AD2487" s="2" t="s">
        <v>38</v>
      </c>
      <c r="AE2487" s="2" t="str">
        <f>VLOOKUP(DatosTransformados[[#This Row],[Customer Segment Hidden]],Tabla3[#All],2,FALSE)</f>
        <v>Low</v>
      </c>
      <c r="AF2487" s="11">
        <v>36.362380260137193</v>
      </c>
      <c r="AG2487" s="2">
        <v>0</v>
      </c>
      <c r="AH2487" s="2" t="s">
        <v>29</v>
      </c>
      <c r="AI2487" s="2" t="str">
        <f>IFERROR(VLOOKUP(DatosTransformados[[#This Row],[Preferred Contact Method Hidden]],Tabla3[#All],2,FALSE),DatosTransformados[[#This Row],[Preferred Contact Method Hidden]])</f>
        <v>Email</v>
      </c>
      <c r="AJ2487" s="2" t="str">
        <f>VLOOKUP(DatosTransformados[[#This Row],[Applied Discount Hidden]],Tabla3[#All],2,FALSE)</f>
        <v>No</v>
      </c>
      <c r="AK2487" s="2" t="b">
        <v>0</v>
      </c>
    </row>
    <row r="2488" spans="1:37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">
        <v>33</v>
      </c>
      <c r="O24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8" s="5" t="s">
        <v>21</v>
      </c>
      <c r="Q2488" s="5">
        <v>0</v>
      </c>
      <c r="R2488" s="5" t="s">
        <v>21</v>
      </c>
      <c r="S2488" s="5" t="s">
        <v>24</v>
      </c>
      <c r="T2488" s="5" t="s">
        <v>123</v>
      </c>
      <c r="U2488" s="5">
        <v>30</v>
      </c>
      <c r="V2488" s="5" t="str">
        <f>PROPER(DatosTransformados[[#This Row],[Payment Method Hidden]])</f>
        <v>Credit Card</v>
      </c>
      <c r="W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488" s="5">
        <v>95</v>
      </c>
      <c r="Y2488" s="5" t="s">
        <v>87</v>
      </c>
      <c r="Z2488" s="5" t="s">
        <v>535</v>
      </c>
      <c r="AA2488" s="5" t="s">
        <v>3368</v>
      </c>
      <c r="AB2488" s="6">
        <f>DATEVALUE(DatosTransformados[[#This Row],[Contact Date Hidden]])</f>
        <v>44664</v>
      </c>
      <c r="AC2488" s="6">
        <v>44585</v>
      </c>
      <c r="AD2488" s="5" t="s">
        <v>28</v>
      </c>
      <c r="AE2488" s="5" t="str">
        <f>VLOOKUP(DatosTransformados[[#This Row],[Customer Segment Hidden]],Tabla3[#All],2,FALSE)</f>
        <v>High</v>
      </c>
      <c r="AF2488" s="12">
        <v>32.86116724603778</v>
      </c>
      <c r="AG2488" s="5">
        <v>5</v>
      </c>
      <c r="AH2488" s="5" t="s">
        <v>29</v>
      </c>
      <c r="AI2488" s="5" t="str">
        <f>IFERROR(VLOOKUP(DatosTransformados[[#This Row],[Preferred Contact Method Hidden]],Tabla3[#All],2,FALSE),DatosTransformados[[#This Row],[Preferred Contact Method Hidden]])</f>
        <v>Email</v>
      </c>
      <c r="AJ2488" s="5" t="str">
        <f>VLOOKUP(DatosTransformados[[#This Row],[Applied Discount Hidden]],Tabla3[#All],2,FALSE)</f>
        <v>Yes</v>
      </c>
      <c r="AK2488" s="5" t="b">
        <v>1</v>
      </c>
    </row>
    <row r="2489" spans="1:37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">
        <v>21</v>
      </c>
      <c r="O24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89" s="2" t="s">
        <v>33</v>
      </c>
      <c r="Q2489" s="2">
        <v>6</v>
      </c>
      <c r="R2489" s="2" t="s">
        <v>21</v>
      </c>
      <c r="S2489" s="2" t="s">
        <v>24</v>
      </c>
      <c r="T2489" s="2" t="s">
        <v>123</v>
      </c>
      <c r="U2489" s="2">
        <v>6</v>
      </c>
      <c r="V2489" s="2" t="str">
        <f>PROPER(DatosTransformados[[#This Row],[Payment Method Hidden]])</f>
        <v>Credit Card</v>
      </c>
      <c r="W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2489" s="2">
        <v>6</v>
      </c>
      <c r="Y2489" s="2"/>
      <c r="Z2489" s="2"/>
      <c r="AA2489" s="2" t="s">
        <v>4284</v>
      </c>
      <c r="AB2489" s="3">
        <f>DATEVALUE(DatosTransformados[[#This Row],[Contact Date Hidden]])</f>
        <v>43838</v>
      </c>
      <c r="AC2489" s="3">
        <v>44801</v>
      </c>
      <c r="AD2489" s="2" t="s">
        <v>28</v>
      </c>
      <c r="AE2489" s="2" t="str">
        <f>VLOOKUP(DatosTransformados[[#This Row],[Customer Segment Hidden]],Tabla3[#All],2,FALSE)</f>
        <v>High</v>
      </c>
      <c r="AF2489" s="11">
        <v>5.8462028863114224</v>
      </c>
      <c r="AG2489" s="2">
        <v>2</v>
      </c>
      <c r="AH2489" s="2" t="s">
        <v>63</v>
      </c>
      <c r="AI2489" s="2" t="str">
        <f>IFERROR(VLOOKUP(DatosTransformados[[#This Row],[Preferred Contact Method Hidden]],Tabla3[#All],2,FALSE),DatosTransformados[[#This Row],[Preferred Contact Method Hidden]])</f>
        <v>SMS</v>
      </c>
      <c r="AJ2489" s="2" t="str">
        <f>VLOOKUP(DatosTransformados[[#This Row],[Applied Discount Hidden]],Tabla3[#All],2,FALSE)</f>
        <v>No</v>
      </c>
      <c r="AK2489" s="2" t="b">
        <v>0</v>
      </c>
    </row>
    <row r="2490" spans="1:37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">
        <v>21</v>
      </c>
      <c r="O24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0" s="5" t="s">
        <v>21</v>
      </c>
      <c r="Q2490" s="5">
        <v>0</v>
      </c>
      <c r="R2490" s="5" t="s">
        <v>21</v>
      </c>
      <c r="S2490" s="5" t="s">
        <v>52</v>
      </c>
      <c r="T2490" s="5" t="s">
        <v>123</v>
      </c>
      <c r="U2490" s="5">
        <v>13</v>
      </c>
      <c r="V2490" s="5" t="str">
        <f>PROPER(DatosTransformados[[#This Row],[Payment Method Hidden]])</f>
        <v>Credit Card</v>
      </c>
      <c r="W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490" s="5">
        <v>807</v>
      </c>
      <c r="Y2490" s="5"/>
      <c r="Z2490" s="5"/>
      <c r="AA2490" s="5" t="s">
        <v>3810</v>
      </c>
      <c r="AB2490" s="6">
        <f>DATEVALUE(DatosTransformados[[#This Row],[Contact Date Hidden]])</f>
        <v>45124</v>
      </c>
      <c r="AC2490" s="6">
        <v>43867</v>
      </c>
      <c r="AD2490" s="5" t="s">
        <v>28</v>
      </c>
      <c r="AE2490" s="5" t="str">
        <f>VLOOKUP(DatosTransformados[[#This Row],[Customer Segment Hidden]],Tabla3[#All],2,FALSE)</f>
        <v>High</v>
      </c>
      <c r="AF2490" s="12">
        <v>10.46046340171886</v>
      </c>
      <c r="AG2490" s="5">
        <v>9</v>
      </c>
      <c r="AH2490" s="5" t="s">
        <v>49</v>
      </c>
      <c r="AI2490" s="5" t="str">
        <f>IFERROR(VLOOKUP(DatosTransformados[[#This Row],[Preferred Contact Method Hidden]],Tabla3[#All],2,FALSE),DatosTransformados[[#This Row],[Preferred Contact Method Hidden]])</f>
        <v>Phone</v>
      </c>
      <c r="AJ2490" s="5" t="str">
        <f>VLOOKUP(DatosTransformados[[#This Row],[Applied Discount Hidden]],Tabla3[#All],2,FALSE)</f>
        <v>Yes</v>
      </c>
      <c r="AK2490" s="5" t="b">
        <v>1</v>
      </c>
    </row>
    <row r="2491" spans="1:37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">
        <v>21</v>
      </c>
      <c r="O24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1" s="2" t="s">
        <v>33</v>
      </c>
      <c r="Q2491" s="2">
        <v>3</v>
      </c>
      <c r="R2491" s="2" t="s">
        <v>33</v>
      </c>
      <c r="S2491" s="2" t="s">
        <v>34</v>
      </c>
      <c r="T2491" s="2" t="s">
        <v>25</v>
      </c>
      <c r="U2491" s="2">
        <v>51</v>
      </c>
      <c r="V2491" s="2" t="str">
        <f>PROPER(DatosTransformados[[#This Row],[Payment Method Hidden]])</f>
        <v>Credit Card</v>
      </c>
      <c r="W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491" s="2">
        <v>2903</v>
      </c>
      <c r="Y2491" s="2"/>
      <c r="Z2491" s="2"/>
      <c r="AA2491" s="2" t="s">
        <v>4287</v>
      </c>
      <c r="AB2491" s="3">
        <f>DATEVALUE(DatosTransformados[[#This Row],[Contact Date Hidden]])</f>
        <v>45189</v>
      </c>
      <c r="AC2491" s="3">
        <v>45044</v>
      </c>
      <c r="AD2491" s="2" t="s">
        <v>44</v>
      </c>
      <c r="AE2491" s="2" t="str">
        <f>VLOOKUP(DatosTransformados[[#This Row],[Customer Segment Hidden]],Tabla3[#All],2,FALSE)</f>
        <v>Medium</v>
      </c>
      <c r="AF2491" s="11">
        <v>41.468366747582628</v>
      </c>
      <c r="AG2491" s="2">
        <v>4</v>
      </c>
      <c r="AH2491" s="2" t="s">
        <v>63</v>
      </c>
      <c r="AI2491" s="2" t="str">
        <f>IFERROR(VLOOKUP(DatosTransformados[[#This Row],[Preferred Contact Method Hidden]],Tabla3[#All],2,FALSE),DatosTransformados[[#This Row],[Preferred Contact Method Hidden]])</f>
        <v>SMS</v>
      </c>
      <c r="AJ2491" s="2" t="str">
        <f>VLOOKUP(DatosTransformados[[#This Row],[Applied Discount Hidden]],Tabla3[#All],2,FALSE)</f>
        <v>No</v>
      </c>
      <c r="AK2491" s="2" t="b">
        <v>0</v>
      </c>
    </row>
    <row r="2492" spans="1:37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">
        <v>21</v>
      </c>
      <c r="O24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2" s="5" t="s">
        <v>33</v>
      </c>
      <c r="Q2492" s="5">
        <v>2</v>
      </c>
      <c r="R2492" s="5" t="s">
        <v>21</v>
      </c>
      <c r="S2492" s="5" t="s">
        <v>52</v>
      </c>
      <c r="T2492" s="5" t="s">
        <v>35</v>
      </c>
      <c r="U2492" s="5">
        <v>9</v>
      </c>
      <c r="V2492" s="5" t="str">
        <f>PROPER(DatosTransformados[[#This Row],[Payment Method Hidden]])</f>
        <v>Direct Debit</v>
      </c>
      <c r="W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492" s="5">
        <v>622</v>
      </c>
      <c r="Y2492" s="5"/>
      <c r="Z2492" s="5"/>
      <c r="AA2492" s="5" t="s">
        <v>242</v>
      </c>
      <c r="AB2492" s="6">
        <f>DATEVALUE(DatosTransformados[[#This Row],[Contact Date Hidden]])</f>
        <v>43872</v>
      </c>
      <c r="AC2492" s="6">
        <v>44140</v>
      </c>
      <c r="AD2492" s="5" t="s">
        <v>38</v>
      </c>
      <c r="AE2492" s="5" t="str">
        <f>VLOOKUP(DatosTransformados[[#This Row],[Customer Segment Hidden]],Tabla3[#All],2,FALSE)</f>
        <v>Low</v>
      </c>
      <c r="AF2492" s="12">
        <v>8.5988573491919453</v>
      </c>
      <c r="AG2492" s="5">
        <v>4</v>
      </c>
      <c r="AH2492" s="5" t="s">
        <v>29</v>
      </c>
      <c r="AI2492" s="5" t="str">
        <f>IFERROR(VLOOKUP(DatosTransformados[[#This Row],[Preferred Contact Method Hidden]],Tabla3[#All],2,FALSE),DatosTransformados[[#This Row],[Preferred Contact Method Hidden]])</f>
        <v>Email</v>
      </c>
      <c r="AJ2492" s="5" t="str">
        <f>VLOOKUP(DatosTransformados[[#This Row],[Applied Discount Hidden]],Tabla3[#All],2,FALSE)</f>
        <v>No</v>
      </c>
      <c r="AK2492" s="5" t="b">
        <v>0</v>
      </c>
    </row>
    <row r="2493" spans="1:37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">
        <v>21</v>
      </c>
      <c r="O24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3" s="2" t="s">
        <v>21</v>
      </c>
      <c r="Q2493" s="2">
        <v>0</v>
      </c>
      <c r="R2493" s="2" t="s">
        <v>21</v>
      </c>
      <c r="S2493" s="2" t="s">
        <v>34</v>
      </c>
      <c r="T2493" s="2" t="s">
        <v>123</v>
      </c>
      <c r="U2493" s="2">
        <v>62</v>
      </c>
      <c r="V2493" s="2" t="str">
        <f>PROPER(DatosTransformados[[#This Row],[Payment Method Hidden]])</f>
        <v>Credit Card</v>
      </c>
      <c r="W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2493" s="2">
        <v>2556</v>
      </c>
      <c r="Y2493" s="2"/>
      <c r="Z2493" s="2"/>
      <c r="AA2493" s="2" t="s">
        <v>4289</v>
      </c>
      <c r="AB2493" s="3">
        <f>DATEVALUE(DatosTransformados[[#This Row],[Contact Date Hidden]])</f>
        <v>44229</v>
      </c>
      <c r="AC2493" s="3">
        <v>44198</v>
      </c>
      <c r="AD2493" s="2" t="s">
        <v>38</v>
      </c>
      <c r="AE2493" s="2" t="str">
        <f>VLOOKUP(DatosTransformados[[#This Row],[Customer Segment Hidden]],Tabla3[#All],2,FALSE)</f>
        <v>Low</v>
      </c>
      <c r="AF2493" s="11">
        <v>60.819280484008956</v>
      </c>
      <c r="AG2493" s="2">
        <v>8</v>
      </c>
      <c r="AH2493" s="2" t="s">
        <v>49</v>
      </c>
      <c r="AI2493" s="2" t="str">
        <f>IFERROR(VLOOKUP(DatosTransformados[[#This Row],[Preferred Contact Method Hidden]],Tabla3[#All],2,FALSE),DatosTransformados[[#This Row],[Preferred Contact Method Hidden]])</f>
        <v>Phone</v>
      </c>
      <c r="AJ2493" s="2" t="str">
        <f>VLOOKUP(DatosTransformados[[#This Row],[Applied Discount Hidden]],Tabla3[#All],2,FALSE)</f>
        <v>No</v>
      </c>
      <c r="AK2493" s="2" t="b">
        <v>0</v>
      </c>
    </row>
    <row r="2494" spans="1:37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">
        <v>21</v>
      </c>
      <c r="O24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4" s="5" t="s">
        <v>21</v>
      </c>
      <c r="Q2494" s="5">
        <v>0</v>
      </c>
      <c r="R2494" s="5" t="s">
        <v>21</v>
      </c>
      <c r="S2494" s="5" t="s">
        <v>24</v>
      </c>
      <c r="T2494" s="5" t="s">
        <v>35</v>
      </c>
      <c r="U2494" s="5">
        <v>47</v>
      </c>
      <c r="V2494" s="5" t="str">
        <f>PROPER(DatosTransformados[[#This Row],[Payment Method Hidden]])</f>
        <v>Direct Debit</v>
      </c>
      <c r="W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494" s="5">
        <v>1531</v>
      </c>
      <c r="Y2494" s="5" t="s">
        <v>87</v>
      </c>
      <c r="Z2494" s="5" t="s">
        <v>767</v>
      </c>
      <c r="AA2494" s="5" t="s">
        <v>4291</v>
      </c>
      <c r="AB2494" s="6">
        <f>DATEVALUE(DatosTransformados[[#This Row],[Contact Date Hidden]])</f>
        <v>45216</v>
      </c>
      <c r="AC2494" s="6">
        <v>44794</v>
      </c>
      <c r="AD2494" s="5" t="s">
        <v>44</v>
      </c>
      <c r="AE2494" s="5" t="str">
        <f>VLOOKUP(DatosTransformados[[#This Row],[Customer Segment Hidden]],Tabla3[#All],2,FALSE)</f>
        <v>Medium</v>
      </c>
      <c r="AF2494" s="12">
        <v>54.140227463655322</v>
      </c>
      <c r="AG2494" s="5">
        <v>1</v>
      </c>
      <c r="AH2494" s="5" t="s">
        <v>49</v>
      </c>
      <c r="AI2494" s="5" t="str">
        <f>IFERROR(VLOOKUP(DatosTransformados[[#This Row],[Preferred Contact Method Hidden]],Tabla3[#All],2,FALSE),DatosTransformados[[#This Row],[Preferred Contact Method Hidden]])</f>
        <v>Phone</v>
      </c>
      <c r="AJ2494" s="5" t="str">
        <f>VLOOKUP(DatosTransformados[[#This Row],[Applied Discount Hidden]],Tabla3[#All],2,FALSE)</f>
        <v>No</v>
      </c>
      <c r="AK2494" s="5" t="b">
        <v>0</v>
      </c>
    </row>
    <row r="2495" spans="1:37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">
        <v>21</v>
      </c>
      <c r="O24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5" s="2" t="s">
        <v>33</v>
      </c>
      <c r="Q2495" s="2">
        <v>5</v>
      </c>
      <c r="R2495" s="2" t="s">
        <v>21</v>
      </c>
      <c r="S2495" s="2" t="s">
        <v>24</v>
      </c>
      <c r="T2495" s="2" t="s">
        <v>25</v>
      </c>
      <c r="U2495" s="2">
        <v>11</v>
      </c>
      <c r="V2495" s="2" t="str">
        <f>PROPER(DatosTransformados[[#This Row],[Payment Method Hidden]])</f>
        <v>Credit Card</v>
      </c>
      <c r="W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495" s="2">
        <v>382</v>
      </c>
      <c r="Y2495" s="2"/>
      <c r="Z2495" s="2"/>
      <c r="AA2495" s="2" t="s">
        <v>4293</v>
      </c>
      <c r="AB2495" s="3">
        <f>DATEVALUE(DatosTransformados[[#This Row],[Contact Date Hidden]])</f>
        <v>44831</v>
      </c>
      <c r="AC2495" s="3">
        <v>44966</v>
      </c>
      <c r="AD2495" s="2" t="s">
        <v>44</v>
      </c>
      <c r="AE2495" s="2" t="str">
        <f>VLOOKUP(DatosTransformados[[#This Row],[Customer Segment Hidden]],Tabla3[#All],2,FALSE)</f>
        <v>Medium</v>
      </c>
      <c r="AF2495" s="11">
        <v>8.9093600576169028</v>
      </c>
      <c r="AG2495" s="2">
        <v>4</v>
      </c>
      <c r="AH2495" s="2" t="s">
        <v>63</v>
      </c>
      <c r="AI2495" s="2" t="str">
        <f>IFERROR(VLOOKUP(DatosTransformados[[#This Row],[Preferred Contact Method Hidden]],Tabla3[#All],2,FALSE),DatosTransformados[[#This Row],[Preferred Contact Method Hidden]])</f>
        <v>SMS</v>
      </c>
      <c r="AJ2495" s="2" t="str">
        <f>VLOOKUP(DatosTransformados[[#This Row],[Applied Discount Hidden]],Tabla3[#All],2,FALSE)</f>
        <v>No</v>
      </c>
      <c r="AK2495" s="2" t="b">
        <v>0</v>
      </c>
    </row>
    <row r="2496" spans="1:37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">
        <v>21</v>
      </c>
      <c r="O24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6" s="5" t="s">
        <v>21</v>
      </c>
      <c r="Q2496" s="5">
        <v>0</v>
      </c>
      <c r="R2496" s="5" t="s">
        <v>21</v>
      </c>
      <c r="S2496" s="5" t="s">
        <v>24</v>
      </c>
      <c r="T2496" s="5" t="s">
        <v>123</v>
      </c>
      <c r="U2496" s="5">
        <v>27</v>
      </c>
      <c r="V2496" s="5" t="str">
        <f>PROPER(DatosTransformados[[#This Row],[Payment Method Hidden]])</f>
        <v>Credit Card</v>
      </c>
      <c r="W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496" s="5">
        <v>260</v>
      </c>
      <c r="Y2496" s="5" t="s">
        <v>42</v>
      </c>
      <c r="Z2496" s="5" t="s">
        <v>213</v>
      </c>
      <c r="AA2496" s="5" t="s">
        <v>2063</v>
      </c>
      <c r="AB2496" s="6">
        <f>DATEVALUE(DatosTransformados[[#This Row],[Contact Date Hidden]])</f>
        <v>44780</v>
      </c>
      <c r="AC2496" s="6">
        <v>44198</v>
      </c>
      <c r="AD2496" s="5" t="s">
        <v>38</v>
      </c>
      <c r="AE2496" s="5" t="str">
        <f>VLOOKUP(DatosTransformados[[#This Row],[Customer Segment Hidden]],Tabla3[#All],2,FALSE)</f>
        <v>Low</v>
      </c>
      <c r="AF2496" s="12">
        <v>32.392854128456563</v>
      </c>
      <c r="AG2496" s="5">
        <v>2</v>
      </c>
      <c r="AH2496" s="5" t="s">
        <v>49</v>
      </c>
      <c r="AI2496" s="5" t="str">
        <f>IFERROR(VLOOKUP(DatosTransformados[[#This Row],[Preferred Contact Method Hidden]],Tabla3[#All],2,FALSE),DatosTransformados[[#This Row],[Preferred Contact Method Hidden]])</f>
        <v>Phone</v>
      </c>
      <c r="AJ2496" s="5" t="str">
        <f>VLOOKUP(DatosTransformados[[#This Row],[Applied Discount Hidden]],Tabla3[#All],2,FALSE)</f>
        <v>Yes</v>
      </c>
      <c r="AK2496" s="5" t="b">
        <v>1</v>
      </c>
    </row>
    <row r="2497" spans="1:37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">
        <v>21</v>
      </c>
      <c r="O24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7" s="2" t="s">
        <v>21</v>
      </c>
      <c r="Q2497" s="2">
        <v>0</v>
      </c>
      <c r="R2497" s="2" t="s">
        <v>21</v>
      </c>
      <c r="S2497" s="2" t="s">
        <v>52</v>
      </c>
      <c r="T2497" s="2" t="s">
        <v>117</v>
      </c>
      <c r="U2497" s="2">
        <v>32</v>
      </c>
      <c r="V2497" s="2" t="str">
        <f>PROPER(DatosTransformados[[#This Row],[Payment Method Hidden]])</f>
        <v>Direct Debit</v>
      </c>
      <c r="W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497" s="2">
        <v>2034</v>
      </c>
      <c r="Y2497" s="2"/>
      <c r="Z2497" s="2"/>
      <c r="AA2497" s="2" t="s">
        <v>2941</v>
      </c>
      <c r="AB2497" s="3">
        <f>DATEVALUE(DatosTransformados[[#This Row],[Contact Date Hidden]])</f>
        <v>44186</v>
      </c>
      <c r="AC2497" s="3">
        <v>44314</v>
      </c>
      <c r="AD2497" s="2" t="s">
        <v>28</v>
      </c>
      <c r="AE2497" s="2" t="str">
        <f>VLOOKUP(DatosTransformados[[#This Row],[Customer Segment Hidden]],Tabla3[#All],2,FALSE)</f>
        <v>High</v>
      </c>
      <c r="AF2497" s="11">
        <v>33.808850995406118</v>
      </c>
      <c r="AG2497" s="2">
        <v>10</v>
      </c>
      <c r="AH2497" s="2" t="s">
        <v>29</v>
      </c>
      <c r="AI2497" s="2" t="str">
        <f>IFERROR(VLOOKUP(DatosTransformados[[#This Row],[Preferred Contact Method Hidden]],Tabla3[#All],2,FALSE),DatosTransformados[[#This Row],[Preferred Contact Method Hidden]])</f>
        <v>Email</v>
      </c>
      <c r="AJ2497" s="2" t="str">
        <f>VLOOKUP(DatosTransformados[[#This Row],[Applied Discount Hidden]],Tabla3[#All],2,FALSE)</f>
        <v>No</v>
      </c>
      <c r="AK2497" s="2" t="b">
        <v>0</v>
      </c>
    </row>
    <row r="2498" spans="1:37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">
        <v>33</v>
      </c>
      <c r="O24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8" s="5" t="s">
        <v>21</v>
      </c>
      <c r="Q2498" s="5">
        <v>0</v>
      </c>
      <c r="R2498" s="5" t="s">
        <v>33</v>
      </c>
      <c r="S2498" s="5" t="s">
        <v>24</v>
      </c>
      <c r="T2498" s="5" t="s">
        <v>117</v>
      </c>
      <c r="U2498" s="5">
        <v>27</v>
      </c>
      <c r="V2498" s="5" t="str">
        <f>PROPER(DatosTransformados[[#This Row],[Payment Method Hidden]])</f>
        <v>Direct Debit</v>
      </c>
      <c r="W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498" s="5">
        <v>27</v>
      </c>
      <c r="Y2498" s="5" t="s">
        <v>87</v>
      </c>
      <c r="Z2498" s="5" t="s">
        <v>126</v>
      </c>
      <c r="AA2498" s="5" t="s">
        <v>3010</v>
      </c>
      <c r="AB2498" s="6">
        <f>DATEVALUE(DatosTransformados[[#This Row],[Contact Date Hidden]])</f>
        <v>44158</v>
      </c>
      <c r="AC2498" s="6">
        <v>44326</v>
      </c>
      <c r="AD2498" s="5" t="s">
        <v>38</v>
      </c>
      <c r="AE2498" s="5" t="str">
        <f>VLOOKUP(DatosTransformados[[#This Row],[Customer Segment Hidden]],Tabla3[#All],2,FALSE)</f>
        <v>Low</v>
      </c>
      <c r="AF2498" s="12">
        <v>23.547693931284869</v>
      </c>
      <c r="AG2498" s="5">
        <v>4</v>
      </c>
      <c r="AH2498" s="5" t="s">
        <v>49</v>
      </c>
      <c r="AI2498" s="5" t="str">
        <f>IFERROR(VLOOKUP(DatosTransformados[[#This Row],[Preferred Contact Method Hidden]],Tabla3[#All],2,FALSE),DatosTransformados[[#This Row],[Preferred Contact Method Hidden]])</f>
        <v>Phone</v>
      </c>
      <c r="AJ2498" s="5" t="str">
        <f>VLOOKUP(DatosTransformados[[#This Row],[Applied Discount Hidden]],Tabla3[#All],2,FALSE)</f>
        <v>Yes</v>
      </c>
      <c r="AK2498" s="5" t="b">
        <v>1</v>
      </c>
    </row>
    <row r="2499" spans="1:37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">
        <v>21</v>
      </c>
      <c r="O24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499" s="2" t="s">
        <v>21</v>
      </c>
      <c r="Q2499" s="2">
        <v>0</v>
      </c>
      <c r="R2499" s="2" t="s">
        <v>21</v>
      </c>
      <c r="S2499" s="2" t="s">
        <v>24</v>
      </c>
      <c r="T2499" s="2" t="s">
        <v>117</v>
      </c>
      <c r="U2499" s="2">
        <v>45</v>
      </c>
      <c r="V2499" s="2" t="str">
        <f>PROPER(DatosTransformados[[#This Row],[Payment Method Hidden]])</f>
        <v>Direct Debit</v>
      </c>
      <c r="W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499" s="2">
        <v>298</v>
      </c>
      <c r="Y2499" s="2"/>
      <c r="Z2499" s="2"/>
      <c r="AA2499" s="2" t="s">
        <v>4298</v>
      </c>
      <c r="AB2499" s="3">
        <f>DATEVALUE(DatosTransformados[[#This Row],[Contact Date Hidden]])</f>
        <v>44129</v>
      </c>
      <c r="AC2499" s="3">
        <v>44354</v>
      </c>
      <c r="AD2499" s="2" t="s">
        <v>28</v>
      </c>
      <c r="AE2499" s="2" t="str">
        <f>VLOOKUP(DatosTransformados[[#This Row],[Customer Segment Hidden]],Tabla3[#All],2,FALSE)</f>
        <v>High</v>
      </c>
      <c r="AF2499" s="11">
        <v>50.324979411959198</v>
      </c>
      <c r="AG2499" s="2">
        <v>10</v>
      </c>
      <c r="AH2499" s="2" t="s">
        <v>63</v>
      </c>
      <c r="AI2499" s="2" t="str">
        <f>IFERROR(VLOOKUP(DatosTransformados[[#This Row],[Preferred Contact Method Hidden]],Tabla3[#All],2,FALSE),DatosTransformados[[#This Row],[Preferred Contact Method Hidden]])</f>
        <v>SMS</v>
      </c>
      <c r="AJ2499" s="2" t="str">
        <f>VLOOKUP(DatosTransformados[[#This Row],[Applied Discount Hidden]],Tabla3[#All],2,FALSE)</f>
        <v>Yes</v>
      </c>
      <c r="AK2499" s="2" t="b">
        <v>1</v>
      </c>
    </row>
    <row r="2500" spans="1:37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">
        <v>21</v>
      </c>
      <c r="O25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0" s="5" t="s">
        <v>21</v>
      </c>
      <c r="Q2500" s="5">
        <v>0</v>
      </c>
      <c r="R2500" s="5" t="s">
        <v>21</v>
      </c>
      <c r="S2500" s="5" t="s">
        <v>24</v>
      </c>
      <c r="T2500" s="5" t="s">
        <v>25</v>
      </c>
      <c r="U2500" s="5">
        <v>43</v>
      </c>
      <c r="V2500" s="5" t="str">
        <f>PROPER(DatosTransformados[[#This Row],[Payment Method Hidden]])</f>
        <v>Credit Card</v>
      </c>
      <c r="W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500" s="5">
        <v>734</v>
      </c>
      <c r="Y2500" s="5"/>
      <c r="Z2500" s="5"/>
      <c r="AA2500" s="5" t="s">
        <v>4300</v>
      </c>
      <c r="AB2500" s="6">
        <f>DATEVALUE(DatosTransformados[[#This Row],[Contact Date Hidden]])</f>
        <v>44616</v>
      </c>
      <c r="AC2500" s="6">
        <v>44931</v>
      </c>
      <c r="AD2500" s="5" t="s">
        <v>28</v>
      </c>
      <c r="AE2500" s="5" t="str">
        <f>VLOOKUP(DatosTransformados[[#This Row],[Customer Segment Hidden]],Tabla3[#All],2,FALSE)</f>
        <v>High</v>
      </c>
      <c r="AF2500" s="12">
        <v>46.975777848075083</v>
      </c>
      <c r="AG2500" s="5">
        <v>10</v>
      </c>
      <c r="AH2500" s="5" t="s">
        <v>63</v>
      </c>
      <c r="AI2500" s="5" t="str">
        <f>IFERROR(VLOOKUP(DatosTransformados[[#This Row],[Preferred Contact Method Hidden]],Tabla3[#All],2,FALSE),DatosTransformados[[#This Row],[Preferred Contact Method Hidden]])</f>
        <v>SMS</v>
      </c>
      <c r="AJ2500" s="5" t="str">
        <f>VLOOKUP(DatosTransformados[[#This Row],[Applied Discount Hidden]],Tabla3[#All],2,FALSE)</f>
        <v>No</v>
      </c>
      <c r="AK2500" s="5" t="b">
        <v>0</v>
      </c>
    </row>
    <row r="2501" spans="1:37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">
        <v>21</v>
      </c>
      <c r="O25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1" s="2" t="s">
        <v>21</v>
      </c>
      <c r="Q2501" s="2">
        <v>0</v>
      </c>
      <c r="R2501" s="2" t="s">
        <v>21</v>
      </c>
      <c r="S2501" s="2" t="s">
        <v>24</v>
      </c>
      <c r="T2501" s="2" t="s">
        <v>35</v>
      </c>
      <c r="U2501" s="2">
        <v>41</v>
      </c>
      <c r="V2501" s="2" t="str">
        <f>PROPER(DatosTransformados[[#This Row],[Payment Method Hidden]])</f>
        <v>Direct Debit</v>
      </c>
      <c r="W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501" s="2">
        <v>1196</v>
      </c>
      <c r="Y2501" s="2"/>
      <c r="Z2501" s="2"/>
      <c r="AA2501" s="2" t="s">
        <v>4302</v>
      </c>
      <c r="AB2501" s="3">
        <f>DATEVALUE(DatosTransformados[[#This Row],[Contact Date Hidden]])</f>
        <v>44510</v>
      </c>
      <c r="AC2501" s="3">
        <v>44780</v>
      </c>
      <c r="AD2501" s="2" t="s">
        <v>44</v>
      </c>
      <c r="AE2501" s="2" t="str">
        <f>VLOOKUP(DatosTransformados[[#This Row],[Customer Segment Hidden]],Tabla3[#All],2,FALSE)</f>
        <v>Medium</v>
      </c>
      <c r="AF2501" s="11">
        <v>41.124622796882107</v>
      </c>
      <c r="AG2501" s="2">
        <v>10</v>
      </c>
      <c r="AH2501" s="2" t="s">
        <v>63</v>
      </c>
      <c r="AI2501" s="2" t="str">
        <f>IFERROR(VLOOKUP(DatosTransformados[[#This Row],[Preferred Contact Method Hidden]],Tabla3[#All],2,FALSE),DatosTransformados[[#This Row],[Preferred Contact Method Hidden]])</f>
        <v>SMS</v>
      </c>
      <c r="AJ2501" s="2" t="str">
        <f>VLOOKUP(DatosTransformados[[#This Row],[Applied Discount Hidden]],Tabla3[#All],2,FALSE)</f>
        <v>Yes</v>
      </c>
      <c r="AK2501" s="2" t="b">
        <v>1</v>
      </c>
    </row>
    <row r="2502" spans="1:37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">
        <v>33</v>
      </c>
      <c r="O25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2" s="5" t="s">
        <v>21</v>
      </c>
      <c r="Q2502" s="5">
        <v>0</v>
      </c>
      <c r="R2502" s="5" t="s">
        <v>21</v>
      </c>
      <c r="S2502" s="5" t="s">
        <v>24</v>
      </c>
      <c r="T2502" s="5" t="s">
        <v>117</v>
      </c>
      <c r="U2502" s="5">
        <v>51</v>
      </c>
      <c r="V2502" s="5" t="str">
        <f>PROPER(DatosTransformados[[#This Row],[Payment Method Hidden]])</f>
        <v>Direct Debit</v>
      </c>
      <c r="W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502" s="5">
        <v>92</v>
      </c>
      <c r="Y2502" s="5" t="s">
        <v>103</v>
      </c>
      <c r="Z2502" s="5" t="s">
        <v>197</v>
      </c>
      <c r="AA2502" s="5" t="s">
        <v>4304</v>
      </c>
      <c r="AB2502" s="6">
        <f>DATEVALUE(DatosTransformados[[#This Row],[Contact Date Hidden]])</f>
        <v>45231</v>
      </c>
      <c r="AC2502" s="6">
        <v>44978</v>
      </c>
      <c r="AD2502" s="5" t="s">
        <v>28</v>
      </c>
      <c r="AE2502" s="5" t="str">
        <f>VLOOKUP(DatosTransformados[[#This Row],[Customer Segment Hidden]],Tabla3[#All],2,FALSE)</f>
        <v>High</v>
      </c>
      <c r="AF2502" s="12">
        <v>45.988732996666663</v>
      </c>
      <c r="AG2502" s="5">
        <v>6</v>
      </c>
      <c r="AH2502" s="5" t="s">
        <v>63</v>
      </c>
      <c r="AI2502" s="5" t="str">
        <f>IFERROR(VLOOKUP(DatosTransformados[[#This Row],[Preferred Contact Method Hidden]],Tabla3[#All],2,FALSE),DatosTransformados[[#This Row],[Preferred Contact Method Hidden]])</f>
        <v>SMS</v>
      </c>
      <c r="AJ2502" s="5" t="str">
        <f>VLOOKUP(DatosTransformados[[#This Row],[Applied Discount Hidden]],Tabla3[#All],2,FALSE)</f>
        <v>Yes</v>
      </c>
      <c r="AK2502" s="5" t="b">
        <v>1</v>
      </c>
    </row>
    <row r="2503" spans="1:37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">
        <v>21</v>
      </c>
      <c r="O25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3" s="2" t="s">
        <v>33</v>
      </c>
      <c r="Q2503" s="2">
        <v>5</v>
      </c>
      <c r="R2503" s="2" t="s">
        <v>33</v>
      </c>
      <c r="S2503" s="2" t="s">
        <v>34</v>
      </c>
      <c r="T2503" s="2" t="s">
        <v>25</v>
      </c>
      <c r="U2503" s="2">
        <v>22</v>
      </c>
      <c r="V2503" s="2" t="str">
        <f>PROPER(DatosTransformados[[#This Row],[Payment Method Hidden]])</f>
        <v>Credit Card</v>
      </c>
      <c r="W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503" s="2">
        <v>458</v>
      </c>
      <c r="Y2503" s="2"/>
      <c r="Z2503" s="2"/>
      <c r="AA2503" s="2" t="s">
        <v>1730</v>
      </c>
      <c r="AB2503" s="3">
        <f>DATEVALUE(DatosTransformados[[#This Row],[Contact Date Hidden]])</f>
        <v>44559</v>
      </c>
      <c r="AC2503" s="3">
        <v>44371</v>
      </c>
      <c r="AD2503" s="2" t="s">
        <v>28</v>
      </c>
      <c r="AE2503" s="2" t="str">
        <f>VLOOKUP(DatosTransformados[[#This Row],[Customer Segment Hidden]],Tabla3[#All],2,FALSE)</f>
        <v>High</v>
      </c>
      <c r="AF2503" s="11">
        <v>23.372597974979371</v>
      </c>
      <c r="AG2503" s="2">
        <v>5</v>
      </c>
      <c r="AH2503" s="2" t="s">
        <v>29</v>
      </c>
      <c r="AI2503" s="2" t="str">
        <f>IFERROR(VLOOKUP(DatosTransformados[[#This Row],[Preferred Contact Method Hidden]],Tabla3[#All],2,FALSE),DatosTransformados[[#This Row],[Preferred Contact Method Hidden]])</f>
        <v>Email</v>
      </c>
      <c r="AJ2503" s="2" t="str">
        <f>VLOOKUP(DatosTransformados[[#This Row],[Applied Discount Hidden]],Tabla3[#All],2,FALSE)</f>
        <v>No</v>
      </c>
      <c r="AK2503" s="2" t="b">
        <v>0</v>
      </c>
    </row>
    <row r="2504" spans="1:37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">
        <v>21</v>
      </c>
      <c r="O25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4" s="5" t="s">
        <v>21</v>
      </c>
      <c r="Q2504" s="5">
        <v>0</v>
      </c>
      <c r="R2504" s="5" t="s">
        <v>33</v>
      </c>
      <c r="S2504" s="5" t="s">
        <v>34</v>
      </c>
      <c r="T2504" s="5" t="s">
        <v>117</v>
      </c>
      <c r="U2504" s="5">
        <v>62</v>
      </c>
      <c r="V2504" s="5" t="str">
        <f>PROPER(DatosTransformados[[#This Row],[Payment Method Hidden]])</f>
        <v>Direct Debit</v>
      </c>
      <c r="W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504" s="5">
        <v>3293</v>
      </c>
      <c r="Y2504" s="5"/>
      <c r="Z2504" s="5"/>
      <c r="AA2504" s="5" t="s">
        <v>589</v>
      </c>
      <c r="AB2504" s="6">
        <f>DATEVALUE(DatosTransformados[[#This Row],[Contact Date Hidden]])</f>
        <v>45016</v>
      </c>
      <c r="AC2504" s="6">
        <v>45091</v>
      </c>
      <c r="AD2504" s="5" t="s">
        <v>44</v>
      </c>
      <c r="AE2504" s="5" t="str">
        <f>VLOOKUP(DatosTransformados[[#This Row],[Customer Segment Hidden]],Tabla3[#All],2,FALSE)</f>
        <v>Medium</v>
      </c>
      <c r="AF2504" s="12">
        <v>71.124727973484738</v>
      </c>
      <c r="AG2504" s="5">
        <v>4</v>
      </c>
      <c r="AH2504" s="5" t="s">
        <v>29</v>
      </c>
      <c r="AI2504" s="5" t="str">
        <f>IFERROR(VLOOKUP(DatosTransformados[[#This Row],[Preferred Contact Method Hidden]],Tabla3[#All],2,FALSE),DatosTransformados[[#This Row],[Preferred Contact Method Hidden]])</f>
        <v>Email</v>
      </c>
      <c r="AJ2504" s="5" t="str">
        <f>VLOOKUP(DatosTransformados[[#This Row],[Applied Discount Hidden]],Tabla3[#All],2,FALSE)</f>
        <v>Yes</v>
      </c>
      <c r="AK2504" s="5" t="b">
        <v>1</v>
      </c>
    </row>
    <row r="2505" spans="1:37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">
        <v>21</v>
      </c>
      <c r="O25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5" s="2" t="s">
        <v>21</v>
      </c>
      <c r="Q2505" s="2">
        <v>0</v>
      </c>
      <c r="R2505" s="2" t="s">
        <v>33</v>
      </c>
      <c r="S2505" s="2" t="s">
        <v>24</v>
      </c>
      <c r="T2505" s="2" t="s">
        <v>35</v>
      </c>
      <c r="U2505" s="2">
        <v>47</v>
      </c>
      <c r="V2505" s="2" t="str">
        <f>PROPER(DatosTransformados[[#This Row],[Payment Method Hidden]])</f>
        <v>Direct Debit</v>
      </c>
      <c r="W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505" s="2">
        <v>1197</v>
      </c>
      <c r="Y2505" s="2"/>
      <c r="Z2505" s="2"/>
      <c r="AA2505" s="2" t="s">
        <v>4308</v>
      </c>
      <c r="AB2505" s="3">
        <f>DATEVALUE(DatosTransformados[[#This Row],[Contact Date Hidden]])</f>
        <v>44571</v>
      </c>
      <c r="AC2505" s="3">
        <v>43874</v>
      </c>
      <c r="AD2505" s="2" t="s">
        <v>38</v>
      </c>
      <c r="AE2505" s="2" t="str">
        <f>VLOOKUP(DatosTransformados[[#This Row],[Customer Segment Hidden]],Tabla3[#All],2,FALSE)</f>
        <v>Low</v>
      </c>
      <c r="AF2505" s="11">
        <v>52.616431200128261</v>
      </c>
      <c r="AG2505" s="2">
        <v>7</v>
      </c>
      <c r="AH2505" s="2" t="s">
        <v>63</v>
      </c>
      <c r="AI2505" s="2" t="str">
        <f>IFERROR(VLOOKUP(DatosTransformados[[#This Row],[Preferred Contact Method Hidden]],Tabla3[#All],2,FALSE),DatosTransformados[[#This Row],[Preferred Contact Method Hidden]])</f>
        <v>SMS</v>
      </c>
      <c r="AJ2505" s="2" t="str">
        <f>VLOOKUP(DatosTransformados[[#This Row],[Applied Discount Hidden]],Tabla3[#All],2,FALSE)</f>
        <v>No</v>
      </c>
      <c r="AK2505" s="2" t="b">
        <v>0</v>
      </c>
    </row>
    <row r="2506" spans="1:37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">
        <v>21</v>
      </c>
      <c r="O25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6" s="5" t="s">
        <v>21</v>
      </c>
      <c r="Q2506" s="5">
        <v>0</v>
      </c>
      <c r="R2506" s="5" t="s">
        <v>33</v>
      </c>
      <c r="S2506" s="5" t="s">
        <v>34</v>
      </c>
      <c r="T2506" s="5" t="s">
        <v>123</v>
      </c>
      <c r="U2506" s="5">
        <v>40</v>
      </c>
      <c r="V2506" s="5" t="str">
        <f>PROPER(DatosTransformados[[#This Row],[Payment Method Hidden]])</f>
        <v>Credit Card</v>
      </c>
      <c r="W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506" s="5">
        <v>2345</v>
      </c>
      <c r="Y2506" s="5" t="s">
        <v>87</v>
      </c>
      <c r="Z2506" s="5" t="s">
        <v>535</v>
      </c>
      <c r="AA2506" s="5" t="s">
        <v>875</v>
      </c>
      <c r="AB2506" s="6">
        <f>DATEVALUE(DatosTransformados[[#This Row],[Contact Date Hidden]])</f>
        <v>45282</v>
      </c>
      <c r="AC2506" s="6">
        <v>45020</v>
      </c>
      <c r="AD2506" s="5" t="s">
        <v>38</v>
      </c>
      <c r="AE2506" s="5" t="str">
        <f>VLOOKUP(DatosTransformados[[#This Row],[Customer Segment Hidden]],Tabla3[#All],2,FALSE)</f>
        <v>Low</v>
      </c>
      <c r="AF2506" s="12">
        <v>35.950995214423607</v>
      </c>
      <c r="AG2506" s="5">
        <v>2</v>
      </c>
      <c r="AH2506" s="5" t="s">
        <v>29</v>
      </c>
      <c r="AI2506" s="5" t="str">
        <f>IFERROR(VLOOKUP(DatosTransformados[[#This Row],[Preferred Contact Method Hidden]],Tabla3[#All],2,FALSE),DatosTransformados[[#This Row],[Preferred Contact Method Hidden]])</f>
        <v>Email</v>
      </c>
      <c r="AJ2506" s="5" t="str">
        <f>VLOOKUP(DatosTransformados[[#This Row],[Applied Discount Hidden]],Tabla3[#All],2,FALSE)</f>
        <v>Yes</v>
      </c>
      <c r="AK2506" s="5" t="b">
        <v>1</v>
      </c>
    </row>
    <row r="2507" spans="1:37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">
        <v>21</v>
      </c>
      <c r="O25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7" s="2" t="s">
        <v>33</v>
      </c>
      <c r="Q2507" s="2">
        <v>6</v>
      </c>
      <c r="R2507" s="2" t="s">
        <v>21</v>
      </c>
      <c r="S2507" s="2" t="s">
        <v>52</v>
      </c>
      <c r="T2507" s="2" t="s">
        <v>123</v>
      </c>
      <c r="U2507" s="2">
        <v>10</v>
      </c>
      <c r="V2507" s="2" t="str">
        <f>PROPER(DatosTransformados[[#This Row],[Payment Method Hidden]])</f>
        <v>Credit Card</v>
      </c>
      <c r="W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507" s="2">
        <v>203</v>
      </c>
      <c r="Y2507" s="2"/>
      <c r="Z2507" s="2"/>
      <c r="AA2507" s="2" t="s">
        <v>3788</v>
      </c>
      <c r="AB2507" s="3">
        <f>DATEVALUE(DatosTransformados[[#This Row],[Contact Date Hidden]])</f>
        <v>43861</v>
      </c>
      <c r="AC2507" s="3">
        <v>44308</v>
      </c>
      <c r="AD2507" s="2" t="s">
        <v>44</v>
      </c>
      <c r="AE2507" s="2" t="str">
        <f>VLOOKUP(DatosTransformados[[#This Row],[Customer Segment Hidden]],Tabla3[#All],2,FALSE)</f>
        <v>Medium</v>
      </c>
      <c r="AF2507" s="11">
        <v>9.9159147591183441</v>
      </c>
      <c r="AG2507" s="2">
        <v>4</v>
      </c>
      <c r="AH2507" s="2" t="s">
        <v>29</v>
      </c>
      <c r="AI2507" s="2" t="str">
        <f>IFERROR(VLOOKUP(DatosTransformados[[#This Row],[Preferred Contact Method Hidden]],Tabla3[#All],2,FALSE),DatosTransformados[[#This Row],[Preferred Contact Method Hidden]])</f>
        <v>Email</v>
      </c>
      <c r="AJ2507" s="2" t="str">
        <f>VLOOKUP(DatosTransformados[[#This Row],[Applied Discount Hidden]],Tabla3[#All],2,FALSE)</f>
        <v>Yes</v>
      </c>
      <c r="AK2507" s="2" t="b">
        <v>1</v>
      </c>
    </row>
    <row r="2508" spans="1:37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">
        <v>33</v>
      </c>
      <c r="O25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8" s="5" t="s">
        <v>21</v>
      </c>
      <c r="Q2508" s="5">
        <v>0</v>
      </c>
      <c r="R2508" s="5" t="s">
        <v>21</v>
      </c>
      <c r="S2508" s="5" t="s">
        <v>24</v>
      </c>
      <c r="T2508" s="5" t="s">
        <v>35</v>
      </c>
      <c r="U2508" s="5">
        <v>49</v>
      </c>
      <c r="V2508" s="5" t="str">
        <f>PROPER(DatosTransformados[[#This Row],[Payment Method Hidden]])</f>
        <v>Direct Debit</v>
      </c>
      <c r="W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2508" s="5">
        <v>975</v>
      </c>
      <c r="Y2508" s="5" t="s">
        <v>42</v>
      </c>
      <c r="Z2508" s="5" t="s">
        <v>184</v>
      </c>
      <c r="AA2508" s="5" t="s">
        <v>2714</v>
      </c>
      <c r="AB2508" s="6">
        <f>DATEVALUE(DatosTransformados[[#This Row],[Contact Date Hidden]])</f>
        <v>43878</v>
      </c>
      <c r="AC2508" s="6">
        <v>44553</v>
      </c>
      <c r="AD2508" s="5" t="s">
        <v>44</v>
      </c>
      <c r="AE2508" s="5" t="str">
        <f>VLOOKUP(DatosTransformados[[#This Row],[Customer Segment Hidden]],Tabla3[#All],2,FALSE)</f>
        <v>Medium</v>
      </c>
      <c r="AF2508" s="12">
        <v>44.510153187091852</v>
      </c>
      <c r="AG2508" s="5">
        <v>4</v>
      </c>
      <c r="AH2508" s="5" t="s">
        <v>29</v>
      </c>
      <c r="AI2508" s="5" t="str">
        <f>IFERROR(VLOOKUP(DatosTransformados[[#This Row],[Preferred Contact Method Hidden]],Tabla3[#All],2,FALSE),DatosTransformados[[#This Row],[Preferred Contact Method Hidden]])</f>
        <v>Email</v>
      </c>
      <c r="AJ2508" s="5" t="str">
        <f>VLOOKUP(DatosTransformados[[#This Row],[Applied Discount Hidden]],Tabla3[#All],2,FALSE)</f>
        <v>No</v>
      </c>
      <c r="AK2508" s="5" t="b">
        <v>0</v>
      </c>
    </row>
    <row r="2509" spans="1:37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">
        <v>21</v>
      </c>
      <c r="O25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09" s="2" t="s">
        <v>21</v>
      </c>
      <c r="Q2509" s="2">
        <v>0</v>
      </c>
      <c r="R2509" s="2" t="s">
        <v>21</v>
      </c>
      <c r="S2509" s="2" t="s">
        <v>24</v>
      </c>
      <c r="T2509" s="2" t="s">
        <v>117</v>
      </c>
      <c r="U2509" s="2">
        <v>49</v>
      </c>
      <c r="V2509" s="2" t="str">
        <f>PROPER(DatosTransformados[[#This Row],[Payment Method Hidden]])</f>
        <v>Direct Debit</v>
      </c>
      <c r="W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2509" s="2">
        <v>875</v>
      </c>
      <c r="Y2509" s="2" t="s">
        <v>42</v>
      </c>
      <c r="Z2509" s="2" t="s">
        <v>359</v>
      </c>
      <c r="AA2509" s="2" t="s">
        <v>951</v>
      </c>
      <c r="AB2509" s="3">
        <f>DATEVALUE(DatosTransformados[[#This Row],[Contact Date Hidden]])</f>
        <v>44916</v>
      </c>
      <c r="AC2509" s="3">
        <v>44240</v>
      </c>
      <c r="AD2509" s="2" t="s">
        <v>38</v>
      </c>
      <c r="AE2509" s="2" t="str">
        <f>VLOOKUP(DatosTransformados[[#This Row],[Customer Segment Hidden]],Tabla3[#All],2,FALSE)</f>
        <v>Low</v>
      </c>
      <c r="AF2509" s="11">
        <v>53.470344906573203</v>
      </c>
      <c r="AG2509" s="2">
        <v>6</v>
      </c>
      <c r="AH2509" s="2" t="s">
        <v>29</v>
      </c>
      <c r="AI2509" s="2" t="str">
        <f>IFERROR(VLOOKUP(DatosTransformados[[#This Row],[Preferred Contact Method Hidden]],Tabla3[#All],2,FALSE),DatosTransformados[[#This Row],[Preferred Contact Method Hidden]])</f>
        <v>Email</v>
      </c>
      <c r="AJ2509" s="2" t="str">
        <f>VLOOKUP(DatosTransformados[[#This Row],[Applied Discount Hidden]],Tabla3[#All],2,FALSE)</f>
        <v>Yes</v>
      </c>
      <c r="AK2509" s="2" t="b">
        <v>1</v>
      </c>
    </row>
    <row r="2510" spans="1:37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">
        <v>21</v>
      </c>
      <c r="O25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0" s="5" t="s">
        <v>33</v>
      </c>
      <c r="Q2510" s="5">
        <v>2</v>
      </c>
      <c r="R2510" s="5" t="s">
        <v>21</v>
      </c>
      <c r="S2510" s="5" t="s">
        <v>52</v>
      </c>
      <c r="T2510" s="5" t="s">
        <v>117</v>
      </c>
      <c r="U2510" s="5">
        <v>7</v>
      </c>
      <c r="V2510" s="5" t="str">
        <f>PROPER(DatosTransformados[[#This Row],[Payment Method Hidden]])</f>
        <v>Direct Debit</v>
      </c>
      <c r="W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510" s="5">
        <v>262</v>
      </c>
      <c r="Y2510" s="5"/>
      <c r="Z2510" s="5"/>
      <c r="AA2510" s="5" t="s">
        <v>1034</v>
      </c>
      <c r="AB2510" s="6">
        <f>DATEVALUE(DatosTransformados[[#This Row],[Contact Date Hidden]])</f>
        <v>44450</v>
      </c>
      <c r="AC2510" s="6">
        <v>44241</v>
      </c>
      <c r="AD2510" s="5" t="s">
        <v>44</v>
      </c>
      <c r="AE2510" s="5" t="str">
        <f>VLOOKUP(DatosTransformados[[#This Row],[Customer Segment Hidden]],Tabla3[#All],2,FALSE)</f>
        <v>Medium</v>
      </c>
      <c r="AF2510" s="12">
        <v>6.8475224626469728</v>
      </c>
      <c r="AG2510" s="5">
        <v>5</v>
      </c>
      <c r="AH2510" s="5" t="s">
        <v>49</v>
      </c>
      <c r="AI2510" s="5" t="str">
        <f>IFERROR(VLOOKUP(DatosTransformados[[#This Row],[Preferred Contact Method Hidden]],Tabla3[#All],2,FALSE),DatosTransformados[[#This Row],[Preferred Contact Method Hidden]])</f>
        <v>Phone</v>
      </c>
      <c r="AJ2510" s="5" t="str">
        <f>VLOOKUP(DatosTransformados[[#This Row],[Applied Discount Hidden]],Tabla3[#All],2,FALSE)</f>
        <v>Yes</v>
      </c>
      <c r="AK2510" s="5" t="b">
        <v>1</v>
      </c>
    </row>
    <row r="2511" spans="1:37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">
        <v>33</v>
      </c>
      <c r="O25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1" s="2" t="s">
        <v>21</v>
      </c>
      <c r="Q2511" s="2">
        <v>0</v>
      </c>
      <c r="R2511" s="2" t="s">
        <v>21</v>
      </c>
      <c r="S2511" s="2" t="s">
        <v>24</v>
      </c>
      <c r="T2511" s="2" t="s">
        <v>25</v>
      </c>
      <c r="U2511" s="2">
        <v>64</v>
      </c>
      <c r="V2511" s="2" t="str">
        <f>PROPER(DatosTransformados[[#This Row],[Payment Method Hidden]])</f>
        <v>Credit Card</v>
      </c>
      <c r="W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2511" s="2">
        <v>4584</v>
      </c>
      <c r="Y2511" s="2" t="s">
        <v>103</v>
      </c>
      <c r="Z2511" s="2" t="s">
        <v>197</v>
      </c>
      <c r="AA2511" s="2" t="s">
        <v>785</v>
      </c>
      <c r="AB2511" s="3">
        <f>DATEVALUE(DatosTransformados[[#This Row],[Contact Date Hidden]])</f>
        <v>44402</v>
      </c>
      <c r="AC2511" s="3">
        <v>44403</v>
      </c>
      <c r="AD2511" s="2" t="s">
        <v>28</v>
      </c>
      <c r="AE2511" s="2" t="str">
        <f>VLOOKUP(DatosTransformados[[#This Row],[Customer Segment Hidden]],Tabla3[#All],2,FALSE)</f>
        <v>High</v>
      </c>
      <c r="AF2511" s="11">
        <v>54.304700806032322</v>
      </c>
      <c r="AG2511" s="2">
        <v>2</v>
      </c>
      <c r="AH2511" s="2" t="s">
        <v>63</v>
      </c>
      <c r="AI2511" s="2" t="str">
        <f>IFERROR(VLOOKUP(DatosTransformados[[#This Row],[Preferred Contact Method Hidden]],Tabla3[#All],2,FALSE),DatosTransformados[[#This Row],[Preferred Contact Method Hidden]])</f>
        <v>SMS</v>
      </c>
      <c r="AJ2511" s="2" t="str">
        <f>VLOOKUP(DatosTransformados[[#This Row],[Applied Discount Hidden]],Tabla3[#All],2,FALSE)</f>
        <v>Yes</v>
      </c>
      <c r="AK2511" s="2" t="b">
        <v>1</v>
      </c>
    </row>
    <row r="2512" spans="1:37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">
        <v>21</v>
      </c>
      <c r="O25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2" s="5" t="s">
        <v>33</v>
      </c>
      <c r="Q2512" s="5">
        <v>6</v>
      </c>
      <c r="R2512" s="5" t="s">
        <v>21</v>
      </c>
      <c r="S2512" s="5" t="s">
        <v>24</v>
      </c>
      <c r="T2512" s="5" t="s">
        <v>117</v>
      </c>
      <c r="U2512" s="5">
        <v>20</v>
      </c>
      <c r="V2512" s="5" t="str">
        <f>PROPER(DatosTransformados[[#This Row],[Payment Method Hidden]])</f>
        <v>Direct Debit</v>
      </c>
      <c r="W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512" s="5">
        <v>761</v>
      </c>
      <c r="Y2512" s="5"/>
      <c r="Z2512" s="5"/>
      <c r="AA2512" s="5" t="s">
        <v>4315</v>
      </c>
      <c r="AB2512" s="6">
        <f>DATEVALUE(DatosTransformados[[#This Row],[Contact Date Hidden]])</f>
        <v>44371</v>
      </c>
      <c r="AC2512" s="6">
        <v>43985</v>
      </c>
      <c r="AD2512" s="5" t="s">
        <v>38</v>
      </c>
      <c r="AE2512" s="5" t="str">
        <f>VLOOKUP(DatosTransformados[[#This Row],[Customer Segment Hidden]],Tabla3[#All],2,FALSE)</f>
        <v>Low</v>
      </c>
      <c r="AF2512" s="12">
        <v>16.724295475337879</v>
      </c>
      <c r="AG2512" s="5">
        <v>1</v>
      </c>
      <c r="AH2512" s="5" t="s">
        <v>49</v>
      </c>
      <c r="AI2512" s="5" t="str">
        <f>IFERROR(VLOOKUP(DatosTransformados[[#This Row],[Preferred Contact Method Hidden]],Tabla3[#All],2,FALSE),DatosTransformados[[#This Row],[Preferred Contact Method Hidden]])</f>
        <v>Phone</v>
      </c>
      <c r="AJ2512" s="5" t="str">
        <f>VLOOKUP(DatosTransformados[[#This Row],[Applied Discount Hidden]],Tabla3[#All],2,FALSE)</f>
        <v>Yes</v>
      </c>
      <c r="AK2512" s="5" t="b">
        <v>1</v>
      </c>
    </row>
    <row r="2513" spans="1:37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">
        <v>21</v>
      </c>
      <c r="O25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3" s="2" t="s">
        <v>21</v>
      </c>
      <c r="Q2513" s="2">
        <v>0</v>
      </c>
      <c r="R2513" s="2" t="s">
        <v>21</v>
      </c>
      <c r="S2513" s="2" t="s">
        <v>24</v>
      </c>
      <c r="T2513" s="2" t="s">
        <v>117</v>
      </c>
      <c r="U2513" s="2">
        <v>38</v>
      </c>
      <c r="V2513" s="2" t="str">
        <f>PROPER(DatosTransformados[[#This Row],[Payment Method Hidden]])</f>
        <v>Direct Debit</v>
      </c>
      <c r="W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513" s="2">
        <v>38</v>
      </c>
      <c r="Y2513" s="2" t="s">
        <v>103</v>
      </c>
      <c r="Z2513" s="2" t="s">
        <v>197</v>
      </c>
      <c r="AA2513" s="2" t="s">
        <v>4317</v>
      </c>
      <c r="AB2513" s="3">
        <f>DATEVALUE(DatosTransformados[[#This Row],[Contact Date Hidden]])</f>
        <v>44111</v>
      </c>
      <c r="AC2513" s="3">
        <v>44496</v>
      </c>
      <c r="AD2513" s="2" t="s">
        <v>28</v>
      </c>
      <c r="AE2513" s="2" t="str">
        <f>VLOOKUP(DatosTransformados[[#This Row],[Customer Segment Hidden]],Tabla3[#All],2,FALSE)</f>
        <v>High</v>
      </c>
      <c r="AF2513" s="11">
        <v>44.697954816343831</v>
      </c>
      <c r="AG2513" s="2">
        <v>2</v>
      </c>
      <c r="AH2513" s="2" t="s">
        <v>63</v>
      </c>
      <c r="AI2513" s="2" t="str">
        <f>IFERROR(VLOOKUP(DatosTransformados[[#This Row],[Preferred Contact Method Hidden]],Tabla3[#All],2,FALSE),DatosTransformados[[#This Row],[Preferred Contact Method Hidden]])</f>
        <v>SMS</v>
      </c>
      <c r="AJ2513" s="2" t="str">
        <f>VLOOKUP(DatosTransformados[[#This Row],[Applied Discount Hidden]],Tabla3[#All],2,FALSE)</f>
        <v>Yes</v>
      </c>
      <c r="AK2513" s="2" t="b">
        <v>1</v>
      </c>
    </row>
    <row r="2514" spans="1:37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">
        <v>21</v>
      </c>
      <c r="O25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4" s="5" t="s">
        <v>21</v>
      </c>
      <c r="Q2514" s="5">
        <v>0</v>
      </c>
      <c r="R2514" s="5" t="s">
        <v>21</v>
      </c>
      <c r="S2514" s="5" t="s">
        <v>24</v>
      </c>
      <c r="T2514" s="5" t="s">
        <v>25</v>
      </c>
      <c r="U2514" s="5">
        <v>10</v>
      </c>
      <c r="V2514" s="5" t="str">
        <f>PROPER(DatosTransformados[[#This Row],[Payment Method Hidden]])</f>
        <v>Credit Card</v>
      </c>
      <c r="W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514" s="5">
        <v>149</v>
      </c>
      <c r="Y2514" s="5"/>
      <c r="Z2514" s="5"/>
      <c r="AA2514" s="5" t="s">
        <v>540</v>
      </c>
      <c r="AB2514" s="6">
        <f>DATEVALUE(DatosTransformados[[#This Row],[Contact Date Hidden]])</f>
        <v>45025</v>
      </c>
      <c r="AC2514" s="6">
        <v>44026</v>
      </c>
      <c r="AD2514" s="5" t="s">
        <v>28</v>
      </c>
      <c r="AE2514" s="5" t="str">
        <f>VLOOKUP(DatosTransformados[[#This Row],[Customer Segment Hidden]],Tabla3[#All],2,FALSE)</f>
        <v>High</v>
      </c>
      <c r="AF2514" s="12">
        <v>10.897300644644501</v>
      </c>
      <c r="AG2514" s="5">
        <v>0</v>
      </c>
      <c r="AH2514" s="5" t="s">
        <v>29</v>
      </c>
      <c r="AI2514" s="5" t="str">
        <f>IFERROR(VLOOKUP(DatosTransformados[[#This Row],[Preferred Contact Method Hidden]],Tabla3[#All],2,FALSE),DatosTransformados[[#This Row],[Preferred Contact Method Hidden]])</f>
        <v>Email</v>
      </c>
      <c r="AJ2514" s="5" t="str">
        <f>VLOOKUP(DatosTransformados[[#This Row],[Applied Discount Hidden]],Tabla3[#All],2,FALSE)</f>
        <v>Yes</v>
      </c>
      <c r="AK2514" s="5" t="b">
        <v>1</v>
      </c>
    </row>
    <row r="2515" spans="1:37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">
        <v>21</v>
      </c>
      <c r="O25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5" s="2" t="s">
        <v>21</v>
      </c>
      <c r="Q2515" s="2">
        <v>0</v>
      </c>
      <c r="R2515" s="2" t="s">
        <v>33</v>
      </c>
      <c r="S2515" s="2" t="s">
        <v>52</v>
      </c>
      <c r="T2515" s="2" t="s">
        <v>35</v>
      </c>
      <c r="U2515" s="2">
        <v>42</v>
      </c>
      <c r="V2515" s="2" t="str">
        <f>PROPER(DatosTransformados[[#This Row],[Payment Method Hidden]])</f>
        <v>Direct Debit</v>
      </c>
      <c r="W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515" s="2">
        <v>3033</v>
      </c>
      <c r="Y2515" s="2"/>
      <c r="Z2515" s="2"/>
      <c r="AA2515" s="2" t="s">
        <v>4320</v>
      </c>
      <c r="AB2515" s="3">
        <f>DATEVALUE(DatosTransformados[[#This Row],[Contact Date Hidden]])</f>
        <v>43851</v>
      </c>
      <c r="AC2515" s="3">
        <v>45241</v>
      </c>
      <c r="AD2515" s="2" t="s">
        <v>44</v>
      </c>
      <c r="AE2515" s="2" t="str">
        <f>VLOOKUP(DatosTransformados[[#This Row],[Customer Segment Hidden]],Tabla3[#All],2,FALSE)</f>
        <v>Medium</v>
      </c>
      <c r="AF2515" s="11">
        <v>40.655464700694083</v>
      </c>
      <c r="AG2515" s="2">
        <v>9</v>
      </c>
      <c r="AH2515" s="2" t="s">
        <v>49</v>
      </c>
      <c r="AI2515" s="2" t="str">
        <f>IFERROR(VLOOKUP(DatosTransformados[[#This Row],[Preferred Contact Method Hidden]],Tabla3[#All],2,FALSE),DatosTransformados[[#This Row],[Preferred Contact Method Hidden]])</f>
        <v>Phone</v>
      </c>
      <c r="AJ2515" s="2" t="str">
        <f>VLOOKUP(DatosTransformados[[#This Row],[Applied Discount Hidden]],Tabla3[#All],2,FALSE)</f>
        <v>Yes</v>
      </c>
      <c r="AK2515" s="2" t="b">
        <v>1</v>
      </c>
    </row>
    <row r="2516" spans="1:37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">
        <v>21</v>
      </c>
      <c r="O25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6" s="5" t="s">
        <v>21</v>
      </c>
      <c r="Q2516" s="5">
        <v>0</v>
      </c>
      <c r="R2516" s="5" t="s">
        <v>21</v>
      </c>
      <c r="S2516" s="5" t="s">
        <v>24</v>
      </c>
      <c r="T2516" s="5" t="s">
        <v>35</v>
      </c>
      <c r="U2516" s="5">
        <v>11</v>
      </c>
      <c r="V2516" s="5" t="str">
        <f>PROPER(DatosTransformados[[#This Row],[Payment Method Hidden]])</f>
        <v>Direct Debit</v>
      </c>
      <c r="W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516" s="5">
        <v>11</v>
      </c>
      <c r="Y2516" s="5"/>
      <c r="Z2516" s="5"/>
      <c r="AA2516" s="5" t="s">
        <v>4322</v>
      </c>
      <c r="AB2516" s="6">
        <f>DATEVALUE(DatosTransformados[[#This Row],[Contact Date Hidden]])</f>
        <v>44787</v>
      </c>
      <c r="AC2516" s="6">
        <v>44549</v>
      </c>
      <c r="AD2516" s="5" t="s">
        <v>28</v>
      </c>
      <c r="AE2516" s="5" t="str">
        <f>VLOOKUP(DatosTransformados[[#This Row],[Customer Segment Hidden]],Tabla3[#All],2,FALSE)</f>
        <v>High</v>
      </c>
      <c r="AF2516" s="12">
        <v>13.12182347106158</v>
      </c>
      <c r="AG2516" s="5">
        <v>8</v>
      </c>
      <c r="AH2516" s="5" t="s">
        <v>63</v>
      </c>
      <c r="AI2516" s="5" t="str">
        <f>IFERROR(VLOOKUP(DatosTransformados[[#This Row],[Preferred Contact Method Hidden]],Tabla3[#All],2,FALSE),DatosTransformados[[#This Row],[Preferred Contact Method Hidden]])</f>
        <v>SMS</v>
      </c>
      <c r="AJ2516" s="5" t="str">
        <f>VLOOKUP(DatosTransformados[[#This Row],[Applied Discount Hidden]],Tabla3[#All],2,FALSE)</f>
        <v>Yes</v>
      </c>
      <c r="AK2516" s="5" t="b">
        <v>1</v>
      </c>
    </row>
    <row r="2517" spans="1:37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">
        <v>33</v>
      </c>
      <c r="O25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7" s="2" t="s">
        <v>21</v>
      </c>
      <c r="Q2517" s="2">
        <v>0</v>
      </c>
      <c r="R2517" s="2" t="s">
        <v>21</v>
      </c>
      <c r="S2517" s="2" t="s">
        <v>24</v>
      </c>
      <c r="T2517" s="2" t="s">
        <v>35</v>
      </c>
      <c r="U2517" s="2">
        <v>47</v>
      </c>
      <c r="V2517" s="2" t="str">
        <f>PROPER(DatosTransformados[[#This Row],[Payment Method Hidden]])</f>
        <v>Direct Debit</v>
      </c>
      <c r="W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517" s="2">
        <v>473</v>
      </c>
      <c r="Y2517" s="2" t="s">
        <v>42</v>
      </c>
      <c r="Z2517" s="2" t="s">
        <v>184</v>
      </c>
      <c r="AA2517" s="2" t="s">
        <v>4324</v>
      </c>
      <c r="AB2517" s="3">
        <f>DATEVALUE(DatosTransformados[[#This Row],[Contact Date Hidden]])</f>
        <v>44788</v>
      </c>
      <c r="AC2517" s="3">
        <v>44522</v>
      </c>
      <c r="AD2517" s="2" t="s">
        <v>28</v>
      </c>
      <c r="AE2517" s="2" t="str">
        <f>VLOOKUP(DatosTransformados[[#This Row],[Customer Segment Hidden]],Tabla3[#All],2,FALSE)</f>
        <v>High</v>
      </c>
      <c r="AF2517" s="11">
        <v>42.257513965476562</v>
      </c>
      <c r="AG2517" s="2">
        <v>0</v>
      </c>
      <c r="AH2517" s="2" t="s">
        <v>49</v>
      </c>
      <c r="AI2517" s="2" t="str">
        <f>IFERROR(VLOOKUP(DatosTransformados[[#This Row],[Preferred Contact Method Hidden]],Tabla3[#All],2,FALSE),DatosTransformados[[#This Row],[Preferred Contact Method Hidden]])</f>
        <v>Phone</v>
      </c>
      <c r="AJ2517" s="2" t="str">
        <f>VLOOKUP(DatosTransformados[[#This Row],[Applied Discount Hidden]],Tabla3[#All],2,FALSE)</f>
        <v>Yes</v>
      </c>
      <c r="AK2517" s="2" t="b">
        <v>1</v>
      </c>
    </row>
    <row r="2518" spans="1:37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">
        <v>33</v>
      </c>
      <c r="O25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8" s="5" t="s">
        <v>21</v>
      </c>
      <c r="Q2518" s="5">
        <v>0</v>
      </c>
      <c r="R2518" s="5" t="s">
        <v>33</v>
      </c>
      <c r="S2518" s="5" t="s">
        <v>52</v>
      </c>
      <c r="T2518" s="5" t="s">
        <v>117</v>
      </c>
      <c r="U2518" s="5">
        <v>32</v>
      </c>
      <c r="V2518" s="5" t="str">
        <f>PROPER(DatosTransformados[[#This Row],[Payment Method Hidden]])</f>
        <v>Direct Debit</v>
      </c>
      <c r="W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518" s="5">
        <v>420</v>
      </c>
      <c r="Y2518" s="5"/>
      <c r="Z2518" s="5"/>
      <c r="AA2518" s="5" t="s">
        <v>4326</v>
      </c>
      <c r="AB2518" s="6">
        <f>DATEVALUE(DatosTransformados[[#This Row],[Contact Date Hidden]])</f>
        <v>44870</v>
      </c>
      <c r="AC2518" s="6">
        <v>44197</v>
      </c>
      <c r="AD2518" s="5" t="s">
        <v>44</v>
      </c>
      <c r="AE2518" s="5" t="str">
        <f>VLOOKUP(DatosTransformados[[#This Row],[Customer Segment Hidden]],Tabla3[#All],2,FALSE)</f>
        <v>Medium</v>
      </c>
      <c r="AF2518" s="12">
        <v>34.788658287430721</v>
      </c>
      <c r="AG2518" s="5">
        <v>6</v>
      </c>
      <c r="AH2518" s="5" t="s">
        <v>29</v>
      </c>
      <c r="AI2518" s="5" t="str">
        <f>IFERROR(VLOOKUP(DatosTransformados[[#This Row],[Preferred Contact Method Hidden]],Tabla3[#All],2,FALSE),DatosTransformados[[#This Row],[Preferred Contact Method Hidden]])</f>
        <v>Email</v>
      </c>
      <c r="AJ2518" s="5" t="str">
        <f>VLOOKUP(DatosTransformados[[#This Row],[Applied Discount Hidden]],Tabla3[#All],2,FALSE)</f>
        <v>No</v>
      </c>
      <c r="AK2518" s="5" t="b">
        <v>0</v>
      </c>
    </row>
    <row r="2519" spans="1:37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">
        <v>21</v>
      </c>
      <c r="O25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19" s="2" t="s">
        <v>21</v>
      </c>
      <c r="Q2519" s="2">
        <v>0</v>
      </c>
      <c r="R2519" s="2" t="s">
        <v>33</v>
      </c>
      <c r="S2519" s="2" t="s">
        <v>34</v>
      </c>
      <c r="T2519" s="2" t="s">
        <v>123</v>
      </c>
      <c r="U2519" s="2">
        <v>24</v>
      </c>
      <c r="V2519" s="2" t="str">
        <f>PROPER(DatosTransformados[[#This Row],[Payment Method Hidden]])</f>
        <v>Credit Card</v>
      </c>
      <c r="W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519" s="2">
        <v>558</v>
      </c>
      <c r="Y2519" s="2"/>
      <c r="Z2519" s="2"/>
      <c r="AA2519" s="2" t="s">
        <v>3562</v>
      </c>
      <c r="AB2519" s="3">
        <f>DATEVALUE(DatosTransformados[[#This Row],[Contact Date Hidden]])</f>
        <v>43932</v>
      </c>
      <c r="AC2519" s="3">
        <v>44077</v>
      </c>
      <c r="AD2519" s="2" t="s">
        <v>28</v>
      </c>
      <c r="AE2519" s="2" t="str">
        <f>VLOOKUP(DatosTransformados[[#This Row],[Customer Segment Hidden]],Tabla3[#All],2,FALSE)</f>
        <v>High</v>
      </c>
      <c r="AF2519" s="11">
        <v>27.334703340947719</v>
      </c>
      <c r="AG2519" s="2">
        <v>3</v>
      </c>
      <c r="AH2519" s="2" t="s">
        <v>29</v>
      </c>
      <c r="AI2519" s="2" t="str">
        <f>IFERROR(VLOOKUP(DatosTransformados[[#This Row],[Preferred Contact Method Hidden]],Tabla3[#All],2,FALSE),DatosTransformados[[#This Row],[Preferred Contact Method Hidden]])</f>
        <v>Email</v>
      </c>
      <c r="AJ2519" s="2" t="str">
        <f>VLOOKUP(DatosTransformados[[#This Row],[Applied Discount Hidden]],Tabla3[#All],2,FALSE)</f>
        <v>Yes</v>
      </c>
      <c r="AK2519" s="2" t="b">
        <v>1</v>
      </c>
    </row>
    <row r="2520" spans="1:37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">
        <v>21</v>
      </c>
      <c r="O25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0" s="5" t="s">
        <v>21</v>
      </c>
      <c r="Q2520" s="5">
        <v>0</v>
      </c>
      <c r="R2520" s="5" t="s">
        <v>21</v>
      </c>
      <c r="S2520" s="5" t="s">
        <v>24</v>
      </c>
      <c r="T2520" s="5" t="s">
        <v>117</v>
      </c>
      <c r="U2520" s="5">
        <v>27</v>
      </c>
      <c r="V2520" s="5" t="str">
        <f>PROPER(DatosTransformados[[#This Row],[Payment Method Hidden]])</f>
        <v>Direct Debit</v>
      </c>
      <c r="W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520" s="5">
        <v>1271</v>
      </c>
      <c r="Y2520" s="5"/>
      <c r="Z2520" s="5"/>
      <c r="AA2520" s="5" t="s">
        <v>4329</v>
      </c>
      <c r="AB2520" s="6">
        <f>DATEVALUE(DatosTransformados[[#This Row],[Contact Date Hidden]])</f>
        <v>43961</v>
      </c>
      <c r="AC2520" s="6">
        <v>44432</v>
      </c>
      <c r="AD2520" s="5" t="s">
        <v>38</v>
      </c>
      <c r="AE2520" s="5" t="str">
        <f>VLOOKUP(DatosTransformados[[#This Row],[Customer Segment Hidden]],Tabla3[#All],2,FALSE)</f>
        <v>Low</v>
      </c>
      <c r="AF2520" s="12">
        <v>29.171549280843319</v>
      </c>
      <c r="AG2520" s="5">
        <v>10</v>
      </c>
      <c r="AH2520" s="5" t="s">
        <v>49</v>
      </c>
      <c r="AI2520" s="5" t="str">
        <f>IFERROR(VLOOKUP(DatosTransformados[[#This Row],[Preferred Contact Method Hidden]],Tabla3[#All],2,FALSE),DatosTransformados[[#This Row],[Preferred Contact Method Hidden]])</f>
        <v>Phone</v>
      </c>
      <c r="AJ2520" s="5" t="str">
        <f>VLOOKUP(DatosTransformados[[#This Row],[Applied Discount Hidden]],Tabla3[#All],2,FALSE)</f>
        <v>Yes</v>
      </c>
      <c r="AK2520" s="5" t="b">
        <v>1</v>
      </c>
    </row>
    <row r="2521" spans="1:37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">
        <v>21</v>
      </c>
      <c r="O25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1" s="2" t="s">
        <v>33</v>
      </c>
      <c r="Q2521" s="2">
        <v>3</v>
      </c>
      <c r="R2521" s="2" t="s">
        <v>21</v>
      </c>
      <c r="S2521" s="2" t="s">
        <v>52</v>
      </c>
      <c r="T2521" s="2" t="s">
        <v>35</v>
      </c>
      <c r="U2521" s="2">
        <v>11</v>
      </c>
      <c r="V2521" s="2" t="str">
        <f>PROPER(DatosTransformados[[#This Row],[Payment Method Hidden]])</f>
        <v>Direct Debit</v>
      </c>
      <c r="W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521" s="2">
        <v>784</v>
      </c>
      <c r="Y2521" s="2"/>
      <c r="Z2521" s="2"/>
      <c r="AA2521" s="2" t="s">
        <v>2649</v>
      </c>
      <c r="AB2521" s="3">
        <f>DATEVALUE(DatosTransformados[[#This Row],[Contact Date Hidden]])</f>
        <v>44321</v>
      </c>
      <c r="AC2521" s="3">
        <v>44709</v>
      </c>
      <c r="AD2521" s="2" t="s">
        <v>28</v>
      </c>
      <c r="AE2521" s="2" t="str">
        <f>VLOOKUP(DatosTransformados[[#This Row],[Customer Segment Hidden]],Tabla3[#All],2,FALSE)</f>
        <v>High</v>
      </c>
      <c r="AF2521" s="11">
        <v>8.846646235771674</v>
      </c>
      <c r="AG2521" s="2">
        <v>10</v>
      </c>
      <c r="AH2521" s="2" t="s">
        <v>29</v>
      </c>
      <c r="AI2521" s="2" t="str">
        <f>IFERROR(VLOOKUP(DatosTransformados[[#This Row],[Preferred Contact Method Hidden]],Tabla3[#All],2,FALSE),DatosTransformados[[#This Row],[Preferred Contact Method Hidden]])</f>
        <v>Email</v>
      </c>
      <c r="AJ2521" s="2" t="str">
        <f>VLOOKUP(DatosTransformados[[#This Row],[Applied Discount Hidden]],Tabla3[#All],2,FALSE)</f>
        <v>No</v>
      </c>
      <c r="AK2521" s="2" t="b">
        <v>0</v>
      </c>
    </row>
    <row r="2522" spans="1:37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">
        <v>33</v>
      </c>
      <c r="O25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2" s="5" t="s">
        <v>21</v>
      </c>
      <c r="Q2522" s="5">
        <v>0</v>
      </c>
      <c r="R2522" s="5" t="s">
        <v>21</v>
      </c>
      <c r="S2522" s="5" t="s">
        <v>24</v>
      </c>
      <c r="T2522" s="5" t="s">
        <v>35</v>
      </c>
      <c r="U2522" s="5">
        <v>42</v>
      </c>
      <c r="V2522" s="5" t="str">
        <f>PROPER(DatosTransformados[[#This Row],[Payment Method Hidden]])</f>
        <v>Direct Debit</v>
      </c>
      <c r="W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522" s="5">
        <v>42</v>
      </c>
      <c r="Y2522" s="5" t="s">
        <v>156</v>
      </c>
      <c r="Z2522" s="5" t="s">
        <v>157</v>
      </c>
      <c r="AA2522" s="5" t="s">
        <v>2896</v>
      </c>
      <c r="AB2522" s="6">
        <f>DATEVALUE(DatosTransformados[[#This Row],[Contact Date Hidden]])</f>
        <v>44929</v>
      </c>
      <c r="AC2522" s="6">
        <v>44364</v>
      </c>
      <c r="AD2522" s="5" t="s">
        <v>44</v>
      </c>
      <c r="AE2522" s="5" t="str">
        <f>VLOOKUP(DatosTransformados[[#This Row],[Customer Segment Hidden]],Tabla3[#All],2,FALSE)</f>
        <v>Medium</v>
      </c>
      <c r="AF2522" s="12">
        <v>35.421111025753817</v>
      </c>
      <c r="AG2522" s="5">
        <v>6</v>
      </c>
      <c r="AH2522" s="5" t="s">
        <v>29</v>
      </c>
      <c r="AI2522" s="5" t="str">
        <f>IFERROR(VLOOKUP(DatosTransformados[[#This Row],[Preferred Contact Method Hidden]],Tabla3[#All],2,FALSE),DatosTransformados[[#This Row],[Preferred Contact Method Hidden]])</f>
        <v>Email</v>
      </c>
      <c r="AJ2522" s="5" t="str">
        <f>VLOOKUP(DatosTransformados[[#This Row],[Applied Discount Hidden]],Tabla3[#All],2,FALSE)</f>
        <v>No</v>
      </c>
      <c r="AK2522" s="5" t="b">
        <v>0</v>
      </c>
    </row>
    <row r="2523" spans="1:37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">
        <v>33</v>
      </c>
      <c r="O25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3" s="2" t="s">
        <v>21</v>
      </c>
      <c r="Q2523" s="2">
        <v>0</v>
      </c>
      <c r="R2523" s="2" t="s">
        <v>33</v>
      </c>
      <c r="S2523" s="2" t="s">
        <v>52</v>
      </c>
      <c r="T2523" s="2" t="s">
        <v>35</v>
      </c>
      <c r="U2523" s="2">
        <v>66</v>
      </c>
      <c r="V2523" s="2" t="str">
        <f>PROPER(DatosTransformados[[#This Row],[Payment Method Hidden]])</f>
        <v>Direct Debit</v>
      </c>
      <c r="W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2523" s="2">
        <v>1132</v>
      </c>
      <c r="Y2523" s="2"/>
      <c r="Z2523" s="2"/>
      <c r="AA2523" s="2" t="s">
        <v>4333</v>
      </c>
      <c r="AB2523" s="3">
        <f>DATEVALUE(DatosTransformados[[#This Row],[Contact Date Hidden]])</f>
        <v>44200</v>
      </c>
      <c r="AC2523" s="3">
        <v>43979</v>
      </c>
      <c r="AD2523" s="2" t="s">
        <v>44</v>
      </c>
      <c r="AE2523" s="2" t="str">
        <f>VLOOKUP(DatosTransformados[[#This Row],[Customer Segment Hidden]],Tabla3[#All],2,FALSE)</f>
        <v>Medium</v>
      </c>
      <c r="AF2523" s="11">
        <v>58.655053160460007</v>
      </c>
      <c r="AG2523" s="2">
        <v>5</v>
      </c>
      <c r="AH2523" s="2" t="s">
        <v>29</v>
      </c>
      <c r="AI2523" s="2" t="str">
        <f>IFERROR(VLOOKUP(DatosTransformados[[#This Row],[Preferred Contact Method Hidden]],Tabla3[#All],2,FALSE),DatosTransformados[[#This Row],[Preferred Contact Method Hidden]])</f>
        <v>Email</v>
      </c>
      <c r="AJ2523" s="2" t="str">
        <f>VLOOKUP(DatosTransformados[[#This Row],[Applied Discount Hidden]],Tabla3[#All],2,FALSE)</f>
        <v>Yes</v>
      </c>
      <c r="AK2523" s="2" t="b">
        <v>1</v>
      </c>
    </row>
    <row r="2524" spans="1:37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">
        <v>21</v>
      </c>
      <c r="O25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4" s="5" t="s">
        <v>33</v>
      </c>
      <c r="Q2524" s="5">
        <v>4</v>
      </c>
      <c r="R2524" s="5" t="s">
        <v>21</v>
      </c>
      <c r="S2524" s="5" t="s">
        <v>52</v>
      </c>
      <c r="T2524" s="5" t="s">
        <v>25</v>
      </c>
      <c r="U2524" s="5">
        <v>9</v>
      </c>
      <c r="V2524" s="5" t="str">
        <f>PROPER(DatosTransformados[[#This Row],[Payment Method Hidden]])</f>
        <v>Credit Card</v>
      </c>
      <c r="W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524" s="5">
        <v>641</v>
      </c>
      <c r="Y2524" s="5"/>
      <c r="Z2524" s="5"/>
      <c r="AA2524" s="5" t="s">
        <v>726</v>
      </c>
      <c r="AB2524" s="6">
        <f>DATEVALUE(DatosTransformados[[#This Row],[Contact Date Hidden]])</f>
        <v>44080</v>
      </c>
      <c r="AC2524" s="6">
        <v>44506</v>
      </c>
      <c r="AD2524" s="5" t="s">
        <v>28</v>
      </c>
      <c r="AE2524" s="5" t="str">
        <f>VLOOKUP(DatosTransformados[[#This Row],[Customer Segment Hidden]],Tabla3[#All],2,FALSE)</f>
        <v>High</v>
      </c>
      <c r="AF2524" s="12">
        <v>8.1088127860418435</v>
      </c>
      <c r="AG2524" s="5">
        <v>5</v>
      </c>
      <c r="AH2524" s="5" t="s">
        <v>49</v>
      </c>
      <c r="AI2524" s="5" t="str">
        <f>IFERROR(VLOOKUP(DatosTransformados[[#This Row],[Preferred Contact Method Hidden]],Tabla3[#All],2,FALSE),DatosTransformados[[#This Row],[Preferred Contact Method Hidden]])</f>
        <v>Phone</v>
      </c>
      <c r="AJ2524" s="5" t="str">
        <f>VLOOKUP(DatosTransformados[[#This Row],[Applied Discount Hidden]],Tabla3[#All],2,FALSE)</f>
        <v>No</v>
      </c>
      <c r="AK2524" s="5" t="b">
        <v>0</v>
      </c>
    </row>
    <row r="2525" spans="1:37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">
        <v>21</v>
      </c>
      <c r="O2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5" s="5" t="s">
        <v>21</v>
      </c>
      <c r="Q2525" s="5">
        <v>0</v>
      </c>
      <c r="R2525" s="5" t="s">
        <v>33</v>
      </c>
      <c r="S2525" s="5" t="s">
        <v>52</v>
      </c>
      <c r="T2525" s="5" t="s">
        <v>117</v>
      </c>
      <c r="U2525" s="5">
        <v>37</v>
      </c>
      <c r="V2525" s="5" t="str">
        <f>PROPER(DatosTransformados[[#This Row],[Payment Method Hidden]])</f>
        <v>Direct Debit</v>
      </c>
      <c r="W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525" s="5">
        <v>2588</v>
      </c>
      <c r="Y2525" s="5"/>
      <c r="Z2525" s="5"/>
      <c r="AA2525" s="5" t="s">
        <v>4336</v>
      </c>
      <c r="AB2525" s="6">
        <f>DATEVALUE(DatosTransformados[[#This Row],[Contact Date Hidden]])</f>
        <v>44083</v>
      </c>
      <c r="AC2525" s="6">
        <v>44497</v>
      </c>
      <c r="AD2525" s="5" t="s">
        <v>38</v>
      </c>
      <c r="AE2525" s="5" t="str">
        <f>VLOOKUP(DatosTransformados[[#This Row],[Customer Segment Hidden]],Tabla3[#All],2,FALSE)</f>
        <v>Low</v>
      </c>
      <c r="AF2525" s="12">
        <v>40.138761504889949</v>
      </c>
      <c r="AG2525" s="5">
        <v>6</v>
      </c>
      <c r="AH2525" s="5" t="s">
        <v>49</v>
      </c>
      <c r="AI2525" s="5" t="str">
        <f>IFERROR(VLOOKUP(DatosTransformados[[#This Row],[Preferred Contact Method Hidden]],Tabla3[#All],2,FALSE),DatosTransformados[[#This Row],[Preferred Contact Method Hidden]])</f>
        <v>Phone</v>
      </c>
      <c r="AJ2525" s="5" t="str">
        <f>VLOOKUP(DatosTransformados[[#This Row],[Applied Discount Hidden]],Tabla3[#All],2,FALSE)</f>
        <v>No</v>
      </c>
      <c r="AK2525" s="5" t="b">
        <v>0</v>
      </c>
    </row>
    <row r="2526" spans="1:37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">
        <v>33</v>
      </c>
      <c r="O2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6" s="2" t="s">
        <v>21</v>
      </c>
      <c r="Q2526" s="2">
        <v>0</v>
      </c>
      <c r="R2526" s="2" t="s">
        <v>21</v>
      </c>
      <c r="S2526" s="2" t="s">
        <v>52</v>
      </c>
      <c r="T2526" s="2" t="s">
        <v>117</v>
      </c>
      <c r="U2526" s="2">
        <v>36</v>
      </c>
      <c r="V2526" s="2" t="str">
        <f>PROPER(DatosTransformados[[#This Row],[Payment Method Hidden]])</f>
        <v>Direct Debit</v>
      </c>
      <c r="W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526" s="2">
        <v>1051</v>
      </c>
      <c r="Y2526" s="2"/>
      <c r="Z2526" s="2"/>
      <c r="AA2526" s="2" t="s">
        <v>4338</v>
      </c>
      <c r="AB2526" s="3">
        <f>DATEVALUE(DatosTransformados[[#This Row],[Contact Date Hidden]])</f>
        <v>44286</v>
      </c>
      <c r="AC2526" s="3">
        <v>44262</v>
      </c>
      <c r="AD2526" s="2" t="s">
        <v>38</v>
      </c>
      <c r="AE2526" s="2" t="str">
        <f>VLOOKUP(DatosTransformados[[#This Row],[Customer Segment Hidden]],Tabla3[#All],2,FALSE)</f>
        <v>Low</v>
      </c>
      <c r="AF2526" s="11">
        <v>32.483599872953441</v>
      </c>
      <c r="AG2526" s="2">
        <v>5</v>
      </c>
      <c r="AH2526" s="2" t="s">
        <v>29</v>
      </c>
      <c r="AI2526" s="2" t="str">
        <f>IFERROR(VLOOKUP(DatosTransformados[[#This Row],[Preferred Contact Method Hidden]],Tabla3[#All],2,FALSE),DatosTransformados[[#This Row],[Preferred Contact Method Hidden]])</f>
        <v>Email</v>
      </c>
      <c r="AJ2526" s="2" t="str">
        <f>VLOOKUP(DatosTransformados[[#This Row],[Applied Discount Hidden]],Tabla3[#All],2,FALSE)</f>
        <v>No</v>
      </c>
      <c r="AK2526" s="2" t="b">
        <v>0</v>
      </c>
    </row>
    <row r="2527" spans="1:37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">
        <v>21</v>
      </c>
      <c r="O25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7" s="5" t="s">
        <v>21</v>
      </c>
      <c r="Q2527" s="5">
        <v>0</v>
      </c>
      <c r="R2527" s="5" t="s">
        <v>21</v>
      </c>
      <c r="S2527" s="5" t="s">
        <v>34</v>
      </c>
      <c r="T2527" s="5" t="s">
        <v>117</v>
      </c>
      <c r="U2527" s="5">
        <v>44</v>
      </c>
      <c r="V2527" s="5" t="str">
        <f>PROPER(DatosTransformados[[#This Row],[Payment Method Hidden]])</f>
        <v>Direct Debit</v>
      </c>
      <c r="W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527" s="5">
        <v>1929</v>
      </c>
      <c r="Y2527" s="5"/>
      <c r="Z2527" s="5"/>
      <c r="AA2527" s="5" t="s">
        <v>531</v>
      </c>
      <c r="AB2527" s="6">
        <f>DATEVALUE(DatosTransformados[[#This Row],[Contact Date Hidden]])</f>
        <v>43950</v>
      </c>
      <c r="AC2527" s="6">
        <v>43873</v>
      </c>
      <c r="AD2527" s="5" t="s">
        <v>38</v>
      </c>
      <c r="AE2527" s="5" t="str">
        <f>VLOOKUP(DatosTransformados[[#This Row],[Customer Segment Hidden]],Tabla3[#All],2,FALSE)</f>
        <v>Low</v>
      </c>
      <c r="AF2527" s="12">
        <v>47.784821314672257</v>
      </c>
      <c r="AG2527" s="5">
        <v>5</v>
      </c>
      <c r="AH2527" s="5" t="s">
        <v>29</v>
      </c>
      <c r="AI2527" s="5" t="str">
        <f>IFERROR(VLOOKUP(DatosTransformados[[#This Row],[Preferred Contact Method Hidden]],Tabla3[#All],2,FALSE),DatosTransformados[[#This Row],[Preferred Contact Method Hidden]])</f>
        <v>Email</v>
      </c>
      <c r="AJ2527" s="5" t="str">
        <f>VLOOKUP(DatosTransformados[[#This Row],[Applied Discount Hidden]],Tabla3[#All],2,FALSE)</f>
        <v>No</v>
      </c>
      <c r="AK2527" s="5" t="b">
        <v>0</v>
      </c>
    </row>
    <row r="2528" spans="1:37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">
        <v>21</v>
      </c>
      <c r="O2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8" s="2" t="s">
        <v>21</v>
      </c>
      <c r="Q2528" s="2">
        <v>0</v>
      </c>
      <c r="R2528" s="2" t="s">
        <v>21</v>
      </c>
      <c r="S2528" s="2" t="s">
        <v>24</v>
      </c>
      <c r="T2528" s="2" t="s">
        <v>207</v>
      </c>
      <c r="U2528" s="2">
        <v>32</v>
      </c>
      <c r="V2528" s="2" t="str">
        <f>PROPER(DatosTransformados[[#This Row],[Payment Method Hidden]])</f>
        <v>Paper Check</v>
      </c>
      <c r="W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528" s="2">
        <v>32</v>
      </c>
      <c r="Y2528" s="2" t="s">
        <v>42</v>
      </c>
      <c r="Z2528" s="2" t="s">
        <v>213</v>
      </c>
      <c r="AA2528" s="2" t="s">
        <v>2594</v>
      </c>
      <c r="AB2528" s="3">
        <f>DATEVALUE(DatosTransformados[[#This Row],[Contact Date Hidden]])</f>
        <v>44574</v>
      </c>
      <c r="AC2528" s="3">
        <v>44087</v>
      </c>
      <c r="AD2528" s="2" t="s">
        <v>44</v>
      </c>
      <c r="AE2528" s="2" t="str">
        <f>VLOOKUP(DatosTransformados[[#This Row],[Customer Segment Hidden]],Tabla3[#All],2,FALSE)</f>
        <v>Medium</v>
      </c>
      <c r="AF2528" s="11">
        <v>29.086877798049539</v>
      </c>
      <c r="AG2528" s="2">
        <v>6</v>
      </c>
      <c r="AH2528" s="2" t="s">
        <v>63</v>
      </c>
      <c r="AI2528" s="2" t="str">
        <f>IFERROR(VLOOKUP(DatosTransformados[[#This Row],[Preferred Contact Method Hidden]],Tabla3[#All],2,FALSE),DatosTransformados[[#This Row],[Preferred Contact Method Hidden]])</f>
        <v>SMS</v>
      </c>
      <c r="AJ2528" s="2" t="str">
        <f>VLOOKUP(DatosTransformados[[#This Row],[Applied Discount Hidden]],Tabla3[#All],2,FALSE)</f>
        <v>No</v>
      </c>
      <c r="AK2528" s="2" t="b">
        <v>0</v>
      </c>
    </row>
    <row r="2529" spans="1:37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">
        <v>21</v>
      </c>
      <c r="O2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29" s="5" t="s">
        <v>21</v>
      </c>
      <c r="Q2529" s="5">
        <v>0</v>
      </c>
      <c r="R2529" s="5" t="s">
        <v>21</v>
      </c>
      <c r="S2529" s="5" t="s">
        <v>24</v>
      </c>
      <c r="T2529" s="5" t="s">
        <v>35</v>
      </c>
      <c r="U2529" s="5">
        <v>51</v>
      </c>
      <c r="V2529" s="5" t="str">
        <f>PROPER(DatosTransformados[[#This Row],[Payment Method Hidden]])</f>
        <v>Direct Debit</v>
      </c>
      <c r="W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529" s="5">
        <v>222</v>
      </c>
      <c r="Y2529" s="5" t="s">
        <v>156</v>
      </c>
      <c r="Z2529" s="5" t="s">
        <v>351</v>
      </c>
      <c r="AA2529" s="5" t="s">
        <v>4342</v>
      </c>
      <c r="AB2529" s="6">
        <f>DATEVALUE(DatosTransformados[[#This Row],[Contact Date Hidden]])</f>
        <v>45108</v>
      </c>
      <c r="AC2529" s="6">
        <v>44996</v>
      </c>
      <c r="AD2529" s="5" t="s">
        <v>44</v>
      </c>
      <c r="AE2529" s="5" t="str">
        <f>VLOOKUP(DatosTransformados[[#This Row],[Customer Segment Hidden]],Tabla3[#All],2,FALSE)</f>
        <v>Medium</v>
      </c>
      <c r="AF2529" s="12">
        <v>55.848846326258439</v>
      </c>
      <c r="AG2529" s="5">
        <v>1</v>
      </c>
      <c r="AH2529" s="5" t="s">
        <v>49</v>
      </c>
      <c r="AI2529" s="5" t="str">
        <f>IFERROR(VLOOKUP(DatosTransformados[[#This Row],[Preferred Contact Method Hidden]],Tabla3[#All],2,FALSE),DatosTransformados[[#This Row],[Preferred Contact Method Hidden]])</f>
        <v>Phone</v>
      </c>
      <c r="AJ2529" s="5" t="str">
        <f>VLOOKUP(DatosTransformados[[#This Row],[Applied Discount Hidden]],Tabla3[#All],2,FALSE)</f>
        <v>No</v>
      </c>
      <c r="AK2529" s="5" t="b">
        <v>0</v>
      </c>
    </row>
    <row r="2530" spans="1:37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">
        <v>21</v>
      </c>
      <c r="O2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0" s="2" t="s">
        <v>21</v>
      </c>
      <c r="Q2530" s="2">
        <v>0</v>
      </c>
      <c r="R2530" s="2" t="s">
        <v>21</v>
      </c>
      <c r="S2530" s="2" t="s">
        <v>24</v>
      </c>
      <c r="T2530" s="2" t="s">
        <v>207</v>
      </c>
      <c r="U2530" s="2">
        <v>45</v>
      </c>
      <c r="V2530" s="2" t="str">
        <f>PROPER(DatosTransformados[[#This Row],[Payment Method Hidden]])</f>
        <v>Paper Check</v>
      </c>
      <c r="W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530" s="2">
        <v>45</v>
      </c>
      <c r="Y2530" s="2" t="s">
        <v>42</v>
      </c>
      <c r="Z2530" s="2" t="s">
        <v>184</v>
      </c>
      <c r="AA2530" s="2" t="s">
        <v>3691</v>
      </c>
      <c r="AB2530" s="3">
        <f>DATEVALUE(DatosTransformados[[#This Row],[Contact Date Hidden]])</f>
        <v>44037</v>
      </c>
      <c r="AC2530" s="3">
        <v>45164</v>
      </c>
      <c r="AD2530" s="2" t="s">
        <v>38</v>
      </c>
      <c r="AE2530" s="2" t="str">
        <f>VLOOKUP(DatosTransformados[[#This Row],[Customer Segment Hidden]],Tabla3[#All],2,FALSE)</f>
        <v>Low</v>
      </c>
      <c r="AF2530" s="11">
        <v>37.476175373077858</v>
      </c>
      <c r="AG2530" s="2">
        <v>7</v>
      </c>
      <c r="AH2530" s="2" t="s">
        <v>63</v>
      </c>
      <c r="AI2530" s="2" t="str">
        <f>IFERROR(VLOOKUP(DatosTransformados[[#This Row],[Preferred Contact Method Hidden]],Tabla3[#All],2,FALSE),DatosTransformados[[#This Row],[Preferred Contact Method Hidden]])</f>
        <v>SMS</v>
      </c>
      <c r="AJ2530" s="2" t="str">
        <f>VLOOKUP(DatosTransformados[[#This Row],[Applied Discount Hidden]],Tabla3[#All],2,FALSE)</f>
        <v>Yes</v>
      </c>
      <c r="AK2530" s="2" t="b">
        <v>1</v>
      </c>
    </row>
    <row r="2531" spans="1:37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">
        <v>21</v>
      </c>
      <c r="O2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1" s="5" t="s">
        <v>21</v>
      </c>
      <c r="Q2531" s="5">
        <v>0</v>
      </c>
      <c r="R2531" s="5" t="s">
        <v>21</v>
      </c>
      <c r="S2531" s="5" t="s">
        <v>24</v>
      </c>
      <c r="T2531" s="5" t="s">
        <v>35</v>
      </c>
      <c r="U2531" s="5">
        <v>54</v>
      </c>
      <c r="V2531" s="5" t="str">
        <f>PROPER(DatosTransformados[[#This Row],[Payment Method Hidden]])</f>
        <v>Direct Debit</v>
      </c>
      <c r="W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531" s="5">
        <v>54</v>
      </c>
      <c r="Y2531" s="5" t="s">
        <v>42</v>
      </c>
      <c r="Z2531" s="5" t="s">
        <v>213</v>
      </c>
      <c r="AA2531" s="5" t="s">
        <v>4345</v>
      </c>
      <c r="AB2531" s="6">
        <f>DATEVALUE(DatosTransformados[[#This Row],[Contact Date Hidden]])</f>
        <v>45060</v>
      </c>
      <c r="AC2531" s="6">
        <v>44984</v>
      </c>
      <c r="AD2531" s="5" t="s">
        <v>44</v>
      </c>
      <c r="AE2531" s="5" t="str">
        <f>VLOOKUP(DatosTransformados[[#This Row],[Customer Segment Hidden]],Tabla3[#All],2,FALSE)</f>
        <v>Medium</v>
      </c>
      <c r="AF2531" s="12">
        <v>55.182084302307437</v>
      </c>
      <c r="AG2531" s="5">
        <v>6</v>
      </c>
      <c r="AH2531" s="5" t="s">
        <v>63</v>
      </c>
      <c r="AI2531" s="5" t="str">
        <f>IFERROR(VLOOKUP(DatosTransformados[[#This Row],[Preferred Contact Method Hidden]],Tabla3[#All],2,FALSE),DatosTransformados[[#This Row],[Preferred Contact Method Hidden]])</f>
        <v>SMS</v>
      </c>
      <c r="AJ2531" s="5" t="str">
        <f>VLOOKUP(DatosTransformados[[#This Row],[Applied Discount Hidden]],Tabla3[#All],2,FALSE)</f>
        <v>Yes</v>
      </c>
      <c r="AK2531" s="5" t="b">
        <v>1</v>
      </c>
    </row>
    <row r="2532" spans="1:37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">
        <v>21</v>
      </c>
      <c r="O2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2" s="2" t="s">
        <v>21</v>
      </c>
      <c r="Q2532" s="2">
        <v>0</v>
      </c>
      <c r="R2532" s="2" t="s">
        <v>21</v>
      </c>
      <c r="S2532" s="2" t="s">
        <v>24</v>
      </c>
      <c r="T2532" s="2" t="s">
        <v>35</v>
      </c>
      <c r="U2532" s="2">
        <v>40</v>
      </c>
      <c r="V2532" s="2" t="str">
        <f>PROPER(DatosTransformados[[#This Row],[Payment Method Hidden]])</f>
        <v>Direct Debit</v>
      </c>
      <c r="W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532" s="2">
        <v>281</v>
      </c>
      <c r="Y2532" s="2" t="s">
        <v>42</v>
      </c>
      <c r="Z2532" s="2" t="s">
        <v>213</v>
      </c>
      <c r="AA2532" s="2" t="s">
        <v>957</v>
      </c>
      <c r="AB2532" s="3">
        <f>DATEVALUE(DatosTransformados[[#This Row],[Contact Date Hidden]])</f>
        <v>44919</v>
      </c>
      <c r="AC2532" s="3">
        <v>44159</v>
      </c>
      <c r="AD2532" s="2" t="s">
        <v>38</v>
      </c>
      <c r="AE2532" s="2" t="str">
        <f>VLOOKUP(DatosTransformados[[#This Row],[Customer Segment Hidden]],Tabla3[#All],2,FALSE)</f>
        <v>Low</v>
      </c>
      <c r="AF2532" s="11">
        <v>42.96159160214134</v>
      </c>
      <c r="AG2532" s="2">
        <v>7</v>
      </c>
      <c r="AH2532" s="2" t="s">
        <v>49</v>
      </c>
      <c r="AI2532" s="2" t="str">
        <f>IFERROR(VLOOKUP(DatosTransformados[[#This Row],[Preferred Contact Method Hidden]],Tabla3[#All],2,FALSE),DatosTransformados[[#This Row],[Preferred Contact Method Hidden]])</f>
        <v>Phone</v>
      </c>
      <c r="AJ2532" s="2" t="str">
        <f>VLOOKUP(DatosTransformados[[#This Row],[Applied Discount Hidden]],Tabla3[#All],2,FALSE)</f>
        <v>Yes</v>
      </c>
      <c r="AK2532" s="2" t="b">
        <v>1</v>
      </c>
    </row>
    <row r="2533" spans="1:37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">
        <v>21</v>
      </c>
      <c r="O2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3" s="5" t="s">
        <v>33</v>
      </c>
      <c r="Q2533" s="5">
        <v>5</v>
      </c>
      <c r="R2533" s="5" t="s">
        <v>21</v>
      </c>
      <c r="S2533" s="5" t="s">
        <v>52</v>
      </c>
      <c r="T2533" s="5" t="s">
        <v>123</v>
      </c>
      <c r="U2533" s="5">
        <v>8</v>
      </c>
      <c r="V2533" s="5" t="str">
        <f>PROPER(DatosTransformados[[#This Row],[Payment Method Hidden]])</f>
        <v>Credit Card</v>
      </c>
      <c r="W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533" s="5">
        <v>192</v>
      </c>
      <c r="Y2533" s="5"/>
      <c r="Z2533" s="5"/>
      <c r="AA2533" s="5" t="s">
        <v>4245</v>
      </c>
      <c r="AB2533" s="6">
        <f>DATEVALUE(DatosTransformados[[#This Row],[Contact Date Hidden]])</f>
        <v>44237</v>
      </c>
      <c r="AC2533" s="6">
        <v>43976</v>
      </c>
      <c r="AD2533" s="5" t="s">
        <v>38</v>
      </c>
      <c r="AE2533" s="5" t="str">
        <f>VLOOKUP(DatosTransformados[[#This Row],[Customer Segment Hidden]],Tabla3[#All],2,FALSE)</f>
        <v>Low</v>
      </c>
      <c r="AF2533" s="12">
        <v>6.9265995422710596</v>
      </c>
      <c r="AG2533" s="5">
        <v>0</v>
      </c>
      <c r="AH2533" s="5" t="s">
        <v>63</v>
      </c>
      <c r="AI2533" s="5" t="str">
        <f>IFERROR(VLOOKUP(DatosTransformados[[#This Row],[Preferred Contact Method Hidden]],Tabla3[#All],2,FALSE),DatosTransformados[[#This Row],[Preferred Contact Method Hidden]])</f>
        <v>SMS</v>
      </c>
      <c r="AJ2533" s="5" t="str">
        <f>VLOOKUP(DatosTransformados[[#This Row],[Applied Discount Hidden]],Tabla3[#All],2,FALSE)</f>
        <v>Yes</v>
      </c>
      <c r="AK2533" s="5" t="b">
        <v>1</v>
      </c>
    </row>
    <row r="2534" spans="1:37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">
        <v>21</v>
      </c>
      <c r="O2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4" s="2" t="s">
        <v>21</v>
      </c>
      <c r="Q2534" s="2">
        <v>0</v>
      </c>
      <c r="R2534" s="2" t="s">
        <v>21</v>
      </c>
      <c r="S2534" s="2" t="s">
        <v>34</v>
      </c>
      <c r="T2534" s="2" t="s">
        <v>25</v>
      </c>
      <c r="U2534" s="2">
        <v>36</v>
      </c>
      <c r="V2534" s="2" t="str">
        <f>PROPER(DatosTransformados[[#This Row],[Payment Method Hidden]])</f>
        <v>Credit Card</v>
      </c>
      <c r="W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534" s="2">
        <v>704</v>
      </c>
      <c r="Y2534" s="2"/>
      <c r="Z2534" s="2"/>
      <c r="AA2534" s="2" t="s">
        <v>4326</v>
      </c>
      <c r="AB2534" s="3">
        <f>DATEVALUE(DatosTransformados[[#This Row],[Contact Date Hidden]])</f>
        <v>44870</v>
      </c>
      <c r="AC2534" s="3">
        <v>45214</v>
      </c>
      <c r="AD2534" s="2" t="s">
        <v>28</v>
      </c>
      <c r="AE2534" s="2" t="str">
        <f>VLOOKUP(DatosTransformados[[#This Row],[Customer Segment Hidden]],Tabla3[#All],2,FALSE)</f>
        <v>High</v>
      </c>
      <c r="AF2534" s="11">
        <v>30.752811168815121</v>
      </c>
      <c r="AG2534" s="2">
        <v>3</v>
      </c>
      <c r="AH2534" s="2" t="s">
        <v>49</v>
      </c>
      <c r="AI2534" s="2" t="str">
        <f>IFERROR(VLOOKUP(DatosTransformados[[#This Row],[Preferred Contact Method Hidden]],Tabla3[#All],2,FALSE),DatosTransformados[[#This Row],[Preferred Contact Method Hidden]])</f>
        <v>Phone</v>
      </c>
      <c r="AJ2534" s="2" t="str">
        <f>VLOOKUP(DatosTransformados[[#This Row],[Applied Discount Hidden]],Tabla3[#All],2,FALSE)</f>
        <v>Yes</v>
      </c>
      <c r="AK2534" s="2" t="b">
        <v>1</v>
      </c>
    </row>
    <row r="2535" spans="1:37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">
        <v>33</v>
      </c>
      <c r="O2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5" s="5" t="s">
        <v>21</v>
      </c>
      <c r="Q2535" s="5">
        <v>0</v>
      </c>
      <c r="R2535" s="5" t="s">
        <v>33</v>
      </c>
      <c r="S2535" s="5" t="s">
        <v>24</v>
      </c>
      <c r="T2535" s="5" t="s">
        <v>25</v>
      </c>
      <c r="U2535" s="5">
        <v>53</v>
      </c>
      <c r="V2535" s="5" t="str">
        <f>PROPER(DatosTransformados[[#This Row],[Payment Method Hidden]])</f>
        <v>Credit Card</v>
      </c>
      <c r="W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535" s="5">
        <v>534</v>
      </c>
      <c r="Y2535" s="5" t="s">
        <v>42</v>
      </c>
      <c r="Z2535" s="5" t="s">
        <v>213</v>
      </c>
      <c r="AA2535" s="5" t="s">
        <v>4240</v>
      </c>
      <c r="AB2535" s="6">
        <f>DATEVALUE(DatosTransformados[[#This Row],[Contact Date Hidden]])</f>
        <v>44994</v>
      </c>
      <c r="AC2535" s="6">
        <v>45217</v>
      </c>
      <c r="AD2535" s="5" t="s">
        <v>38</v>
      </c>
      <c r="AE2535" s="5" t="str">
        <f>VLOOKUP(DatosTransformados[[#This Row],[Customer Segment Hidden]],Tabla3[#All],2,FALSE)</f>
        <v>Low</v>
      </c>
      <c r="AF2535" s="12">
        <v>53.394917860702932</v>
      </c>
      <c r="AG2535" s="5">
        <v>1</v>
      </c>
      <c r="AH2535" s="5" t="s">
        <v>49</v>
      </c>
      <c r="AI2535" s="5" t="str">
        <f>IFERROR(VLOOKUP(DatosTransformados[[#This Row],[Preferred Contact Method Hidden]],Tabla3[#All],2,FALSE),DatosTransformados[[#This Row],[Preferred Contact Method Hidden]])</f>
        <v>Phone</v>
      </c>
      <c r="AJ2535" s="5" t="str">
        <f>VLOOKUP(DatosTransformados[[#This Row],[Applied Discount Hidden]],Tabla3[#All],2,FALSE)</f>
        <v>No</v>
      </c>
      <c r="AK2535" s="5" t="b">
        <v>0</v>
      </c>
    </row>
    <row r="2536" spans="1:37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">
        <v>33</v>
      </c>
      <c r="O2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6" s="2" t="s">
        <v>21</v>
      </c>
      <c r="Q2536" s="2">
        <v>0</v>
      </c>
      <c r="R2536" s="2" t="s">
        <v>21</v>
      </c>
      <c r="S2536" s="2" t="s">
        <v>24</v>
      </c>
      <c r="T2536" s="2" t="s">
        <v>117</v>
      </c>
      <c r="U2536" s="2">
        <v>31</v>
      </c>
      <c r="V2536" s="2" t="str">
        <f>PROPER(DatosTransformados[[#This Row],[Payment Method Hidden]])</f>
        <v>Direct Debit</v>
      </c>
      <c r="W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536" s="2">
        <v>984</v>
      </c>
      <c r="Y2536" s="2" t="s">
        <v>42</v>
      </c>
      <c r="Z2536" s="2" t="s">
        <v>213</v>
      </c>
      <c r="AA2536" s="2" t="s">
        <v>301</v>
      </c>
      <c r="AB2536" s="3">
        <f>DATEVALUE(DatosTransformados[[#This Row],[Contact Date Hidden]])</f>
        <v>44204</v>
      </c>
      <c r="AC2536" s="3">
        <v>45088</v>
      </c>
      <c r="AD2536" s="2" t="s">
        <v>38</v>
      </c>
      <c r="AE2536" s="2" t="str">
        <f>VLOOKUP(DatosTransformados[[#This Row],[Customer Segment Hidden]],Tabla3[#All],2,FALSE)</f>
        <v>Low</v>
      </c>
      <c r="AF2536" s="11">
        <v>27.184026827323802</v>
      </c>
      <c r="AG2536" s="2">
        <v>10</v>
      </c>
      <c r="AH2536" s="2" t="s">
        <v>29</v>
      </c>
      <c r="AI2536" s="2" t="str">
        <f>IFERROR(VLOOKUP(DatosTransformados[[#This Row],[Preferred Contact Method Hidden]],Tabla3[#All],2,FALSE),DatosTransformados[[#This Row],[Preferred Contact Method Hidden]])</f>
        <v>Email</v>
      </c>
      <c r="AJ2536" s="2" t="str">
        <f>VLOOKUP(DatosTransformados[[#This Row],[Applied Discount Hidden]],Tabla3[#All],2,FALSE)</f>
        <v>Yes</v>
      </c>
      <c r="AK2536" s="2" t="b">
        <v>1</v>
      </c>
    </row>
    <row r="2537" spans="1:37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">
        <v>21</v>
      </c>
      <c r="O2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7" s="5" t="s">
        <v>21</v>
      </c>
      <c r="Q2537" s="5">
        <v>0</v>
      </c>
      <c r="R2537" s="5" t="s">
        <v>33</v>
      </c>
      <c r="S2537" s="5" t="s">
        <v>52</v>
      </c>
      <c r="T2537" s="5" t="s">
        <v>123</v>
      </c>
      <c r="U2537" s="5">
        <v>45</v>
      </c>
      <c r="V2537" s="5" t="str">
        <f>PROPER(DatosTransformados[[#This Row],[Payment Method Hidden]])</f>
        <v>Credit Card</v>
      </c>
      <c r="W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537" s="5">
        <v>2838</v>
      </c>
      <c r="Y2537" s="5"/>
      <c r="Z2537" s="5"/>
      <c r="AA2537" s="5" t="s">
        <v>4352</v>
      </c>
      <c r="AB2537" s="6">
        <f>DATEVALUE(DatosTransformados[[#This Row],[Contact Date Hidden]])</f>
        <v>45086</v>
      </c>
      <c r="AC2537" s="6">
        <v>44486</v>
      </c>
      <c r="AD2537" s="5" t="s">
        <v>28</v>
      </c>
      <c r="AE2537" s="5" t="str">
        <f>VLOOKUP(DatosTransformados[[#This Row],[Customer Segment Hidden]],Tabla3[#All],2,FALSE)</f>
        <v>High</v>
      </c>
      <c r="AF2537" s="12">
        <v>41.445244025338361</v>
      </c>
      <c r="AG2537" s="5">
        <v>7</v>
      </c>
      <c r="AH2537" s="5" t="s">
        <v>49</v>
      </c>
      <c r="AI2537" s="5" t="str">
        <f>IFERROR(VLOOKUP(DatosTransformados[[#This Row],[Preferred Contact Method Hidden]],Tabla3[#All],2,FALSE),DatosTransformados[[#This Row],[Preferred Contact Method Hidden]])</f>
        <v>Phone</v>
      </c>
      <c r="AJ2537" s="5" t="str">
        <f>VLOOKUP(DatosTransformados[[#This Row],[Applied Discount Hidden]],Tabla3[#All],2,FALSE)</f>
        <v>Yes</v>
      </c>
      <c r="AK2537" s="5" t="b">
        <v>1</v>
      </c>
    </row>
    <row r="2538" spans="1:37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">
        <v>21</v>
      </c>
      <c r="O25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8" s="2" t="s">
        <v>21</v>
      </c>
      <c r="Q2538" s="2">
        <v>0</v>
      </c>
      <c r="R2538" s="2" t="s">
        <v>21</v>
      </c>
      <c r="S2538" s="2" t="s">
        <v>24</v>
      </c>
      <c r="T2538" s="2" t="s">
        <v>117</v>
      </c>
      <c r="U2538" s="2">
        <v>42</v>
      </c>
      <c r="V2538" s="2" t="str">
        <f>PROPER(DatosTransformados[[#This Row],[Payment Method Hidden]])</f>
        <v>Direct Debit</v>
      </c>
      <c r="W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538" s="2">
        <v>754</v>
      </c>
      <c r="Y2538" s="2"/>
      <c r="Z2538" s="2"/>
      <c r="AA2538" s="2" t="s">
        <v>1689</v>
      </c>
      <c r="AB2538" s="3">
        <f>DATEVALUE(DatosTransformados[[#This Row],[Contact Date Hidden]])</f>
        <v>44747</v>
      </c>
      <c r="AC2538" s="3">
        <v>44021</v>
      </c>
      <c r="AD2538" s="2" t="s">
        <v>44</v>
      </c>
      <c r="AE2538" s="2" t="str">
        <f>VLOOKUP(DatosTransformados[[#This Row],[Customer Segment Hidden]],Tabla3[#All],2,FALSE)</f>
        <v>Medium</v>
      </c>
      <c r="AF2538" s="11">
        <v>47.086186723511062</v>
      </c>
      <c r="AG2538" s="2">
        <v>5</v>
      </c>
      <c r="AH2538" s="2" t="s">
        <v>63</v>
      </c>
      <c r="AI2538" s="2" t="str">
        <f>IFERROR(VLOOKUP(DatosTransformados[[#This Row],[Preferred Contact Method Hidden]],Tabla3[#All],2,FALSE),DatosTransformados[[#This Row],[Preferred Contact Method Hidden]])</f>
        <v>SMS</v>
      </c>
      <c r="AJ2538" s="2" t="str">
        <f>VLOOKUP(DatosTransformados[[#This Row],[Applied Discount Hidden]],Tabla3[#All],2,FALSE)</f>
        <v>No</v>
      </c>
      <c r="AK2538" s="2" t="b">
        <v>0</v>
      </c>
    </row>
    <row r="2539" spans="1:37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">
        <v>33</v>
      </c>
      <c r="O25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39" s="5" t="s">
        <v>21</v>
      </c>
      <c r="Q2539" s="5">
        <v>0</v>
      </c>
      <c r="R2539" s="5" t="s">
        <v>21</v>
      </c>
      <c r="S2539" s="5" t="s">
        <v>52</v>
      </c>
      <c r="T2539" s="5" t="s">
        <v>117</v>
      </c>
      <c r="U2539" s="5">
        <v>46</v>
      </c>
      <c r="V2539" s="5" t="str">
        <f>PROPER(DatosTransformados[[#This Row],[Payment Method Hidden]])</f>
        <v>Direct Debit</v>
      </c>
      <c r="W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539" s="5">
        <v>182</v>
      </c>
      <c r="Y2539" s="5"/>
      <c r="Z2539" s="5"/>
      <c r="AA2539" s="5" t="s">
        <v>2428</v>
      </c>
      <c r="AB2539" s="6">
        <f>DATEVALUE(DatosTransformados[[#This Row],[Contact Date Hidden]])</f>
        <v>44675</v>
      </c>
      <c r="AC2539" s="6">
        <v>44582</v>
      </c>
      <c r="AD2539" s="5" t="s">
        <v>38</v>
      </c>
      <c r="AE2539" s="5" t="str">
        <f>VLOOKUP(DatosTransformados[[#This Row],[Customer Segment Hidden]],Tabla3[#All],2,FALSE)</f>
        <v>Low</v>
      </c>
      <c r="AF2539" s="12">
        <v>41.476767109324058</v>
      </c>
      <c r="AG2539" s="5">
        <v>6</v>
      </c>
      <c r="AH2539" s="5" t="s">
        <v>63</v>
      </c>
      <c r="AI2539" s="5" t="str">
        <f>IFERROR(VLOOKUP(DatosTransformados[[#This Row],[Preferred Contact Method Hidden]],Tabla3[#All],2,FALSE),DatosTransformados[[#This Row],[Preferred Contact Method Hidden]])</f>
        <v>SMS</v>
      </c>
      <c r="AJ2539" s="5" t="str">
        <f>VLOOKUP(DatosTransformados[[#This Row],[Applied Discount Hidden]],Tabla3[#All],2,FALSE)</f>
        <v>No</v>
      </c>
      <c r="AK2539" s="5" t="b">
        <v>0</v>
      </c>
    </row>
    <row r="2540" spans="1:37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">
        <v>21</v>
      </c>
      <c r="O25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0" s="2" t="s">
        <v>21</v>
      </c>
      <c r="Q2540" s="2">
        <v>0</v>
      </c>
      <c r="R2540" s="2" t="s">
        <v>33</v>
      </c>
      <c r="S2540" s="2" t="s">
        <v>34</v>
      </c>
      <c r="T2540" s="2" t="s">
        <v>25</v>
      </c>
      <c r="U2540" s="2">
        <v>16</v>
      </c>
      <c r="V2540" s="2" t="str">
        <f>PROPER(DatosTransformados[[#This Row],[Payment Method Hidden]])</f>
        <v>Credit Card</v>
      </c>
      <c r="W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540" s="2">
        <v>122</v>
      </c>
      <c r="Y2540" s="2"/>
      <c r="Z2540" s="2"/>
      <c r="AA2540" s="2" t="s">
        <v>3643</v>
      </c>
      <c r="AB2540" s="3">
        <f>DATEVALUE(DatosTransformados[[#This Row],[Contact Date Hidden]])</f>
        <v>44343</v>
      </c>
      <c r="AC2540" s="3">
        <v>44273</v>
      </c>
      <c r="AD2540" s="2" t="s">
        <v>38</v>
      </c>
      <c r="AE2540" s="2" t="str">
        <f>VLOOKUP(DatosTransformados[[#This Row],[Customer Segment Hidden]],Tabla3[#All],2,FALSE)</f>
        <v>Low</v>
      </c>
      <c r="AF2540" s="11">
        <v>14.395671201213901</v>
      </c>
      <c r="AG2540" s="2">
        <v>8</v>
      </c>
      <c r="AH2540" s="2" t="s">
        <v>63</v>
      </c>
      <c r="AI2540" s="2" t="str">
        <f>IFERROR(VLOOKUP(DatosTransformados[[#This Row],[Preferred Contact Method Hidden]],Tabla3[#All],2,FALSE),DatosTransformados[[#This Row],[Preferred Contact Method Hidden]])</f>
        <v>SMS</v>
      </c>
      <c r="AJ2540" s="2" t="str">
        <f>VLOOKUP(DatosTransformados[[#This Row],[Applied Discount Hidden]],Tabla3[#All],2,FALSE)</f>
        <v>Yes</v>
      </c>
      <c r="AK2540" s="2" t="b">
        <v>1</v>
      </c>
    </row>
    <row r="2541" spans="1:37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">
        <v>21</v>
      </c>
      <c r="O25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1" s="5" t="s">
        <v>21</v>
      </c>
      <c r="Q2541" s="5">
        <v>0</v>
      </c>
      <c r="R2541" s="5" t="s">
        <v>21</v>
      </c>
      <c r="S2541" s="5" t="s">
        <v>24</v>
      </c>
      <c r="T2541" s="5" t="s">
        <v>35</v>
      </c>
      <c r="U2541" s="5">
        <v>53</v>
      </c>
      <c r="V2541" s="5" t="str">
        <f>PROPER(DatosTransformados[[#This Row],[Payment Method Hidden]])</f>
        <v>Direct Debit</v>
      </c>
      <c r="W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541" s="5">
        <v>1180</v>
      </c>
      <c r="Y2541" s="5" t="s">
        <v>42</v>
      </c>
      <c r="Z2541" s="5" t="s">
        <v>184</v>
      </c>
      <c r="AA2541" s="5" t="s">
        <v>4357</v>
      </c>
      <c r="AB2541" s="6">
        <f>DATEVALUE(DatosTransformados[[#This Row],[Contact Date Hidden]])</f>
        <v>45101</v>
      </c>
      <c r="AC2541" s="6">
        <v>44517</v>
      </c>
      <c r="AD2541" s="5" t="s">
        <v>38</v>
      </c>
      <c r="AE2541" s="5" t="str">
        <f>VLOOKUP(DatosTransformados[[#This Row],[Customer Segment Hidden]],Tabla3[#All],2,FALSE)</f>
        <v>Low</v>
      </c>
      <c r="AF2541" s="12">
        <v>44.12187302997058</v>
      </c>
      <c r="AG2541" s="5">
        <v>5</v>
      </c>
      <c r="AH2541" s="5" t="s">
        <v>29</v>
      </c>
      <c r="AI2541" s="5" t="str">
        <f>IFERROR(VLOOKUP(DatosTransformados[[#This Row],[Preferred Contact Method Hidden]],Tabla3[#All],2,FALSE),DatosTransformados[[#This Row],[Preferred Contact Method Hidden]])</f>
        <v>Email</v>
      </c>
      <c r="AJ2541" s="5" t="str">
        <f>VLOOKUP(DatosTransformados[[#This Row],[Applied Discount Hidden]],Tabla3[#All],2,FALSE)</f>
        <v>Yes</v>
      </c>
      <c r="AK2541" s="5" t="b">
        <v>1</v>
      </c>
    </row>
    <row r="2542" spans="1:37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">
        <v>21</v>
      </c>
      <c r="O25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2" s="2" t="s">
        <v>21</v>
      </c>
      <c r="Q2542" s="2">
        <v>0</v>
      </c>
      <c r="R2542" s="2" t="s">
        <v>33</v>
      </c>
      <c r="S2542" s="2" t="s">
        <v>34</v>
      </c>
      <c r="T2542" s="2" t="s">
        <v>25</v>
      </c>
      <c r="U2542" s="2">
        <v>55</v>
      </c>
      <c r="V2542" s="2" t="str">
        <f>PROPER(DatosTransformados[[#This Row],[Payment Method Hidden]])</f>
        <v>Credit Card</v>
      </c>
      <c r="W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542" s="2">
        <v>3438</v>
      </c>
      <c r="Y2542" s="2"/>
      <c r="Z2542" s="2"/>
      <c r="AA2542" s="2" t="s">
        <v>503</v>
      </c>
      <c r="AB2542" s="3">
        <f>DATEVALUE(DatosTransformados[[#This Row],[Contact Date Hidden]])</f>
        <v>44699</v>
      </c>
      <c r="AC2542" s="3">
        <v>44835</v>
      </c>
      <c r="AD2542" s="2" t="s">
        <v>38</v>
      </c>
      <c r="AE2542" s="2" t="str">
        <f>VLOOKUP(DatosTransformados[[#This Row],[Customer Segment Hidden]],Tabla3[#All],2,FALSE)</f>
        <v>Low</v>
      </c>
      <c r="AF2542" s="11">
        <v>54.900598657372583</v>
      </c>
      <c r="AG2542" s="2">
        <v>6</v>
      </c>
      <c r="AH2542" s="2" t="s">
        <v>63</v>
      </c>
      <c r="AI2542" s="2" t="str">
        <f>IFERROR(VLOOKUP(DatosTransformados[[#This Row],[Preferred Contact Method Hidden]],Tabla3[#All],2,FALSE),DatosTransformados[[#This Row],[Preferred Contact Method Hidden]])</f>
        <v>SMS</v>
      </c>
      <c r="AJ2542" s="2" t="str">
        <f>VLOOKUP(DatosTransformados[[#This Row],[Applied Discount Hidden]],Tabla3[#All],2,FALSE)</f>
        <v>Yes</v>
      </c>
      <c r="AK2542" s="2" t="b">
        <v>1</v>
      </c>
    </row>
    <row r="2543" spans="1:37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">
        <v>21</v>
      </c>
      <c r="O25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3" s="5" t="s">
        <v>21</v>
      </c>
      <c r="Q2543" s="5">
        <v>0</v>
      </c>
      <c r="R2543" s="5" t="s">
        <v>33</v>
      </c>
      <c r="S2543" s="5" t="s">
        <v>24</v>
      </c>
      <c r="T2543" s="5" t="s">
        <v>25</v>
      </c>
      <c r="U2543" s="5">
        <v>18</v>
      </c>
      <c r="V2543" s="5" t="str">
        <f>PROPER(DatosTransformados[[#This Row],[Payment Method Hidden]])</f>
        <v>Credit Card</v>
      </c>
      <c r="W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543" s="5">
        <v>352</v>
      </c>
      <c r="Y2543" s="5" t="s">
        <v>42</v>
      </c>
      <c r="Z2543" s="5" t="s">
        <v>359</v>
      </c>
      <c r="AA2543" s="5" t="s">
        <v>4360</v>
      </c>
      <c r="AB2543" s="6">
        <f>DATEVALUE(DatosTransformados[[#This Row],[Contact Date Hidden]])</f>
        <v>44608</v>
      </c>
      <c r="AC2543" s="6">
        <v>44174</v>
      </c>
      <c r="AD2543" s="5" t="s">
        <v>38</v>
      </c>
      <c r="AE2543" s="5" t="str">
        <f>VLOOKUP(DatosTransformados[[#This Row],[Customer Segment Hidden]],Tabla3[#All],2,FALSE)</f>
        <v>Low</v>
      </c>
      <c r="AF2543" s="12">
        <v>16.847676757888319</v>
      </c>
      <c r="AG2543" s="5">
        <v>3</v>
      </c>
      <c r="AH2543" s="5" t="s">
        <v>63</v>
      </c>
      <c r="AI2543" s="5" t="str">
        <f>IFERROR(VLOOKUP(DatosTransformados[[#This Row],[Preferred Contact Method Hidden]],Tabla3[#All],2,FALSE),DatosTransformados[[#This Row],[Preferred Contact Method Hidden]])</f>
        <v>SMS</v>
      </c>
      <c r="AJ2543" s="5" t="str">
        <f>VLOOKUP(DatosTransformados[[#This Row],[Applied Discount Hidden]],Tabla3[#All],2,FALSE)</f>
        <v>Yes</v>
      </c>
      <c r="AK2543" s="5" t="b">
        <v>1</v>
      </c>
    </row>
    <row r="2544" spans="1:37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">
        <v>21</v>
      </c>
      <c r="O25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4" s="2" t="s">
        <v>33</v>
      </c>
      <c r="Q2544" s="2">
        <v>5</v>
      </c>
      <c r="R2544" s="2" t="s">
        <v>21</v>
      </c>
      <c r="S2544" s="2" t="s">
        <v>34</v>
      </c>
      <c r="T2544" s="2" t="s">
        <v>25</v>
      </c>
      <c r="U2544" s="2">
        <v>10</v>
      </c>
      <c r="V2544" s="2" t="str">
        <f>PROPER(DatosTransformados[[#This Row],[Payment Method Hidden]])</f>
        <v>Credit Card</v>
      </c>
      <c r="W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544" s="2">
        <v>100</v>
      </c>
      <c r="Y2544" s="2"/>
      <c r="Z2544" s="2"/>
      <c r="AA2544" s="2" t="s">
        <v>2506</v>
      </c>
      <c r="AB2544" s="3">
        <f>DATEVALUE(DatosTransformados[[#This Row],[Contact Date Hidden]])</f>
        <v>44805</v>
      </c>
      <c r="AC2544" s="3">
        <v>44100</v>
      </c>
      <c r="AD2544" s="2" t="s">
        <v>38</v>
      </c>
      <c r="AE2544" s="2" t="str">
        <f>VLOOKUP(DatosTransformados[[#This Row],[Customer Segment Hidden]],Tabla3[#All],2,FALSE)</f>
        <v>Low</v>
      </c>
      <c r="AF2544" s="11">
        <v>9.7935989200019726</v>
      </c>
      <c r="AG2544" s="2">
        <v>3</v>
      </c>
      <c r="AH2544" s="2" t="s">
        <v>29</v>
      </c>
      <c r="AI2544" s="2" t="str">
        <f>IFERROR(VLOOKUP(DatosTransformados[[#This Row],[Preferred Contact Method Hidden]],Tabla3[#All],2,FALSE),DatosTransformados[[#This Row],[Preferred Contact Method Hidden]])</f>
        <v>Email</v>
      </c>
      <c r="AJ2544" s="2" t="str">
        <f>VLOOKUP(DatosTransformados[[#This Row],[Applied Discount Hidden]],Tabla3[#All],2,FALSE)</f>
        <v>Yes</v>
      </c>
      <c r="AK2544" s="2" t="b">
        <v>1</v>
      </c>
    </row>
    <row r="2545" spans="1:37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">
        <v>21</v>
      </c>
      <c r="O25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5" s="5" t="s">
        <v>33</v>
      </c>
      <c r="Q2545" s="5">
        <v>3</v>
      </c>
      <c r="R2545" s="5" t="s">
        <v>21</v>
      </c>
      <c r="S2545" s="5" t="s">
        <v>52</v>
      </c>
      <c r="T2545" s="5" t="s">
        <v>35</v>
      </c>
      <c r="U2545" s="5">
        <v>6</v>
      </c>
      <c r="V2545" s="5" t="str">
        <f>PROPER(DatosTransformados[[#This Row],[Payment Method Hidden]])</f>
        <v>Direct Debit</v>
      </c>
      <c r="W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545" s="5">
        <v>285</v>
      </c>
      <c r="Y2545" s="5"/>
      <c r="Z2545" s="5"/>
      <c r="AA2545" s="5" t="s">
        <v>4363</v>
      </c>
      <c r="AB2545" s="6">
        <f>DATEVALUE(DatosTransformados[[#This Row],[Contact Date Hidden]])</f>
        <v>44430</v>
      </c>
      <c r="AC2545" s="6">
        <v>44094</v>
      </c>
      <c r="AD2545" s="5" t="s">
        <v>44</v>
      </c>
      <c r="AE2545" s="5" t="str">
        <f>VLOOKUP(DatosTransformados[[#This Row],[Customer Segment Hidden]],Tabla3[#All],2,FALSE)</f>
        <v>Medium</v>
      </c>
      <c r="AF2545" s="12">
        <v>6.1310539966515059</v>
      </c>
      <c r="AG2545" s="5">
        <v>7</v>
      </c>
      <c r="AH2545" s="5" t="s">
        <v>49</v>
      </c>
      <c r="AI2545" s="5" t="str">
        <f>IFERROR(VLOOKUP(DatosTransformados[[#This Row],[Preferred Contact Method Hidden]],Tabla3[#All],2,FALSE),DatosTransformados[[#This Row],[Preferred Contact Method Hidden]])</f>
        <v>Phone</v>
      </c>
      <c r="AJ2545" s="5" t="str">
        <f>VLOOKUP(DatosTransformados[[#This Row],[Applied Discount Hidden]],Tabla3[#All],2,FALSE)</f>
        <v>No</v>
      </c>
      <c r="AK2545" s="5" t="b">
        <v>0</v>
      </c>
    </row>
    <row r="2546" spans="1:37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">
        <v>21</v>
      </c>
      <c r="O25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6" s="2" t="s">
        <v>33</v>
      </c>
      <c r="Q2546" s="2">
        <v>2</v>
      </c>
      <c r="R2546" s="2" t="s">
        <v>33</v>
      </c>
      <c r="S2546" s="2" t="s">
        <v>52</v>
      </c>
      <c r="T2546" s="2" t="s">
        <v>123</v>
      </c>
      <c r="U2546" s="2">
        <v>49</v>
      </c>
      <c r="V2546" s="2" t="str">
        <f>PROPER(DatosTransformados[[#This Row],[Payment Method Hidden]])</f>
        <v>Credit Card</v>
      </c>
      <c r="W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2546" s="2">
        <v>3394</v>
      </c>
      <c r="Y2546" s="2"/>
      <c r="Z2546" s="2"/>
      <c r="AA2546" s="2" t="s">
        <v>3704</v>
      </c>
      <c r="AB2546" s="3">
        <f>DATEVALUE(DatosTransformados[[#This Row],[Contact Date Hidden]])</f>
        <v>44472</v>
      </c>
      <c r="AC2546" s="3">
        <v>44519</v>
      </c>
      <c r="AD2546" s="2" t="s">
        <v>44</v>
      </c>
      <c r="AE2546" s="2" t="str">
        <f>VLOOKUP(DatosTransformados[[#This Row],[Customer Segment Hidden]],Tabla3[#All],2,FALSE)</f>
        <v>Medium</v>
      </c>
      <c r="AF2546" s="11">
        <v>42.677036763328402</v>
      </c>
      <c r="AG2546" s="2">
        <v>5</v>
      </c>
      <c r="AH2546" s="2" t="s">
        <v>29</v>
      </c>
      <c r="AI2546" s="2" t="str">
        <f>IFERROR(VLOOKUP(DatosTransformados[[#This Row],[Preferred Contact Method Hidden]],Tabla3[#All],2,FALSE),DatosTransformados[[#This Row],[Preferred Contact Method Hidden]])</f>
        <v>Email</v>
      </c>
      <c r="AJ2546" s="2" t="str">
        <f>VLOOKUP(DatosTransformados[[#This Row],[Applied Discount Hidden]],Tabla3[#All],2,FALSE)</f>
        <v>No</v>
      </c>
      <c r="AK2546" s="2" t="b">
        <v>0</v>
      </c>
    </row>
    <row r="2547" spans="1:37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">
        <v>21</v>
      </c>
      <c r="O25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7" s="5" t="s">
        <v>21</v>
      </c>
      <c r="Q2547" s="5">
        <v>0</v>
      </c>
      <c r="R2547" s="5" t="s">
        <v>21</v>
      </c>
      <c r="S2547" s="5" t="s">
        <v>34</v>
      </c>
      <c r="T2547" s="5" t="s">
        <v>117</v>
      </c>
      <c r="U2547" s="5">
        <v>40</v>
      </c>
      <c r="V2547" s="5" t="str">
        <f>PROPER(DatosTransformados[[#This Row],[Payment Method Hidden]])</f>
        <v>Direct Debit</v>
      </c>
      <c r="W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547" s="5">
        <v>2275</v>
      </c>
      <c r="Y2547" s="5"/>
      <c r="Z2547" s="5"/>
      <c r="AA2547" s="5" t="s">
        <v>4366</v>
      </c>
      <c r="AB2547" s="6">
        <f>DATEVALUE(DatosTransformados[[#This Row],[Contact Date Hidden]])</f>
        <v>44659</v>
      </c>
      <c r="AC2547" s="6">
        <v>45183</v>
      </c>
      <c r="AD2547" s="5" t="s">
        <v>38</v>
      </c>
      <c r="AE2547" s="5" t="str">
        <f>VLOOKUP(DatosTransformados[[#This Row],[Customer Segment Hidden]],Tabla3[#All],2,FALSE)</f>
        <v>Low</v>
      </c>
      <c r="AF2547" s="12">
        <v>46.806704261125091</v>
      </c>
      <c r="AG2547" s="5">
        <v>6</v>
      </c>
      <c r="AH2547" s="5" t="s">
        <v>49</v>
      </c>
      <c r="AI2547" s="5" t="str">
        <f>IFERROR(VLOOKUP(DatosTransformados[[#This Row],[Preferred Contact Method Hidden]],Tabla3[#All],2,FALSE),DatosTransformados[[#This Row],[Preferred Contact Method Hidden]])</f>
        <v>Phone</v>
      </c>
      <c r="AJ2547" s="5" t="str">
        <f>VLOOKUP(DatosTransformados[[#This Row],[Applied Discount Hidden]],Tabla3[#All],2,FALSE)</f>
        <v>Yes</v>
      </c>
      <c r="AK2547" s="5" t="b">
        <v>1</v>
      </c>
    </row>
    <row r="2548" spans="1:37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">
        <v>21</v>
      </c>
      <c r="O25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8" s="2" t="s">
        <v>21</v>
      </c>
      <c r="Q2548" s="2">
        <v>0</v>
      </c>
      <c r="R2548" s="2" t="s">
        <v>33</v>
      </c>
      <c r="S2548" s="2" t="s">
        <v>24</v>
      </c>
      <c r="T2548" s="2" t="s">
        <v>207</v>
      </c>
      <c r="U2548" s="2">
        <v>37</v>
      </c>
      <c r="V2548" s="2" t="str">
        <f>PROPER(DatosTransformados[[#This Row],[Payment Method Hidden]])</f>
        <v>Paper Check</v>
      </c>
      <c r="W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548" s="2">
        <v>293</v>
      </c>
      <c r="Y2548" s="2"/>
      <c r="Z2548" s="2"/>
      <c r="AA2548" s="2" t="s">
        <v>3230</v>
      </c>
      <c r="AB2548" s="3">
        <f>DATEVALUE(DatosTransformados[[#This Row],[Contact Date Hidden]])</f>
        <v>44360</v>
      </c>
      <c r="AC2548" s="3">
        <v>44332</v>
      </c>
      <c r="AD2548" s="2" t="s">
        <v>44</v>
      </c>
      <c r="AE2548" s="2" t="str">
        <f>VLOOKUP(DatosTransformados[[#This Row],[Customer Segment Hidden]],Tabla3[#All],2,FALSE)</f>
        <v>Medium</v>
      </c>
      <c r="AF2548" s="11">
        <v>40.378583838110053</v>
      </c>
      <c r="AG2548" s="2">
        <v>6</v>
      </c>
      <c r="AH2548" s="2" t="s">
        <v>49</v>
      </c>
      <c r="AI2548" s="2" t="str">
        <f>IFERROR(VLOOKUP(DatosTransformados[[#This Row],[Preferred Contact Method Hidden]],Tabla3[#All],2,FALSE),DatosTransformados[[#This Row],[Preferred Contact Method Hidden]])</f>
        <v>Phone</v>
      </c>
      <c r="AJ2548" s="2" t="str">
        <f>VLOOKUP(DatosTransformados[[#This Row],[Applied Discount Hidden]],Tabla3[#All],2,FALSE)</f>
        <v>No</v>
      </c>
      <c r="AK2548" s="2" t="b">
        <v>0</v>
      </c>
    </row>
    <row r="2549" spans="1:37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">
        <v>21</v>
      </c>
      <c r="O25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49" s="5" t="s">
        <v>21</v>
      </c>
      <c r="Q2549" s="5">
        <v>0</v>
      </c>
      <c r="R2549" s="5" t="s">
        <v>21</v>
      </c>
      <c r="S2549" s="5" t="s">
        <v>24</v>
      </c>
      <c r="T2549" s="5" t="s">
        <v>35</v>
      </c>
      <c r="U2549" s="5">
        <v>18</v>
      </c>
      <c r="V2549" s="5" t="str">
        <f>PROPER(DatosTransformados[[#This Row],[Payment Method Hidden]])</f>
        <v>Direct Debit</v>
      </c>
      <c r="W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549" s="5">
        <v>33</v>
      </c>
      <c r="Y2549" s="5"/>
      <c r="Z2549" s="5"/>
      <c r="AA2549" s="5" t="s">
        <v>4369</v>
      </c>
      <c r="AB2549" s="6">
        <f>DATEVALUE(DatosTransformados[[#This Row],[Contact Date Hidden]])</f>
        <v>44261</v>
      </c>
      <c r="AC2549" s="6">
        <v>44579</v>
      </c>
      <c r="AD2549" s="5" t="s">
        <v>38</v>
      </c>
      <c r="AE2549" s="5" t="str">
        <f>VLOOKUP(DatosTransformados[[#This Row],[Customer Segment Hidden]],Tabla3[#All],2,FALSE)</f>
        <v>Low</v>
      </c>
      <c r="AF2549" s="12">
        <v>14.425981117453199</v>
      </c>
      <c r="AG2549" s="5">
        <v>3</v>
      </c>
      <c r="AH2549" s="5" t="s">
        <v>63</v>
      </c>
      <c r="AI2549" s="5" t="str">
        <f>IFERROR(VLOOKUP(DatosTransformados[[#This Row],[Preferred Contact Method Hidden]],Tabla3[#All],2,FALSE),DatosTransformados[[#This Row],[Preferred Contact Method Hidden]])</f>
        <v>SMS</v>
      </c>
      <c r="AJ2549" s="5" t="str">
        <f>VLOOKUP(DatosTransformados[[#This Row],[Applied Discount Hidden]],Tabla3[#All],2,FALSE)</f>
        <v>Yes</v>
      </c>
      <c r="AK2549" s="5" t="b">
        <v>1</v>
      </c>
    </row>
    <row r="2550" spans="1:37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">
        <v>21</v>
      </c>
      <c r="O25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0" s="2" t="s">
        <v>21</v>
      </c>
      <c r="Q2550" s="2">
        <v>0</v>
      </c>
      <c r="R2550" s="2" t="s">
        <v>33</v>
      </c>
      <c r="S2550" s="2" t="s">
        <v>34</v>
      </c>
      <c r="T2550" s="2" t="s">
        <v>123</v>
      </c>
      <c r="U2550" s="2">
        <v>33</v>
      </c>
      <c r="V2550" s="2" t="str">
        <f>PROPER(DatosTransformados[[#This Row],[Payment Method Hidden]])</f>
        <v>Credit Card</v>
      </c>
      <c r="W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550" s="2">
        <v>1073</v>
      </c>
      <c r="Y2550" s="2"/>
      <c r="Z2550" s="2"/>
      <c r="AA2550" s="2" t="s">
        <v>4371</v>
      </c>
      <c r="AB2550" s="3">
        <f>DATEVALUE(DatosTransformados[[#This Row],[Contact Date Hidden]])</f>
        <v>44790</v>
      </c>
      <c r="AC2550" s="3">
        <v>43841</v>
      </c>
      <c r="AD2550" s="2" t="s">
        <v>28</v>
      </c>
      <c r="AE2550" s="2" t="str">
        <f>VLOOKUP(DatosTransformados[[#This Row],[Customer Segment Hidden]],Tabla3[#All],2,FALSE)</f>
        <v>High</v>
      </c>
      <c r="AF2550" s="11">
        <v>37.717286500997133</v>
      </c>
      <c r="AG2550" s="2">
        <v>8</v>
      </c>
      <c r="AH2550" s="2" t="s">
        <v>63</v>
      </c>
      <c r="AI2550" s="2" t="str">
        <f>IFERROR(VLOOKUP(DatosTransformados[[#This Row],[Preferred Contact Method Hidden]],Tabla3[#All],2,FALSE),DatosTransformados[[#This Row],[Preferred Contact Method Hidden]])</f>
        <v>SMS</v>
      </c>
      <c r="AJ2550" s="2" t="str">
        <f>VLOOKUP(DatosTransformados[[#This Row],[Applied Discount Hidden]],Tabla3[#All],2,FALSE)</f>
        <v>Yes</v>
      </c>
      <c r="AK2550" s="2" t="b">
        <v>1</v>
      </c>
    </row>
    <row r="2551" spans="1:37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">
        <v>33</v>
      </c>
      <c r="O25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1" s="5" t="s">
        <v>21</v>
      </c>
      <c r="Q2551" s="5">
        <v>0</v>
      </c>
      <c r="R2551" s="5" t="s">
        <v>21</v>
      </c>
      <c r="S2551" s="5" t="s">
        <v>52</v>
      </c>
      <c r="T2551" s="5" t="s">
        <v>117</v>
      </c>
      <c r="U2551" s="5">
        <v>11</v>
      </c>
      <c r="V2551" s="5" t="str">
        <f>PROPER(DatosTransformados[[#This Row],[Payment Method Hidden]])</f>
        <v>Direct Debit</v>
      </c>
      <c r="W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551" s="5">
        <v>844</v>
      </c>
      <c r="Y2551" s="5"/>
      <c r="Z2551" s="5"/>
      <c r="AA2551" s="5" t="s">
        <v>1383</v>
      </c>
      <c r="AB2551" s="6">
        <f>DATEVALUE(DatosTransformados[[#This Row],[Contact Date Hidden]])</f>
        <v>44363</v>
      </c>
      <c r="AC2551" s="6">
        <v>44179</v>
      </c>
      <c r="AD2551" s="5" t="s">
        <v>28</v>
      </c>
      <c r="AE2551" s="5" t="str">
        <f>VLOOKUP(DatosTransformados[[#This Row],[Customer Segment Hidden]],Tabla3[#All],2,FALSE)</f>
        <v>High</v>
      </c>
      <c r="AF2551" s="12">
        <v>11.88720298473179</v>
      </c>
      <c r="AG2551" s="5">
        <v>3</v>
      </c>
      <c r="AH2551" s="5" t="s">
        <v>49</v>
      </c>
      <c r="AI2551" s="5" t="str">
        <f>IFERROR(VLOOKUP(DatosTransformados[[#This Row],[Preferred Contact Method Hidden]],Tabla3[#All],2,FALSE),DatosTransformados[[#This Row],[Preferred Contact Method Hidden]])</f>
        <v>Phone</v>
      </c>
      <c r="AJ2551" s="5" t="str">
        <f>VLOOKUP(DatosTransformados[[#This Row],[Applied Discount Hidden]],Tabla3[#All],2,FALSE)</f>
        <v>No</v>
      </c>
      <c r="AK2551" s="5" t="b">
        <v>0</v>
      </c>
    </row>
    <row r="2552" spans="1:37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">
        <v>33</v>
      </c>
      <c r="O25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2" s="2" t="s">
        <v>21</v>
      </c>
      <c r="Q2552" s="2">
        <v>0</v>
      </c>
      <c r="R2552" s="2" t="s">
        <v>33</v>
      </c>
      <c r="S2552" s="2" t="s">
        <v>34</v>
      </c>
      <c r="T2552" s="2" t="s">
        <v>123</v>
      </c>
      <c r="U2552" s="2">
        <v>22</v>
      </c>
      <c r="V2552" s="2" t="str">
        <f>PROPER(DatosTransformados[[#This Row],[Payment Method Hidden]])</f>
        <v>Credit Card</v>
      </c>
      <c r="W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552" s="2">
        <v>1480</v>
      </c>
      <c r="Y2552" s="2"/>
      <c r="Z2552" s="2"/>
      <c r="AA2552" s="2" t="s">
        <v>567</v>
      </c>
      <c r="AB2552" s="3">
        <f>DATEVALUE(DatosTransformados[[#This Row],[Contact Date Hidden]])</f>
        <v>44313</v>
      </c>
      <c r="AC2552" s="3">
        <v>44311</v>
      </c>
      <c r="AD2552" s="2" t="s">
        <v>38</v>
      </c>
      <c r="AE2552" s="2" t="str">
        <f>VLOOKUP(DatosTransformados[[#This Row],[Customer Segment Hidden]],Tabla3[#All],2,FALSE)</f>
        <v>Low</v>
      </c>
      <c r="AF2552" s="11">
        <v>25.723651925167101</v>
      </c>
      <c r="AG2552" s="2">
        <v>8</v>
      </c>
      <c r="AH2552" s="2" t="s">
        <v>29</v>
      </c>
      <c r="AI2552" s="2" t="str">
        <f>IFERROR(VLOOKUP(DatosTransformados[[#This Row],[Preferred Contact Method Hidden]],Tabla3[#All],2,FALSE),DatosTransformados[[#This Row],[Preferred Contact Method Hidden]])</f>
        <v>Email</v>
      </c>
      <c r="AJ2552" s="2" t="str">
        <f>VLOOKUP(DatosTransformados[[#This Row],[Applied Discount Hidden]],Tabla3[#All],2,FALSE)</f>
        <v>No</v>
      </c>
      <c r="AK2552" s="2" t="b">
        <v>0</v>
      </c>
    </row>
    <row r="2553" spans="1:37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">
        <v>21</v>
      </c>
      <c r="O25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3" s="5" t="s">
        <v>33</v>
      </c>
      <c r="Q2553" s="5">
        <v>2</v>
      </c>
      <c r="R2553" s="5" t="s">
        <v>33</v>
      </c>
      <c r="S2553" s="5" t="s">
        <v>24</v>
      </c>
      <c r="T2553" s="5" t="s">
        <v>35</v>
      </c>
      <c r="U2553" s="5">
        <v>16</v>
      </c>
      <c r="V2553" s="5" t="str">
        <f>PROPER(DatosTransformados[[#This Row],[Payment Method Hidden]])</f>
        <v>Direct Debit</v>
      </c>
      <c r="W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553" s="5">
        <v>570</v>
      </c>
      <c r="Y2553" s="5" t="s">
        <v>42</v>
      </c>
      <c r="Z2553" s="5" t="s">
        <v>359</v>
      </c>
      <c r="AA2553" s="5" t="s">
        <v>2602</v>
      </c>
      <c r="AB2553" s="6">
        <f>DATEVALUE(DatosTransformados[[#This Row],[Contact Date Hidden]])</f>
        <v>44798</v>
      </c>
      <c r="AC2553" s="6">
        <v>44179</v>
      </c>
      <c r="AD2553" s="5" t="s">
        <v>28</v>
      </c>
      <c r="AE2553" s="5" t="str">
        <f>VLOOKUP(DatosTransformados[[#This Row],[Customer Segment Hidden]],Tabla3[#All],2,FALSE)</f>
        <v>High</v>
      </c>
      <c r="AF2553" s="12">
        <v>13.06430604603845</v>
      </c>
      <c r="AG2553" s="5">
        <v>3</v>
      </c>
      <c r="AH2553" s="5" t="s">
        <v>63</v>
      </c>
      <c r="AI2553" s="5" t="str">
        <f>IFERROR(VLOOKUP(DatosTransformados[[#This Row],[Preferred Contact Method Hidden]],Tabla3[#All],2,FALSE),DatosTransformados[[#This Row],[Preferred Contact Method Hidden]])</f>
        <v>SMS</v>
      </c>
      <c r="AJ2553" s="5" t="str">
        <f>VLOOKUP(DatosTransformados[[#This Row],[Applied Discount Hidden]],Tabla3[#All],2,FALSE)</f>
        <v>Yes</v>
      </c>
      <c r="AK2553" s="5" t="b">
        <v>1</v>
      </c>
    </row>
    <row r="2554" spans="1:37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">
        <v>21</v>
      </c>
      <c r="O25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4" s="2" t="s">
        <v>21</v>
      </c>
      <c r="Q2554" s="2">
        <v>0</v>
      </c>
      <c r="R2554" s="2" t="s">
        <v>21</v>
      </c>
      <c r="S2554" s="2" t="s">
        <v>34</v>
      </c>
      <c r="T2554" s="2" t="s">
        <v>207</v>
      </c>
      <c r="U2554" s="2">
        <v>22</v>
      </c>
      <c r="V2554" s="2" t="str">
        <f>PROPER(DatosTransformados[[#This Row],[Payment Method Hidden]])</f>
        <v>Paper Check</v>
      </c>
      <c r="W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554" s="2">
        <v>250</v>
      </c>
      <c r="Y2554" s="2"/>
      <c r="Z2554" s="2"/>
      <c r="AA2554" s="2" t="s">
        <v>4376</v>
      </c>
      <c r="AB2554" s="3">
        <f>DATEVALUE(DatosTransformados[[#This Row],[Contact Date Hidden]])</f>
        <v>45007</v>
      </c>
      <c r="AC2554" s="3">
        <v>45120</v>
      </c>
      <c r="AD2554" s="2" t="s">
        <v>38</v>
      </c>
      <c r="AE2554" s="2" t="str">
        <f>VLOOKUP(DatosTransformados[[#This Row],[Customer Segment Hidden]],Tabla3[#All],2,FALSE)</f>
        <v>Low</v>
      </c>
      <c r="AF2554" s="11">
        <v>25.26974480954765</v>
      </c>
      <c r="AG2554" s="2">
        <v>4</v>
      </c>
      <c r="AH2554" s="2" t="s">
        <v>63</v>
      </c>
      <c r="AI2554" s="2" t="str">
        <f>IFERROR(VLOOKUP(DatosTransformados[[#This Row],[Preferred Contact Method Hidden]],Tabla3[#All],2,FALSE),DatosTransformados[[#This Row],[Preferred Contact Method Hidden]])</f>
        <v>SMS</v>
      </c>
      <c r="AJ2554" s="2" t="str">
        <f>VLOOKUP(DatosTransformados[[#This Row],[Applied Discount Hidden]],Tabla3[#All],2,FALSE)</f>
        <v>No</v>
      </c>
      <c r="AK2554" s="2" t="b">
        <v>0</v>
      </c>
    </row>
    <row r="2555" spans="1:37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">
        <v>33</v>
      </c>
      <c r="O25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5" s="5" t="s">
        <v>21</v>
      </c>
      <c r="Q2555" s="5">
        <v>0</v>
      </c>
      <c r="R2555" s="5" t="s">
        <v>21</v>
      </c>
      <c r="S2555" s="5" t="s">
        <v>24</v>
      </c>
      <c r="T2555" s="5" t="s">
        <v>35</v>
      </c>
      <c r="U2555" s="5">
        <v>62</v>
      </c>
      <c r="V2555" s="5" t="str">
        <f>PROPER(DatosTransformados[[#This Row],[Payment Method Hidden]])</f>
        <v>Direct Debit</v>
      </c>
      <c r="W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555" s="5">
        <v>2349</v>
      </c>
      <c r="Y2555" s="5" t="s">
        <v>134</v>
      </c>
      <c r="Z2555" s="5" t="s">
        <v>232</v>
      </c>
      <c r="AA2555" s="5" t="s">
        <v>4378</v>
      </c>
      <c r="AB2555" s="6">
        <f>DATEVALUE(DatosTransformados[[#This Row],[Contact Date Hidden]])</f>
        <v>44235</v>
      </c>
      <c r="AC2555" s="6">
        <v>44536</v>
      </c>
      <c r="AD2555" s="5" t="s">
        <v>38</v>
      </c>
      <c r="AE2555" s="5" t="str">
        <f>VLOOKUP(DatosTransformados[[#This Row],[Customer Segment Hidden]],Tabla3[#All],2,FALSE)</f>
        <v>Low</v>
      </c>
      <c r="AF2555" s="12">
        <v>58.826835879536333</v>
      </c>
      <c r="AG2555" s="5">
        <v>0</v>
      </c>
      <c r="AH2555" s="5" t="s">
        <v>63</v>
      </c>
      <c r="AI2555" s="5" t="str">
        <f>IFERROR(VLOOKUP(DatosTransformados[[#This Row],[Preferred Contact Method Hidden]],Tabla3[#All],2,FALSE),DatosTransformados[[#This Row],[Preferred Contact Method Hidden]])</f>
        <v>SMS</v>
      </c>
      <c r="AJ2555" s="5" t="str">
        <f>VLOOKUP(DatosTransformados[[#This Row],[Applied Discount Hidden]],Tabla3[#All],2,FALSE)</f>
        <v>No</v>
      </c>
      <c r="AK2555" s="5" t="b">
        <v>0</v>
      </c>
    </row>
    <row r="2556" spans="1:37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">
        <v>21</v>
      </c>
      <c r="O25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6" s="2" t="s">
        <v>21</v>
      </c>
      <c r="Q2556" s="2">
        <v>0</v>
      </c>
      <c r="R2556" s="2" t="s">
        <v>21</v>
      </c>
      <c r="S2556" s="2" t="s">
        <v>24</v>
      </c>
      <c r="T2556" s="2" t="s">
        <v>25</v>
      </c>
      <c r="U2556" s="2">
        <v>45</v>
      </c>
      <c r="V2556" s="2" t="str">
        <f>PROPER(DatosTransformados[[#This Row],[Payment Method Hidden]])</f>
        <v>Credit Card</v>
      </c>
      <c r="W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556" s="2">
        <v>1959</v>
      </c>
      <c r="Y2556" s="2" t="s">
        <v>42</v>
      </c>
      <c r="Z2556" s="2" t="s">
        <v>213</v>
      </c>
      <c r="AA2556" s="2" t="s">
        <v>2849</v>
      </c>
      <c r="AB2556" s="3">
        <f>DATEVALUE(DatosTransformados[[#This Row],[Contact Date Hidden]])</f>
        <v>44099</v>
      </c>
      <c r="AC2556" s="3">
        <v>43918</v>
      </c>
      <c r="AD2556" s="2" t="s">
        <v>44</v>
      </c>
      <c r="AE2556" s="2" t="str">
        <f>VLOOKUP(DatosTransformados[[#This Row],[Customer Segment Hidden]],Tabla3[#All],2,FALSE)</f>
        <v>Medium</v>
      </c>
      <c r="AF2556" s="11">
        <v>39.604858264963781</v>
      </c>
      <c r="AG2556" s="2">
        <v>10</v>
      </c>
      <c r="AH2556" s="2" t="s">
        <v>63</v>
      </c>
      <c r="AI2556" s="2" t="str">
        <f>IFERROR(VLOOKUP(DatosTransformados[[#This Row],[Preferred Contact Method Hidden]],Tabla3[#All],2,FALSE),DatosTransformados[[#This Row],[Preferred Contact Method Hidden]])</f>
        <v>SMS</v>
      </c>
      <c r="AJ2556" s="2" t="str">
        <f>VLOOKUP(DatosTransformados[[#This Row],[Applied Discount Hidden]],Tabla3[#All],2,FALSE)</f>
        <v>No</v>
      </c>
      <c r="AK2556" s="2" t="b">
        <v>0</v>
      </c>
    </row>
    <row r="2557" spans="1:37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">
        <v>21</v>
      </c>
      <c r="O25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7" s="5" t="s">
        <v>21</v>
      </c>
      <c r="Q2557" s="5">
        <v>0</v>
      </c>
      <c r="R2557" s="5" t="s">
        <v>21</v>
      </c>
      <c r="S2557" s="5" t="s">
        <v>24</v>
      </c>
      <c r="T2557" s="5" t="s">
        <v>207</v>
      </c>
      <c r="U2557" s="5">
        <v>7</v>
      </c>
      <c r="V2557" s="5" t="str">
        <f>PROPER(DatosTransformados[[#This Row],[Payment Method Hidden]])</f>
        <v>Paper Check</v>
      </c>
      <c r="W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557" s="5">
        <v>7</v>
      </c>
      <c r="Y2557" s="5"/>
      <c r="Z2557" s="5"/>
      <c r="AA2557" s="5" t="s">
        <v>1004</v>
      </c>
      <c r="AB2557" s="6">
        <f>DATEVALUE(DatosTransformados[[#This Row],[Contact Date Hidden]])</f>
        <v>45205</v>
      </c>
      <c r="AC2557" s="6">
        <v>44403</v>
      </c>
      <c r="AD2557" s="5" t="s">
        <v>38</v>
      </c>
      <c r="AE2557" s="5" t="str">
        <f>VLOOKUP(DatosTransformados[[#This Row],[Customer Segment Hidden]],Tabla3[#All],2,FALSE)</f>
        <v>Low</v>
      </c>
      <c r="AF2557" s="12">
        <v>8.3325350587912688</v>
      </c>
      <c r="AG2557" s="5">
        <v>3</v>
      </c>
      <c r="AH2557" s="5" t="s">
        <v>49</v>
      </c>
      <c r="AI2557" s="5" t="str">
        <f>IFERROR(VLOOKUP(DatosTransformados[[#This Row],[Preferred Contact Method Hidden]],Tabla3[#All],2,FALSE),DatosTransformados[[#This Row],[Preferred Contact Method Hidden]])</f>
        <v>Phone</v>
      </c>
      <c r="AJ2557" s="5" t="str">
        <f>VLOOKUP(DatosTransformados[[#This Row],[Applied Discount Hidden]],Tabla3[#All],2,FALSE)</f>
        <v>Yes</v>
      </c>
      <c r="AK2557" s="5" t="b">
        <v>1</v>
      </c>
    </row>
    <row r="2558" spans="1:37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">
        <v>21</v>
      </c>
      <c r="O25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8" s="2" t="s">
        <v>21</v>
      </c>
      <c r="Q2558" s="2">
        <v>0</v>
      </c>
      <c r="R2558" s="2" t="s">
        <v>21</v>
      </c>
      <c r="S2558" s="2" t="s">
        <v>24</v>
      </c>
      <c r="T2558" s="2" t="s">
        <v>117</v>
      </c>
      <c r="U2558" s="2">
        <v>48</v>
      </c>
      <c r="V2558" s="2" t="str">
        <f>PROPER(DatosTransformados[[#This Row],[Payment Method Hidden]])</f>
        <v>Direct Debit</v>
      </c>
      <c r="W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558" s="2">
        <v>429</v>
      </c>
      <c r="Y2558" s="2" t="s">
        <v>42</v>
      </c>
      <c r="Z2558" s="2" t="s">
        <v>279</v>
      </c>
      <c r="AA2558" s="2" t="s">
        <v>2406</v>
      </c>
      <c r="AB2558" s="3">
        <f>DATEVALUE(DatosTransformados[[#This Row],[Contact Date Hidden]])</f>
        <v>44684</v>
      </c>
      <c r="AC2558" s="3">
        <v>44395</v>
      </c>
      <c r="AD2558" s="2" t="s">
        <v>28</v>
      </c>
      <c r="AE2558" s="2" t="str">
        <f>VLOOKUP(DatosTransformados[[#This Row],[Customer Segment Hidden]],Tabla3[#All],2,FALSE)</f>
        <v>High</v>
      </c>
      <c r="AF2558" s="11">
        <v>56.944987645082691</v>
      </c>
      <c r="AG2558" s="2">
        <v>4</v>
      </c>
      <c r="AH2558" s="2" t="s">
        <v>29</v>
      </c>
      <c r="AI2558" s="2" t="str">
        <f>IFERROR(VLOOKUP(DatosTransformados[[#This Row],[Preferred Contact Method Hidden]],Tabla3[#All],2,FALSE),DatosTransformados[[#This Row],[Preferred Contact Method Hidden]])</f>
        <v>Email</v>
      </c>
      <c r="AJ2558" s="2" t="str">
        <f>VLOOKUP(DatosTransformados[[#This Row],[Applied Discount Hidden]],Tabla3[#All],2,FALSE)</f>
        <v>No</v>
      </c>
      <c r="AK2558" s="2" t="b">
        <v>0</v>
      </c>
    </row>
    <row r="2559" spans="1:37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">
        <v>21</v>
      </c>
      <c r="O25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59" s="5" t="s">
        <v>33</v>
      </c>
      <c r="Q2559" s="5">
        <v>4</v>
      </c>
      <c r="R2559" s="5" t="s">
        <v>21</v>
      </c>
      <c r="S2559" s="5" t="s">
        <v>34</v>
      </c>
      <c r="T2559" s="5" t="s">
        <v>117</v>
      </c>
      <c r="U2559" s="5">
        <v>23</v>
      </c>
      <c r="V2559" s="5" t="str">
        <f>PROPER(DatosTransformados[[#This Row],[Payment Method Hidden]])</f>
        <v>Direct Debit</v>
      </c>
      <c r="W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559" s="5">
        <v>303</v>
      </c>
      <c r="Y2559" s="5"/>
      <c r="Z2559" s="5"/>
      <c r="AA2559" s="5" t="s">
        <v>4383</v>
      </c>
      <c r="AB2559" s="6">
        <f>DATEVALUE(DatosTransformados[[#This Row],[Contact Date Hidden]])</f>
        <v>45276</v>
      </c>
      <c r="AC2559" s="6">
        <v>44156</v>
      </c>
      <c r="AD2559" s="5" t="s">
        <v>38</v>
      </c>
      <c r="AE2559" s="5" t="str">
        <f>VLOOKUP(DatosTransformados[[#This Row],[Customer Segment Hidden]],Tabla3[#All],2,FALSE)</f>
        <v>Low</v>
      </c>
      <c r="AF2559" s="12">
        <v>24.434083176486752</v>
      </c>
      <c r="AG2559" s="5">
        <v>7</v>
      </c>
      <c r="AH2559" s="5" t="s">
        <v>29</v>
      </c>
      <c r="AI2559" s="5" t="str">
        <f>IFERROR(VLOOKUP(DatosTransformados[[#This Row],[Preferred Contact Method Hidden]],Tabla3[#All],2,FALSE),DatosTransformados[[#This Row],[Preferred Contact Method Hidden]])</f>
        <v>Email</v>
      </c>
      <c r="AJ2559" s="5" t="str">
        <f>VLOOKUP(DatosTransformados[[#This Row],[Applied Discount Hidden]],Tabla3[#All],2,FALSE)</f>
        <v>Yes</v>
      </c>
      <c r="AK2559" s="5" t="b">
        <v>1</v>
      </c>
    </row>
    <row r="2560" spans="1:37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">
        <v>21</v>
      </c>
      <c r="O25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0" s="2" t="s">
        <v>33</v>
      </c>
      <c r="Q2560" s="2">
        <v>6</v>
      </c>
      <c r="R2560" s="2" t="s">
        <v>21</v>
      </c>
      <c r="S2560" s="2" t="s">
        <v>52</v>
      </c>
      <c r="T2560" s="2" t="s">
        <v>207</v>
      </c>
      <c r="U2560" s="2">
        <v>5</v>
      </c>
      <c r="V2560" s="2" t="str">
        <f>PROPER(DatosTransformados[[#This Row],[Payment Method Hidden]])</f>
        <v>Paper Check</v>
      </c>
      <c r="W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X2560" s="2">
        <v>381</v>
      </c>
      <c r="Y2560" s="2"/>
      <c r="Z2560" s="2"/>
      <c r="AA2560" s="2" t="s">
        <v>4385</v>
      </c>
      <c r="AB2560" s="3">
        <f>DATEVALUE(DatosTransformados[[#This Row],[Contact Date Hidden]])</f>
        <v>45028</v>
      </c>
      <c r="AC2560" s="3">
        <v>44752</v>
      </c>
      <c r="AD2560" s="2" t="s">
        <v>44</v>
      </c>
      <c r="AE2560" s="2" t="str">
        <f>VLOOKUP(DatosTransformados[[#This Row],[Customer Segment Hidden]],Tabla3[#All],2,FALSE)</f>
        <v>Medium</v>
      </c>
      <c r="AF2560" s="11">
        <v>5.1440197898559497</v>
      </c>
      <c r="AG2560" s="2">
        <v>4</v>
      </c>
      <c r="AH2560" s="2" t="s">
        <v>49</v>
      </c>
      <c r="AI2560" s="2" t="str">
        <f>IFERROR(VLOOKUP(DatosTransformados[[#This Row],[Preferred Contact Method Hidden]],Tabla3[#All],2,FALSE),DatosTransformados[[#This Row],[Preferred Contact Method Hidden]])</f>
        <v>Phone</v>
      </c>
      <c r="AJ2560" s="2" t="str">
        <f>VLOOKUP(DatosTransformados[[#This Row],[Applied Discount Hidden]],Tabla3[#All],2,FALSE)</f>
        <v>No</v>
      </c>
      <c r="AK2560" s="2" t="b">
        <v>0</v>
      </c>
    </row>
    <row r="2561" spans="1:37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">
        <v>33</v>
      </c>
      <c r="O25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1" s="5" t="s">
        <v>33</v>
      </c>
      <c r="Q2561" s="5">
        <v>4</v>
      </c>
      <c r="R2561" s="5" t="s">
        <v>33</v>
      </c>
      <c r="S2561" s="5" t="s">
        <v>34</v>
      </c>
      <c r="T2561" s="5" t="s">
        <v>117</v>
      </c>
      <c r="U2561" s="5">
        <v>39</v>
      </c>
      <c r="V2561" s="5" t="str">
        <f>PROPER(DatosTransformados[[#This Row],[Payment Method Hidden]])</f>
        <v>Direct Debit</v>
      </c>
      <c r="W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561" s="5">
        <v>1945</v>
      </c>
      <c r="Y2561" s="5"/>
      <c r="Z2561" s="5"/>
      <c r="AA2561" s="5" t="s">
        <v>1613</v>
      </c>
      <c r="AB2561" s="6">
        <f>DATEVALUE(DatosTransformados[[#This Row],[Contact Date Hidden]])</f>
        <v>44455</v>
      </c>
      <c r="AC2561" s="6">
        <v>44037</v>
      </c>
      <c r="AD2561" s="5" t="s">
        <v>44</v>
      </c>
      <c r="AE2561" s="5" t="str">
        <f>VLOOKUP(DatosTransformados[[#This Row],[Customer Segment Hidden]],Tabla3[#All],2,FALSE)</f>
        <v>Medium</v>
      </c>
      <c r="AF2561" s="12">
        <v>43.92214108932977</v>
      </c>
      <c r="AG2561" s="5">
        <v>9</v>
      </c>
      <c r="AH2561" s="5" t="s">
        <v>63</v>
      </c>
      <c r="AI2561" s="5" t="str">
        <f>IFERROR(VLOOKUP(DatosTransformados[[#This Row],[Preferred Contact Method Hidden]],Tabla3[#All],2,FALSE),DatosTransformados[[#This Row],[Preferred Contact Method Hidden]])</f>
        <v>SMS</v>
      </c>
      <c r="AJ2561" s="5" t="str">
        <f>VLOOKUP(DatosTransformados[[#This Row],[Applied Discount Hidden]],Tabla3[#All],2,FALSE)</f>
        <v>Yes</v>
      </c>
      <c r="AK2561" s="5" t="b">
        <v>1</v>
      </c>
    </row>
    <row r="2562" spans="1:37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">
        <v>21</v>
      </c>
      <c r="O25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2" s="2" t="s">
        <v>21</v>
      </c>
      <c r="Q2562" s="2">
        <v>0</v>
      </c>
      <c r="R2562" s="2" t="s">
        <v>21</v>
      </c>
      <c r="S2562" s="2" t="s">
        <v>24</v>
      </c>
      <c r="T2562" s="2" t="s">
        <v>117</v>
      </c>
      <c r="U2562" s="2">
        <v>40</v>
      </c>
      <c r="V2562" s="2" t="str">
        <f>PROPER(DatosTransformados[[#This Row],[Payment Method Hidden]])</f>
        <v>Direct Debit</v>
      </c>
      <c r="W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562" s="2">
        <v>2646</v>
      </c>
      <c r="Y2562" s="2"/>
      <c r="Z2562" s="2"/>
      <c r="AA2562" s="2" t="s">
        <v>4094</v>
      </c>
      <c r="AB2562" s="3">
        <f>DATEVALUE(DatosTransformados[[#This Row],[Contact Date Hidden]])</f>
        <v>44080</v>
      </c>
      <c r="AC2562" s="3">
        <v>45141</v>
      </c>
      <c r="AD2562" s="2" t="s">
        <v>28</v>
      </c>
      <c r="AE2562" s="2" t="str">
        <f>VLOOKUP(DatosTransformados[[#This Row],[Customer Segment Hidden]],Tabla3[#All],2,FALSE)</f>
        <v>High</v>
      </c>
      <c r="AF2562" s="11">
        <v>39.836755130009387</v>
      </c>
      <c r="AG2562" s="2">
        <v>7</v>
      </c>
      <c r="AH2562" s="2" t="s">
        <v>49</v>
      </c>
      <c r="AI2562" s="2" t="str">
        <f>IFERROR(VLOOKUP(DatosTransformados[[#This Row],[Preferred Contact Method Hidden]],Tabla3[#All],2,FALSE),DatosTransformados[[#This Row],[Preferred Contact Method Hidden]])</f>
        <v>Phone</v>
      </c>
      <c r="AJ2562" s="2" t="str">
        <f>VLOOKUP(DatosTransformados[[#This Row],[Applied Discount Hidden]],Tabla3[#All],2,FALSE)</f>
        <v>Yes</v>
      </c>
      <c r="AK2562" s="2" t="b">
        <v>1</v>
      </c>
    </row>
    <row r="2563" spans="1:37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">
        <v>33</v>
      </c>
      <c r="O25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3" s="5" t="s">
        <v>21</v>
      </c>
      <c r="Q2563" s="5">
        <v>0</v>
      </c>
      <c r="R2563" s="5" t="s">
        <v>33</v>
      </c>
      <c r="S2563" s="5" t="s">
        <v>34</v>
      </c>
      <c r="T2563" s="5" t="s">
        <v>207</v>
      </c>
      <c r="U2563" s="5">
        <v>35</v>
      </c>
      <c r="V2563" s="5" t="str">
        <f>PROPER(DatosTransformados[[#This Row],[Payment Method Hidden]])</f>
        <v>Paper Check</v>
      </c>
      <c r="W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563" s="5">
        <v>769</v>
      </c>
      <c r="Y2563" s="5"/>
      <c r="Z2563" s="5"/>
      <c r="AA2563" s="5" t="s">
        <v>4389</v>
      </c>
      <c r="AB2563" s="6">
        <f>DATEVALUE(DatosTransformados[[#This Row],[Contact Date Hidden]])</f>
        <v>43994</v>
      </c>
      <c r="AC2563" s="6">
        <v>45183</v>
      </c>
      <c r="AD2563" s="5" t="s">
        <v>28</v>
      </c>
      <c r="AE2563" s="5" t="str">
        <f>VLOOKUP(DatosTransformados[[#This Row],[Customer Segment Hidden]],Tabla3[#All],2,FALSE)</f>
        <v>High</v>
      </c>
      <c r="AF2563" s="12">
        <v>34.555526004854443</v>
      </c>
      <c r="AG2563" s="5">
        <v>10</v>
      </c>
      <c r="AH2563" s="5" t="s">
        <v>29</v>
      </c>
      <c r="AI2563" s="5" t="str">
        <f>IFERROR(VLOOKUP(DatosTransformados[[#This Row],[Preferred Contact Method Hidden]],Tabla3[#All],2,FALSE),DatosTransformados[[#This Row],[Preferred Contact Method Hidden]])</f>
        <v>Email</v>
      </c>
      <c r="AJ2563" s="5" t="str">
        <f>VLOOKUP(DatosTransformados[[#This Row],[Applied Discount Hidden]],Tabla3[#All],2,FALSE)</f>
        <v>No</v>
      </c>
      <c r="AK2563" s="5" t="b">
        <v>0</v>
      </c>
    </row>
    <row r="2564" spans="1:37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">
        <v>21</v>
      </c>
      <c r="O25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4" s="2" t="s">
        <v>21</v>
      </c>
      <c r="Q2564" s="2">
        <v>0</v>
      </c>
      <c r="R2564" s="2" t="s">
        <v>33</v>
      </c>
      <c r="S2564" s="2" t="s">
        <v>34</v>
      </c>
      <c r="T2564" s="2" t="s">
        <v>35</v>
      </c>
      <c r="U2564" s="2">
        <v>45</v>
      </c>
      <c r="V2564" s="2" t="str">
        <f>PROPER(DatosTransformados[[#This Row],[Payment Method Hidden]])</f>
        <v>Direct Debit</v>
      </c>
      <c r="W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564" s="2">
        <v>2602</v>
      </c>
      <c r="Y2564" s="2" t="s">
        <v>42</v>
      </c>
      <c r="Z2564" s="2" t="s">
        <v>279</v>
      </c>
      <c r="AA2564" s="2" t="s">
        <v>1432</v>
      </c>
      <c r="AB2564" s="3">
        <f>DATEVALUE(DatosTransformados[[#This Row],[Contact Date Hidden]])</f>
        <v>44471</v>
      </c>
      <c r="AC2564" s="3">
        <v>44036</v>
      </c>
      <c r="AD2564" s="2" t="s">
        <v>44</v>
      </c>
      <c r="AE2564" s="2" t="str">
        <f>VLOOKUP(DatosTransformados[[#This Row],[Customer Segment Hidden]],Tabla3[#All],2,FALSE)</f>
        <v>Medium</v>
      </c>
      <c r="AF2564" s="11">
        <v>50.429293429980667</v>
      </c>
      <c r="AG2564" s="2">
        <v>9</v>
      </c>
      <c r="AH2564" s="2" t="s">
        <v>49</v>
      </c>
      <c r="AI2564" s="2" t="str">
        <f>IFERROR(VLOOKUP(DatosTransformados[[#This Row],[Preferred Contact Method Hidden]],Tabla3[#All],2,FALSE),DatosTransformados[[#This Row],[Preferred Contact Method Hidden]])</f>
        <v>Phone</v>
      </c>
      <c r="AJ2564" s="2" t="str">
        <f>VLOOKUP(DatosTransformados[[#This Row],[Applied Discount Hidden]],Tabla3[#All],2,FALSE)</f>
        <v>Yes</v>
      </c>
      <c r="AK2564" s="2" t="b">
        <v>1</v>
      </c>
    </row>
    <row r="2565" spans="1:37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">
        <v>21</v>
      </c>
      <c r="O25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5" s="5" t="s">
        <v>21</v>
      </c>
      <c r="Q2565" s="5">
        <v>0</v>
      </c>
      <c r="R2565" s="5" t="s">
        <v>33</v>
      </c>
      <c r="S2565" s="5" t="s">
        <v>34</v>
      </c>
      <c r="T2565" s="5" t="s">
        <v>25</v>
      </c>
      <c r="U2565" s="5">
        <v>33</v>
      </c>
      <c r="V2565" s="5" t="str">
        <f>PROPER(DatosTransformados[[#This Row],[Payment Method Hidden]])</f>
        <v>Credit Card</v>
      </c>
      <c r="W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565" s="5">
        <v>1397</v>
      </c>
      <c r="Y2565" s="5" t="s">
        <v>134</v>
      </c>
      <c r="Z2565" s="5" t="s">
        <v>135</v>
      </c>
      <c r="AA2565" s="5" t="s">
        <v>4333</v>
      </c>
      <c r="AB2565" s="6">
        <f>DATEVALUE(DatosTransformados[[#This Row],[Contact Date Hidden]])</f>
        <v>44200</v>
      </c>
      <c r="AC2565" s="6">
        <v>44096</v>
      </c>
      <c r="AD2565" s="5" t="s">
        <v>28</v>
      </c>
      <c r="AE2565" s="5" t="str">
        <f>VLOOKUP(DatosTransformados[[#This Row],[Customer Segment Hidden]],Tabla3[#All],2,FALSE)</f>
        <v>High</v>
      </c>
      <c r="AF2565" s="12">
        <v>36.750775752901482</v>
      </c>
      <c r="AG2565" s="5">
        <v>6</v>
      </c>
      <c r="AH2565" s="5" t="s">
        <v>29</v>
      </c>
      <c r="AI2565" s="5" t="str">
        <f>IFERROR(VLOOKUP(DatosTransformados[[#This Row],[Preferred Contact Method Hidden]],Tabla3[#All],2,FALSE),DatosTransformados[[#This Row],[Preferred Contact Method Hidden]])</f>
        <v>Email</v>
      </c>
      <c r="AJ2565" s="5" t="str">
        <f>VLOOKUP(DatosTransformados[[#This Row],[Applied Discount Hidden]],Tabla3[#All],2,FALSE)</f>
        <v>Yes</v>
      </c>
      <c r="AK2565" s="5" t="b">
        <v>1</v>
      </c>
    </row>
    <row r="2566" spans="1:37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">
        <v>21</v>
      </c>
      <c r="O25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6" s="2" t="s">
        <v>21</v>
      </c>
      <c r="Q2566" s="2">
        <v>0</v>
      </c>
      <c r="R2566" s="2" t="s">
        <v>33</v>
      </c>
      <c r="S2566" s="2" t="s">
        <v>52</v>
      </c>
      <c r="T2566" s="2" t="s">
        <v>117</v>
      </c>
      <c r="U2566" s="2">
        <v>28</v>
      </c>
      <c r="V2566" s="2" t="str">
        <f>PROPER(DatosTransformados[[#This Row],[Payment Method Hidden]])</f>
        <v>Direct Debit</v>
      </c>
      <c r="W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566" s="2">
        <v>1998</v>
      </c>
      <c r="Y2566" s="2"/>
      <c r="Z2566" s="2"/>
      <c r="AA2566" s="2" t="s">
        <v>4393</v>
      </c>
      <c r="AB2566" s="3">
        <f>DATEVALUE(DatosTransformados[[#This Row],[Contact Date Hidden]])</f>
        <v>45078</v>
      </c>
      <c r="AC2566" s="3">
        <v>44290</v>
      </c>
      <c r="AD2566" s="2" t="s">
        <v>44</v>
      </c>
      <c r="AE2566" s="2" t="str">
        <f>VLOOKUP(DatosTransformados[[#This Row],[Customer Segment Hidden]],Tabla3[#All],2,FALSE)</f>
        <v>Medium</v>
      </c>
      <c r="AF2566" s="11">
        <v>29.376905956413989</v>
      </c>
      <c r="AG2566" s="2">
        <v>7</v>
      </c>
      <c r="AH2566" s="2" t="s">
        <v>49</v>
      </c>
      <c r="AI2566" s="2" t="str">
        <f>IFERROR(VLOOKUP(DatosTransformados[[#This Row],[Preferred Contact Method Hidden]],Tabla3[#All],2,FALSE),DatosTransformados[[#This Row],[Preferred Contact Method Hidden]])</f>
        <v>Phone</v>
      </c>
      <c r="AJ2566" s="2" t="str">
        <f>VLOOKUP(DatosTransformados[[#This Row],[Applied Discount Hidden]],Tabla3[#All],2,FALSE)</f>
        <v>Yes</v>
      </c>
      <c r="AK2566" s="2" t="b">
        <v>1</v>
      </c>
    </row>
    <row r="2567" spans="1:37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">
        <v>33</v>
      </c>
      <c r="O25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7" s="5" t="s">
        <v>21</v>
      </c>
      <c r="Q2567" s="5">
        <v>0</v>
      </c>
      <c r="R2567" s="5" t="s">
        <v>21</v>
      </c>
      <c r="S2567" s="5" t="s">
        <v>52</v>
      </c>
      <c r="T2567" s="5" t="s">
        <v>123</v>
      </c>
      <c r="U2567" s="5">
        <v>33</v>
      </c>
      <c r="V2567" s="5" t="str">
        <f>PROPER(DatosTransformados[[#This Row],[Payment Method Hidden]])</f>
        <v>Credit Card</v>
      </c>
      <c r="W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567" s="5">
        <v>1344</v>
      </c>
      <c r="Y2567" s="5"/>
      <c r="Z2567" s="5"/>
      <c r="AA2567" s="5" t="s">
        <v>1135</v>
      </c>
      <c r="AB2567" s="6">
        <f>DATEVALUE(DatosTransformados[[#This Row],[Contact Date Hidden]])</f>
        <v>44565</v>
      </c>
      <c r="AC2567" s="6">
        <v>44352</v>
      </c>
      <c r="AD2567" s="5" t="s">
        <v>38</v>
      </c>
      <c r="AE2567" s="5" t="str">
        <f>VLOOKUP(DatosTransformados[[#This Row],[Customer Segment Hidden]],Tabla3[#All],2,FALSE)</f>
        <v>Low</v>
      </c>
      <c r="AF2567" s="12">
        <v>33.340168231943053</v>
      </c>
      <c r="AG2567" s="5">
        <v>7</v>
      </c>
      <c r="AH2567" s="5" t="s">
        <v>29</v>
      </c>
      <c r="AI2567" s="5" t="str">
        <f>IFERROR(VLOOKUP(DatosTransformados[[#This Row],[Preferred Contact Method Hidden]],Tabla3[#All],2,FALSE),DatosTransformados[[#This Row],[Preferred Contact Method Hidden]])</f>
        <v>Email</v>
      </c>
      <c r="AJ2567" s="5" t="str">
        <f>VLOOKUP(DatosTransformados[[#This Row],[Applied Discount Hidden]],Tabla3[#All],2,FALSE)</f>
        <v>Yes</v>
      </c>
      <c r="AK2567" s="5" t="b">
        <v>1</v>
      </c>
    </row>
    <row r="2568" spans="1:37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">
        <v>21</v>
      </c>
      <c r="O25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8" s="2" t="s">
        <v>21</v>
      </c>
      <c r="Q2568" s="2">
        <v>0</v>
      </c>
      <c r="R2568" s="2" t="s">
        <v>21</v>
      </c>
      <c r="S2568" s="2" t="s">
        <v>24</v>
      </c>
      <c r="T2568" s="2" t="s">
        <v>117</v>
      </c>
      <c r="U2568" s="2">
        <v>36</v>
      </c>
      <c r="V2568" s="2" t="str">
        <f>PROPER(DatosTransformados[[#This Row],[Payment Method Hidden]])</f>
        <v>Direct Debit</v>
      </c>
      <c r="W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568" s="2">
        <v>36</v>
      </c>
      <c r="Y2568" s="2"/>
      <c r="Z2568" s="2"/>
      <c r="AA2568" s="2" t="s">
        <v>3107</v>
      </c>
      <c r="AB2568" s="3">
        <f>DATEVALUE(DatosTransformados[[#This Row],[Contact Date Hidden]])</f>
        <v>45038</v>
      </c>
      <c r="AC2568" s="3">
        <v>44863</v>
      </c>
      <c r="AD2568" s="2" t="s">
        <v>38</v>
      </c>
      <c r="AE2568" s="2" t="str">
        <f>VLOOKUP(DatosTransformados[[#This Row],[Customer Segment Hidden]],Tabla3[#All],2,FALSE)</f>
        <v>Low</v>
      </c>
      <c r="AF2568" s="11">
        <v>33.642194316086318</v>
      </c>
      <c r="AG2568" s="2">
        <v>10</v>
      </c>
      <c r="AH2568" s="2" t="s">
        <v>63</v>
      </c>
      <c r="AI2568" s="2" t="str">
        <f>IFERROR(VLOOKUP(DatosTransformados[[#This Row],[Preferred Contact Method Hidden]],Tabla3[#All],2,FALSE),DatosTransformados[[#This Row],[Preferred Contact Method Hidden]])</f>
        <v>SMS</v>
      </c>
      <c r="AJ2568" s="2" t="str">
        <f>VLOOKUP(DatosTransformados[[#This Row],[Applied Discount Hidden]],Tabla3[#All],2,FALSE)</f>
        <v>Yes</v>
      </c>
      <c r="AK2568" s="2" t="b">
        <v>1</v>
      </c>
    </row>
    <row r="2569" spans="1:37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">
        <v>21</v>
      </c>
      <c r="O25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69" s="5" t="s">
        <v>33</v>
      </c>
      <c r="Q2569" s="5">
        <v>2</v>
      </c>
      <c r="R2569" s="5" t="s">
        <v>21</v>
      </c>
      <c r="S2569" s="5" t="s">
        <v>24</v>
      </c>
      <c r="T2569" s="5" t="s">
        <v>117</v>
      </c>
      <c r="U2569" s="5">
        <v>13</v>
      </c>
      <c r="V2569" s="5" t="str">
        <f>PROPER(DatosTransformados[[#This Row],[Payment Method Hidden]])</f>
        <v>Direct Debit</v>
      </c>
      <c r="W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569" s="5">
        <v>528</v>
      </c>
      <c r="Y2569" s="5"/>
      <c r="Z2569" s="5"/>
      <c r="AA2569" s="5" t="s">
        <v>4397</v>
      </c>
      <c r="AB2569" s="6">
        <f>DATEVALUE(DatosTransformados[[#This Row],[Contact Date Hidden]])</f>
        <v>45164</v>
      </c>
      <c r="AC2569" s="6">
        <v>44179</v>
      </c>
      <c r="AD2569" s="5" t="s">
        <v>28</v>
      </c>
      <c r="AE2569" s="5" t="str">
        <f>VLOOKUP(DatosTransformados[[#This Row],[Customer Segment Hidden]],Tabla3[#All],2,FALSE)</f>
        <v>High</v>
      </c>
      <c r="AF2569" s="12">
        <v>15.3317823135108</v>
      </c>
      <c r="AG2569" s="5">
        <v>7</v>
      </c>
      <c r="AH2569" s="5" t="s">
        <v>63</v>
      </c>
      <c r="AI2569" s="5" t="str">
        <f>IFERROR(VLOOKUP(DatosTransformados[[#This Row],[Preferred Contact Method Hidden]],Tabla3[#All],2,FALSE),DatosTransformados[[#This Row],[Preferred Contact Method Hidden]])</f>
        <v>SMS</v>
      </c>
      <c r="AJ2569" s="5" t="str">
        <f>VLOOKUP(DatosTransformados[[#This Row],[Applied Discount Hidden]],Tabla3[#All],2,FALSE)</f>
        <v>Yes</v>
      </c>
      <c r="AK2569" s="5" t="b">
        <v>1</v>
      </c>
    </row>
    <row r="2570" spans="1:37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">
        <v>21</v>
      </c>
      <c r="O25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0" s="2" t="s">
        <v>21</v>
      </c>
      <c r="Q2570" s="2">
        <v>0</v>
      </c>
      <c r="R2570" s="2" t="s">
        <v>33</v>
      </c>
      <c r="S2570" s="2" t="s">
        <v>52</v>
      </c>
      <c r="T2570" s="2" t="s">
        <v>35</v>
      </c>
      <c r="U2570" s="2">
        <v>27</v>
      </c>
      <c r="V2570" s="2" t="str">
        <f>PROPER(DatosTransformados[[#This Row],[Payment Method Hidden]])</f>
        <v>Direct Debit</v>
      </c>
      <c r="W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570" s="2">
        <v>1561</v>
      </c>
      <c r="Y2570" s="2"/>
      <c r="Z2570" s="2"/>
      <c r="AA2570" s="2" t="s">
        <v>3991</v>
      </c>
      <c r="AB2570" s="3">
        <f>DATEVALUE(DatosTransformados[[#This Row],[Contact Date Hidden]])</f>
        <v>45243</v>
      </c>
      <c r="AC2570" s="3">
        <v>44960</v>
      </c>
      <c r="AD2570" s="2" t="s">
        <v>28</v>
      </c>
      <c r="AE2570" s="2" t="str">
        <f>VLOOKUP(DatosTransformados[[#This Row],[Customer Segment Hidden]],Tabla3[#All],2,FALSE)</f>
        <v>High</v>
      </c>
      <c r="AF2570" s="11">
        <v>25.97821027550027</v>
      </c>
      <c r="AG2570" s="2">
        <v>8</v>
      </c>
      <c r="AH2570" s="2" t="s">
        <v>49</v>
      </c>
      <c r="AI2570" s="2" t="str">
        <f>IFERROR(VLOOKUP(DatosTransformados[[#This Row],[Preferred Contact Method Hidden]],Tabla3[#All],2,FALSE),DatosTransformados[[#This Row],[Preferred Contact Method Hidden]])</f>
        <v>Phone</v>
      </c>
      <c r="AJ2570" s="2" t="str">
        <f>VLOOKUP(DatosTransformados[[#This Row],[Applied Discount Hidden]],Tabla3[#All],2,FALSE)</f>
        <v>No</v>
      </c>
      <c r="AK2570" s="2" t="b">
        <v>0</v>
      </c>
    </row>
    <row r="2571" spans="1:37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">
        <v>21</v>
      </c>
      <c r="O25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1" s="5" t="s">
        <v>21</v>
      </c>
      <c r="Q2571" s="5">
        <v>0</v>
      </c>
      <c r="R2571" s="5" t="s">
        <v>33</v>
      </c>
      <c r="S2571" s="5" t="s">
        <v>24</v>
      </c>
      <c r="T2571" s="5" t="s">
        <v>123</v>
      </c>
      <c r="U2571" s="5">
        <v>65</v>
      </c>
      <c r="V2571" s="5" t="str">
        <f>PROPER(DatosTransformados[[#This Row],[Payment Method Hidden]])</f>
        <v>Credit Card</v>
      </c>
      <c r="W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2571" s="5">
        <v>4555</v>
      </c>
      <c r="Y2571" s="5" t="s">
        <v>42</v>
      </c>
      <c r="Z2571" s="5" t="s">
        <v>213</v>
      </c>
      <c r="AA2571" s="5" t="s">
        <v>3227</v>
      </c>
      <c r="AB2571" s="6">
        <f>DATEVALUE(DatosTransformados[[#This Row],[Contact Date Hidden]])</f>
        <v>45291</v>
      </c>
      <c r="AC2571" s="6">
        <v>44620</v>
      </c>
      <c r="AD2571" s="5" t="s">
        <v>28</v>
      </c>
      <c r="AE2571" s="5" t="str">
        <f>VLOOKUP(DatosTransformados[[#This Row],[Customer Segment Hidden]],Tabla3[#All],2,FALSE)</f>
        <v>High</v>
      </c>
      <c r="AF2571" s="12">
        <v>53.151338289905823</v>
      </c>
      <c r="AG2571" s="5">
        <v>3</v>
      </c>
      <c r="AH2571" s="5" t="s">
        <v>29</v>
      </c>
      <c r="AI2571" s="5" t="str">
        <f>IFERROR(VLOOKUP(DatosTransformados[[#This Row],[Preferred Contact Method Hidden]],Tabla3[#All],2,FALSE),DatosTransformados[[#This Row],[Preferred Contact Method Hidden]])</f>
        <v>Email</v>
      </c>
      <c r="AJ2571" s="5" t="str">
        <f>VLOOKUP(DatosTransformados[[#This Row],[Applied Discount Hidden]],Tabla3[#All],2,FALSE)</f>
        <v>Yes</v>
      </c>
      <c r="AK2571" s="5" t="b">
        <v>1</v>
      </c>
    </row>
    <row r="2572" spans="1:37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">
        <v>21</v>
      </c>
      <c r="O25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2" s="2" t="s">
        <v>33</v>
      </c>
      <c r="Q2572" s="2">
        <v>5</v>
      </c>
      <c r="R2572" s="2" t="s">
        <v>33</v>
      </c>
      <c r="S2572" s="2" t="s">
        <v>24</v>
      </c>
      <c r="T2572" s="2" t="s">
        <v>25</v>
      </c>
      <c r="U2572" s="2">
        <v>33</v>
      </c>
      <c r="V2572" s="2" t="str">
        <f>PROPER(DatosTransformados[[#This Row],[Payment Method Hidden]])</f>
        <v>Credit Card</v>
      </c>
      <c r="W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572" s="2">
        <v>1439</v>
      </c>
      <c r="Y2572" s="2"/>
      <c r="Z2572" s="2"/>
      <c r="AA2572" s="2" t="s">
        <v>4401</v>
      </c>
      <c r="AB2572" s="3">
        <f>DATEVALUE(DatosTransformados[[#This Row],[Contact Date Hidden]])</f>
        <v>43862</v>
      </c>
      <c r="AC2572" s="3">
        <v>43970</v>
      </c>
      <c r="AD2572" s="2" t="s">
        <v>28</v>
      </c>
      <c r="AE2572" s="2" t="str">
        <f>VLOOKUP(DatosTransformados[[#This Row],[Customer Segment Hidden]],Tabla3[#All],2,FALSE)</f>
        <v>High</v>
      </c>
      <c r="AF2572" s="11">
        <v>29.394191306780769</v>
      </c>
      <c r="AG2572" s="2">
        <v>1</v>
      </c>
      <c r="AH2572" s="2" t="s">
        <v>49</v>
      </c>
      <c r="AI2572" s="2" t="str">
        <f>IFERROR(VLOOKUP(DatosTransformados[[#This Row],[Preferred Contact Method Hidden]],Tabla3[#All],2,FALSE),DatosTransformados[[#This Row],[Preferred Contact Method Hidden]])</f>
        <v>Phone</v>
      </c>
      <c r="AJ2572" s="2" t="str">
        <f>VLOOKUP(DatosTransformados[[#This Row],[Applied Discount Hidden]],Tabla3[#All],2,FALSE)</f>
        <v>Yes</v>
      </c>
      <c r="AK2572" s="2" t="b">
        <v>1</v>
      </c>
    </row>
    <row r="2573" spans="1:37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">
        <v>33</v>
      </c>
      <c r="O25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3" s="5" t="s">
        <v>21</v>
      </c>
      <c r="Q2573" s="5">
        <v>0</v>
      </c>
      <c r="R2573" s="5" t="s">
        <v>33</v>
      </c>
      <c r="S2573" s="5" t="s">
        <v>52</v>
      </c>
      <c r="T2573" s="5" t="s">
        <v>25</v>
      </c>
      <c r="U2573" s="5">
        <v>44</v>
      </c>
      <c r="V2573" s="5" t="str">
        <f>PROPER(DatosTransformados[[#This Row],[Payment Method Hidden]])</f>
        <v>Credit Card</v>
      </c>
      <c r="W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573" s="5">
        <v>2286</v>
      </c>
      <c r="Y2573" s="5"/>
      <c r="Z2573" s="5"/>
      <c r="AA2573" s="5" t="s">
        <v>272</v>
      </c>
      <c r="AB2573" s="6">
        <f>DATEVALUE(DatosTransformados[[#This Row],[Contact Date Hidden]])</f>
        <v>44969</v>
      </c>
      <c r="AC2573" s="6">
        <v>45217</v>
      </c>
      <c r="AD2573" s="5" t="s">
        <v>44</v>
      </c>
      <c r="AE2573" s="5" t="str">
        <f>VLOOKUP(DatosTransformados[[#This Row],[Customer Segment Hidden]],Tabla3[#All],2,FALSE)</f>
        <v>Medium</v>
      </c>
      <c r="AF2573" s="12">
        <v>52.111786781294398</v>
      </c>
      <c r="AG2573" s="5">
        <v>8</v>
      </c>
      <c r="AH2573" s="5" t="s">
        <v>63</v>
      </c>
      <c r="AI2573" s="5" t="str">
        <f>IFERROR(VLOOKUP(DatosTransformados[[#This Row],[Preferred Contact Method Hidden]],Tabla3[#All],2,FALSE),DatosTransformados[[#This Row],[Preferred Contact Method Hidden]])</f>
        <v>SMS</v>
      </c>
      <c r="AJ2573" s="5" t="str">
        <f>VLOOKUP(DatosTransformados[[#This Row],[Applied Discount Hidden]],Tabla3[#All],2,FALSE)</f>
        <v>No</v>
      </c>
      <c r="AK2573" s="5" t="b">
        <v>0</v>
      </c>
    </row>
    <row r="2574" spans="1:37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">
        <v>21</v>
      </c>
      <c r="O25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4" s="2" t="s">
        <v>21</v>
      </c>
      <c r="Q2574" s="2">
        <v>0</v>
      </c>
      <c r="R2574" s="2" t="s">
        <v>33</v>
      </c>
      <c r="S2574" s="2" t="s">
        <v>24</v>
      </c>
      <c r="T2574" s="2" t="s">
        <v>35</v>
      </c>
      <c r="U2574" s="2">
        <v>50</v>
      </c>
      <c r="V2574" s="2" t="str">
        <f>PROPER(DatosTransformados[[#This Row],[Payment Method Hidden]])</f>
        <v>Direct Debit</v>
      </c>
      <c r="W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2574" s="2">
        <v>289</v>
      </c>
      <c r="Y2574" s="2" t="s">
        <v>103</v>
      </c>
      <c r="Z2574" s="2" t="s">
        <v>197</v>
      </c>
      <c r="AA2574" s="2" t="s">
        <v>4404</v>
      </c>
      <c r="AB2574" s="3">
        <f>DATEVALUE(DatosTransformados[[#This Row],[Contact Date Hidden]])</f>
        <v>43898</v>
      </c>
      <c r="AC2574" s="3">
        <v>44871</v>
      </c>
      <c r="AD2574" s="2" t="s">
        <v>28</v>
      </c>
      <c r="AE2574" s="2" t="str">
        <f>VLOOKUP(DatosTransformados[[#This Row],[Customer Segment Hidden]],Tabla3[#All],2,FALSE)</f>
        <v>High</v>
      </c>
      <c r="AF2574" s="11">
        <v>59.102441290282073</v>
      </c>
      <c r="AG2574" s="2">
        <v>7</v>
      </c>
      <c r="AH2574" s="2" t="s">
        <v>29</v>
      </c>
      <c r="AI2574" s="2" t="str">
        <f>IFERROR(VLOOKUP(DatosTransformados[[#This Row],[Preferred Contact Method Hidden]],Tabla3[#All],2,FALSE),DatosTransformados[[#This Row],[Preferred Contact Method Hidden]])</f>
        <v>Email</v>
      </c>
      <c r="AJ2574" s="2" t="str">
        <f>VLOOKUP(DatosTransformados[[#This Row],[Applied Discount Hidden]],Tabla3[#All],2,FALSE)</f>
        <v>No</v>
      </c>
      <c r="AK2574" s="2" t="b">
        <v>0</v>
      </c>
    </row>
    <row r="2575" spans="1:37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">
        <v>21</v>
      </c>
      <c r="O25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5" s="5" t="s">
        <v>21</v>
      </c>
      <c r="Q2575" s="5">
        <v>0</v>
      </c>
      <c r="R2575" s="5" t="s">
        <v>33</v>
      </c>
      <c r="S2575" s="5" t="s">
        <v>52</v>
      </c>
      <c r="T2575" s="5" t="s">
        <v>25</v>
      </c>
      <c r="U2575" s="5">
        <v>26</v>
      </c>
      <c r="V2575" s="5" t="str">
        <f>PROPER(DatosTransformados[[#This Row],[Payment Method Hidden]])</f>
        <v>Credit Card</v>
      </c>
      <c r="W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575" s="5">
        <v>1569</v>
      </c>
      <c r="Y2575" s="5"/>
      <c r="Z2575" s="5"/>
      <c r="AA2575" s="5" t="s">
        <v>4406</v>
      </c>
      <c r="AB2575" s="6">
        <f>DATEVALUE(DatosTransformados[[#This Row],[Contact Date Hidden]])</f>
        <v>43984</v>
      </c>
      <c r="AC2575" s="6">
        <v>44939</v>
      </c>
      <c r="AD2575" s="5" t="s">
        <v>44</v>
      </c>
      <c r="AE2575" s="5" t="str">
        <f>VLOOKUP(DatosTransformados[[#This Row],[Customer Segment Hidden]],Tabla3[#All],2,FALSE)</f>
        <v>Medium</v>
      </c>
      <c r="AF2575" s="12">
        <v>21.942601815262531</v>
      </c>
      <c r="AG2575" s="5">
        <v>0</v>
      </c>
      <c r="AH2575" s="5" t="s">
        <v>49</v>
      </c>
      <c r="AI2575" s="5" t="str">
        <f>IFERROR(VLOOKUP(DatosTransformados[[#This Row],[Preferred Contact Method Hidden]],Tabla3[#All],2,FALSE),DatosTransformados[[#This Row],[Preferred Contact Method Hidden]])</f>
        <v>Phone</v>
      </c>
      <c r="AJ2575" s="5" t="str">
        <f>VLOOKUP(DatosTransformados[[#This Row],[Applied Discount Hidden]],Tabla3[#All],2,FALSE)</f>
        <v>No</v>
      </c>
      <c r="AK2575" s="5" t="b">
        <v>0</v>
      </c>
    </row>
    <row r="2576" spans="1:37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">
        <v>33</v>
      </c>
      <c r="O25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6" s="2" t="s">
        <v>21</v>
      </c>
      <c r="Q2576" s="2">
        <v>0</v>
      </c>
      <c r="R2576" s="2" t="s">
        <v>33</v>
      </c>
      <c r="S2576" s="2" t="s">
        <v>34</v>
      </c>
      <c r="T2576" s="2" t="s">
        <v>117</v>
      </c>
      <c r="U2576" s="2">
        <v>51</v>
      </c>
      <c r="V2576" s="2" t="str">
        <f>PROPER(DatosTransformados[[#This Row],[Payment Method Hidden]])</f>
        <v>Direct Debit</v>
      </c>
      <c r="W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576" s="2">
        <v>3371</v>
      </c>
      <c r="Y2576" s="2" t="s">
        <v>42</v>
      </c>
      <c r="Z2576" s="2" t="s">
        <v>213</v>
      </c>
      <c r="AA2576" s="2" t="s">
        <v>4408</v>
      </c>
      <c r="AB2576" s="3">
        <f>DATEVALUE(DatosTransformados[[#This Row],[Contact Date Hidden]])</f>
        <v>44802</v>
      </c>
      <c r="AC2576" s="3">
        <v>44653</v>
      </c>
      <c r="AD2576" s="2" t="s">
        <v>44</v>
      </c>
      <c r="AE2576" s="2" t="str">
        <f>VLOOKUP(DatosTransformados[[#This Row],[Customer Segment Hidden]],Tabla3[#All],2,FALSE)</f>
        <v>Medium</v>
      </c>
      <c r="AF2576" s="11">
        <v>59.378502565342643</v>
      </c>
      <c r="AG2576" s="2">
        <v>7</v>
      </c>
      <c r="AH2576" s="2" t="s">
        <v>29</v>
      </c>
      <c r="AI2576" s="2" t="str">
        <f>IFERROR(VLOOKUP(DatosTransformados[[#This Row],[Preferred Contact Method Hidden]],Tabla3[#All],2,FALSE),DatosTransformados[[#This Row],[Preferred Contact Method Hidden]])</f>
        <v>Email</v>
      </c>
      <c r="AJ2576" s="2" t="str">
        <f>VLOOKUP(DatosTransformados[[#This Row],[Applied Discount Hidden]],Tabla3[#All],2,FALSE)</f>
        <v>Yes</v>
      </c>
      <c r="AK2576" s="2" t="b">
        <v>1</v>
      </c>
    </row>
    <row r="2577" spans="1:37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">
        <v>21</v>
      </c>
      <c r="O25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7" s="5" t="s">
        <v>33</v>
      </c>
      <c r="Q2577" s="5">
        <v>3</v>
      </c>
      <c r="R2577" s="5" t="s">
        <v>33</v>
      </c>
      <c r="S2577" s="5" t="s">
        <v>52</v>
      </c>
      <c r="T2577" s="5" t="s">
        <v>35</v>
      </c>
      <c r="U2577" s="5">
        <v>52</v>
      </c>
      <c r="V2577" s="5" t="str">
        <f>PROPER(DatosTransformados[[#This Row],[Payment Method Hidden]])</f>
        <v>Direct Debit</v>
      </c>
      <c r="W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577" s="5">
        <v>3620</v>
      </c>
      <c r="Y2577" s="5"/>
      <c r="Z2577" s="5"/>
      <c r="AA2577" s="5" t="s">
        <v>937</v>
      </c>
      <c r="AB2577" s="6">
        <f>DATEVALUE(DatosTransformados[[#This Row],[Contact Date Hidden]])</f>
        <v>43891</v>
      </c>
      <c r="AC2577" s="6">
        <v>44166</v>
      </c>
      <c r="AD2577" s="5" t="s">
        <v>44</v>
      </c>
      <c r="AE2577" s="5" t="str">
        <f>VLOOKUP(DatosTransformados[[#This Row],[Customer Segment Hidden]],Tabla3[#All],2,FALSE)</f>
        <v>Medium</v>
      </c>
      <c r="AF2577" s="12">
        <v>56.607482947700483</v>
      </c>
      <c r="AG2577" s="5">
        <v>1</v>
      </c>
      <c r="AH2577" s="5" t="s">
        <v>29</v>
      </c>
      <c r="AI2577" s="5" t="str">
        <f>IFERROR(VLOOKUP(DatosTransformados[[#This Row],[Preferred Contact Method Hidden]],Tabla3[#All],2,FALSE),DatosTransformados[[#This Row],[Preferred Contact Method Hidden]])</f>
        <v>Email</v>
      </c>
      <c r="AJ2577" s="5" t="str">
        <f>VLOOKUP(DatosTransformados[[#This Row],[Applied Discount Hidden]],Tabla3[#All],2,FALSE)</f>
        <v>Yes</v>
      </c>
      <c r="AK2577" s="5" t="b">
        <v>1</v>
      </c>
    </row>
    <row r="2578" spans="1:37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">
        <v>33</v>
      </c>
      <c r="O25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8" s="2" t="s">
        <v>21</v>
      </c>
      <c r="Q2578" s="2">
        <v>0</v>
      </c>
      <c r="R2578" s="2" t="s">
        <v>33</v>
      </c>
      <c r="S2578" s="2" t="s">
        <v>24</v>
      </c>
      <c r="T2578" s="2" t="s">
        <v>123</v>
      </c>
      <c r="U2578" s="2">
        <v>46</v>
      </c>
      <c r="V2578" s="2" t="str">
        <f>PROPER(DatosTransformados[[#This Row],[Payment Method Hidden]])</f>
        <v>Credit Card</v>
      </c>
      <c r="W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578" s="2">
        <v>468</v>
      </c>
      <c r="Y2578" s="2" t="s">
        <v>103</v>
      </c>
      <c r="Z2578" s="2" t="s">
        <v>197</v>
      </c>
      <c r="AA2578" s="2" t="s">
        <v>2438</v>
      </c>
      <c r="AB2578" s="3">
        <f>DATEVALUE(DatosTransformados[[#This Row],[Contact Date Hidden]])</f>
        <v>44909</v>
      </c>
      <c r="AC2578" s="3">
        <v>44031</v>
      </c>
      <c r="AD2578" s="2" t="s">
        <v>28</v>
      </c>
      <c r="AE2578" s="2" t="str">
        <f>VLOOKUP(DatosTransformados[[#This Row],[Customer Segment Hidden]],Tabla3[#All],2,FALSE)</f>
        <v>High</v>
      </c>
      <c r="AF2578" s="11">
        <v>42.609627195532212</v>
      </c>
      <c r="AG2578" s="2">
        <v>8</v>
      </c>
      <c r="AH2578" s="2" t="s">
        <v>63</v>
      </c>
      <c r="AI2578" s="2" t="str">
        <f>IFERROR(VLOOKUP(DatosTransformados[[#This Row],[Preferred Contact Method Hidden]],Tabla3[#All],2,FALSE),DatosTransformados[[#This Row],[Preferred Contact Method Hidden]])</f>
        <v>SMS</v>
      </c>
      <c r="AJ2578" s="2" t="str">
        <f>VLOOKUP(DatosTransformados[[#This Row],[Applied Discount Hidden]],Tabla3[#All],2,FALSE)</f>
        <v>Yes</v>
      </c>
      <c r="AK2578" s="2" t="b">
        <v>1</v>
      </c>
    </row>
    <row r="2579" spans="1:37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">
        <v>33</v>
      </c>
      <c r="O25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79" s="5" t="s">
        <v>21</v>
      </c>
      <c r="Q2579" s="5">
        <v>0</v>
      </c>
      <c r="R2579" s="5" t="s">
        <v>21</v>
      </c>
      <c r="S2579" s="5" t="s">
        <v>24</v>
      </c>
      <c r="T2579" s="5" t="s">
        <v>117</v>
      </c>
      <c r="U2579" s="5">
        <v>19</v>
      </c>
      <c r="V2579" s="5" t="str">
        <f>PROPER(DatosTransformados[[#This Row],[Payment Method Hidden]])</f>
        <v>Direct Debit</v>
      </c>
      <c r="W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2579" s="5">
        <v>853</v>
      </c>
      <c r="Y2579" s="5" t="s">
        <v>42</v>
      </c>
      <c r="Z2579" s="5" t="s">
        <v>184</v>
      </c>
      <c r="AA2579" s="5" t="s">
        <v>4412</v>
      </c>
      <c r="AB2579" s="6">
        <f>DATEVALUE(DatosTransformados[[#This Row],[Contact Date Hidden]])</f>
        <v>45172</v>
      </c>
      <c r="AC2579" s="6">
        <v>44417</v>
      </c>
      <c r="AD2579" s="5" t="s">
        <v>44</v>
      </c>
      <c r="AE2579" s="5" t="str">
        <f>VLOOKUP(DatosTransformados[[#This Row],[Customer Segment Hidden]],Tabla3[#All],2,FALSE)</f>
        <v>Medium</v>
      </c>
      <c r="AF2579" s="12">
        <v>15.30173857843751</v>
      </c>
      <c r="AG2579" s="5">
        <v>0</v>
      </c>
      <c r="AH2579" s="5" t="s">
        <v>49</v>
      </c>
      <c r="AI2579" s="5" t="str">
        <f>IFERROR(VLOOKUP(DatosTransformados[[#This Row],[Preferred Contact Method Hidden]],Tabla3[#All],2,FALSE),DatosTransformados[[#This Row],[Preferred Contact Method Hidden]])</f>
        <v>Phone</v>
      </c>
      <c r="AJ2579" s="5" t="str">
        <f>VLOOKUP(DatosTransformados[[#This Row],[Applied Discount Hidden]],Tabla3[#All],2,FALSE)</f>
        <v>Yes</v>
      </c>
      <c r="AK2579" s="5" t="b">
        <v>1</v>
      </c>
    </row>
    <row r="2580" spans="1:37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">
        <v>21</v>
      </c>
      <c r="O25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0" s="2" t="s">
        <v>21</v>
      </c>
      <c r="Q2580" s="2">
        <v>0</v>
      </c>
      <c r="R2580" s="2" t="s">
        <v>33</v>
      </c>
      <c r="S2580" s="2" t="s">
        <v>24</v>
      </c>
      <c r="T2580" s="2" t="s">
        <v>35</v>
      </c>
      <c r="U2580" s="2">
        <v>70</v>
      </c>
      <c r="V2580" s="2" t="str">
        <f>PROPER(DatosTransformados[[#This Row],[Payment Method Hidden]])</f>
        <v>Direct Debit</v>
      </c>
      <c r="W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2580" s="2">
        <v>1489</v>
      </c>
      <c r="Y2580" s="2" t="s">
        <v>87</v>
      </c>
      <c r="Z2580" s="2" t="s">
        <v>126</v>
      </c>
      <c r="AA2580" s="2" t="s">
        <v>2473</v>
      </c>
      <c r="AB2580" s="3">
        <f>DATEVALUE(DatosTransformados[[#This Row],[Contact Date Hidden]])</f>
        <v>45117</v>
      </c>
      <c r="AC2580" s="3">
        <v>44637</v>
      </c>
      <c r="AD2580" s="2" t="s">
        <v>44</v>
      </c>
      <c r="AE2580" s="2" t="str">
        <f>VLOOKUP(DatosTransformados[[#This Row],[Customer Segment Hidden]],Tabla3[#All],2,FALSE)</f>
        <v>Medium</v>
      </c>
      <c r="AF2580" s="11">
        <v>58.642108995707218</v>
      </c>
      <c r="AG2580" s="2">
        <v>9</v>
      </c>
      <c r="AH2580" s="2" t="s">
        <v>29</v>
      </c>
      <c r="AI2580" s="2" t="str">
        <f>IFERROR(VLOOKUP(DatosTransformados[[#This Row],[Preferred Contact Method Hidden]],Tabla3[#All],2,FALSE),DatosTransformados[[#This Row],[Preferred Contact Method Hidden]])</f>
        <v>Email</v>
      </c>
      <c r="AJ2580" s="2" t="str">
        <f>VLOOKUP(DatosTransformados[[#This Row],[Applied Discount Hidden]],Tabla3[#All],2,FALSE)</f>
        <v>Yes</v>
      </c>
      <c r="AK2580" s="2" t="b">
        <v>1</v>
      </c>
    </row>
    <row r="2581" spans="1:37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">
        <v>21</v>
      </c>
      <c r="O25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1" s="5" t="s">
        <v>33</v>
      </c>
      <c r="Q2581" s="5">
        <v>2</v>
      </c>
      <c r="R2581" s="5" t="s">
        <v>21</v>
      </c>
      <c r="S2581" s="5" t="s">
        <v>52</v>
      </c>
      <c r="T2581" s="5" t="s">
        <v>123</v>
      </c>
      <c r="U2581" s="5">
        <v>7</v>
      </c>
      <c r="V2581" s="5" t="str">
        <f>PROPER(DatosTransformados[[#This Row],[Payment Method Hidden]])</f>
        <v>Credit Card</v>
      </c>
      <c r="W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581" s="5">
        <v>258</v>
      </c>
      <c r="Y2581" s="5"/>
      <c r="Z2581" s="5"/>
      <c r="AA2581" s="5" t="s">
        <v>1536</v>
      </c>
      <c r="AB2581" s="6">
        <f>DATEVALUE(DatosTransformados[[#This Row],[Contact Date Hidden]])</f>
        <v>44545</v>
      </c>
      <c r="AC2581" s="6">
        <v>44944</v>
      </c>
      <c r="AD2581" s="5" t="s">
        <v>44</v>
      </c>
      <c r="AE2581" s="5" t="str">
        <f>VLOOKUP(DatosTransformados[[#This Row],[Customer Segment Hidden]],Tabla3[#All],2,FALSE)</f>
        <v>Medium</v>
      </c>
      <c r="AF2581" s="12">
        <v>8.2543838456197935</v>
      </c>
      <c r="AG2581" s="5">
        <v>9</v>
      </c>
      <c r="AH2581" s="5" t="s">
        <v>63</v>
      </c>
      <c r="AI2581" s="5" t="str">
        <f>IFERROR(VLOOKUP(DatosTransformados[[#This Row],[Preferred Contact Method Hidden]],Tabla3[#All],2,FALSE),DatosTransformados[[#This Row],[Preferred Contact Method Hidden]])</f>
        <v>SMS</v>
      </c>
      <c r="AJ2581" s="5" t="str">
        <f>VLOOKUP(DatosTransformados[[#This Row],[Applied Discount Hidden]],Tabla3[#All],2,FALSE)</f>
        <v>Yes</v>
      </c>
      <c r="AK2581" s="5" t="b">
        <v>1</v>
      </c>
    </row>
    <row r="2582" spans="1:37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">
        <v>21</v>
      </c>
      <c r="O25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2" s="2" t="s">
        <v>21</v>
      </c>
      <c r="Q2582" s="2">
        <v>0</v>
      </c>
      <c r="R2582" s="2" t="s">
        <v>21</v>
      </c>
      <c r="S2582" s="2" t="s">
        <v>24</v>
      </c>
      <c r="T2582" s="2" t="s">
        <v>117</v>
      </c>
      <c r="U2582" s="2">
        <v>43</v>
      </c>
      <c r="V2582" s="2" t="str">
        <f>PROPER(DatosTransformados[[#This Row],[Payment Method Hidden]])</f>
        <v>Direct Debit</v>
      </c>
      <c r="W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582" s="2">
        <v>43</v>
      </c>
      <c r="Y2582" s="2" t="s">
        <v>87</v>
      </c>
      <c r="Z2582" s="2" t="s">
        <v>1400</v>
      </c>
      <c r="AA2582" s="2" t="s">
        <v>4072</v>
      </c>
      <c r="AB2582" s="3">
        <f>DATEVALUE(DatosTransformados[[#This Row],[Contact Date Hidden]])</f>
        <v>44338</v>
      </c>
      <c r="AC2582" s="3">
        <v>44439</v>
      </c>
      <c r="AD2582" s="2" t="s">
        <v>38</v>
      </c>
      <c r="AE2582" s="2" t="str">
        <f>VLOOKUP(DatosTransformados[[#This Row],[Customer Segment Hidden]],Tabla3[#All],2,FALSE)</f>
        <v>Low</v>
      </c>
      <c r="AF2582" s="11">
        <v>36.441836736910894</v>
      </c>
      <c r="AG2582" s="2">
        <v>8</v>
      </c>
      <c r="AH2582" s="2" t="s">
        <v>63</v>
      </c>
      <c r="AI2582" s="2" t="str">
        <f>IFERROR(VLOOKUP(DatosTransformados[[#This Row],[Preferred Contact Method Hidden]],Tabla3[#All],2,FALSE),DatosTransformados[[#This Row],[Preferred Contact Method Hidden]])</f>
        <v>SMS</v>
      </c>
      <c r="AJ2582" s="2" t="str">
        <f>VLOOKUP(DatosTransformados[[#This Row],[Applied Discount Hidden]],Tabla3[#All],2,FALSE)</f>
        <v>No</v>
      </c>
      <c r="AK2582" s="2" t="b">
        <v>0</v>
      </c>
    </row>
    <row r="2583" spans="1:37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">
        <v>21</v>
      </c>
      <c r="O25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3" s="5" t="s">
        <v>33</v>
      </c>
      <c r="Q2583" s="5">
        <v>3</v>
      </c>
      <c r="R2583" s="5" t="s">
        <v>33</v>
      </c>
      <c r="S2583" s="5" t="s">
        <v>52</v>
      </c>
      <c r="T2583" s="5" t="s">
        <v>117</v>
      </c>
      <c r="U2583" s="5">
        <v>26</v>
      </c>
      <c r="V2583" s="5" t="str">
        <f>PROPER(DatosTransformados[[#This Row],[Payment Method Hidden]])</f>
        <v>Direct Debit</v>
      </c>
      <c r="W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583" s="5">
        <v>1890</v>
      </c>
      <c r="Y2583" s="5"/>
      <c r="Z2583" s="5"/>
      <c r="AA2583" s="5" t="s">
        <v>389</v>
      </c>
      <c r="AB2583" s="6">
        <f>DATEVALUE(DatosTransformados[[#This Row],[Contact Date Hidden]])</f>
        <v>45006</v>
      </c>
      <c r="AC2583" s="6">
        <v>43891</v>
      </c>
      <c r="AD2583" s="5" t="s">
        <v>28</v>
      </c>
      <c r="AE2583" s="5" t="str">
        <f>VLOOKUP(DatosTransformados[[#This Row],[Customer Segment Hidden]],Tabla3[#All],2,FALSE)</f>
        <v>High</v>
      </c>
      <c r="AF2583" s="12">
        <v>21.582406587827119</v>
      </c>
      <c r="AG2583" s="5">
        <v>5</v>
      </c>
      <c r="AH2583" s="5" t="s">
        <v>29</v>
      </c>
      <c r="AI2583" s="5" t="str">
        <f>IFERROR(VLOOKUP(DatosTransformados[[#This Row],[Preferred Contact Method Hidden]],Tabla3[#All],2,FALSE),DatosTransformados[[#This Row],[Preferred Contact Method Hidden]])</f>
        <v>Email</v>
      </c>
      <c r="AJ2583" s="5" t="str">
        <f>VLOOKUP(DatosTransformados[[#This Row],[Applied Discount Hidden]],Tabla3[#All],2,FALSE)</f>
        <v>Yes</v>
      </c>
      <c r="AK2583" s="5" t="b">
        <v>1</v>
      </c>
    </row>
    <row r="2584" spans="1:37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">
        <v>21</v>
      </c>
      <c r="O25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4" s="2" t="s">
        <v>33</v>
      </c>
      <c r="Q2584" s="2">
        <v>4</v>
      </c>
      <c r="R2584" s="2" t="s">
        <v>33</v>
      </c>
      <c r="S2584" s="2" t="s">
        <v>34</v>
      </c>
      <c r="T2584" s="2" t="s">
        <v>117</v>
      </c>
      <c r="U2584" s="2">
        <v>32</v>
      </c>
      <c r="V2584" s="2" t="str">
        <f>PROPER(DatosTransformados[[#This Row],[Payment Method Hidden]])</f>
        <v>Direct Debit</v>
      </c>
      <c r="W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584" s="2">
        <v>1690</v>
      </c>
      <c r="Y2584" s="2"/>
      <c r="Z2584" s="2"/>
      <c r="AA2584" s="2" t="s">
        <v>1773</v>
      </c>
      <c r="AB2584" s="3">
        <f>DATEVALUE(DatosTransformados[[#This Row],[Contact Date Hidden]])</f>
        <v>43971</v>
      </c>
      <c r="AC2584" s="3">
        <v>45146</v>
      </c>
      <c r="AD2584" s="2" t="s">
        <v>38</v>
      </c>
      <c r="AE2584" s="2" t="str">
        <f>VLOOKUP(DatosTransformados[[#This Row],[Customer Segment Hidden]],Tabla3[#All],2,FALSE)</f>
        <v>Low</v>
      </c>
      <c r="AF2584" s="11">
        <v>38.222149709258687</v>
      </c>
      <c r="AG2584" s="2">
        <v>4</v>
      </c>
      <c r="AH2584" s="2" t="s">
        <v>63</v>
      </c>
      <c r="AI2584" s="2" t="str">
        <f>IFERROR(VLOOKUP(DatosTransformados[[#This Row],[Preferred Contact Method Hidden]],Tabla3[#All],2,FALSE),DatosTransformados[[#This Row],[Preferred Contact Method Hidden]])</f>
        <v>SMS</v>
      </c>
      <c r="AJ2584" s="2" t="str">
        <f>VLOOKUP(DatosTransformados[[#This Row],[Applied Discount Hidden]],Tabla3[#All],2,FALSE)</f>
        <v>Yes</v>
      </c>
      <c r="AK2584" s="2" t="b">
        <v>1</v>
      </c>
    </row>
    <row r="2585" spans="1:37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">
        <v>33</v>
      </c>
      <c r="O25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5" s="5" t="s">
        <v>21</v>
      </c>
      <c r="Q2585" s="5">
        <v>0</v>
      </c>
      <c r="R2585" s="5" t="s">
        <v>33</v>
      </c>
      <c r="S2585" s="5" t="s">
        <v>34</v>
      </c>
      <c r="T2585" s="5" t="s">
        <v>25</v>
      </c>
      <c r="U2585" s="5">
        <v>39</v>
      </c>
      <c r="V2585" s="5" t="str">
        <f>PROPER(DatosTransformados[[#This Row],[Payment Method Hidden]])</f>
        <v>Credit Card</v>
      </c>
      <c r="W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585" s="5">
        <v>751</v>
      </c>
      <c r="Y2585" s="5"/>
      <c r="Z2585" s="5"/>
      <c r="AA2585" s="5" t="s">
        <v>1274</v>
      </c>
      <c r="AB2585" s="6">
        <f>DATEVALUE(DatosTransformados[[#This Row],[Contact Date Hidden]])</f>
        <v>45053</v>
      </c>
      <c r="AC2585" s="6">
        <v>43891</v>
      </c>
      <c r="AD2585" s="5" t="s">
        <v>38</v>
      </c>
      <c r="AE2585" s="5" t="str">
        <f>VLOOKUP(DatosTransformados[[#This Row],[Customer Segment Hidden]],Tabla3[#All],2,FALSE)</f>
        <v>Low</v>
      </c>
      <c r="AF2585" s="12">
        <v>33.867252057994783</v>
      </c>
      <c r="AG2585" s="5">
        <v>1</v>
      </c>
      <c r="AH2585" s="5" t="s">
        <v>63</v>
      </c>
      <c r="AI2585" s="5" t="str">
        <f>IFERROR(VLOOKUP(DatosTransformados[[#This Row],[Preferred Contact Method Hidden]],Tabla3[#All],2,FALSE),DatosTransformados[[#This Row],[Preferred Contact Method Hidden]])</f>
        <v>SMS</v>
      </c>
      <c r="AJ2585" s="5" t="str">
        <f>VLOOKUP(DatosTransformados[[#This Row],[Applied Discount Hidden]],Tabla3[#All],2,FALSE)</f>
        <v>No</v>
      </c>
      <c r="AK2585" s="5" t="b">
        <v>0</v>
      </c>
    </row>
    <row r="2586" spans="1:37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">
        <v>21</v>
      </c>
      <c r="O25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6" s="2" t="s">
        <v>21</v>
      </c>
      <c r="Q2586" s="2">
        <v>0</v>
      </c>
      <c r="R2586" s="2" t="s">
        <v>33</v>
      </c>
      <c r="S2586" s="2" t="s">
        <v>52</v>
      </c>
      <c r="T2586" s="2" t="s">
        <v>123</v>
      </c>
      <c r="U2586" s="2">
        <v>40</v>
      </c>
      <c r="V2586" s="2" t="str">
        <f>PROPER(DatosTransformados[[#This Row],[Payment Method Hidden]])</f>
        <v>Credit Card</v>
      </c>
      <c r="W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586" s="2">
        <v>2752</v>
      </c>
      <c r="Y2586" s="2"/>
      <c r="Z2586" s="2"/>
      <c r="AA2586" s="2" t="s">
        <v>4420</v>
      </c>
      <c r="AB2586" s="3">
        <f>DATEVALUE(DatosTransformados[[#This Row],[Contact Date Hidden]])</f>
        <v>44398</v>
      </c>
      <c r="AC2586" s="3">
        <v>44519</v>
      </c>
      <c r="AD2586" s="2" t="s">
        <v>28</v>
      </c>
      <c r="AE2586" s="2" t="str">
        <f>VLOOKUP(DatosTransformados[[#This Row],[Customer Segment Hidden]],Tabla3[#All],2,FALSE)</f>
        <v>High</v>
      </c>
      <c r="AF2586" s="11">
        <v>43.559146379799543</v>
      </c>
      <c r="AG2586" s="2">
        <v>3</v>
      </c>
      <c r="AH2586" s="2" t="s">
        <v>29</v>
      </c>
      <c r="AI2586" s="2" t="str">
        <f>IFERROR(VLOOKUP(DatosTransformados[[#This Row],[Preferred Contact Method Hidden]],Tabla3[#All],2,FALSE),DatosTransformados[[#This Row],[Preferred Contact Method Hidden]])</f>
        <v>Email</v>
      </c>
      <c r="AJ2586" s="2" t="str">
        <f>VLOOKUP(DatosTransformados[[#This Row],[Applied Discount Hidden]],Tabla3[#All],2,FALSE)</f>
        <v>Yes</v>
      </c>
      <c r="AK2586" s="2" t="b">
        <v>1</v>
      </c>
    </row>
    <row r="2587" spans="1:37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">
        <v>33</v>
      </c>
      <c r="O25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7" s="5" t="s">
        <v>21</v>
      </c>
      <c r="Q2587" s="5">
        <v>0</v>
      </c>
      <c r="R2587" s="5" t="s">
        <v>21</v>
      </c>
      <c r="S2587" s="5" t="s">
        <v>24</v>
      </c>
      <c r="T2587" s="5" t="s">
        <v>117</v>
      </c>
      <c r="U2587" s="5">
        <v>50</v>
      </c>
      <c r="V2587" s="5" t="str">
        <f>PROPER(DatosTransformados[[#This Row],[Payment Method Hidden]])</f>
        <v>Direct Debit</v>
      </c>
      <c r="W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587" s="5">
        <v>104</v>
      </c>
      <c r="Y2587" s="5" t="s">
        <v>134</v>
      </c>
      <c r="Z2587" s="5" t="s">
        <v>232</v>
      </c>
      <c r="AA2587" s="5" t="s">
        <v>2847</v>
      </c>
      <c r="AB2587" s="6">
        <f>DATEVALUE(DatosTransformados[[#This Row],[Contact Date Hidden]])</f>
        <v>44775</v>
      </c>
      <c r="AC2587" s="6">
        <v>45260</v>
      </c>
      <c r="AD2587" s="5" t="s">
        <v>44</v>
      </c>
      <c r="AE2587" s="5" t="str">
        <f>VLOOKUP(DatosTransformados[[#This Row],[Customer Segment Hidden]],Tabla3[#All],2,FALSE)</f>
        <v>Medium</v>
      </c>
      <c r="AF2587" s="12">
        <v>42.931776718683658</v>
      </c>
      <c r="AG2587" s="5">
        <v>10</v>
      </c>
      <c r="AH2587" s="5" t="s">
        <v>29</v>
      </c>
      <c r="AI2587" s="5" t="str">
        <f>IFERROR(VLOOKUP(DatosTransformados[[#This Row],[Preferred Contact Method Hidden]],Tabla3[#All],2,FALSE),DatosTransformados[[#This Row],[Preferred Contact Method Hidden]])</f>
        <v>Email</v>
      </c>
      <c r="AJ2587" s="5" t="str">
        <f>VLOOKUP(DatosTransformados[[#This Row],[Applied Discount Hidden]],Tabla3[#All],2,FALSE)</f>
        <v>Yes</v>
      </c>
      <c r="AK2587" s="5" t="b">
        <v>1</v>
      </c>
    </row>
    <row r="2588" spans="1:37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">
        <v>33</v>
      </c>
      <c r="O25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8" s="2" t="s">
        <v>21</v>
      </c>
      <c r="Q2588" s="2">
        <v>0</v>
      </c>
      <c r="R2588" s="2" t="s">
        <v>33</v>
      </c>
      <c r="S2588" s="2" t="s">
        <v>52</v>
      </c>
      <c r="T2588" s="2" t="s">
        <v>117</v>
      </c>
      <c r="U2588" s="2">
        <v>23</v>
      </c>
      <c r="V2588" s="2" t="str">
        <f>PROPER(DatosTransformados[[#This Row],[Payment Method Hidden]])</f>
        <v>Direct Debit</v>
      </c>
      <c r="W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2588" s="2">
        <v>1698</v>
      </c>
      <c r="Y2588" s="2"/>
      <c r="Z2588" s="2"/>
      <c r="AA2588" s="2" t="s">
        <v>517</v>
      </c>
      <c r="AB2588" s="3">
        <f>DATEVALUE(DatosTransformados[[#This Row],[Contact Date Hidden]])</f>
        <v>44684</v>
      </c>
      <c r="AC2588" s="3">
        <v>44336</v>
      </c>
      <c r="AD2588" s="2" t="s">
        <v>38</v>
      </c>
      <c r="AE2588" s="2" t="str">
        <f>VLOOKUP(DatosTransformados[[#This Row],[Customer Segment Hidden]],Tabla3[#All],2,FALSE)</f>
        <v>Low</v>
      </c>
      <c r="AF2588" s="11">
        <v>26.543971376782189</v>
      </c>
      <c r="AG2588" s="2">
        <v>5</v>
      </c>
      <c r="AH2588" s="2" t="s">
        <v>63</v>
      </c>
      <c r="AI2588" s="2" t="str">
        <f>IFERROR(VLOOKUP(DatosTransformados[[#This Row],[Preferred Contact Method Hidden]],Tabla3[#All],2,FALSE),DatosTransformados[[#This Row],[Preferred Contact Method Hidden]])</f>
        <v>SMS</v>
      </c>
      <c r="AJ2588" s="2" t="str">
        <f>VLOOKUP(DatosTransformados[[#This Row],[Applied Discount Hidden]],Tabla3[#All],2,FALSE)</f>
        <v>Yes</v>
      </c>
      <c r="AK2588" s="2" t="b">
        <v>1</v>
      </c>
    </row>
    <row r="2589" spans="1:37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">
        <v>33</v>
      </c>
      <c r="O25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89" s="5" t="s">
        <v>21</v>
      </c>
      <c r="Q2589" s="5">
        <v>0</v>
      </c>
      <c r="R2589" s="5" t="s">
        <v>33</v>
      </c>
      <c r="S2589" s="5" t="s">
        <v>34</v>
      </c>
      <c r="T2589" s="5" t="s">
        <v>117</v>
      </c>
      <c r="U2589" s="5">
        <v>36</v>
      </c>
      <c r="V2589" s="5" t="str">
        <f>PROPER(DatosTransformados[[#This Row],[Payment Method Hidden]])</f>
        <v>Direct Debit</v>
      </c>
      <c r="W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589" s="5">
        <v>1980</v>
      </c>
      <c r="Y2589" s="5" t="s">
        <v>42</v>
      </c>
      <c r="Z2589" s="5" t="s">
        <v>279</v>
      </c>
      <c r="AA2589" s="5" t="s">
        <v>533</v>
      </c>
      <c r="AB2589" s="6">
        <f>DATEVALUE(DatosTransformados[[#This Row],[Contact Date Hidden]])</f>
        <v>44448</v>
      </c>
      <c r="AC2589" s="6">
        <v>44056</v>
      </c>
      <c r="AD2589" s="5" t="s">
        <v>38</v>
      </c>
      <c r="AE2589" s="5" t="str">
        <f>VLOOKUP(DatosTransformados[[#This Row],[Customer Segment Hidden]],Tabla3[#All],2,FALSE)</f>
        <v>Low</v>
      </c>
      <c r="AF2589" s="12">
        <v>39.878356900604658</v>
      </c>
      <c r="AG2589" s="5">
        <v>2</v>
      </c>
      <c r="AH2589" s="5" t="s">
        <v>49</v>
      </c>
      <c r="AI2589" s="5" t="str">
        <f>IFERROR(VLOOKUP(DatosTransformados[[#This Row],[Preferred Contact Method Hidden]],Tabla3[#All],2,FALSE),DatosTransformados[[#This Row],[Preferred Contact Method Hidden]])</f>
        <v>Phone</v>
      </c>
      <c r="AJ2589" s="5" t="str">
        <f>VLOOKUP(DatosTransformados[[#This Row],[Applied Discount Hidden]],Tabla3[#All],2,FALSE)</f>
        <v>No</v>
      </c>
      <c r="AK2589" s="5" t="b">
        <v>0</v>
      </c>
    </row>
    <row r="2590" spans="1:37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">
        <v>33</v>
      </c>
      <c r="O25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0" s="2" t="s">
        <v>21</v>
      </c>
      <c r="Q2590" s="2">
        <v>0</v>
      </c>
      <c r="R2590" s="2" t="s">
        <v>21</v>
      </c>
      <c r="S2590" s="2" t="s">
        <v>24</v>
      </c>
      <c r="T2590" s="2" t="s">
        <v>25</v>
      </c>
      <c r="U2590" s="2">
        <v>40</v>
      </c>
      <c r="V2590" s="2" t="str">
        <f>PROPER(DatosTransformados[[#This Row],[Payment Method Hidden]])</f>
        <v>Credit Card</v>
      </c>
      <c r="W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590" s="2">
        <v>285</v>
      </c>
      <c r="Y2590" s="2" t="s">
        <v>103</v>
      </c>
      <c r="Z2590" s="2" t="s">
        <v>104</v>
      </c>
      <c r="AA2590" s="2" t="s">
        <v>4425</v>
      </c>
      <c r="AB2590" s="3">
        <f>DATEVALUE(DatosTransformados[[#This Row],[Contact Date Hidden]])</f>
        <v>43969</v>
      </c>
      <c r="AC2590" s="3">
        <v>43884</v>
      </c>
      <c r="AD2590" s="2" t="s">
        <v>28</v>
      </c>
      <c r="AE2590" s="2" t="str">
        <f>VLOOKUP(DatosTransformados[[#This Row],[Customer Segment Hidden]],Tabla3[#All],2,FALSE)</f>
        <v>High</v>
      </c>
      <c r="AF2590" s="11">
        <v>43.214747341509828</v>
      </c>
      <c r="AG2590" s="2">
        <v>10</v>
      </c>
      <c r="AH2590" s="2" t="s">
        <v>49</v>
      </c>
      <c r="AI2590" s="2" t="str">
        <f>IFERROR(VLOOKUP(DatosTransformados[[#This Row],[Preferred Contact Method Hidden]],Tabla3[#All],2,FALSE),DatosTransformados[[#This Row],[Preferred Contact Method Hidden]])</f>
        <v>Phone</v>
      </c>
      <c r="AJ2590" s="2" t="str">
        <f>VLOOKUP(DatosTransformados[[#This Row],[Applied Discount Hidden]],Tabla3[#All],2,FALSE)</f>
        <v>No</v>
      </c>
      <c r="AK2590" s="2" t="b">
        <v>0</v>
      </c>
    </row>
    <row r="2591" spans="1:37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">
        <v>21</v>
      </c>
      <c r="O25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1" s="5" t="s">
        <v>33</v>
      </c>
      <c r="Q2591" s="5">
        <v>6</v>
      </c>
      <c r="R2591" s="5" t="s">
        <v>33</v>
      </c>
      <c r="S2591" s="5" t="s">
        <v>24</v>
      </c>
      <c r="T2591" s="5" t="s">
        <v>117</v>
      </c>
      <c r="U2591" s="5">
        <v>31</v>
      </c>
      <c r="V2591" s="5" t="str">
        <f>PROPER(DatosTransformados[[#This Row],[Payment Method Hidden]])</f>
        <v>Direct Debit</v>
      </c>
      <c r="W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591" s="5">
        <v>1501</v>
      </c>
      <c r="Y2591" s="5"/>
      <c r="Z2591" s="5"/>
      <c r="AA2591" s="5" t="s">
        <v>756</v>
      </c>
      <c r="AB2591" s="6">
        <f>DATEVALUE(DatosTransformados[[#This Row],[Contact Date Hidden]])</f>
        <v>45094</v>
      </c>
      <c r="AC2591" s="6">
        <v>44937</v>
      </c>
      <c r="AD2591" s="5" t="s">
        <v>28</v>
      </c>
      <c r="AE2591" s="5" t="str">
        <f>VLOOKUP(DatosTransformados[[#This Row],[Customer Segment Hidden]],Tabla3[#All],2,FALSE)</f>
        <v>High</v>
      </c>
      <c r="AF2591" s="12">
        <v>36.84930756159541</v>
      </c>
      <c r="AG2591" s="5">
        <v>10</v>
      </c>
      <c r="AH2591" s="5" t="s">
        <v>49</v>
      </c>
      <c r="AI2591" s="5" t="str">
        <f>IFERROR(VLOOKUP(DatosTransformados[[#This Row],[Preferred Contact Method Hidden]],Tabla3[#All],2,FALSE),DatosTransformados[[#This Row],[Preferred Contact Method Hidden]])</f>
        <v>Phone</v>
      </c>
      <c r="AJ2591" s="5" t="str">
        <f>VLOOKUP(DatosTransformados[[#This Row],[Applied Discount Hidden]],Tabla3[#All],2,FALSE)</f>
        <v>Yes</v>
      </c>
      <c r="AK2591" s="5" t="b">
        <v>1</v>
      </c>
    </row>
    <row r="2592" spans="1:37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">
        <v>21</v>
      </c>
      <c r="O25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2" s="2" t="s">
        <v>21</v>
      </c>
      <c r="Q2592" s="2">
        <v>0</v>
      </c>
      <c r="R2592" s="2" t="s">
        <v>21</v>
      </c>
      <c r="S2592" s="2" t="s">
        <v>24</v>
      </c>
      <c r="T2592" s="2" t="s">
        <v>117</v>
      </c>
      <c r="U2592" s="2">
        <v>26</v>
      </c>
      <c r="V2592" s="2" t="str">
        <f>PROPER(DatosTransformados[[#This Row],[Payment Method Hidden]])</f>
        <v>Direct Debit</v>
      </c>
      <c r="W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592" s="2">
        <v>1050</v>
      </c>
      <c r="Y2592" s="2"/>
      <c r="Z2592" s="2"/>
      <c r="AA2592" s="2" t="s">
        <v>4428</v>
      </c>
      <c r="AB2592" s="3">
        <f>DATEVALUE(DatosTransformados[[#This Row],[Contact Date Hidden]])</f>
        <v>44505</v>
      </c>
      <c r="AC2592" s="3">
        <v>44413</v>
      </c>
      <c r="AD2592" s="2" t="s">
        <v>38</v>
      </c>
      <c r="AE2592" s="2" t="str">
        <f>VLOOKUP(DatosTransformados[[#This Row],[Customer Segment Hidden]],Tabla3[#All],2,FALSE)</f>
        <v>Low</v>
      </c>
      <c r="AF2592" s="11">
        <v>28.002982684277921</v>
      </c>
      <c r="AG2592" s="2">
        <v>4</v>
      </c>
      <c r="AH2592" s="2" t="s">
        <v>49</v>
      </c>
      <c r="AI2592" s="2" t="str">
        <f>IFERROR(VLOOKUP(DatosTransformados[[#This Row],[Preferred Contact Method Hidden]],Tabla3[#All],2,FALSE),DatosTransformados[[#This Row],[Preferred Contact Method Hidden]])</f>
        <v>Phone</v>
      </c>
      <c r="AJ2592" s="2" t="str">
        <f>VLOOKUP(DatosTransformados[[#This Row],[Applied Discount Hidden]],Tabla3[#All],2,FALSE)</f>
        <v>Yes</v>
      </c>
      <c r="AK2592" s="2" t="b">
        <v>1</v>
      </c>
    </row>
    <row r="2593" spans="1:37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">
        <v>21</v>
      </c>
      <c r="O25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3" s="5" t="s">
        <v>21</v>
      </c>
      <c r="Q2593" s="5">
        <v>0</v>
      </c>
      <c r="R2593" s="5" t="s">
        <v>21</v>
      </c>
      <c r="S2593" s="5" t="s">
        <v>24</v>
      </c>
      <c r="T2593" s="5" t="s">
        <v>123</v>
      </c>
      <c r="U2593" s="5">
        <v>9</v>
      </c>
      <c r="V2593" s="5" t="str">
        <f>PROPER(DatosTransformados[[#This Row],[Payment Method Hidden]])</f>
        <v>Credit Card</v>
      </c>
      <c r="W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593" s="5">
        <v>303</v>
      </c>
      <c r="Y2593" s="5" t="s">
        <v>103</v>
      </c>
      <c r="Z2593" s="5" t="s">
        <v>197</v>
      </c>
      <c r="AA2593" s="5" t="s">
        <v>752</v>
      </c>
      <c r="AB2593" s="6">
        <f>DATEVALUE(DatosTransformados[[#This Row],[Contact Date Hidden]])</f>
        <v>44120</v>
      </c>
      <c r="AC2593" s="6">
        <v>44037</v>
      </c>
      <c r="AD2593" s="5" t="s">
        <v>28</v>
      </c>
      <c r="AE2593" s="5" t="str">
        <f>VLOOKUP(DatosTransformados[[#This Row],[Customer Segment Hidden]],Tabla3[#All],2,FALSE)</f>
        <v>High</v>
      </c>
      <c r="AF2593" s="12">
        <v>9.9688329275785073</v>
      </c>
      <c r="AG2593" s="5">
        <v>1</v>
      </c>
      <c r="AH2593" s="5" t="s">
        <v>29</v>
      </c>
      <c r="AI2593" s="5" t="str">
        <f>IFERROR(VLOOKUP(DatosTransformados[[#This Row],[Preferred Contact Method Hidden]],Tabla3[#All],2,FALSE),DatosTransformados[[#This Row],[Preferred Contact Method Hidden]])</f>
        <v>Email</v>
      </c>
      <c r="AJ2593" s="5" t="str">
        <f>VLOOKUP(DatosTransformados[[#This Row],[Applied Discount Hidden]],Tabla3[#All],2,FALSE)</f>
        <v>No</v>
      </c>
      <c r="AK2593" s="5" t="b">
        <v>0</v>
      </c>
    </row>
    <row r="2594" spans="1:37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">
        <v>21</v>
      </c>
      <c r="O25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4" s="2" t="s">
        <v>21</v>
      </c>
      <c r="Q2594" s="2">
        <v>0</v>
      </c>
      <c r="R2594" s="2" t="s">
        <v>21</v>
      </c>
      <c r="S2594" s="2" t="s">
        <v>24</v>
      </c>
      <c r="T2594" s="2" t="s">
        <v>117</v>
      </c>
      <c r="U2594" s="2">
        <v>12</v>
      </c>
      <c r="V2594" s="2" t="str">
        <f>PROPER(DatosTransformados[[#This Row],[Payment Method Hidden]])</f>
        <v>Direct Debit</v>
      </c>
      <c r="W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594" s="2">
        <v>91</v>
      </c>
      <c r="Y2594" s="2" t="s">
        <v>42</v>
      </c>
      <c r="Z2594" s="2" t="s">
        <v>184</v>
      </c>
      <c r="AA2594" s="2" t="s">
        <v>4431</v>
      </c>
      <c r="AB2594" s="3">
        <f>DATEVALUE(DatosTransformados[[#This Row],[Contact Date Hidden]])</f>
        <v>45239</v>
      </c>
      <c r="AC2594" s="3">
        <v>45077</v>
      </c>
      <c r="AD2594" s="2" t="s">
        <v>38</v>
      </c>
      <c r="AE2594" s="2" t="str">
        <f>VLOOKUP(DatosTransformados[[#This Row],[Customer Segment Hidden]],Tabla3[#All],2,FALSE)</f>
        <v>Low</v>
      </c>
      <c r="AF2594" s="11">
        <v>10.731481405309189</v>
      </c>
      <c r="AG2594" s="2">
        <v>5</v>
      </c>
      <c r="AH2594" s="2" t="s">
        <v>49</v>
      </c>
      <c r="AI2594" s="2" t="str">
        <f>IFERROR(VLOOKUP(DatosTransformados[[#This Row],[Preferred Contact Method Hidden]],Tabla3[#All],2,FALSE),DatosTransformados[[#This Row],[Preferred Contact Method Hidden]])</f>
        <v>Phone</v>
      </c>
      <c r="AJ2594" s="2" t="str">
        <f>VLOOKUP(DatosTransformados[[#This Row],[Applied Discount Hidden]],Tabla3[#All],2,FALSE)</f>
        <v>Yes</v>
      </c>
      <c r="AK2594" s="2" t="b">
        <v>1</v>
      </c>
    </row>
    <row r="2595" spans="1:37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">
        <v>21</v>
      </c>
      <c r="O25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5" s="5" t="s">
        <v>21</v>
      </c>
      <c r="Q2595" s="5">
        <v>0</v>
      </c>
      <c r="R2595" s="5" t="s">
        <v>33</v>
      </c>
      <c r="S2595" s="5" t="s">
        <v>24</v>
      </c>
      <c r="T2595" s="5" t="s">
        <v>35</v>
      </c>
      <c r="U2595" s="5">
        <v>54</v>
      </c>
      <c r="V2595" s="5" t="str">
        <f>PROPER(DatosTransformados[[#This Row],[Payment Method Hidden]])</f>
        <v>Direct Debit</v>
      </c>
      <c r="W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595" s="5">
        <v>3221</v>
      </c>
      <c r="Y2595" s="5"/>
      <c r="Z2595" s="5"/>
      <c r="AA2595" s="5" t="s">
        <v>2473</v>
      </c>
      <c r="AB2595" s="6">
        <f>DATEVALUE(DatosTransformados[[#This Row],[Contact Date Hidden]])</f>
        <v>45117</v>
      </c>
      <c r="AC2595" s="6">
        <v>44124</v>
      </c>
      <c r="AD2595" s="5" t="s">
        <v>28</v>
      </c>
      <c r="AE2595" s="5" t="str">
        <f>VLOOKUP(DatosTransformados[[#This Row],[Customer Segment Hidden]],Tabla3[#All],2,FALSE)</f>
        <v>High</v>
      </c>
      <c r="AF2595" s="12">
        <v>49.114149586246228</v>
      </c>
      <c r="AG2595" s="5">
        <v>1</v>
      </c>
      <c r="AH2595" s="5" t="s">
        <v>63</v>
      </c>
      <c r="AI2595" s="5" t="str">
        <f>IFERROR(VLOOKUP(DatosTransformados[[#This Row],[Preferred Contact Method Hidden]],Tabla3[#All],2,FALSE),DatosTransformados[[#This Row],[Preferred Contact Method Hidden]])</f>
        <v>SMS</v>
      </c>
      <c r="AJ2595" s="5" t="str">
        <f>VLOOKUP(DatosTransformados[[#This Row],[Applied Discount Hidden]],Tabla3[#All],2,FALSE)</f>
        <v>No</v>
      </c>
      <c r="AK2595" s="5" t="b">
        <v>0</v>
      </c>
    </row>
    <row r="2596" spans="1:37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">
        <v>33</v>
      </c>
      <c r="O25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6" s="2" t="s">
        <v>21</v>
      </c>
      <c r="Q2596" s="2">
        <v>0</v>
      </c>
      <c r="R2596" s="2" t="s">
        <v>33</v>
      </c>
      <c r="S2596" s="2" t="s">
        <v>52</v>
      </c>
      <c r="T2596" s="2" t="s">
        <v>117</v>
      </c>
      <c r="U2596" s="2">
        <v>64</v>
      </c>
      <c r="V2596" s="2" t="str">
        <f>PROPER(DatosTransformados[[#This Row],[Payment Method Hidden]])</f>
        <v>Direct Debit</v>
      </c>
      <c r="W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2596" s="2">
        <v>4194</v>
      </c>
      <c r="Y2596" s="2"/>
      <c r="Z2596" s="2"/>
      <c r="AA2596" s="2" t="s">
        <v>2823</v>
      </c>
      <c r="AB2596" s="3">
        <f>DATEVALUE(DatosTransformados[[#This Row],[Contact Date Hidden]])</f>
        <v>44489</v>
      </c>
      <c r="AC2596" s="3">
        <v>44194</v>
      </c>
      <c r="AD2596" s="2" t="s">
        <v>44</v>
      </c>
      <c r="AE2596" s="2" t="str">
        <f>VLOOKUP(DatosTransformados[[#This Row],[Customer Segment Hidden]],Tabla3[#All],2,FALSE)</f>
        <v>Medium</v>
      </c>
      <c r="AF2596" s="11">
        <v>60.18471039426133</v>
      </c>
      <c r="AG2596" s="2">
        <v>4</v>
      </c>
      <c r="AH2596" s="2" t="s">
        <v>29</v>
      </c>
      <c r="AI2596" s="2" t="str">
        <f>IFERROR(VLOOKUP(DatosTransformados[[#This Row],[Preferred Contact Method Hidden]],Tabla3[#All],2,FALSE),DatosTransformados[[#This Row],[Preferred Contact Method Hidden]])</f>
        <v>Email</v>
      </c>
      <c r="AJ2596" s="2" t="str">
        <f>VLOOKUP(DatosTransformados[[#This Row],[Applied Discount Hidden]],Tabla3[#All],2,FALSE)</f>
        <v>No</v>
      </c>
      <c r="AK2596" s="2" t="b">
        <v>0</v>
      </c>
    </row>
    <row r="2597" spans="1:37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">
        <v>21</v>
      </c>
      <c r="O25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7" s="5" t="s">
        <v>33</v>
      </c>
      <c r="Q2597" s="5">
        <v>2</v>
      </c>
      <c r="R2597" s="5" t="s">
        <v>21</v>
      </c>
      <c r="S2597" s="5" t="s">
        <v>24</v>
      </c>
      <c r="T2597" s="5" t="s">
        <v>25</v>
      </c>
      <c r="U2597" s="5">
        <v>24</v>
      </c>
      <c r="V2597" s="5" t="str">
        <f>PROPER(DatosTransformados[[#This Row],[Payment Method Hidden]])</f>
        <v>Credit Card</v>
      </c>
      <c r="W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597" s="5">
        <v>1448</v>
      </c>
      <c r="Y2597" s="5"/>
      <c r="Z2597" s="5"/>
      <c r="AA2597" s="5" t="s">
        <v>511</v>
      </c>
      <c r="AB2597" s="6">
        <f>DATEVALUE(DatosTransformados[[#This Row],[Contact Date Hidden]])</f>
        <v>44956</v>
      </c>
      <c r="AC2597" s="6">
        <v>45203</v>
      </c>
      <c r="AD2597" s="5" t="s">
        <v>44</v>
      </c>
      <c r="AE2597" s="5" t="str">
        <f>VLOOKUP(DatosTransformados[[#This Row],[Customer Segment Hidden]],Tabla3[#All],2,FALSE)</f>
        <v>Medium</v>
      </c>
      <c r="AF2597" s="12">
        <v>20.39091277345144</v>
      </c>
      <c r="AG2597" s="5">
        <v>5</v>
      </c>
      <c r="AH2597" s="5" t="s">
        <v>49</v>
      </c>
      <c r="AI2597" s="5" t="str">
        <f>IFERROR(VLOOKUP(DatosTransformados[[#This Row],[Preferred Contact Method Hidden]],Tabla3[#All],2,FALSE),DatosTransformados[[#This Row],[Preferred Contact Method Hidden]])</f>
        <v>Phone</v>
      </c>
      <c r="AJ2597" s="5" t="str">
        <f>VLOOKUP(DatosTransformados[[#This Row],[Applied Discount Hidden]],Tabla3[#All],2,FALSE)</f>
        <v>No</v>
      </c>
      <c r="AK2597" s="5" t="b">
        <v>0</v>
      </c>
    </row>
    <row r="2598" spans="1:37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">
        <v>33</v>
      </c>
      <c r="O2598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598" s="2" t="s">
        <v>21</v>
      </c>
      <c r="Q2598" s="2">
        <v>0</v>
      </c>
      <c r="R2598" s="2" t="s">
        <v>21</v>
      </c>
      <c r="S2598" s="2" t="s">
        <v>52</v>
      </c>
      <c r="T2598" s="2" t="s">
        <v>117</v>
      </c>
      <c r="U2598" s="2">
        <v>11</v>
      </c>
      <c r="V2598" s="2" t="str">
        <f>PROPER(DatosTransformados[[#This Row],[Payment Method Hidden]])</f>
        <v>Direct Debit</v>
      </c>
      <c r="W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598" s="2">
        <v>410</v>
      </c>
      <c r="Y2598" s="2"/>
      <c r="Z2598" s="2"/>
      <c r="AA2598" s="2" t="s">
        <v>742</v>
      </c>
      <c r="AB2598" s="3">
        <f>DATEVALUE(DatosTransformados[[#This Row],[Contact Date Hidden]])</f>
        <v>44353</v>
      </c>
      <c r="AC2598" s="3">
        <v>44106</v>
      </c>
      <c r="AD2598" s="2" t="s">
        <v>38</v>
      </c>
      <c r="AE2598" s="2" t="str">
        <f>VLOOKUP(DatosTransformados[[#This Row],[Customer Segment Hidden]],Tabla3[#All],2,FALSE)</f>
        <v>Low</v>
      </c>
      <c r="AF2598" s="11">
        <v>11.32588916589458</v>
      </c>
      <c r="AG2598" s="2">
        <v>9</v>
      </c>
      <c r="AH2598" s="2" t="s">
        <v>29</v>
      </c>
      <c r="AI2598" s="2" t="str">
        <f>IFERROR(VLOOKUP(DatosTransformados[[#This Row],[Preferred Contact Method Hidden]],Tabla3[#All],2,FALSE),DatosTransformados[[#This Row],[Preferred Contact Method Hidden]])</f>
        <v>Email</v>
      </c>
      <c r="AJ2598" s="2" t="str">
        <f>VLOOKUP(DatosTransformados[[#This Row],[Applied Discount Hidden]],Tabla3[#All],2,FALSE)</f>
        <v>No</v>
      </c>
      <c r="AK2598" s="2" t="b">
        <v>0</v>
      </c>
    </row>
    <row r="2599" spans="1:37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">
        <v>21</v>
      </c>
      <c r="O25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599" s="5" t="s">
        <v>21</v>
      </c>
      <c r="Q2599" s="5">
        <v>0</v>
      </c>
      <c r="R2599" s="5" t="s">
        <v>33</v>
      </c>
      <c r="S2599" s="5" t="s">
        <v>24</v>
      </c>
      <c r="T2599" s="5" t="s">
        <v>35</v>
      </c>
      <c r="U2599" s="5">
        <v>59</v>
      </c>
      <c r="V2599" s="5" t="str">
        <f>PROPER(DatosTransformados[[#This Row],[Payment Method Hidden]])</f>
        <v>Direct Debit</v>
      </c>
      <c r="W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2599" s="5">
        <v>3594</v>
      </c>
      <c r="Y2599" s="5" t="s">
        <v>156</v>
      </c>
      <c r="Z2599" s="5" t="s">
        <v>157</v>
      </c>
      <c r="AA2599" s="5" t="s">
        <v>4436</v>
      </c>
      <c r="AB2599" s="6">
        <f>DATEVALUE(DatosTransformados[[#This Row],[Contact Date Hidden]])</f>
        <v>44519</v>
      </c>
      <c r="AC2599" s="6">
        <v>44993</v>
      </c>
      <c r="AD2599" s="5" t="s">
        <v>38</v>
      </c>
      <c r="AE2599" s="5" t="str">
        <f>VLOOKUP(DatosTransformados[[#This Row],[Customer Segment Hidden]],Tabla3[#All],2,FALSE)</f>
        <v>Low</v>
      </c>
      <c r="AF2599" s="12">
        <v>50.536671937368993</v>
      </c>
      <c r="AG2599" s="5">
        <v>3</v>
      </c>
      <c r="AH2599" s="5" t="s">
        <v>63</v>
      </c>
      <c r="AI2599" s="5" t="str">
        <f>IFERROR(VLOOKUP(DatosTransformados[[#This Row],[Preferred Contact Method Hidden]],Tabla3[#All],2,FALSE),DatosTransformados[[#This Row],[Preferred Contact Method Hidden]])</f>
        <v>SMS</v>
      </c>
      <c r="AJ2599" s="5" t="str">
        <f>VLOOKUP(DatosTransformados[[#This Row],[Applied Discount Hidden]],Tabla3[#All],2,FALSE)</f>
        <v>Yes</v>
      </c>
      <c r="AK2599" s="5" t="b">
        <v>1</v>
      </c>
    </row>
    <row r="2600" spans="1:37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">
        <v>21</v>
      </c>
      <c r="O26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0" s="2" t="s">
        <v>33</v>
      </c>
      <c r="Q2600" s="2">
        <v>2</v>
      </c>
      <c r="R2600" s="2" t="s">
        <v>21</v>
      </c>
      <c r="S2600" s="2" t="s">
        <v>24</v>
      </c>
      <c r="T2600" s="2" t="s">
        <v>123</v>
      </c>
      <c r="U2600" s="2">
        <v>16</v>
      </c>
      <c r="V2600" s="2" t="str">
        <f>PROPER(DatosTransformados[[#This Row],[Payment Method Hidden]])</f>
        <v>Credit Card</v>
      </c>
      <c r="W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600" s="2">
        <v>64</v>
      </c>
      <c r="Y2600" s="2"/>
      <c r="Z2600" s="2"/>
      <c r="AA2600" s="2" t="s">
        <v>4438</v>
      </c>
      <c r="AB2600" s="3">
        <f>DATEVALUE(DatosTransformados[[#This Row],[Contact Date Hidden]])</f>
        <v>44101</v>
      </c>
      <c r="AC2600" s="3">
        <v>44434</v>
      </c>
      <c r="AD2600" s="2" t="s">
        <v>28</v>
      </c>
      <c r="AE2600" s="2" t="str">
        <f>VLOOKUP(DatosTransformados[[#This Row],[Customer Segment Hidden]],Tabla3[#All],2,FALSE)</f>
        <v>High</v>
      </c>
      <c r="AF2600" s="11">
        <v>18.420393862659822</v>
      </c>
      <c r="AG2600" s="2">
        <v>4</v>
      </c>
      <c r="AH2600" s="2" t="s">
        <v>29</v>
      </c>
      <c r="AI2600" s="2" t="str">
        <f>IFERROR(VLOOKUP(DatosTransformados[[#This Row],[Preferred Contact Method Hidden]],Tabla3[#All],2,FALSE),DatosTransformados[[#This Row],[Preferred Contact Method Hidden]])</f>
        <v>Email</v>
      </c>
      <c r="AJ2600" s="2" t="str">
        <f>VLOOKUP(DatosTransformados[[#This Row],[Applied Discount Hidden]],Tabla3[#All],2,FALSE)</f>
        <v>Yes</v>
      </c>
      <c r="AK2600" s="2" t="b">
        <v>1</v>
      </c>
    </row>
    <row r="2601" spans="1:37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">
        <v>33</v>
      </c>
      <c r="O2601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601" s="5" t="s">
        <v>33</v>
      </c>
      <c r="Q2601" s="5">
        <v>4</v>
      </c>
      <c r="R2601" s="5" t="s">
        <v>21</v>
      </c>
      <c r="S2601" s="5" t="s">
        <v>24</v>
      </c>
      <c r="T2601" s="5" t="s">
        <v>35</v>
      </c>
      <c r="U2601" s="5">
        <v>10</v>
      </c>
      <c r="V2601" s="5" t="str">
        <f>PROPER(DatosTransformados[[#This Row],[Payment Method Hidden]])</f>
        <v>Direct Debit</v>
      </c>
      <c r="W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601" s="5">
        <v>370</v>
      </c>
      <c r="Y2601" s="5"/>
      <c r="Z2601" s="5"/>
      <c r="AA2601" s="5" t="s">
        <v>3294</v>
      </c>
      <c r="AB2601" s="6">
        <f>DATEVALUE(DatosTransformados[[#This Row],[Contact Date Hidden]])</f>
        <v>44892</v>
      </c>
      <c r="AC2601" s="6">
        <v>44961</v>
      </c>
      <c r="AD2601" s="5" t="s">
        <v>28</v>
      </c>
      <c r="AE2601" s="5" t="str">
        <f>VLOOKUP(DatosTransformados[[#This Row],[Customer Segment Hidden]],Tabla3[#All],2,FALSE)</f>
        <v>High</v>
      </c>
      <c r="AF2601" s="12">
        <v>10.988540217392041</v>
      </c>
      <c r="AG2601" s="5">
        <v>5</v>
      </c>
      <c r="AH2601" s="5" t="s">
        <v>49</v>
      </c>
      <c r="AI2601" s="5" t="str">
        <f>IFERROR(VLOOKUP(DatosTransformados[[#This Row],[Preferred Contact Method Hidden]],Tabla3[#All],2,FALSE),DatosTransformados[[#This Row],[Preferred Contact Method Hidden]])</f>
        <v>Phone</v>
      </c>
      <c r="AJ2601" s="5" t="str">
        <f>VLOOKUP(DatosTransformados[[#This Row],[Applied Discount Hidden]],Tabla3[#All],2,FALSE)</f>
        <v>No</v>
      </c>
      <c r="AK2601" s="5" t="b">
        <v>0</v>
      </c>
    </row>
    <row r="2602" spans="1:37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">
        <v>21</v>
      </c>
      <c r="O26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2" s="2" t="s">
        <v>21</v>
      </c>
      <c r="Q2602" s="2">
        <v>0</v>
      </c>
      <c r="R2602" s="2" t="s">
        <v>21</v>
      </c>
      <c r="S2602" s="2" t="s">
        <v>52</v>
      </c>
      <c r="T2602" s="2" t="s">
        <v>123</v>
      </c>
      <c r="U2602" s="2">
        <v>15</v>
      </c>
      <c r="V2602" s="2" t="str">
        <f>PROPER(DatosTransformados[[#This Row],[Payment Method Hidden]])</f>
        <v>Credit Card</v>
      </c>
      <c r="W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2602" s="2">
        <v>1076</v>
      </c>
      <c r="Y2602" s="2"/>
      <c r="Z2602" s="2"/>
      <c r="AA2602" s="2" t="s">
        <v>4441</v>
      </c>
      <c r="AB2602" s="3">
        <f>DATEVALUE(DatosTransformados[[#This Row],[Contact Date Hidden]])</f>
        <v>44397</v>
      </c>
      <c r="AC2602" s="3">
        <v>43966</v>
      </c>
      <c r="AD2602" s="2" t="s">
        <v>44</v>
      </c>
      <c r="AE2602" s="2" t="str">
        <f>VLOOKUP(DatosTransformados[[#This Row],[Customer Segment Hidden]],Tabla3[#All],2,FALSE)</f>
        <v>Medium</v>
      </c>
      <c r="AF2602" s="11">
        <v>17.52978904843744</v>
      </c>
      <c r="AG2602" s="2">
        <v>7</v>
      </c>
      <c r="AH2602" s="2" t="s">
        <v>49</v>
      </c>
      <c r="AI2602" s="2" t="str">
        <f>IFERROR(VLOOKUP(DatosTransformados[[#This Row],[Preferred Contact Method Hidden]],Tabla3[#All],2,FALSE),DatosTransformados[[#This Row],[Preferred Contact Method Hidden]])</f>
        <v>Phone</v>
      </c>
      <c r="AJ2602" s="2" t="str">
        <f>VLOOKUP(DatosTransformados[[#This Row],[Applied Discount Hidden]],Tabla3[#All],2,FALSE)</f>
        <v>No</v>
      </c>
      <c r="AK2602" s="2" t="b">
        <v>0</v>
      </c>
    </row>
    <row r="2603" spans="1:37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">
        <v>21</v>
      </c>
      <c r="O26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3" s="5" t="s">
        <v>33</v>
      </c>
      <c r="Q2603" s="5">
        <v>2</v>
      </c>
      <c r="R2603" s="5" t="s">
        <v>33</v>
      </c>
      <c r="S2603" s="5" t="s">
        <v>52</v>
      </c>
      <c r="T2603" s="5" t="s">
        <v>35</v>
      </c>
      <c r="U2603" s="5">
        <v>52</v>
      </c>
      <c r="V2603" s="5" t="str">
        <f>PROPER(DatosTransformados[[#This Row],[Payment Method Hidden]])</f>
        <v>Direct Debit</v>
      </c>
      <c r="W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603" s="5">
        <v>3755</v>
      </c>
      <c r="Y2603" s="5"/>
      <c r="Z2603" s="5"/>
      <c r="AA2603" s="5" t="s">
        <v>1190</v>
      </c>
      <c r="AB2603" s="6">
        <f>DATEVALUE(DatosTransformados[[#This Row],[Contact Date Hidden]])</f>
        <v>44337</v>
      </c>
      <c r="AC2603" s="6">
        <v>44711</v>
      </c>
      <c r="AD2603" s="5" t="s">
        <v>44</v>
      </c>
      <c r="AE2603" s="5" t="str">
        <f>VLOOKUP(DatosTransformados[[#This Row],[Customer Segment Hidden]],Tabla3[#All],2,FALSE)</f>
        <v>Medium</v>
      </c>
      <c r="AF2603" s="12">
        <v>55.2987243258993</v>
      </c>
      <c r="AG2603" s="5">
        <v>8</v>
      </c>
      <c r="AH2603" s="5" t="s">
        <v>49</v>
      </c>
      <c r="AI2603" s="5" t="str">
        <f>IFERROR(VLOOKUP(DatosTransformados[[#This Row],[Preferred Contact Method Hidden]],Tabla3[#All],2,FALSE),DatosTransformados[[#This Row],[Preferred Contact Method Hidden]])</f>
        <v>Phone</v>
      </c>
      <c r="AJ2603" s="5" t="str">
        <f>VLOOKUP(DatosTransformados[[#This Row],[Applied Discount Hidden]],Tabla3[#All],2,FALSE)</f>
        <v>Yes</v>
      </c>
      <c r="AK2603" s="5" t="b">
        <v>1</v>
      </c>
    </row>
    <row r="2604" spans="1:37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">
        <v>33</v>
      </c>
      <c r="O26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4" s="2" t="s">
        <v>21</v>
      </c>
      <c r="Q2604" s="2">
        <v>0</v>
      </c>
      <c r="R2604" s="2" t="s">
        <v>33</v>
      </c>
      <c r="S2604" s="2" t="s">
        <v>24</v>
      </c>
      <c r="T2604" s="2" t="s">
        <v>117</v>
      </c>
      <c r="U2604" s="2">
        <v>43</v>
      </c>
      <c r="V2604" s="2" t="str">
        <f>PROPER(DatosTransformados[[#This Row],[Payment Method Hidden]])</f>
        <v>Direct Debit</v>
      </c>
      <c r="W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604" s="2">
        <v>2176</v>
      </c>
      <c r="Y2604" s="2" t="s">
        <v>87</v>
      </c>
      <c r="Z2604" s="2" t="s">
        <v>1400</v>
      </c>
      <c r="AA2604" s="2" t="s">
        <v>4444</v>
      </c>
      <c r="AB2604" s="3">
        <f>DATEVALUE(DatosTransformados[[#This Row],[Contact Date Hidden]])</f>
        <v>45263</v>
      </c>
      <c r="AC2604" s="3">
        <v>43982</v>
      </c>
      <c r="AD2604" s="2" t="s">
        <v>38</v>
      </c>
      <c r="AE2604" s="2" t="str">
        <f>VLOOKUP(DatosTransformados[[#This Row],[Customer Segment Hidden]],Tabla3[#All],2,FALSE)</f>
        <v>Low</v>
      </c>
      <c r="AF2604" s="11">
        <v>51.132851356342897</v>
      </c>
      <c r="AG2604" s="2">
        <v>5</v>
      </c>
      <c r="AH2604" s="2" t="s">
        <v>63</v>
      </c>
      <c r="AI2604" s="2" t="str">
        <f>IFERROR(VLOOKUP(DatosTransformados[[#This Row],[Preferred Contact Method Hidden]],Tabla3[#All],2,FALSE),DatosTransformados[[#This Row],[Preferred Contact Method Hidden]])</f>
        <v>SMS</v>
      </c>
      <c r="AJ2604" s="2" t="str">
        <f>VLOOKUP(DatosTransformados[[#This Row],[Applied Discount Hidden]],Tabla3[#All],2,FALSE)</f>
        <v>No</v>
      </c>
      <c r="AK2604" s="2" t="b">
        <v>0</v>
      </c>
    </row>
    <row r="2605" spans="1:37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">
        <v>33</v>
      </c>
      <c r="O26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5" s="5" t="s">
        <v>21</v>
      </c>
      <c r="Q2605" s="5">
        <v>0</v>
      </c>
      <c r="R2605" s="5" t="s">
        <v>33</v>
      </c>
      <c r="S2605" s="5" t="s">
        <v>52</v>
      </c>
      <c r="T2605" s="5" t="s">
        <v>123</v>
      </c>
      <c r="U2605" s="5">
        <v>37</v>
      </c>
      <c r="V2605" s="5" t="str">
        <f>PROPER(DatosTransformados[[#This Row],[Payment Method Hidden]])</f>
        <v>Credit Card</v>
      </c>
      <c r="W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605" s="5">
        <v>2421</v>
      </c>
      <c r="Y2605" s="5"/>
      <c r="Z2605" s="5"/>
      <c r="AA2605" s="5" t="s">
        <v>3467</v>
      </c>
      <c r="AB2605" s="6">
        <f>DATEVALUE(DatosTransformados[[#This Row],[Contact Date Hidden]])</f>
        <v>44146</v>
      </c>
      <c r="AC2605" s="6">
        <v>44823</v>
      </c>
      <c r="AD2605" s="5" t="s">
        <v>38</v>
      </c>
      <c r="AE2605" s="5" t="str">
        <f>VLOOKUP(DatosTransformados[[#This Row],[Customer Segment Hidden]],Tabla3[#All],2,FALSE)</f>
        <v>Low</v>
      </c>
      <c r="AF2605" s="12">
        <v>29.809512321091649</v>
      </c>
      <c r="AG2605" s="5">
        <v>4</v>
      </c>
      <c r="AH2605" s="5" t="s">
        <v>63</v>
      </c>
      <c r="AI2605" s="5" t="str">
        <f>IFERROR(VLOOKUP(DatosTransformados[[#This Row],[Preferred Contact Method Hidden]],Tabla3[#All],2,FALSE),DatosTransformados[[#This Row],[Preferred Contact Method Hidden]])</f>
        <v>SMS</v>
      </c>
      <c r="AJ2605" s="5" t="str">
        <f>VLOOKUP(DatosTransformados[[#This Row],[Applied Discount Hidden]],Tabla3[#All],2,FALSE)</f>
        <v>No</v>
      </c>
      <c r="AK2605" s="5" t="b">
        <v>0</v>
      </c>
    </row>
    <row r="2606" spans="1:37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">
        <v>21</v>
      </c>
      <c r="O26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6" s="2" t="s">
        <v>21</v>
      </c>
      <c r="Q2606" s="2">
        <v>0</v>
      </c>
      <c r="R2606" s="2" t="s">
        <v>33</v>
      </c>
      <c r="S2606" s="2" t="s">
        <v>24</v>
      </c>
      <c r="T2606" s="2" t="s">
        <v>123</v>
      </c>
      <c r="U2606" s="2">
        <v>37</v>
      </c>
      <c r="V2606" s="2" t="str">
        <f>PROPER(DatosTransformados[[#This Row],[Payment Method Hidden]])</f>
        <v>Credit Card</v>
      </c>
      <c r="W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606" s="2">
        <v>1912</v>
      </c>
      <c r="Y2606" s="2"/>
      <c r="Z2606" s="2"/>
      <c r="AA2606" s="2" t="s">
        <v>1658</v>
      </c>
      <c r="AB2606" s="3">
        <f>DATEVALUE(DatosTransformados[[#This Row],[Contact Date Hidden]])</f>
        <v>44055</v>
      </c>
      <c r="AC2606" s="3">
        <v>43847</v>
      </c>
      <c r="AD2606" s="2" t="s">
        <v>28</v>
      </c>
      <c r="AE2606" s="2" t="str">
        <f>VLOOKUP(DatosTransformados[[#This Row],[Customer Segment Hidden]],Tabla3[#All],2,FALSE)</f>
        <v>High</v>
      </c>
      <c r="AF2606" s="11">
        <v>42.442071909963417</v>
      </c>
      <c r="AG2606" s="2">
        <v>5</v>
      </c>
      <c r="AH2606" s="2" t="s">
        <v>49</v>
      </c>
      <c r="AI2606" s="2" t="str">
        <f>IFERROR(VLOOKUP(DatosTransformados[[#This Row],[Preferred Contact Method Hidden]],Tabla3[#All],2,FALSE),DatosTransformados[[#This Row],[Preferred Contact Method Hidden]])</f>
        <v>Phone</v>
      </c>
      <c r="AJ2606" s="2" t="str">
        <f>VLOOKUP(DatosTransformados[[#This Row],[Applied Discount Hidden]],Tabla3[#All],2,FALSE)</f>
        <v>No</v>
      </c>
      <c r="AK2606" s="2" t="b">
        <v>0</v>
      </c>
    </row>
    <row r="2607" spans="1:37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">
        <v>21</v>
      </c>
      <c r="O26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7" s="5" t="s">
        <v>33</v>
      </c>
      <c r="Q2607" s="5">
        <v>4</v>
      </c>
      <c r="R2607" s="5" t="s">
        <v>33</v>
      </c>
      <c r="S2607" s="5" t="s">
        <v>52</v>
      </c>
      <c r="T2607" s="5" t="s">
        <v>25</v>
      </c>
      <c r="U2607" s="5">
        <v>51</v>
      </c>
      <c r="V2607" s="5" t="str">
        <f>PROPER(DatosTransformados[[#This Row],[Payment Method Hidden]])</f>
        <v>Credit Card</v>
      </c>
      <c r="W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607" s="5">
        <v>3694</v>
      </c>
      <c r="Y2607" s="5"/>
      <c r="Z2607" s="5"/>
      <c r="AA2607" s="5" t="s">
        <v>1643</v>
      </c>
      <c r="AB2607" s="6">
        <f>DATEVALUE(DatosTransformados[[#This Row],[Contact Date Hidden]])</f>
        <v>44856</v>
      </c>
      <c r="AC2607" s="6">
        <v>45114</v>
      </c>
      <c r="AD2607" s="5" t="s">
        <v>28</v>
      </c>
      <c r="AE2607" s="5" t="str">
        <f>VLOOKUP(DatosTransformados[[#This Row],[Customer Segment Hidden]],Tabla3[#All],2,FALSE)</f>
        <v>High</v>
      </c>
      <c r="AF2607" s="12">
        <v>51.315677904962087</v>
      </c>
      <c r="AG2607" s="5">
        <v>10</v>
      </c>
      <c r="AH2607" s="5" t="s">
        <v>63</v>
      </c>
      <c r="AI2607" s="5" t="str">
        <f>IFERROR(VLOOKUP(DatosTransformados[[#This Row],[Preferred Contact Method Hidden]],Tabla3[#All],2,FALSE),DatosTransformados[[#This Row],[Preferred Contact Method Hidden]])</f>
        <v>SMS</v>
      </c>
      <c r="AJ2607" s="5" t="str">
        <f>VLOOKUP(DatosTransformados[[#This Row],[Applied Discount Hidden]],Tabla3[#All],2,FALSE)</f>
        <v>Yes</v>
      </c>
      <c r="AK2607" s="5" t="b">
        <v>1</v>
      </c>
    </row>
    <row r="2608" spans="1:37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">
        <v>33</v>
      </c>
      <c r="O26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8" s="2" t="s">
        <v>21</v>
      </c>
      <c r="Q2608" s="2">
        <v>0</v>
      </c>
      <c r="R2608" s="2" t="s">
        <v>21</v>
      </c>
      <c r="S2608" s="2" t="s">
        <v>24</v>
      </c>
      <c r="T2608" s="2" t="s">
        <v>117</v>
      </c>
      <c r="U2608" s="2">
        <v>61</v>
      </c>
      <c r="V2608" s="2" t="str">
        <f>PROPER(DatosTransformados[[#This Row],[Payment Method Hidden]])</f>
        <v>Direct Debit</v>
      </c>
      <c r="W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2608" s="2">
        <v>3851</v>
      </c>
      <c r="Y2608" s="2"/>
      <c r="Z2608" s="2"/>
      <c r="AA2608" s="2" t="s">
        <v>1571</v>
      </c>
      <c r="AB2608" s="3">
        <f>DATEVALUE(DatosTransformados[[#This Row],[Contact Date Hidden]])</f>
        <v>44106</v>
      </c>
      <c r="AC2608" s="3">
        <v>44484</v>
      </c>
      <c r="AD2608" s="2" t="s">
        <v>38</v>
      </c>
      <c r="AE2608" s="2" t="str">
        <f>VLOOKUP(DatosTransformados[[#This Row],[Customer Segment Hidden]],Tabla3[#All],2,FALSE)</f>
        <v>Low</v>
      </c>
      <c r="AF2608" s="11">
        <v>56.215858581991739</v>
      </c>
      <c r="AG2608" s="2">
        <v>10</v>
      </c>
      <c r="AH2608" s="2" t="s">
        <v>63</v>
      </c>
      <c r="AI2608" s="2" t="str">
        <f>IFERROR(VLOOKUP(DatosTransformados[[#This Row],[Preferred Contact Method Hidden]],Tabla3[#All],2,FALSE),DatosTransformados[[#This Row],[Preferred Contact Method Hidden]])</f>
        <v>SMS</v>
      </c>
      <c r="AJ2608" s="2" t="str">
        <f>VLOOKUP(DatosTransformados[[#This Row],[Applied Discount Hidden]],Tabla3[#All],2,FALSE)</f>
        <v>No</v>
      </c>
      <c r="AK2608" s="2" t="b">
        <v>0</v>
      </c>
    </row>
    <row r="2609" spans="1:37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">
        <v>21</v>
      </c>
      <c r="O26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09" s="5" t="s">
        <v>21</v>
      </c>
      <c r="Q2609" s="5">
        <v>0</v>
      </c>
      <c r="R2609" s="5" t="s">
        <v>21</v>
      </c>
      <c r="S2609" s="5" t="s">
        <v>24</v>
      </c>
      <c r="T2609" s="5" t="s">
        <v>35</v>
      </c>
      <c r="U2609" s="5">
        <v>25</v>
      </c>
      <c r="V2609" s="5" t="str">
        <f>PROPER(DatosTransformados[[#This Row],[Payment Method Hidden]])</f>
        <v>Direct Debit</v>
      </c>
      <c r="W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609" s="5">
        <v>393</v>
      </c>
      <c r="Y2609" s="5"/>
      <c r="Z2609" s="5"/>
      <c r="AA2609" s="5" t="s">
        <v>4449</v>
      </c>
      <c r="AB2609" s="6">
        <f>DATEVALUE(DatosTransformados[[#This Row],[Contact Date Hidden]])</f>
        <v>44651</v>
      </c>
      <c r="AC2609" s="6">
        <v>45265</v>
      </c>
      <c r="AD2609" s="5" t="s">
        <v>44</v>
      </c>
      <c r="AE2609" s="5" t="str">
        <f>VLOOKUP(DatosTransformados[[#This Row],[Customer Segment Hidden]],Tabla3[#All],2,FALSE)</f>
        <v>Medium</v>
      </c>
      <c r="AF2609" s="12">
        <v>26.617369515995829</v>
      </c>
      <c r="AG2609" s="5">
        <v>0</v>
      </c>
      <c r="AH2609" s="5" t="s">
        <v>63</v>
      </c>
      <c r="AI2609" s="5" t="str">
        <f>IFERROR(VLOOKUP(DatosTransformados[[#This Row],[Preferred Contact Method Hidden]],Tabla3[#All],2,FALSE),DatosTransformados[[#This Row],[Preferred Contact Method Hidden]])</f>
        <v>SMS</v>
      </c>
      <c r="AJ2609" s="5" t="str">
        <f>VLOOKUP(DatosTransformados[[#This Row],[Applied Discount Hidden]],Tabla3[#All],2,FALSE)</f>
        <v>Yes</v>
      </c>
      <c r="AK2609" s="5" t="b">
        <v>1</v>
      </c>
    </row>
    <row r="2610" spans="1:37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">
        <v>21</v>
      </c>
      <c r="O26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0" s="2" t="s">
        <v>33</v>
      </c>
      <c r="Q2610" s="2">
        <v>5</v>
      </c>
      <c r="R2610" s="2" t="s">
        <v>33</v>
      </c>
      <c r="S2610" s="2" t="s">
        <v>52</v>
      </c>
      <c r="T2610" s="2" t="s">
        <v>207</v>
      </c>
      <c r="U2610" s="2">
        <v>22</v>
      </c>
      <c r="V2610" s="2" t="str">
        <f>PROPER(DatosTransformados[[#This Row],[Payment Method Hidden]])</f>
        <v>Paper Check</v>
      </c>
      <c r="W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610" s="2">
        <v>1619</v>
      </c>
      <c r="Y2610" s="2"/>
      <c r="Z2610" s="2"/>
      <c r="AA2610" s="2" t="s">
        <v>4451</v>
      </c>
      <c r="AB2610" s="3">
        <f>DATEVALUE(DatosTransformados[[#This Row],[Contact Date Hidden]])</f>
        <v>44645</v>
      </c>
      <c r="AC2610" s="3">
        <v>44318</v>
      </c>
      <c r="AD2610" s="2" t="s">
        <v>28</v>
      </c>
      <c r="AE2610" s="2" t="str">
        <f>VLOOKUP(DatosTransformados[[#This Row],[Customer Segment Hidden]],Tabla3[#All],2,FALSE)</f>
        <v>High</v>
      </c>
      <c r="AF2610" s="11">
        <v>18.703162347354858</v>
      </c>
      <c r="AG2610" s="2">
        <v>2</v>
      </c>
      <c r="AH2610" s="2" t="s">
        <v>49</v>
      </c>
      <c r="AI2610" s="2" t="str">
        <f>IFERROR(VLOOKUP(DatosTransformados[[#This Row],[Preferred Contact Method Hidden]],Tabla3[#All],2,FALSE),DatosTransformados[[#This Row],[Preferred Contact Method Hidden]])</f>
        <v>Phone</v>
      </c>
      <c r="AJ2610" s="2" t="str">
        <f>VLOOKUP(DatosTransformados[[#This Row],[Applied Discount Hidden]],Tabla3[#All],2,FALSE)</f>
        <v>Yes</v>
      </c>
      <c r="AK2610" s="2" t="b">
        <v>1</v>
      </c>
    </row>
    <row r="2611" spans="1:37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">
        <v>33</v>
      </c>
      <c r="O26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1" s="5" t="s">
        <v>21</v>
      </c>
      <c r="Q2611" s="5">
        <v>0</v>
      </c>
      <c r="R2611" s="5" t="s">
        <v>33</v>
      </c>
      <c r="S2611" s="5" t="s">
        <v>34</v>
      </c>
      <c r="T2611" s="5" t="s">
        <v>123</v>
      </c>
      <c r="U2611" s="5">
        <v>47</v>
      </c>
      <c r="V2611" s="5" t="str">
        <f>PROPER(DatosTransformados[[#This Row],[Payment Method Hidden]])</f>
        <v>Credit Card</v>
      </c>
      <c r="W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611" s="5">
        <v>3068</v>
      </c>
      <c r="Y2611" s="5" t="s">
        <v>156</v>
      </c>
      <c r="Z2611" s="5" t="s">
        <v>157</v>
      </c>
      <c r="AA2611" s="5" t="s">
        <v>1058</v>
      </c>
      <c r="AB2611" s="6">
        <f>DATEVALUE(DatosTransformados[[#This Row],[Contact Date Hidden]])</f>
        <v>44137</v>
      </c>
      <c r="AC2611" s="6">
        <v>44477</v>
      </c>
      <c r="AD2611" s="5" t="s">
        <v>44</v>
      </c>
      <c r="AE2611" s="5" t="str">
        <f>VLOOKUP(DatosTransformados[[#This Row],[Customer Segment Hidden]],Tabla3[#All],2,FALSE)</f>
        <v>Medium</v>
      </c>
      <c r="AF2611" s="12">
        <v>46.629369902361198</v>
      </c>
      <c r="AG2611" s="5">
        <v>3</v>
      </c>
      <c r="AH2611" s="5" t="s">
        <v>49</v>
      </c>
      <c r="AI2611" s="5" t="str">
        <f>IFERROR(VLOOKUP(DatosTransformados[[#This Row],[Preferred Contact Method Hidden]],Tabla3[#All],2,FALSE),DatosTransformados[[#This Row],[Preferred Contact Method Hidden]])</f>
        <v>Phone</v>
      </c>
      <c r="AJ2611" s="5" t="str">
        <f>VLOOKUP(DatosTransformados[[#This Row],[Applied Discount Hidden]],Tabla3[#All],2,FALSE)</f>
        <v>Yes</v>
      </c>
      <c r="AK2611" s="5" t="b">
        <v>1</v>
      </c>
    </row>
    <row r="2612" spans="1:37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">
        <v>21</v>
      </c>
      <c r="O26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2" s="2" t="s">
        <v>21</v>
      </c>
      <c r="Q2612" s="2">
        <v>0</v>
      </c>
      <c r="R2612" s="2" t="s">
        <v>33</v>
      </c>
      <c r="S2612" s="2" t="s">
        <v>24</v>
      </c>
      <c r="T2612" s="2" t="s">
        <v>35</v>
      </c>
      <c r="U2612" s="2">
        <v>22</v>
      </c>
      <c r="V2612" s="2" t="str">
        <f>PROPER(DatosTransformados[[#This Row],[Payment Method Hidden]])</f>
        <v>Direct Debit</v>
      </c>
      <c r="W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612" s="2">
        <v>143</v>
      </c>
      <c r="Y2612" s="2" t="s">
        <v>42</v>
      </c>
      <c r="Z2612" s="2" t="s">
        <v>184</v>
      </c>
      <c r="AA2612" s="2" t="s">
        <v>4454</v>
      </c>
      <c r="AB2612" s="3">
        <f>DATEVALUE(DatosTransformados[[#This Row],[Contact Date Hidden]])</f>
        <v>44289</v>
      </c>
      <c r="AC2612" s="3">
        <v>44394</v>
      </c>
      <c r="AD2612" s="2" t="s">
        <v>44</v>
      </c>
      <c r="AE2612" s="2" t="str">
        <f>VLOOKUP(DatosTransformados[[#This Row],[Customer Segment Hidden]],Tabla3[#All],2,FALSE)</f>
        <v>Medium</v>
      </c>
      <c r="AF2612" s="11">
        <v>25.499064067932188</v>
      </c>
      <c r="AG2612" s="2">
        <v>4</v>
      </c>
      <c r="AH2612" s="2" t="s">
        <v>49</v>
      </c>
      <c r="AI2612" s="2" t="str">
        <f>IFERROR(VLOOKUP(DatosTransformados[[#This Row],[Preferred Contact Method Hidden]],Tabla3[#All],2,FALSE),DatosTransformados[[#This Row],[Preferred Contact Method Hidden]])</f>
        <v>Phone</v>
      </c>
      <c r="AJ2612" s="2" t="str">
        <f>VLOOKUP(DatosTransformados[[#This Row],[Applied Discount Hidden]],Tabla3[#All],2,FALSE)</f>
        <v>Yes</v>
      </c>
      <c r="AK2612" s="2" t="b">
        <v>1</v>
      </c>
    </row>
    <row r="2613" spans="1:37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">
        <v>21</v>
      </c>
      <c r="O26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3" s="5" t="s">
        <v>21</v>
      </c>
      <c r="Q2613" s="5">
        <v>0</v>
      </c>
      <c r="R2613" s="5" t="s">
        <v>21</v>
      </c>
      <c r="S2613" s="5" t="s">
        <v>34</v>
      </c>
      <c r="T2613" s="5" t="s">
        <v>207</v>
      </c>
      <c r="U2613" s="5">
        <v>11</v>
      </c>
      <c r="V2613" s="5" t="str">
        <f>PROPER(DatosTransformados[[#This Row],[Payment Method Hidden]])</f>
        <v>Paper Check</v>
      </c>
      <c r="W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613" s="5">
        <v>90</v>
      </c>
      <c r="Y2613" s="5"/>
      <c r="Z2613" s="5"/>
      <c r="AA2613" s="5" t="s">
        <v>4456</v>
      </c>
      <c r="AB2613" s="6">
        <f>DATEVALUE(DatosTransformados[[#This Row],[Contact Date Hidden]])</f>
        <v>44877</v>
      </c>
      <c r="AC2613" s="6">
        <v>45041</v>
      </c>
      <c r="AD2613" s="5" t="s">
        <v>28</v>
      </c>
      <c r="AE2613" s="5" t="str">
        <f>VLOOKUP(DatosTransformados[[#This Row],[Customer Segment Hidden]],Tabla3[#All],2,FALSE)</f>
        <v>High</v>
      </c>
      <c r="AF2613" s="12">
        <v>11.439895000429109</v>
      </c>
      <c r="AG2613" s="5">
        <v>7</v>
      </c>
      <c r="AH2613" s="5" t="s">
        <v>29</v>
      </c>
      <c r="AI2613" s="5" t="str">
        <f>IFERROR(VLOOKUP(DatosTransformados[[#This Row],[Preferred Contact Method Hidden]],Tabla3[#All],2,FALSE),DatosTransformados[[#This Row],[Preferred Contact Method Hidden]])</f>
        <v>Email</v>
      </c>
      <c r="AJ2613" s="5" t="str">
        <f>VLOOKUP(DatosTransformados[[#This Row],[Applied Discount Hidden]],Tabla3[#All],2,FALSE)</f>
        <v>No</v>
      </c>
      <c r="AK2613" s="5" t="b">
        <v>0</v>
      </c>
    </row>
    <row r="2614" spans="1:37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">
        <v>33</v>
      </c>
      <c r="O26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4" s="2" t="s">
        <v>21</v>
      </c>
      <c r="Q2614" s="2">
        <v>0</v>
      </c>
      <c r="R2614" s="2" t="s">
        <v>21</v>
      </c>
      <c r="S2614" s="2" t="s">
        <v>24</v>
      </c>
      <c r="T2614" s="2" t="s">
        <v>123</v>
      </c>
      <c r="U2614" s="2">
        <v>16</v>
      </c>
      <c r="V2614" s="2" t="str">
        <f>PROPER(DatosTransformados[[#This Row],[Payment Method Hidden]])</f>
        <v>Credit Card</v>
      </c>
      <c r="W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614" s="2">
        <v>428</v>
      </c>
      <c r="Y2614" s="2" t="s">
        <v>42</v>
      </c>
      <c r="Z2614" s="2" t="s">
        <v>213</v>
      </c>
      <c r="AA2614" s="2" t="s">
        <v>4458</v>
      </c>
      <c r="AB2614" s="3">
        <f>DATEVALUE(DatosTransformados[[#This Row],[Contact Date Hidden]])</f>
        <v>44610</v>
      </c>
      <c r="AC2614" s="3">
        <v>45136</v>
      </c>
      <c r="AD2614" s="2" t="s">
        <v>44</v>
      </c>
      <c r="AE2614" s="2" t="str">
        <f>VLOOKUP(DatosTransformados[[#This Row],[Customer Segment Hidden]],Tabla3[#All],2,FALSE)</f>
        <v>Medium</v>
      </c>
      <c r="AF2614" s="11">
        <v>17.560936834392511</v>
      </c>
      <c r="AG2614" s="2">
        <v>6</v>
      </c>
      <c r="AH2614" s="2" t="s">
        <v>49</v>
      </c>
      <c r="AI2614" s="2" t="str">
        <f>IFERROR(VLOOKUP(DatosTransformados[[#This Row],[Preferred Contact Method Hidden]],Tabla3[#All],2,FALSE),DatosTransformados[[#This Row],[Preferred Contact Method Hidden]])</f>
        <v>Phone</v>
      </c>
      <c r="AJ2614" s="2" t="str">
        <f>VLOOKUP(DatosTransformados[[#This Row],[Applied Discount Hidden]],Tabla3[#All],2,FALSE)</f>
        <v>No</v>
      </c>
      <c r="AK2614" s="2" t="b">
        <v>0</v>
      </c>
    </row>
    <row r="2615" spans="1:37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">
        <v>21</v>
      </c>
      <c r="O26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5" s="5" t="s">
        <v>21</v>
      </c>
      <c r="Q2615" s="5">
        <v>0</v>
      </c>
      <c r="R2615" s="5" t="s">
        <v>21</v>
      </c>
      <c r="S2615" s="5" t="s">
        <v>24</v>
      </c>
      <c r="T2615" s="5" t="s">
        <v>123</v>
      </c>
      <c r="U2615" s="5">
        <v>13</v>
      </c>
      <c r="V2615" s="5" t="str">
        <f>PROPER(DatosTransformados[[#This Row],[Payment Method Hidden]])</f>
        <v>Credit Card</v>
      </c>
      <c r="W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615" s="5">
        <v>116</v>
      </c>
      <c r="Y2615" s="5"/>
      <c r="Z2615" s="5"/>
      <c r="AA2615" s="5" t="s">
        <v>4460</v>
      </c>
      <c r="AB2615" s="6">
        <f>DATEVALUE(DatosTransformados[[#This Row],[Contact Date Hidden]])</f>
        <v>44186</v>
      </c>
      <c r="AC2615" s="6">
        <v>44531</v>
      </c>
      <c r="AD2615" s="5" t="s">
        <v>44</v>
      </c>
      <c r="AE2615" s="5" t="str">
        <f>VLOOKUP(DatosTransformados[[#This Row],[Customer Segment Hidden]],Tabla3[#All],2,FALSE)</f>
        <v>Medium</v>
      </c>
      <c r="AF2615" s="12">
        <v>12.312845795491789</v>
      </c>
      <c r="AG2615" s="5">
        <v>6</v>
      </c>
      <c r="AH2615" s="5" t="s">
        <v>49</v>
      </c>
      <c r="AI2615" s="5" t="str">
        <f>IFERROR(VLOOKUP(DatosTransformados[[#This Row],[Preferred Contact Method Hidden]],Tabla3[#All],2,FALSE),DatosTransformados[[#This Row],[Preferred Contact Method Hidden]])</f>
        <v>Phone</v>
      </c>
      <c r="AJ2615" s="5" t="str">
        <f>VLOOKUP(DatosTransformados[[#This Row],[Applied Discount Hidden]],Tabla3[#All],2,FALSE)</f>
        <v>No</v>
      </c>
      <c r="AK2615" s="5" t="b">
        <v>0</v>
      </c>
    </row>
    <row r="2616" spans="1:37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">
        <v>33</v>
      </c>
      <c r="O26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6" s="2" t="s">
        <v>21</v>
      </c>
      <c r="Q2616" s="2">
        <v>0</v>
      </c>
      <c r="R2616" s="2" t="s">
        <v>21</v>
      </c>
      <c r="S2616" s="2" t="s">
        <v>34</v>
      </c>
      <c r="T2616" s="2" t="s">
        <v>35</v>
      </c>
      <c r="U2616" s="2">
        <v>37</v>
      </c>
      <c r="V2616" s="2" t="str">
        <f>PROPER(DatosTransformados[[#This Row],[Payment Method Hidden]])</f>
        <v>Direct Debit</v>
      </c>
      <c r="W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616" s="2">
        <v>1521</v>
      </c>
      <c r="Y2616" s="2"/>
      <c r="Z2616" s="2"/>
      <c r="AA2616" s="2" t="s">
        <v>408</v>
      </c>
      <c r="AB2616" s="3">
        <f>DATEVALUE(DatosTransformados[[#This Row],[Contact Date Hidden]])</f>
        <v>44265</v>
      </c>
      <c r="AC2616" s="3">
        <v>44864</v>
      </c>
      <c r="AD2616" s="2" t="s">
        <v>38</v>
      </c>
      <c r="AE2616" s="2" t="str">
        <f>VLOOKUP(DatosTransformados[[#This Row],[Customer Segment Hidden]],Tabla3[#All],2,FALSE)</f>
        <v>Low</v>
      </c>
      <c r="AF2616" s="11">
        <v>42.106892734421933</v>
      </c>
      <c r="AG2616" s="2">
        <v>5</v>
      </c>
      <c r="AH2616" s="2" t="s">
        <v>49</v>
      </c>
      <c r="AI2616" s="2" t="str">
        <f>IFERROR(VLOOKUP(DatosTransformados[[#This Row],[Preferred Contact Method Hidden]],Tabla3[#All],2,FALSE),DatosTransformados[[#This Row],[Preferred Contact Method Hidden]])</f>
        <v>Phone</v>
      </c>
      <c r="AJ2616" s="2" t="str">
        <f>VLOOKUP(DatosTransformados[[#This Row],[Applied Discount Hidden]],Tabla3[#All],2,FALSE)</f>
        <v>No</v>
      </c>
      <c r="AK2616" s="2" t="b">
        <v>0</v>
      </c>
    </row>
    <row r="2617" spans="1:37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">
        <v>21</v>
      </c>
      <c r="O26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7" s="5" t="s">
        <v>21</v>
      </c>
      <c r="Q2617" s="5">
        <v>0</v>
      </c>
      <c r="R2617" s="5" t="s">
        <v>21</v>
      </c>
      <c r="S2617" s="5" t="s">
        <v>34</v>
      </c>
      <c r="T2617" s="5" t="s">
        <v>25</v>
      </c>
      <c r="U2617" s="5">
        <v>30</v>
      </c>
      <c r="V2617" s="5" t="str">
        <f>PROPER(DatosTransformados[[#This Row],[Payment Method Hidden]])</f>
        <v>Credit Card</v>
      </c>
      <c r="W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617" s="5">
        <v>656</v>
      </c>
      <c r="Y2617" s="5" t="s">
        <v>42</v>
      </c>
      <c r="Z2617" s="5" t="s">
        <v>213</v>
      </c>
      <c r="AA2617" s="5" t="s">
        <v>3275</v>
      </c>
      <c r="AB2617" s="6">
        <f>DATEVALUE(DatosTransformados[[#This Row],[Contact Date Hidden]])</f>
        <v>44292</v>
      </c>
      <c r="AC2617" s="6">
        <v>44545</v>
      </c>
      <c r="AD2617" s="5" t="s">
        <v>28</v>
      </c>
      <c r="AE2617" s="5" t="str">
        <f>VLOOKUP(DatosTransformados[[#This Row],[Customer Segment Hidden]],Tabla3[#All],2,FALSE)</f>
        <v>High</v>
      </c>
      <c r="AF2617" s="12">
        <v>25.59587634725775</v>
      </c>
      <c r="AG2617" s="5">
        <v>1</v>
      </c>
      <c r="AH2617" s="5" t="s">
        <v>29</v>
      </c>
      <c r="AI2617" s="5" t="str">
        <f>IFERROR(VLOOKUP(DatosTransformados[[#This Row],[Preferred Contact Method Hidden]],Tabla3[#All],2,FALSE),DatosTransformados[[#This Row],[Preferred Contact Method Hidden]])</f>
        <v>Email</v>
      </c>
      <c r="AJ2617" s="5" t="str">
        <f>VLOOKUP(DatosTransformados[[#This Row],[Applied Discount Hidden]],Tabla3[#All],2,FALSE)</f>
        <v>No</v>
      </c>
      <c r="AK2617" s="5" t="b">
        <v>0</v>
      </c>
    </row>
    <row r="2618" spans="1:37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">
        <v>33</v>
      </c>
      <c r="O26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8" s="2" t="s">
        <v>21</v>
      </c>
      <c r="Q2618" s="2">
        <v>0</v>
      </c>
      <c r="R2618" s="2" t="s">
        <v>33</v>
      </c>
      <c r="S2618" s="2" t="s">
        <v>24</v>
      </c>
      <c r="T2618" s="2" t="s">
        <v>123</v>
      </c>
      <c r="U2618" s="2">
        <v>35</v>
      </c>
      <c r="V2618" s="2" t="str">
        <f>PROPER(DatosTransformados[[#This Row],[Payment Method Hidden]])</f>
        <v>Credit Card</v>
      </c>
      <c r="W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618" s="2">
        <v>1864</v>
      </c>
      <c r="Y2618" s="2"/>
      <c r="Z2618" s="2"/>
      <c r="AA2618" s="2" t="s">
        <v>4463</v>
      </c>
      <c r="AB2618" s="3">
        <f>DATEVALUE(DatosTransformados[[#This Row],[Contact Date Hidden]])</f>
        <v>44418</v>
      </c>
      <c r="AC2618" s="3">
        <v>43851</v>
      </c>
      <c r="AD2618" s="2" t="s">
        <v>38</v>
      </c>
      <c r="AE2618" s="2" t="str">
        <f>VLOOKUP(DatosTransformados[[#This Row],[Customer Segment Hidden]],Tabla3[#All],2,FALSE)</f>
        <v>Low</v>
      </c>
      <c r="AF2618" s="11">
        <v>39.255591675524848</v>
      </c>
      <c r="AG2618" s="2">
        <v>4</v>
      </c>
      <c r="AH2618" s="2" t="s">
        <v>29</v>
      </c>
      <c r="AI2618" s="2" t="str">
        <f>IFERROR(VLOOKUP(DatosTransformados[[#This Row],[Preferred Contact Method Hidden]],Tabla3[#All],2,FALSE),DatosTransformados[[#This Row],[Preferred Contact Method Hidden]])</f>
        <v>Email</v>
      </c>
      <c r="AJ2618" s="2" t="str">
        <f>VLOOKUP(DatosTransformados[[#This Row],[Applied Discount Hidden]],Tabla3[#All],2,FALSE)</f>
        <v>Yes</v>
      </c>
      <c r="AK2618" s="2" t="b">
        <v>1</v>
      </c>
    </row>
    <row r="2619" spans="1:37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">
        <v>21</v>
      </c>
      <c r="O26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19" s="5" t="s">
        <v>21</v>
      </c>
      <c r="Q2619" s="5">
        <v>0</v>
      </c>
      <c r="R2619" s="5" t="s">
        <v>21</v>
      </c>
      <c r="S2619" s="5" t="s">
        <v>24</v>
      </c>
      <c r="T2619" s="5" t="s">
        <v>117</v>
      </c>
      <c r="U2619" s="5">
        <v>17</v>
      </c>
      <c r="V2619" s="5" t="str">
        <f>PROPER(DatosTransformados[[#This Row],[Payment Method Hidden]])</f>
        <v>Direct Debit</v>
      </c>
      <c r="W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619" s="5">
        <v>17</v>
      </c>
      <c r="Y2619" s="5" t="s">
        <v>42</v>
      </c>
      <c r="Z2619" s="5" t="s">
        <v>184</v>
      </c>
      <c r="AA2619" s="5" t="s">
        <v>4176</v>
      </c>
      <c r="AB2619" s="6">
        <f>DATEVALUE(DatosTransformados[[#This Row],[Contact Date Hidden]])</f>
        <v>45043</v>
      </c>
      <c r="AC2619" s="6">
        <v>44560</v>
      </c>
      <c r="AD2619" s="5" t="s">
        <v>38</v>
      </c>
      <c r="AE2619" s="5" t="str">
        <f>VLOOKUP(DatosTransformados[[#This Row],[Customer Segment Hidden]],Tabla3[#All],2,FALSE)</f>
        <v>Low</v>
      </c>
      <c r="AF2619" s="12">
        <v>16.191757129312421</v>
      </c>
      <c r="AG2619" s="5">
        <v>0</v>
      </c>
      <c r="AH2619" s="5" t="s">
        <v>63</v>
      </c>
      <c r="AI2619" s="5" t="str">
        <f>IFERROR(VLOOKUP(DatosTransformados[[#This Row],[Preferred Contact Method Hidden]],Tabla3[#All],2,FALSE),DatosTransformados[[#This Row],[Preferred Contact Method Hidden]])</f>
        <v>SMS</v>
      </c>
      <c r="AJ2619" s="5" t="str">
        <f>VLOOKUP(DatosTransformados[[#This Row],[Applied Discount Hidden]],Tabla3[#All],2,FALSE)</f>
        <v>No</v>
      </c>
      <c r="AK2619" s="5" t="b">
        <v>0</v>
      </c>
    </row>
    <row r="2620" spans="1:37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">
        <v>21</v>
      </c>
      <c r="O26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0" s="2" t="s">
        <v>21</v>
      </c>
      <c r="Q2620" s="2">
        <v>0</v>
      </c>
      <c r="R2620" s="2" t="s">
        <v>21</v>
      </c>
      <c r="S2620" s="2" t="s">
        <v>24</v>
      </c>
      <c r="T2620" s="2" t="s">
        <v>123</v>
      </c>
      <c r="U2620" s="2">
        <v>21</v>
      </c>
      <c r="V2620" s="2" t="str">
        <f>PROPER(DatosTransformados[[#This Row],[Payment Method Hidden]])</f>
        <v>Credit Card</v>
      </c>
      <c r="W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2620" s="2">
        <v>180</v>
      </c>
      <c r="Y2620" s="2" t="s">
        <v>42</v>
      </c>
      <c r="Z2620" s="2" t="s">
        <v>279</v>
      </c>
      <c r="AA2620" s="2" t="s">
        <v>362</v>
      </c>
      <c r="AB2620" s="3">
        <f>DATEVALUE(DatosTransformados[[#This Row],[Contact Date Hidden]])</f>
        <v>45185</v>
      </c>
      <c r="AC2620" s="3">
        <v>45202</v>
      </c>
      <c r="AD2620" s="2" t="s">
        <v>38</v>
      </c>
      <c r="AE2620" s="2" t="str">
        <f>VLOOKUP(DatosTransformados[[#This Row],[Customer Segment Hidden]],Tabla3[#All],2,FALSE)</f>
        <v>Low</v>
      </c>
      <c r="AF2620" s="11">
        <v>17.668353387587441</v>
      </c>
      <c r="AG2620" s="2">
        <v>4</v>
      </c>
      <c r="AH2620" s="2" t="s">
        <v>49</v>
      </c>
      <c r="AI2620" s="2" t="str">
        <f>IFERROR(VLOOKUP(DatosTransformados[[#This Row],[Preferred Contact Method Hidden]],Tabla3[#All],2,FALSE),DatosTransformados[[#This Row],[Preferred Contact Method Hidden]])</f>
        <v>Phone</v>
      </c>
      <c r="AJ2620" s="2" t="str">
        <f>VLOOKUP(DatosTransformados[[#This Row],[Applied Discount Hidden]],Tabla3[#All],2,FALSE)</f>
        <v>Yes</v>
      </c>
      <c r="AK2620" s="2" t="b">
        <v>1</v>
      </c>
    </row>
    <row r="2621" spans="1:37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">
        <v>21</v>
      </c>
      <c r="O26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1" s="5" t="s">
        <v>21</v>
      </c>
      <c r="Q2621" s="5">
        <v>0</v>
      </c>
      <c r="R2621" s="5" t="s">
        <v>21</v>
      </c>
      <c r="S2621" s="5" t="s">
        <v>52</v>
      </c>
      <c r="T2621" s="5" t="s">
        <v>35</v>
      </c>
      <c r="U2621" s="5">
        <v>16</v>
      </c>
      <c r="V2621" s="5" t="str">
        <f>PROPER(DatosTransformados[[#This Row],[Payment Method Hidden]])</f>
        <v>Direct Debit</v>
      </c>
      <c r="W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621" s="5">
        <v>1086</v>
      </c>
      <c r="Y2621" s="5"/>
      <c r="Z2621" s="5"/>
      <c r="AA2621" s="5" t="s">
        <v>2366</v>
      </c>
      <c r="AB2621" s="6">
        <f>DATEVALUE(DatosTransformados[[#This Row],[Contact Date Hidden]])</f>
        <v>45230</v>
      </c>
      <c r="AC2621" s="6">
        <v>44933</v>
      </c>
      <c r="AD2621" s="5" t="s">
        <v>44</v>
      </c>
      <c r="AE2621" s="5" t="str">
        <f>VLOOKUP(DatosTransformados[[#This Row],[Customer Segment Hidden]],Tabla3[#All],2,FALSE)</f>
        <v>Medium</v>
      </c>
      <c r="AF2621" s="12">
        <v>15.3053411223982</v>
      </c>
      <c r="AG2621" s="5">
        <v>7</v>
      </c>
      <c r="AH2621" s="5" t="s">
        <v>29</v>
      </c>
      <c r="AI2621" s="5" t="str">
        <f>IFERROR(VLOOKUP(DatosTransformados[[#This Row],[Preferred Contact Method Hidden]],Tabla3[#All],2,FALSE),DatosTransformados[[#This Row],[Preferred Contact Method Hidden]])</f>
        <v>Email</v>
      </c>
      <c r="AJ2621" s="5" t="str">
        <f>VLOOKUP(DatosTransformados[[#This Row],[Applied Discount Hidden]],Tabla3[#All],2,FALSE)</f>
        <v>No</v>
      </c>
      <c r="AK2621" s="5" t="b">
        <v>0</v>
      </c>
    </row>
    <row r="2622" spans="1:37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">
        <v>21</v>
      </c>
      <c r="O26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2" s="2" t="s">
        <v>33</v>
      </c>
      <c r="Q2622" s="2">
        <v>2</v>
      </c>
      <c r="R2622" s="2" t="s">
        <v>21</v>
      </c>
      <c r="S2622" s="2" t="s">
        <v>24</v>
      </c>
      <c r="T2622" s="2" t="s">
        <v>25</v>
      </c>
      <c r="U2622" s="2">
        <v>22</v>
      </c>
      <c r="V2622" s="2" t="str">
        <f>PROPER(DatosTransformados[[#This Row],[Payment Method Hidden]])</f>
        <v>Credit Card</v>
      </c>
      <c r="W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622" s="2">
        <v>109</v>
      </c>
      <c r="Y2622" s="2"/>
      <c r="Z2622" s="2"/>
      <c r="AA2622" s="2" t="s">
        <v>2949</v>
      </c>
      <c r="AB2622" s="3">
        <f>DATEVALUE(DatosTransformados[[#This Row],[Contact Date Hidden]])</f>
        <v>44455</v>
      </c>
      <c r="AC2622" s="3">
        <v>43923</v>
      </c>
      <c r="AD2622" s="2" t="s">
        <v>28</v>
      </c>
      <c r="AE2622" s="2" t="str">
        <f>VLOOKUP(DatosTransformados[[#This Row],[Customer Segment Hidden]],Tabla3[#All],2,FALSE)</f>
        <v>High</v>
      </c>
      <c r="AF2622" s="11">
        <v>18.125214968738689</v>
      </c>
      <c r="AG2622" s="2">
        <v>6</v>
      </c>
      <c r="AH2622" s="2" t="s">
        <v>49</v>
      </c>
      <c r="AI2622" s="2" t="str">
        <f>IFERROR(VLOOKUP(DatosTransformados[[#This Row],[Preferred Contact Method Hidden]],Tabla3[#All],2,FALSE),DatosTransformados[[#This Row],[Preferred Contact Method Hidden]])</f>
        <v>Phone</v>
      </c>
      <c r="AJ2622" s="2" t="str">
        <f>VLOOKUP(DatosTransformados[[#This Row],[Applied Discount Hidden]],Tabla3[#All],2,FALSE)</f>
        <v>Yes</v>
      </c>
      <c r="AK2622" s="2" t="b">
        <v>1</v>
      </c>
    </row>
    <row r="2623" spans="1:37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">
        <v>33</v>
      </c>
      <c r="O26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3" s="5" t="s">
        <v>21</v>
      </c>
      <c r="Q2623" s="5">
        <v>0</v>
      </c>
      <c r="R2623" s="5" t="s">
        <v>21</v>
      </c>
      <c r="S2623" s="5" t="s">
        <v>34</v>
      </c>
      <c r="T2623" s="5" t="s">
        <v>123</v>
      </c>
      <c r="U2623" s="5">
        <v>37</v>
      </c>
      <c r="V2623" s="5" t="str">
        <f>PROPER(DatosTransformados[[#This Row],[Payment Method Hidden]])</f>
        <v>Credit Card</v>
      </c>
      <c r="W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623" s="5">
        <v>1497</v>
      </c>
      <c r="Y2623" s="5" t="s">
        <v>156</v>
      </c>
      <c r="Z2623" s="5" t="s">
        <v>351</v>
      </c>
      <c r="AA2623" s="5" t="s">
        <v>4469</v>
      </c>
      <c r="AB2623" s="6">
        <f>DATEVALUE(DatosTransformados[[#This Row],[Contact Date Hidden]])</f>
        <v>44374</v>
      </c>
      <c r="AC2623" s="6">
        <v>44829</v>
      </c>
      <c r="AD2623" s="5" t="s">
        <v>44</v>
      </c>
      <c r="AE2623" s="5" t="str">
        <f>VLOOKUP(DatosTransformados[[#This Row],[Customer Segment Hidden]],Tabla3[#All],2,FALSE)</f>
        <v>Medium</v>
      </c>
      <c r="AF2623" s="12">
        <v>29.97015969401593</v>
      </c>
      <c r="AG2623" s="5">
        <v>0</v>
      </c>
      <c r="AH2623" s="5" t="s">
        <v>29</v>
      </c>
      <c r="AI2623" s="5" t="str">
        <f>IFERROR(VLOOKUP(DatosTransformados[[#This Row],[Preferred Contact Method Hidden]],Tabla3[#All],2,FALSE),DatosTransformados[[#This Row],[Preferred Contact Method Hidden]])</f>
        <v>Email</v>
      </c>
      <c r="AJ2623" s="5" t="str">
        <f>VLOOKUP(DatosTransformados[[#This Row],[Applied Discount Hidden]],Tabla3[#All],2,FALSE)</f>
        <v>No</v>
      </c>
      <c r="AK2623" s="5" t="b">
        <v>0</v>
      </c>
    </row>
    <row r="2624" spans="1:37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">
        <v>21</v>
      </c>
      <c r="O26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4" s="2" t="s">
        <v>21</v>
      </c>
      <c r="Q2624" s="2">
        <v>0</v>
      </c>
      <c r="R2624" s="2" t="s">
        <v>21</v>
      </c>
      <c r="S2624" s="2" t="s">
        <v>24</v>
      </c>
      <c r="T2624" s="2" t="s">
        <v>35</v>
      </c>
      <c r="U2624" s="2">
        <v>25</v>
      </c>
      <c r="V2624" s="2" t="str">
        <f>PROPER(DatosTransformados[[#This Row],[Payment Method Hidden]])</f>
        <v>Direct Debit</v>
      </c>
      <c r="W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624" s="2">
        <v>44</v>
      </c>
      <c r="Y2624" s="2" t="s">
        <v>103</v>
      </c>
      <c r="Z2624" s="2" t="s">
        <v>104</v>
      </c>
      <c r="AA2624" s="2" t="s">
        <v>4060</v>
      </c>
      <c r="AB2624" s="3">
        <f>DATEVALUE(DatosTransformados[[#This Row],[Contact Date Hidden]])</f>
        <v>44946</v>
      </c>
      <c r="AC2624" s="3">
        <v>45035</v>
      </c>
      <c r="AD2624" s="2" t="s">
        <v>38</v>
      </c>
      <c r="AE2624" s="2" t="str">
        <f>VLOOKUP(DatosTransformados[[#This Row],[Customer Segment Hidden]],Tabla3[#All],2,FALSE)</f>
        <v>Low</v>
      </c>
      <c r="AF2624" s="11">
        <v>27.0516491255982</v>
      </c>
      <c r="AG2624" s="2">
        <v>2</v>
      </c>
      <c r="AH2624" s="2" t="s">
        <v>63</v>
      </c>
      <c r="AI2624" s="2" t="str">
        <f>IFERROR(VLOOKUP(DatosTransformados[[#This Row],[Preferred Contact Method Hidden]],Tabla3[#All],2,FALSE),DatosTransformados[[#This Row],[Preferred Contact Method Hidden]])</f>
        <v>SMS</v>
      </c>
      <c r="AJ2624" s="2" t="str">
        <f>VLOOKUP(DatosTransformados[[#This Row],[Applied Discount Hidden]],Tabla3[#All],2,FALSE)</f>
        <v>No</v>
      </c>
      <c r="AK2624" s="2" t="b">
        <v>0</v>
      </c>
    </row>
    <row r="2625" spans="1:37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">
        <v>21</v>
      </c>
      <c r="O26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5" s="5" t="s">
        <v>33</v>
      </c>
      <c r="Q2625" s="5">
        <v>5</v>
      </c>
      <c r="R2625" s="5" t="s">
        <v>21</v>
      </c>
      <c r="S2625" s="5" t="s">
        <v>34</v>
      </c>
      <c r="T2625" s="5" t="s">
        <v>35</v>
      </c>
      <c r="U2625" s="5">
        <v>9</v>
      </c>
      <c r="V2625" s="5" t="str">
        <f>PROPER(DatosTransformados[[#This Row],[Payment Method Hidden]])</f>
        <v>Direct Debit</v>
      </c>
      <c r="W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625" s="5">
        <v>490</v>
      </c>
      <c r="Y2625" s="5"/>
      <c r="Z2625" s="5"/>
      <c r="AA2625" s="5" t="s">
        <v>4472</v>
      </c>
      <c r="AB2625" s="6">
        <f>DATEVALUE(DatosTransformados[[#This Row],[Contact Date Hidden]])</f>
        <v>44120</v>
      </c>
      <c r="AC2625" s="6">
        <v>44207</v>
      </c>
      <c r="AD2625" s="5" t="s">
        <v>38</v>
      </c>
      <c r="AE2625" s="5" t="str">
        <f>VLOOKUP(DatosTransformados[[#This Row],[Customer Segment Hidden]],Tabla3[#All],2,FALSE)</f>
        <v>Low</v>
      </c>
      <c r="AF2625" s="12">
        <v>8.9876838833027399</v>
      </c>
      <c r="AG2625" s="5">
        <v>6</v>
      </c>
      <c r="AH2625" s="5" t="s">
        <v>63</v>
      </c>
      <c r="AI2625" s="5" t="str">
        <f>IFERROR(VLOOKUP(DatosTransformados[[#This Row],[Preferred Contact Method Hidden]],Tabla3[#All],2,FALSE),DatosTransformados[[#This Row],[Preferred Contact Method Hidden]])</f>
        <v>SMS</v>
      </c>
      <c r="AJ2625" s="5" t="str">
        <f>VLOOKUP(DatosTransformados[[#This Row],[Applied Discount Hidden]],Tabla3[#All],2,FALSE)</f>
        <v>No</v>
      </c>
      <c r="AK2625" s="5" t="b">
        <v>0</v>
      </c>
    </row>
    <row r="2626" spans="1:37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">
        <v>21</v>
      </c>
      <c r="O26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6" s="2" t="s">
        <v>21</v>
      </c>
      <c r="Q2626" s="2">
        <v>0</v>
      </c>
      <c r="R2626" s="2" t="s">
        <v>33</v>
      </c>
      <c r="S2626" s="2" t="s">
        <v>52</v>
      </c>
      <c r="T2626" s="2" t="s">
        <v>123</v>
      </c>
      <c r="U2626" s="2">
        <v>45</v>
      </c>
      <c r="V2626" s="2" t="str">
        <f>PROPER(DatosTransformados[[#This Row],[Payment Method Hidden]])</f>
        <v>Credit Card</v>
      </c>
      <c r="W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626" s="2">
        <v>3332</v>
      </c>
      <c r="Y2626" s="2"/>
      <c r="Z2626" s="2"/>
      <c r="AA2626" s="2" t="s">
        <v>3467</v>
      </c>
      <c r="AB2626" s="3">
        <f>DATEVALUE(DatosTransformados[[#This Row],[Contact Date Hidden]])</f>
        <v>44146</v>
      </c>
      <c r="AC2626" s="3">
        <v>45289</v>
      </c>
      <c r="AD2626" s="2" t="s">
        <v>38</v>
      </c>
      <c r="AE2626" s="2" t="str">
        <f>VLOOKUP(DatosTransformados[[#This Row],[Customer Segment Hidden]],Tabla3[#All],2,FALSE)</f>
        <v>Low</v>
      </c>
      <c r="AF2626" s="11">
        <v>37.422342775546667</v>
      </c>
      <c r="AG2626" s="2">
        <v>2</v>
      </c>
      <c r="AH2626" s="2" t="s">
        <v>63</v>
      </c>
      <c r="AI2626" s="2" t="str">
        <f>IFERROR(VLOOKUP(DatosTransformados[[#This Row],[Preferred Contact Method Hidden]],Tabla3[#All],2,FALSE),DatosTransformados[[#This Row],[Preferred Contact Method Hidden]])</f>
        <v>SMS</v>
      </c>
      <c r="AJ2626" s="2" t="str">
        <f>VLOOKUP(DatosTransformados[[#This Row],[Applied Discount Hidden]],Tabla3[#All],2,FALSE)</f>
        <v>No</v>
      </c>
      <c r="AK2626" s="2" t="b">
        <v>0</v>
      </c>
    </row>
    <row r="2627" spans="1:37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">
        <v>33</v>
      </c>
      <c r="O26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7" s="5" t="s">
        <v>21</v>
      </c>
      <c r="Q2627" s="5">
        <v>0</v>
      </c>
      <c r="R2627" s="5" t="s">
        <v>21</v>
      </c>
      <c r="S2627" s="5" t="s">
        <v>52</v>
      </c>
      <c r="T2627" s="5" t="s">
        <v>123</v>
      </c>
      <c r="U2627" s="5">
        <v>46</v>
      </c>
      <c r="V2627" s="5" t="str">
        <f>PROPER(DatosTransformados[[#This Row],[Payment Method Hidden]])</f>
        <v>Credit Card</v>
      </c>
      <c r="W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627" s="5">
        <v>3237</v>
      </c>
      <c r="Y2627" s="5"/>
      <c r="Z2627" s="5"/>
      <c r="AA2627" s="5" t="s">
        <v>4475</v>
      </c>
      <c r="AB2627" s="6">
        <f>DATEVALUE(DatosTransformados[[#This Row],[Contact Date Hidden]])</f>
        <v>44772</v>
      </c>
      <c r="AC2627" s="6">
        <v>44947</v>
      </c>
      <c r="AD2627" s="5" t="s">
        <v>38</v>
      </c>
      <c r="AE2627" s="5" t="str">
        <f>VLOOKUP(DatosTransformados[[#This Row],[Customer Segment Hidden]],Tabla3[#All],2,FALSE)</f>
        <v>Low</v>
      </c>
      <c r="AF2627" s="12">
        <v>54.6697306890728</v>
      </c>
      <c r="AG2627" s="5">
        <v>7</v>
      </c>
      <c r="AH2627" s="5" t="s">
        <v>29</v>
      </c>
      <c r="AI2627" s="5" t="str">
        <f>IFERROR(VLOOKUP(DatosTransformados[[#This Row],[Preferred Contact Method Hidden]],Tabla3[#All],2,FALSE),DatosTransformados[[#This Row],[Preferred Contact Method Hidden]])</f>
        <v>Email</v>
      </c>
      <c r="AJ2627" s="5" t="str">
        <f>VLOOKUP(DatosTransformados[[#This Row],[Applied Discount Hidden]],Tabla3[#All],2,FALSE)</f>
        <v>Yes</v>
      </c>
      <c r="AK2627" s="5" t="b">
        <v>1</v>
      </c>
    </row>
    <row r="2628" spans="1:37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">
        <v>21</v>
      </c>
      <c r="O26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8" s="2" t="s">
        <v>21</v>
      </c>
      <c r="Q2628" s="2">
        <v>0</v>
      </c>
      <c r="R2628" s="2" t="s">
        <v>33</v>
      </c>
      <c r="S2628" s="2" t="s">
        <v>52</v>
      </c>
      <c r="T2628" s="2" t="s">
        <v>35</v>
      </c>
      <c r="U2628" s="2">
        <v>33</v>
      </c>
      <c r="V2628" s="2" t="str">
        <f>PROPER(DatosTransformados[[#This Row],[Payment Method Hidden]])</f>
        <v>Direct Debit</v>
      </c>
      <c r="W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628" s="2">
        <v>1629</v>
      </c>
      <c r="Y2628" s="2"/>
      <c r="Z2628" s="2"/>
      <c r="AA2628" s="2" t="s">
        <v>1643</v>
      </c>
      <c r="AB2628" s="3">
        <f>DATEVALUE(DatosTransformados[[#This Row],[Contact Date Hidden]])</f>
        <v>44856</v>
      </c>
      <c r="AC2628" s="3">
        <v>45140</v>
      </c>
      <c r="AD2628" s="2" t="s">
        <v>38</v>
      </c>
      <c r="AE2628" s="2" t="str">
        <f>VLOOKUP(DatosTransformados[[#This Row],[Customer Segment Hidden]],Tabla3[#All],2,FALSE)</f>
        <v>Low</v>
      </c>
      <c r="AF2628" s="11">
        <v>29.753868111220399</v>
      </c>
      <c r="AG2628" s="2">
        <v>1</v>
      </c>
      <c r="AH2628" s="2" t="s">
        <v>49</v>
      </c>
      <c r="AI2628" s="2" t="str">
        <f>IFERROR(VLOOKUP(DatosTransformados[[#This Row],[Preferred Contact Method Hidden]],Tabla3[#All],2,FALSE),DatosTransformados[[#This Row],[Preferred Contact Method Hidden]])</f>
        <v>Phone</v>
      </c>
      <c r="AJ2628" s="2" t="str">
        <f>VLOOKUP(DatosTransformados[[#This Row],[Applied Discount Hidden]],Tabla3[#All],2,FALSE)</f>
        <v>No</v>
      </c>
      <c r="AK2628" s="2" t="b">
        <v>0</v>
      </c>
    </row>
    <row r="2629" spans="1:37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">
        <v>21</v>
      </c>
      <c r="O26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29" s="5" t="s">
        <v>33</v>
      </c>
      <c r="Q2629" s="5">
        <v>2</v>
      </c>
      <c r="R2629" s="5" t="s">
        <v>21</v>
      </c>
      <c r="S2629" s="5" t="s">
        <v>24</v>
      </c>
      <c r="T2629" s="5" t="s">
        <v>25</v>
      </c>
      <c r="U2629" s="5">
        <v>7</v>
      </c>
      <c r="V2629" s="5" t="str">
        <f>PROPER(DatosTransformados[[#This Row],[Payment Method Hidden]])</f>
        <v>Credit Card</v>
      </c>
      <c r="W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629" s="5">
        <v>275</v>
      </c>
      <c r="Y2629" s="5"/>
      <c r="Z2629" s="5"/>
      <c r="AA2629" s="5" t="s">
        <v>919</v>
      </c>
      <c r="AB2629" s="6">
        <f>DATEVALUE(DatosTransformados[[#This Row],[Contact Date Hidden]])</f>
        <v>44355</v>
      </c>
      <c r="AC2629" s="6">
        <v>44256</v>
      </c>
      <c r="AD2629" s="5" t="s">
        <v>44</v>
      </c>
      <c r="AE2629" s="5" t="str">
        <f>VLOOKUP(DatosTransformados[[#This Row],[Customer Segment Hidden]],Tabla3[#All],2,FALSE)</f>
        <v>Medium</v>
      </c>
      <c r="AF2629" s="12">
        <v>7.1126796755211696</v>
      </c>
      <c r="AG2629" s="5">
        <v>2</v>
      </c>
      <c r="AH2629" s="5" t="s">
        <v>49</v>
      </c>
      <c r="AI2629" s="5" t="str">
        <f>IFERROR(VLOOKUP(DatosTransformados[[#This Row],[Preferred Contact Method Hidden]],Tabla3[#All],2,FALSE),DatosTransformados[[#This Row],[Preferred Contact Method Hidden]])</f>
        <v>Phone</v>
      </c>
      <c r="AJ2629" s="5" t="str">
        <f>VLOOKUP(DatosTransformados[[#This Row],[Applied Discount Hidden]],Tabla3[#All],2,FALSE)</f>
        <v>Yes</v>
      </c>
      <c r="AK2629" s="5" t="b">
        <v>1</v>
      </c>
    </row>
    <row r="2630" spans="1:37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">
        <v>21</v>
      </c>
      <c r="O26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0" s="2" t="s">
        <v>21</v>
      </c>
      <c r="Q2630" s="2">
        <v>0</v>
      </c>
      <c r="R2630" s="2" t="s">
        <v>21</v>
      </c>
      <c r="S2630" s="2" t="s">
        <v>24</v>
      </c>
      <c r="T2630" s="2" t="s">
        <v>35</v>
      </c>
      <c r="U2630" s="2">
        <v>8</v>
      </c>
      <c r="V2630" s="2" t="str">
        <f>PROPER(DatosTransformados[[#This Row],[Payment Method Hidden]])</f>
        <v>Direct Debit</v>
      </c>
      <c r="W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630" s="2">
        <v>68</v>
      </c>
      <c r="Y2630" s="2"/>
      <c r="Z2630" s="2"/>
      <c r="AA2630" s="2" t="s">
        <v>2585</v>
      </c>
      <c r="AB2630" s="3">
        <f>DATEVALUE(DatosTransformados[[#This Row],[Contact Date Hidden]])</f>
        <v>44598</v>
      </c>
      <c r="AC2630" s="3">
        <v>44934</v>
      </c>
      <c r="AD2630" s="2" t="s">
        <v>28</v>
      </c>
      <c r="AE2630" s="2" t="str">
        <f>VLOOKUP(DatosTransformados[[#This Row],[Customer Segment Hidden]],Tabla3[#All],2,FALSE)</f>
        <v>High</v>
      </c>
      <c r="AF2630" s="11">
        <v>6.8337836212436276</v>
      </c>
      <c r="AG2630" s="2">
        <v>7</v>
      </c>
      <c r="AH2630" s="2" t="s">
        <v>63</v>
      </c>
      <c r="AI2630" s="2" t="str">
        <f>IFERROR(VLOOKUP(DatosTransformados[[#This Row],[Preferred Contact Method Hidden]],Tabla3[#All],2,FALSE),DatosTransformados[[#This Row],[Preferred Contact Method Hidden]])</f>
        <v>SMS</v>
      </c>
      <c r="AJ2630" s="2" t="str">
        <f>VLOOKUP(DatosTransformados[[#This Row],[Applied Discount Hidden]],Tabla3[#All],2,FALSE)</f>
        <v>Yes</v>
      </c>
      <c r="AK2630" s="2" t="b">
        <v>1</v>
      </c>
    </row>
    <row r="2631" spans="1:37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">
        <v>33</v>
      </c>
      <c r="O26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1" s="5" t="s">
        <v>33</v>
      </c>
      <c r="Q2631" s="5">
        <v>3</v>
      </c>
      <c r="R2631" s="5" t="s">
        <v>33</v>
      </c>
      <c r="S2631" s="5" t="s">
        <v>34</v>
      </c>
      <c r="T2631" s="5" t="s">
        <v>117</v>
      </c>
      <c r="U2631" s="5">
        <v>39</v>
      </c>
      <c r="V2631" s="5" t="str">
        <f>PROPER(DatosTransformados[[#This Row],[Payment Method Hidden]])</f>
        <v>Direct Debit</v>
      </c>
      <c r="W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631" s="5">
        <v>1507</v>
      </c>
      <c r="Y2631" s="5"/>
      <c r="Z2631" s="5"/>
      <c r="AA2631" s="5" t="s">
        <v>4479</v>
      </c>
      <c r="AB2631" s="6">
        <f>DATEVALUE(DatosTransformados[[#This Row],[Contact Date Hidden]])</f>
        <v>44912</v>
      </c>
      <c r="AC2631" s="6">
        <v>43916</v>
      </c>
      <c r="AD2631" s="5" t="s">
        <v>28</v>
      </c>
      <c r="AE2631" s="5" t="str">
        <f>VLOOKUP(DatosTransformados[[#This Row],[Customer Segment Hidden]],Tabla3[#All],2,FALSE)</f>
        <v>High</v>
      </c>
      <c r="AF2631" s="12">
        <v>34.243184954909331</v>
      </c>
      <c r="AG2631" s="5">
        <v>0</v>
      </c>
      <c r="AH2631" s="5" t="s">
        <v>49</v>
      </c>
      <c r="AI2631" s="5" t="str">
        <f>IFERROR(VLOOKUP(DatosTransformados[[#This Row],[Preferred Contact Method Hidden]],Tabla3[#All],2,FALSE),DatosTransformados[[#This Row],[Preferred Contact Method Hidden]])</f>
        <v>Phone</v>
      </c>
      <c r="AJ2631" s="5" t="str">
        <f>VLOOKUP(DatosTransformados[[#This Row],[Applied Discount Hidden]],Tabla3[#All],2,FALSE)</f>
        <v>No</v>
      </c>
      <c r="AK2631" s="5" t="b">
        <v>0</v>
      </c>
    </row>
    <row r="2632" spans="1:37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">
        <v>21</v>
      </c>
      <c r="O26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2" s="2" t="s">
        <v>21</v>
      </c>
      <c r="Q2632" s="2">
        <v>0</v>
      </c>
      <c r="R2632" s="2" t="s">
        <v>33</v>
      </c>
      <c r="S2632" s="2" t="s">
        <v>24</v>
      </c>
      <c r="T2632" s="2" t="s">
        <v>123</v>
      </c>
      <c r="U2632" s="2">
        <v>17</v>
      </c>
      <c r="V2632" s="2" t="str">
        <f>PROPER(DatosTransformados[[#This Row],[Payment Method Hidden]])</f>
        <v>Credit Card</v>
      </c>
      <c r="W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2632" s="2">
        <v>431</v>
      </c>
      <c r="Y2632" s="2"/>
      <c r="Z2632" s="2"/>
      <c r="AA2632" s="2" t="s">
        <v>4480</v>
      </c>
      <c r="AB2632" s="3">
        <f>DATEVALUE(DatosTransformados[[#This Row],[Contact Date Hidden]])</f>
        <v>44077</v>
      </c>
      <c r="AC2632" s="3">
        <v>45240</v>
      </c>
      <c r="AD2632" s="2" t="s">
        <v>28</v>
      </c>
      <c r="AE2632" s="2" t="str">
        <f>VLOOKUP(DatosTransformados[[#This Row],[Customer Segment Hidden]],Tabla3[#All],2,FALSE)</f>
        <v>High</v>
      </c>
      <c r="AF2632" s="11">
        <v>15.369137932409799</v>
      </c>
      <c r="AG2632" s="2">
        <v>3</v>
      </c>
      <c r="AH2632" s="2" t="s">
        <v>49</v>
      </c>
      <c r="AI2632" s="2" t="str">
        <f>IFERROR(VLOOKUP(DatosTransformados[[#This Row],[Preferred Contact Method Hidden]],Tabla3[#All],2,FALSE),DatosTransformados[[#This Row],[Preferred Contact Method Hidden]])</f>
        <v>Phone</v>
      </c>
      <c r="AJ2632" s="2" t="str">
        <f>VLOOKUP(DatosTransformados[[#This Row],[Applied Discount Hidden]],Tabla3[#All],2,FALSE)</f>
        <v>Yes</v>
      </c>
      <c r="AK2632" s="2" t="b">
        <v>1</v>
      </c>
    </row>
    <row r="2633" spans="1:37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">
        <v>21</v>
      </c>
      <c r="O26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3" s="5" t="s">
        <v>21</v>
      </c>
      <c r="Q2633" s="5">
        <v>0</v>
      </c>
      <c r="R2633" s="5" t="s">
        <v>21</v>
      </c>
      <c r="S2633" s="5" t="s">
        <v>24</v>
      </c>
      <c r="T2633" s="5" t="s">
        <v>35</v>
      </c>
      <c r="U2633" s="5">
        <v>35</v>
      </c>
      <c r="V2633" s="5" t="str">
        <f>PROPER(DatosTransformados[[#This Row],[Payment Method Hidden]])</f>
        <v>Direct Debit</v>
      </c>
      <c r="W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633" s="5">
        <v>743</v>
      </c>
      <c r="Y2633" s="5" t="s">
        <v>42</v>
      </c>
      <c r="Z2633" s="5" t="s">
        <v>184</v>
      </c>
      <c r="AA2633" s="5" t="s">
        <v>4482</v>
      </c>
      <c r="AB2633" s="6">
        <f>DATEVALUE(DatosTransformados[[#This Row],[Contact Date Hidden]])</f>
        <v>44088</v>
      </c>
      <c r="AC2633" s="6">
        <v>44189</v>
      </c>
      <c r="AD2633" s="5" t="s">
        <v>28</v>
      </c>
      <c r="AE2633" s="5" t="str">
        <f>VLOOKUP(DatosTransformados[[#This Row],[Customer Segment Hidden]],Tabla3[#All],2,FALSE)</f>
        <v>High</v>
      </c>
      <c r="AF2633" s="12">
        <v>31.16510913984073</v>
      </c>
      <c r="AG2633" s="5">
        <v>7</v>
      </c>
      <c r="AH2633" s="5" t="s">
        <v>49</v>
      </c>
      <c r="AI2633" s="5" t="str">
        <f>IFERROR(VLOOKUP(DatosTransformados[[#This Row],[Preferred Contact Method Hidden]],Tabla3[#All],2,FALSE),DatosTransformados[[#This Row],[Preferred Contact Method Hidden]])</f>
        <v>Phone</v>
      </c>
      <c r="AJ2633" s="5" t="str">
        <f>VLOOKUP(DatosTransformados[[#This Row],[Applied Discount Hidden]],Tabla3[#All],2,FALSE)</f>
        <v>Yes</v>
      </c>
      <c r="AK2633" s="5" t="b">
        <v>1</v>
      </c>
    </row>
    <row r="2634" spans="1:37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">
        <v>21</v>
      </c>
      <c r="O26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4" s="2" t="s">
        <v>21</v>
      </c>
      <c r="Q2634" s="2">
        <v>0</v>
      </c>
      <c r="R2634" s="2" t="s">
        <v>21</v>
      </c>
      <c r="S2634" s="2" t="s">
        <v>24</v>
      </c>
      <c r="T2634" s="2" t="s">
        <v>117</v>
      </c>
      <c r="U2634" s="2">
        <v>31</v>
      </c>
      <c r="V2634" s="2" t="str">
        <f>PROPER(DatosTransformados[[#This Row],[Payment Method Hidden]])</f>
        <v>Direct Debit</v>
      </c>
      <c r="W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634" s="2">
        <v>70</v>
      </c>
      <c r="Y2634" s="2" t="s">
        <v>103</v>
      </c>
      <c r="Z2634" s="2" t="s">
        <v>197</v>
      </c>
      <c r="AA2634" s="2" t="s">
        <v>2274</v>
      </c>
      <c r="AB2634" s="3">
        <f>DATEVALUE(DatosTransformados[[#This Row],[Contact Date Hidden]])</f>
        <v>44488</v>
      </c>
      <c r="AC2634" s="3">
        <v>44131</v>
      </c>
      <c r="AD2634" s="2" t="s">
        <v>38</v>
      </c>
      <c r="AE2634" s="2" t="str">
        <f>VLOOKUP(DatosTransformados[[#This Row],[Customer Segment Hidden]],Tabla3[#All],2,FALSE)</f>
        <v>Low</v>
      </c>
      <c r="AF2634" s="11">
        <v>30.46655228441205</v>
      </c>
      <c r="AG2634" s="2">
        <v>2</v>
      </c>
      <c r="AH2634" s="2" t="s">
        <v>29</v>
      </c>
      <c r="AI2634" s="2" t="str">
        <f>IFERROR(VLOOKUP(DatosTransformados[[#This Row],[Preferred Contact Method Hidden]],Tabla3[#All],2,FALSE),DatosTransformados[[#This Row],[Preferred Contact Method Hidden]])</f>
        <v>Email</v>
      </c>
      <c r="AJ2634" s="2" t="str">
        <f>VLOOKUP(DatosTransformados[[#This Row],[Applied Discount Hidden]],Tabla3[#All],2,FALSE)</f>
        <v>No</v>
      </c>
      <c r="AK2634" s="2" t="b">
        <v>0</v>
      </c>
    </row>
    <row r="2635" spans="1:37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">
        <v>21</v>
      </c>
      <c r="O26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5" s="5" t="s">
        <v>21</v>
      </c>
      <c r="Q2635" s="5">
        <v>0</v>
      </c>
      <c r="R2635" s="5" t="s">
        <v>21</v>
      </c>
      <c r="S2635" s="5" t="s">
        <v>24</v>
      </c>
      <c r="T2635" s="5" t="s">
        <v>123</v>
      </c>
      <c r="U2635" s="5">
        <v>9</v>
      </c>
      <c r="V2635" s="5" t="str">
        <f>PROPER(DatosTransformados[[#This Row],[Payment Method Hidden]])</f>
        <v>Credit Card</v>
      </c>
      <c r="W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635" s="5">
        <v>9</v>
      </c>
      <c r="Y2635" s="5"/>
      <c r="Z2635" s="5"/>
      <c r="AA2635" s="5" t="s">
        <v>4485</v>
      </c>
      <c r="AB2635" s="6">
        <f>DATEVALUE(DatosTransformados[[#This Row],[Contact Date Hidden]])</f>
        <v>44705</v>
      </c>
      <c r="AC2635" s="6">
        <v>45218</v>
      </c>
      <c r="AD2635" s="5" t="s">
        <v>38</v>
      </c>
      <c r="AE2635" s="5" t="str">
        <f>VLOOKUP(DatosTransformados[[#This Row],[Customer Segment Hidden]],Tabla3[#All],2,FALSE)</f>
        <v>Low</v>
      </c>
      <c r="AF2635" s="12">
        <v>7.5661731022063261</v>
      </c>
      <c r="AG2635" s="5">
        <v>9</v>
      </c>
      <c r="AH2635" s="5" t="s">
        <v>49</v>
      </c>
      <c r="AI2635" s="5" t="str">
        <f>IFERROR(VLOOKUP(DatosTransformados[[#This Row],[Preferred Contact Method Hidden]],Tabla3[#All],2,FALSE),DatosTransformados[[#This Row],[Preferred Contact Method Hidden]])</f>
        <v>Phone</v>
      </c>
      <c r="AJ2635" s="5" t="str">
        <f>VLOOKUP(DatosTransformados[[#This Row],[Applied Discount Hidden]],Tabla3[#All],2,FALSE)</f>
        <v>Yes</v>
      </c>
      <c r="AK2635" s="5" t="b">
        <v>1</v>
      </c>
    </row>
    <row r="2636" spans="1:37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">
        <v>33</v>
      </c>
      <c r="O26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6" s="2" t="s">
        <v>33</v>
      </c>
      <c r="Q2636" s="2">
        <v>2</v>
      </c>
      <c r="R2636" s="2" t="s">
        <v>33</v>
      </c>
      <c r="S2636" s="2" t="s">
        <v>52</v>
      </c>
      <c r="T2636" s="2" t="s">
        <v>117</v>
      </c>
      <c r="U2636" s="2">
        <v>37</v>
      </c>
      <c r="V2636" s="2" t="str">
        <f>PROPER(DatosTransformados[[#This Row],[Payment Method Hidden]])</f>
        <v>Direct Debit</v>
      </c>
      <c r="W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636" s="2">
        <v>2761</v>
      </c>
      <c r="Y2636" s="2"/>
      <c r="Z2636" s="2"/>
      <c r="AA2636" s="2" t="s">
        <v>3248</v>
      </c>
      <c r="AB2636" s="3">
        <f>DATEVALUE(DatosTransformados[[#This Row],[Contact Date Hidden]])</f>
        <v>44442</v>
      </c>
      <c r="AC2636" s="3">
        <v>45115</v>
      </c>
      <c r="AD2636" s="2" t="s">
        <v>28</v>
      </c>
      <c r="AE2636" s="2" t="str">
        <f>VLOOKUP(DatosTransformados[[#This Row],[Customer Segment Hidden]],Tabla3[#All],2,FALSE)</f>
        <v>High</v>
      </c>
      <c r="AF2636" s="11">
        <v>39.297218302500639</v>
      </c>
      <c r="AG2636" s="2">
        <v>8</v>
      </c>
      <c r="AH2636" s="2" t="s">
        <v>49</v>
      </c>
      <c r="AI2636" s="2" t="str">
        <f>IFERROR(VLOOKUP(DatosTransformados[[#This Row],[Preferred Contact Method Hidden]],Tabla3[#All],2,FALSE),DatosTransformados[[#This Row],[Preferred Contact Method Hidden]])</f>
        <v>Phone</v>
      </c>
      <c r="AJ2636" s="2" t="str">
        <f>VLOOKUP(DatosTransformados[[#This Row],[Applied Discount Hidden]],Tabla3[#All],2,FALSE)</f>
        <v>No</v>
      </c>
      <c r="AK2636" s="2" t="b">
        <v>0</v>
      </c>
    </row>
    <row r="2637" spans="1:37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">
        <v>33</v>
      </c>
      <c r="O26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7" s="5" t="s">
        <v>21</v>
      </c>
      <c r="Q2637" s="5">
        <v>0</v>
      </c>
      <c r="R2637" s="5" t="s">
        <v>21</v>
      </c>
      <c r="S2637" s="5" t="s">
        <v>52</v>
      </c>
      <c r="T2637" s="5" t="s">
        <v>117</v>
      </c>
      <c r="U2637" s="5">
        <v>15</v>
      </c>
      <c r="V2637" s="5" t="str">
        <f>PROPER(DatosTransformados[[#This Row],[Payment Method Hidden]])</f>
        <v>Direct Debit</v>
      </c>
      <c r="W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637" s="5">
        <v>899</v>
      </c>
      <c r="Y2637" s="5"/>
      <c r="Z2637" s="5"/>
      <c r="AA2637" s="5" t="s">
        <v>3163</v>
      </c>
      <c r="AB2637" s="6">
        <f>DATEVALUE(DatosTransformados[[#This Row],[Contact Date Hidden]])</f>
        <v>44951</v>
      </c>
      <c r="AC2637" s="6">
        <v>45007</v>
      </c>
      <c r="AD2637" s="5" t="s">
        <v>44</v>
      </c>
      <c r="AE2637" s="5" t="str">
        <f>VLOOKUP(DatosTransformados[[#This Row],[Customer Segment Hidden]],Tabla3[#All],2,FALSE)</f>
        <v>Medium</v>
      </c>
      <c r="AF2637" s="12">
        <v>12.00154980553614</v>
      </c>
      <c r="AG2637" s="5">
        <v>1</v>
      </c>
      <c r="AH2637" s="5" t="s">
        <v>63</v>
      </c>
      <c r="AI2637" s="5" t="str">
        <f>IFERROR(VLOOKUP(DatosTransformados[[#This Row],[Preferred Contact Method Hidden]],Tabla3[#All],2,FALSE),DatosTransformados[[#This Row],[Preferred Contact Method Hidden]])</f>
        <v>SMS</v>
      </c>
      <c r="AJ2637" s="5" t="str">
        <f>VLOOKUP(DatosTransformados[[#This Row],[Applied Discount Hidden]],Tabla3[#All],2,FALSE)</f>
        <v>Yes</v>
      </c>
      <c r="AK2637" s="5" t="b">
        <v>1</v>
      </c>
    </row>
    <row r="2638" spans="1:37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">
        <v>21</v>
      </c>
      <c r="O26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8" s="2" t="s">
        <v>21</v>
      </c>
      <c r="Q2638" s="2">
        <v>0</v>
      </c>
      <c r="R2638" s="2" t="s">
        <v>21</v>
      </c>
      <c r="S2638" s="2" t="s">
        <v>34</v>
      </c>
      <c r="T2638" s="2" t="s">
        <v>35</v>
      </c>
      <c r="U2638" s="2">
        <v>42</v>
      </c>
      <c r="V2638" s="2" t="str">
        <f>PROPER(DatosTransformados[[#This Row],[Payment Method Hidden]])</f>
        <v>Direct Debit</v>
      </c>
      <c r="W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638" s="2">
        <v>2367</v>
      </c>
      <c r="Y2638" s="2"/>
      <c r="Z2638" s="2"/>
      <c r="AA2638" s="2" t="s">
        <v>4489</v>
      </c>
      <c r="AB2638" s="3">
        <f>DATEVALUE(DatosTransformados[[#This Row],[Contact Date Hidden]])</f>
        <v>44752</v>
      </c>
      <c r="AC2638" s="3">
        <v>44352</v>
      </c>
      <c r="AD2638" s="2" t="s">
        <v>38</v>
      </c>
      <c r="AE2638" s="2" t="str">
        <f>VLOOKUP(DatosTransformados[[#This Row],[Customer Segment Hidden]],Tabla3[#All],2,FALSE)</f>
        <v>Low</v>
      </c>
      <c r="AF2638" s="11">
        <v>48.282367460341263</v>
      </c>
      <c r="AG2638" s="2">
        <v>6</v>
      </c>
      <c r="AH2638" s="2" t="s">
        <v>63</v>
      </c>
      <c r="AI2638" s="2" t="str">
        <f>IFERROR(VLOOKUP(DatosTransformados[[#This Row],[Preferred Contact Method Hidden]],Tabla3[#All],2,FALSE),DatosTransformados[[#This Row],[Preferred Contact Method Hidden]])</f>
        <v>SMS</v>
      </c>
      <c r="AJ2638" s="2" t="str">
        <f>VLOOKUP(DatosTransformados[[#This Row],[Applied Discount Hidden]],Tabla3[#All],2,FALSE)</f>
        <v>No</v>
      </c>
      <c r="AK2638" s="2" t="b">
        <v>0</v>
      </c>
    </row>
    <row r="2639" spans="1:37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">
        <v>33</v>
      </c>
      <c r="O26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39" s="5" t="s">
        <v>21</v>
      </c>
      <c r="Q2639" s="5">
        <v>0</v>
      </c>
      <c r="R2639" s="5" t="s">
        <v>21</v>
      </c>
      <c r="S2639" s="5" t="s">
        <v>24</v>
      </c>
      <c r="T2639" s="5" t="s">
        <v>35</v>
      </c>
      <c r="U2639" s="5">
        <v>27</v>
      </c>
      <c r="V2639" s="5" t="str">
        <f>PROPER(DatosTransformados[[#This Row],[Payment Method Hidden]])</f>
        <v>Direct Debit</v>
      </c>
      <c r="W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2639" s="5">
        <v>27</v>
      </c>
      <c r="Y2639" s="5" t="s">
        <v>42</v>
      </c>
      <c r="Z2639" s="5" t="s">
        <v>184</v>
      </c>
      <c r="AA2639" s="5" t="s">
        <v>4491</v>
      </c>
      <c r="AB2639" s="6">
        <f>DATEVALUE(DatosTransformados[[#This Row],[Contact Date Hidden]])</f>
        <v>44305</v>
      </c>
      <c r="AC2639" s="6">
        <v>45059</v>
      </c>
      <c r="AD2639" s="5" t="s">
        <v>44</v>
      </c>
      <c r="AE2639" s="5" t="str">
        <f>VLOOKUP(DatosTransformados[[#This Row],[Customer Segment Hidden]],Tabla3[#All],2,FALSE)</f>
        <v>Medium</v>
      </c>
      <c r="AF2639" s="12">
        <v>23.018289227753151</v>
      </c>
      <c r="AG2639" s="5">
        <v>9</v>
      </c>
      <c r="AH2639" s="5" t="s">
        <v>29</v>
      </c>
      <c r="AI2639" s="5" t="str">
        <f>IFERROR(VLOOKUP(DatosTransformados[[#This Row],[Preferred Contact Method Hidden]],Tabla3[#All],2,FALSE),DatosTransformados[[#This Row],[Preferred Contact Method Hidden]])</f>
        <v>Email</v>
      </c>
      <c r="AJ2639" s="5" t="str">
        <f>VLOOKUP(DatosTransformados[[#This Row],[Applied Discount Hidden]],Tabla3[#All],2,FALSE)</f>
        <v>Yes</v>
      </c>
      <c r="AK2639" s="5" t="b">
        <v>1</v>
      </c>
    </row>
    <row r="2640" spans="1:37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">
        <v>21</v>
      </c>
      <c r="O26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0" s="2" t="s">
        <v>33</v>
      </c>
      <c r="Q2640" s="2">
        <v>2</v>
      </c>
      <c r="R2640" s="2" t="s">
        <v>21</v>
      </c>
      <c r="S2640" s="2" t="s">
        <v>24</v>
      </c>
      <c r="T2640" s="2" t="s">
        <v>123</v>
      </c>
      <c r="U2640" s="2">
        <v>38</v>
      </c>
      <c r="V2640" s="2" t="str">
        <f>PROPER(DatosTransformados[[#This Row],[Payment Method Hidden]])</f>
        <v>Credit Card</v>
      </c>
      <c r="W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640" s="2">
        <v>2128</v>
      </c>
      <c r="Y2640" s="2"/>
      <c r="Z2640" s="2"/>
      <c r="AA2640" s="2" t="s">
        <v>1651</v>
      </c>
      <c r="AB2640" s="3">
        <f>DATEVALUE(DatosTransformados[[#This Row],[Contact Date Hidden]])</f>
        <v>44927</v>
      </c>
      <c r="AC2640" s="3">
        <v>44836</v>
      </c>
      <c r="AD2640" s="2" t="s">
        <v>44</v>
      </c>
      <c r="AE2640" s="2" t="str">
        <f>VLOOKUP(DatosTransformados[[#This Row],[Customer Segment Hidden]],Tabla3[#All],2,FALSE)</f>
        <v>Medium</v>
      </c>
      <c r="AF2640" s="11">
        <v>44.353947620130711</v>
      </c>
      <c r="AG2640" s="2">
        <v>1</v>
      </c>
      <c r="AH2640" s="2" t="s">
        <v>49</v>
      </c>
      <c r="AI2640" s="2" t="str">
        <f>IFERROR(VLOOKUP(DatosTransformados[[#This Row],[Preferred Contact Method Hidden]],Tabla3[#All],2,FALSE),DatosTransformados[[#This Row],[Preferred Contact Method Hidden]])</f>
        <v>Phone</v>
      </c>
      <c r="AJ2640" s="2" t="str">
        <f>VLOOKUP(DatosTransformados[[#This Row],[Applied Discount Hidden]],Tabla3[#All],2,FALSE)</f>
        <v>No</v>
      </c>
      <c r="AK2640" s="2" t="b">
        <v>0</v>
      </c>
    </row>
    <row r="2641" spans="1:37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">
        <v>33</v>
      </c>
      <c r="O26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1" s="5" t="s">
        <v>21</v>
      </c>
      <c r="Q2641" s="5">
        <v>0</v>
      </c>
      <c r="R2641" s="5" t="s">
        <v>33</v>
      </c>
      <c r="S2641" s="5" t="s">
        <v>52</v>
      </c>
      <c r="T2641" s="5" t="s">
        <v>123</v>
      </c>
      <c r="U2641" s="5">
        <v>60</v>
      </c>
      <c r="V2641" s="5" t="str">
        <f>PROPER(DatosTransformados[[#This Row],[Payment Method Hidden]])</f>
        <v>Credit Card</v>
      </c>
      <c r="W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2641" s="5">
        <v>4282</v>
      </c>
      <c r="Y2641" s="5"/>
      <c r="Z2641" s="5"/>
      <c r="AA2641" s="5" t="s">
        <v>4494</v>
      </c>
      <c r="AB2641" s="6">
        <f>DATEVALUE(DatosTransformados[[#This Row],[Contact Date Hidden]])</f>
        <v>44925</v>
      </c>
      <c r="AC2641" s="6">
        <v>44742</v>
      </c>
      <c r="AD2641" s="5" t="s">
        <v>44</v>
      </c>
      <c r="AE2641" s="5" t="str">
        <f>VLOOKUP(DatosTransformados[[#This Row],[Customer Segment Hidden]],Tabla3[#All],2,FALSE)</f>
        <v>Medium</v>
      </c>
      <c r="AF2641" s="12">
        <v>71.710592561492902</v>
      </c>
      <c r="AG2641" s="5">
        <v>3</v>
      </c>
      <c r="AH2641" s="5" t="s">
        <v>29</v>
      </c>
      <c r="AI2641" s="5" t="str">
        <f>IFERROR(VLOOKUP(DatosTransformados[[#This Row],[Preferred Contact Method Hidden]],Tabla3[#All],2,FALSE),DatosTransformados[[#This Row],[Preferred Contact Method Hidden]])</f>
        <v>Email</v>
      </c>
      <c r="AJ2641" s="5" t="str">
        <f>VLOOKUP(DatosTransformados[[#This Row],[Applied Discount Hidden]],Tabla3[#All],2,FALSE)</f>
        <v>Yes</v>
      </c>
      <c r="AK2641" s="5" t="b">
        <v>1</v>
      </c>
    </row>
    <row r="2642" spans="1:37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">
        <v>21</v>
      </c>
      <c r="O26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2" s="2" t="s">
        <v>33</v>
      </c>
      <c r="Q2642" s="2">
        <v>2</v>
      </c>
      <c r="R2642" s="2" t="s">
        <v>33</v>
      </c>
      <c r="S2642" s="2" t="s">
        <v>52</v>
      </c>
      <c r="T2642" s="2" t="s">
        <v>35</v>
      </c>
      <c r="U2642" s="2">
        <v>31</v>
      </c>
      <c r="V2642" s="2" t="str">
        <f>PROPER(DatosTransformados[[#This Row],[Payment Method Hidden]])</f>
        <v>Direct Debit</v>
      </c>
      <c r="W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642" s="2">
        <v>1805</v>
      </c>
      <c r="Y2642" s="2"/>
      <c r="Z2642" s="2"/>
      <c r="AA2642" s="2" t="s">
        <v>4496</v>
      </c>
      <c r="AB2642" s="3">
        <f>DATEVALUE(DatosTransformados[[#This Row],[Contact Date Hidden]])</f>
        <v>43955</v>
      </c>
      <c r="AC2642" s="3">
        <v>45114</v>
      </c>
      <c r="AD2642" s="2" t="s">
        <v>28</v>
      </c>
      <c r="AE2642" s="2" t="str">
        <f>VLOOKUP(DatosTransformados[[#This Row],[Customer Segment Hidden]],Tabla3[#All],2,FALSE)</f>
        <v>High</v>
      </c>
      <c r="AF2642" s="11">
        <v>27.361186968207019</v>
      </c>
      <c r="AG2642" s="2">
        <v>4</v>
      </c>
      <c r="AH2642" s="2" t="s">
        <v>63</v>
      </c>
      <c r="AI2642" s="2" t="str">
        <f>IFERROR(VLOOKUP(DatosTransformados[[#This Row],[Preferred Contact Method Hidden]],Tabla3[#All],2,FALSE),DatosTransformados[[#This Row],[Preferred Contact Method Hidden]])</f>
        <v>SMS</v>
      </c>
      <c r="AJ2642" s="2" t="str">
        <f>VLOOKUP(DatosTransformados[[#This Row],[Applied Discount Hidden]],Tabla3[#All],2,FALSE)</f>
        <v>No</v>
      </c>
      <c r="AK2642" s="2" t="b">
        <v>0</v>
      </c>
    </row>
    <row r="2643" spans="1:37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">
        <v>21</v>
      </c>
      <c r="O26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3" s="5" t="s">
        <v>21</v>
      </c>
      <c r="Q2643" s="5">
        <v>0</v>
      </c>
      <c r="R2643" s="5" t="s">
        <v>21</v>
      </c>
      <c r="S2643" s="5" t="s">
        <v>24</v>
      </c>
      <c r="T2643" s="5" t="s">
        <v>117</v>
      </c>
      <c r="U2643" s="5">
        <v>32</v>
      </c>
      <c r="V2643" s="5" t="str">
        <f>PROPER(DatosTransformados[[#This Row],[Payment Method Hidden]])</f>
        <v>Direct Debit</v>
      </c>
      <c r="W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643" s="5">
        <v>833</v>
      </c>
      <c r="Y2643" s="5"/>
      <c r="Z2643" s="5"/>
      <c r="AA2643" s="5" t="s">
        <v>2129</v>
      </c>
      <c r="AB2643" s="6">
        <f>DATEVALUE(DatosTransformados[[#This Row],[Contact Date Hidden]])</f>
        <v>44282</v>
      </c>
      <c r="AC2643" s="6">
        <v>43947</v>
      </c>
      <c r="AD2643" s="5" t="s">
        <v>28</v>
      </c>
      <c r="AE2643" s="5" t="str">
        <f>VLOOKUP(DatosTransformados[[#This Row],[Customer Segment Hidden]],Tabla3[#All],2,FALSE)</f>
        <v>High</v>
      </c>
      <c r="AF2643" s="12">
        <v>33.706689197556287</v>
      </c>
      <c r="AG2643" s="5">
        <v>0</v>
      </c>
      <c r="AH2643" s="5" t="s">
        <v>49</v>
      </c>
      <c r="AI2643" s="5" t="str">
        <f>IFERROR(VLOOKUP(DatosTransformados[[#This Row],[Preferred Contact Method Hidden]],Tabla3[#All],2,FALSE),DatosTransformados[[#This Row],[Preferred Contact Method Hidden]])</f>
        <v>Phone</v>
      </c>
      <c r="AJ2643" s="5" t="str">
        <f>VLOOKUP(DatosTransformados[[#This Row],[Applied Discount Hidden]],Tabla3[#All],2,FALSE)</f>
        <v>No</v>
      </c>
      <c r="AK2643" s="5" t="b">
        <v>0</v>
      </c>
    </row>
    <row r="2644" spans="1:37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">
        <v>33</v>
      </c>
      <c r="O26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4" s="2" t="s">
        <v>21</v>
      </c>
      <c r="Q2644" s="2">
        <v>0</v>
      </c>
      <c r="R2644" s="2" t="s">
        <v>21</v>
      </c>
      <c r="S2644" s="2" t="s">
        <v>24</v>
      </c>
      <c r="T2644" s="2" t="s">
        <v>123</v>
      </c>
      <c r="U2644" s="2">
        <v>21</v>
      </c>
      <c r="V2644" s="2" t="str">
        <f>PROPER(DatosTransformados[[#This Row],[Payment Method Hidden]])</f>
        <v>Credit Card</v>
      </c>
      <c r="W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2644" s="2">
        <v>40</v>
      </c>
      <c r="Y2644" s="2" t="s">
        <v>134</v>
      </c>
      <c r="Z2644" s="2" t="s">
        <v>403</v>
      </c>
      <c r="AA2644" s="2" t="s">
        <v>991</v>
      </c>
      <c r="AB2644" s="3">
        <f>DATEVALUE(DatosTransformados[[#This Row],[Contact Date Hidden]])</f>
        <v>45142</v>
      </c>
      <c r="AC2644" s="3">
        <v>44764</v>
      </c>
      <c r="AD2644" s="2" t="s">
        <v>44</v>
      </c>
      <c r="AE2644" s="2" t="str">
        <f>VLOOKUP(DatosTransformados[[#This Row],[Customer Segment Hidden]],Tabla3[#All],2,FALSE)</f>
        <v>Medium</v>
      </c>
      <c r="AF2644" s="11">
        <v>24.22397691908596</v>
      </c>
      <c r="AG2644" s="2">
        <v>4</v>
      </c>
      <c r="AH2644" s="2" t="s">
        <v>29</v>
      </c>
      <c r="AI2644" s="2" t="str">
        <f>IFERROR(VLOOKUP(DatosTransformados[[#This Row],[Preferred Contact Method Hidden]],Tabla3[#All],2,FALSE),DatosTransformados[[#This Row],[Preferred Contact Method Hidden]])</f>
        <v>Email</v>
      </c>
      <c r="AJ2644" s="2" t="str">
        <f>VLOOKUP(DatosTransformados[[#This Row],[Applied Discount Hidden]],Tabla3[#All],2,FALSE)</f>
        <v>Yes</v>
      </c>
      <c r="AK2644" s="2" t="b">
        <v>1</v>
      </c>
    </row>
    <row r="2645" spans="1:37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">
        <v>33</v>
      </c>
      <c r="O26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5" s="5" t="s">
        <v>21</v>
      </c>
      <c r="Q2645" s="5">
        <v>0</v>
      </c>
      <c r="R2645" s="5" t="s">
        <v>21</v>
      </c>
      <c r="S2645" s="5" t="s">
        <v>24</v>
      </c>
      <c r="T2645" s="5" t="s">
        <v>25</v>
      </c>
      <c r="U2645" s="5">
        <v>51</v>
      </c>
      <c r="V2645" s="5" t="str">
        <f>PROPER(DatosTransformados[[#This Row],[Payment Method Hidden]])</f>
        <v>Credit Card</v>
      </c>
      <c r="W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645" s="5">
        <v>547</v>
      </c>
      <c r="Y2645" s="5" t="s">
        <v>134</v>
      </c>
      <c r="Z2645" s="5" t="s">
        <v>403</v>
      </c>
      <c r="AA2645" s="5" t="s">
        <v>4500</v>
      </c>
      <c r="AB2645" s="6">
        <f>DATEVALUE(DatosTransformados[[#This Row],[Contact Date Hidden]])</f>
        <v>44663</v>
      </c>
      <c r="AC2645" s="6">
        <v>44090</v>
      </c>
      <c r="AD2645" s="5" t="s">
        <v>28</v>
      </c>
      <c r="AE2645" s="5" t="str">
        <f>VLOOKUP(DatosTransformados[[#This Row],[Customer Segment Hidden]],Tabla3[#All],2,FALSE)</f>
        <v>High</v>
      </c>
      <c r="AF2645" s="12">
        <v>57.657809011969817</v>
      </c>
      <c r="AG2645" s="5">
        <v>0</v>
      </c>
      <c r="AH2645" s="5" t="s">
        <v>49</v>
      </c>
      <c r="AI2645" s="5" t="str">
        <f>IFERROR(VLOOKUP(DatosTransformados[[#This Row],[Preferred Contact Method Hidden]],Tabla3[#All],2,FALSE),DatosTransformados[[#This Row],[Preferred Contact Method Hidden]])</f>
        <v>Phone</v>
      </c>
      <c r="AJ2645" s="5" t="str">
        <f>VLOOKUP(DatosTransformados[[#This Row],[Applied Discount Hidden]],Tabla3[#All],2,FALSE)</f>
        <v>No</v>
      </c>
      <c r="AK2645" s="5" t="b">
        <v>0</v>
      </c>
    </row>
    <row r="2646" spans="1:37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">
        <v>21</v>
      </c>
      <c r="O26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6" s="2" t="s">
        <v>33</v>
      </c>
      <c r="Q2646" s="2">
        <v>5</v>
      </c>
      <c r="R2646" s="2" t="s">
        <v>21</v>
      </c>
      <c r="S2646" s="2" t="s">
        <v>24</v>
      </c>
      <c r="T2646" s="2" t="s">
        <v>25</v>
      </c>
      <c r="U2646" s="2">
        <v>35</v>
      </c>
      <c r="V2646" s="2" t="str">
        <f>PROPER(DatosTransformados[[#This Row],[Payment Method Hidden]])</f>
        <v>Credit Card</v>
      </c>
      <c r="W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646" s="2">
        <v>657</v>
      </c>
      <c r="Y2646" s="2"/>
      <c r="Z2646" s="2"/>
      <c r="AA2646" s="2" t="s">
        <v>4502</v>
      </c>
      <c r="AB2646" s="3">
        <f>DATEVALUE(DatosTransformados[[#This Row],[Contact Date Hidden]])</f>
        <v>45133</v>
      </c>
      <c r="AC2646" s="3">
        <v>45038</v>
      </c>
      <c r="AD2646" s="2" t="s">
        <v>38</v>
      </c>
      <c r="AE2646" s="2" t="str">
        <f>VLOOKUP(DatosTransformados[[#This Row],[Customer Segment Hidden]],Tabla3[#All],2,FALSE)</f>
        <v>Low</v>
      </c>
      <c r="AF2646" s="11">
        <v>32.111461816570348</v>
      </c>
      <c r="AG2646" s="2">
        <v>6</v>
      </c>
      <c r="AH2646" s="2" t="s">
        <v>63</v>
      </c>
      <c r="AI2646" s="2" t="str">
        <f>IFERROR(VLOOKUP(DatosTransformados[[#This Row],[Preferred Contact Method Hidden]],Tabla3[#All],2,FALSE),DatosTransformados[[#This Row],[Preferred Contact Method Hidden]])</f>
        <v>SMS</v>
      </c>
      <c r="AJ2646" s="2" t="str">
        <f>VLOOKUP(DatosTransformados[[#This Row],[Applied Discount Hidden]],Tabla3[#All],2,FALSE)</f>
        <v>No</v>
      </c>
      <c r="AK2646" s="2" t="b">
        <v>0</v>
      </c>
    </row>
    <row r="2647" spans="1:37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">
        <v>21</v>
      </c>
      <c r="O26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7" s="5" t="s">
        <v>21</v>
      </c>
      <c r="Q2647" s="5">
        <v>0</v>
      </c>
      <c r="R2647" s="5" t="s">
        <v>21</v>
      </c>
      <c r="S2647" s="5" t="s">
        <v>24</v>
      </c>
      <c r="T2647" s="5" t="s">
        <v>25</v>
      </c>
      <c r="U2647" s="5">
        <v>35</v>
      </c>
      <c r="V2647" s="5" t="str">
        <f>PROPER(DatosTransformados[[#This Row],[Payment Method Hidden]])</f>
        <v>Credit Card</v>
      </c>
      <c r="W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647" s="5">
        <v>1128</v>
      </c>
      <c r="Y2647" s="5"/>
      <c r="Z2647" s="5"/>
      <c r="AA2647" s="5" t="s">
        <v>3218</v>
      </c>
      <c r="AB2647" s="6">
        <f>DATEVALUE(DatosTransformados[[#This Row],[Contact Date Hidden]])</f>
        <v>44866</v>
      </c>
      <c r="AC2647" s="6">
        <v>44909</v>
      </c>
      <c r="AD2647" s="5" t="s">
        <v>44</v>
      </c>
      <c r="AE2647" s="5" t="str">
        <f>VLOOKUP(DatosTransformados[[#This Row],[Customer Segment Hidden]],Tabla3[#All],2,FALSE)</f>
        <v>Medium</v>
      </c>
      <c r="AF2647" s="12">
        <v>39.010255588066222</v>
      </c>
      <c r="AG2647" s="5">
        <v>5</v>
      </c>
      <c r="AH2647" s="5" t="s">
        <v>49</v>
      </c>
      <c r="AI2647" s="5" t="str">
        <f>IFERROR(VLOOKUP(DatosTransformados[[#This Row],[Preferred Contact Method Hidden]],Tabla3[#All],2,FALSE),DatosTransformados[[#This Row],[Preferred Contact Method Hidden]])</f>
        <v>Phone</v>
      </c>
      <c r="AJ2647" s="5" t="str">
        <f>VLOOKUP(DatosTransformados[[#This Row],[Applied Discount Hidden]],Tabla3[#All],2,FALSE)</f>
        <v>No</v>
      </c>
      <c r="AK2647" s="5" t="b">
        <v>0</v>
      </c>
    </row>
    <row r="2648" spans="1:37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">
        <v>33</v>
      </c>
      <c r="O26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8" s="2" t="s">
        <v>21</v>
      </c>
      <c r="Q2648" s="2">
        <v>0</v>
      </c>
      <c r="R2648" s="2" t="s">
        <v>33</v>
      </c>
      <c r="S2648" s="2" t="s">
        <v>24</v>
      </c>
      <c r="T2648" s="2" t="s">
        <v>25</v>
      </c>
      <c r="U2648" s="2">
        <v>60</v>
      </c>
      <c r="V2648" s="2" t="str">
        <f>PROPER(DatosTransformados[[#This Row],[Payment Method Hidden]])</f>
        <v>Credit Card</v>
      </c>
      <c r="W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2648" s="2">
        <v>1799</v>
      </c>
      <c r="Y2648" s="2" t="s">
        <v>42</v>
      </c>
      <c r="Z2648" s="2" t="s">
        <v>213</v>
      </c>
      <c r="AA2648" s="2" t="s">
        <v>4505</v>
      </c>
      <c r="AB2648" s="3">
        <f>DATEVALUE(DatosTransformados[[#This Row],[Contact Date Hidden]])</f>
        <v>43910</v>
      </c>
      <c r="AC2648" s="3">
        <v>44411</v>
      </c>
      <c r="AD2648" s="2" t="s">
        <v>44</v>
      </c>
      <c r="AE2648" s="2" t="str">
        <f>VLOOKUP(DatosTransformados[[#This Row],[Customer Segment Hidden]],Tabla3[#All],2,FALSE)</f>
        <v>Medium</v>
      </c>
      <c r="AF2648" s="11">
        <v>70.596723904970887</v>
      </c>
      <c r="AG2648" s="2">
        <v>2</v>
      </c>
      <c r="AH2648" s="2" t="s">
        <v>29</v>
      </c>
      <c r="AI2648" s="2" t="str">
        <f>IFERROR(VLOOKUP(DatosTransformados[[#This Row],[Preferred Contact Method Hidden]],Tabla3[#All],2,FALSE),DatosTransformados[[#This Row],[Preferred Contact Method Hidden]])</f>
        <v>Email</v>
      </c>
      <c r="AJ2648" s="2" t="str">
        <f>VLOOKUP(DatosTransformados[[#This Row],[Applied Discount Hidden]],Tabla3[#All],2,FALSE)</f>
        <v>No</v>
      </c>
      <c r="AK2648" s="2" t="b">
        <v>0</v>
      </c>
    </row>
    <row r="2649" spans="1:37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">
        <v>33</v>
      </c>
      <c r="O26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49" s="5" t="s">
        <v>21</v>
      </c>
      <c r="Q2649" s="5">
        <v>0</v>
      </c>
      <c r="R2649" s="5" t="s">
        <v>33</v>
      </c>
      <c r="S2649" s="5" t="s">
        <v>34</v>
      </c>
      <c r="T2649" s="5" t="s">
        <v>117</v>
      </c>
      <c r="U2649" s="5">
        <v>40</v>
      </c>
      <c r="V2649" s="5" t="str">
        <f>PROPER(DatosTransformados[[#This Row],[Payment Method Hidden]])</f>
        <v>Direct Debit</v>
      </c>
      <c r="W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649" s="5">
        <v>1384</v>
      </c>
      <c r="Y2649" s="5"/>
      <c r="Z2649" s="5"/>
      <c r="AA2649" s="5" t="s">
        <v>4507</v>
      </c>
      <c r="AB2649" s="6">
        <f>DATEVALUE(DatosTransformados[[#This Row],[Contact Date Hidden]])</f>
        <v>45285</v>
      </c>
      <c r="AC2649" s="6">
        <v>45209</v>
      </c>
      <c r="AD2649" s="5" t="s">
        <v>28</v>
      </c>
      <c r="AE2649" s="5" t="str">
        <f>VLOOKUP(DatosTransformados[[#This Row],[Customer Segment Hidden]],Tabla3[#All],2,FALSE)</f>
        <v>High</v>
      </c>
      <c r="AF2649" s="12">
        <v>33.081364043123543</v>
      </c>
      <c r="AG2649" s="5">
        <v>8</v>
      </c>
      <c r="AH2649" s="5" t="s">
        <v>29</v>
      </c>
      <c r="AI2649" s="5" t="str">
        <f>IFERROR(VLOOKUP(DatosTransformados[[#This Row],[Preferred Contact Method Hidden]],Tabla3[#All],2,FALSE),DatosTransformados[[#This Row],[Preferred Contact Method Hidden]])</f>
        <v>Email</v>
      </c>
      <c r="AJ2649" s="5" t="str">
        <f>VLOOKUP(DatosTransformados[[#This Row],[Applied Discount Hidden]],Tabla3[#All],2,FALSE)</f>
        <v>Yes</v>
      </c>
      <c r="AK2649" s="5" t="b">
        <v>1</v>
      </c>
    </row>
    <row r="2650" spans="1:37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">
        <v>21</v>
      </c>
      <c r="O26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0" s="2" t="s">
        <v>21</v>
      </c>
      <c r="Q2650" s="2">
        <v>0</v>
      </c>
      <c r="R2650" s="2" t="s">
        <v>33</v>
      </c>
      <c r="S2650" s="2" t="s">
        <v>24</v>
      </c>
      <c r="T2650" s="2" t="s">
        <v>35</v>
      </c>
      <c r="U2650" s="2">
        <v>25</v>
      </c>
      <c r="V2650" s="2" t="str">
        <f>PROPER(DatosTransformados[[#This Row],[Payment Method Hidden]])</f>
        <v>Direct Debit</v>
      </c>
      <c r="W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650" s="2">
        <v>348</v>
      </c>
      <c r="Y2650" s="2"/>
      <c r="Z2650" s="2"/>
      <c r="AA2650" s="2" t="s">
        <v>4509</v>
      </c>
      <c r="AB2650" s="3">
        <f>DATEVALUE(DatosTransformados[[#This Row],[Contact Date Hidden]])</f>
        <v>44327</v>
      </c>
      <c r="AC2650" s="3">
        <v>44359</v>
      </c>
      <c r="AD2650" s="2" t="s">
        <v>28</v>
      </c>
      <c r="AE2650" s="2" t="str">
        <f>VLOOKUP(DatosTransformados[[#This Row],[Customer Segment Hidden]],Tabla3[#All],2,FALSE)</f>
        <v>High</v>
      </c>
      <c r="AF2650" s="11">
        <v>29.123873737288228</v>
      </c>
      <c r="AG2650" s="2">
        <v>2</v>
      </c>
      <c r="AH2650" s="2" t="s">
        <v>63</v>
      </c>
      <c r="AI2650" s="2" t="str">
        <f>IFERROR(VLOOKUP(DatosTransformados[[#This Row],[Preferred Contact Method Hidden]],Tabla3[#All],2,FALSE),DatosTransformados[[#This Row],[Preferred Contact Method Hidden]])</f>
        <v>SMS</v>
      </c>
      <c r="AJ2650" s="2" t="str">
        <f>VLOOKUP(DatosTransformados[[#This Row],[Applied Discount Hidden]],Tabla3[#All],2,FALSE)</f>
        <v>No</v>
      </c>
      <c r="AK2650" s="2" t="b">
        <v>0</v>
      </c>
    </row>
    <row r="2651" spans="1:37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">
        <v>21</v>
      </c>
      <c r="O26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1" s="2" t="s">
        <v>21</v>
      </c>
      <c r="Q2651" s="2">
        <v>0</v>
      </c>
      <c r="R2651" s="2" t="s">
        <v>21</v>
      </c>
      <c r="S2651" s="2" t="s">
        <v>24</v>
      </c>
      <c r="T2651" s="2" t="s">
        <v>35</v>
      </c>
      <c r="U2651" s="2">
        <v>57</v>
      </c>
      <c r="V2651" s="2" t="str">
        <f>PROPER(DatosTransformados[[#This Row],[Payment Method Hidden]])</f>
        <v>Direct Debit</v>
      </c>
      <c r="W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2651" s="2">
        <v>113</v>
      </c>
      <c r="Y2651" s="2"/>
      <c r="Z2651" s="2"/>
      <c r="AA2651" s="2" t="s">
        <v>799</v>
      </c>
      <c r="AB2651" s="3">
        <f>DATEVALUE(DatosTransformados[[#This Row],[Contact Date Hidden]])</f>
        <v>44351</v>
      </c>
      <c r="AC2651" s="3">
        <v>44242</v>
      </c>
      <c r="AD2651" s="2" t="s">
        <v>44</v>
      </c>
      <c r="AE2651" s="2" t="str">
        <f>VLOOKUP(DatosTransformados[[#This Row],[Customer Segment Hidden]],Tabla3[#All],2,FALSE)</f>
        <v>Medium</v>
      </c>
      <c r="AF2651" s="11">
        <v>56.590514537149033</v>
      </c>
      <c r="AG2651" s="2">
        <v>8</v>
      </c>
      <c r="AH2651" s="2" t="s">
        <v>63</v>
      </c>
      <c r="AI2651" s="2" t="str">
        <f>IFERROR(VLOOKUP(DatosTransformados[[#This Row],[Preferred Contact Method Hidden]],Tabla3[#All],2,FALSE),DatosTransformados[[#This Row],[Preferred Contact Method Hidden]])</f>
        <v>SMS</v>
      </c>
      <c r="AJ2651" s="2" t="str">
        <f>VLOOKUP(DatosTransformados[[#This Row],[Applied Discount Hidden]],Tabla3[#All],2,FALSE)</f>
        <v>Yes</v>
      </c>
      <c r="AK2651" s="2" t="b">
        <v>1</v>
      </c>
    </row>
    <row r="2652" spans="1:37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">
        <v>33</v>
      </c>
      <c r="O26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2" s="5" t="s">
        <v>21</v>
      </c>
      <c r="Q2652" s="5">
        <v>0</v>
      </c>
      <c r="R2652" s="5" t="s">
        <v>21</v>
      </c>
      <c r="S2652" s="5" t="s">
        <v>24</v>
      </c>
      <c r="T2652" s="5" t="s">
        <v>117</v>
      </c>
      <c r="U2652" s="5">
        <v>24</v>
      </c>
      <c r="V2652" s="5" t="str">
        <f>PROPER(DatosTransformados[[#This Row],[Payment Method Hidden]])</f>
        <v>Direct Debit</v>
      </c>
      <c r="W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652" s="5">
        <v>1182</v>
      </c>
      <c r="Y2652" s="5"/>
      <c r="Z2652" s="5"/>
      <c r="AA2652" s="5" t="s">
        <v>2581</v>
      </c>
      <c r="AB2652" s="6">
        <f>DATEVALUE(DatosTransformados[[#This Row],[Contact Date Hidden]])</f>
        <v>44607</v>
      </c>
      <c r="AC2652" s="6">
        <v>44951</v>
      </c>
      <c r="AD2652" s="5" t="s">
        <v>28</v>
      </c>
      <c r="AE2652" s="5" t="str">
        <f>VLOOKUP(DatosTransformados[[#This Row],[Customer Segment Hidden]],Tabla3[#All],2,FALSE)</f>
        <v>High</v>
      </c>
      <c r="AF2652" s="12">
        <v>26.460613549670171</v>
      </c>
      <c r="AG2652" s="5">
        <v>8</v>
      </c>
      <c r="AH2652" s="5" t="s">
        <v>63</v>
      </c>
      <c r="AI2652" s="5" t="str">
        <f>IFERROR(VLOOKUP(DatosTransformados[[#This Row],[Preferred Contact Method Hidden]],Tabla3[#All],2,FALSE),DatosTransformados[[#This Row],[Preferred Contact Method Hidden]])</f>
        <v>SMS</v>
      </c>
      <c r="AJ2652" s="5" t="str">
        <f>VLOOKUP(DatosTransformados[[#This Row],[Applied Discount Hidden]],Tabla3[#All],2,FALSE)</f>
        <v>No</v>
      </c>
      <c r="AK2652" s="5" t="b">
        <v>0</v>
      </c>
    </row>
    <row r="2653" spans="1:37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">
        <v>21</v>
      </c>
      <c r="O26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3" s="2" t="s">
        <v>33</v>
      </c>
      <c r="Q2653" s="2">
        <v>4</v>
      </c>
      <c r="R2653" s="2" t="s">
        <v>21</v>
      </c>
      <c r="S2653" s="2" t="s">
        <v>24</v>
      </c>
      <c r="T2653" s="2" t="s">
        <v>35</v>
      </c>
      <c r="U2653" s="2">
        <v>19</v>
      </c>
      <c r="V2653" s="2" t="str">
        <f>PROPER(DatosTransformados[[#This Row],[Payment Method Hidden]])</f>
        <v>Direct Debit</v>
      </c>
      <c r="W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653" s="2">
        <v>777</v>
      </c>
      <c r="Y2653" s="2"/>
      <c r="Z2653" s="2"/>
      <c r="AA2653" s="2" t="s">
        <v>4322</v>
      </c>
      <c r="AB2653" s="3">
        <f>DATEVALUE(DatosTransformados[[#This Row],[Contact Date Hidden]])</f>
        <v>44787</v>
      </c>
      <c r="AC2653" s="3">
        <v>44678</v>
      </c>
      <c r="AD2653" s="2" t="s">
        <v>28</v>
      </c>
      <c r="AE2653" s="2" t="str">
        <f>VLOOKUP(DatosTransformados[[#This Row],[Customer Segment Hidden]],Tabla3[#All],2,FALSE)</f>
        <v>High</v>
      </c>
      <c r="AF2653" s="11">
        <v>21.90595666151183</v>
      </c>
      <c r="AG2653" s="2">
        <v>7</v>
      </c>
      <c r="AH2653" s="2" t="s">
        <v>49</v>
      </c>
      <c r="AI2653" s="2" t="str">
        <f>IFERROR(VLOOKUP(DatosTransformados[[#This Row],[Preferred Contact Method Hidden]],Tabla3[#All],2,FALSE),DatosTransformados[[#This Row],[Preferred Contact Method Hidden]])</f>
        <v>Phone</v>
      </c>
      <c r="AJ2653" s="2" t="str">
        <f>VLOOKUP(DatosTransformados[[#This Row],[Applied Discount Hidden]],Tabla3[#All],2,FALSE)</f>
        <v>No</v>
      </c>
      <c r="AK2653" s="2" t="b">
        <v>0</v>
      </c>
    </row>
    <row r="2654" spans="1:37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">
        <v>21</v>
      </c>
      <c r="O26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4" s="5" t="s">
        <v>21</v>
      </c>
      <c r="Q2654" s="5">
        <v>0</v>
      </c>
      <c r="R2654" s="5" t="s">
        <v>21</v>
      </c>
      <c r="S2654" s="5" t="s">
        <v>24</v>
      </c>
      <c r="T2654" s="5" t="s">
        <v>25</v>
      </c>
      <c r="U2654" s="5">
        <v>9</v>
      </c>
      <c r="V2654" s="5" t="str">
        <f>PROPER(DatosTransformados[[#This Row],[Payment Method Hidden]])</f>
        <v>Credit Card</v>
      </c>
      <c r="W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654" s="5">
        <v>63</v>
      </c>
      <c r="Y2654" s="5"/>
      <c r="Z2654" s="5"/>
      <c r="AA2654" s="5" t="s">
        <v>2247</v>
      </c>
      <c r="AB2654" s="6">
        <f>DATEVALUE(DatosTransformados[[#This Row],[Contact Date Hidden]])</f>
        <v>43956</v>
      </c>
      <c r="AC2654" s="6">
        <v>45025</v>
      </c>
      <c r="AD2654" s="5" t="s">
        <v>28</v>
      </c>
      <c r="AE2654" s="5" t="str">
        <f>VLOOKUP(DatosTransformados[[#This Row],[Customer Segment Hidden]],Tabla3[#All],2,FALSE)</f>
        <v>High</v>
      </c>
      <c r="AF2654" s="12">
        <v>8.5892766772514602</v>
      </c>
      <c r="AG2654" s="5">
        <v>10</v>
      </c>
      <c r="AH2654" s="5" t="s">
        <v>63</v>
      </c>
      <c r="AI2654" s="5" t="str">
        <f>IFERROR(VLOOKUP(DatosTransformados[[#This Row],[Preferred Contact Method Hidden]],Tabla3[#All],2,FALSE),DatosTransformados[[#This Row],[Preferred Contact Method Hidden]])</f>
        <v>SMS</v>
      </c>
      <c r="AJ2654" s="5" t="str">
        <f>VLOOKUP(DatosTransformados[[#This Row],[Applied Discount Hidden]],Tabla3[#All],2,FALSE)</f>
        <v>Yes</v>
      </c>
      <c r="AK2654" s="5" t="b">
        <v>1</v>
      </c>
    </row>
    <row r="2655" spans="1:37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">
        <v>21</v>
      </c>
      <c r="O26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5" s="2" t="s">
        <v>21</v>
      </c>
      <c r="Q2655" s="2">
        <v>0</v>
      </c>
      <c r="R2655" s="2" t="s">
        <v>21</v>
      </c>
      <c r="S2655" s="2" t="s">
        <v>34</v>
      </c>
      <c r="T2655" s="2" t="s">
        <v>123</v>
      </c>
      <c r="U2655" s="2">
        <v>27</v>
      </c>
      <c r="V2655" s="2" t="str">
        <f>PROPER(DatosTransformados[[#This Row],[Payment Method Hidden]])</f>
        <v>Credit Card</v>
      </c>
      <c r="W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655" s="2">
        <v>262</v>
      </c>
      <c r="Y2655" s="2"/>
      <c r="Z2655" s="2"/>
      <c r="AA2655" s="2" t="s">
        <v>1305</v>
      </c>
      <c r="AB2655" s="3">
        <f>DATEVALUE(DatosTransformados[[#This Row],[Contact Date Hidden]])</f>
        <v>44151</v>
      </c>
      <c r="AC2655" s="3">
        <v>44952</v>
      </c>
      <c r="AD2655" s="2" t="s">
        <v>44</v>
      </c>
      <c r="AE2655" s="2" t="str">
        <f>VLOOKUP(DatosTransformados[[#This Row],[Customer Segment Hidden]],Tabla3[#All],2,FALSE)</f>
        <v>Medium</v>
      </c>
      <c r="AF2655" s="11">
        <v>26.005524425325241</v>
      </c>
      <c r="AG2655" s="2">
        <v>3</v>
      </c>
      <c r="AH2655" s="2" t="s">
        <v>49</v>
      </c>
      <c r="AI2655" s="2" t="str">
        <f>IFERROR(VLOOKUP(DatosTransformados[[#This Row],[Preferred Contact Method Hidden]],Tabla3[#All],2,FALSE),DatosTransformados[[#This Row],[Preferred Contact Method Hidden]])</f>
        <v>Phone</v>
      </c>
      <c r="AJ2655" s="2" t="str">
        <f>VLOOKUP(DatosTransformados[[#This Row],[Applied Discount Hidden]],Tabla3[#All],2,FALSE)</f>
        <v>Yes</v>
      </c>
      <c r="AK2655" s="2" t="b">
        <v>1</v>
      </c>
    </row>
    <row r="2656" spans="1:37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">
        <v>21</v>
      </c>
      <c r="O26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6" s="5" t="s">
        <v>21</v>
      </c>
      <c r="Q2656" s="5">
        <v>0</v>
      </c>
      <c r="R2656" s="5" t="s">
        <v>33</v>
      </c>
      <c r="S2656" s="5" t="s">
        <v>34</v>
      </c>
      <c r="T2656" s="5" t="s">
        <v>117</v>
      </c>
      <c r="U2656" s="5">
        <v>20</v>
      </c>
      <c r="V2656" s="5" t="str">
        <f>PROPER(DatosTransformados[[#This Row],[Payment Method Hidden]])</f>
        <v>Direct Debit</v>
      </c>
      <c r="W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656" s="5">
        <v>605</v>
      </c>
      <c r="Y2656" s="5"/>
      <c r="Z2656" s="5"/>
      <c r="AA2656" s="5" t="s">
        <v>4516</v>
      </c>
      <c r="AB2656" s="6">
        <f>DATEVALUE(DatosTransformados[[#This Row],[Contact Date Hidden]])</f>
        <v>44047</v>
      </c>
      <c r="AC2656" s="6">
        <v>43969</v>
      </c>
      <c r="AD2656" s="5" t="s">
        <v>38</v>
      </c>
      <c r="AE2656" s="5" t="str">
        <f>VLOOKUP(DatosTransformados[[#This Row],[Customer Segment Hidden]],Tabla3[#All],2,FALSE)</f>
        <v>Low</v>
      </c>
      <c r="AF2656" s="12">
        <v>20.919312507943179</v>
      </c>
      <c r="AG2656" s="5">
        <v>8</v>
      </c>
      <c r="AH2656" s="5" t="s">
        <v>49</v>
      </c>
      <c r="AI2656" s="5" t="str">
        <f>IFERROR(VLOOKUP(DatosTransformados[[#This Row],[Preferred Contact Method Hidden]],Tabla3[#All],2,FALSE),DatosTransformados[[#This Row],[Preferred Contact Method Hidden]])</f>
        <v>Phone</v>
      </c>
      <c r="AJ2656" s="5" t="str">
        <f>VLOOKUP(DatosTransformados[[#This Row],[Applied Discount Hidden]],Tabla3[#All],2,FALSE)</f>
        <v>Yes</v>
      </c>
      <c r="AK2656" s="5" t="b">
        <v>1</v>
      </c>
    </row>
    <row r="2657" spans="1:37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">
        <v>21</v>
      </c>
      <c r="O26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7" s="2" t="s">
        <v>33</v>
      </c>
      <c r="Q2657" s="2">
        <v>4</v>
      </c>
      <c r="R2657" s="2" t="s">
        <v>21</v>
      </c>
      <c r="S2657" s="2" t="s">
        <v>24</v>
      </c>
      <c r="T2657" s="2" t="s">
        <v>117</v>
      </c>
      <c r="U2657" s="2">
        <v>14</v>
      </c>
      <c r="V2657" s="2" t="str">
        <f>PROPER(DatosTransformados[[#This Row],[Payment Method Hidden]])</f>
        <v>Direct Debit</v>
      </c>
      <c r="W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657" s="2">
        <v>131</v>
      </c>
      <c r="Y2657" s="2"/>
      <c r="Z2657" s="2"/>
      <c r="AA2657" s="2" t="s">
        <v>2041</v>
      </c>
      <c r="AB2657" s="3">
        <f>DATEVALUE(DatosTransformados[[#This Row],[Contact Date Hidden]])</f>
        <v>44314</v>
      </c>
      <c r="AC2657" s="3">
        <v>44255</v>
      </c>
      <c r="AD2657" s="2" t="s">
        <v>28</v>
      </c>
      <c r="AE2657" s="2" t="str">
        <f>VLOOKUP(DatosTransformados[[#This Row],[Customer Segment Hidden]],Tabla3[#All],2,FALSE)</f>
        <v>High</v>
      </c>
      <c r="AF2657" s="11">
        <v>14.210282520116889</v>
      </c>
      <c r="AG2657" s="2">
        <v>9</v>
      </c>
      <c r="AH2657" s="2" t="s">
        <v>29</v>
      </c>
      <c r="AI2657" s="2" t="str">
        <f>IFERROR(VLOOKUP(DatosTransformados[[#This Row],[Preferred Contact Method Hidden]],Tabla3[#All],2,FALSE),DatosTransformados[[#This Row],[Preferred Contact Method Hidden]])</f>
        <v>Email</v>
      </c>
      <c r="AJ2657" s="2" t="str">
        <f>VLOOKUP(DatosTransformados[[#This Row],[Applied Discount Hidden]],Tabla3[#All],2,FALSE)</f>
        <v>No</v>
      </c>
      <c r="AK2657" s="2" t="b">
        <v>0</v>
      </c>
    </row>
    <row r="2658" spans="1:37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">
        <v>21</v>
      </c>
      <c r="O26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8" s="5" t="s">
        <v>21</v>
      </c>
      <c r="Q2658" s="5">
        <v>0</v>
      </c>
      <c r="R2658" s="5" t="s">
        <v>33</v>
      </c>
      <c r="S2658" s="5" t="s">
        <v>34</v>
      </c>
      <c r="T2658" s="5" t="s">
        <v>35</v>
      </c>
      <c r="U2658" s="5">
        <v>28</v>
      </c>
      <c r="V2658" s="5" t="str">
        <f>PROPER(DatosTransformados[[#This Row],[Payment Method Hidden]])</f>
        <v>Direct Debit</v>
      </c>
      <c r="W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658" s="5">
        <v>960</v>
      </c>
      <c r="Y2658" s="5"/>
      <c r="Z2658" s="5"/>
      <c r="AA2658" s="5" t="s">
        <v>4519</v>
      </c>
      <c r="AB2658" s="6">
        <f>DATEVALUE(DatosTransformados[[#This Row],[Contact Date Hidden]])</f>
        <v>44257</v>
      </c>
      <c r="AC2658" s="6">
        <v>44379</v>
      </c>
      <c r="AD2658" s="5" t="s">
        <v>38</v>
      </c>
      <c r="AE2658" s="5" t="str">
        <f>VLOOKUP(DatosTransformados[[#This Row],[Customer Segment Hidden]],Tabla3[#All],2,FALSE)</f>
        <v>Low</v>
      </c>
      <c r="AF2658" s="12">
        <v>29.72536864739153</v>
      </c>
      <c r="AG2658" s="5">
        <v>0</v>
      </c>
      <c r="AH2658" s="5" t="s">
        <v>49</v>
      </c>
      <c r="AI2658" s="5" t="str">
        <f>IFERROR(VLOOKUP(DatosTransformados[[#This Row],[Preferred Contact Method Hidden]],Tabla3[#All],2,FALSE),DatosTransformados[[#This Row],[Preferred Contact Method Hidden]])</f>
        <v>Phone</v>
      </c>
      <c r="AJ2658" s="5" t="str">
        <f>VLOOKUP(DatosTransformados[[#This Row],[Applied Discount Hidden]],Tabla3[#All],2,FALSE)</f>
        <v>No</v>
      </c>
      <c r="AK2658" s="5" t="b">
        <v>0</v>
      </c>
    </row>
    <row r="2659" spans="1:37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">
        <v>21</v>
      </c>
      <c r="O26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59" s="2" t="s">
        <v>21</v>
      </c>
      <c r="Q2659" s="2">
        <v>0</v>
      </c>
      <c r="R2659" s="2" t="s">
        <v>33</v>
      </c>
      <c r="S2659" s="2" t="s">
        <v>52</v>
      </c>
      <c r="T2659" s="2" t="s">
        <v>35</v>
      </c>
      <c r="U2659" s="2">
        <v>28</v>
      </c>
      <c r="V2659" s="2" t="str">
        <f>PROPER(DatosTransformados[[#This Row],[Payment Method Hidden]])</f>
        <v>Direct Debit</v>
      </c>
      <c r="W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659" s="2">
        <v>2052</v>
      </c>
      <c r="Y2659" s="2"/>
      <c r="Z2659" s="2"/>
      <c r="AA2659" s="2" t="s">
        <v>1113</v>
      </c>
      <c r="AB2659" s="3">
        <f>DATEVALUE(DatosTransformados[[#This Row],[Contact Date Hidden]])</f>
        <v>44473</v>
      </c>
      <c r="AC2659" s="3">
        <v>44055</v>
      </c>
      <c r="AD2659" s="2" t="s">
        <v>38</v>
      </c>
      <c r="AE2659" s="2" t="str">
        <f>VLOOKUP(DatosTransformados[[#This Row],[Customer Segment Hidden]],Tabla3[#All],2,FALSE)</f>
        <v>Low</v>
      </c>
      <c r="AF2659" s="11">
        <v>31.29171564634018</v>
      </c>
      <c r="AG2659" s="2">
        <v>10</v>
      </c>
      <c r="AH2659" s="2" t="s">
        <v>63</v>
      </c>
      <c r="AI2659" s="2" t="str">
        <f>IFERROR(VLOOKUP(DatosTransformados[[#This Row],[Preferred Contact Method Hidden]],Tabla3[#All],2,FALSE),DatosTransformados[[#This Row],[Preferred Contact Method Hidden]])</f>
        <v>SMS</v>
      </c>
      <c r="AJ2659" s="2" t="str">
        <f>VLOOKUP(DatosTransformados[[#This Row],[Applied Discount Hidden]],Tabla3[#All],2,FALSE)</f>
        <v>Yes</v>
      </c>
      <c r="AK2659" s="2" t="b">
        <v>1</v>
      </c>
    </row>
    <row r="2660" spans="1:37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">
        <v>21</v>
      </c>
      <c r="O26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0" s="5" t="s">
        <v>33</v>
      </c>
      <c r="Q2660" s="5">
        <v>4</v>
      </c>
      <c r="R2660" s="5" t="s">
        <v>21</v>
      </c>
      <c r="S2660" s="5" t="s">
        <v>52</v>
      </c>
      <c r="T2660" s="5" t="s">
        <v>25</v>
      </c>
      <c r="U2660" s="5">
        <v>7</v>
      </c>
      <c r="V2660" s="5" t="str">
        <f>PROPER(DatosTransformados[[#This Row],[Payment Method Hidden]])</f>
        <v>Credit Card</v>
      </c>
      <c r="W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660" s="5">
        <v>251</v>
      </c>
      <c r="Y2660" s="5"/>
      <c r="Z2660" s="5"/>
      <c r="AA2660" s="5" t="s">
        <v>4522</v>
      </c>
      <c r="AB2660" s="6">
        <f>DATEVALUE(DatosTransformados[[#This Row],[Contact Date Hidden]])</f>
        <v>45222</v>
      </c>
      <c r="AC2660" s="6">
        <v>44673</v>
      </c>
      <c r="AD2660" s="5" t="s">
        <v>44</v>
      </c>
      <c r="AE2660" s="5" t="str">
        <f>VLOOKUP(DatosTransformados[[#This Row],[Customer Segment Hidden]],Tabla3[#All],2,FALSE)</f>
        <v>Medium</v>
      </c>
      <c r="AF2660" s="12">
        <v>5.8954620476833108</v>
      </c>
      <c r="AG2660" s="5">
        <v>4</v>
      </c>
      <c r="AH2660" s="5" t="s">
        <v>29</v>
      </c>
      <c r="AI2660" s="5" t="str">
        <f>IFERROR(VLOOKUP(DatosTransformados[[#This Row],[Preferred Contact Method Hidden]],Tabla3[#All],2,FALSE),DatosTransformados[[#This Row],[Preferred Contact Method Hidden]])</f>
        <v>Email</v>
      </c>
      <c r="AJ2660" s="5" t="str">
        <f>VLOOKUP(DatosTransformados[[#This Row],[Applied Discount Hidden]],Tabla3[#All],2,FALSE)</f>
        <v>No</v>
      </c>
      <c r="AK2660" s="5" t="b">
        <v>0</v>
      </c>
    </row>
    <row r="2661" spans="1:37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">
        <v>33</v>
      </c>
      <c r="O26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1" s="2" t="s">
        <v>21</v>
      </c>
      <c r="Q2661" s="2">
        <v>0</v>
      </c>
      <c r="R2661" s="2" t="s">
        <v>21</v>
      </c>
      <c r="S2661" s="2" t="s">
        <v>24</v>
      </c>
      <c r="T2661" s="2" t="s">
        <v>25</v>
      </c>
      <c r="U2661" s="2">
        <v>31</v>
      </c>
      <c r="V2661" s="2" t="str">
        <f>PROPER(DatosTransformados[[#This Row],[Payment Method Hidden]])</f>
        <v>Credit Card</v>
      </c>
      <c r="W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661" s="2">
        <v>1462</v>
      </c>
      <c r="Y2661" s="2" t="s">
        <v>156</v>
      </c>
      <c r="Z2661" s="2" t="s">
        <v>351</v>
      </c>
      <c r="AA2661" s="2" t="s">
        <v>778</v>
      </c>
      <c r="AB2661" s="3">
        <f>DATEVALUE(DatosTransformados[[#This Row],[Contact Date Hidden]])</f>
        <v>43953</v>
      </c>
      <c r="AC2661" s="3">
        <v>45093</v>
      </c>
      <c r="AD2661" s="2" t="s">
        <v>44</v>
      </c>
      <c r="AE2661" s="2" t="str">
        <f>VLOOKUP(DatosTransformados[[#This Row],[Customer Segment Hidden]],Tabla3[#All],2,FALSE)</f>
        <v>Medium</v>
      </c>
      <c r="AF2661" s="11">
        <v>36.930536901273697</v>
      </c>
      <c r="AG2661" s="2">
        <v>2</v>
      </c>
      <c r="AH2661" s="2" t="s">
        <v>29</v>
      </c>
      <c r="AI2661" s="2" t="str">
        <f>IFERROR(VLOOKUP(DatosTransformados[[#This Row],[Preferred Contact Method Hidden]],Tabla3[#All],2,FALSE),DatosTransformados[[#This Row],[Preferred Contact Method Hidden]])</f>
        <v>Email</v>
      </c>
      <c r="AJ2661" s="2" t="str">
        <f>VLOOKUP(DatosTransformados[[#This Row],[Applied Discount Hidden]],Tabla3[#All],2,FALSE)</f>
        <v>Yes</v>
      </c>
      <c r="AK2661" s="2" t="b">
        <v>1</v>
      </c>
    </row>
    <row r="2662" spans="1:37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">
        <v>33</v>
      </c>
      <c r="O26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2" s="5" t="s">
        <v>21</v>
      </c>
      <c r="Q2662" s="5">
        <v>0</v>
      </c>
      <c r="R2662" s="5" t="s">
        <v>21</v>
      </c>
      <c r="S2662" s="5" t="s">
        <v>24</v>
      </c>
      <c r="T2662" s="5" t="s">
        <v>117</v>
      </c>
      <c r="U2662" s="5">
        <v>52</v>
      </c>
      <c r="V2662" s="5" t="str">
        <f>PROPER(DatosTransformados[[#This Row],[Payment Method Hidden]])</f>
        <v>Direct Debit</v>
      </c>
      <c r="W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662" s="5">
        <v>472</v>
      </c>
      <c r="Y2662" s="5" t="s">
        <v>42</v>
      </c>
      <c r="Z2662" s="5" t="s">
        <v>213</v>
      </c>
      <c r="AA2662" s="5" t="s">
        <v>3004</v>
      </c>
      <c r="AB2662" s="6">
        <f>DATEVALUE(DatosTransformados[[#This Row],[Contact Date Hidden]])</f>
        <v>44095</v>
      </c>
      <c r="AC2662" s="6">
        <v>44287</v>
      </c>
      <c r="AD2662" s="5" t="s">
        <v>28</v>
      </c>
      <c r="AE2662" s="5" t="str">
        <f>VLOOKUP(DatosTransformados[[#This Row],[Customer Segment Hidden]],Tabla3[#All],2,FALSE)</f>
        <v>High</v>
      </c>
      <c r="AF2662" s="12">
        <v>48.909229408453527</v>
      </c>
      <c r="AG2662" s="5">
        <v>10</v>
      </c>
      <c r="AH2662" s="5" t="s">
        <v>63</v>
      </c>
      <c r="AI2662" s="5" t="str">
        <f>IFERROR(VLOOKUP(DatosTransformados[[#This Row],[Preferred Contact Method Hidden]],Tabla3[#All],2,FALSE),DatosTransformados[[#This Row],[Preferred Contact Method Hidden]])</f>
        <v>SMS</v>
      </c>
      <c r="AJ2662" s="5" t="str">
        <f>VLOOKUP(DatosTransformados[[#This Row],[Applied Discount Hidden]],Tabla3[#All],2,FALSE)</f>
        <v>No</v>
      </c>
      <c r="AK2662" s="5" t="b">
        <v>0</v>
      </c>
    </row>
    <row r="2663" spans="1:37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">
        <v>21</v>
      </c>
      <c r="O26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3" s="2" t="s">
        <v>21</v>
      </c>
      <c r="Q2663" s="2">
        <v>0</v>
      </c>
      <c r="R2663" s="2" t="s">
        <v>21</v>
      </c>
      <c r="S2663" s="2" t="s">
        <v>24</v>
      </c>
      <c r="T2663" s="2" t="s">
        <v>117</v>
      </c>
      <c r="U2663" s="2">
        <v>7</v>
      </c>
      <c r="V2663" s="2" t="str">
        <f>PROPER(DatosTransformados[[#This Row],[Payment Method Hidden]])</f>
        <v>Direct Debit</v>
      </c>
      <c r="W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663" s="2">
        <v>248</v>
      </c>
      <c r="Y2663" s="2"/>
      <c r="Z2663" s="2"/>
      <c r="AA2663" s="2" t="s">
        <v>1839</v>
      </c>
      <c r="AB2663" s="3">
        <f>DATEVALUE(DatosTransformados[[#This Row],[Contact Date Hidden]])</f>
        <v>44682</v>
      </c>
      <c r="AC2663" s="3">
        <v>45019</v>
      </c>
      <c r="AD2663" s="2" t="s">
        <v>38</v>
      </c>
      <c r="AE2663" s="2" t="str">
        <f>VLOOKUP(DatosTransformados[[#This Row],[Customer Segment Hidden]],Tabla3[#All],2,FALSE)</f>
        <v>Low</v>
      </c>
      <c r="AF2663" s="11">
        <v>7.4546917814839793</v>
      </c>
      <c r="AG2663" s="2">
        <v>2</v>
      </c>
      <c r="AH2663" s="2" t="s">
        <v>49</v>
      </c>
      <c r="AI2663" s="2" t="str">
        <f>IFERROR(VLOOKUP(DatosTransformados[[#This Row],[Preferred Contact Method Hidden]],Tabla3[#All],2,FALSE),DatosTransformados[[#This Row],[Preferred Contact Method Hidden]])</f>
        <v>Phone</v>
      </c>
      <c r="AJ2663" s="2" t="str">
        <f>VLOOKUP(DatosTransformados[[#This Row],[Applied Discount Hidden]],Tabla3[#All],2,FALSE)</f>
        <v>Yes</v>
      </c>
      <c r="AK2663" s="2" t="b">
        <v>1</v>
      </c>
    </row>
    <row r="2664" spans="1:37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">
        <v>21</v>
      </c>
      <c r="O26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4" s="5" t="s">
        <v>21</v>
      </c>
      <c r="Q2664" s="5">
        <v>0</v>
      </c>
      <c r="R2664" s="5" t="s">
        <v>21</v>
      </c>
      <c r="S2664" s="5" t="s">
        <v>34</v>
      </c>
      <c r="T2664" s="5" t="s">
        <v>117</v>
      </c>
      <c r="U2664" s="5">
        <v>20</v>
      </c>
      <c r="V2664" s="5" t="str">
        <f>PROPER(DatosTransformados[[#This Row],[Payment Method Hidden]])</f>
        <v>Direct Debit</v>
      </c>
      <c r="W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664" s="5">
        <v>1002</v>
      </c>
      <c r="Y2664" s="5" t="s">
        <v>156</v>
      </c>
      <c r="Z2664" s="5" t="s">
        <v>351</v>
      </c>
      <c r="AA2664" s="5" t="s">
        <v>4527</v>
      </c>
      <c r="AB2664" s="6">
        <f>DATEVALUE(DatosTransformados[[#This Row],[Contact Date Hidden]])</f>
        <v>45277</v>
      </c>
      <c r="AC2664" s="6">
        <v>44637</v>
      </c>
      <c r="AD2664" s="5" t="s">
        <v>38</v>
      </c>
      <c r="AE2664" s="5" t="str">
        <f>VLOOKUP(DatosTransformados[[#This Row],[Customer Segment Hidden]],Tabla3[#All],2,FALSE)</f>
        <v>Low</v>
      </c>
      <c r="AF2664" s="12">
        <v>16.588018174922539</v>
      </c>
      <c r="AG2664" s="5">
        <v>7</v>
      </c>
      <c r="AH2664" s="5" t="s">
        <v>29</v>
      </c>
      <c r="AI2664" s="5" t="str">
        <f>IFERROR(VLOOKUP(DatosTransformados[[#This Row],[Preferred Contact Method Hidden]],Tabla3[#All],2,FALSE),DatosTransformados[[#This Row],[Preferred Contact Method Hidden]])</f>
        <v>Email</v>
      </c>
      <c r="AJ2664" s="5" t="str">
        <f>VLOOKUP(DatosTransformados[[#This Row],[Applied Discount Hidden]],Tabla3[#All],2,FALSE)</f>
        <v>No</v>
      </c>
      <c r="AK2664" s="5" t="b">
        <v>0</v>
      </c>
    </row>
    <row r="2665" spans="1:37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">
        <v>21</v>
      </c>
      <c r="O26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5" s="2" t="s">
        <v>21</v>
      </c>
      <c r="Q2665" s="2">
        <v>0</v>
      </c>
      <c r="R2665" s="2" t="s">
        <v>33</v>
      </c>
      <c r="S2665" s="2" t="s">
        <v>34</v>
      </c>
      <c r="T2665" s="2" t="s">
        <v>35</v>
      </c>
      <c r="U2665" s="2">
        <v>36</v>
      </c>
      <c r="V2665" s="2" t="str">
        <f>PROPER(DatosTransformados[[#This Row],[Payment Method Hidden]])</f>
        <v>Direct Debit</v>
      </c>
      <c r="W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665" s="2">
        <v>1751</v>
      </c>
      <c r="Y2665" s="2"/>
      <c r="Z2665" s="2"/>
      <c r="AA2665" s="2" t="s">
        <v>2300</v>
      </c>
      <c r="AB2665" s="3">
        <f>DATEVALUE(DatosTransformados[[#This Row],[Contact Date Hidden]])</f>
        <v>45193</v>
      </c>
      <c r="AC2665" s="3">
        <v>43924</v>
      </c>
      <c r="AD2665" s="2" t="s">
        <v>38</v>
      </c>
      <c r="AE2665" s="2" t="str">
        <f>VLOOKUP(DatosTransformados[[#This Row],[Customer Segment Hidden]],Tabla3[#All],2,FALSE)</f>
        <v>Low</v>
      </c>
      <c r="AF2665" s="11">
        <v>35.117249816131249</v>
      </c>
      <c r="AG2665" s="2">
        <v>5</v>
      </c>
      <c r="AH2665" s="2" t="s">
        <v>29</v>
      </c>
      <c r="AI2665" s="2" t="str">
        <f>IFERROR(VLOOKUP(DatosTransformados[[#This Row],[Preferred Contact Method Hidden]],Tabla3[#All],2,FALSE),DatosTransformados[[#This Row],[Preferred Contact Method Hidden]])</f>
        <v>Email</v>
      </c>
      <c r="AJ2665" s="2" t="str">
        <f>VLOOKUP(DatosTransformados[[#This Row],[Applied Discount Hidden]],Tabla3[#All],2,FALSE)</f>
        <v>Yes</v>
      </c>
      <c r="AK2665" s="2" t="b">
        <v>1</v>
      </c>
    </row>
    <row r="2666" spans="1:37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">
        <v>33</v>
      </c>
      <c r="O26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6" s="5" t="s">
        <v>21</v>
      </c>
      <c r="Q2666" s="5">
        <v>0</v>
      </c>
      <c r="R2666" s="5" t="s">
        <v>21</v>
      </c>
      <c r="S2666" s="5" t="s">
        <v>52</v>
      </c>
      <c r="T2666" s="5" t="s">
        <v>117</v>
      </c>
      <c r="U2666" s="5">
        <v>43</v>
      </c>
      <c r="V2666" s="5" t="str">
        <f>PROPER(DatosTransformados[[#This Row],[Payment Method Hidden]])</f>
        <v>Direct Debit</v>
      </c>
      <c r="W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666" s="5">
        <v>3013</v>
      </c>
      <c r="Y2666" s="5"/>
      <c r="Z2666" s="5"/>
      <c r="AA2666" s="5" t="s">
        <v>4530</v>
      </c>
      <c r="AB2666" s="6">
        <f>DATEVALUE(DatosTransformados[[#This Row],[Contact Date Hidden]])</f>
        <v>43999</v>
      </c>
      <c r="AC2666" s="6">
        <v>44968</v>
      </c>
      <c r="AD2666" s="5" t="s">
        <v>28</v>
      </c>
      <c r="AE2666" s="5" t="str">
        <f>VLOOKUP(DatosTransformados[[#This Row],[Customer Segment Hidden]],Tabla3[#All],2,FALSE)</f>
        <v>High</v>
      </c>
      <c r="AF2666" s="12">
        <v>35.136605796601032</v>
      </c>
      <c r="AG2666" s="5">
        <v>4</v>
      </c>
      <c r="AH2666" s="5" t="s">
        <v>63</v>
      </c>
      <c r="AI2666" s="5" t="str">
        <f>IFERROR(VLOOKUP(DatosTransformados[[#This Row],[Preferred Contact Method Hidden]],Tabla3[#All],2,FALSE),DatosTransformados[[#This Row],[Preferred Contact Method Hidden]])</f>
        <v>SMS</v>
      </c>
      <c r="AJ2666" s="5" t="str">
        <f>VLOOKUP(DatosTransformados[[#This Row],[Applied Discount Hidden]],Tabla3[#All],2,FALSE)</f>
        <v>No</v>
      </c>
      <c r="AK2666" s="5" t="b">
        <v>0</v>
      </c>
    </row>
    <row r="2667" spans="1:37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">
        <v>21</v>
      </c>
      <c r="O26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7" s="2" t="s">
        <v>33</v>
      </c>
      <c r="Q2667" s="2">
        <v>2</v>
      </c>
      <c r="R2667" s="2" t="s">
        <v>33</v>
      </c>
      <c r="S2667" s="2" t="s">
        <v>52</v>
      </c>
      <c r="T2667" s="2" t="s">
        <v>123</v>
      </c>
      <c r="U2667" s="2">
        <v>48</v>
      </c>
      <c r="V2667" s="2" t="str">
        <f>PROPER(DatosTransformados[[#This Row],[Payment Method Hidden]])</f>
        <v>Credit Card</v>
      </c>
      <c r="W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667" s="2">
        <v>3437</v>
      </c>
      <c r="Y2667" s="2"/>
      <c r="Z2667" s="2"/>
      <c r="AA2667" s="2" t="s">
        <v>4532</v>
      </c>
      <c r="AB2667" s="3">
        <f>DATEVALUE(DatosTransformados[[#This Row],[Contact Date Hidden]])</f>
        <v>44263</v>
      </c>
      <c r="AC2667" s="3">
        <v>44125</v>
      </c>
      <c r="AD2667" s="2" t="s">
        <v>38</v>
      </c>
      <c r="AE2667" s="2" t="str">
        <f>VLOOKUP(DatosTransformados[[#This Row],[Customer Segment Hidden]],Tabla3[#All],2,FALSE)</f>
        <v>Low</v>
      </c>
      <c r="AF2667" s="11">
        <v>55.052237999287463</v>
      </c>
      <c r="AG2667" s="2">
        <v>3</v>
      </c>
      <c r="AH2667" s="2" t="s">
        <v>29</v>
      </c>
      <c r="AI2667" s="2" t="str">
        <f>IFERROR(VLOOKUP(DatosTransformados[[#This Row],[Preferred Contact Method Hidden]],Tabla3[#All],2,FALSE),DatosTransformados[[#This Row],[Preferred Contact Method Hidden]])</f>
        <v>Email</v>
      </c>
      <c r="AJ2667" s="2" t="str">
        <f>VLOOKUP(DatosTransformados[[#This Row],[Applied Discount Hidden]],Tabla3[#All],2,FALSE)</f>
        <v>Yes</v>
      </c>
      <c r="AK2667" s="2" t="b">
        <v>1</v>
      </c>
    </row>
    <row r="2668" spans="1:37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">
        <v>21</v>
      </c>
      <c r="O26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8" s="5" t="s">
        <v>21</v>
      </c>
      <c r="Q2668" s="5">
        <v>0</v>
      </c>
      <c r="R2668" s="5" t="s">
        <v>33</v>
      </c>
      <c r="S2668" s="5" t="s">
        <v>24</v>
      </c>
      <c r="T2668" s="5" t="s">
        <v>123</v>
      </c>
      <c r="U2668" s="5">
        <v>31</v>
      </c>
      <c r="V2668" s="5" t="str">
        <f>PROPER(DatosTransformados[[#This Row],[Payment Method Hidden]])</f>
        <v>Credit Card</v>
      </c>
      <c r="W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668" s="5">
        <v>541</v>
      </c>
      <c r="Y2668" s="5" t="s">
        <v>42</v>
      </c>
      <c r="Z2668" s="5" t="s">
        <v>213</v>
      </c>
      <c r="AA2668" s="5" t="s">
        <v>4534</v>
      </c>
      <c r="AB2668" s="6">
        <f>DATEVALUE(DatosTransformados[[#This Row],[Contact Date Hidden]])</f>
        <v>45207</v>
      </c>
      <c r="AC2668" s="6">
        <v>44998</v>
      </c>
      <c r="AD2668" s="5" t="s">
        <v>28</v>
      </c>
      <c r="AE2668" s="5" t="str">
        <f>VLOOKUP(DatosTransformados[[#This Row],[Customer Segment Hidden]],Tabla3[#All],2,FALSE)</f>
        <v>High</v>
      </c>
      <c r="AF2668" s="12">
        <v>36.475022666532418</v>
      </c>
      <c r="AG2668" s="5">
        <v>3</v>
      </c>
      <c r="AH2668" s="5" t="s">
        <v>29</v>
      </c>
      <c r="AI2668" s="5" t="str">
        <f>IFERROR(VLOOKUP(DatosTransformados[[#This Row],[Preferred Contact Method Hidden]],Tabla3[#All],2,FALSE),DatosTransformados[[#This Row],[Preferred Contact Method Hidden]])</f>
        <v>Email</v>
      </c>
      <c r="AJ2668" s="5" t="str">
        <f>VLOOKUP(DatosTransformados[[#This Row],[Applied Discount Hidden]],Tabla3[#All],2,FALSE)</f>
        <v>No</v>
      </c>
      <c r="AK2668" s="5" t="b">
        <v>0</v>
      </c>
    </row>
    <row r="2669" spans="1:37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">
        <v>21</v>
      </c>
      <c r="O26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69" s="2" t="s">
        <v>21</v>
      </c>
      <c r="Q2669" s="2">
        <v>0</v>
      </c>
      <c r="R2669" s="2" t="s">
        <v>21</v>
      </c>
      <c r="S2669" s="2" t="s">
        <v>24</v>
      </c>
      <c r="T2669" s="2" t="s">
        <v>117</v>
      </c>
      <c r="U2669" s="2">
        <v>29</v>
      </c>
      <c r="V2669" s="2" t="str">
        <f>PROPER(DatosTransformados[[#This Row],[Payment Method Hidden]])</f>
        <v>Direct Debit</v>
      </c>
      <c r="W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669" s="2">
        <v>87</v>
      </c>
      <c r="Y2669" s="2" t="s">
        <v>42</v>
      </c>
      <c r="Z2669" s="2" t="s">
        <v>359</v>
      </c>
      <c r="AA2669" s="2" t="s">
        <v>1901</v>
      </c>
      <c r="AB2669" s="3">
        <f>DATEVALUE(DatosTransformados[[#This Row],[Contact Date Hidden]])</f>
        <v>45090</v>
      </c>
      <c r="AC2669" s="3">
        <v>44045</v>
      </c>
      <c r="AD2669" s="2" t="s">
        <v>44</v>
      </c>
      <c r="AE2669" s="2" t="str">
        <f>VLOOKUP(DatosTransformados[[#This Row],[Customer Segment Hidden]],Tabla3[#All],2,FALSE)</f>
        <v>Medium</v>
      </c>
      <c r="AF2669" s="11">
        <v>25.08772436713555</v>
      </c>
      <c r="AG2669" s="2">
        <v>0</v>
      </c>
      <c r="AH2669" s="2" t="s">
        <v>49</v>
      </c>
      <c r="AI2669" s="2" t="str">
        <f>IFERROR(VLOOKUP(DatosTransformados[[#This Row],[Preferred Contact Method Hidden]],Tabla3[#All],2,FALSE),DatosTransformados[[#This Row],[Preferred Contact Method Hidden]])</f>
        <v>Phone</v>
      </c>
      <c r="AJ2669" s="2" t="str">
        <f>VLOOKUP(DatosTransformados[[#This Row],[Applied Discount Hidden]],Tabla3[#All],2,FALSE)</f>
        <v>Yes</v>
      </c>
      <c r="AK2669" s="2" t="b">
        <v>1</v>
      </c>
    </row>
    <row r="2670" spans="1:37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">
        <v>33</v>
      </c>
      <c r="O26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0" s="5" t="s">
        <v>21</v>
      </c>
      <c r="Q2670" s="5">
        <v>0</v>
      </c>
      <c r="R2670" s="5" t="s">
        <v>21</v>
      </c>
      <c r="S2670" s="5" t="s">
        <v>24</v>
      </c>
      <c r="T2670" s="5" t="s">
        <v>117</v>
      </c>
      <c r="U2670" s="5">
        <v>33</v>
      </c>
      <c r="V2670" s="5" t="str">
        <f>PROPER(DatosTransformados[[#This Row],[Payment Method Hidden]])</f>
        <v>Direct Debit</v>
      </c>
      <c r="W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670" s="5">
        <v>485</v>
      </c>
      <c r="Y2670" s="5" t="s">
        <v>42</v>
      </c>
      <c r="Z2670" s="5" t="s">
        <v>279</v>
      </c>
      <c r="AA2670" s="5" t="s">
        <v>1008</v>
      </c>
      <c r="AB2670" s="6">
        <f>DATEVALUE(DatosTransformados[[#This Row],[Contact Date Hidden]])</f>
        <v>43930</v>
      </c>
      <c r="AC2670" s="6">
        <v>44590</v>
      </c>
      <c r="AD2670" s="5" t="s">
        <v>38</v>
      </c>
      <c r="AE2670" s="5" t="str">
        <f>VLOOKUP(DatosTransformados[[#This Row],[Customer Segment Hidden]],Tabla3[#All],2,FALSE)</f>
        <v>Low</v>
      </c>
      <c r="AF2670" s="12">
        <v>36.396394557480868</v>
      </c>
      <c r="AG2670" s="5">
        <v>1</v>
      </c>
      <c r="AH2670" s="5" t="s">
        <v>29</v>
      </c>
      <c r="AI2670" s="5" t="str">
        <f>IFERROR(VLOOKUP(DatosTransformados[[#This Row],[Preferred Contact Method Hidden]],Tabla3[#All],2,FALSE),DatosTransformados[[#This Row],[Preferred Contact Method Hidden]])</f>
        <v>Email</v>
      </c>
      <c r="AJ2670" s="5" t="str">
        <f>VLOOKUP(DatosTransformados[[#This Row],[Applied Discount Hidden]],Tabla3[#All],2,FALSE)</f>
        <v>No</v>
      </c>
      <c r="AK2670" s="5" t="b">
        <v>0</v>
      </c>
    </row>
    <row r="2671" spans="1:37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">
        <v>21</v>
      </c>
      <c r="O26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1" s="2" t="s">
        <v>21</v>
      </c>
      <c r="Q2671" s="2">
        <v>0</v>
      </c>
      <c r="R2671" s="2" t="s">
        <v>33</v>
      </c>
      <c r="S2671" s="2" t="s">
        <v>52</v>
      </c>
      <c r="T2671" s="2" t="s">
        <v>35</v>
      </c>
      <c r="U2671" s="2">
        <v>66</v>
      </c>
      <c r="V2671" s="2" t="str">
        <f>PROPER(DatosTransformados[[#This Row],[Payment Method Hidden]])</f>
        <v>Direct Debit</v>
      </c>
      <c r="W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2671" s="2">
        <v>4794</v>
      </c>
      <c r="Y2671" s="2"/>
      <c r="Z2671" s="2"/>
      <c r="AA2671" s="2" t="s">
        <v>4538</v>
      </c>
      <c r="AB2671" s="3">
        <f>DATEVALUE(DatosTransformados[[#This Row],[Contact Date Hidden]])</f>
        <v>44779</v>
      </c>
      <c r="AC2671" s="3">
        <v>45048</v>
      </c>
      <c r="AD2671" s="2" t="s">
        <v>38</v>
      </c>
      <c r="AE2671" s="2" t="str">
        <f>VLOOKUP(DatosTransformados[[#This Row],[Customer Segment Hidden]],Tabla3[#All],2,FALSE)</f>
        <v>Low</v>
      </c>
      <c r="AF2671" s="11">
        <v>70.708012855233676</v>
      </c>
      <c r="AG2671" s="2">
        <v>6</v>
      </c>
      <c r="AH2671" s="2" t="s">
        <v>49</v>
      </c>
      <c r="AI2671" s="2" t="str">
        <f>IFERROR(VLOOKUP(DatosTransformados[[#This Row],[Preferred Contact Method Hidden]],Tabla3[#All],2,FALSE),DatosTransformados[[#This Row],[Preferred Contact Method Hidden]])</f>
        <v>Phone</v>
      </c>
      <c r="AJ2671" s="2" t="str">
        <f>VLOOKUP(DatosTransformados[[#This Row],[Applied Discount Hidden]],Tabla3[#All],2,FALSE)</f>
        <v>No</v>
      </c>
      <c r="AK2671" s="2" t="b">
        <v>0</v>
      </c>
    </row>
    <row r="2672" spans="1:37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">
        <v>21</v>
      </c>
      <c r="O26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2" s="2" t="s">
        <v>21</v>
      </c>
      <c r="Q2672" s="2">
        <v>0</v>
      </c>
      <c r="R2672" s="2" t="s">
        <v>21</v>
      </c>
      <c r="S2672" s="2" t="s">
        <v>24</v>
      </c>
      <c r="T2672" s="2" t="s">
        <v>117</v>
      </c>
      <c r="U2672" s="2">
        <v>45</v>
      </c>
      <c r="V2672" s="2" t="str">
        <f>PROPER(DatosTransformados[[#This Row],[Payment Method Hidden]])</f>
        <v>Direct Debit</v>
      </c>
      <c r="W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672" s="2">
        <v>288</v>
      </c>
      <c r="Y2672" s="2" t="s">
        <v>156</v>
      </c>
      <c r="Z2672" s="2" t="s">
        <v>157</v>
      </c>
      <c r="AA2672" s="2" t="s">
        <v>837</v>
      </c>
      <c r="AB2672" s="3">
        <f>DATEVALUE(DatosTransformados[[#This Row],[Contact Date Hidden]])</f>
        <v>44349</v>
      </c>
      <c r="AC2672" s="3">
        <v>44727</v>
      </c>
      <c r="AD2672" s="2" t="s">
        <v>38</v>
      </c>
      <c r="AE2672" s="2" t="str">
        <f>VLOOKUP(DatosTransformados[[#This Row],[Customer Segment Hidden]],Tabla3[#All],2,FALSE)</f>
        <v>Low</v>
      </c>
      <c r="AF2672" s="11">
        <v>49.276088192533997</v>
      </c>
      <c r="AG2672" s="2">
        <v>8</v>
      </c>
      <c r="AH2672" s="2" t="s">
        <v>63</v>
      </c>
      <c r="AI2672" s="2" t="str">
        <f>IFERROR(VLOOKUP(DatosTransformados[[#This Row],[Preferred Contact Method Hidden]],Tabla3[#All],2,FALSE),DatosTransformados[[#This Row],[Preferred Contact Method Hidden]])</f>
        <v>SMS</v>
      </c>
      <c r="AJ2672" s="2" t="str">
        <f>VLOOKUP(DatosTransformados[[#This Row],[Applied Discount Hidden]],Tabla3[#All],2,FALSE)</f>
        <v>Yes</v>
      </c>
      <c r="AK2672" s="2" t="b">
        <v>1</v>
      </c>
    </row>
    <row r="2673" spans="1:37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">
        <v>21</v>
      </c>
      <c r="O26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3" s="5" t="s">
        <v>21</v>
      </c>
      <c r="Q2673" s="5">
        <v>0</v>
      </c>
      <c r="R2673" s="5" t="s">
        <v>21</v>
      </c>
      <c r="S2673" s="5" t="s">
        <v>24</v>
      </c>
      <c r="T2673" s="5" t="s">
        <v>25</v>
      </c>
      <c r="U2673" s="5">
        <v>10</v>
      </c>
      <c r="V2673" s="5" t="str">
        <f>PROPER(DatosTransformados[[#This Row],[Payment Method Hidden]])</f>
        <v>Credit Card</v>
      </c>
      <c r="W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673" s="5">
        <v>10</v>
      </c>
      <c r="Y2673" s="5" t="s">
        <v>42</v>
      </c>
      <c r="Z2673" s="5" t="s">
        <v>213</v>
      </c>
      <c r="AA2673" s="5" t="s">
        <v>4541</v>
      </c>
      <c r="AB2673" s="6">
        <f>DATEVALUE(DatosTransformados[[#This Row],[Contact Date Hidden]])</f>
        <v>44613</v>
      </c>
      <c r="AC2673" s="6">
        <v>45287</v>
      </c>
      <c r="AD2673" s="5" t="s">
        <v>28</v>
      </c>
      <c r="AE2673" s="5" t="str">
        <f>VLOOKUP(DatosTransformados[[#This Row],[Customer Segment Hidden]],Tabla3[#All],2,FALSE)</f>
        <v>High</v>
      </c>
      <c r="AF2673" s="12">
        <v>10.63519751521482</v>
      </c>
      <c r="AG2673" s="5">
        <v>6</v>
      </c>
      <c r="AH2673" s="5" t="s">
        <v>29</v>
      </c>
      <c r="AI2673" s="5" t="str">
        <f>IFERROR(VLOOKUP(DatosTransformados[[#This Row],[Preferred Contact Method Hidden]],Tabla3[#All],2,FALSE),DatosTransformados[[#This Row],[Preferred Contact Method Hidden]])</f>
        <v>Email</v>
      </c>
      <c r="AJ2673" s="5" t="str">
        <f>VLOOKUP(DatosTransformados[[#This Row],[Applied Discount Hidden]],Tabla3[#All],2,FALSE)</f>
        <v>No</v>
      </c>
      <c r="AK2673" s="5" t="b">
        <v>0</v>
      </c>
    </row>
    <row r="2674" spans="1:37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">
        <v>21</v>
      </c>
      <c r="O26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4" s="2" t="s">
        <v>21</v>
      </c>
      <c r="Q2674" s="2">
        <v>0</v>
      </c>
      <c r="R2674" s="2" t="s">
        <v>21</v>
      </c>
      <c r="S2674" s="2" t="s">
        <v>24</v>
      </c>
      <c r="T2674" s="2" t="s">
        <v>35</v>
      </c>
      <c r="U2674" s="2">
        <v>55</v>
      </c>
      <c r="V2674" s="2" t="str">
        <f>PROPER(DatosTransformados[[#This Row],[Payment Method Hidden]])</f>
        <v>Direct Debit</v>
      </c>
      <c r="W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674" s="2">
        <v>1293</v>
      </c>
      <c r="Y2674" s="2" t="s">
        <v>156</v>
      </c>
      <c r="Z2674" s="2" t="s">
        <v>157</v>
      </c>
      <c r="AA2674" s="2" t="s">
        <v>4012</v>
      </c>
      <c r="AB2674" s="3">
        <f>DATEVALUE(DatosTransformados[[#This Row],[Contact Date Hidden]])</f>
        <v>44995</v>
      </c>
      <c r="AC2674" s="3">
        <v>45216</v>
      </c>
      <c r="AD2674" s="2" t="s">
        <v>28</v>
      </c>
      <c r="AE2674" s="2" t="str">
        <f>VLOOKUP(DatosTransformados[[#This Row],[Customer Segment Hidden]],Tabla3[#All],2,FALSE)</f>
        <v>High</v>
      </c>
      <c r="AF2674" s="11">
        <v>57.42786811987709</v>
      </c>
      <c r="AG2674" s="2">
        <v>9</v>
      </c>
      <c r="AH2674" s="2" t="s">
        <v>29</v>
      </c>
      <c r="AI2674" s="2" t="str">
        <f>IFERROR(VLOOKUP(DatosTransformados[[#This Row],[Preferred Contact Method Hidden]],Tabla3[#All],2,FALSE),DatosTransformados[[#This Row],[Preferred Contact Method Hidden]])</f>
        <v>Email</v>
      </c>
      <c r="AJ2674" s="2" t="str">
        <f>VLOOKUP(DatosTransformados[[#This Row],[Applied Discount Hidden]],Tabla3[#All],2,FALSE)</f>
        <v>No</v>
      </c>
      <c r="AK2674" s="2" t="b">
        <v>0</v>
      </c>
    </row>
    <row r="2675" spans="1:37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">
        <v>21</v>
      </c>
      <c r="O26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5" s="5" t="s">
        <v>21</v>
      </c>
      <c r="Q2675" s="5">
        <v>0</v>
      </c>
      <c r="R2675" s="5" t="s">
        <v>33</v>
      </c>
      <c r="S2675" s="5" t="s">
        <v>52</v>
      </c>
      <c r="T2675" s="5" t="s">
        <v>117</v>
      </c>
      <c r="U2675" s="5">
        <v>38</v>
      </c>
      <c r="V2675" s="5" t="str">
        <f>PROPER(DatosTransformados[[#This Row],[Payment Method Hidden]])</f>
        <v>Direct Debit</v>
      </c>
      <c r="W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675" s="5">
        <v>2679</v>
      </c>
      <c r="Y2675" s="5"/>
      <c r="Z2675" s="5"/>
      <c r="AA2675" s="5" t="s">
        <v>1800</v>
      </c>
      <c r="AB2675" s="6">
        <f>DATEVALUE(DatosTransformados[[#This Row],[Contact Date Hidden]])</f>
        <v>44476</v>
      </c>
      <c r="AC2675" s="6">
        <v>45290</v>
      </c>
      <c r="AD2675" s="5" t="s">
        <v>44</v>
      </c>
      <c r="AE2675" s="5" t="str">
        <f>VLOOKUP(DatosTransformados[[#This Row],[Customer Segment Hidden]],Tabla3[#All],2,FALSE)</f>
        <v>Medium</v>
      </c>
      <c r="AF2675" s="12">
        <v>41.106010251186611</v>
      </c>
      <c r="AG2675" s="5">
        <v>10</v>
      </c>
      <c r="AH2675" s="5" t="s">
        <v>49</v>
      </c>
      <c r="AI2675" s="5" t="str">
        <f>IFERROR(VLOOKUP(DatosTransformados[[#This Row],[Preferred Contact Method Hidden]],Tabla3[#All],2,FALSE),DatosTransformados[[#This Row],[Preferred Contact Method Hidden]])</f>
        <v>Phone</v>
      </c>
      <c r="AJ2675" s="5" t="str">
        <f>VLOOKUP(DatosTransformados[[#This Row],[Applied Discount Hidden]],Tabla3[#All],2,FALSE)</f>
        <v>Yes</v>
      </c>
      <c r="AK2675" s="5" t="b">
        <v>1</v>
      </c>
    </row>
    <row r="2676" spans="1:37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">
        <v>21</v>
      </c>
      <c r="O26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6" s="2" t="s">
        <v>33</v>
      </c>
      <c r="Q2676" s="2">
        <v>4</v>
      </c>
      <c r="R2676" s="2" t="s">
        <v>21</v>
      </c>
      <c r="S2676" s="2" t="s">
        <v>24</v>
      </c>
      <c r="T2676" s="2" t="s">
        <v>123</v>
      </c>
      <c r="U2676" s="2">
        <v>7</v>
      </c>
      <c r="V2676" s="2" t="str">
        <f>PROPER(DatosTransformados[[#This Row],[Payment Method Hidden]])</f>
        <v>Credit Card</v>
      </c>
      <c r="W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676" s="2">
        <v>75</v>
      </c>
      <c r="Y2676" s="2"/>
      <c r="Z2676" s="2"/>
      <c r="AA2676" s="2" t="s">
        <v>615</v>
      </c>
      <c r="AB2676" s="3">
        <f>DATEVALUE(DatosTransformados[[#This Row],[Contact Date Hidden]])</f>
        <v>44878</v>
      </c>
      <c r="AC2676" s="3">
        <v>44447</v>
      </c>
      <c r="AD2676" s="2" t="s">
        <v>28</v>
      </c>
      <c r="AE2676" s="2" t="str">
        <f>VLOOKUP(DatosTransformados[[#This Row],[Customer Segment Hidden]],Tabla3[#All],2,FALSE)</f>
        <v>High</v>
      </c>
      <c r="AF2676" s="11">
        <v>8.01503470709266</v>
      </c>
      <c r="AG2676" s="2">
        <v>5</v>
      </c>
      <c r="AH2676" s="2" t="s">
        <v>63</v>
      </c>
      <c r="AI2676" s="2" t="str">
        <f>IFERROR(VLOOKUP(DatosTransformados[[#This Row],[Preferred Contact Method Hidden]],Tabla3[#All],2,FALSE),DatosTransformados[[#This Row],[Preferred Contact Method Hidden]])</f>
        <v>SMS</v>
      </c>
      <c r="AJ2676" s="2" t="str">
        <f>VLOOKUP(DatosTransformados[[#This Row],[Applied Discount Hidden]],Tabla3[#All],2,FALSE)</f>
        <v>No</v>
      </c>
      <c r="AK2676" s="2" t="b">
        <v>0</v>
      </c>
    </row>
    <row r="2677" spans="1:37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">
        <v>33</v>
      </c>
      <c r="O26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7" s="5" t="s">
        <v>21</v>
      </c>
      <c r="Q2677" s="5">
        <v>0</v>
      </c>
      <c r="R2677" s="5" t="s">
        <v>33</v>
      </c>
      <c r="S2677" s="5" t="s">
        <v>24</v>
      </c>
      <c r="T2677" s="5" t="s">
        <v>117</v>
      </c>
      <c r="U2677" s="5">
        <v>50</v>
      </c>
      <c r="V2677" s="5" t="str">
        <f>PROPER(DatosTransformados[[#This Row],[Payment Method Hidden]])</f>
        <v>Direct Debit</v>
      </c>
      <c r="W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677" s="5">
        <v>1168</v>
      </c>
      <c r="Y2677" s="5" t="s">
        <v>42</v>
      </c>
      <c r="Z2677" s="5" t="s">
        <v>279</v>
      </c>
      <c r="AA2677" s="5" t="s">
        <v>4546</v>
      </c>
      <c r="AB2677" s="6">
        <f>DATEVALUE(DatosTransformados[[#This Row],[Contact Date Hidden]])</f>
        <v>44539</v>
      </c>
      <c r="AC2677" s="6">
        <v>44810</v>
      </c>
      <c r="AD2677" s="5" t="s">
        <v>28</v>
      </c>
      <c r="AE2677" s="5" t="str">
        <f>VLOOKUP(DatosTransformados[[#This Row],[Customer Segment Hidden]],Tabla3[#All],2,FALSE)</f>
        <v>High</v>
      </c>
      <c r="AF2677" s="12">
        <v>47.004220916740337</v>
      </c>
      <c r="AG2677" s="5">
        <v>9</v>
      </c>
      <c r="AH2677" s="5" t="s">
        <v>49</v>
      </c>
      <c r="AI2677" s="5" t="str">
        <f>IFERROR(VLOOKUP(DatosTransformados[[#This Row],[Preferred Contact Method Hidden]],Tabla3[#All],2,FALSE),DatosTransformados[[#This Row],[Preferred Contact Method Hidden]])</f>
        <v>Phone</v>
      </c>
      <c r="AJ2677" s="5" t="str">
        <f>VLOOKUP(DatosTransformados[[#This Row],[Applied Discount Hidden]],Tabla3[#All],2,FALSE)</f>
        <v>No</v>
      </c>
      <c r="AK2677" s="5" t="b">
        <v>0</v>
      </c>
    </row>
    <row r="2678" spans="1:37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">
        <v>21</v>
      </c>
      <c r="O26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8" s="2" t="s">
        <v>21</v>
      </c>
      <c r="Q2678" s="2">
        <v>0</v>
      </c>
      <c r="R2678" s="2" t="s">
        <v>21</v>
      </c>
      <c r="S2678" s="2" t="s">
        <v>24</v>
      </c>
      <c r="T2678" s="2" t="s">
        <v>25</v>
      </c>
      <c r="U2678" s="2">
        <v>40</v>
      </c>
      <c r="V2678" s="2" t="str">
        <f>PROPER(DatosTransformados[[#This Row],[Payment Method Hidden]])</f>
        <v>Credit Card</v>
      </c>
      <c r="W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678" s="2">
        <v>1722</v>
      </c>
      <c r="Y2678" s="2" t="s">
        <v>42</v>
      </c>
      <c r="Z2678" s="2" t="s">
        <v>213</v>
      </c>
      <c r="AA2678" s="2" t="s">
        <v>1305</v>
      </c>
      <c r="AB2678" s="3">
        <f>DATEVALUE(DatosTransformados[[#This Row],[Contact Date Hidden]])</f>
        <v>44151</v>
      </c>
      <c r="AC2678" s="3">
        <v>44195</v>
      </c>
      <c r="AD2678" s="2" t="s">
        <v>44</v>
      </c>
      <c r="AE2678" s="2" t="str">
        <f>VLOOKUP(DatosTransformados[[#This Row],[Customer Segment Hidden]],Tabla3[#All],2,FALSE)</f>
        <v>Medium</v>
      </c>
      <c r="AF2678" s="11">
        <v>40.391351841126728</v>
      </c>
      <c r="AG2678" s="2">
        <v>9</v>
      </c>
      <c r="AH2678" s="2" t="s">
        <v>63</v>
      </c>
      <c r="AI2678" s="2" t="str">
        <f>IFERROR(VLOOKUP(DatosTransformados[[#This Row],[Preferred Contact Method Hidden]],Tabla3[#All],2,FALSE),DatosTransformados[[#This Row],[Preferred Contact Method Hidden]])</f>
        <v>SMS</v>
      </c>
      <c r="AJ2678" s="2" t="str">
        <f>VLOOKUP(DatosTransformados[[#This Row],[Applied Discount Hidden]],Tabla3[#All],2,FALSE)</f>
        <v>Yes</v>
      </c>
      <c r="AK2678" s="2" t="b">
        <v>1</v>
      </c>
    </row>
    <row r="2679" spans="1:37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">
        <v>21</v>
      </c>
      <c r="O26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79" s="5" t="s">
        <v>33</v>
      </c>
      <c r="Q2679" s="5">
        <v>2</v>
      </c>
      <c r="R2679" s="5" t="s">
        <v>21</v>
      </c>
      <c r="S2679" s="5" t="s">
        <v>24</v>
      </c>
      <c r="T2679" s="5" t="s">
        <v>35</v>
      </c>
      <c r="U2679" s="5">
        <v>19</v>
      </c>
      <c r="V2679" s="5" t="str">
        <f>PROPER(DatosTransformados[[#This Row],[Payment Method Hidden]])</f>
        <v>Direct Debit</v>
      </c>
      <c r="W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2679" s="5">
        <v>839</v>
      </c>
      <c r="Y2679" s="5"/>
      <c r="Z2679" s="5"/>
      <c r="AA2679" s="5" t="s">
        <v>3581</v>
      </c>
      <c r="AB2679" s="6">
        <f>DATEVALUE(DatosTransformados[[#This Row],[Contact Date Hidden]])</f>
        <v>44264</v>
      </c>
      <c r="AC2679" s="6">
        <v>44202</v>
      </c>
      <c r="AD2679" s="5" t="s">
        <v>44</v>
      </c>
      <c r="AE2679" s="5" t="str">
        <f>VLOOKUP(DatosTransformados[[#This Row],[Customer Segment Hidden]],Tabla3[#All],2,FALSE)</f>
        <v>Medium</v>
      </c>
      <c r="AF2679" s="12">
        <v>17.071951765606169</v>
      </c>
      <c r="AG2679" s="5">
        <v>7</v>
      </c>
      <c r="AH2679" s="5" t="s">
        <v>63</v>
      </c>
      <c r="AI2679" s="5" t="str">
        <f>IFERROR(VLOOKUP(DatosTransformados[[#This Row],[Preferred Contact Method Hidden]],Tabla3[#All],2,FALSE),DatosTransformados[[#This Row],[Preferred Contact Method Hidden]])</f>
        <v>SMS</v>
      </c>
      <c r="AJ2679" s="5" t="str">
        <f>VLOOKUP(DatosTransformados[[#This Row],[Applied Discount Hidden]],Tabla3[#All],2,FALSE)</f>
        <v>No</v>
      </c>
      <c r="AK2679" s="5" t="b">
        <v>0</v>
      </c>
    </row>
    <row r="2680" spans="1:37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">
        <v>21</v>
      </c>
      <c r="O26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0" s="2" t="s">
        <v>33</v>
      </c>
      <c r="Q2680" s="2">
        <v>3</v>
      </c>
      <c r="R2680" s="2" t="s">
        <v>21</v>
      </c>
      <c r="S2680" s="2" t="s">
        <v>24</v>
      </c>
      <c r="T2680" s="2" t="s">
        <v>123</v>
      </c>
      <c r="U2680" s="2">
        <v>9</v>
      </c>
      <c r="V2680" s="2" t="str">
        <f>PROPER(DatosTransformados[[#This Row],[Payment Method Hidden]])</f>
        <v>Credit Card</v>
      </c>
      <c r="W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680" s="2">
        <v>248</v>
      </c>
      <c r="Y2680" s="2"/>
      <c r="Z2680" s="2"/>
      <c r="AA2680" s="2" t="s">
        <v>4550</v>
      </c>
      <c r="AB2680" s="3">
        <f>DATEVALUE(DatosTransformados[[#This Row],[Contact Date Hidden]])</f>
        <v>44456</v>
      </c>
      <c r="AC2680" s="3">
        <v>44457</v>
      </c>
      <c r="AD2680" s="2" t="s">
        <v>38</v>
      </c>
      <c r="AE2680" s="2" t="str">
        <f>VLOOKUP(DatosTransformados[[#This Row],[Customer Segment Hidden]],Tabla3[#All],2,FALSE)</f>
        <v>Low</v>
      </c>
      <c r="AF2680" s="11">
        <v>10.490312384508851</v>
      </c>
      <c r="AG2680" s="2">
        <v>0</v>
      </c>
      <c r="AH2680" s="2" t="s">
        <v>29</v>
      </c>
      <c r="AI2680" s="2" t="str">
        <f>IFERROR(VLOOKUP(DatosTransformados[[#This Row],[Preferred Contact Method Hidden]],Tabla3[#All],2,FALSE),DatosTransformados[[#This Row],[Preferred Contact Method Hidden]])</f>
        <v>Email</v>
      </c>
      <c r="AJ2680" s="2" t="str">
        <f>VLOOKUP(DatosTransformados[[#This Row],[Applied Discount Hidden]],Tabla3[#All],2,FALSE)</f>
        <v>No</v>
      </c>
      <c r="AK2680" s="2" t="b">
        <v>0</v>
      </c>
    </row>
    <row r="2681" spans="1:37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">
        <v>21</v>
      </c>
      <c r="O26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1" s="5" t="s">
        <v>21</v>
      </c>
      <c r="Q2681" s="5">
        <v>0</v>
      </c>
      <c r="R2681" s="5" t="s">
        <v>21</v>
      </c>
      <c r="S2681" s="5" t="s">
        <v>52</v>
      </c>
      <c r="T2681" s="5" t="s">
        <v>25</v>
      </c>
      <c r="U2681" s="5">
        <v>59</v>
      </c>
      <c r="V2681" s="5" t="str">
        <f>PROPER(DatosTransformados[[#This Row],[Payment Method Hidden]])</f>
        <v>Credit Card</v>
      </c>
      <c r="W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2681" s="5">
        <v>3446</v>
      </c>
      <c r="Y2681" s="5"/>
      <c r="Z2681" s="5"/>
      <c r="AA2681" s="5" t="s">
        <v>2588</v>
      </c>
      <c r="AB2681" s="6">
        <f>DATEVALUE(DatosTransformados[[#This Row],[Contact Date Hidden]])</f>
        <v>44245</v>
      </c>
      <c r="AC2681" s="6">
        <v>45071</v>
      </c>
      <c r="AD2681" s="5" t="s">
        <v>38</v>
      </c>
      <c r="AE2681" s="5" t="str">
        <f>VLOOKUP(DatosTransformados[[#This Row],[Customer Segment Hidden]],Tabla3[#All],2,FALSE)</f>
        <v>Low</v>
      </c>
      <c r="AF2681" s="12">
        <v>50.876534241658192</v>
      </c>
      <c r="AG2681" s="5">
        <v>9</v>
      </c>
      <c r="AH2681" s="5" t="s">
        <v>49</v>
      </c>
      <c r="AI2681" s="5" t="str">
        <f>IFERROR(VLOOKUP(DatosTransformados[[#This Row],[Preferred Contact Method Hidden]],Tabla3[#All],2,FALSE),DatosTransformados[[#This Row],[Preferred Contact Method Hidden]])</f>
        <v>Phone</v>
      </c>
      <c r="AJ2681" s="5" t="str">
        <f>VLOOKUP(DatosTransformados[[#This Row],[Applied Discount Hidden]],Tabla3[#All],2,FALSE)</f>
        <v>Yes</v>
      </c>
      <c r="AK2681" s="5" t="b">
        <v>1</v>
      </c>
    </row>
    <row r="2682" spans="1:37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">
        <v>21</v>
      </c>
      <c r="O26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2" s="2" t="s">
        <v>21</v>
      </c>
      <c r="Q2682" s="2">
        <v>0</v>
      </c>
      <c r="R2682" s="2" t="s">
        <v>33</v>
      </c>
      <c r="S2682" s="2" t="s">
        <v>34</v>
      </c>
      <c r="T2682" s="2" t="s">
        <v>35</v>
      </c>
      <c r="U2682" s="2">
        <v>24</v>
      </c>
      <c r="V2682" s="2" t="str">
        <f>PROPER(DatosTransformados[[#This Row],[Payment Method Hidden]])</f>
        <v>Direct Debit</v>
      </c>
      <c r="W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682" s="2">
        <v>1482</v>
      </c>
      <c r="Y2682" s="2"/>
      <c r="Z2682" s="2"/>
      <c r="AA2682" s="2" t="s">
        <v>947</v>
      </c>
      <c r="AB2682" s="3">
        <f>DATEVALUE(DatosTransformados[[#This Row],[Contact Date Hidden]])</f>
        <v>45235</v>
      </c>
      <c r="AC2682" s="3">
        <v>45266</v>
      </c>
      <c r="AD2682" s="2" t="s">
        <v>44</v>
      </c>
      <c r="AE2682" s="2" t="str">
        <f>VLOOKUP(DatosTransformados[[#This Row],[Customer Segment Hidden]],Tabla3[#All],2,FALSE)</f>
        <v>Medium</v>
      </c>
      <c r="AF2682" s="11">
        <v>20.130096019673939</v>
      </c>
      <c r="AG2682" s="2">
        <v>2</v>
      </c>
      <c r="AH2682" s="2" t="s">
        <v>49</v>
      </c>
      <c r="AI2682" s="2" t="str">
        <f>IFERROR(VLOOKUP(DatosTransformados[[#This Row],[Preferred Contact Method Hidden]],Tabla3[#All],2,FALSE),DatosTransformados[[#This Row],[Preferred Contact Method Hidden]])</f>
        <v>Phone</v>
      </c>
      <c r="AJ2682" s="2" t="str">
        <f>VLOOKUP(DatosTransformados[[#This Row],[Applied Discount Hidden]],Tabla3[#All],2,FALSE)</f>
        <v>Yes</v>
      </c>
      <c r="AK2682" s="2" t="b">
        <v>1</v>
      </c>
    </row>
    <row r="2683" spans="1:37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">
        <v>21</v>
      </c>
      <c r="O26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3" s="5" t="s">
        <v>21</v>
      </c>
      <c r="Q2683" s="5">
        <v>0</v>
      </c>
      <c r="R2683" s="5" t="s">
        <v>33</v>
      </c>
      <c r="S2683" s="5" t="s">
        <v>52</v>
      </c>
      <c r="T2683" s="5" t="s">
        <v>35</v>
      </c>
      <c r="U2683" s="5">
        <v>53</v>
      </c>
      <c r="V2683" s="5" t="str">
        <f>PROPER(DatosTransformados[[#This Row],[Payment Method Hidden]])</f>
        <v>Direct Debit</v>
      </c>
      <c r="W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683" s="5">
        <v>2332</v>
      </c>
      <c r="Y2683" s="5"/>
      <c r="Z2683" s="5"/>
      <c r="AA2683" s="5" t="s">
        <v>897</v>
      </c>
      <c r="AB2683" s="6">
        <f>DATEVALUE(DatosTransformados[[#This Row],[Contact Date Hidden]])</f>
        <v>45278</v>
      </c>
      <c r="AC2683" s="6">
        <v>44000</v>
      </c>
      <c r="AD2683" s="5" t="s">
        <v>38</v>
      </c>
      <c r="AE2683" s="5" t="str">
        <f>VLOOKUP(DatosTransformados[[#This Row],[Customer Segment Hidden]],Tabla3[#All],2,FALSE)</f>
        <v>Low</v>
      </c>
      <c r="AF2683" s="12">
        <v>56.706686130630743</v>
      </c>
      <c r="AG2683" s="5">
        <v>6</v>
      </c>
      <c r="AH2683" s="5" t="s">
        <v>49</v>
      </c>
      <c r="AI2683" s="5" t="str">
        <f>IFERROR(VLOOKUP(DatosTransformados[[#This Row],[Preferred Contact Method Hidden]],Tabla3[#All],2,FALSE),DatosTransformados[[#This Row],[Preferred Contact Method Hidden]])</f>
        <v>Phone</v>
      </c>
      <c r="AJ2683" s="5" t="str">
        <f>VLOOKUP(DatosTransformados[[#This Row],[Applied Discount Hidden]],Tabla3[#All],2,FALSE)</f>
        <v>No</v>
      </c>
      <c r="AK2683" s="5" t="b">
        <v>0</v>
      </c>
    </row>
    <row r="2684" spans="1:37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">
        <v>21</v>
      </c>
      <c r="O26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4" s="2" t="s">
        <v>33</v>
      </c>
      <c r="Q2684" s="2">
        <v>5</v>
      </c>
      <c r="R2684" s="2" t="s">
        <v>33</v>
      </c>
      <c r="S2684" s="2" t="s">
        <v>52</v>
      </c>
      <c r="T2684" s="2" t="s">
        <v>117</v>
      </c>
      <c r="U2684" s="2">
        <v>32</v>
      </c>
      <c r="V2684" s="2" t="str">
        <f>PROPER(DatosTransformados[[#This Row],[Payment Method Hidden]])</f>
        <v>Direct Debit</v>
      </c>
      <c r="W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684" s="2">
        <v>2143</v>
      </c>
      <c r="Y2684" s="2"/>
      <c r="Z2684" s="2"/>
      <c r="AA2684" s="2" t="s">
        <v>4555</v>
      </c>
      <c r="AB2684" s="3">
        <f>DATEVALUE(DatosTransformados[[#This Row],[Contact Date Hidden]])</f>
        <v>43875</v>
      </c>
      <c r="AC2684" s="3">
        <v>45140</v>
      </c>
      <c r="AD2684" s="2" t="s">
        <v>28</v>
      </c>
      <c r="AE2684" s="2" t="str">
        <f>VLOOKUP(DatosTransformados[[#This Row],[Customer Segment Hidden]],Tabla3[#All],2,FALSE)</f>
        <v>High</v>
      </c>
      <c r="AF2684" s="11">
        <v>28.66044067933737</v>
      </c>
      <c r="AG2684" s="2">
        <v>9</v>
      </c>
      <c r="AH2684" s="2" t="s">
        <v>49</v>
      </c>
      <c r="AI2684" s="2" t="str">
        <f>IFERROR(VLOOKUP(DatosTransformados[[#This Row],[Preferred Contact Method Hidden]],Tabla3[#All],2,FALSE),DatosTransformados[[#This Row],[Preferred Contact Method Hidden]])</f>
        <v>Phone</v>
      </c>
      <c r="AJ2684" s="2" t="str">
        <f>VLOOKUP(DatosTransformados[[#This Row],[Applied Discount Hidden]],Tabla3[#All],2,FALSE)</f>
        <v>No</v>
      </c>
      <c r="AK2684" s="2" t="b">
        <v>0</v>
      </c>
    </row>
    <row r="2685" spans="1:37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">
        <v>21</v>
      </c>
      <c r="O26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5" s="5" t="s">
        <v>21</v>
      </c>
      <c r="Q2685" s="5">
        <v>0</v>
      </c>
      <c r="R2685" s="5" t="s">
        <v>21</v>
      </c>
      <c r="S2685" s="5" t="s">
        <v>24</v>
      </c>
      <c r="T2685" s="5" t="s">
        <v>117</v>
      </c>
      <c r="U2685" s="5">
        <v>12</v>
      </c>
      <c r="V2685" s="5" t="str">
        <f>PROPER(DatosTransformados[[#This Row],[Payment Method Hidden]])</f>
        <v>Direct Debit</v>
      </c>
      <c r="W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685" s="5">
        <v>339</v>
      </c>
      <c r="Y2685" s="5"/>
      <c r="Z2685" s="5"/>
      <c r="AA2685" s="5" t="s">
        <v>2305</v>
      </c>
      <c r="AB2685" s="6">
        <f>DATEVALUE(DatosTransformados[[#This Row],[Contact Date Hidden]])</f>
        <v>44030</v>
      </c>
      <c r="AC2685" s="6">
        <v>44502</v>
      </c>
      <c r="AD2685" s="5" t="s">
        <v>38</v>
      </c>
      <c r="AE2685" s="5" t="str">
        <f>VLOOKUP(DatosTransformados[[#This Row],[Customer Segment Hidden]],Tabla3[#All],2,FALSE)</f>
        <v>Low</v>
      </c>
      <c r="AF2685" s="12">
        <v>9.92092017013141</v>
      </c>
      <c r="AG2685" s="5">
        <v>2</v>
      </c>
      <c r="AH2685" s="5" t="s">
        <v>29</v>
      </c>
      <c r="AI2685" s="5" t="str">
        <f>IFERROR(VLOOKUP(DatosTransformados[[#This Row],[Preferred Contact Method Hidden]],Tabla3[#All],2,FALSE),DatosTransformados[[#This Row],[Preferred Contact Method Hidden]])</f>
        <v>Email</v>
      </c>
      <c r="AJ2685" s="5" t="str">
        <f>VLOOKUP(DatosTransformados[[#This Row],[Applied Discount Hidden]],Tabla3[#All],2,FALSE)</f>
        <v>Yes</v>
      </c>
      <c r="AK2685" s="5" t="b">
        <v>1</v>
      </c>
    </row>
    <row r="2686" spans="1:37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">
        <v>21</v>
      </c>
      <c r="O26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6" s="2" t="s">
        <v>21</v>
      </c>
      <c r="Q2686" s="2">
        <v>0</v>
      </c>
      <c r="R2686" s="2" t="s">
        <v>33</v>
      </c>
      <c r="S2686" s="2" t="s">
        <v>34</v>
      </c>
      <c r="T2686" s="2" t="s">
        <v>123</v>
      </c>
      <c r="U2686" s="2">
        <v>36</v>
      </c>
      <c r="V2686" s="2" t="str">
        <f>PROPER(DatosTransformados[[#This Row],[Payment Method Hidden]])</f>
        <v>Credit Card</v>
      </c>
      <c r="W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686" s="2">
        <v>1768</v>
      </c>
      <c r="Y2686" s="2"/>
      <c r="Z2686" s="2"/>
      <c r="AA2686" s="2" t="s">
        <v>4558</v>
      </c>
      <c r="AB2686" s="3">
        <f>DATEVALUE(DatosTransformados[[#This Row],[Contact Date Hidden]])</f>
        <v>44814</v>
      </c>
      <c r="AC2686" s="3">
        <v>44950</v>
      </c>
      <c r="AD2686" s="2" t="s">
        <v>38</v>
      </c>
      <c r="AE2686" s="2" t="str">
        <f>VLOOKUP(DatosTransformados[[#This Row],[Customer Segment Hidden]],Tabla3[#All],2,FALSE)</f>
        <v>Low</v>
      </c>
      <c r="AF2686" s="11">
        <v>40.820203591087598</v>
      </c>
      <c r="AG2686" s="2">
        <v>6</v>
      </c>
      <c r="AH2686" s="2" t="s">
        <v>49</v>
      </c>
      <c r="AI2686" s="2" t="str">
        <f>IFERROR(VLOOKUP(DatosTransformados[[#This Row],[Preferred Contact Method Hidden]],Tabla3[#All],2,FALSE),DatosTransformados[[#This Row],[Preferred Contact Method Hidden]])</f>
        <v>Phone</v>
      </c>
      <c r="AJ2686" s="2" t="str">
        <f>VLOOKUP(DatosTransformados[[#This Row],[Applied Discount Hidden]],Tabla3[#All],2,FALSE)</f>
        <v>Yes</v>
      </c>
      <c r="AK2686" s="2" t="b">
        <v>1</v>
      </c>
    </row>
    <row r="2687" spans="1:37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">
        <v>21</v>
      </c>
      <c r="O26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7" s="5" t="s">
        <v>21</v>
      </c>
      <c r="Q2687" s="5">
        <v>0</v>
      </c>
      <c r="R2687" s="5" t="s">
        <v>33</v>
      </c>
      <c r="S2687" s="5" t="s">
        <v>24</v>
      </c>
      <c r="T2687" s="5" t="s">
        <v>35</v>
      </c>
      <c r="U2687" s="5">
        <v>60</v>
      </c>
      <c r="V2687" s="5" t="str">
        <f>PROPER(DatosTransformados[[#This Row],[Payment Method Hidden]])</f>
        <v>Direct Debit</v>
      </c>
      <c r="W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2687" s="5">
        <v>1956</v>
      </c>
      <c r="Y2687" s="5" t="s">
        <v>42</v>
      </c>
      <c r="Z2687" s="5" t="s">
        <v>359</v>
      </c>
      <c r="AA2687" s="5" t="s">
        <v>4560</v>
      </c>
      <c r="AB2687" s="6">
        <f>DATEVALUE(DatosTransformados[[#This Row],[Contact Date Hidden]])</f>
        <v>44593</v>
      </c>
      <c r="AC2687" s="6">
        <v>44729</v>
      </c>
      <c r="AD2687" s="5" t="s">
        <v>38</v>
      </c>
      <c r="AE2687" s="5" t="str">
        <f>VLOOKUP(DatosTransformados[[#This Row],[Customer Segment Hidden]],Tabla3[#All],2,FALSE)</f>
        <v>Low</v>
      </c>
      <c r="AF2687" s="12">
        <v>66.919830041063207</v>
      </c>
      <c r="AG2687" s="5">
        <v>7</v>
      </c>
      <c r="AH2687" s="5" t="s">
        <v>63</v>
      </c>
      <c r="AI2687" s="5" t="str">
        <f>IFERROR(VLOOKUP(DatosTransformados[[#This Row],[Preferred Contact Method Hidden]],Tabla3[#All],2,FALSE),DatosTransformados[[#This Row],[Preferred Contact Method Hidden]])</f>
        <v>SMS</v>
      </c>
      <c r="AJ2687" s="5" t="str">
        <f>VLOOKUP(DatosTransformados[[#This Row],[Applied Discount Hidden]],Tabla3[#All],2,FALSE)</f>
        <v>Yes</v>
      </c>
      <c r="AK2687" s="5" t="b">
        <v>1</v>
      </c>
    </row>
    <row r="2688" spans="1:37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">
        <v>21</v>
      </c>
      <c r="O26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8" s="2" t="s">
        <v>21</v>
      </c>
      <c r="Q2688" s="2">
        <v>0</v>
      </c>
      <c r="R2688" s="2" t="s">
        <v>33</v>
      </c>
      <c r="S2688" s="2" t="s">
        <v>24</v>
      </c>
      <c r="T2688" s="2" t="s">
        <v>117</v>
      </c>
      <c r="U2688" s="2">
        <v>41</v>
      </c>
      <c r="V2688" s="2" t="str">
        <f>PROPER(DatosTransformados[[#This Row],[Payment Method Hidden]])</f>
        <v>Direct Debit</v>
      </c>
      <c r="W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688" s="2">
        <v>120</v>
      </c>
      <c r="Y2688" s="2" t="s">
        <v>87</v>
      </c>
      <c r="Z2688" s="2" t="s">
        <v>535</v>
      </c>
      <c r="AA2688" s="2" t="s">
        <v>581</v>
      </c>
      <c r="AB2688" s="3">
        <f>DATEVALUE(DatosTransformados[[#This Row],[Contact Date Hidden]])</f>
        <v>44180</v>
      </c>
      <c r="AC2688" s="3">
        <v>44070</v>
      </c>
      <c r="AD2688" s="2" t="s">
        <v>38</v>
      </c>
      <c r="AE2688" s="2" t="str">
        <f>VLOOKUP(DatosTransformados[[#This Row],[Customer Segment Hidden]],Tabla3[#All],2,FALSE)</f>
        <v>Low</v>
      </c>
      <c r="AF2688" s="11">
        <v>35.605101247782343</v>
      </c>
      <c r="AG2688" s="2">
        <v>5</v>
      </c>
      <c r="AH2688" s="2" t="s">
        <v>29</v>
      </c>
      <c r="AI2688" s="2" t="str">
        <f>IFERROR(VLOOKUP(DatosTransformados[[#This Row],[Preferred Contact Method Hidden]],Tabla3[#All],2,FALSE),DatosTransformados[[#This Row],[Preferred Contact Method Hidden]])</f>
        <v>Email</v>
      </c>
      <c r="AJ2688" s="2" t="str">
        <f>VLOOKUP(DatosTransformados[[#This Row],[Applied Discount Hidden]],Tabla3[#All],2,FALSE)</f>
        <v>Yes</v>
      </c>
      <c r="AK2688" s="2" t="b">
        <v>1</v>
      </c>
    </row>
    <row r="2689" spans="1:37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">
        <v>21</v>
      </c>
      <c r="O26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89" s="2" t="s">
        <v>21</v>
      </c>
      <c r="Q2689" s="2">
        <v>0</v>
      </c>
      <c r="R2689" s="2" t="s">
        <v>21</v>
      </c>
      <c r="S2689" s="2" t="s">
        <v>24</v>
      </c>
      <c r="T2689" s="2" t="s">
        <v>35</v>
      </c>
      <c r="U2689" s="2">
        <v>35</v>
      </c>
      <c r="V2689" s="2" t="str">
        <f>PROPER(DatosTransformados[[#This Row],[Payment Method Hidden]])</f>
        <v>Direct Debit</v>
      </c>
      <c r="W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689" s="2">
        <v>635</v>
      </c>
      <c r="Y2689" s="2" t="s">
        <v>42</v>
      </c>
      <c r="Z2689" s="2" t="s">
        <v>279</v>
      </c>
      <c r="AA2689" s="2" t="s">
        <v>3239</v>
      </c>
      <c r="AB2689" s="3">
        <f>DATEVALUE(DatosTransformados[[#This Row],[Contact Date Hidden]])</f>
        <v>43922</v>
      </c>
      <c r="AC2689" s="3">
        <v>45187</v>
      </c>
      <c r="AD2689" s="2" t="s">
        <v>44</v>
      </c>
      <c r="AE2689" s="2" t="str">
        <f>VLOOKUP(DatosTransformados[[#This Row],[Customer Segment Hidden]],Tabla3[#All],2,FALSE)</f>
        <v>Medium</v>
      </c>
      <c r="AF2689" s="11">
        <v>32.718442837647991</v>
      </c>
      <c r="AG2689" s="2">
        <v>3</v>
      </c>
      <c r="AH2689" s="2" t="s">
        <v>49</v>
      </c>
      <c r="AI2689" s="2" t="str">
        <f>IFERROR(VLOOKUP(DatosTransformados[[#This Row],[Preferred Contact Method Hidden]],Tabla3[#All],2,FALSE),DatosTransformados[[#This Row],[Preferred Contact Method Hidden]])</f>
        <v>Phone</v>
      </c>
      <c r="AJ2689" s="2" t="str">
        <f>VLOOKUP(DatosTransformados[[#This Row],[Applied Discount Hidden]],Tabla3[#All],2,FALSE)</f>
        <v>No</v>
      </c>
      <c r="AK2689" s="2" t="b">
        <v>0</v>
      </c>
    </row>
    <row r="2690" spans="1:37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">
        <v>21</v>
      </c>
      <c r="O26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0" s="5" t="s">
        <v>21</v>
      </c>
      <c r="Q2690" s="5">
        <v>0</v>
      </c>
      <c r="R2690" s="5" t="s">
        <v>21</v>
      </c>
      <c r="S2690" s="5" t="s">
        <v>34</v>
      </c>
      <c r="T2690" s="5" t="s">
        <v>117</v>
      </c>
      <c r="U2690" s="5">
        <v>13</v>
      </c>
      <c r="V2690" s="5" t="str">
        <f>PROPER(DatosTransformados[[#This Row],[Payment Method Hidden]])</f>
        <v>Direct Debit</v>
      </c>
      <c r="W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690" s="5">
        <v>505</v>
      </c>
      <c r="Y2690" s="5"/>
      <c r="Z2690" s="5"/>
      <c r="AA2690" s="5" t="s">
        <v>3723</v>
      </c>
      <c r="AB2690" s="6">
        <f>DATEVALUE(DatosTransformados[[#This Row],[Contact Date Hidden]])</f>
        <v>44215</v>
      </c>
      <c r="AC2690" s="6">
        <v>44842</v>
      </c>
      <c r="AD2690" s="5" t="s">
        <v>38</v>
      </c>
      <c r="AE2690" s="5" t="str">
        <f>VLOOKUP(DatosTransformados[[#This Row],[Customer Segment Hidden]],Tabla3[#All],2,FALSE)</f>
        <v>Low</v>
      </c>
      <c r="AF2690" s="12">
        <v>11.22122344778839</v>
      </c>
      <c r="AG2690" s="5">
        <v>8</v>
      </c>
      <c r="AH2690" s="5" t="s">
        <v>63</v>
      </c>
      <c r="AI2690" s="5" t="str">
        <f>IFERROR(VLOOKUP(DatosTransformados[[#This Row],[Preferred Contact Method Hidden]],Tabla3[#All],2,FALSE),DatosTransformados[[#This Row],[Preferred Contact Method Hidden]])</f>
        <v>SMS</v>
      </c>
      <c r="AJ2690" s="5" t="str">
        <f>VLOOKUP(DatosTransformados[[#This Row],[Applied Discount Hidden]],Tabla3[#All],2,FALSE)</f>
        <v>Yes</v>
      </c>
      <c r="AK2690" s="5" t="b">
        <v>1</v>
      </c>
    </row>
    <row r="2691" spans="1:37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">
        <v>21</v>
      </c>
      <c r="O26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1" s="2" t="s">
        <v>21</v>
      </c>
      <c r="Q2691" s="2">
        <v>0</v>
      </c>
      <c r="R2691" s="2" t="s">
        <v>33</v>
      </c>
      <c r="S2691" s="2" t="s">
        <v>24</v>
      </c>
      <c r="T2691" s="2" t="s">
        <v>117</v>
      </c>
      <c r="U2691" s="2">
        <v>35</v>
      </c>
      <c r="V2691" s="2" t="str">
        <f>PROPER(DatosTransformados[[#This Row],[Payment Method Hidden]])</f>
        <v>Direct Debit</v>
      </c>
      <c r="W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691" s="2">
        <v>1216</v>
      </c>
      <c r="Y2691" s="2"/>
      <c r="Z2691" s="2"/>
      <c r="AA2691" s="2" t="s">
        <v>1469</v>
      </c>
      <c r="AB2691" s="3">
        <f>DATEVALUE(DatosTransformados[[#This Row],[Contact Date Hidden]])</f>
        <v>44762</v>
      </c>
      <c r="AC2691" s="3">
        <v>44399</v>
      </c>
      <c r="AD2691" s="2" t="s">
        <v>38</v>
      </c>
      <c r="AE2691" s="2" t="str">
        <f>VLOOKUP(DatosTransformados[[#This Row],[Customer Segment Hidden]],Tabla3[#All],2,FALSE)</f>
        <v>Low</v>
      </c>
      <c r="AF2691" s="11">
        <v>35.266416464441633</v>
      </c>
      <c r="AG2691" s="2">
        <v>5</v>
      </c>
      <c r="AH2691" s="2" t="s">
        <v>63</v>
      </c>
      <c r="AI2691" s="2" t="str">
        <f>IFERROR(VLOOKUP(DatosTransformados[[#This Row],[Preferred Contact Method Hidden]],Tabla3[#All],2,FALSE),DatosTransformados[[#This Row],[Preferred Contact Method Hidden]])</f>
        <v>SMS</v>
      </c>
      <c r="AJ2691" s="2" t="str">
        <f>VLOOKUP(DatosTransformados[[#This Row],[Applied Discount Hidden]],Tabla3[#All],2,FALSE)</f>
        <v>Yes</v>
      </c>
      <c r="AK2691" s="2" t="b">
        <v>1</v>
      </c>
    </row>
    <row r="2692" spans="1:37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">
        <v>21</v>
      </c>
      <c r="O26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2" s="5" t="s">
        <v>21</v>
      </c>
      <c r="Q2692" s="5">
        <v>0</v>
      </c>
      <c r="R2692" s="5" t="s">
        <v>21</v>
      </c>
      <c r="S2692" s="5" t="s">
        <v>52</v>
      </c>
      <c r="T2692" s="5" t="s">
        <v>123</v>
      </c>
      <c r="U2692" s="5">
        <v>9</v>
      </c>
      <c r="V2692" s="5" t="str">
        <f>PROPER(DatosTransformados[[#This Row],[Payment Method Hidden]])</f>
        <v>Credit Card</v>
      </c>
      <c r="W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692" s="5">
        <v>561</v>
      </c>
      <c r="Y2692" s="5"/>
      <c r="Z2692" s="5"/>
      <c r="AA2692" s="5" t="s">
        <v>391</v>
      </c>
      <c r="AB2692" s="6">
        <f>DATEVALUE(DatosTransformados[[#This Row],[Contact Date Hidden]])</f>
        <v>44083</v>
      </c>
      <c r="AC2692" s="6">
        <v>44705</v>
      </c>
      <c r="AD2692" s="5" t="s">
        <v>44</v>
      </c>
      <c r="AE2692" s="5" t="str">
        <f>VLOOKUP(DatosTransformados[[#This Row],[Customer Segment Hidden]],Tabla3[#All],2,FALSE)</f>
        <v>Medium</v>
      </c>
      <c r="AF2692" s="12">
        <v>7.3222790756865743</v>
      </c>
      <c r="AG2692" s="5">
        <v>4</v>
      </c>
      <c r="AH2692" s="5" t="s">
        <v>63</v>
      </c>
      <c r="AI2692" s="5" t="str">
        <f>IFERROR(VLOOKUP(DatosTransformados[[#This Row],[Preferred Contact Method Hidden]],Tabla3[#All],2,FALSE),DatosTransformados[[#This Row],[Preferred Contact Method Hidden]])</f>
        <v>SMS</v>
      </c>
      <c r="AJ2692" s="5" t="str">
        <f>VLOOKUP(DatosTransformados[[#This Row],[Applied Discount Hidden]],Tabla3[#All],2,FALSE)</f>
        <v>No</v>
      </c>
      <c r="AK2692" s="5" t="b">
        <v>0</v>
      </c>
    </row>
    <row r="2693" spans="1:37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">
        <v>21</v>
      </c>
      <c r="O26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3" s="2" t="s">
        <v>21</v>
      </c>
      <c r="Q2693" s="2">
        <v>0</v>
      </c>
      <c r="R2693" s="2" t="s">
        <v>21</v>
      </c>
      <c r="S2693" s="2" t="s">
        <v>24</v>
      </c>
      <c r="T2693" s="2" t="s">
        <v>25</v>
      </c>
      <c r="U2693" s="2">
        <v>44</v>
      </c>
      <c r="V2693" s="2" t="str">
        <f>PROPER(DatosTransformados[[#This Row],[Payment Method Hidden]])</f>
        <v>Credit Card</v>
      </c>
      <c r="W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2693" s="2">
        <v>1605</v>
      </c>
      <c r="Y2693" s="2" t="s">
        <v>87</v>
      </c>
      <c r="Z2693" s="2" t="s">
        <v>180</v>
      </c>
      <c r="AA2693" s="2" t="s">
        <v>1064</v>
      </c>
      <c r="AB2693" s="3">
        <f>DATEVALUE(DatosTransformados[[#This Row],[Contact Date Hidden]])</f>
        <v>44362</v>
      </c>
      <c r="AC2693" s="3">
        <v>44178</v>
      </c>
      <c r="AD2693" s="2" t="s">
        <v>44</v>
      </c>
      <c r="AE2693" s="2" t="str">
        <f>VLOOKUP(DatosTransformados[[#This Row],[Customer Segment Hidden]],Tabla3[#All],2,FALSE)</f>
        <v>Medium</v>
      </c>
      <c r="AF2693" s="11">
        <v>49.759449438867136</v>
      </c>
      <c r="AG2693" s="2">
        <v>6</v>
      </c>
      <c r="AH2693" s="2" t="s">
        <v>49</v>
      </c>
      <c r="AI2693" s="2" t="str">
        <f>IFERROR(VLOOKUP(DatosTransformados[[#This Row],[Preferred Contact Method Hidden]],Tabla3[#All],2,FALSE),DatosTransformados[[#This Row],[Preferred Contact Method Hidden]])</f>
        <v>Phone</v>
      </c>
      <c r="AJ2693" s="2" t="str">
        <f>VLOOKUP(DatosTransformados[[#This Row],[Applied Discount Hidden]],Tabla3[#All],2,FALSE)</f>
        <v>No</v>
      </c>
      <c r="AK2693" s="2" t="b">
        <v>0</v>
      </c>
    </row>
    <row r="2694" spans="1:37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">
        <v>21</v>
      </c>
      <c r="O26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4" s="5" t="s">
        <v>21</v>
      </c>
      <c r="Q2694" s="5">
        <v>0</v>
      </c>
      <c r="R2694" s="5" t="s">
        <v>21</v>
      </c>
      <c r="S2694" s="5" t="s">
        <v>24</v>
      </c>
      <c r="T2694" s="5" t="s">
        <v>117</v>
      </c>
      <c r="U2694" s="5">
        <v>28</v>
      </c>
      <c r="V2694" s="5" t="str">
        <f>PROPER(DatosTransformados[[#This Row],[Payment Method Hidden]])</f>
        <v>Direct Debit</v>
      </c>
      <c r="W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694" s="5">
        <v>28</v>
      </c>
      <c r="Y2694" s="5" t="s">
        <v>103</v>
      </c>
      <c r="Z2694" s="5" t="s">
        <v>197</v>
      </c>
      <c r="AA2694" s="5" t="s">
        <v>3661</v>
      </c>
      <c r="AB2694" s="6">
        <f>DATEVALUE(DatosTransformados[[#This Row],[Contact Date Hidden]])</f>
        <v>44614</v>
      </c>
      <c r="AC2694" s="6">
        <v>44915</v>
      </c>
      <c r="AD2694" s="5" t="s">
        <v>38</v>
      </c>
      <c r="AE2694" s="5" t="str">
        <f>VLOOKUP(DatosTransformados[[#This Row],[Customer Segment Hidden]],Tabla3[#All],2,FALSE)</f>
        <v>Low</v>
      </c>
      <c r="AF2694" s="12">
        <v>23.591215781521541</v>
      </c>
      <c r="AG2694" s="5">
        <v>4</v>
      </c>
      <c r="AH2694" s="5" t="s">
        <v>49</v>
      </c>
      <c r="AI2694" s="5" t="str">
        <f>IFERROR(VLOOKUP(DatosTransformados[[#This Row],[Preferred Contact Method Hidden]],Tabla3[#All],2,FALSE),DatosTransformados[[#This Row],[Preferred Contact Method Hidden]])</f>
        <v>Phone</v>
      </c>
      <c r="AJ2694" s="5" t="str">
        <f>VLOOKUP(DatosTransformados[[#This Row],[Applied Discount Hidden]],Tabla3[#All],2,FALSE)</f>
        <v>No</v>
      </c>
      <c r="AK2694" s="5" t="b">
        <v>0</v>
      </c>
    </row>
    <row r="2695" spans="1:37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">
        <v>21</v>
      </c>
      <c r="O26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5" s="2" t="s">
        <v>21</v>
      </c>
      <c r="Q2695" s="2">
        <v>0</v>
      </c>
      <c r="R2695" s="2" t="s">
        <v>21</v>
      </c>
      <c r="S2695" s="2" t="s">
        <v>24</v>
      </c>
      <c r="T2695" s="2" t="s">
        <v>169</v>
      </c>
      <c r="U2695" s="2">
        <v>40</v>
      </c>
      <c r="V2695" s="2" t="str">
        <f>PROPER(DatosTransformados[[#This Row],[Payment Method Hidden]])</f>
        <v>Paper Check</v>
      </c>
      <c r="W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695" s="2">
        <v>818</v>
      </c>
      <c r="Y2695" s="2"/>
      <c r="Z2695" s="2"/>
      <c r="AA2695" s="2" t="s">
        <v>444</v>
      </c>
      <c r="AB2695" s="3">
        <f>DATEVALUE(DatosTransformados[[#This Row],[Contact Date Hidden]])</f>
        <v>44386</v>
      </c>
      <c r="AC2695" s="3">
        <v>44442</v>
      </c>
      <c r="AD2695" s="2" t="s">
        <v>44</v>
      </c>
      <c r="AE2695" s="2" t="str">
        <f>VLOOKUP(DatosTransformados[[#This Row],[Customer Segment Hidden]],Tabla3[#All],2,FALSE)</f>
        <v>Medium</v>
      </c>
      <c r="AF2695" s="11">
        <v>38.645798313393328</v>
      </c>
      <c r="AG2695" s="2">
        <v>7</v>
      </c>
      <c r="AH2695" s="2" t="s">
        <v>63</v>
      </c>
      <c r="AI2695" s="2" t="str">
        <f>IFERROR(VLOOKUP(DatosTransformados[[#This Row],[Preferred Contact Method Hidden]],Tabla3[#All],2,FALSE),DatosTransformados[[#This Row],[Preferred Contact Method Hidden]])</f>
        <v>SMS</v>
      </c>
      <c r="AJ2695" s="2" t="str">
        <f>VLOOKUP(DatosTransformados[[#This Row],[Applied Discount Hidden]],Tabla3[#All],2,FALSE)</f>
        <v>No</v>
      </c>
      <c r="AK2695" s="2" t="b">
        <v>0</v>
      </c>
    </row>
    <row r="2696" spans="1:37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">
        <v>33</v>
      </c>
      <c r="O26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6" s="5" t="s">
        <v>21</v>
      </c>
      <c r="Q2696" s="5">
        <v>0</v>
      </c>
      <c r="R2696" s="5" t="s">
        <v>21</v>
      </c>
      <c r="S2696" s="5" t="s">
        <v>52</v>
      </c>
      <c r="T2696" s="5" t="s">
        <v>35</v>
      </c>
      <c r="U2696" s="5">
        <v>30</v>
      </c>
      <c r="V2696" s="5" t="str">
        <f>PROPER(DatosTransformados[[#This Row],[Payment Method Hidden]])</f>
        <v>Direct Debit</v>
      </c>
      <c r="W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696" s="5">
        <v>30</v>
      </c>
      <c r="Y2696" s="5"/>
      <c r="Z2696" s="5"/>
      <c r="AA2696" s="5" t="s">
        <v>2335</v>
      </c>
      <c r="AB2696" s="6">
        <f>DATEVALUE(DatosTransformados[[#This Row],[Contact Date Hidden]])</f>
        <v>43895</v>
      </c>
      <c r="AC2696" s="6">
        <v>44377</v>
      </c>
      <c r="AD2696" s="5" t="s">
        <v>44</v>
      </c>
      <c r="AE2696" s="5" t="str">
        <f>VLOOKUP(DatosTransformados[[#This Row],[Customer Segment Hidden]],Tabla3[#All],2,FALSE)</f>
        <v>Medium</v>
      </c>
      <c r="AF2696" s="12">
        <v>35.131059732086626</v>
      </c>
      <c r="AG2696" s="5">
        <v>1</v>
      </c>
      <c r="AH2696" s="5" t="s">
        <v>63</v>
      </c>
      <c r="AI2696" s="5" t="str">
        <f>IFERROR(VLOOKUP(DatosTransformados[[#This Row],[Preferred Contact Method Hidden]],Tabla3[#All],2,FALSE),DatosTransformados[[#This Row],[Preferred Contact Method Hidden]])</f>
        <v>SMS</v>
      </c>
      <c r="AJ2696" s="5" t="str">
        <f>VLOOKUP(DatosTransformados[[#This Row],[Applied Discount Hidden]],Tabla3[#All],2,FALSE)</f>
        <v>No</v>
      </c>
      <c r="AK2696" s="5" t="b">
        <v>0</v>
      </c>
    </row>
    <row r="2697" spans="1:37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">
        <v>21</v>
      </c>
      <c r="O26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7" s="2" t="s">
        <v>33</v>
      </c>
      <c r="Q2697" s="2">
        <v>6</v>
      </c>
      <c r="R2697" s="2" t="s">
        <v>21</v>
      </c>
      <c r="S2697" s="2" t="s">
        <v>24</v>
      </c>
      <c r="T2697" s="2" t="s">
        <v>123</v>
      </c>
      <c r="U2697" s="2">
        <v>36</v>
      </c>
      <c r="V2697" s="2" t="str">
        <f>PROPER(DatosTransformados[[#This Row],[Payment Method Hidden]])</f>
        <v>Credit Card</v>
      </c>
      <c r="W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697" s="2">
        <v>36</v>
      </c>
      <c r="Y2697" s="2"/>
      <c r="Z2697" s="2"/>
      <c r="AA2697" s="2" t="s">
        <v>4571</v>
      </c>
      <c r="AB2697" s="3">
        <f>DATEVALUE(DatosTransformados[[#This Row],[Contact Date Hidden]])</f>
        <v>44193</v>
      </c>
      <c r="AC2697" s="3">
        <v>44458</v>
      </c>
      <c r="AD2697" s="2" t="s">
        <v>44</v>
      </c>
      <c r="AE2697" s="2" t="str">
        <f>VLOOKUP(DatosTransformados[[#This Row],[Customer Segment Hidden]],Tabla3[#All],2,FALSE)</f>
        <v>Medium</v>
      </c>
      <c r="AF2697" s="11">
        <v>33.081993823232388</v>
      </c>
      <c r="AG2697" s="2">
        <v>3</v>
      </c>
      <c r="AH2697" s="2" t="s">
        <v>49</v>
      </c>
      <c r="AI2697" s="2" t="str">
        <f>IFERROR(VLOOKUP(DatosTransformados[[#This Row],[Preferred Contact Method Hidden]],Tabla3[#All],2,FALSE),DatosTransformados[[#This Row],[Preferred Contact Method Hidden]])</f>
        <v>Phone</v>
      </c>
      <c r="AJ2697" s="2" t="str">
        <f>VLOOKUP(DatosTransformados[[#This Row],[Applied Discount Hidden]],Tabla3[#All],2,FALSE)</f>
        <v>Yes</v>
      </c>
      <c r="AK2697" s="2" t="b">
        <v>1</v>
      </c>
    </row>
    <row r="2698" spans="1:37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">
        <v>33</v>
      </c>
      <c r="O26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8" s="5" t="s">
        <v>21</v>
      </c>
      <c r="Q2698" s="5">
        <v>0</v>
      </c>
      <c r="R2698" s="5" t="s">
        <v>21</v>
      </c>
      <c r="S2698" s="5" t="s">
        <v>52</v>
      </c>
      <c r="T2698" s="5" t="s">
        <v>35</v>
      </c>
      <c r="U2698" s="5">
        <v>54</v>
      </c>
      <c r="V2698" s="5" t="str">
        <f>PROPER(DatosTransformados[[#This Row],[Payment Method Hidden]])</f>
        <v>Direct Debit</v>
      </c>
      <c r="W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698" s="5">
        <v>2055</v>
      </c>
      <c r="Y2698" s="5"/>
      <c r="Z2698" s="5"/>
      <c r="AA2698" s="5" t="s">
        <v>4573</v>
      </c>
      <c r="AB2698" s="6">
        <f>DATEVALUE(DatosTransformados[[#This Row],[Contact Date Hidden]])</f>
        <v>44567</v>
      </c>
      <c r="AC2698" s="6">
        <v>44636</v>
      </c>
      <c r="AD2698" s="5" t="s">
        <v>28</v>
      </c>
      <c r="AE2698" s="5" t="str">
        <f>VLOOKUP(DatosTransformados[[#This Row],[Customer Segment Hidden]],Tabla3[#All],2,FALSE)</f>
        <v>High</v>
      </c>
      <c r="AF2698" s="12">
        <v>55.117422436166919</v>
      </c>
      <c r="AG2698" s="5">
        <v>3</v>
      </c>
      <c r="AH2698" s="5" t="s">
        <v>49</v>
      </c>
      <c r="AI2698" s="5" t="str">
        <f>IFERROR(VLOOKUP(DatosTransformados[[#This Row],[Preferred Contact Method Hidden]],Tabla3[#All],2,FALSE),DatosTransformados[[#This Row],[Preferred Contact Method Hidden]])</f>
        <v>Phone</v>
      </c>
      <c r="AJ2698" s="5" t="str">
        <f>VLOOKUP(DatosTransformados[[#This Row],[Applied Discount Hidden]],Tabla3[#All],2,FALSE)</f>
        <v>Yes</v>
      </c>
      <c r="AK2698" s="5" t="b">
        <v>1</v>
      </c>
    </row>
    <row r="2699" spans="1:37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">
        <v>33</v>
      </c>
      <c r="O26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699" s="2" t="s">
        <v>21</v>
      </c>
      <c r="Q2699" s="2">
        <v>0</v>
      </c>
      <c r="R2699" s="2" t="s">
        <v>21</v>
      </c>
      <c r="S2699" s="2" t="s">
        <v>24</v>
      </c>
      <c r="T2699" s="2" t="s">
        <v>35</v>
      </c>
      <c r="U2699" s="2">
        <v>26</v>
      </c>
      <c r="V2699" s="2" t="str">
        <f>PROPER(DatosTransformados[[#This Row],[Payment Method Hidden]])</f>
        <v>Direct Debit</v>
      </c>
      <c r="W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699" s="2">
        <v>26</v>
      </c>
      <c r="Y2699" s="2" t="s">
        <v>42</v>
      </c>
      <c r="Z2699" s="2" t="s">
        <v>213</v>
      </c>
      <c r="AA2699" s="2" t="s">
        <v>1578</v>
      </c>
      <c r="AB2699" s="3">
        <f>DATEVALUE(DatosTransformados[[#This Row],[Contact Date Hidden]])</f>
        <v>45288</v>
      </c>
      <c r="AC2699" s="3">
        <v>45041</v>
      </c>
      <c r="AD2699" s="2" t="s">
        <v>38</v>
      </c>
      <c r="AE2699" s="2" t="str">
        <f>VLOOKUP(DatosTransformados[[#This Row],[Customer Segment Hidden]],Tabla3[#All],2,FALSE)</f>
        <v>Low</v>
      </c>
      <c r="AF2699" s="11">
        <v>30.371090951907359</v>
      </c>
      <c r="AG2699" s="2">
        <v>5</v>
      </c>
      <c r="AH2699" s="2" t="s">
        <v>29</v>
      </c>
      <c r="AI2699" s="2" t="str">
        <f>IFERROR(VLOOKUP(DatosTransformados[[#This Row],[Preferred Contact Method Hidden]],Tabla3[#All],2,FALSE),DatosTransformados[[#This Row],[Preferred Contact Method Hidden]])</f>
        <v>Email</v>
      </c>
      <c r="AJ2699" s="2" t="str">
        <f>VLOOKUP(DatosTransformados[[#This Row],[Applied Discount Hidden]],Tabla3[#All],2,FALSE)</f>
        <v>No</v>
      </c>
      <c r="AK2699" s="2" t="b">
        <v>0</v>
      </c>
    </row>
    <row r="2700" spans="1:37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">
        <v>21</v>
      </c>
      <c r="O27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0" s="5" t="s">
        <v>21</v>
      </c>
      <c r="Q2700" s="5">
        <v>0</v>
      </c>
      <c r="R2700" s="5" t="s">
        <v>33</v>
      </c>
      <c r="S2700" s="5" t="s">
        <v>24</v>
      </c>
      <c r="T2700" s="5" t="s">
        <v>35</v>
      </c>
      <c r="U2700" s="5">
        <v>38</v>
      </c>
      <c r="V2700" s="5" t="str">
        <f>PROPER(DatosTransformados[[#This Row],[Payment Method Hidden]])</f>
        <v>Direct Debit</v>
      </c>
      <c r="W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700" s="5">
        <v>38</v>
      </c>
      <c r="Y2700" s="5" t="s">
        <v>103</v>
      </c>
      <c r="Z2700" s="5" t="s">
        <v>104</v>
      </c>
      <c r="AA2700" s="5" t="s">
        <v>647</v>
      </c>
      <c r="AB2700" s="6">
        <f>DATEVALUE(DatosTransformados[[#This Row],[Contact Date Hidden]])</f>
        <v>44422</v>
      </c>
      <c r="AC2700" s="6">
        <v>44888</v>
      </c>
      <c r="AD2700" s="5" t="s">
        <v>44</v>
      </c>
      <c r="AE2700" s="5" t="str">
        <f>VLOOKUP(DatosTransformados[[#This Row],[Customer Segment Hidden]],Tabla3[#All],2,FALSE)</f>
        <v>Medium</v>
      </c>
      <c r="AF2700" s="12">
        <v>34.342715225417876</v>
      </c>
      <c r="AG2700" s="5">
        <v>9</v>
      </c>
      <c r="AH2700" s="5" t="s">
        <v>63</v>
      </c>
      <c r="AI2700" s="5" t="str">
        <f>IFERROR(VLOOKUP(DatosTransformados[[#This Row],[Preferred Contact Method Hidden]],Tabla3[#All],2,FALSE),DatosTransformados[[#This Row],[Preferred Contact Method Hidden]])</f>
        <v>SMS</v>
      </c>
      <c r="AJ2700" s="5" t="str">
        <f>VLOOKUP(DatosTransformados[[#This Row],[Applied Discount Hidden]],Tabla3[#All],2,FALSE)</f>
        <v>Yes</v>
      </c>
      <c r="AK2700" s="5" t="b">
        <v>1</v>
      </c>
    </row>
    <row r="2701" spans="1:37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">
        <v>33</v>
      </c>
      <c r="O27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1" s="2" t="s">
        <v>21</v>
      </c>
      <c r="Q2701" s="2">
        <v>0</v>
      </c>
      <c r="R2701" s="2" t="s">
        <v>33</v>
      </c>
      <c r="S2701" s="2" t="s">
        <v>52</v>
      </c>
      <c r="T2701" s="2" t="s">
        <v>35</v>
      </c>
      <c r="U2701" s="2">
        <v>67</v>
      </c>
      <c r="V2701" s="2" t="str">
        <f>PROPER(DatosTransformados[[#This Row],[Payment Method Hidden]])</f>
        <v>Direct Debit</v>
      </c>
      <c r="W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2701" s="2">
        <v>4977</v>
      </c>
      <c r="Y2701" s="2" t="s">
        <v>134</v>
      </c>
      <c r="Z2701" s="2" t="s">
        <v>403</v>
      </c>
      <c r="AA2701" s="2" t="s">
        <v>4577</v>
      </c>
      <c r="AB2701" s="3">
        <f>DATEVALUE(DatosTransformados[[#This Row],[Contact Date Hidden]])</f>
        <v>44070</v>
      </c>
      <c r="AC2701" s="3">
        <v>44959</v>
      </c>
      <c r="AD2701" s="2" t="s">
        <v>28</v>
      </c>
      <c r="AE2701" s="2" t="str">
        <f>VLOOKUP(DatosTransformados[[#This Row],[Customer Segment Hidden]],Tabla3[#All],2,FALSE)</f>
        <v>High</v>
      </c>
      <c r="AF2701" s="11">
        <v>69.076669178514621</v>
      </c>
      <c r="AG2701" s="2">
        <v>0</v>
      </c>
      <c r="AH2701" s="2" t="s">
        <v>49</v>
      </c>
      <c r="AI2701" s="2" t="str">
        <f>IFERROR(VLOOKUP(DatosTransformados[[#This Row],[Preferred Contact Method Hidden]],Tabla3[#All],2,FALSE),DatosTransformados[[#This Row],[Preferred Contact Method Hidden]])</f>
        <v>Phone</v>
      </c>
      <c r="AJ2701" s="2" t="str">
        <f>VLOOKUP(DatosTransformados[[#This Row],[Applied Discount Hidden]],Tabla3[#All],2,FALSE)</f>
        <v>No</v>
      </c>
      <c r="AK2701" s="2" t="b">
        <v>0</v>
      </c>
    </row>
    <row r="2702" spans="1:37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">
        <v>21</v>
      </c>
      <c r="O27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2" s="5" t="s">
        <v>33</v>
      </c>
      <c r="Q2702" s="5">
        <v>2</v>
      </c>
      <c r="R2702" s="5" t="s">
        <v>21</v>
      </c>
      <c r="S2702" s="5" t="s">
        <v>52</v>
      </c>
      <c r="T2702" s="5" t="s">
        <v>123</v>
      </c>
      <c r="U2702" s="5">
        <v>9</v>
      </c>
      <c r="V2702" s="5" t="str">
        <f>PROPER(DatosTransformados[[#This Row],[Payment Method Hidden]])</f>
        <v>Credit Card</v>
      </c>
      <c r="W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702" s="5">
        <v>276</v>
      </c>
      <c r="Y2702" s="5"/>
      <c r="Z2702" s="5"/>
      <c r="AA2702" s="5" t="s">
        <v>4579</v>
      </c>
      <c r="AB2702" s="6">
        <f>DATEVALUE(DatosTransformados[[#This Row],[Contact Date Hidden]])</f>
        <v>44481</v>
      </c>
      <c r="AC2702" s="6">
        <v>44129</v>
      </c>
      <c r="AD2702" s="5" t="s">
        <v>28</v>
      </c>
      <c r="AE2702" s="5" t="str">
        <f>VLOOKUP(DatosTransformados[[#This Row],[Customer Segment Hidden]],Tabla3[#All],2,FALSE)</f>
        <v>High</v>
      </c>
      <c r="AF2702" s="12">
        <v>9.9824767479931467</v>
      </c>
      <c r="AG2702" s="5">
        <v>5</v>
      </c>
      <c r="AH2702" s="5" t="s">
        <v>63</v>
      </c>
      <c r="AI2702" s="5" t="str">
        <f>IFERROR(VLOOKUP(DatosTransformados[[#This Row],[Preferred Contact Method Hidden]],Tabla3[#All],2,FALSE),DatosTransformados[[#This Row],[Preferred Contact Method Hidden]])</f>
        <v>SMS</v>
      </c>
      <c r="AJ2702" s="5" t="str">
        <f>VLOOKUP(DatosTransformados[[#This Row],[Applied Discount Hidden]],Tabla3[#All],2,FALSE)</f>
        <v>No</v>
      </c>
      <c r="AK2702" s="5" t="b">
        <v>0</v>
      </c>
    </row>
    <row r="2703" spans="1:37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">
        <v>21</v>
      </c>
      <c r="O27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3" s="2" t="s">
        <v>21</v>
      </c>
      <c r="Q2703" s="2">
        <v>0</v>
      </c>
      <c r="R2703" s="2" t="s">
        <v>21</v>
      </c>
      <c r="S2703" s="2" t="s">
        <v>34</v>
      </c>
      <c r="T2703" s="2" t="s">
        <v>35</v>
      </c>
      <c r="U2703" s="2">
        <v>9</v>
      </c>
      <c r="V2703" s="2" t="str">
        <f>PROPER(DatosTransformados[[#This Row],[Payment Method Hidden]])</f>
        <v>Direct Debit</v>
      </c>
      <c r="W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703" s="2">
        <v>381</v>
      </c>
      <c r="Y2703" s="2"/>
      <c r="Z2703" s="2"/>
      <c r="AA2703" s="2" t="s">
        <v>4581</v>
      </c>
      <c r="AB2703" s="3">
        <f>DATEVALUE(DatosTransformados[[#This Row],[Contact Date Hidden]])</f>
        <v>44383</v>
      </c>
      <c r="AC2703" s="3">
        <v>44790</v>
      </c>
      <c r="AD2703" s="2" t="s">
        <v>28</v>
      </c>
      <c r="AE2703" s="2" t="str">
        <f>VLOOKUP(DatosTransformados[[#This Row],[Customer Segment Hidden]],Tabla3[#All],2,FALSE)</f>
        <v>High</v>
      </c>
      <c r="AF2703" s="11">
        <v>8.5251658572257387</v>
      </c>
      <c r="AG2703" s="2">
        <v>2</v>
      </c>
      <c r="AH2703" s="2" t="s">
        <v>63</v>
      </c>
      <c r="AI2703" s="2" t="str">
        <f>IFERROR(VLOOKUP(DatosTransformados[[#This Row],[Preferred Contact Method Hidden]],Tabla3[#All],2,FALSE),DatosTransformados[[#This Row],[Preferred Contact Method Hidden]])</f>
        <v>SMS</v>
      </c>
      <c r="AJ2703" s="2" t="str">
        <f>VLOOKUP(DatosTransformados[[#This Row],[Applied Discount Hidden]],Tabla3[#All],2,FALSE)</f>
        <v>Yes</v>
      </c>
      <c r="AK2703" s="2" t="b">
        <v>1</v>
      </c>
    </row>
    <row r="2704" spans="1:37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">
        <v>21</v>
      </c>
      <c r="O27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4" s="5" t="s">
        <v>21</v>
      </c>
      <c r="Q2704" s="5">
        <v>0</v>
      </c>
      <c r="R2704" s="5" t="s">
        <v>21</v>
      </c>
      <c r="S2704" s="5" t="s">
        <v>24</v>
      </c>
      <c r="T2704" s="5" t="s">
        <v>117</v>
      </c>
      <c r="U2704" s="5">
        <v>41</v>
      </c>
      <c r="V2704" s="5" t="str">
        <f>PROPER(DatosTransformados[[#This Row],[Payment Method Hidden]])</f>
        <v>Direct Debit</v>
      </c>
      <c r="W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704" s="5">
        <v>410</v>
      </c>
      <c r="Y2704" s="5" t="s">
        <v>42</v>
      </c>
      <c r="Z2704" s="5" t="s">
        <v>359</v>
      </c>
      <c r="AA2704" s="5" t="s">
        <v>639</v>
      </c>
      <c r="AB2704" s="6">
        <f>DATEVALUE(DatosTransformados[[#This Row],[Contact Date Hidden]])</f>
        <v>44995</v>
      </c>
      <c r="AC2704" s="6">
        <v>44976</v>
      </c>
      <c r="AD2704" s="5" t="s">
        <v>44</v>
      </c>
      <c r="AE2704" s="5" t="str">
        <f>VLOOKUP(DatosTransformados[[#This Row],[Customer Segment Hidden]],Tabla3[#All],2,FALSE)</f>
        <v>Medium</v>
      </c>
      <c r="AF2704" s="12">
        <v>47.081526500278827</v>
      </c>
      <c r="AG2704" s="5">
        <v>3</v>
      </c>
      <c r="AH2704" s="5" t="s">
        <v>63</v>
      </c>
      <c r="AI2704" s="5" t="str">
        <f>IFERROR(VLOOKUP(DatosTransformados[[#This Row],[Preferred Contact Method Hidden]],Tabla3[#All],2,FALSE),DatosTransformados[[#This Row],[Preferred Contact Method Hidden]])</f>
        <v>SMS</v>
      </c>
      <c r="AJ2704" s="5" t="str">
        <f>VLOOKUP(DatosTransformados[[#This Row],[Applied Discount Hidden]],Tabla3[#All],2,FALSE)</f>
        <v>No</v>
      </c>
      <c r="AK2704" s="5" t="b">
        <v>0</v>
      </c>
    </row>
    <row r="2705" spans="1:37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">
        <v>21</v>
      </c>
      <c r="O27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5" s="2" t="s">
        <v>21</v>
      </c>
      <c r="Q2705" s="2">
        <v>0</v>
      </c>
      <c r="R2705" s="2" t="s">
        <v>21</v>
      </c>
      <c r="S2705" s="2" t="s">
        <v>24</v>
      </c>
      <c r="T2705" s="2" t="s">
        <v>25</v>
      </c>
      <c r="U2705" s="2">
        <v>29</v>
      </c>
      <c r="V2705" s="2" t="str">
        <f>PROPER(DatosTransformados[[#This Row],[Payment Method Hidden]])</f>
        <v>Credit Card</v>
      </c>
      <c r="W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705" s="2">
        <v>181</v>
      </c>
      <c r="Y2705" s="2"/>
      <c r="Z2705" s="2"/>
      <c r="AA2705" s="2" t="s">
        <v>4584</v>
      </c>
      <c r="AB2705" s="3">
        <f>DATEVALUE(DatosTransformados[[#This Row],[Contact Date Hidden]])</f>
        <v>44182</v>
      </c>
      <c r="AC2705" s="3">
        <v>44391</v>
      </c>
      <c r="AD2705" s="2" t="s">
        <v>44</v>
      </c>
      <c r="AE2705" s="2" t="str">
        <f>VLOOKUP(DatosTransformados[[#This Row],[Customer Segment Hidden]],Tabla3[#All],2,FALSE)</f>
        <v>Medium</v>
      </c>
      <c r="AF2705" s="11">
        <v>29.434826585528661</v>
      </c>
      <c r="AG2705" s="2">
        <v>7</v>
      </c>
      <c r="AH2705" s="2" t="s">
        <v>63</v>
      </c>
      <c r="AI2705" s="2" t="str">
        <f>IFERROR(VLOOKUP(DatosTransformados[[#This Row],[Preferred Contact Method Hidden]],Tabla3[#All],2,FALSE),DatosTransformados[[#This Row],[Preferred Contact Method Hidden]])</f>
        <v>SMS</v>
      </c>
      <c r="AJ2705" s="2" t="str">
        <f>VLOOKUP(DatosTransformados[[#This Row],[Applied Discount Hidden]],Tabla3[#All],2,FALSE)</f>
        <v>Yes</v>
      </c>
      <c r="AK2705" s="2" t="b">
        <v>1</v>
      </c>
    </row>
    <row r="2706" spans="1:37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">
        <v>21</v>
      </c>
      <c r="O27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6" s="5" t="s">
        <v>33</v>
      </c>
      <c r="Q2706" s="5">
        <v>4</v>
      </c>
      <c r="R2706" s="5" t="s">
        <v>21</v>
      </c>
      <c r="S2706" s="5" t="s">
        <v>52</v>
      </c>
      <c r="T2706" s="5" t="s">
        <v>117</v>
      </c>
      <c r="U2706" s="5">
        <v>8</v>
      </c>
      <c r="V2706" s="5" t="str">
        <f>PROPER(DatosTransformados[[#This Row],[Payment Method Hidden]])</f>
        <v>Direct Debit</v>
      </c>
      <c r="W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706" s="5">
        <v>65</v>
      </c>
      <c r="Y2706" s="5"/>
      <c r="Z2706" s="5"/>
      <c r="AA2706" s="5" t="s">
        <v>1545</v>
      </c>
      <c r="AB2706" s="6">
        <f>DATEVALUE(DatosTransformados[[#This Row],[Contact Date Hidden]])</f>
        <v>43990</v>
      </c>
      <c r="AC2706" s="6">
        <v>45176</v>
      </c>
      <c r="AD2706" s="5" t="s">
        <v>44</v>
      </c>
      <c r="AE2706" s="5" t="str">
        <f>VLOOKUP(DatosTransformados[[#This Row],[Customer Segment Hidden]],Tabla3[#All],2,FALSE)</f>
        <v>Medium</v>
      </c>
      <c r="AF2706" s="12">
        <v>7.8164140451256587</v>
      </c>
      <c r="AG2706" s="5">
        <v>8</v>
      </c>
      <c r="AH2706" s="5" t="s">
        <v>29</v>
      </c>
      <c r="AI2706" s="5" t="str">
        <f>IFERROR(VLOOKUP(DatosTransformados[[#This Row],[Preferred Contact Method Hidden]],Tabla3[#All],2,FALSE),DatosTransformados[[#This Row],[Preferred Contact Method Hidden]])</f>
        <v>Email</v>
      </c>
      <c r="AJ2706" s="5" t="str">
        <f>VLOOKUP(DatosTransformados[[#This Row],[Applied Discount Hidden]],Tabla3[#All],2,FALSE)</f>
        <v>No</v>
      </c>
      <c r="AK2706" s="5" t="b">
        <v>0</v>
      </c>
    </row>
    <row r="2707" spans="1:37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">
        <v>21</v>
      </c>
      <c r="O27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7" s="2" t="s">
        <v>21</v>
      </c>
      <c r="Q2707" s="2">
        <v>0</v>
      </c>
      <c r="R2707" s="2" t="s">
        <v>21</v>
      </c>
      <c r="S2707" s="2" t="s">
        <v>52</v>
      </c>
      <c r="T2707" s="2" t="s">
        <v>25</v>
      </c>
      <c r="U2707" s="2">
        <v>13</v>
      </c>
      <c r="V2707" s="2" t="str">
        <f>PROPER(DatosTransformados[[#This Row],[Payment Method Hidden]])</f>
        <v>Credit Card</v>
      </c>
      <c r="W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707" s="2">
        <v>908</v>
      </c>
      <c r="Y2707" s="2"/>
      <c r="Z2707" s="2"/>
      <c r="AA2707" s="2" t="s">
        <v>4587</v>
      </c>
      <c r="AB2707" s="3">
        <f>DATEVALUE(DatosTransformados[[#This Row],[Contact Date Hidden]])</f>
        <v>45091</v>
      </c>
      <c r="AC2707" s="3">
        <v>45121</v>
      </c>
      <c r="AD2707" s="2" t="s">
        <v>38</v>
      </c>
      <c r="AE2707" s="2" t="str">
        <f>VLOOKUP(DatosTransformados[[#This Row],[Customer Segment Hidden]],Tabla3[#All],2,FALSE)</f>
        <v>Low</v>
      </c>
      <c r="AF2707" s="11">
        <v>14.77676252114718</v>
      </c>
      <c r="AG2707" s="2">
        <v>1</v>
      </c>
      <c r="AH2707" s="2" t="s">
        <v>29</v>
      </c>
      <c r="AI2707" s="2" t="str">
        <f>IFERROR(VLOOKUP(DatosTransformados[[#This Row],[Preferred Contact Method Hidden]],Tabla3[#All],2,FALSE),DatosTransformados[[#This Row],[Preferred Contact Method Hidden]])</f>
        <v>Email</v>
      </c>
      <c r="AJ2707" s="2" t="str">
        <f>VLOOKUP(DatosTransformados[[#This Row],[Applied Discount Hidden]],Tabla3[#All],2,FALSE)</f>
        <v>Yes</v>
      </c>
      <c r="AK2707" s="2" t="b">
        <v>1</v>
      </c>
    </row>
    <row r="2708" spans="1:37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">
        <v>21</v>
      </c>
      <c r="O27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8" s="2" t="s">
        <v>21</v>
      </c>
      <c r="Q2708" s="2">
        <v>0</v>
      </c>
      <c r="R2708" s="2" t="s">
        <v>33</v>
      </c>
      <c r="S2708" s="2" t="s">
        <v>34</v>
      </c>
      <c r="T2708" s="2" t="s">
        <v>117</v>
      </c>
      <c r="U2708" s="2">
        <v>30</v>
      </c>
      <c r="V2708" s="2" t="str">
        <f>PROPER(DatosTransformados[[#This Row],[Payment Method Hidden]])</f>
        <v>Direct Debit</v>
      </c>
      <c r="W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708" s="2">
        <v>1927</v>
      </c>
      <c r="Y2708" s="2"/>
      <c r="Z2708" s="2"/>
      <c r="AA2708" s="2" t="s">
        <v>4589</v>
      </c>
      <c r="AB2708" s="3">
        <f>DATEVALUE(DatosTransformados[[#This Row],[Contact Date Hidden]])</f>
        <v>45151</v>
      </c>
      <c r="AC2708" s="3">
        <v>44066</v>
      </c>
      <c r="AD2708" s="2" t="s">
        <v>44</v>
      </c>
      <c r="AE2708" s="2" t="str">
        <f>VLOOKUP(DatosTransformados[[#This Row],[Customer Segment Hidden]],Tabla3[#All],2,FALSE)</f>
        <v>Medium</v>
      </c>
      <c r="AF2708" s="11">
        <v>28.533782958309491</v>
      </c>
      <c r="AG2708" s="2">
        <v>4</v>
      </c>
      <c r="AH2708" s="2" t="s">
        <v>29</v>
      </c>
      <c r="AI2708" s="2" t="str">
        <f>IFERROR(VLOOKUP(DatosTransformados[[#This Row],[Preferred Contact Method Hidden]],Tabla3[#All],2,FALSE),DatosTransformados[[#This Row],[Preferred Contact Method Hidden]])</f>
        <v>Email</v>
      </c>
      <c r="AJ2708" s="2" t="str">
        <f>VLOOKUP(DatosTransformados[[#This Row],[Applied Discount Hidden]],Tabla3[#All],2,FALSE)</f>
        <v>No</v>
      </c>
      <c r="AK2708" s="2" t="b">
        <v>0</v>
      </c>
    </row>
    <row r="2709" spans="1:37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">
        <v>33</v>
      </c>
      <c r="O27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09" s="5" t="s">
        <v>21</v>
      </c>
      <c r="Q2709" s="5">
        <v>0</v>
      </c>
      <c r="R2709" s="5" t="s">
        <v>33</v>
      </c>
      <c r="S2709" s="5" t="s">
        <v>52</v>
      </c>
      <c r="T2709" s="5" t="s">
        <v>207</v>
      </c>
      <c r="U2709" s="5">
        <v>37</v>
      </c>
      <c r="V2709" s="5" t="str">
        <f>PROPER(DatosTransformados[[#This Row],[Payment Method Hidden]])</f>
        <v>Paper Check</v>
      </c>
      <c r="W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709" s="5">
        <v>2737</v>
      </c>
      <c r="Y2709" s="5"/>
      <c r="Z2709" s="5"/>
      <c r="AA2709" s="5" t="s">
        <v>481</v>
      </c>
      <c r="AB2709" s="6">
        <f>DATEVALUE(DatosTransformados[[#This Row],[Contact Date Hidden]])</f>
        <v>45000</v>
      </c>
      <c r="AC2709" s="6">
        <v>44426</v>
      </c>
      <c r="AD2709" s="5" t="s">
        <v>38</v>
      </c>
      <c r="AE2709" s="5" t="str">
        <f>VLOOKUP(DatosTransformados[[#This Row],[Customer Segment Hidden]],Tabla3[#All],2,FALSE)</f>
        <v>Low</v>
      </c>
      <c r="AF2709" s="12">
        <v>43.866053933891507</v>
      </c>
      <c r="AG2709" s="5">
        <v>1</v>
      </c>
      <c r="AH2709" s="5" t="s">
        <v>63</v>
      </c>
      <c r="AI2709" s="5" t="str">
        <f>IFERROR(VLOOKUP(DatosTransformados[[#This Row],[Preferred Contact Method Hidden]],Tabla3[#All],2,FALSE),DatosTransformados[[#This Row],[Preferred Contact Method Hidden]])</f>
        <v>SMS</v>
      </c>
      <c r="AJ2709" s="5" t="str">
        <f>VLOOKUP(DatosTransformados[[#This Row],[Applied Discount Hidden]],Tabla3[#All],2,FALSE)</f>
        <v>No</v>
      </c>
      <c r="AK2709" s="5" t="b">
        <v>0</v>
      </c>
    </row>
    <row r="2710" spans="1:37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">
        <v>21</v>
      </c>
      <c r="O27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0" s="2" t="s">
        <v>21</v>
      </c>
      <c r="Q2710" s="2">
        <v>0</v>
      </c>
      <c r="R2710" s="2" t="s">
        <v>21</v>
      </c>
      <c r="S2710" s="2" t="s">
        <v>52</v>
      </c>
      <c r="T2710" s="2" t="s">
        <v>35</v>
      </c>
      <c r="U2710" s="2">
        <v>17</v>
      </c>
      <c r="V2710" s="2" t="str">
        <f>PROPER(DatosTransformados[[#This Row],[Payment Method Hidden]])</f>
        <v>Direct Debit</v>
      </c>
      <c r="W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2710" s="2">
        <v>706</v>
      </c>
      <c r="Y2710" s="2"/>
      <c r="Z2710" s="2"/>
      <c r="AA2710" s="2" t="s">
        <v>4592</v>
      </c>
      <c r="AB2710" s="3">
        <f>DATEVALUE(DatosTransformados[[#This Row],[Contact Date Hidden]])</f>
        <v>44090</v>
      </c>
      <c r="AC2710" s="3">
        <v>44810</v>
      </c>
      <c r="AD2710" s="2" t="s">
        <v>38</v>
      </c>
      <c r="AE2710" s="2" t="str">
        <f>VLOOKUP(DatosTransformados[[#This Row],[Customer Segment Hidden]],Tabla3[#All],2,FALSE)</f>
        <v>Low</v>
      </c>
      <c r="AF2710" s="11">
        <v>15.205419332948519</v>
      </c>
      <c r="AG2710" s="2">
        <v>5</v>
      </c>
      <c r="AH2710" s="2" t="s">
        <v>29</v>
      </c>
      <c r="AI2710" s="2" t="str">
        <f>IFERROR(VLOOKUP(DatosTransformados[[#This Row],[Preferred Contact Method Hidden]],Tabla3[#All],2,FALSE),DatosTransformados[[#This Row],[Preferred Contact Method Hidden]])</f>
        <v>Email</v>
      </c>
      <c r="AJ2710" s="2" t="str">
        <f>VLOOKUP(DatosTransformados[[#This Row],[Applied Discount Hidden]],Tabla3[#All],2,FALSE)</f>
        <v>No</v>
      </c>
      <c r="AK2710" s="2" t="b">
        <v>0</v>
      </c>
    </row>
    <row r="2711" spans="1:37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">
        <v>21</v>
      </c>
      <c r="O27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1" s="5" t="s">
        <v>21</v>
      </c>
      <c r="Q2711" s="5">
        <v>0</v>
      </c>
      <c r="R2711" s="5" t="s">
        <v>21</v>
      </c>
      <c r="S2711" s="5" t="s">
        <v>24</v>
      </c>
      <c r="T2711" s="5" t="s">
        <v>117</v>
      </c>
      <c r="U2711" s="5">
        <v>38</v>
      </c>
      <c r="V2711" s="5" t="str">
        <f>PROPER(DatosTransformados[[#This Row],[Payment Method Hidden]])</f>
        <v>Direct Debit</v>
      </c>
      <c r="W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711" s="5">
        <v>38</v>
      </c>
      <c r="Y2711" s="5" t="s">
        <v>42</v>
      </c>
      <c r="Z2711" s="5" t="s">
        <v>184</v>
      </c>
      <c r="AA2711" s="5" t="s">
        <v>4594</v>
      </c>
      <c r="AB2711" s="6">
        <f>DATEVALUE(DatosTransformados[[#This Row],[Contact Date Hidden]])</f>
        <v>44810</v>
      </c>
      <c r="AC2711" s="6">
        <v>45191</v>
      </c>
      <c r="AD2711" s="5" t="s">
        <v>38</v>
      </c>
      <c r="AE2711" s="5" t="str">
        <f>VLOOKUP(DatosTransformados[[#This Row],[Customer Segment Hidden]],Tabla3[#All],2,FALSE)</f>
        <v>Low</v>
      </c>
      <c r="AF2711" s="12">
        <v>40.580567479295603</v>
      </c>
      <c r="AG2711" s="5">
        <v>1</v>
      </c>
      <c r="AH2711" s="5" t="s">
        <v>29</v>
      </c>
      <c r="AI2711" s="5" t="str">
        <f>IFERROR(VLOOKUP(DatosTransformados[[#This Row],[Preferred Contact Method Hidden]],Tabla3[#All],2,FALSE),DatosTransformados[[#This Row],[Preferred Contact Method Hidden]])</f>
        <v>Email</v>
      </c>
      <c r="AJ2711" s="5" t="str">
        <f>VLOOKUP(DatosTransformados[[#This Row],[Applied Discount Hidden]],Tabla3[#All],2,FALSE)</f>
        <v>Yes</v>
      </c>
      <c r="AK2711" s="5" t="b">
        <v>1</v>
      </c>
    </row>
    <row r="2712" spans="1:37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">
        <v>21</v>
      </c>
      <c r="O27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2" s="2" t="s">
        <v>21</v>
      </c>
      <c r="Q2712" s="2">
        <v>0</v>
      </c>
      <c r="R2712" s="2" t="s">
        <v>21</v>
      </c>
      <c r="S2712" s="2" t="s">
        <v>24</v>
      </c>
      <c r="T2712" s="2" t="s">
        <v>169</v>
      </c>
      <c r="U2712" s="2">
        <v>27</v>
      </c>
      <c r="V2712" s="2" t="str">
        <f>PROPER(DatosTransformados[[#This Row],[Payment Method Hidden]])</f>
        <v>Paper Check</v>
      </c>
      <c r="W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2712" s="2">
        <v>27</v>
      </c>
      <c r="Y2712" s="2" t="s">
        <v>42</v>
      </c>
      <c r="Z2712" s="2" t="s">
        <v>279</v>
      </c>
      <c r="AA2712" s="2" t="s">
        <v>750</v>
      </c>
      <c r="AB2712" s="3">
        <f>DATEVALUE(DatosTransformados[[#This Row],[Contact Date Hidden]])</f>
        <v>44912</v>
      </c>
      <c r="AC2712" s="3">
        <v>44298</v>
      </c>
      <c r="AD2712" s="2" t="s">
        <v>38</v>
      </c>
      <c r="AE2712" s="2" t="str">
        <f>VLOOKUP(DatosTransformados[[#This Row],[Customer Segment Hidden]],Tabla3[#All],2,FALSE)</f>
        <v>Low</v>
      </c>
      <c r="AF2712" s="11">
        <v>23.733620813049491</v>
      </c>
      <c r="AG2712" s="2">
        <v>0</v>
      </c>
      <c r="AH2712" s="2" t="s">
        <v>63</v>
      </c>
      <c r="AI2712" s="2" t="str">
        <f>IFERROR(VLOOKUP(DatosTransformados[[#This Row],[Preferred Contact Method Hidden]],Tabla3[#All],2,FALSE),DatosTransformados[[#This Row],[Preferred Contact Method Hidden]])</f>
        <v>SMS</v>
      </c>
      <c r="AJ2712" s="2" t="str">
        <f>VLOOKUP(DatosTransformados[[#This Row],[Applied Discount Hidden]],Tabla3[#All],2,FALSE)</f>
        <v>Yes</v>
      </c>
      <c r="AK2712" s="2" t="b">
        <v>1</v>
      </c>
    </row>
    <row r="2713" spans="1:37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">
        <v>33</v>
      </c>
      <c r="O27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3" s="5" t="s">
        <v>21</v>
      </c>
      <c r="Q2713" s="5">
        <v>0</v>
      </c>
      <c r="R2713" s="5" t="s">
        <v>21</v>
      </c>
      <c r="S2713" s="5" t="s">
        <v>34</v>
      </c>
      <c r="T2713" s="5" t="s">
        <v>35</v>
      </c>
      <c r="U2713" s="5">
        <v>36</v>
      </c>
      <c r="V2713" s="5" t="str">
        <f>PROPER(DatosTransformados[[#This Row],[Payment Method Hidden]])</f>
        <v>Direct Debit</v>
      </c>
      <c r="W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713" s="5">
        <v>1495</v>
      </c>
      <c r="Y2713" s="5"/>
      <c r="Z2713" s="5"/>
      <c r="AA2713" s="5" t="s">
        <v>4597</v>
      </c>
      <c r="AB2713" s="6">
        <f>DATEVALUE(DatosTransformados[[#This Row],[Contact Date Hidden]])</f>
        <v>44231</v>
      </c>
      <c r="AC2713" s="6">
        <v>44733</v>
      </c>
      <c r="AD2713" s="5" t="s">
        <v>44</v>
      </c>
      <c r="AE2713" s="5" t="str">
        <f>VLOOKUP(DatosTransformados[[#This Row],[Customer Segment Hidden]],Tabla3[#All],2,FALSE)</f>
        <v>Medium</v>
      </c>
      <c r="AF2713" s="12">
        <v>31.747338815858988</v>
      </c>
      <c r="AG2713" s="5">
        <v>8</v>
      </c>
      <c r="AH2713" s="5" t="s">
        <v>63</v>
      </c>
      <c r="AI2713" s="5" t="str">
        <f>IFERROR(VLOOKUP(DatosTransformados[[#This Row],[Preferred Contact Method Hidden]],Tabla3[#All],2,FALSE),DatosTransformados[[#This Row],[Preferred Contact Method Hidden]])</f>
        <v>SMS</v>
      </c>
      <c r="AJ2713" s="5" t="str">
        <f>VLOOKUP(DatosTransformados[[#This Row],[Applied Discount Hidden]],Tabla3[#All],2,FALSE)</f>
        <v>No</v>
      </c>
      <c r="AK2713" s="5" t="b">
        <v>0</v>
      </c>
    </row>
    <row r="2714" spans="1:37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">
        <v>21</v>
      </c>
      <c r="O27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4" s="2" t="s">
        <v>33</v>
      </c>
      <c r="Q2714" s="2">
        <v>2</v>
      </c>
      <c r="R2714" s="2" t="s">
        <v>21</v>
      </c>
      <c r="S2714" s="2" t="s">
        <v>52</v>
      </c>
      <c r="T2714" s="2" t="s">
        <v>35</v>
      </c>
      <c r="U2714" s="2">
        <v>9</v>
      </c>
      <c r="V2714" s="2" t="str">
        <f>PROPER(DatosTransformados[[#This Row],[Payment Method Hidden]])</f>
        <v>Direct Debit</v>
      </c>
      <c r="W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714" s="2">
        <v>619</v>
      </c>
      <c r="Y2714" s="2"/>
      <c r="Z2714" s="2"/>
      <c r="AA2714" s="2" t="s">
        <v>1204</v>
      </c>
      <c r="AB2714" s="3">
        <f>DATEVALUE(DatosTransformados[[#This Row],[Contact Date Hidden]])</f>
        <v>44426</v>
      </c>
      <c r="AC2714" s="3">
        <v>44858</v>
      </c>
      <c r="AD2714" s="2" t="s">
        <v>44</v>
      </c>
      <c r="AE2714" s="2" t="str">
        <f>VLOOKUP(DatosTransformados[[#This Row],[Customer Segment Hidden]],Tabla3[#All],2,FALSE)</f>
        <v>Medium</v>
      </c>
      <c r="AF2714" s="11">
        <v>7.9073227955881977</v>
      </c>
      <c r="AG2714" s="2">
        <v>6</v>
      </c>
      <c r="AH2714" s="2" t="s">
        <v>49</v>
      </c>
      <c r="AI2714" s="2" t="str">
        <f>IFERROR(VLOOKUP(DatosTransformados[[#This Row],[Preferred Contact Method Hidden]],Tabla3[#All],2,FALSE),DatosTransformados[[#This Row],[Preferred Contact Method Hidden]])</f>
        <v>Phone</v>
      </c>
      <c r="AJ2714" s="2" t="str">
        <f>VLOOKUP(DatosTransformados[[#This Row],[Applied Discount Hidden]],Tabla3[#All],2,FALSE)</f>
        <v>Yes</v>
      </c>
      <c r="AK2714" s="2" t="b">
        <v>1</v>
      </c>
    </row>
    <row r="2715" spans="1:37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">
        <v>21</v>
      </c>
      <c r="O27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5" s="5" t="s">
        <v>21</v>
      </c>
      <c r="Q2715" s="5">
        <v>0</v>
      </c>
      <c r="R2715" s="5" t="s">
        <v>21</v>
      </c>
      <c r="S2715" s="5" t="s">
        <v>34</v>
      </c>
      <c r="T2715" s="5" t="s">
        <v>25</v>
      </c>
      <c r="U2715" s="5">
        <v>33</v>
      </c>
      <c r="V2715" s="5" t="str">
        <f>PROPER(DatosTransformados[[#This Row],[Payment Method Hidden]])</f>
        <v>Credit Card</v>
      </c>
      <c r="W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715" s="5">
        <v>469</v>
      </c>
      <c r="Y2715" s="5"/>
      <c r="Z2715" s="5"/>
      <c r="AA2715" s="5" t="s">
        <v>977</v>
      </c>
      <c r="AB2715" s="6">
        <f>DATEVALUE(DatosTransformados[[#This Row],[Contact Date Hidden]])</f>
        <v>44328</v>
      </c>
      <c r="AC2715" s="6">
        <v>44385</v>
      </c>
      <c r="AD2715" s="5" t="s">
        <v>28</v>
      </c>
      <c r="AE2715" s="5" t="str">
        <f>VLOOKUP(DatosTransformados[[#This Row],[Customer Segment Hidden]],Tabla3[#All],2,FALSE)</f>
        <v>High</v>
      </c>
      <c r="AF2715" s="12">
        <v>30.842355823624409</v>
      </c>
      <c r="AG2715" s="5">
        <v>3</v>
      </c>
      <c r="AH2715" s="5" t="s">
        <v>63</v>
      </c>
      <c r="AI2715" s="5" t="str">
        <f>IFERROR(VLOOKUP(DatosTransformados[[#This Row],[Preferred Contact Method Hidden]],Tabla3[#All],2,FALSE),DatosTransformados[[#This Row],[Preferred Contact Method Hidden]])</f>
        <v>SMS</v>
      </c>
      <c r="AJ2715" s="5" t="str">
        <f>VLOOKUP(DatosTransformados[[#This Row],[Applied Discount Hidden]],Tabla3[#All],2,FALSE)</f>
        <v>Yes</v>
      </c>
      <c r="AK2715" s="5" t="b">
        <v>1</v>
      </c>
    </row>
    <row r="2716" spans="1:37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">
        <v>21</v>
      </c>
      <c r="O27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6" s="2" t="s">
        <v>33</v>
      </c>
      <c r="Q2716" s="2">
        <v>2</v>
      </c>
      <c r="R2716" s="2" t="s">
        <v>33</v>
      </c>
      <c r="S2716" s="2" t="s">
        <v>24</v>
      </c>
      <c r="T2716" s="2" t="s">
        <v>123</v>
      </c>
      <c r="U2716" s="2">
        <v>16</v>
      </c>
      <c r="V2716" s="2" t="str">
        <f>PROPER(DatosTransformados[[#This Row],[Payment Method Hidden]])</f>
        <v>Credit Card</v>
      </c>
      <c r="W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716" s="2">
        <v>477</v>
      </c>
      <c r="Y2716" s="2"/>
      <c r="Z2716" s="2"/>
      <c r="AA2716" s="2" t="s">
        <v>1943</v>
      </c>
      <c r="AB2716" s="3">
        <f>DATEVALUE(DatosTransformados[[#This Row],[Contact Date Hidden]])</f>
        <v>44199</v>
      </c>
      <c r="AC2716" s="3">
        <v>44994</v>
      </c>
      <c r="AD2716" s="2" t="s">
        <v>44</v>
      </c>
      <c r="AE2716" s="2" t="str">
        <f>VLOOKUP(DatosTransformados[[#This Row],[Customer Segment Hidden]],Tabla3[#All],2,FALSE)</f>
        <v>Medium</v>
      </c>
      <c r="AF2716" s="11">
        <v>16.967389837068669</v>
      </c>
      <c r="AG2716" s="2">
        <v>2</v>
      </c>
      <c r="AH2716" s="2" t="s">
        <v>63</v>
      </c>
      <c r="AI2716" s="2" t="str">
        <f>IFERROR(VLOOKUP(DatosTransformados[[#This Row],[Preferred Contact Method Hidden]],Tabla3[#All],2,FALSE),DatosTransformados[[#This Row],[Preferred Contact Method Hidden]])</f>
        <v>SMS</v>
      </c>
      <c r="AJ2716" s="2" t="str">
        <f>VLOOKUP(DatosTransformados[[#This Row],[Applied Discount Hidden]],Tabla3[#All],2,FALSE)</f>
        <v>No</v>
      </c>
      <c r="AK2716" s="2" t="b">
        <v>0</v>
      </c>
    </row>
    <row r="2717" spans="1:37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">
        <v>21</v>
      </c>
      <c r="O27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7" s="5" t="s">
        <v>33</v>
      </c>
      <c r="Q2717" s="5">
        <v>5</v>
      </c>
      <c r="R2717" s="5" t="s">
        <v>21</v>
      </c>
      <c r="S2717" s="5" t="s">
        <v>34</v>
      </c>
      <c r="T2717" s="5" t="s">
        <v>25</v>
      </c>
      <c r="U2717" s="5">
        <v>22</v>
      </c>
      <c r="V2717" s="5" t="str">
        <f>PROPER(DatosTransformados[[#This Row],[Payment Method Hidden]])</f>
        <v>Credit Card</v>
      </c>
      <c r="W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2717" s="5">
        <v>1444</v>
      </c>
      <c r="Y2717" s="5"/>
      <c r="Z2717" s="5"/>
      <c r="AA2717" s="5" t="s">
        <v>1028</v>
      </c>
      <c r="AB2717" s="6">
        <f>DATEVALUE(DatosTransformados[[#This Row],[Contact Date Hidden]])</f>
        <v>43868</v>
      </c>
      <c r="AC2717" s="6">
        <v>45017</v>
      </c>
      <c r="AD2717" s="5" t="s">
        <v>28</v>
      </c>
      <c r="AE2717" s="5" t="str">
        <f>VLOOKUP(DatosTransformados[[#This Row],[Customer Segment Hidden]],Tabla3[#All],2,FALSE)</f>
        <v>High</v>
      </c>
      <c r="AF2717" s="12">
        <v>20.994443399666419</v>
      </c>
      <c r="AG2717" s="5">
        <v>8</v>
      </c>
      <c r="AH2717" s="5" t="s">
        <v>49</v>
      </c>
      <c r="AI2717" s="5" t="str">
        <f>IFERROR(VLOOKUP(DatosTransformados[[#This Row],[Preferred Contact Method Hidden]],Tabla3[#All],2,FALSE),DatosTransformados[[#This Row],[Preferred Contact Method Hidden]])</f>
        <v>Phone</v>
      </c>
      <c r="AJ2717" s="5" t="str">
        <f>VLOOKUP(DatosTransformados[[#This Row],[Applied Discount Hidden]],Tabla3[#All],2,FALSE)</f>
        <v>Yes</v>
      </c>
      <c r="AK2717" s="5" t="b">
        <v>1</v>
      </c>
    </row>
    <row r="2718" spans="1:37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">
        <v>21</v>
      </c>
      <c r="O27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8" s="2" t="s">
        <v>21</v>
      </c>
      <c r="Q2718" s="2">
        <v>0</v>
      </c>
      <c r="R2718" s="2" t="s">
        <v>21</v>
      </c>
      <c r="S2718" s="2" t="s">
        <v>24</v>
      </c>
      <c r="T2718" s="2" t="s">
        <v>123</v>
      </c>
      <c r="U2718" s="2">
        <v>26</v>
      </c>
      <c r="V2718" s="2" t="str">
        <f>PROPER(DatosTransformados[[#This Row],[Payment Method Hidden]])</f>
        <v>Credit Card</v>
      </c>
      <c r="W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718" s="2">
        <v>518</v>
      </c>
      <c r="Y2718" s="2"/>
      <c r="Z2718" s="2"/>
      <c r="AA2718" s="2" t="s">
        <v>947</v>
      </c>
      <c r="AB2718" s="3">
        <f>DATEVALUE(DatosTransformados[[#This Row],[Contact Date Hidden]])</f>
        <v>45235</v>
      </c>
      <c r="AC2718" s="3">
        <v>44624</v>
      </c>
      <c r="AD2718" s="2" t="s">
        <v>38</v>
      </c>
      <c r="AE2718" s="2" t="str">
        <f>VLOOKUP(DatosTransformados[[#This Row],[Customer Segment Hidden]],Tabla3[#All],2,FALSE)</f>
        <v>Low</v>
      </c>
      <c r="AF2718" s="11">
        <v>23.43208659968769</v>
      </c>
      <c r="AG2718" s="2">
        <v>9</v>
      </c>
      <c r="AH2718" s="2" t="s">
        <v>29</v>
      </c>
      <c r="AI2718" s="2" t="str">
        <f>IFERROR(VLOOKUP(DatosTransformados[[#This Row],[Preferred Contact Method Hidden]],Tabla3[#All],2,FALSE),DatosTransformados[[#This Row],[Preferred Contact Method Hidden]])</f>
        <v>Email</v>
      </c>
      <c r="AJ2718" s="2" t="str">
        <f>VLOOKUP(DatosTransformados[[#This Row],[Applied Discount Hidden]],Tabla3[#All],2,FALSE)</f>
        <v>No</v>
      </c>
      <c r="AK2718" s="2" t="b">
        <v>0</v>
      </c>
    </row>
    <row r="2719" spans="1:37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">
        <v>21</v>
      </c>
      <c r="O2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19" s="5" t="s">
        <v>21</v>
      </c>
      <c r="Q2719" s="5">
        <v>0</v>
      </c>
      <c r="R2719" s="5" t="s">
        <v>21</v>
      </c>
      <c r="S2719" s="5" t="s">
        <v>52</v>
      </c>
      <c r="T2719" s="5" t="s">
        <v>35</v>
      </c>
      <c r="U2719" s="5">
        <v>11</v>
      </c>
      <c r="V2719" s="5" t="str">
        <f>PROPER(DatosTransformados[[#This Row],[Payment Method Hidden]])</f>
        <v>Direct Debit</v>
      </c>
      <c r="W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719" s="5">
        <v>702</v>
      </c>
      <c r="Y2719" s="5"/>
      <c r="Z2719" s="5"/>
      <c r="AA2719" s="5" t="s">
        <v>4604</v>
      </c>
      <c r="AB2719" s="6">
        <f>DATEVALUE(DatosTransformados[[#This Row],[Contact Date Hidden]])</f>
        <v>43955</v>
      </c>
      <c r="AC2719" s="6">
        <v>44628</v>
      </c>
      <c r="AD2719" s="5" t="s">
        <v>28</v>
      </c>
      <c r="AE2719" s="5" t="str">
        <f>VLOOKUP(DatosTransformados[[#This Row],[Customer Segment Hidden]],Tabla3[#All],2,FALSE)</f>
        <v>High</v>
      </c>
      <c r="AF2719" s="12">
        <v>11.4851616332462</v>
      </c>
      <c r="AG2719" s="5">
        <v>0</v>
      </c>
      <c r="AH2719" s="5" t="s">
        <v>29</v>
      </c>
      <c r="AI2719" s="5" t="str">
        <f>IFERROR(VLOOKUP(DatosTransformados[[#This Row],[Preferred Contact Method Hidden]],Tabla3[#All],2,FALSE),DatosTransformados[[#This Row],[Preferred Contact Method Hidden]])</f>
        <v>Email</v>
      </c>
      <c r="AJ2719" s="5" t="str">
        <f>VLOOKUP(DatosTransformados[[#This Row],[Applied Discount Hidden]],Tabla3[#All],2,FALSE)</f>
        <v>No</v>
      </c>
      <c r="AK2719" s="5" t="b">
        <v>0</v>
      </c>
    </row>
    <row r="2720" spans="1:37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">
        <v>21</v>
      </c>
      <c r="O2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0" s="2" t="s">
        <v>21</v>
      </c>
      <c r="Q2720" s="2">
        <v>0</v>
      </c>
      <c r="R2720" s="2" t="s">
        <v>33</v>
      </c>
      <c r="S2720" s="2" t="s">
        <v>24</v>
      </c>
      <c r="T2720" s="2" t="s">
        <v>35</v>
      </c>
      <c r="U2720" s="2">
        <v>53</v>
      </c>
      <c r="V2720" s="2" t="str">
        <f>PROPER(DatosTransformados[[#This Row],[Payment Method Hidden]])</f>
        <v>Direct Debit</v>
      </c>
      <c r="W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720" s="2">
        <v>2732</v>
      </c>
      <c r="Y2720" s="2" t="s">
        <v>134</v>
      </c>
      <c r="Z2720" s="2" t="s">
        <v>135</v>
      </c>
      <c r="AA2720" s="2" t="s">
        <v>1163</v>
      </c>
      <c r="AB2720" s="3">
        <f>DATEVALUE(DatosTransformados[[#This Row],[Contact Date Hidden]])</f>
        <v>44835</v>
      </c>
      <c r="AC2720" s="3">
        <v>44449</v>
      </c>
      <c r="AD2720" s="2" t="s">
        <v>28</v>
      </c>
      <c r="AE2720" s="2" t="str">
        <f>VLOOKUP(DatosTransformados[[#This Row],[Customer Segment Hidden]],Tabla3[#All],2,FALSE)</f>
        <v>High</v>
      </c>
      <c r="AF2720" s="11">
        <v>42.696535887214381</v>
      </c>
      <c r="AG2720" s="2">
        <v>1</v>
      </c>
      <c r="AH2720" s="2" t="s">
        <v>63</v>
      </c>
      <c r="AI2720" s="2" t="str">
        <f>IFERROR(VLOOKUP(DatosTransformados[[#This Row],[Preferred Contact Method Hidden]],Tabla3[#All],2,FALSE),DatosTransformados[[#This Row],[Preferred Contact Method Hidden]])</f>
        <v>SMS</v>
      </c>
      <c r="AJ2720" s="2" t="str">
        <f>VLOOKUP(DatosTransformados[[#This Row],[Applied Discount Hidden]],Tabla3[#All],2,FALSE)</f>
        <v>No</v>
      </c>
      <c r="AK2720" s="2" t="b">
        <v>0</v>
      </c>
    </row>
    <row r="2721" spans="1:37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">
        <v>21</v>
      </c>
      <c r="O2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1" s="5" t="s">
        <v>21</v>
      </c>
      <c r="Q2721" s="5">
        <v>0</v>
      </c>
      <c r="R2721" s="5" t="s">
        <v>33</v>
      </c>
      <c r="S2721" s="5" t="s">
        <v>24</v>
      </c>
      <c r="T2721" s="5" t="s">
        <v>35</v>
      </c>
      <c r="U2721" s="5">
        <v>48</v>
      </c>
      <c r="V2721" s="5" t="str">
        <f>PROPER(DatosTransformados[[#This Row],[Payment Method Hidden]])</f>
        <v>Direct Debit</v>
      </c>
      <c r="W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2721" s="5">
        <v>48</v>
      </c>
      <c r="Y2721" s="5" t="s">
        <v>87</v>
      </c>
      <c r="Z2721" s="5" t="s">
        <v>535</v>
      </c>
      <c r="AA2721" s="5" t="s">
        <v>3792</v>
      </c>
      <c r="AB2721" s="6">
        <f>DATEVALUE(DatosTransformados[[#This Row],[Contact Date Hidden]])</f>
        <v>44665</v>
      </c>
      <c r="AC2721" s="6">
        <v>45138</v>
      </c>
      <c r="AD2721" s="5" t="s">
        <v>28</v>
      </c>
      <c r="AE2721" s="5" t="str">
        <f>VLOOKUP(DatosTransformados[[#This Row],[Customer Segment Hidden]],Tabla3[#All],2,FALSE)</f>
        <v>High</v>
      </c>
      <c r="AF2721" s="12">
        <v>40.228990637433867</v>
      </c>
      <c r="AG2721" s="5">
        <v>7</v>
      </c>
      <c r="AH2721" s="5" t="s">
        <v>29</v>
      </c>
      <c r="AI2721" s="5" t="str">
        <f>IFERROR(VLOOKUP(DatosTransformados[[#This Row],[Preferred Contact Method Hidden]],Tabla3[#All],2,FALSE),DatosTransformados[[#This Row],[Preferred Contact Method Hidden]])</f>
        <v>Email</v>
      </c>
      <c r="AJ2721" s="5" t="str">
        <f>VLOOKUP(DatosTransformados[[#This Row],[Applied Discount Hidden]],Tabla3[#All],2,FALSE)</f>
        <v>Yes</v>
      </c>
      <c r="AK2721" s="5" t="b">
        <v>1</v>
      </c>
    </row>
    <row r="2722" spans="1:37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">
        <v>21</v>
      </c>
      <c r="O2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2" s="2" t="s">
        <v>33</v>
      </c>
      <c r="Q2722" s="2">
        <v>5</v>
      </c>
      <c r="R2722" s="2" t="s">
        <v>21</v>
      </c>
      <c r="S2722" s="2" t="s">
        <v>24</v>
      </c>
      <c r="T2722" s="2" t="s">
        <v>123</v>
      </c>
      <c r="U2722" s="2">
        <v>14</v>
      </c>
      <c r="V2722" s="2" t="str">
        <f>PROPER(DatosTransformados[[#This Row],[Payment Method Hidden]])</f>
        <v>Credit Card</v>
      </c>
      <c r="W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722" s="2">
        <v>242</v>
      </c>
      <c r="Y2722" s="2"/>
      <c r="Z2722" s="2"/>
      <c r="AA2722" s="2" t="s">
        <v>1533</v>
      </c>
      <c r="AB2722" s="3">
        <f>DATEVALUE(DatosTransformados[[#This Row],[Contact Date Hidden]])</f>
        <v>44926</v>
      </c>
      <c r="AC2722" s="3">
        <v>44469</v>
      </c>
      <c r="AD2722" s="2" t="s">
        <v>44</v>
      </c>
      <c r="AE2722" s="2" t="str">
        <f>VLOOKUP(DatosTransformados[[#This Row],[Customer Segment Hidden]],Tabla3[#All],2,FALSE)</f>
        <v>Medium</v>
      </c>
      <c r="AF2722" s="11">
        <v>13.913951874893399</v>
      </c>
      <c r="AG2722" s="2">
        <v>3</v>
      </c>
      <c r="AH2722" s="2" t="s">
        <v>29</v>
      </c>
      <c r="AI2722" s="2" t="str">
        <f>IFERROR(VLOOKUP(DatosTransformados[[#This Row],[Preferred Contact Method Hidden]],Tabla3[#All],2,FALSE),DatosTransformados[[#This Row],[Preferred Contact Method Hidden]])</f>
        <v>Email</v>
      </c>
      <c r="AJ2722" s="2" t="str">
        <f>VLOOKUP(DatosTransformados[[#This Row],[Applied Discount Hidden]],Tabla3[#All],2,FALSE)</f>
        <v>No</v>
      </c>
      <c r="AK2722" s="2" t="b">
        <v>0</v>
      </c>
    </row>
    <row r="2723" spans="1:37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">
        <v>21</v>
      </c>
      <c r="O2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3" s="5" t="s">
        <v>21</v>
      </c>
      <c r="Q2723" s="5">
        <v>0</v>
      </c>
      <c r="R2723" s="5" t="s">
        <v>21</v>
      </c>
      <c r="S2723" s="5" t="s">
        <v>24</v>
      </c>
      <c r="T2723" s="5" t="s">
        <v>123</v>
      </c>
      <c r="U2723" s="5">
        <v>10</v>
      </c>
      <c r="V2723" s="5" t="str">
        <f>PROPER(DatosTransformados[[#This Row],[Payment Method Hidden]])</f>
        <v>Credit Card</v>
      </c>
      <c r="W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723" s="5">
        <v>81</v>
      </c>
      <c r="Y2723" s="5"/>
      <c r="Z2723" s="5"/>
      <c r="AA2723" s="5" t="s">
        <v>3294</v>
      </c>
      <c r="AB2723" s="6">
        <f>DATEVALUE(DatosTransformados[[#This Row],[Contact Date Hidden]])</f>
        <v>44892</v>
      </c>
      <c r="AC2723" s="6">
        <v>43929</v>
      </c>
      <c r="AD2723" s="5" t="s">
        <v>28</v>
      </c>
      <c r="AE2723" s="5" t="str">
        <f>VLOOKUP(DatosTransformados[[#This Row],[Customer Segment Hidden]],Tabla3[#All],2,FALSE)</f>
        <v>High</v>
      </c>
      <c r="AF2723" s="12">
        <v>10.523421403808801</v>
      </c>
      <c r="AG2723" s="5">
        <v>8</v>
      </c>
      <c r="AH2723" s="5" t="s">
        <v>49</v>
      </c>
      <c r="AI2723" s="5" t="str">
        <f>IFERROR(VLOOKUP(DatosTransformados[[#This Row],[Preferred Contact Method Hidden]],Tabla3[#All],2,FALSE),DatosTransformados[[#This Row],[Preferred Contact Method Hidden]])</f>
        <v>Phone</v>
      </c>
      <c r="AJ2723" s="5" t="str">
        <f>VLOOKUP(DatosTransformados[[#This Row],[Applied Discount Hidden]],Tabla3[#All],2,FALSE)</f>
        <v>Yes</v>
      </c>
      <c r="AK2723" s="5" t="b">
        <v>1</v>
      </c>
    </row>
    <row r="2724" spans="1:37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">
        <v>33</v>
      </c>
      <c r="O2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4" s="2" t="s">
        <v>21</v>
      </c>
      <c r="Q2724" s="2">
        <v>0</v>
      </c>
      <c r="R2724" s="2" t="s">
        <v>33</v>
      </c>
      <c r="S2724" s="2" t="s">
        <v>24</v>
      </c>
      <c r="T2724" s="2" t="s">
        <v>35</v>
      </c>
      <c r="U2724" s="2">
        <v>45</v>
      </c>
      <c r="V2724" s="2" t="str">
        <f>PROPER(DatosTransformados[[#This Row],[Payment Method Hidden]])</f>
        <v>Direct Debit</v>
      </c>
      <c r="W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724" s="2">
        <v>3099</v>
      </c>
      <c r="Y2724" s="2" t="s">
        <v>42</v>
      </c>
      <c r="Z2724" s="2" t="s">
        <v>359</v>
      </c>
      <c r="AA2724" s="2" t="s">
        <v>1182</v>
      </c>
      <c r="AB2724" s="3">
        <f>DATEVALUE(DatosTransformados[[#This Row],[Contact Date Hidden]])</f>
        <v>44793</v>
      </c>
      <c r="AC2724" s="3">
        <v>44328</v>
      </c>
      <c r="AD2724" s="2" t="s">
        <v>38</v>
      </c>
      <c r="AE2724" s="2" t="str">
        <f>VLOOKUP(DatosTransformados[[#This Row],[Customer Segment Hidden]],Tabla3[#All],2,FALSE)</f>
        <v>Low</v>
      </c>
      <c r="AF2724" s="11">
        <v>51.939803940716793</v>
      </c>
      <c r="AG2724" s="2">
        <v>6</v>
      </c>
      <c r="AH2724" s="2" t="s">
        <v>63</v>
      </c>
      <c r="AI2724" s="2" t="str">
        <f>IFERROR(VLOOKUP(DatosTransformados[[#This Row],[Preferred Contact Method Hidden]],Tabla3[#All],2,FALSE),DatosTransformados[[#This Row],[Preferred Contact Method Hidden]])</f>
        <v>SMS</v>
      </c>
      <c r="AJ2724" s="2" t="str">
        <f>VLOOKUP(DatosTransformados[[#This Row],[Applied Discount Hidden]],Tabla3[#All],2,FALSE)</f>
        <v>No</v>
      </c>
      <c r="AK2724" s="2" t="b">
        <v>0</v>
      </c>
    </row>
    <row r="2725" spans="1:37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">
        <v>21</v>
      </c>
      <c r="O2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5" s="5" t="s">
        <v>21</v>
      </c>
      <c r="Q2725" s="5">
        <v>0</v>
      </c>
      <c r="R2725" s="5" t="s">
        <v>21</v>
      </c>
      <c r="S2725" s="5" t="s">
        <v>24</v>
      </c>
      <c r="T2725" s="5" t="s">
        <v>117</v>
      </c>
      <c r="U2725" s="5">
        <v>47</v>
      </c>
      <c r="V2725" s="5" t="str">
        <f>PROPER(DatosTransformados[[#This Row],[Payment Method Hidden]])</f>
        <v>Direct Debit</v>
      </c>
      <c r="W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2725" s="5">
        <v>1435</v>
      </c>
      <c r="Y2725" s="5" t="s">
        <v>134</v>
      </c>
      <c r="Z2725" s="5" t="s">
        <v>403</v>
      </c>
      <c r="AA2725" s="5" t="s">
        <v>1360</v>
      </c>
      <c r="AB2725" s="6">
        <f>DATEVALUE(DatosTransformados[[#This Row],[Contact Date Hidden]])</f>
        <v>44138</v>
      </c>
      <c r="AC2725" s="6">
        <v>44587</v>
      </c>
      <c r="AD2725" s="5" t="s">
        <v>38</v>
      </c>
      <c r="AE2725" s="5" t="str">
        <f>VLOOKUP(DatosTransformados[[#This Row],[Customer Segment Hidden]],Tabla3[#All],2,FALSE)</f>
        <v>Low</v>
      </c>
      <c r="AF2725" s="12">
        <v>44.081088386152928</v>
      </c>
      <c r="AG2725" s="5">
        <v>2</v>
      </c>
      <c r="AH2725" s="5" t="s">
        <v>29</v>
      </c>
      <c r="AI2725" s="5" t="str">
        <f>IFERROR(VLOOKUP(DatosTransformados[[#This Row],[Preferred Contact Method Hidden]],Tabla3[#All],2,FALSE),DatosTransformados[[#This Row],[Preferred Contact Method Hidden]])</f>
        <v>Email</v>
      </c>
      <c r="AJ2725" s="5" t="str">
        <f>VLOOKUP(DatosTransformados[[#This Row],[Applied Discount Hidden]],Tabla3[#All],2,FALSE)</f>
        <v>No</v>
      </c>
      <c r="AK2725" s="5" t="b">
        <v>0</v>
      </c>
    </row>
    <row r="2726" spans="1:37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">
        <v>21</v>
      </c>
      <c r="O27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6" s="2" t="s">
        <v>21</v>
      </c>
      <c r="Q2726" s="2">
        <v>0</v>
      </c>
      <c r="R2726" s="2" t="s">
        <v>33</v>
      </c>
      <c r="S2726" s="2" t="s">
        <v>24</v>
      </c>
      <c r="T2726" s="2" t="s">
        <v>35</v>
      </c>
      <c r="U2726" s="2">
        <v>46</v>
      </c>
      <c r="V2726" s="2" t="str">
        <f>PROPER(DatosTransformados[[#This Row],[Payment Method Hidden]])</f>
        <v>Direct Debit</v>
      </c>
      <c r="W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726" s="2">
        <v>1914</v>
      </c>
      <c r="Y2726" s="2" t="s">
        <v>103</v>
      </c>
      <c r="Z2726" s="2" t="s">
        <v>104</v>
      </c>
      <c r="AA2726" s="2" t="s">
        <v>4612</v>
      </c>
      <c r="AB2726" s="3">
        <f>DATEVALUE(DatosTransformados[[#This Row],[Contact Date Hidden]])</f>
        <v>43910</v>
      </c>
      <c r="AC2726" s="3">
        <v>44101</v>
      </c>
      <c r="AD2726" s="2" t="s">
        <v>38</v>
      </c>
      <c r="AE2726" s="2" t="str">
        <f>VLOOKUP(DatosTransformados[[#This Row],[Customer Segment Hidden]],Tabla3[#All],2,FALSE)</f>
        <v>Low</v>
      </c>
      <c r="AF2726" s="11">
        <v>51.014299746911867</v>
      </c>
      <c r="AG2726" s="2">
        <v>1</v>
      </c>
      <c r="AH2726" s="2" t="s">
        <v>29</v>
      </c>
      <c r="AI2726" s="2" t="str">
        <f>IFERROR(VLOOKUP(DatosTransformados[[#This Row],[Preferred Contact Method Hidden]],Tabla3[#All],2,FALSE),DatosTransformados[[#This Row],[Preferred Contact Method Hidden]])</f>
        <v>Email</v>
      </c>
      <c r="AJ2726" s="2" t="str">
        <f>VLOOKUP(DatosTransformados[[#This Row],[Applied Discount Hidden]],Tabla3[#All],2,FALSE)</f>
        <v>No</v>
      </c>
      <c r="AK2726" s="2" t="b">
        <v>0</v>
      </c>
    </row>
    <row r="2727" spans="1:37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">
        <v>21</v>
      </c>
      <c r="O27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7" s="5" t="s">
        <v>21</v>
      </c>
      <c r="Q2727" s="5">
        <v>0</v>
      </c>
      <c r="R2727" s="5" t="s">
        <v>21</v>
      </c>
      <c r="S2727" s="5" t="s">
        <v>24</v>
      </c>
      <c r="T2727" s="5" t="s">
        <v>117</v>
      </c>
      <c r="U2727" s="5">
        <v>8</v>
      </c>
      <c r="V2727" s="5" t="str">
        <f>PROPER(DatosTransformados[[#This Row],[Payment Method Hidden]])</f>
        <v>Direct Debit</v>
      </c>
      <c r="W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727" s="5">
        <v>8</v>
      </c>
      <c r="Y2727" s="5"/>
      <c r="Z2727" s="5"/>
      <c r="AA2727" s="5" t="s">
        <v>4614</v>
      </c>
      <c r="AB2727" s="6">
        <f>DATEVALUE(DatosTransformados[[#This Row],[Contact Date Hidden]])</f>
        <v>44228</v>
      </c>
      <c r="AC2727" s="6">
        <v>45038</v>
      </c>
      <c r="AD2727" s="5" t="s">
        <v>44</v>
      </c>
      <c r="AE2727" s="5" t="str">
        <f>VLOOKUP(DatosTransformados[[#This Row],[Customer Segment Hidden]],Tabla3[#All],2,FALSE)</f>
        <v>Medium</v>
      </c>
      <c r="AF2727" s="12">
        <v>8.0980952506653843</v>
      </c>
      <c r="AG2727" s="5">
        <v>4</v>
      </c>
      <c r="AH2727" s="5" t="s">
        <v>49</v>
      </c>
      <c r="AI2727" s="5" t="str">
        <f>IFERROR(VLOOKUP(DatosTransformados[[#This Row],[Preferred Contact Method Hidden]],Tabla3[#All],2,FALSE),DatosTransformados[[#This Row],[Preferred Contact Method Hidden]])</f>
        <v>Phone</v>
      </c>
      <c r="AJ2727" s="5" t="str">
        <f>VLOOKUP(DatosTransformados[[#This Row],[Applied Discount Hidden]],Tabla3[#All],2,FALSE)</f>
        <v>Yes</v>
      </c>
      <c r="AK2727" s="5" t="b">
        <v>1</v>
      </c>
    </row>
    <row r="2728" spans="1:37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">
        <v>21</v>
      </c>
      <c r="O27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8" s="2" t="s">
        <v>33</v>
      </c>
      <c r="Q2728" s="2">
        <v>2</v>
      </c>
      <c r="R2728" s="2" t="s">
        <v>21</v>
      </c>
      <c r="S2728" s="2" t="s">
        <v>24</v>
      </c>
      <c r="T2728" s="2" t="s">
        <v>123</v>
      </c>
      <c r="U2728" s="2">
        <v>19</v>
      </c>
      <c r="V2728" s="2" t="str">
        <f>PROPER(DatosTransformados[[#This Row],[Payment Method Hidden]])</f>
        <v>Credit Card</v>
      </c>
      <c r="W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728" s="2">
        <v>43</v>
      </c>
      <c r="Y2728" s="2"/>
      <c r="Z2728" s="2"/>
      <c r="AA2728" s="2" t="s">
        <v>2392</v>
      </c>
      <c r="AB2728" s="3">
        <f>DATEVALUE(DatosTransformados[[#This Row],[Contact Date Hidden]])</f>
        <v>44941</v>
      </c>
      <c r="AC2728" s="3">
        <v>45032</v>
      </c>
      <c r="AD2728" s="2" t="s">
        <v>38</v>
      </c>
      <c r="AE2728" s="2" t="str">
        <f>VLOOKUP(DatosTransformados[[#This Row],[Customer Segment Hidden]],Tabla3[#All],2,FALSE)</f>
        <v>Low</v>
      </c>
      <c r="AF2728" s="11">
        <v>20.25509120093005</v>
      </c>
      <c r="AG2728" s="2">
        <v>10</v>
      </c>
      <c r="AH2728" s="2" t="s">
        <v>63</v>
      </c>
      <c r="AI2728" s="2" t="str">
        <f>IFERROR(VLOOKUP(DatosTransformados[[#This Row],[Preferred Contact Method Hidden]],Tabla3[#All],2,FALSE),DatosTransformados[[#This Row],[Preferred Contact Method Hidden]])</f>
        <v>SMS</v>
      </c>
      <c r="AJ2728" s="2" t="str">
        <f>VLOOKUP(DatosTransformados[[#This Row],[Applied Discount Hidden]],Tabla3[#All],2,FALSE)</f>
        <v>Yes</v>
      </c>
      <c r="AK2728" s="2" t="b">
        <v>1</v>
      </c>
    </row>
    <row r="2729" spans="1:37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">
        <v>21</v>
      </c>
      <c r="O27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29" s="5" t="s">
        <v>21</v>
      </c>
      <c r="Q2729" s="5">
        <v>0</v>
      </c>
      <c r="R2729" s="5" t="s">
        <v>21</v>
      </c>
      <c r="S2729" s="5" t="s">
        <v>24</v>
      </c>
      <c r="T2729" s="5" t="s">
        <v>207</v>
      </c>
      <c r="U2729" s="5">
        <v>9</v>
      </c>
      <c r="V2729" s="5" t="str">
        <f>PROPER(DatosTransformados[[#This Row],[Payment Method Hidden]])</f>
        <v>Paper Check</v>
      </c>
      <c r="W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729" s="5">
        <v>9</v>
      </c>
      <c r="Y2729" s="5" t="s">
        <v>87</v>
      </c>
      <c r="Z2729" s="5" t="s">
        <v>126</v>
      </c>
      <c r="AA2729" s="5" t="s">
        <v>3218</v>
      </c>
      <c r="AB2729" s="6">
        <f>DATEVALUE(DatosTransformados[[#This Row],[Contact Date Hidden]])</f>
        <v>44866</v>
      </c>
      <c r="AC2729" s="6">
        <v>44221</v>
      </c>
      <c r="AD2729" s="5" t="s">
        <v>38</v>
      </c>
      <c r="AE2729" s="5" t="str">
        <f>VLOOKUP(DatosTransformados[[#This Row],[Customer Segment Hidden]],Tabla3[#All],2,FALSE)</f>
        <v>Low</v>
      </c>
      <c r="AF2729" s="12">
        <v>10.513974658270911</v>
      </c>
      <c r="AG2729" s="5">
        <v>4</v>
      </c>
      <c r="AH2729" s="5" t="s">
        <v>63</v>
      </c>
      <c r="AI2729" s="5" t="str">
        <f>IFERROR(VLOOKUP(DatosTransformados[[#This Row],[Preferred Contact Method Hidden]],Tabla3[#All],2,FALSE),DatosTransformados[[#This Row],[Preferred Contact Method Hidden]])</f>
        <v>SMS</v>
      </c>
      <c r="AJ2729" s="5" t="str">
        <f>VLOOKUP(DatosTransformados[[#This Row],[Applied Discount Hidden]],Tabla3[#All],2,FALSE)</f>
        <v>Yes</v>
      </c>
      <c r="AK2729" s="5" t="b">
        <v>1</v>
      </c>
    </row>
    <row r="2730" spans="1:37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">
        <v>21</v>
      </c>
      <c r="O27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0" s="2" t="s">
        <v>21</v>
      </c>
      <c r="Q2730" s="2">
        <v>0</v>
      </c>
      <c r="R2730" s="2" t="s">
        <v>21</v>
      </c>
      <c r="S2730" s="2" t="s">
        <v>24</v>
      </c>
      <c r="T2730" s="2" t="s">
        <v>35</v>
      </c>
      <c r="U2730" s="2">
        <v>30</v>
      </c>
      <c r="V2730" s="2" t="str">
        <f>PROPER(DatosTransformados[[#This Row],[Payment Method Hidden]])</f>
        <v>Direct Debit</v>
      </c>
      <c r="W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730" s="2">
        <v>372</v>
      </c>
      <c r="Y2730" s="2"/>
      <c r="Z2730" s="2"/>
      <c r="AA2730" s="2" t="s">
        <v>696</v>
      </c>
      <c r="AB2730" s="3">
        <f>DATEVALUE(DatosTransformados[[#This Row],[Contact Date Hidden]])</f>
        <v>43842</v>
      </c>
      <c r="AC2730" s="3">
        <v>44222</v>
      </c>
      <c r="AD2730" s="2" t="s">
        <v>38</v>
      </c>
      <c r="AE2730" s="2" t="str">
        <f>VLOOKUP(DatosTransformados[[#This Row],[Customer Segment Hidden]],Tabla3[#All],2,FALSE)</f>
        <v>Low</v>
      </c>
      <c r="AF2730" s="11">
        <v>32.075516567675983</v>
      </c>
      <c r="AG2730" s="2">
        <v>10</v>
      </c>
      <c r="AH2730" s="2" t="s">
        <v>29</v>
      </c>
      <c r="AI2730" s="2" t="str">
        <f>IFERROR(VLOOKUP(DatosTransformados[[#This Row],[Preferred Contact Method Hidden]],Tabla3[#All],2,FALSE),DatosTransformados[[#This Row],[Preferred Contact Method Hidden]])</f>
        <v>Email</v>
      </c>
      <c r="AJ2730" s="2" t="str">
        <f>VLOOKUP(DatosTransformados[[#This Row],[Applied Discount Hidden]],Tabla3[#All],2,FALSE)</f>
        <v>Yes</v>
      </c>
      <c r="AK2730" s="2" t="b">
        <v>1</v>
      </c>
    </row>
    <row r="2731" spans="1:37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">
        <v>21</v>
      </c>
      <c r="O27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1" s="5" t="s">
        <v>21</v>
      </c>
      <c r="Q2731" s="5">
        <v>0</v>
      </c>
      <c r="R2731" s="5" t="s">
        <v>21</v>
      </c>
      <c r="S2731" s="5" t="s">
        <v>52</v>
      </c>
      <c r="T2731" s="5" t="s">
        <v>117</v>
      </c>
      <c r="U2731" s="5">
        <v>7</v>
      </c>
      <c r="V2731" s="5" t="str">
        <f>PROPER(DatosTransformados[[#This Row],[Payment Method Hidden]])</f>
        <v>Direct Debit</v>
      </c>
      <c r="W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2731" s="5">
        <v>340</v>
      </c>
      <c r="Y2731" s="5"/>
      <c r="Z2731" s="5"/>
      <c r="AA2731" s="5" t="s">
        <v>444</v>
      </c>
      <c r="AB2731" s="6">
        <f>DATEVALUE(DatosTransformados[[#This Row],[Contact Date Hidden]])</f>
        <v>44386</v>
      </c>
      <c r="AC2731" s="6">
        <v>44155</v>
      </c>
      <c r="AD2731" s="5" t="s">
        <v>44</v>
      </c>
      <c r="AE2731" s="5" t="str">
        <f>VLOOKUP(DatosTransformados[[#This Row],[Customer Segment Hidden]],Tabla3[#All],2,FALSE)</f>
        <v>Medium</v>
      </c>
      <c r="AF2731" s="12">
        <v>5.6574693080088831</v>
      </c>
      <c r="AG2731" s="5">
        <v>6</v>
      </c>
      <c r="AH2731" s="5" t="s">
        <v>49</v>
      </c>
      <c r="AI2731" s="5" t="str">
        <f>IFERROR(VLOOKUP(DatosTransformados[[#This Row],[Preferred Contact Method Hidden]],Tabla3[#All],2,FALSE),DatosTransformados[[#This Row],[Preferred Contact Method Hidden]])</f>
        <v>Phone</v>
      </c>
      <c r="AJ2731" s="5" t="str">
        <f>VLOOKUP(DatosTransformados[[#This Row],[Applied Discount Hidden]],Tabla3[#All],2,FALSE)</f>
        <v>Yes</v>
      </c>
      <c r="AK2731" s="5" t="b">
        <v>1</v>
      </c>
    </row>
    <row r="2732" spans="1:37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">
        <v>21</v>
      </c>
      <c r="O27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2" s="2" t="s">
        <v>21</v>
      </c>
      <c r="Q2732" s="2">
        <v>0</v>
      </c>
      <c r="R2732" s="2" t="s">
        <v>21</v>
      </c>
      <c r="S2732" s="2" t="s">
        <v>52</v>
      </c>
      <c r="T2732" s="2" t="s">
        <v>35</v>
      </c>
      <c r="U2732" s="2">
        <v>35</v>
      </c>
      <c r="V2732" s="2" t="str">
        <f>PROPER(DatosTransformados[[#This Row],[Payment Method Hidden]])</f>
        <v>Direct Debit</v>
      </c>
      <c r="W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732" s="2">
        <v>1481</v>
      </c>
      <c r="Y2732" s="2"/>
      <c r="Z2732" s="2"/>
      <c r="AA2732" s="2" t="s">
        <v>4620</v>
      </c>
      <c r="AB2732" s="3">
        <f>DATEVALUE(DatosTransformados[[#This Row],[Contact Date Hidden]])</f>
        <v>44100</v>
      </c>
      <c r="AC2732" s="3">
        <v>43844</v>
      </c>
      <c r="AD2732" s="2" t="s">
        <v>38</v>
      </c>
      <c r="AE2732" s="2" t="str">
        <f>VLOOKUP(DatosTransformados[[#This Row],[Customer Segment Hidden]],Tabla3[#All],2,FALSE)</f>
        <v>Low</v>
      </c>
      <c r="AF2732" s="11">
        <v>35.024883747623022</v>
      </c>
      <c r="AG2732" s="2">
        <v>8</v>
      </c>
      <c r="AH2732" s="2" t="s">
        <v>29</v>
      </c>
      <c r="AI2732" s="2" t="str">
        <f>IFERROR(VLOOKUP(DatosTransformados[[#This Row],[Preferred Contact Method Hidden]],Tabla3[#All],2,FALSE),DatosTransformados[[#This Row],[Preferred Contact Method Hidden]])</f>
        <v>Email</v>
      </c>
      <c r="AJ2732" s="2" t="str">
        <f>VLOOKUP(DatosTransformados[[#This Row],[Applied Discount Hidden]],Tabla3[#All],2,FALSE)</f>
        <v>No</v>
      </c>
      <c r="AK2732" s="2" t="b">
        <v>0</v>
      </c>
    </row>
    <row r="2733" spans="1:37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">
        <v>21</v>
      </c>
      <c r="O27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3" s="2" t="s">
        <v>21</v>
      </c>
      <c r="Q2733" s="2">
        <v>0</v>
      </c>
      <c r="R2733" s="2" t="s">
        <v>21</v>
      </c>
      <c r="S2733" s="2" t="s">
        <v>24</v>
      </c>
      <c r="T2733" s="2" t="s">
        <v>35</v>
      </c>
      <c r="U2733" s="2">
        <v>35</v>
      </c>
      <c r="V2733" s="2" t="str">
        <f>PROPER(DatosTransformados[[#This Row],[Payment Method Hidden]])</f>
        <v>Direct Debit</v>
      </c>
      <c r="W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733" s="2">
        <v>1123</v>
      </c>
      <c r="Y2733" s="2"/>
      <c r="Z2733" s="2"/>
      <c r="AA2733" s="2" t="s">
        <v>1636</v>
      </c>
      <c r="AB2733" s="3">
        <f>DATEVALUE(DatosTransformados[[#This Row],[Contact Date Hidden]])</f>
        <v>45215</v>
      </c>
      <c r="AC2733" s="3">
        <v>44016</v>
      </c>
      <c r="AD2733" s="2" t="s">
        <v>38</v>
      </c>
      <c r="AE2733" s="2" t="str">
        <f>VLOOKUP(DatosTransformados[[#This Row],[Customer Segment Hidden]],Tabla3[#All],2,FALSE)</f>
        <v>Low</v>
      </c>
      <c r="AF2733" s="11">
        <v>28.65583493404306</v>
      </c>
      <c r="AG2733" s="2">
        <v>9</v>
      </c>
      <c r="AH2733" s="2" t="s">
        <v>63</v>
      </c>
      <c r="AI2733" s="2" t="str">
        <f>IFERROR(VLOOKUP(DatosTransformados[[#This Row],[Preferred Contact Method Hidden]],Tabla3[#All],2,FALSE),DatosTransformados[[#This Row],[Preferred Contact Method Hidden]])</f>
        <v>SMS</v>
      </c>
      <c r="AJ2733" s="2" t="str">
        <f>VLOOKUP(DatosTransformados[[#This Row],[Applied Discount Hidden]],Tabla3[#All],2,FALSE)</f>
        <v>Yes</v>
      </c>
      <c r="AK2733" s="2" t="b">
        <v>1</v>
      </c>
    </row>
    <row r="2734" spans="1:37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">
        <v>33</v>
      </c>
      <c r="O27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4" s="5" t="s">
        <v>21</v>
      </c>
      <c r="Q2734" s="5">
        <v>0</v>
      </c>
      <c r="R2734" s="5" t="s">
        <v>33</v>
      </c>
      <c r="S2734" s="5" t="s">
        <v>24</v>
      </c>
      <c r="T2734" s="5" t="s">
        <v>117</v>
      </c>
      <c r="U2734" s="5">
        <v>66</v>
      </c>
      <c r="V2734" s="5" t="str">
        <f>PROPER(DatosTransformados[[#This Row],[Payment Method Hidden]])</f>
        <v>Direct Debit</v>
      </c>
      <c r="W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X2734" s="5">
        <v>748</v>
      </c>
      <c r="Y2734" s="5" t="s">
        <v>42</v>
      </c>
      <c r="Z2734" s="5" t="s">
        <v>213</v>
      </c>
      <c r="AA2734" s="5" t="s">
        <v>4623</v>
      </c>
      <c r="AB2734" s="6">
        <f>DATEVALUE(DatosTransformados[[#This Row],[Contact Date Hidden]])</f>
        <v>44968</v>
      </c>
      <c r="AC2734" s="6">
        <v>43837</v>
      </c>
      <c r="AD2734" s="5" t="s">
        <v>44</v>
      </c>
      <c r="AE2734" s="5" t="str">
        <f>VLOOKUP(DatosTransformados[[#This Row],[Customer Segment Hidden]],Tabla3[#All],2,FALSE)</f>
        <v>Medium</v>
      </c>
      <c r="AF2734" s="12">
        <v>57.241383942991597</v>
      </c>
      <c r="AG2734" s="5">
        <v>0</v>
      </c>
      <c r="AH2734" s="5" t="s">
        <v>63</v>
      </c>
      <c r="AI2734" s="5" t="str">
        <f>IFERROR(VLOOKUP(DatosTransformados[[#This Row],[Preferred Contact Method Hidden]],Tabla3[#All],2,FALSE),DatosTransformados[[#This Row],[Preferred Contact Method Hidden]])</f>
        <v>SMS</v>
      </c>
      <c r="AJ2734" s="5" t="str">
        <f>VLOOKUP(DatosTransformados[[#This Row],[Applied Discount Hidden]],Tabla3[#All],2,FALSE)</f>
        <v>Yes</v>
      </c>
      <c r="AK2734" s="5" t="b">
        <v>1</v>
      </c>
    </row>
    <row r="2735" spans="1:37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">
        <v>21</v>
      </c>
      <c r="O27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5" s="5" t="s">
        <v>21</v>
      </c>
      <c r="Q2735" s="5">
        <v>0</v>
      </c>
      <c r="R2735" s="5" t="s">
        <v>21</v>
      </c>
      <c r="S2735" s="5" t="s">
        <v>24</v>
      </c>
      <c r="T2735" s="5" t="s">
        <v>35</v>
      </c>
      <c r="U2735" s="5">
        <v>37</v>
      </c>
      <c r="V2735" s="5" t="str">
        <f>PROPER(DatosTransformados[[#This Row],[Payment Method Hidden]])</f>
        <v>Direct Debit</v>
      </c>
      <c r="W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735" s="5">
        <v>37</v>
      </c>
      <c r="Y2735" s="5" t="s">
        <v>103</v>
      </c>
      <c r="Z2735" s="5" t="s">
        <v>197</v>
      </c>
      <c r="AA2735" s="5" t="s">
        <v>4625</v>
      </c>
      <c r="AB2735" s="6">
        <f>DATEVALUE(DatosTransformados[[#This Row],[Contact Date Hidden]])</f>
        <v>45208</v>
      </c>
      <c r="AC2735" s="6">
        <v>44156</v>
      </c>
      <c r="AD2735" s="5" t="s">
        <v>28</v>
      </c>
      <c r="AE2735" s="5" t="str">
        <f>VLOOKUP(DatosTransformados[[#This Row],[Customer Segment Hidden]],Tabla3[#All],2,FALSE)</f>
        <v>High</v>
      </c>
      <c r="AF2735" s="12">
        <v>31.142153837425209</v>
      </c>
      <c r="AG2735" s="5">
        <v>0</v>
      </c>
      <c r="AH2735" s="5" t="s">
        <v>63</v>
      </c>
      <c r="AI2735" s="5" t="str">
        <f>IFERROR(VLOOKUP(DatosTransformados[[#This Row],[Preferred Contact Method Hidden]],Tabla3[#All],2,FALSE),DatosTransformados[[#This Row],[Preferred Contact Method Hidden]])</f>
        <v>SMS</v>
      </c>
      <c r="AJ2735" s="5" t="str">
        <f>VLOOKUP(DatosTransformados[[#This Row],[Applied Discount Hidden]],Tabla3[#All],2,FALSE)</f>
        <v>Yes</v>
      </c>
      <c r="AK2735" s="5" t="b">
        <v>1</v>
      </c>
    </row>
    <row r="2736" spans="1:37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">
        <v>21</v>
      </c>
      <c r="O27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6" s="2" t="s">
        <v>33</v>
      </c>
      <c r="Q2736" s="2">
        <v>3</v>
      </c>
      <c r="R2736" s="2" t="s">
        <v>21</v>
      </c>
      <c r="S2736" s="2" t="s">
        <v>24</v>
      </c>
      <c r="T2736" s="2" t="s">
        <v>35</v>
      </c>
      <c r="U2736" s="2">
        <v>10</v>
      </c>
      <c r="V2736" s="2" t="str">
        <f>PROPER(DatosTransformados[[#This Row],[Payment Method Hidden]])</f>
        <v>Direct Debit</v>
      </c>
      <c r="W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736" s="2">
        <v>25</v>
      </c>
      <c r="Y2736" s="2"/>
      <c r="Z2736" s="2"/>
      <c r="AA2736" s="2" t="s">
        <v>1305</v>
      </c>
      <c r="AB2736" s="3">
        <f>DATEVALUE(DatosTransformados[[#This Row],[Contact Date Hidden]])</f>
        <v>44151</v>
      </c>
      <c r="AC2736" s="3">
        <v>43837</v>
      </c>
      <c r="AD2736" s="2" t="s">
        <v>38</v>
      </c>
      <c r="AE2736" s="2" t="str">
        <f>VLOOKUP(DatosTransformados[[#This Row],[Customer Segment Hidden]],Tabla3[#All],2,FALSE)</f>
        <v>Low</v>
      </c>
      <c r="AF2736" s="11">
        <v>9.6844133862020634</v>
      </c>
      <c r="AG2736" s="2">
        <v>4</v>
      </c>
      <c r="AH2736" s="2" t="s">
        <v>49</v>
      </c>
      <c r="AI2736" s="2" t="str">
        <f>IFERROR(VLOOKUP(DatosTransformados[[#This Row],[Preferred Contact Method Hidden]],Tabla3[#All],2,FALSE),DatosTransformados[[#This Row],[Preferred Contact Method Hidden]])</f>
        <v>Phone</v>
      </c>
      <c r="AJ2736" s="2" t="str">
        <f>VLOOKUP(DatosTransformados[[#This Row],[Applied Discount Hidden]],Tabla3[#All],2,FALSE)</f>
        <v>No</v>
      </c>
      <c r="AK2736" s="2" t="b">
        <v>0</v>
      </c>
    </row>
    <row r="2737" spans="1:37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">
        <v>21</v>
      </c>
      <c r="O27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7" s="5" t="s">
        <v>33</v>
      </c>
      <c r="Q2737" s="5">
        <v>4</v>
      </c>
      <c r="R2737" s="5" t="s">
        <v>21</v>
      </c>
      <c r="S2737" s="5" t="s">
        <v>34</v>
      </c>
      <c r="T2737" s="5" t="s">
        <v>123</v>
      </c>
      <c r="U2737" s="5">
        <v>5</v>
      </c>
      <c r="V2737" s="5" t="str">
        <f>PROPER(DatosTransformados[[#This Row],[Payment Method Hidden]])</f>
        <v>Credit Card</v>
      </c>
      <c r="W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2737" s="5">
        <v>31</v>
      </c>
      <c r="Y2737" s="5"/>
      <c r="Z2737" s="5"/>
      <c r="AA2737" s="5" t="s">
        <v>4628</v>
      </c>
      <c r="AB2737" s="6">
        <f>DATEVALUE(DatosTransformados[[#This Row],[Contact Date Hidden]])</f>
        <v>45289</v>
      </c>
      <c r="AC2737" s="6">
        <v>43914</v>
      </c>
      <c r="AD2737" s="5" t="s">
        <v>28</v>
      </c>
      <c r="AE2737" s="5" t="str">
        <f>VLOOKUP(DatosTransformados[[#This Row],[Customer Segment Hidden]],Tabla3[#All],2,FALSE)</f>
        <v>High</v>
      </c>
      <c r="AF2737" s="12">
        <v>4.0890919408303246</v>
      </c>
      <c r="AG2737" s="5">
        <v>8</v>
      </c>
      <c r="AH2737" s="5" t="s">
        <v>49</v>
      </c>
      <c r="AI2737" s="5" t="str">
        <f>IFERROR(VLOOKUP(DatosTransformados[[#This Row],[Preferred Contact Method Hidden]],Tabla3[#All],2,FALSE),DatosTransformados[[#This Row],[Preferred Contact Method Hidden]])</f>
        <v>Phone</v>
      </c>
      <c r="AJ2737" s="5" t="str">
        <f>VLOOKUP(DatosTransformados[[#This Row],[Applied Discount Hidden]],Tabla3[#All],2,FALSE)</f>
        <v>No</v>
      </c>
      <c r="AK2737" s="5" t="b">
        <v>0</v>
      </c>
    </row>
    <row r="2738" spans="1:37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">
        <v>21</v>
      </c>
      <c r="O27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8" s="2" t="s">
        <v>21</v>
      </c>
      <c r="Q2738" s="2">
        <v>0</v>
      </c>
      <c r="R2738" s="2" t="s">
        <v>21</v>
      </c>
      <c r="S2738" s="2" t="s">
        <v>24</v>
      </c>
      <c r="T2738" s="2" t="s">
        <v>25</v>
      </c>
      <c r="U2738" s="2">
        <v>28</v>
      </c>
      <c r="V2738" s="2" t="str">
        <f>PROPER(DatosTransformados[[#This Row],[Payment Method Hidden]])</f>
        <v>Credit Card</v>
      </c>
      <c r="W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738" s="2">
        <v>317</v>
      </c>
      <c r="Y2738" s="2"/>
      <c r="Z2738" s="2"/>
      <c r="AA2738" s="2" t="s">
        <v>1194</v>
      </c>
      <c r="AB2738" s="3">
        <f>DATEVALUE(DatosTransformados[[#This Row],[Contact Date Hidden]])</f>
        <v>44408</v>
      </c>
      <c r="AC2738" s="3">
        <v>45030</v>
      </c>
      <c r="AD2738" s="2" t="s">
        <v>38</v>
      </c>
      <c r="AE2738" s="2" t="str">
        <f>VLOOKUP(DatosTransformados[[#This Row],[Customer Segment Hidden]],Tabla3[#All],2,FALSE)</f>
        <v>Low</v>
      </c>
      <c r="AF2738" s="11">
        <v>26.460055128010001</v>
      </c>
      <c r="AG2738" s="2">
        <v>4</v>
      </c>
      <c r="AH2738" s="2" t="s">
        <v>29</v>
      </c>
      <c r="AI2738" s="2" t="str">
        <f>IFERROR(VLOOKUP(DatosTransformados[[#This Row],[Preferred Contact Method Hidden]],Tabla3[#All],2,FALSE),DatosTransformados[[#This Row],[Preferred Contact Method Hidden]])</f>
        <v>Email</v>
      </c>
      <c r="AJ2738" s="2" t="str">
        <f>VLOOKUP(DatosTransformados[[#This Row],[Applied Discount Hidden]],Tabla3[#All],2,FALSE)</f>
        <v>No</v>
      </c>
      <c r="AK2738" s="2" t="b">
        <v>0</v>
      </c>
    </row>
    <row r="2739" spans="1:37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">
        <v>21</v>
      </c>
      <c r="O27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39" s="5" t="s">
        <v>21</v>
      </c>
      <c r="Q2739" s="5">
        <v>0</v>
      </c>
      <c r="R2739" s="5" t="s">
        <v>21</v>
      </c>
      <c r="S2739" s="5" t="s">
        <v>24</v>
      </c>
      <c r="T2739" s="5" t="s">
        <v>117</v>
      </c>
      <c r="U2739" s="5">
        <v>36</v>
      </c>
      <c r="V2739" s="5" t="str">
        <f>PROPER(DatosTransformados[[#This Row],[Payment Method Hidden]])</f>
        <v>Direct Debit</v>
      </c>
      <c r="W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739" s="5">
        <v>431</v>
      </c>
      <c r="Y2739" s="5" t="s">
        <v>87</v>
      </c>
      <c r="Z2739" s="5" t="s">
        <v>180</v>
      </c>
      <c r="AA2739" s="5" t="s">
        <v>2599</v>
      </c>
      <c r="AB2739" s="6">
        <f>DATEVALUE(DatosTransformados[[#This Row],[Contact Date Hidden]])</f>
        <v>44582</v>
      </c>
      <c r="AC2739" s="6">
        <v>45263</v>
      </c>
      <c r="AD2739" s="5" t="s">
        <v>44</v>
      </c>
      <c r="AE2739" s="5" t="str">
        <f>VLOOKUP(DatosTransformados[[#This Row],[Customer Segment Hidden]],Tabla3[#All],2,FALSE)</f>
        <v>Medium</v>
      </c>
      <c r="AF2739" s="12">
        <v>32.629910489857501</v>
      </c>
      <c r="AG2739" s="5">
        <v>1</v>
      </c>
      <c r="AH2739" s="5" t="s">
        <v>63</v>
      </c>
      <c r="AI2739" s="5" t="str">
        <f>IFERROR(VLOOKUP(DatosTransformados[[#This Row],[Preferred Contact Method Hidden]],Tabla3[#All],2,FALSE),DatosTransformados[[#This Row],[Preferred Contact Method Hidden]])</f>
        <v>SMS</v>
      </c>
      <c r="AJ2739" s="5" t="str">
        <f>VLOOKUP(DatosTransformados[[#This Row],[Applied Discount Hidden]],Tabla3[#All],2,FALSE)</f>
        <v>No</v>
      </c>
      <c r="AK2739" s="5" t="b">
        <v>0</v>
      </c>
    </row>
    <row r="2740" spans="1:37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">
        <v>21</v>
      </c>
      <c r="O27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0" s="2" t="s">
        <v>21</v>
      </c>
      <c r="Q2740" s="2">
        <v>0</v>
      </c>
      <c r="R2740" s="2" t="s">
        <v>21</v>
      </c>
      <c r="S2740" s="2" t="s">
        <v>52</v>
      </c>
      <c r="T2740" s="2" t="s">
        <v>25</v>
      </c>
      <c r="U2740" s="2">
        <v>46</v>
      </c>
      <c r="V2740" s="2" t="str">
        <f>PROPER(DatosTransformados[[#This Row],[Payment Method Hidden]])</f>
        <v>Credit Card</v>
      </c>
      <c r="W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740" s="2">
        <v>3382</v>
      </c>
      <c r="Y2740" s="2"/>
      <c r="Z2740" s="2"/>
      <c r="AA2740" s="2" t="s">
        <v>3439</v>
      </c>
      <c r="AB2740" s="3">
        <f>DATEVALUE(DatosTransformados[[#This Row],[Contact Date Hidden]])</f>
        <v>44937</v>
      </c>
      <c r="AC2740" s="3">
        <v>45140</v>
      </c>
      <c r="AD2740" s="2" t="s">
        <v>28</v>
      </c>
      <c r="AE2740" s="2" t="str">
        <f>VLOOKUP(DatosTransformados[[#This Row],[Customer Segment Hidden]],Tabla3[#All],2,FALSE)</f>
        <v>High</v>
      </c>
      <c r="AF2740" s="11">
        <v>43.94309395504829</v>
      </c>
      <c r="AG2740" s="2">
        <v>9</v>
      </c>
      <c r="AH2740" s="2" t="s">
        <v>49</v>
      </c>
      <c r="AI2740" s="2" t="str">
        <f>IFERROR(VLOOKUP(DatosTransformados[[#This Row],[Preferred Contact Method Hidden]],Tabla3[#All],2,FALSE),DatosTransformados[[#This Row],[Preferred Contact Method Hidden]])</f>
        <v>Phone</v>
      </c>
      <c r="AJ2740" s="2" t="str">
        <f>VLOOKUP(DatosTransformados[[#This Row],[Applied Discount Hidden]],Tabla3[#All],2,FALSE)</f>
        <v>No</v>
      </c>
      <c r="AK2740" s="2" t="b">
        <v>0</v>
      </c>
    </row>
    <row r="2741" spans="1:37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">
        <v>21</v>
      </c>
      <c r="O27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1" s="5" t="s">
        <v>21</v>
      </c>
      <c r="Q2741" s="5">
        <v>0</v>
      </c>
      <c r="R2741" s="5" t="s">
        <v>33</v>
      </c>
      <c r="S2741" s="5" t="s">
        <v>24</v>
      </c>
      <c r="T2741" s="5" t="s">
        <v>35</v>
      </c>
      <c r="U2741" s="5">
        <v>57</v>
      </c>
      <c r="V2741" s="5" t="str">
        <f>PROPER(DatosTransformados[[#This Row],[Payment Method Hidden]])</f>
        <v>Direct Debit</v>
      </c>
      <c r="W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2741" s="5">
        <v>969</v>
      </c>
      <c r="Y2741" s="5"/>
      <c r="Z2741" s="5"/>
      <c r="AA2741" s="5" t="s">
        <v>2748</v>
      </c>
      <c r="AB2741" s="6">
        <f>DATEVALUE(DatosTransformados[[#This Row],[Contact Date Hidden]])</f>
        <v>44552</v>
      </c>
      <c r="AC2741" s="6">
        <v>43903</v>
      </c>
      <c r="AD2741" s="5" t="s">
        <v>28</v>
      </c>
      <c r="AE2741" s="5" t="str">
        <f>VLOOKUP(DatosTransformados[[#This Row],[Customer Segment Hidden]],Tabla3[#All],2,FALSE)</f>
        <v>High</v>
      </c>
      <c r="AF2741" s="12">
        <v>61.996346240119479</v>
      </c>
      <c r="AG2741" s="5">
        <v>1</v>
      </c>
      <c r="AH2741" s="5" t="s">
        <v>29</v>
      </c>
      <c r="AI2741" s="5" t="str">
        <f>IFERROR(VLOOKUP(DatosTransformados[[#This Row],[Preferred Contact Method Hidden]],Tabla3[#All],2,FALSE),DatosTransformados[[#This Row],[Preferred Contact Method Hidden]])</f>
        <v>Email</v>
      </c>
      <c r="AJ2741" s="5" t="str">
        <f>VLOOKUP(DatosTransformados[[#This Row],[Applied Discount Hidden]],Tabla3[#All],2,FALSE)</f>
        <v>Yes</v>
      </c>
      <c r="AK2741" s="5" t="b">
        <v>1</v>
      </c>
    </row>
    <row r="2742" spans="1:37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">
        <v>33</v>
      </c>
      <c r="O27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2" s="2" t="s">
        <v>33</v>
      </c>
      <c r="Q2742" s="2">
        <v>3</v>
      </c>
      <c r="R2742" s="2" t="s">
        <v>21</v>
      </c>
      <c r="S2742" s="2" t="s">
        <v>52</v>
      </c>
      <c r="T2742" s="2" t="s">
        <v>123</v>
      </c>
      <c r="U2742" s="2">
        <v>8</v>
      </c>
      <c r="V2742" s="2" t="str">
        <f>PROPER(DatosTransformados[[#This Row],[Payment Method Hidden]])</f>
        <v>Credit Card</v>
      </c>
      <c r="W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742" s="2">
        <v>297</v>
      </c>
      <c r="Y2742" s="2"/>
      <c r="Z2742" s="2"/>
      <c r="AA2742" s="2" t="s">
        <v>4634</v>
      </c>
      <c r="AB2742" s="3">
        <f>DATEVALUE(DatosTransformados[[#This Row],[Contact Date Hidden]])</f>
        <v>45062</v>
      </c>
      <c r="AC2742" s="3">
        <v>45093</v>
      </c>
      <c r="AD2742" s="2" t="s">
        <v>44</v>
      </c>
      <c r="AE2742" s="2" t="str">
        <f>VLOOKUP(DatosTransformados[[#This Row],[Customer Segment Hidden]],Tabla3[#All],2,FALSE)</f>
        <v>Medium</v>
      </c>
      <c r="AF2742" s="11">
        <v>7.5762857025226236</v>
      </c>
      <c r="AG2742" s="2">
        <v>4</v>
      </c>
      <c r="AH2742" s="2" t="s">
        <v>63</v>
      </c>
      <c r="AI2742" s="2" t="str">
        <f>IFERROR(VLOOKUP(DatosTransformados[[#This Row],[Preferred Contact Method Hidden]],Tabla3[#All],2,FALSE),DatosTransformados[[#This Row],[Preferred Contact Method Hidden]])</f>
        <v>SMS</v>
      </c>
      <c r="AJ2742" s="2" t="str">
        <f>VLOOKUP(DatosTransformados[[#This Row],[Applied Discount Hidden]],Tabla3[#All],2,FALSE)</f>
        <v>No</v>
      </c>
      <c r="AK2742" s="2" t="b">
        <v>0</v>
      </c>
    </row>
    <row r="2743" spans="1:37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">
        <v>21</v>
      </c>
      <c r="O27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3" s="5" t="s">
        <v>21</v>
      </c>
      <c r="Q2743" s="5">
        <v>0</v>
      </c>
      <c r="R2743" s="5" t="s">
        <v>21</v>
      </c>
      <c r="S2743" s="5" t="s">
        <v>24</v>
      </c>
      <c r="T2743" s="5" t="s">
        <v>123</v>
      </c>
      <c r="U2743" s="5">
        <v>30</v>
      </c>
      <c r="V2743" s="5" t="str">
        <f>PROPER(DatosTransformados[[#This Row],[Payment Method Hidden]])</f>
        <v>Credit Card</v>
      </c>
      <c r="W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2743" s="5">
        <v>1362</v>
      </c>
      <c r="Y2743" s="5"/>
      <c r="Z2743" s="5"/>
      <c r="AA2743" s="5" t="s">
        <v>3795</v>
      </c>
      <c r="AB2743" s="6">
        <f>DATEVALUE(DatosTransformados[[#This Row],[Contact Date Hidden]])</f>
        <v>44259</v>
      </c>
      <c r="AC2743" s="6">
        <v>44586</v>
      </c>
      <c r="AD2743" s="5" t="s">
        <v>44</v>
      </c>
      <c r="AE2743" s="5" t="str">
        <f>VLOOKUP(DatosTransformados[[#This Row],[Customer Segment Hidden]],Tabla3[#All],2,FALSE)</f>
        <v>Medium</v>
      </c>
      <c r="AF2743" s="12">
        <v>25.766784521034719</v>
      </c>
      <c r="AG2743" s="5">
        <v>7</v>
      </c>
      <c r="AH2743" s="5" t="s">
        <v>63</v>
      </c>
      <c r="AI2743" s="5" t="str">
        <f>IFERROR(VLOOKUP(DatosTransformados[[#This Row],[Preferred Contact Method Hidden]],Tabla3[#All],2,FALSE),DatosTransformados[[#This Row],[Preferred Contact Method Hidden]])</f>
        <v>SMS</v>
      </c>
      <c r="AJ2743" s="5" t="str">
        <f>VLOOKUP(DatosTransformados[[#This Row],[Applied Discount Hidden]],Tabla3[#All],2,FALSE)</f>
        <v>No</v>
      </c>
      <c r="AK2743" s="5" t="b">
        <v>0</v>
      </c>
    </row>
    <row r="2744" spans="1:37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">
        <v>21</v>
      </c>
      <c r="O27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4" s="2" t="s">
        <v>21</v>
      </c>
      <c r="Q2744" s="2">
        <v>0</v>
      </c>
      <c r="R2744" s="2" t="s">
        <v>21</v>
      </c>
      <c r="S2744" s="2" t="s">
        <v>34</v>
      </c>
      <c r="T2744" s="2" t="s">
        <v>35</v>
      </c>
      <c r="U2744" s="2">
        <v>10</v>
      </c>
      <c r="V2744" s="2" t="str">
        <f>PROPER(DatosTransformados[[#This Row],[Payment Method Hidden]])</f>
        <v>Direct Debit</v>
      </c>
      <c r="W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744" s="2">
        <v>421</v>
      </c>
      <c r="Y2744" s="2"/>
      <c r="Z2744" s="2"/>
      <c r="AA2744" s="2" t="s">
        <v>4637</v>
      </c>
      <c r="AB2744" s="3">
        <f>DATEVALUE(DatosTransformados[[#This Row],[Contact Date Hidden]])</f>
        <v>44467</v>
      </c>
      <c r="AC2744" s="3">
        <v>45056</v>
      </c>
      <c r="AD2744" s="2" t="s">
        <v>38</v>
      </c>
      <c r="AE2744" s="2" t="str">
        <f>VLOOKUP(DatosTransformados[[#This Row],[Customer Segment Hidden]],Tabla3[#All],2,FALSE)</f>
        <v>Low</v>
      </c>
      <c r="AF2744" s="11">
        <v>8.0336603072478869</v>
      </c>
      <c r="AG2744" s="2">
        <v>1</v>
      </c>
      <c r="AH2744" s="2" t="s">
        <v>29</v>
      </c>
      <c r="AI2744" s="2" t="str">
        <f>IFERROR(VLOOKUP(DatosTransformados[[#This Row],[Preferred Contact Method Hidden]],Tabla3[#All],2,FALSE),DatosTransformados[[#This Row],[Preferred Contact Method Hidden]])</f>
        <v>Email</v>
      </c>
      <c r="AJ2744" s="2" t="str">
        <f>VLOOKUP(DatosTransformados[[#This Row],[Applied Discount Hidden]],Tabla3[#All],2,FALSE)</f>
        <v>No</v>
      </c>
      <c r="AK2744" s="2" t="b">
        <v>0</v>
      </c>
    </row>
    <row r="2745" spans="1:37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">
        <v>21</v>
      </c>
      <c r="O27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5" s="5" t="s">
        <v>21</v>
      </c>
      <c r="Q2745" s="5">
        <v>0</v>
      </c>
      <c r="R2745" s="5" t="s">
        <v>33</v>
      </c>
      <c r="S2745" s="5" t="s">
        <v>52</v>
      </c>
      <c r="T2745" s="5" t="s">
        <v>123</v>
      </c>
      <c r="U2745" s="5">
        <v>23</v>
      </c>
      <c r="V2745" s="5" t="str">
        <f>PROPER(DatosTransformados[[#This Row],[Payment Method Hidden]])</f>
        <v>Credit Card</v>
      </c>
      <c r="W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745" s="5">
        <v>1426</v>
      </c>
      <c r="Y2745" s="5"/>
      <c r="Z2745" s="5"/>
      <c r="AA2745" s="5" t="s">
        <v>552</v>
      </c>
      <c r="AB2745" s="6">
        <f>DATEVALUE(DatosTransformados[[#This Row],[Contact Date Hidden]])</f>
        <v>45125</v>
      </c>
      <c r="AC2745" s="6">
        <v>44979</v>
      </c>
      <c r="AD2745" s="5" t="s">
        <v>28</v>
      </c>
      <c r="AE2745" s="5" t="str">
        <f>VLOOKUP(DatosTransformados[[#This Row],[Customer Segment Hidden]],Tabla3[#All],2,FALSE)</f>
        <v>High</v>
      </c>
      <c r="AF2745" s="12">
        <v>23.396797072654689</v>
      </c>
      <c r="AG2745" s="5">
        <v>5</v>
      </c>
      <c r="AH2745" s="5" t="s">
        <v>63</v>
      </c>
      <c r="AI2745" s="5" t="str">
        <f>IFERROR(VLOOKUP(DatosTransformados[[#This Row],[Preferred Contact Method Hidden]],Tabla3[#All],2,FALSE),DatosTransformados[[#This Row],[Preferred Contact Method Hidden]])</f>
        <v>SMS</v>
      </c>
      <c r="AJ2745" s="5" t="str">
        <f>VLOOKUP(DatosTransformados[[#This Row],[Applied Discount Hidden]],Tabla3[#All],2,FALSE)</f>
        <v>Yes</v>
      </c>
      <c r="AK2745" s="5" t="b">
        <v>1</v>
      </c>
    </row>
    <row r="2746" spans="1:37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">
        <v>21</v>
      </c>
      <c r="O27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6" s="2" t="s">
        <v>21</v>
      </c>
      <c r="Q2746" s="2">
        <v>0</v>
      </c>
      <c r="R2746" s="2" t="s">
        <v>21</v>
      </c>
      <c r="S2746" s="2" t="s">
        <v>24</v>
      </c>
      <c r="T2746" s="2" t="s">
        <v>35</v>
      </c>
      <c r="U2746" s="2">
        <v>55</v>
      </c>
      <c r="V2746" s="2" t="str">
        <f>PROPER(DatosTransformados[[#This Row],[Payment Method Hidden]])</f>
        <v>Direct Debit</v>
      </c>
      <c r="W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746" s="2">
        <v>746</v>
      </c>
      <c r="Y2746" s="2"/>
      <c r="Z2746" s="2"/>
      <c r="AA2746" s="2" t="s">
        <v>2037</v>
      </c>
      <c r="AB2746" s="3">
        <f>DATEVALUE(DatosTransformados[[#This Row],[Contact Date Hidden]])</f>
        <v>44089</v>
      </c>
      <c r="AC2746" s="3">
        <v>44755</v>
      </c>
      <c r="AD2746" s="2" t="s">
        <v>44</v>
      </c>
      <c r="AE2746" s="2" t="str">
        <f>VLOOKUP(DatosTransformados[[#This Row],[Customer Segment Hidden]],Tabla3[#All],2,FALSE)</f>
        <v>Medium</v>
      </c>
      <c r="AF2746" s="11">
        <v>50.62896516798655</v>
      </c>
      <c r="AG2746" s="2">
        <v>4</v>
      </c>
      <c r="AH2746" s="2" t="s">
        <v>29</v>
      </c>
      <c r="AI2746" s="2" t="str">
        <f>IFERROR(VLOOKUP(DatosTransformados[[#This Row],[Preferred Contact Method Hidden]],Tabla3[#All],2,FALSE),DatosTransformados[[#This Row],[Preferred Contact Method Hidden]])</f>
        <v>Email</v>
      </c>
      <c r="AJ2746" s="2" t="str">
        <f>VLOOKUP(DatosTransformados[[#This Row],[Applied Discount Hidden]],Tabla3[#All],2,FALSE)</f>
        <v>Yes</v>
      </c>
      <c r="AK2746" s="2" t="b">
        <v>1</v>
      </c>
    </row>
    <row r="2747" spans="1:37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">
        <v>21</v>
      </c>
      <c r="O27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7" s="5" t="s">
        <v>21</v>
      </c>
      <c r="Q2747" s="5">
        <v>0</v>
      </c>
      <c r="R2747" s="5" t="s">
        <v>33</v>
      </c>
      <c r="S2747" s="5" t="s">
        <v>34</v>
      </c>
      <c r="T2747" s="5" t="s">
        <v>123</v>
      </c>
      <c r="U2747" s="5">
        <v>36</v>
      </c>
      <c r="V2747" s="5" t="str">
        <f>PROPER(DatosTransformados[[#This Row],[Payment Method Hidden]])</f>
        <v>Credit Card</v>
      </c>
      <c r="W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747" s="5">
        <v>1963</v>
      </c>
      <c r="Y2747" s="5"/>
      <c r="Z2747" s="5"/>
      <c r="AA2747" s="5" t="s">
        <v>2983</v>
      </c>
      <c r="AB2747" s="6">
        <f>DATEVALUE(DatosTransformados[[#This Row],[Contact Date Hidden]])</f>
        <v>43893</v>
      </c>
      <c r="AC2747" s="6">
        <v>44629</v>
      </c>
      <c r="AD2747" s="5" t="s">
        <v>28</v>
      </c>
      <c r="AE2747" s="5" t="str">
        <f>VLOOKUP(DatosTransformados[[#This Row],[Customer Segment Hidden]],Tabla3[#All],2,FALSE)</f>
        <v>High</v>
      </c>
      <c r="AF2747" s="12">
        <v>42.757877745759423</v>
      </c>
      <c r="AG2747" s="5">
        <v>6</v>
      </c>
      <c r="AH2747" s="5" t="s">
        <v>63</v>
      </c>
      <c r="AI2747" s="5" t="str">
        <f>IFERROR(VLOOKUP(DatosTransformados[[#This Row],[Preferred Contact Method Hidden]],Tabla3[#All],2,FALSE),DatosTransformados[[#This Row],[Preferred Contact Method Hidden]])</f>
        <v>SMS</v>
      </c>
      <c r="AJ2747" s="5" t="str">
        <f>VLOOKUP(DatosTransformados[[#This Row],[Applied Discount Hidden]],Tabla3[#All],2,FALSE)</f>
        <v>Yes</v>
      </c>
      <c r="AK2747" s="5" t="b">
        <v>1</v>
      </c>
    </row>
    <row r="2748" spans="1:37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">
        <v>21</v>
      </c>
      <c r="O27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8" s="2" t="s">
        <v>21</v>
      </c>
      <c r="Q2748" s="2">
        <v>0</v>
      </c>
      <c r="R2748" s="2" t="s">
        <v>21</v>
      </c>
      <c r="S2748" s="2" t="s">
        <v>34</v>
      </c>
      <c r="T2748" s="2" t="s">
        <v>207</v>
      </c>
      <c r="U2748" s="2">
        <v>7</v>
      </c>
      <c r="V2748" s="2" t="str">
        <f>PROPER(DatosTransformados[[#This Row],[Payment Method Hidden]])</f>
        <v>Paper Check</v>
      </c>
      <c r="W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748" s="2">
        <v>239</v>
      </c>
      <c r="Y2748" s="2"/>
      <c r="Z2748" s="2"/>
      <c r="AA2748" s="2" t="s">
        <v>4642</v>
      </c>
      <c r="AB2748" s="3">
        <f>DATEVALUE(DatosTransformados[[#This Row],[Contact Date Hidden]])</f>
        <v>44506</v>
      </c>
      <c r="AC2748" s="3">
        <v>43975</v>
      </c>
      <c r="AD2748" s="2" t="s">
        <v>38</v>
      </c>
      <c r="AE2748" s="2" t="str">
        <f>VLOOKUP(DatosTransformados[[#This Row],[Customer Segment Hidden]],Tabla3[#All],2,FALSE)</f>
        <v>Low</v>
      </c>
      <c r="AF2748" s="11">
        <v>7.4496246352177389</v>
      </c>
      <c r="AG2748" s="2">
        <v>10</v>
      </c>
      <c r="AH2748" s="2" t="s">
        <v>29</v>
      </c>
      <c r="AI2748" s="2" t="str">
        <f>IFERROR(VLOOKUP(DatosTransformados[[#This Row],[Preferred Contact Method Hidden]],Tabla3[#All],2,FALSE),DatosTransformados[[#This Row],[Preferred Contact Method Hidden]])</f>
        <v>Email</v>
      </c>
      <c r="AJ2748" s="2" t="str">
        <f>VLOOKUP(DatosTransformados[[#This Row],[Applied Discount Hidden]],Tabla3[#All],2,FALSE)</f>
        <v>Yes</v>
      </c>
      <c r="AK2748" s="2" t="b">
        <v>1</v>
      </c>
    </row>
    <row r="2749" spans="1:37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">
        <v>21</v>
      </c>
      <c r="O27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49" s="5" t="s">
        <v>33</v>
      </c>
      <c r="Q2749" s="5">
        <v>2</v>
      </c>
      <c r="R2749" s="5" t="s">
        <v>21</v>
      </c>
      <c r="S2749" s="5" t="s">
        <v>34</v>
      </c>
      <c r="T2749" s="5" t="s">
        <v>123</v>
      </c>
      <c r="U2749" s="5">
        <v>11</v>
      </c>
      <c r="V2749" s="5" t="str">
        <f>PROPER(DatosTransformados[[#This Row],[Payment Method Hidden]])</f>
        <v>Credit Card</v>
      </c>
      <c r="W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749" s="5">
        <v>125</v>
      </c>
      <c r="Y2749" s="5"/>
      <c r="Z2749" s="5"/>
      <c r="AA2749" s="5" t="s">
        <v>416</v>
      </c>
      <c r="AB2749" s="6">
        <f>DATEVALUE(DatosTransformados[[#This Row],[Contact Date Hidden]])</f>
        <v>44731</v>
      </c>
      <c r="AC2749" s="6">
        <v>44343</v>
      </c>
      <c r="AD2749" s="5" t="s">
        <v>28</v>
      </c>
      <c r="AE2749" s="5" t="str">
        <f>VLOOKUP(DatosTransformados[[#This Row],[Customer Segment Hidden]],Tabla3[#All],2,FALSE)</f>
        <v>High</v>
      </c>
      <c r="AF2749" s="12">
        <v>11.897598247762041</v>
      </c>
      <c r="AG2749" s="5">
        <v>3</v>
      </c>
      <c r="AH2749" s="5" t="s">
        <v>63</v>
      </c>
      <c r="AI2749" s="5" t="str">
        <f>IFERROR(VLOOKUP(DatosTransformados[[#This Row],[Preferred Contact Method Hidden]],Tabla3[#All],2,FALSE),DatosTransformados[[#This Row],[Preferred Contact Method Hidden]])</f>
        <v>SMS</v>
      </c>
      <c r="AJ2749" s="5" t="str">
        <f>VLOOKUP(DatosTransformados[[#This Row],[Applied Discount Hidden]],Tabla3[#All],2,FALSE)</f>
        <v>Yes</v>
      </c>
      <c r="AK2749" s="5" t="b">
        <v>1</v>
      </c>
    </row>
    <row r="2750" spans="1:37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">
        <v>21</v>
      </c>
      <c r="O27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0" s="2" t="s">
        <v>21</v>
      </c>
      <c r="Q2750" s="2">
        <v>0</v>
      </c>
      <c r="R2750" s="2" t="s">
        <v>21</v>
      </c>
      <c r="S2750" s="2" t="s">
        <v>24</v>
      </c>
      <c r="T2750" s="2" t="s">
        <v>35</v>
      </c>
      <c r="U2750" s="2">
        <v>24</v>
      </c>
      <c r="V2750" s="2" t="str">
        <f>PROPER(DatosTransformados[[#This Row],[Payment Method Hidden]])</f>
        <v>Direct Debit</v>
      </c>
      <c r="W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750" s="2">
        <v>61</v>
      </c>
      <c r="Y2750" s="2"/>
      <c r="Z2750" s="2"/>
      <c r="AA2750" s="2" t="s">
        <v>4645</v>
      </c>
      <c r="AB2750" s="3">
        <f>DATEVALUE(DatosTransformados[[#This Row],[Contact Date Hidden]])</f>
        <v>45273</v>
      </c>
      <c r="AC2750" s="3">
        <v>44410</v>
      </c>
      <c r="AD2750" s="2" t="s">
        <v>38</v>
      </c>
      <c r="AE2750" s="2" t="str">
        <f>VLOOKUP(DatosTransformados[[#This Row],[Customer Segment Hidden]],Tabla3[#All],2,FALSE)</f>
        <v>Low</v>
      </c>
      <c r="AF2750" s="11">
        <v>21.047484656865731</v>
      </c>
      <c r="AG2750" s="2">
        <v>7</v>
      </c>
      <c r="AH2750" s="2" t="s">
        <v>29</v>
      </c>
      <c r="AI2750" s="2" t="str">
        <f>IFERROR(VLOOKUP(DatosTransformados[[#This Row],[Preferred Contact Method Hidden]],Tabla3[#All],2,FALSE),DatosTransformados[[#This Row],[Preferred Contact Method Hidden]])</f>
        <v>Email</v>
      </c>
      <c r="AJ2750" s="2" t="str">
        <f>VLOOKUP(DatosTransformados[[#This Row],[Applied Discount Hidden]],Tabla3[#All],2,FALSE)</f>
        <v>Yes</v>
      </c>
      <c r="AK2750" s="2" t="b">
        <v>1</v>
      </c>
    </row>
    <row r="2751" spans="1:37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">
        <v>21</v>
      </c>
      <c r="O27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1" s="5" t="s">
        <v>21</v>
      </c>
      <c r="Q2751" s="5">
        <v>0</v>
      </c>
      <c r="R2751" s="5" t="s">
        <v>21</v>
      </c>
      <c r="S2751" s="5" t="s">
        <v>52</v>
      </c>
      <c r="T2751" s="5" t="s">
        <v>117</v>
      </c>
      <c r="U2751" s="5">
        <v>62</v>
      </c>
      <c r="V2751" s="5" t="str">
        <f>PROPER(DatosTransformados[[#This Row],[Payment Method Hidden]])</f>
        <v>Direct Debit</v>
      </c>
      <c r="W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751" s="5">
        <v>3085</v>
      </c>
      <c r="Y2751" s="5"/>
      <c r="Z2751" s="5"/>
      <c r="AA2751" s="5" t="s">
        <v>3562</v>
      </c>
      <c r="AB2751" s="6">
        <f>DATEVALUE(DatosTransformados[[#This Row],[Contact Date Hidden]])</f>
        <v>43932</v>
      </c>
      <c r="AC2751" s="6">
        <v>44006</v>
      </c>
      <c r="AD2751" s="5" t="s">
        <v>28</v>
      </c>
      <c r="AE2751" s="5" t="str">
        <f>VLOOKUP(DatosTransformados[[#This Row],[Customer Segment Hidden]],Tabla3[#All],2,FALSE)</f>
        <v>High</v>
      </c>
      <c r="AF2751" s="12">
        <v>67.47431176727936</v>
      </c>
      <c r="AG2751" s="5">
        <v>5</v>
      </c>
      <c r="AH2751" s="5" t="s">
        <v>29</v>
      </c>
      <c r="AI2751" s="5" t="str">
        <f>IFERROR(VLOOKUP(DatosTransformados[[#This Row],[Preferred Contact Method Hidden]],Tabla3[#All],2,FALSE),DatosTransformados[[#This Row],[Preferred Contact Method Hidden]])</f>
        <v>Email</v>
      </c>
      <c r="AJ2751" s="5" t="str">
        <f>VLOOKUP(DatosTransformados[[#This Row],[Applied Discount Hidden]],Tabla3[#All],2,FALSE)</f>
        <v>Yes</v>
      </c>
      <c r="AK2751" s="5" t="b">
        <v>1</v>
      </c>
    </row>
    <row r="2752" spans="1:37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">
        <v>21</v>
      </c>
      <c r="O27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2" s="2" t="s">
        <v>21</v>
      </c>
      <c r="Q2752" s="2">
        <v>0</v>
      </c>
      <c r="R2752" s="2" t="s">
        <v>21</v>
      </c>
      <c r="S2752" s="2" t="s">
        <v>24</v>
      </c>
      <c r="T2752" s="2" t="s">
        <v>35</v>
      </c>
      <c r="U2752" s="2">
        <v>31</v>
      </c>
      <c r="V2752" s="2" t="str">
        <f>PROPER(DatosTransformados[[#This Row],[Payment Method Hidden]])</f>
        <v>Direct Debit</v>
      </c>
      <c r="W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752" s="2">
        <v>1039</v>
      </c>
      <c r="Y2752" s="2"/>
      <c r="Z2752" s="2"/>
      <c r="AA2752" s="2" t="s">
        <v>835</v>
      </c>
      <c r="AB2752" s="3">
        <f>DATEVALUE(DatosTransformados[[#This Row],[Contact Date Hidden]])</f>
        <v>44374</v>
      </c>
      <c r="AC2752" s="3">
        <v>44349</v>
      </c>
      <c r="AD2752" s="2" t="s">
        <v>28</v>
      </c>
      <c r="AE2752" s="2" t="str">
        <f>VLOOKUP(DatosTransformados[[#This Row],[Customer Segment Hidden]],Tabla3[#All],2,FALSE)</f>
        <v>High</v>
      </c>
      <c r="AF2752" s="11">
        <v>28.12362256986691</v>
      </c>
      <c r="AG2752" s="2">
        <v>7</v>
      </c>
      <c r="AH2752" s="2" t="s">
        <v>63</v>
      </c>
      <c r="AI2752" s="2" t="str">
        <f>IFERROR(VLOOKUP(DatosTransformados[[#This Row],[Preferred Contact Method Hidden]],Tabla3[#All],2,FALSE),DatosTransformados[[#This Row],[Preferred Contact Method Hidden]])</f>
        <v>SMS</v>
      </c>
      <c r="AJ2752" s="2" t="str">
        <f>VLOOKUP(DatosTransformados[[#This Row],[Applied Discount Hidden]],Tabla3[#All],2,FALSE)</f>
        <v>No</v>
      </c>
      <c r="AK2752" s="2" t="b">
        <v>0</v>
      </c>
    </row>
    <row r="2753" spans="1:37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">
        <v>33</v>
      </c>
      <c r="O2753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2753" s="5" t="s">
        <v>21</v>
      </c>
      <c r="Q2753" s="5">
        <v>0</v>
      </c>
      <c r="R2753" s="5" t="s">
        <v>21</v>
      </c>
      <c r="S2753" s="5" t="s">
        <v>34</v>
      </c>
      <c r="T2753" s="5" t="s">
        <v>117</v>
      </c>
      <c r="U2753" s="5">
        <v>10</v>
      </c>
      <c r="V2753" s="5" t="str">
        <f>PROPER(DatosTransformados[[#This Row],[Payment Method Hidden]])</f>
        <v>Direct Debit</v>
      </c>
      <c r="W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753" s="5">
        <v>161</v>
      </c>
      <c r="Y2753" s="5"/>
      <c r="Z2753" s="5"/>
      <c r="AA2753" s="5" t="s">
        <v>4649</v>
      </c>
      <c r="AB2753" s="6">
        <f>DATEVALUE(DatosTransformados[[#This Row],[Contact Date Hidden]])</f>
        <v>44746</v>
      </c>
      <c r="AC2753" s="6">
        <v>45167</v>
      </c>
      <c r="AD2753" s="5" t="s">
        <v>28</v>
      </c>
      <c r="AE2753" s="5" t="str">
        <f>VLOOKUP(DatosTransformados[[#This Row],[Customer Segment Hidden]],Tabla3[#All],2,FALSE)</f>
        <v>High</v>
      </c>
      <c r="AF2753" s="12">
        <v>10.278775430095919</v>
      </c>
      <c r="AG2753" s="5">
        <v>10</v>
      </c>
      <c r="AH2753" s="5" t="s">
        <v>49</v>
      </c>
      <c r="AI2753" s="5" t="str">
        <f>IFERROR(VLOOKUP(DatosTransformados[[#This Row],[Preferred Contact Method Hidden]],Tabla3[#All],2,FALSE),DatosTransformados[[#This Row],[Preferred Contact Method Hidden]])</f>
        <v>Phone</v>
      </c>
      <c r="AJ2753" s="5" t="str">
        <f>VLOOKUP(DatosTransformados[[#This Row],[Applied Discount Hidden]],Tabla3[#All],2,FALSE)</f>
        <v>Yes</v>
      </c>
      <c r="AK2753" s="5" t="b">
        <v>1</v>
      </c>
    </row>
    <row r="2754" spans="1:37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">
        <v>21</v>
      </c>
      <c r="O27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4" s="2" t="s">
        <v>33</v>
      </c>
      <c r="Q2754" s="2">
        <v>5</v>
      </c>
      <c r="R2754" s="2" t="s">
        <v>21</v>
      </c>
      <c r="S2754" s="2" t="s">
        <v>24</v>
      </c>
      <c r="T2754" s="2" t="s">
        <v>25</v>
      </c>
      <c r="U2754" s="2">
        <v>8</v>
      </c>
      <c r="V2754" s="2" t="str">
        <f>PROPER(DatosTransformados[[#This Row],[Payment Method Hidden]])</f>
        <v>Credit Card</v>
      </c>
      <c r="W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754" s="2">
        <v>153</v>
      </c>
      <c r="Y2754" s="2"/>
      <c r="Z2754" s="2"/>
      <c r="AA2754" s="2" t="s">
        <v>1947</v>
      </c>
      <c r="AB2754" s="3">
        <f>DATEVALUE(DatosTransformados[[#This Row],[Contact Date Hidden]])</f>
        <v>45203</v>
      </c>
      <c r="AC2754" s="3">
        <v>44701</v>
      </c>
      <c r="AD2754" s="2" t="s">
        <v>44</v>
      </c>
      <c r="AE2754" s="2" t="str">
        <f>VLOOKUP(DatosTransformados[[#This Row],[Customer Segment Hidden]],Tabla3[#All],2,FALSE)</f>
        <v>Medium</v>
      </c>
      <c r="AF2754" s="11">
        <v>7.5968305952490418</v>
      </c>
      <c r="AG2754" s="2">
        <v>10</v>
      </c>
      <c r="AH2754" s="2" t="s">
        <v>63</v>
      </c>
      <c r="AI2754" s="2" t="str">
        <f>IFERROR(VLOOKUP(DatosTransformados[[#This Row],[Preferred Contact Method Hidden]],Tabla3[#All],2,FALSE),DatosTransformados[[#This Row],[Preferred Contact Method Hidden]])</f>
        <v>SMS</v>
      </c>
      <c r="AJ2754" s="2" t="str">
        <f>VLOOKUP(DatosTransformados[[#This Row],[Applied Discount Hidden]],Tabla3[#All],2,FALSE)</f>
        <v>Yes</v>
      </c>
      <c r="AK2754" s="2" t="b">
        <v>1</v>
      </c>
    </row>
    <row r="2755" spans="1:37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">
        <v>21</v>
      </c>
      <c r="O27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5" s="5" t="s">
        <v>33</v>
      </c>
      <c r="Q2755" s="5">
        <v>4</v>
      </c>
      <c r="R2755" s="5" t="s">
        <v>21</v>
      </c>
      <c r="S2755" s="5" t="s">
        <v>52</v>
      </c>
      <c r="T2755" s="5" t="s">
        <v>123</v>
      </c>
      <c r="U2755" s="5">
        <v>13</v>
      </c>
      <c r="V2755" s="5" t="str">
        <f>PROPER(DatosTransformados[[#This Row],[Payment Method Hidden]])</f>
        <v>Credit Card</v>
      </c>
      <c r="W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755" s="5">
        <v>903</v>
      </c>
      <c r="Y2755" s="5"/>
      <c r="Z2755" s="5"/>
      <c r="AA2755" s="5" t="s">
        <v>4652</v>
      </c>
      <c r="AB2755" s="6">
        <f>DATEVALUE(DatosTransformados[[#This Row],[Contact Date Hidden]])</f>
        <v>44772</v>
      </c>
      <c r="AC2755" s="6">
        <v>44608</v>
      </c>
      <c r="AD2755" s="5" t="s">
        <v>38</v>
      </c>
      <c r="AE2755" s="5" t="str">
        <f>VLOOKUP(DatosTransformados[[#This Row],[Customer Segment Hidden]],Tabla3[#All],2,FALSE)</f>
        <v>Low</v>
      </c>
      <c r="AF2755" s="12">
        <v>10.418220259245579</v>
      </c>
      <c r="AG2755" s="5">
        <v>0</v>
      </c>
      <c r="AH2755" s="5" t="s">
        <v>29</v>
      </c>
      <c r="AI2755" s="5" t="str">
        <f>IFERROR(VLOOKUP(DatosTransformados[[#This Row],[Preferred Contact Method Hidden]],Tabla3[#All],2,FALSE),DatosTransformados[[#This Row],[Preferred Contact Method Hidden]])</f>
        <v>Email</v>
      </c>
      <c r="AJ2755" s="5" t="str">
        <f>VLOOKUP(DatosTransformados[[#This Row],[Applied Discount Hidden]],Tabla3[#All],2,FALSE)</f>
        <v>Yes</v>
      </c>
      <c r="AK2755" s="5" t="b">
        <v>1</v>
      </c>
    </row>
    <row r="2756" spans="1:37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">
        <v>21</v>
      </c>
      <c r="O27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6" s="2" t="s">
        <v>21</v>
      </c>
      <c r="Q2756" s="2">
        <v>0</v>
      </c>
      <c r="R2756" s="2" t="s">
        <v>21</v>
      </c>
      <c r="S2756" s="2" t="s">
        <v>52</v>
      </c>
      <c r="T2756" s="2" t="s">
        <v>25</v>
      </c>
      <c r="U2756" s="2">
        <v>39</v>
      </c>
      <c r="V2756" s="2" t="str">
        <f>PROPER(DatosTransformados[[#This Row],[Payment Method Hidden]])</f>
        <v>Credit Card</v>
      </c>
      <c r="W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756" s="2">
        <v>2487</v>
      </c>
      <c r="Y2756" s="2"/>
      <c r="Z2756" s="2"/>
      <c r="AA2756" s="2" t="s">
        <v>4654</v>
      </c>
      <c r="AB2756" s="3">
        <f>DATEVALUE(DatosTransformados[[#This Row],[Contact Date Hidden]])</f>
        <v>44898</v>
      </c>
      <c r="AC2756" s="3">
        <v>44047</v>
      </c>
      <c r="AD2756" s="2" t="s">
        <v>38</v>
      </c>
      <c r="AE2756" s="2" t="str">
        <f>VLOOKUP(DatosTransformados[[#This Row],[Customer Segment Hidden]],Tabla3[#All],2,FALSE)</f>
        <v>Low</v>
      </c>
      <c r="AF2756" s="11">
        <v>34.722776462279178</v>
      </c>
      <c r="AG2756" s="2">
        <v>6</v>
      </c>
      <c r="AH2756" s="2" t="s">
        <v>63</v>
      </c>
      <c r="AI2756" s="2" t="str">
        <f>IFERROR(VLOOKUP(DatosTransformados[[#This Row],[Preferred Contact Method Hidden]],Tabla3[#All],2,FALSE),DatosTransformados[[#This Row],[Preferred Contact Method Hidden]])</f>
        <v>SMS</v>
      </c>
      <c r="AJ2756" s="2" t="str">
        <f>VLOOKUP(DatosTransformados[[#This Row],[Applied Discount Hidden]],Tabla3[#All],2,FALSE)</f>
        <v>Yes</v>
      </c>
      <c r="AK2756" s="2" t="b">
        <v>1</v>
      </c>
    </row>
    <row r="2757" spans="1:37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">
        <v>33</v>
      </c>
      <c r="O27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7" s="5" t="s">
        <v>21</v>
      </c>
      <c r="Q2757" s="5">
        <v>0</v>
      </c>
      <c r="R2757" s="5" t="s">
        <v>21</v>
      </c>
      <c r="S2757" s="5" t="s">
        <v>52</v>
      </c>
      <c r="T2757" s="5" t="s">
        <v>35</v>
      </c>
      <c r="U2757" s="5">
        <v>45</v>
      </c>
      <c r="V2757" s="5" t="str">
        <f>PROPER(DatosTransformados[[#This Row],[Payment Method Hidden]])</f>
        <v>Direct Debit</v>
      </c>
      <c r="W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757" s="5">
        <v>305</v>
      </c>
      <c r="Y2757" s="5"/>
      <c r="Z2757" s="5"/>
      <c r="AA2757" s="5" t="s">
        <v>4048</v>
      </c>
      <c r="AB2757" s="6">
        <f>DATEVALUE(DatosTransformados[[#This Row],[Contact Date Hidden]])</f>
        <v>44367</v>
      </c>
      <c r="AC2757" s="6">
        <v>44416</v>
      </c>
      <c r="AD2757" s="5" t="s">
        <v>44</v>
      </c>
      <c r="AE2757" s="5" t="str">
        <f>VLOOKUP(DatosTransformados[[#This Row],[Customer Segment Hidden]],Tabla3[#All],2,FALSE)</f>
        <v>Medium</v>
      </c>
      <c r="AF2757" s="12">
        <v>38.015077910526912</v>
      </c>
      <c r="AG2757" s="5">
        <v>10</v>
      </c>
      <c r="AH2757" s="5" t="s">
        <v>49</v>
      </c>
      <c r="AI2757" s="5" t="str">
        <f>IFERROR(VLOOKUP(DatosTransformados[[#This Row],[Preferred Contact Method Hidden]],Tabla3[#All],2,FALSE),DatosTransformados[[#This Row],[Preferred Contact Method Hidden]])</f>
        <v>Phone</v>
      </c>
      <c r="AJ2757" s="5" t="str">
        <f>VLOOKUP(DatosTransformados[[#This Row],[Applied Discount Hidden]],Tabla3[#All],2,FALSE)</f>
        <v>No</v>
      </c>
      <c r="AK2757" s="5" t="b">
        <v>0</v>
      </c>
    </row>
    <row r="2758" spans="1:37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">
        <v>21</v>
      </c>
      <c r="O27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8" s="2" t="s">
        <v>21</v>
      </c>
      <c r="Q2758" s="2">
        <v>0</v>
      </c>
      <c r="R2758" s="2" t="s">
        <v>33</v>
      </c>
      <c r="S2758" s="2" t="s">
        <v>24</v>
      </c>
      <c r="T2758" s="2" t="s">
        <v>117</v>
      </c>
      <c r="U2758" s="2">
        <v>39</v>
      </c>
      <c r="V2758" s="2" t="str">
        <f>PROPER(DatosTransformados[[#This Row],[Payment Method Hidden]])</f>
        <v>Direct Debit</v>
      </c>
      <c r="W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758" s="2">
        <v>494</v>
      </c>
      <c r="Y2758" s="2" t="s">
        <v>42</v>
      </c>
      <c r="Z2758" s="2" t="s">
        <v>184</v>
      </c>
      <c r="AA2758" s="2" t="s">
        <v>4657</v>
      </c>
      <c r="AB2758" s="3">
        <f>DATEVALUE(DatosTransformados[[#This Row],[Contact Date Hidden]])</f>
        <v>45058</v>
      </c>
      <c r="AC2758" s="3">
        <v>44992</v>
      </c>
      <c r="AD2758" s="2" t="s">
        <v>38</v>
      </c>
      <c r="AE2758" s="2" t="str">
        <f>VLOOKUP(DatosTransformados[[#This Row],[Customer Segment Hidden]],Tabla3[#All],2,FALSE)</f>
        <v>Low</v>
      </c>
      <c r="AF2758" s="11">
        <v>40.356707937991793</v>
      </c>
      <c r="AG2758" s="2">
        <v>0</v>
      </c>
      <c r="AH2758" s="2" t="s">
        <v>49</v>
      </c>
      <c r="AI2758" s="2" t="str">
        <f>IFERROR(VLOOKUP(DatosTransformados[[#This Row],[Preferred Contact Method Hidden]],Tabla3[#All],2,FALSE),DatosTransformados[[#This Row],[Preferred Contact Method Hidden]])</f>
        <v>Phone</v>
      </c>
      <c r="AJ2758" s="2" t="str">
        <f>VLOOKUP(DatosTransformados[[#This Row],[Applied Discount Hidden]],Tabla3[#All],2,FALSE)</f>
        <v>Yes</v>
      </c>
      <c r="AK2758" s="2" t="b">
        <v>1</v>
      </c>
    </row>
    <row r="2759" spans="1:37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">
        <v>21</v>
      </c>
      <c r="O27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59" s="5" t="s">
        <v>21</v>
      </c>
      <c r="Q2759" s="5">
        <v>0</v>
      </c>
      <c r="R2759" s="5" t="s">
        <v>21</v>
      </c>
      <c r="S2759" s="5" t="s">
        <v>24</v>
      </c>
      <c r="T2759" s="5" t="s">
        <v>117</v>
      </c>
      <c r="U2759" s="5">
        <v>42</v>
      </c>
      <c r="V2759" s="5" t="str">
        <f>PROPER(DatosTransformados[[#This Row],[Payment Method Hidden]])</f>
        <v>Direct Debit</v>
      </c>
      <c r="W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759" s="5">
        <v>468</v>
      </c>
      <c r="Y2759" s="5" t="s">
        <v>134</v>
      </c>
      <c r="Z2759" s="5" t="s">
        <v>375</v>
      </c>
      <c r="AA2759" s="5" t="s">
        <v>2504</v>
      </c>
      <c r="AB2759" s="6">
        <f>DATEVALUE(DatosTransformados[[#This Row],[Contact Date Hidden]])</f>
        <v>45154</v>
      </c>
      <c r="AC2759" s="6">
        <v>45125</v>
      </c>
      <c r="AD2759" s="5" t="s">
        <v>44</v>
      </c>
      <c r="AE2759" s="5" t="str">
        <f>VLOOKUP(DatosTransformados[[#This Row],[Customer Segment Hidden]],Tabla3[#All],2,FALSE)</f>
        <v>Medium</v>
      </c>
      <c r="AF2759" s="12">
        <v>48.755554388753033</v>
      </c>
      <c r="AG2759" s="5">
        <v>1</v>
      </c>
      <c r="AH2759" s="5" t="s">
        <v>29</v>
      </c>
      <c r="AI2759" s="5" t="str">
        <f>IFERROR(VLOOKUP(DatosTransformados[[#This Row],[Preferred Contact Method Hidden]],Tabla3[#All],2,FALSE),DatosTransformados[[#This Row],[Preferred Contact Method Hidden]])</f>
        <v>Email</v>
      </c>
      <c r="AJ2759" s="5" t="str">
        <f>VLOOKUP(DatosTransformados[[#This Row],[Applied Discount Hidden]],Tabla3[#All],2,FALSE)</f>
        <v>No</v>
      </c>
      <c r="AK2759" s="5" t="b">
        <v>0</v>
      </c>
    </row>
    <row r="2760" spans="1:37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">
        <v>33</v>
      </c>
      <c r="O27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0" s="2" t="s">
        <v>21</v>
      </c>
      <c r="Q2760" s="2">
        <v>0</v>
      </c>
      <c r="R2760" s="2" t="s">
        <v>33</v>
      </c>
      <c r="S2760" s="2" t="s">
        <v>52</v>
      </c>
      <c r="T2760" s="2" t="s">
        <v>117</v>
      </c>
      <c r="U2760" s="2">
        <v>34</v>
      </c>
      <c r="V2760" s="2" t="str">
        <f>PROPER(DatosTransformados[[#This Row],[Payment Method Hidden]])</f>
        <v>Direct Debit</v>
      </c>
      <c r="W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760" s="2">
        <v>874</v>
      </c>
      <c r="Y2760" s="2"/>
      <c r="Z2760" s="2"/>
      <c r="AA2760" s="2" t="s">
        <v>4660</v>
      </c>
      <c r="AB2760" s="3">
        <f>DATEVALUE(DatosTransformados[[#This Row],[Contact Date Hidden]])</f>
        <v>44847</v>
      </c>
      <c r="AC2760" s="3">
        <v>44660</v>
      </c>
      <c r="AD2760" s="2" t="s">
        <v>44</v>
      </c>
      <c r="AE2760" s="2" t="str">
        <f>VLOOKUP(DatosTransformados[[#This Row],[Customer Segment Hidden]],Tabla3[#All],2,FALSE)</f>
        <v>Medium</v>
      </c>
      <c r="AF2760" s="11">
        <v>40.15766130390984</v>
      </c>
      <c r="AG2760" s="2">
        <v>5</v>
      </c>
      <c r="AH2760" s="2" t="s">
        <v>49</v>
      </c>
      <c r="AI2760" s="2" t="str">
        <f>IFERROR(VLOOKUP(DatosTransformados[[#This Row],[Preferred Contact Method Hidden]],Tabla3[#All],2,FALSE),DatosTransformados[[#This Row],[Preferred Contact Method Hidden]])</f>
        <v>Phone</v>
      </c>
      <c r="AJ2760" s="2" t="str">
        <f>VLOOKUP(DatosTransformados[[#This Row],[Applied Discount Hidden]],Tabla3[#All],2,FALSE)</f>
        <v>Yes</v>
      </c>
      <c r="AK2760" s="2" t="b">
        <v>1</v>
      </c>
    </row>
    <row r="2761" spans="1:37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">
        <v>21</v>
      </c>
      <c r="O27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1" s="5" t="s">
        <v>33</v>
      </c>
      <c r="Q2761" s="5">
        <v>2</v>
      </c>
      <c r="R2761" s="5" t="s">
        <v>33</v>
      </c>
      <c r="S2761" s="5" t="s">
        <v>52</v>
      </c>
      <c r="T2761" s="5" t="s">
        <v>123</v>
      </c>
      <c r="U2761" s="5">
        <v>18</v>
      </c>
      <c r="V2761" s="5" t="str">
        <f>PROPER(DatosTransformados[[#This Row],[Payment Method Hidden]])</f>
        <v>Credit Card</v>
      </c>
      <c r="W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761" s="5">
        <v>1258</v>
      </c>
      <c r="Y2761" s="5"/>
      <c r="Z2761" s="5"/>
      <c r="AA2761" s="5" t="s">
        <v>1321</v>
      </c>
      <c r="AB2761" s="6">
        <f>DATEVALUE(DatosTransformados[[#This Row],[Contact Date Hidden]])</f>
        <v>44796</v>
      </c>
      <c r="AC2761" s="6">
        <v>45003</v>
      </c>
      <c r="AD2761" s="5" t="s">
        <v>28</v>
      </c>
      <c r="AE2761" s="5" t="str">
        <f>VLOOKUP(DatosTransformados[[#This Row],[Customer Segment Hidden]],Tabla3[#All],2,FALSE)</f>
        <v>High</v>
      </c>
      <c r="AF2761" s="12">
        <v>18.075252829561681</v>
      </c>
      <c r="AG2761" s="5">
        <v>0</v>
      </c>
      <c r="AH2761" s="5" t="s">
        <v>29</v>
      </c>
      <c r="AI2761" s="5" t="str">
        <f>IFERROR(VLOOKUP(DatosTransformados[[#This Row],[Preferred Contact Method Hidden]],Tabla3[#All],2,FALSE),DatosTransformados[[#This Row],[Preferred Contact Method Hidden]])</f>
        <v>Email</v>
      </c>
      <c r="AJ2761" s="5" t="str">
        <f>VLOOKUP(DatosTransformados[[#This Row],[Applied Discount Hidden]],Tabla3[#All],2,FALSE)</f>
        <v>Yes</v>
      </c>
      <c r="AK2761" s="5" t="b">
        <v>1</v>
      </c>
    </row>
    <row r="2762" spans="1:37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">
        <v>21</v>
      </c>
      <c r="O27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2" s="2" t="s">
        <v>21</v>
      </c>
      <c r="Q2762" s="2">
        <v>0</v>
      </c>
      <c r="R2762" s="2" t="s">
        <v>21</v>
      </c>
      <c r="S2762" s="2" t="s">
        <v>24</v>
      </c>
      <c r="T2762" s="2" t="s">
        <v>123</v>
      </c>
      <c r="U2762" s="2">
        <v>9</v>
      </c>
      <c r="V2762" s="2" t="str">
        <f>PROPER(DatosTransformados[[#This Row],[Payment Method Hidden]])</f>
        <v>Credit Card</v>
      </c>
      <c r="W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762" s="2">
        <v>80</v>
      </c>
      <c r="Y2762" s="2"/>
      <c r="Z2762" s="2"/>
      <c r="AA2762" s="2" t="s">
        <v>1533</v>
      </c>
      <c r="AB2762" s="3">
        <f>DATEVALUE(DatosTransformados[[#This Row],[Contact Date Hidden]])</f>
        <v>44926</v>
      </c>
      <c r="AC2762" s="3">
        <v>44013</v>
      </c>
      <c r="AD2762" s="2" t="s">
        <v>38</v>
      </c>
      <c r="AE2762" s="2" t="str">
        <f>VLOOKUP(DatosTransformados[[#This Row],[Customer Segment Hidden]],Tabla3[#All],2,FALSE)</f>
        <v>Low</v>
      </c>
      <c r="AF2762" s="11">
        <v>10.51141921230094</v>
      </c>
      <c r="AG2762" s="2">
        <v>3</v>
      </c>
      <c r="AH2762" s="2" t="s">
        <v>29</v>
      </c>
      <c r="AI2762" s="2" t="str">
        <f>IFERROR(VLOOKUP(DatosTransformados[[#This Row],[Preferred Contact Method Hidden]],Tabla3[#All],2,FALSE),DatosTransformados[[#This Row],[Preferred Contact Method Hidden]])</f>
        <v>Email</v>
      </c>
      <c r="AJ2762" s="2" t="str">
        <f>VLOOKUP(DatosTransformados[[#This Row],[Applied Discount Hidden]],Tabla3[#All],2,FALSE)</f>
        <v>No</v>
      </c>
      <c r="AK2762" s="2" t="b">
        <v>0</v>
      </c>
    </row>
    <row r="2763" spans="1:37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">
        <v>21</v>
      </c>
      <c r="O27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3" s="5" t="s">
        <v>21</v>
      </c>
      <c r="Q2763" s="5">
        <v>0</v>
      </c>
      <c r="R2763" s="5" t="s">
        <v>21</v>
      </c>
      <c r="S2763" s="5" t="s">
        <v>24</v>
      </c>
      <c r="T2763" s="5" t="s">
        <v>117</v>
      </c>
      <c r="U2763" s="5">
        <v>21</v>
      </c>
      <c r="V2763" s="5" t="str">
        <f>PROPER(DatosTransformados[[#This Row],[Payment Method Hidden]])</f>
        <v>Direct Debit</v>
      </c>
      <c r="W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763" s="5">
        <v>21</v>
      </c>
      <c r="Y2763" s="5"/>
      <c r="Z2763" s="5"/>
      <c r="AA2763" s="5" t="s">
        <v>4664</v>
      </c>
      <c r="AB2763" s="6">
        <f>DATEVALUE(DatosTransformados[[#This Row],[Contact Date Hidden]])</f>
        <v>44419</v>
      </c>
      <c r="AC2763" s="6">
        <v>44226</v>
      </c>
      <c r="AD2763" s="5" t="s">
        <v>28</v>
      </c>
      <c r="AE2763" s="5" t="str">
        <f>VLOOKUP(DatosTransformados[[#This Row],[Customer Segment Hidden]],Tabla3[#All],2,FALSE)</f>
        <v>High</v>
      </c>
      <c r="AF2763" s="12">
        <v>18.5742579305482</v>
      </c>
      <c r="AG2763" s="5">
        <v>2</v>
      </c>
      <c r="AH2763" s="5" t="s">
        <v>49</v>
      </c>
      <c r="AI2763" s="5" t="str">
        <f>IFERROR(VLOOKUP(DatosTransformados[[#This Row],[Preferred Contact Method Hidden]],Tabla3[#All],2,FALSE),DatosTransformados[[#This Row],[Preferred Contact Method Hidden]])</f>
        <v>Phone</v>
      </c>
      <c r="AJ2763" s="5" t="str">
        <f>VLOOKUP(DatosTransformados[[#This Row],[Applied Discount Hidden]],Tabla3[#All],2,FALSE)</f>
        <v>No</v>
      </c>
      <c r="AK2763" s="5" t="b">
        <v>0</v>
      </c>
    </row>
    <row r="2764" spans="1:37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">
        <v>21</v>
      </c>
      <c r="O27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4" s="2" t="s">
        <v>21</v>
      </c>
      <c r="Q2764" s="2">
        <v>0</v>
      </c>
      <c r="R2764" s="2" t="s">
        <v>21</v>
      </c>
      <c r="S2764" s="2" t="s">
        <v>24</v>
      </c>
      <c r="T2764" s="2" t="s">
        <v>35</v>
      </c>
      <c r="U2764" s="2">
        <v>41</v>
      </c>
      <c r="V2764" s="2" t="str">
        <f>PROPER(DatosTransformados[[#This Row],[Payment Method Hidden]])</f>
        <v>Direct Debit</v>
      </c>
      <c r="W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764" s="2">
        <v>41</v>
      </c>
      <c r="Y2764" s="2" t="s">
        <v>42</v>
      </c>
      <c r="Z2764" s="2" t="s">
        <v>213</v>
      </c>
      <c r="AA2764" s="2" t="s">
        <v>4044</v>
      </c>
      <c r="AB2764" s="3">
        <f>DATEVALUE(DatosTransformados[[#This Row],[Contact Date Hidden]])</f>
        <v>45124</v>
      </c>
      <c r="AC2764" s="3">
        <v>44523</v>
      </c>
      <c r="AD2764" s="2" t="s">
        <v>44</v>
      </c>
      <c r="AE2764" s="2" t="str">
        <f>VLOOKUP(DatosTransformados[[#This Row],[Customer Segment Hidden]],Tabla3[#All],2,FALSE)</f>
        <v>Medium</v>
      </c>
      <c r="AF2764" s="11">
        <v>35.899694169684722</v>
      </c>
      <c r="AG2764" s="2">
        <v>7</v>
      </c>
      <c r="AH2764" s="2" t="s">
        <v>63</v>
      </c>
      <c r="AI2764" s="2" t="str">
        <f>IFERROR(VLOOKUP(DatosTransformados[[#This Row],[Preferred Contact Method Hidden]],Tabla3[#All],2,FALSE),DatosTransformados[[#This Row],[Preferred Contact Method Hidden]])</f>
        <v>SMS</v>
      </c>
      <c r="AJ2764" s="2" t="str">
        <f>VLOOKUP(DatosTransformados[[#This Row],[Applied Discount Hidden]],Tabla3[#All],2,FALSE)</f>
        <v>Yes</v>
      </c>
      <c r="AK2764" s="2" t="b">
        <v>1</v>
      </c>
    </row>
    <row r="2765" spans="1:37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">
        <v>21</v>
      </c>
      <c r="O27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5" s="5" t="s">
        <v>21</v>
      </c>
      <c r="Q2765" s="5">
        <v>0</v>
      </c>
      <c r="R2765" s="5" t="s">
        <v>33</v>
      </c>
      <c r="S2765" s="5" t="s">
        <v>34</v>
      </c>
      <c r="T2765" s="5" t="s">
        <v>35</v>
      </c>
      <c r="U2765" s="5">
        <v>58</v>
      </c>
      <c r="V2765" s="5" t="str">
        <f>PROPER(DatosTransformados[[#This Row],[Payment Method Hidden]])</f>
        <v>Direct Debit</v>
      </c>
      <c r="W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2765" s="5">
        <v>3751</v>
      </c>
      <c r="Y2765" s="5"/>
      <c r="Z2765" s="5"/>
      <c r="AA2765" s="5" t="s">
        <v>2588</v>
      </c>
      <c r="AB2765" s="6">
        <f>DATEVALUE(DatosTransformados[[#This Row],[Contact Date Hidden]])</f>
        <v>44245</v>
      </c>
      <c r="AC2765" s="6">
        <v>44350</v>
      </c>
      <c r="AD2765" s="5" t="s">
        <v>44</v>
      </c>
      <c r="AE2765" s="5" t="str">
        <f>VLOOKUP(DatosTransformados[[#This Row],[Customer Segment Hidden]],Tabla3[#All],2,FALSE)</f>
        <v>Medium</v>
      </c>
      <c r="AF2765" s="12">
        <v>62.985139652783843</v>
      </c>
      <c r="AG2765" s="5">
        <v>6</v>
      </c>
      <c r="AH2765" s="5" t="s">
        <v>63</v>
      </c>
      <c r="AI2765" s="5" t="str">
        <f>IFERROR(VLOOKUP(DatosTransformados[[#This Row],[Preferred Contact Method Hidden]],Tabla3[#All],2,FALSE),DatosTransformados[[#This Row],[Preferred Contact Method Hidden]])</f>
        <v>SMS</v>
      </c>
      <c r="AJ2765" s="5" t="str">
        <f>VLOOKUP(DatosTransformados[[#This Row],[Applied Discount Hidden]],Tabla3[#All],2,FALSE)</f>
        <v>No</v>
      </c>
      <c r="AK2765" s="5" t="b">
        <v>0</v>
      </c>
    </row>
    <row r="2766" spans="1:37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">
        <v>21</v>
      </c>
      <c r="O27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6" s="2" t="s">
        <v>21</v>
      </c>
      <c r="Q2766" s="2">
        <v>0</v>
      </c>
      <c r="R2766" s="2" t="s">
        <v>21</v>
      </c>
      <c r="S2766" s="2" t="s">
        <v>24</v>
      </c>
      <c r="T2766" s="2" t="s">
        <v>35</v>
      </c>
      <c r="U2766" s="2">
        <v>43</v>
      </c>
      <c r="V2766" s="2" t="str">
        <f>PROPER(DatosTransformados[[#This Row],[Payment Method Hidden]])</f>
        <v>Direct Debit</v>
      </c>
      <c r="W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2766" s="2">
        <v>424</v>
      </c>
      <c r="Y2766" s="2" t="s">
        <v>42</v>
      </c>
      <c r="Z2766" s="2" t="s">
        <v>359</v>
      </c>
      <c r="AA2766" s="2" t="s">
        <v>627</v>
      </c>
      <c r="AB2766" s="3">
        <f>DATEVALUE(DatosTransformados[[#This Row],[Contact Date Hidden]])</f>
        <v>45254</v>
      </c>
      <c r="AC2766" s="3">
        <v>45231</v>
      </c>
      <c r="AD2766" s="2" t="s">
        <v>44</v>
      </c>
      <c r="AE2766" s="2" t="str">
        <f>VLOOKUP(DatosTransformados[[#This Row],[Customer Segment Hidden]],Tabla3[#All],2,FALSE)</f>
        <v>Medium</v>
      </c>
      <c r="AF2766" s="11">
        <v>34.608267748107487</v>
      </c>
      <c r="AG2766" s="2">
        <v>5</v>
      </c>
      <c r="AH2766" s="2" t="s">
        <v>29</v>
      </c>
      <c r="AI2766" s="2" t="str">
        <f>IFERROR(VLOOKUP(DatosTransformados[[#This Row],[Preferred Contact Method Hidden]],Tabla3[#All],2,FALSE),DatosTransformados[[#This Row],[Preferred Contact Method Hidden]])</f>
        <v>Email</v>
      </c>
      <c r="AJ2766" s="2" t="str">
        <f>VLOOKUP(DatosTransformados[[#This Row],[Applied Discount Hidden]],Tabla3[#All],2,FALSE)</f>
        <v>No</v>
      </c>
      <c r="AK2766" s="2" t="b">
        <v>0</v>
      </c>
    </row>
    <row r="2767" spans="1:37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">
        <v>21</v>
      </c>
      <c r="O27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7" s="5" t="s">
        <v>21</v>
      </c>
      <c r="Q2767" s="5">
        <v>0</v>
      </c>
      <c r="R2767" s="5" t="s">
        <v>21</v>
      </c>
      <c r="S2767" s="5" t="s">
        <v>24</v>
      </c>
      <c r="T2767" s="5" t="s">
        <v>35</v>
      </c>
      <c r="U2767" s="5">
        <v>52</v>
      </c>
      <c r="V2767" s="5" t="str">
        <f>PROPER(DatosTransformados[[#This Row],[Payment Method Hidden]])</f>
        <v>Direct Debit</v>
      </c>
      <c r="W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767" s="5">
        <v>379</v>
      </c>
      <c r="Y2767" s="5"/>
      <c r="Z2767" s="5"/>
      <c r="AA2767" s="5" t="s">
        <v>4669</v>
      </c>
      <c r="AB2767" s="6">
        <f>DATEVALUE(DatosTransformados[[#This Row],[Contact Date Hidden]])</f>
        <v>45018</v>
      </c>
      <c r="AC2767" s="6">
        <v>44543</v>
      </c>
      <c r="AD2767" s="5" t="s">
        <v>28</v>
      </c>
      <c r="AE2767" s="5" t="str">
        <f>VLOOKUP(DatosTransformados[[#This Row],[Customer Segment Hidden]],Tabla3[#All],2,FALSE)</f>
        <v>High</v>
      </c>
      <c r="AF2767" s="12">
        <v>57.366526652027439</v>
      </c>
      <c r="AG2767" s="5">
        <v>2</v>
      </c>
      <c r="AH2767" s="5" t="s">
        <v>49</v>
      </c>
      <c r="AI2767" s="5" t="str">
        <f>IFERROR(VLOOKUP(DatosTransformados[[#This Row],[Preferred Contact Method Hidden]],Tabla3[#All],2,FALSE),DatosTransformados[[#This Row],[Preferred Contact Method Hidden]])</f>
        <v>Phone</v>
      </c>
      <c r="AJ2767" s="5" t="str">
        <f>VLOOKUP(DatosTransformados[[#This Row],[Applied Discount Hidden]],Tabla3[#All],2,FALSE)</f>
        <v>Yes</v>
      </c>
      <c r="AK2767" s="5" t="b">
        <v>1</v>
      </c>
    </row>
    <row r="2768" spans="1:37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">
        <v>21</v>
      </c>
      <c r="O27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8" s="2" t="s">
        <v>33</v>
      </c>
      <c r="Q2768" s="2">
        <v>4</v>
      </c>
      <c r="R2768" s="2" t="s">
        <v>21</v>
      </c>
      <c r="S2768" s="2" t="s">
        <v>52</v>
      </c>
      <c r="T2768" s="2" t="s">
        <v>25</v>
      </c>
      <c r="U2768" s="2">
        <v>11</v>
      </c>
      <c r="V2768" s="2" t="str">
        <f>PROPER(DatosTransformados[[#This Row],[Payment Method Hidden]])</f>
        <v>Credit Card</v>
      </c>
      <c r="W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768" s="2">
        <v>142</v>
      </c>
      <c r="Y2768" s="2"/>
      <c r="Z2768" s="2"/>
      <c r="AA2768" s="2" t="s">
        <v>2742</v>
      </c>
      <c r="AB2768" s="3">
        <f>DATEVALUE(DatosTransformados[[#This Row],[Contact Date Hidden]])</f>
        <v>43988</v>
      </c>
      <c r="AC2768" s="3">
        <v>44222</v>
      </c>
      <c r="AD2768" s="2" t="s">
        <v>28</v>
      </c>
      <c r="AE2768" s="2" t="str">
        <f>VLOOKUP(DatosTransformados[[#This Row],[Customer Segment Hidden]],Tabla3[#All],2,FALSE)</f>
        <v>High</v>
      </c>
      <c r="AF2768" s="11">
        <v>12.805047961403551</v>
      </c>
      <c r="AG2768" s="2">
        <v>6</v>
      </c>
      <c r="AH2768" s="2" t="s">
        <v>29</v>
      </c>
      <c r="AI2768" s="2" t="str">
        <f>IFERROR(VLOOKUP(DatosTransformados[[#This Row],[Preferred Contact Method Hidden]],Tabla3[#All],2,FALSE),DatosTransformados[[#This Row],[Preferred Contact Method Hidden]])</f>
        <v>Email</v>
      </c>
      <c r="AJ2768" s="2" t="str">
        <f>VLOOKUP(DatosTransformados[[#This Row],[Applied Discount Hidden]],Tabla3[#All],2,FALSE)</f>
        <v>Yes</v>
      </c>
      <c r="AK2768" s="2" t="b">
        <v>1</v>
      </c>
    </row>
    <row r="2769" spans="1:37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">
        <v>21</v>
      </c>
      <c r="O27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69" s="5" t="s">
        <v>21</v>
      </c>
      <c r="Q2769" s="5">
        <v>0</v>
      </c>
      <c r="R2769" s="5" t="s">
        <v>33</v>
      </c>
      <c r="S2769" s="5" t="s">
        <v>34</v>
      </c>
      <c r="T2769" s="5" t="s">
        <v>123</v>
      </c>
      <c r="U2769" s="5">
        <v>36</v>
      </c>
      <c r="V2769" s="5" t="str">
        <f>PROPER(DatosTransformados[[#This Row],[Payment Method Hidden]])</f>
        <v>Credit Card</v>
      </c>
      <c r="W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769" s="5">
        <v>1730</v>
      </c>
      <c r="Y2769" s="5" t="s">
        <v>156</v>
      </c>
      <c r="Z2769" s="5" t="s">
        <v>157</v>
      </c>
      <c r="AA2769" s="5" t="s">
        <v>1903</v>
      </c>
      <c r="AB2769" s="6">
        <f>DATEVALUE(DatosTransformados[[#This Row],[Contact Date Hidden]])</f>
        <v>43874</v>
      </c>
      <c r="AC2769" s="6">
        <v>44332</v>
      </c>
      <c r="AD2769" s="5" t="s">
        <v>28</v>
      </c>
      <c r="AE2769" s="5" t="str">
        <f>VLOOKUP(DatosTransformados[[#This Row],[Customer Segment Hidden]],Tabla3[#All],2,FALSE)</f>
        <v>High</v>
      </c>
      <c r="AF2769" s="12">
        <v>30.077286096844269</v>
      </c>
      <c r="AG2769" s="5">
        <v>10</v>
      </c>
      <c r="AH2769" s="5" t="s">
        <v>49</v>
      </c>
      <c r="AI2769" s="5" t="str">
        <f>IFERROR(VLOOKUP(DatosTransformados[[#This Row],[Preferred Contact Method Hidden]],Tabla3[#All],2,FALSE),DatosTransformados[[#This Row],[Preferred Contact Method Hidden]])</f>
        <v>Phone</v>
      </c>
      <c r="AJ2769" s="5" t="str">
        <f>VLOOKUP(DatosTransformados[[#This Row],[Applied Discount Hidden]],Tabla3[#All],2,FALSE)</f>
        <v>No</v>
      </c>
      <c r="AK2769" s="5" t="b">
        <v>0</v>
      </c>
    </row>
    <row r="2770" spans="1:37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">
        <v>21</v>
      </c>
      <c r="O27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0" s="2" t="s">
        <v>21</v>
      </c>
      <c r="Q2770" s="2">
        <v>0</v>
      </c>
      <c r="R2770" s="2" t="s">
        <v>21</v>
      </c>
      <c r="S2770" s="2" t="s">
        <v>24</v>
      </c>
      <c r="T2770" s="2" t="s">
        <v>25</v>
      </c>
      <c r="U2770" s="2">
        <v>8</v>
      </c>
      <c r="V2770" s="2" t="str">
        <f>PROPER(DatosTransformados[[#This Row],[Payment Method Hidden]])</f>
        <v>Credit Card</v>
      </c>
      <c r="W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770" s="2">
        <v>24</v>
      </c>
      <c r="Y2770" s="2"/>
      <c r="Z2770" s="2"/>
      <c r="AA2770" s="2" t="s">
        <v>4673</v>
      </c>
      <c r="AB2770" s="3">
        <f>DATEVALUE(DatosTransformados[[#This Row],[Contact Date Hidden]])</f>
        <v>44834</v>
      </c>
      <c r="AC2770" s="3">
        <v>44303</v>
      </c>
      <c r="AD2770" s="2" t="s">
        <v>38</v>
      </c>
      <c r="AE2770" s="2" t="str">
        <f>VLOOKUP(DatosTransformados[[#This Row],[Customer Segment Hidden]],Tabla3[#All],2,FALSE)</f>
        <v>Low</v>
      </c>
      <c r="AF2770" s="11">
        <v>7.3598379396197524</v>
      </c>
      <c r="AG2770" s="2">
        <v>8</v>
      </c>
      <c r="AH2770" s="2" t="s">
        <v>29</v>
      </c>
      <c r="AI2770" s="2" t="str">
        <f>IFERROR(VLOOKUP(DatosTransformados[[#This Row],[Preferred Contact Method Hidden]],Tabla3[#All],2,FALSE),DatosTransformados[[#This Row],[Preferred Contact Method Hidden]])</f>
        <v>Email</v>
      </c>
      <c r="AJ2770" s="2" t="str">
        <f>VLOOKUP(DatosTransformados[[#This Row],[Applied Discount Hidden]],Tabla3[#All],2,FALSE)</f>
        <v>Yes</v>
      </c>
      <c r="AK2770" s="2" t="b">
        <v>1</v>
      </c>
    </row>
    <row r="2771" spans="1:37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">
        <v>21</v>
      </c>
      <c r="O27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1" s="5" t="s">
        <v>33</v>
      </c>
      <c r="Q2771" s="5">
        <v>3</v>
      </c>
      <c r="R2771" s="5" t="s">
        <v>33</v>
      </c>
      <c r="S2771" s="5" t="s">
        <v>24</v>
      </c>
      <c r="T2771" s="5" t="s">
        <v>169</v>
      </c>
      <c r="U2771" s="5">
        <v>43</v>
      </c>
      <c r="V2771" s="5" t="str">
        <f>PROPER(DatosTransformados[[#This Row],[Payment Method Hidden]])</f>
        <v>Paper Check</v>
      </c>
      <c r="W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771" s="5">
        <v>726</v>
      </c>
      <c r="Y2771" s="5"/>
      <c r="Z2771" s="5"/>
      <c r="AA2771" s="5" t="s">
        <v>3216</v>
      </c>
      <c r="AB2771" s="6">
        <f>DATEVALUE(DatosTransformados[[#This Row],[Contact Date Hidden]])</f>
        <v>44081</v>
      </c>
      <c r="AC2771" s="6">
        <v>45262</v>
      </c>
      <c r="AD2771" s="5" t="s">
        <v>28</v>
      </c>
      <c r="AE2771" s="5" t="str">
        <f>VLOOKUP(DatosTransformados[[#This Row],[Customer Segment Hidden]],Tabla3[#All],2,FALSE)</f>
        <v>High</v>
      </c>
      <c r="AF2771" s="12">
        <v>48.812911855192468</v>
      </c>
      <c r="AG2771" s="5">
        <v>4</v>
      </c>
      <c r="AH2771" s="5" t="s">
        <v>63</v>
      </c>
      <c r="AI2771" s="5" t="str">
        <f>IFERROR(VLOOKUP(DatosTransformados[[#This Row],[Preferred Contact Method Hidden]],Tabla3[#All],2,FALSE),DatosTransformados[[#This Row],[Preferred Contact Method Hidden]])</f>
        <v>SMS</v>
      </c>
      <c r="AJ2771" s="5" t="str">
        <f>VLOOKUP(DatosTransformados[[#This Row],[Applied Discount Hidden]],Tabla3[#All],2,FALSE)</f>
        <v>No</v>
      </c>
      <c r="AK2771" s="5" t="b">
        <v>0</v>
      </c>
    </row>
    <row r="2772" spans="1:37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">
        <v>21</v>
      </c>
      <c r="O27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2" s="2" t="s">
        <v>21</v>
      </c>
      <c r="Q2772" s="2">
        <v>0</v>
      </c>
      <c r="R2772" s="2" t="s">
        <v>33</v>
      </c>
      <c r="S2772" s="2" t="s">
        <v>52</v>
      </c>
      <c r="T2772" s="2" t="s">
        <v>117</v>
      </c>
      <c r="U2772" s="2">
        <v>51</v>
      </c>
      <c r="V2772" s="2" t="str">
        <f>PROPER(DatosTransformados[[#This Row],[Payment Method Hidden]])</f>
        <v>Direct Debit</v>
      </c>
      <c r="W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772" s="2">
        <v>3305</v>
      </c>
      <c r="Y2772" s="2"/>
      <c r="Z2772" s="2"/>
      <c r="AA2772" s="2" t="s">
        <v>1956</v>
      </c>
      <c r="AB2772" s="3">
        <f>DATEVALUE(DatosTransformados[[#This Row],[Contact Date Hidden]])</f>
        <v>45258</v>
      </c>
      <c r="AC2772" s="3">
        <v>44835</v>
      </c>
      <c r="AD2772" s="2" t="s">
        <v>44</v>
      </c>
      <c r="AE2772" s="2" t="str">
        <f>VLOOKUP(DatosTransformados[[#This Row],[Customer Segment Hidden]],Tabla3[#All],2,FALSE)</f>
        <v>Medium</v>
      </c>
      <c r="AF2772" s="11">
        <v>49.893116089913399</v>
      </c>
      <c r="AG2772" s="2">
        <v>1</v>
      </c>
      <c r="AH2772" s="2" t="s">
        <v>63</v>
      </c>
      <c r="AI2772" s="2" t="str">
        <f>IFERROR(VLOOKUP(DatosTransformados[[#This Row],[Preferred Contact Method Hidden]],Tabla3[#All],2,FALSE),DatosTransformados[[#This Row],[Preferred Contact Method Hidden]])</f>
        <v>SMS</v>
      </c>
      <c r="AJ2772" s="2" t="str">
        <f>VLOOKUP(DatosTransformados[[#This Row],[Applied Discount Hidden]],Tabla3[#All],2,FALSE)</f>
        <v>Yes</v>
      </c>
      <c r="AK2772" s="2" t="b">
        <v>1</v>
      </c>
    </row>
    <row r="2773" spans="1:37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">
        <v>21</v>
      </c>
      <c r="O27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3" s="5" t="s">
        <v>21</v>
      </c>
      <c r="Q2773" s="5">
        <v>0</v>
      </c>
      <c r="R2773" s="5" t="s">
        <v>33</v>
      </c>
      <c r="S2773" s="5" t="s">
        <v>24</v>
      </c>
      <c r="T2773" s="5" t="s">
        <v>117</v>
      </c>
      <c r="U2773" s="5">
        <v>56</v>
      </c>
      <c r="V2773" s="5" t="str">
        <f>PROPER(DatosTransformados[[#This Row],[Payment Method Hidden]])</f>
        <v>Direct Debit</v>
      </c>
      <c r="W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2773" s="5">
        <v>926</v>
      </c>
      <c r="Y2773" s="5" t="s">
        <v>156</v>
      </c>
      <c r="Z2773" s="5" t="s">
        <v>1850</v>
      </c>
      <c r="AA2773" s="5" t="s">
        <v>4677</v>
      </c>
      <c r="AB2773" s="6">
        <f>DATEVALUE(DatosTransformados[[#This Row],[Contact Date Hidden]])</f>
        <v>43836</v>
      </c>
      <c r="AC2773" s="6">
        <v>43899</v>
      </c>
      <c r="AD2773" s="5" t="s">
        <v>28</v>
      </c>
      <c r="AE2773" s="5" t="str">
        <f>VLOOKUP(DatosTransformados[[#This Row],[Customer Segment Hidden]],Tabla3[#All],2,FALSE)</f>
        <v>High</v>
      </c>
      <c r="AF2773" s="12">
        <v>65.79585127325339</v>
      </c>
      <c r="AG2773" s="5">
        <v>8</v>
      </c>
      <c r="AH2773" s="5" t="s">
        <v>29</v>
      </c>
      <c r="AI2773" s="5" t="str">
        <f>IFERROR(VLOOKUP(DatosTransformados[[#This Row],[Preferred Contact Method Hidden]],Tabla3[#All],2,FALSE),DatosTransformados[[#This Row],[Preferred Contact Method Hidden]])</f>
        <v>Email</v>
      </c>
      <c r="AJ2773" s="5" t="str">
        <f>VLOOKUP(DatosTransformados[[#This Row],[Applied Discount Hidden]],Tabla3[#All],2,FALSE)</f>
        <v>Yes</v>
      </c>
      <c r="AK2773" s="5" t="b">
        <v>1</v>
      </c>
    </row>
    <row r="2774" spans="1:37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">
        <v>33</v>
      </c>
      <c r="O27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4" s="2" t="s">
        <v>21</v>
      </c>
      <c r="Q2774" s="2">
        <v>0</v>
      </c>
      <c r="R2774" s="2" t="s">
        <v>33</v>
      </c>
      <c r="S2774" s="2" t="s">
        <v>34</v>
      </c>
      <c r="T2774" s="2" t="s">
        <v>117</v>
      </c>
      <c r="U2774" s="2">
        <v>47</v>
      </c>
      <c r="V2774" s="2" t="str">
        <f>PROPER(DatosTransformados[[#This Row],[Payment Method Hidden]])</f>
        <v>Direct Debit</v>
      </c>
      <c r="W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774" s="2">
        <v>3306</v>
      </c>
      <c r="Y2774" s="2"/>
      <c r="Z2774" s="2"/>
      <c r="AA2774" s="2" t="s">
        <v>1026</v>
      </c>
      <c r="AB2774" s="3">
        <f>DATEVALUE(DatosTransformados[[#This Row],[Contact Date Hidden]])</f>
        <v>44720</v>
      </c>
      <c r="AC2774" s="3">
        <v>44299</v>
      </c>
      <c r="AD2774" s="2" t="s">
        <v>28</v>
      </c>
      <c r="AE2774" s="2" t="str">
        <f>VLOOKUP(DatosTransformados[[#This Row],[Customer Segment Hidden]],Tabla3[#All],2,FALSE)</f>
        <v>High</v>
      </c>
      <c r="AF2774" s="11">
        <v>43.285040293216873</v>
      </c>
      <c r="AG2774" s="2">
        <v>4</v>
      </c>
      <c r="AH2774" s="2" t="s">
        <v>29</v>
      </c>
      <c r="AI2774" s="2" t="str">
        <f>IFERROR(VLOOKUP(DatosTransformados[[#This Row],[Preferred Contact Method Hidden]],Tabla3[#All],2,FALSE),DatosTransformados[[#This Row],[Preferred Contact Method Hidden]])</f>
        <v>Email</v>
      </c>
      <c r="AJ2774" s="2" t="str">
        <f>VLOOKUP(DatosTransformados[[#This Row],[Applied Discount Hidden]],Tabla3[#All],2,FALSE)</f>
        <v>Yes</v>
      </c>
      <c r="AK2774" s="2" t="b">
        <v>1</v>
      </c>
    </row>
    <row r="2775" spans="1:37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">
        <v>21</v>
      </c>
      <c r="O27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5" s="5" t="s">
        <v>21</v>
      </c>
      <c r="Q2775" s="5">
        <v>0</v>
      </c>
      <c r="R2775" s="5" t="s">
        <v>21</v>
      </c>
      <c r="S2775" s="5" t="s">
        <v>24</v>
      </c>
      <c r="T2775" s="5" t="s">
        <v>123</v>
      </c>
      <c r="U2775" s="5">
        <v>9</v>
      </c>
      <c r="V2775" s="5" t="str">
        <f>PROPER(DatosTransformados[[#This Row],[Payment Method Hidden]])</f>
        <v>Credit Card</v>
      </c>
      <c r="W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775" s="5">
        <v>9</v>
      </c>
      <c r="Y2775" s="5"/>
      <c r="Z2775" s="5"/>
      <c r="AA2775" s="5" t="s">
        <v>3437</v>
      </c>
      <c r="AB2775" s="6">
        <f>DATEVALUE(DatosTransformados[[#This Row],[Contact Date Hidden]])</f>
        <v>44559</v>
      </c>
      <c r="AC2775" s="6">
        <v>45086</v>
      </c>
      <c r="AD2775" s="5" t="s">
        <v>28</v>
      </c>
      <c r="AE2775" s="5" t="str">
        <f>VLOOKUP(DatosTransformados[[#This Row],[Customer Segment Hidden]],Tabla3[#All],2,FALSE)</f>
        <v>High</v>
      </c>
      <c r="AF2775" s="12">
        <v>7.9768671686536248</v>
      </c>
      <c r="AG2775" s="5">
        <v>5</v>
      </c>
      <c r="AH2775" s="5" t="s">
        <v>49</v>
      </c>
      <c r="AI2775" s="5" t="str">
        <f>IFERROR(VLOOKUP(DatosTransformados[[#This Row],[Preferred Contact Method Hidden]],Tabla3[#All],2,FALSE),DatosTransformados[[#This Row],[Preferred Contact Method Hidden]])</f>
        <v>Phone</v>
      </c>
      <c r="AJ2775" s="5" t="str">
        <f>VLOOKUP(DatosTransformados[[#This Row],[Applied Discount Hidden]],Tabla3[#All],2,FALSE)</f>
        <v>Yes</v>
      </c>
      <c r="AK2775" s="5" t="b">
        <v>1</v>
      </c>
    </row>
    <row r="2776" spans="1:37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">
        <v>33</v>
      </c>
      <c r="O27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6" s="2" t="s">
        <v>21</v>
      </c>
      <c r="Q2776" s="2">
        <v>0</v>
      </c>
      <c r="R2776" s="2" t="s">
        <v>21</v>
      </c>
      <c r="S2776" s="2" t="s">
        <v>52</v>
      </c>
      <c r="T2776" s="2" t="s">
        <v>117</v>
      </c>
      <c r="U2776" s="2">
        <v>7</v>
      </c>
      <c r="V2776" s="2" t="str">
        <f>PROPER(DatosTransformados[[#This Row],[Payment Method Hidden]])</f>
        <v>Direct Debit</v>
      </c>
      <c r="W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776" s="2">
        <v>372</v>
      </c>
      <c r="Y2776" s="2"/>
      <c r="Z2776" s="2"/>
      <c r="AA2776" s="2" t="s">
        <v>1465</v>
      </c>
      <c r="AB2776" s="3">
        <f>DATEVALUE(DatosTransformados[[#This Row],[Contact Date Hidden]])</f>
        <v>44161</v>
      </c>
      <c r="AC2776" s="3">
        <v>45149</v>
      </c>
      <c r="AD2776" s="2" t="s">
        <v>44</v>
      </c>
      <c r="AE2776" s="2" t="str">
        <f>VLOOKUP(DatosTransformados[[#This Row],[Customer Segment Hidden]],Tabla3[#All],2,FALSE)</f>
        <v>Medium</v>
      </c>
      <c r="AF2776" s="11">
        <v>8.2363764748199078</v>
      </c>
      <c r="AG2776" s="2">
        <v>6</v>
      </c>
      <c r="AH2776" s="2" t="s">
        <v>49</v>
      </c>
      <c r="AI2776" s="2" t="str">
        <f>IFERROR(VLOOKUP(DatosTransformados[[#This Row],[Preferred Contact Method Hidden]],Tabla3[#All],2,FALSE),DatosTransformados[[#This Row],[Preferred Contact Method Hidden]])</f>
        <v>Phone</v>
      </c>
      <c r="AJ2776" s="2" t="str">
        <f>VLOOKUP(DatosTransformados[[#This Row],[Applied Discount Hidden]],Tabla3[#All],2,FALSE)</f>
        <v>Yes</v>
      </c>
      <c r="AK2776" s="2" t="b">
        <v>1</v>
      </c>
    </row>
    <row r="2777" spans="1:37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">
        <v>33</v>
      </c>
      <c r="O27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7" s="5" t="s">
        <v>33</v>
      </c>
      <c r="Q2777" s="5">
        <v>4</v>
      </c>
      <c r="R2777" s="5" t="s">
        <v>21</v>
      </c>
      <c r="S2777" s="5" t="s">
        <v>34</v>
      </c>
      <c r="T2777" s="5" t="s">
        <v>117</v>
      </c>
      <c r="U2777" s="5">
        <v>39</v>
      </c>
      <c r="V2777" s="5" t="str">
        <f>PROPER(DatosTransformados[[#This Row],[Payment Method Hidden]])</f>
        <v>Direct Debit</v>
      </c>
      <c r="W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777" s="5">
        <v>2213</v>
      </c>
      <c r="Y2777" s="5"/>
      <c r="Z2777" s="5"/>
      <c r="AA2777" s="5" t="s">
        <v>4682</v>
      </c>
      <c r="AB2777" s="6">
        <f>DATEVALUE(DatosTransformados[[#This Row],[Contact Date Hidden]])</f>
        <v>44850</v>
      </c>
      <c r="AC2777" s="6">
        <v>43888</v>
      </c>
      <c r="AD2777" s="5" t="s">
        <v>38</v>
      </c>
      <c r="AE2777" s="5" t="str">
        <f>VLOOKUP(DatosTransformados[[#This Row],[Customer Segment Hidden]],Tabla3[#All],2,FALSE)</f>
        <v>Low</v>
      </c>
      <c r="AF2777" s="12">
        <v>44.264802056467772</v>
      </c>
      <c r="AG2777" s="5">
        <v>10</v>
      </c>
      <c r="AH2777" s="5" t="s">
        <v>29</v>
      </c>
      <c r="AI2777" s="5" t="str">
        <f>IFERROR(VLOOKUP(DatosTransformados[[#This Row],[Preferred Contact Method Hidden]],Tabla3[#All],2,FALSE),DatosTransformados[[#This Row],[Preferred Contact Method Hidden]])</f>
        <v>Email</v>
      </c>
      <c r="AJ2777" s="5" t="str">
        <f>VLOOKUP(DatosTransformados[[#This Row],[Applied Discount Hidden]],Tabla3[#All],2,FALSE)</f>
        <v>No</v>
      </c>
      <c r="AK2777" s="5" t="b">
        <v>0</v>
      </c>
    </row>
    <row r="2778" spans="1:37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">
        <v>21</v>
      </c>
      <c r="O27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8" s="2" t="s">
        <v>21</v>
      </c>
      <c r="Q2778" s="2">
        <v>0</v>
      </c>
      <c r="R2778" s="2" t="s">
        <v>33</v>
      </c>
      <c r="S2778" s="2" t="s">
        <v>52</v>
      </c>
      <c r="T2778" s="2" t="s">
        <v>117</v>
      </c>
      <c r="U2778" s="2">
        <v>45</v>
      </c>
      <c r="V2778" s="2" t="str">
        <f>PROPER(DatosTransformados[[#This Row],[Payment Method Hidden]])</f>
        <v>Direct Debit</v>
      </c>
      <c r="W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778" s="2">
        <v>1409</v>
      </c>
      <c r="Y2778" s="2"/>
      <c r="Z2778" s="2"/>
      <c r="AA2778" s="2" t="s">
        <v>4684</v>
      </c>
      <c r="AB2778" s="3">
        <f>DATEVALUE(DatosTransformados[[#This Row],[Contact Date Hidden]])</f>
        <v>43870</v>
      </c>
      <c r="AC2778" s="3">
        <v>44721</v>
      </c>
      <c r="AD2778" s="2" t="s">
        <v>44</v>
      </c>
      <c r="AE2778" s="2" t="str">
        <f>VLOOKUP(DatosTransformados[[#This Row],[Customer Segment Hidden]],Tabla3[#All],2,FALSE)</f>
        <v>Medium</v>
      </c>
      <c r="AF2778" s="11">
        <v>40.675709208361198</v>
      </c>
      <c r="AG2778" s="2">
        <v>9</v>
      </c>
      <c r="AH2778" s="2" t="s">
        <v>63</v>
      </c>
      <c r="AI2778" s="2" t="str">
        <f>IFERROR(VLOOKUP(DatosTransformados[[#This Row],[Preferred Contact Method Hidden]],Tabla3[#All],2,FALSE),DatosTransformados[[#This Row],[Preferred Contact Method Hidden]])</f>
        <v>SMS</v>
      </c>
      <c r="AJ2778" s="2" t="str">
        <f>VLOOKUP(DatosTransformados[[#This Row],[Applied Discount Hidden]],Tabla3[#All],2,FALSE)</f>
        <v>Yes</v>
      </c>
      <c r="AK2778" s="2" t="b">
        <v>1</v>
      </c>
    </row>
    <row r="2779" spans="1:37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">
        <v>21</v>
      </c>
      <c r="O27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79" s="5" t="s">
        <v>21</v>
      </c>
      <c r="Q2779" s="5">
        <v>0</v>
      </c>
      <c r="R2779" s="5" t="s">
        <v>33</v>
      </c>
      <c r="S2779" s="5" t="s">
        <v>52</v>
      </c>
      <c r="T2779" s="5" t="s">
        <v>35</v>
      </c>
      <c r="U2779" s="5">
        <v>34</v>
      </c>
      <c r="V2779" s="5" t="str">
        <f>PROPER(DatosTransformados[[#This Row],[Payment Method Hidden]])</f>
        <v>Direct Debit</v>
      </c>
      <c r="W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779" s="5">
        <v>1763</v>
      </c>
      <c r="Y2779" s="5"/>
      <c r="Z2779" s="5"/>
      <c r="AA2779" s="5" t="s">
        <v>4686</v>
      </c>
      <c r="AB2779" s="6">
        <f>DATEVALUE(DatosTransformados[[#This Row],[Contact Date Hidden]])</f>
        <v>44911</v>
      </c>
      <c r="AC2779" s="6">
        <v>44031</v>
      </c>
      <c r="AD2779" s="5" t="s">
        <v>38</v>
      </c>
      <c r="AE2779" s="5" t="str">
        <f>VLOOKUP(DatosTransformados[[#This Row],[Customer Segment Hidden]],Tabla3[#All],2,FALSE)</f>
        <v>Low</v>
      </c>
      <c r="AF2779" s="12">
        <v>27.763292349023139</v>
      </c>
      <c r="AG2779" s="5">
        <v>8</v>
      </c>
      <c r="AH2779" s="5" t="s">
        <v>29</v>
      </c>
      <c r="AI2779" s="5" t="str">
        <f>IFERROR(VLOOKUP(DatosTransformados[[#This Row],[Preferred Contact Method Hidden]],Tabla3[#All],2,FALSE),DatosTransformados[[#This Row],[Preferred Contact Method Hidden]])</f>
        <v>Email</v>
      </c>
      <c r="AJ2779" s="5" t="str">
        <f>VLOOKUP(DatosTransformados[[#This Row],[Applied Discount Hidden]],Tabla3[#All],2,FALSE)</f>
        <v>No</v>
      </c>
      <c r="AK2779" s="5" t="b">
        <v>0</v>
      </c>
    </row>
    <row r="2780" spans="1:37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">
        <v>21</v>
      </c>
      <c r="O27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0" s="2" t="s">
        <v>21</v>
      </c>
      <c r="Q2780" s="2">
        <v>0</v>
      </c>
      <c r="R2780" s="2" t="s">
        <v>33</v>
      </c>
      <c r="S2780" s="2" t="s">
        <v>52</v>
      </c>
      <c r="T2780" s="2" t="s">
        <v>123</v>
      </c>
      <c r="U2780" s="2">
        <v>41</v>
      </c>
      <c r="V2780" s="2" t="str">
        <f>PROPER(DatosTransformados[[#This Row],[Payment Method Hidden]])</f>
        <v>Credit Card</v>
      </c>
      <c r="W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780" s="2">
        <v>3059</v>
      </c>
      <c r="Y2780" s="2"/>
      <c r="Z2780" s="2"/>
      <c r="AA2780" s="2" t="s">
        <v>1742</v>
      </c>
      <c r="AB2780" s="3">
        <f>DATEVALUE(DatosTransformados[[#This Row],[Contact Date Hidden]])</f>
        <v>43922</v>
      </c>
      <c r="AC2780" s="3">
        <v>45246</v>
      </c>
      <c r="AD2780" s="2" t="s">
        <v>44</v>
      </c>
      <c r="AE2780" s="2" t="str">
        <f>VLOOKUP(DatosTransformados[[#This Row],[Customer Segment Hidden]],Tabla3[#All],2,FALSE)</f>
        <v>Medium</v>
      </c>
      <c r="AF2780" s="11">
        <v>32.875420078774013</v>
      </c>
      <c r="AG2780" s="2">
        <v>5</v>
      </c>
      <c r="AH2780" s="2" t="s">
        <v>63</v>
      </c>
      <c r="AI2780" s="2" t="str">
        <f>IFERROR(VLOOKUP(DatosTransformados[[#This Row],[Preferred Contact Method Hidden]],Tabla3[#All],2,FALSE),DatosTransformados[[#This Row],[Preferred Contact Method Hidden]])</f>
        <v>SMS</v>
      </c>
      <c r="AJ2780" s="2" t="str">
        <f>VLOOKUP(DatosTransformados[[#This Row],[Applied Discount Hidden]],Tabla3[#All],2,FALSE)</f>
        <v>Yes</v>
      </c>
      <c r="AK2780" s="2" t="b">
        <v>1</v>
      </c>
    </row>
    <row r="2781" spans="1:37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">
        <v>21</v>
      </c>
      <c r="O27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1" s="2" t="s">
        <v>33</v>
      </c>
      <c r="Q2781" s="2">
        <v>2</v>
      </c>
      <c r="R2781" s="2" t="s">
        <v>33</v>
      </c>
      <c r="S2781" s="2" t="s">
        <v>34</v>
      </c>
      <c r="T2781" s="2" t="s">
        <v>123</v>
      </c>
      <c r="U2781" s="2">
        <v>28</v>
      </c>
      <c r="V2781" s="2" t="str">
        <f>PROPER(DatosTransformados[[#This Row],[Payment Method Hidden]])</f>
        <v>Credit Card</v>
      </c>
      <c r="W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781" s="2">
        <v>349</v>
      </c>
      <c r="Y2781" s="2"/>
      <c r="Z2781" s="2"/>
      <c r="AA2781" s="2" t="s">
        <v>4689</v>
      </c>
      <c r="AB2781" s="3">
        <f>DATEVALUE(DatosTransformados[[#This Row],[Contact Date Hidden]])</f>
        <v>45255</v>
      </c>
      <c r="AC2781" s="3">
        <v>44095</v>
      </c>
      <c r="AD2781" s="2" t="s">
        <v>38</v>
      </c>
      <c r="AE2781" s="2" t="str">
        <f>VLOOKUP(DatosTransformados[[#This Row],[Customer Segment Hidden]],Tabla3[#All],2,FALSE)</f>
        <v>Low</v>
      </c>
      <c r="AF2781" s="11">
        <v>29.920859383229431</v>
      </c>
      <c r="AG2781" s="2">
        <v>8</v>
      </c>
      <c r="AH2781" s="2" t="s">
        <v>49</v>
      </c>
      <c r="AI2781" s="2" t="str">
        <f>IFERROR(VLOOKUP(DatosTransformados[[#This Row],[Preferred Contact Method Hidden]],Tabla3[#All],2,FALSE),DatosTransformados[[#This Row],[Preferred Contact Method Hidden]])</f>
        <v>Phone</v>
      </c>
      <c r="AJ2781" s="2" t="str">
        <f>VLOOKUP(DatosTransformados[[#This Row],[Applied Discount Hidden]],Tabla3[#All],2,FALSE)</f>
        <v>No</v>
      </c>
      <c r="AK2781" s="2" t="b">
        <v>0</v>
      </c>
    </row>
    <row r="2782" spans="1:37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">
        <v>21</v>
      </c>
      <c r="O27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2" s="5" t="s">
        <v>21</v>
      </c>
      <c r="Q2782" s="5">
        <v>0</v>
      </c>
      <c r="R2782" s="5" t="s">
        <v>21</v>
      </c>
      <c r="S2782" s="5" t="s">
        <v>24</v>
      </c>
      <c r="T2782" s="5" t="s">
        <v>35</v>
      </c>
      <c r="U2782" s="5">
        <v>23</v>
      </c>
      <c r="V2782" s="5" t="str">
        <f>PROPER(DatosTransformados[[#This Row],[Payment Method Hidden]])</f>
        <v>Direct Debit</v>
      </c>
      <c r="W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2782" s="5">
        <v>637</v>
      </c>
      <c r="Y2782" s="5"/>
      <c r="Z2782" s="5"/>
      <c r="AA2782" s="5" t="s">
        <v>1142</v>
      </c>
      <c r="AB2782" s="6">
        <f>DATEVALUE(DatosTransformados[[#This Row],[Contact Date Hidden]])</f>
        <v>45197</v>
      </c>
      <c r="AC2782" s="6">
        <v>44492</v>
      </c>
      <c r="AD2782" s="5" t="s">
        <v>28</v>
      </c>
      <c r="AE2782" s="5" t="str">
        <f>VLOOKUP(DatosTransformados[[#This Row],[Customer Segment Hidden]],Tabla3[#All],2,FALSE)</f>
        <v>High</v>
      </c>
      <c r="AF2782" s="12">
        <v>25.701926182386309</v>
      </c>
      <c r="AG2782" s="5">
        <v>1</v>
      </c>
      <c r="AH2782" s="5" t="s">
        <v>49</v>
      </c>
      <c r="AI2782" s="5" t="str">
        <f>IFERROR(VLOOKUP(DatosTransformados[[#This Row],[Preferred Contact Method Hidden]],Tabla3[#All],2,FALSE),DatosTransformados[[#This Row],[Preferred Contact Method Hidden]])</f>
        <v>Phone</v>
      </c>
      <c r="AJ2782" s="5" t="str">
        <f>VLOOKUP(DatosTransformados[[#This Row],[Applied Discount Hidden]],Tabla3[#All],2,FALSE)</f>
        <v>Yes</v>
      </c>
      <c r="AK2782" s="5" t="b">
        <v>1</v>
      </c>
    </row>
    <row r="2783" spans="1:37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">
        <v>21</v>
      </c>
      <c r="O27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3" s="2" t="s">
        <v>33</v>
      </c>
      <c r="Q2783" s="2">
        <v>5</v>
      </c>
      <c r="R2783" s="2" t="s">
        <v>21</v>
      </c>
      <c r="S2783" s="2" t="s">
        <v>52</v>
      </c>
      <c r="T2783" s="2" t="s">
        <v>35</v>
      </c>
      <c r="U2783" s="2">
        <v>25</v>
      </c>
      <c r="V2783" s="2" t="str">
        <f>PROPER(DatosTransformados[[#This Row],[Payment Method Hidden]])</f>
        <v>Direct Debit</v>
      </c>
      <c r="W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783" s="2">
        <v>1651</v>
      </c>
      <c r="Y2783" s="2"/>
      <c r="Z2783" s="2"/>
      <c r="AA2783" s="2" t="s">
        <v>4692</v>
      </c>
      <c r="AB2783" s="3">
        <f>DATEVALUE(DatosTransformados[[#This Row],[Contact Date Hidden]])</f>
        <v>44979</v>
      </c>
      <c r="AC2783" s="3">
        <v>44710</v>
      </c>
      <c r="AD2783" s="2" t="s">
        <v>44</v>
      </c>
      <c r="AE2783" s="2" t="str">
        <f>VLOOKUP(DatosTransformados[[#This Row],[Customer Segment Hidden]],Tabla3[#All],2,FALSE)</f>
        <v>Medium</v>
      </c>
      <c r="AF2783" s="11">
        <v>25.709020691855141</v>
      </c>
      <c r="AG2783" s="2">
        <v>5</v>
      </c>
      <c r="AH2783" s="2" t="s">
        <v>63</v>
      </c>
      <c r="AI2783" s="2" t="str">
        <f>IFERROR(VLOOKUP(DatosTransformados[[#This Row],[Preferred Contact Method Hidden]],Tabla3[#All],2,FALSE),DatosTransformados[[#This Row],[Preferred Contact Method Hidden]])</f>
        <v>SMS</v>
      </c>
      <c r="AJ2783" s="2" t="str">
        <f>VLOOKUP(DatosTransformados[[#This Row],[Applied Discount Hidden]],Tabla3[#All],2,FALSE)</f>
        <v>No</v>
      </c>
      <c r="AK2783" s="2" t="b">
        <v>0</v>
      </c>
    </row>
    <row r="2784" spans="1:37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">
        <v>21</v>
      </c>
      <c r="O27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4" s="5" t="s">
        <v>21</v>
      </c>
      <c r="Q2784" s="5">
        <v>0</v>
      </c>
      <c r="R2784" s="5" t="s">
        <v>21</v>
      </c>
      <c r="S2784" s="5" t="s">
        <v>24</v>
      </c>
      <c r="T2784" s="5" t="s">
        <v>35</v>
      </c>
      <c r="U2784" s="5">
        <v>53</v>
      </c>
      <c r="V2784" s="5" t="str">
        <f>PROPER(DatosTransformados[[#This Row],[Payment Method Hidden]])</f>
        <v>Direct Debit</v>
      </c>
      <c r="W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784" s="5">
        <v>53</v>
      </c>
      <c r="Y2784" s="5"/>
      <c r="Z2784" s="5"/>
      <c r="AA2784" s="5" t="s">
        <v>772</v>
      </c>
      <c r="AB2784" s="6">
        <f>DATEVALUE(DatosTransformados[[#This Row],[Contact Date Hidden]])</f>
        <v>44319</v>
      </c>
      <c r="AC2784" s="6">
        <v>43860</v>
      </c>
      <c r="AD2784" s="5" t="s">
        <v>28</v>
      </c>
      <c r="AE2784" s="5" t="str">
        <f>VLOOKUP(DatosTransformados[[#This Row],[Customer Segment Hidden]],Tabla3[#All],2,FALSE)</f>
        <v>High</v>
      </c>
      <c r="AF2784" s="12">
        <v>47.435603370378423</v>
      </c>
      <c r="AG2784" s="5">
        <v>2</v>
      </c>
      <c r="AH2784" s="5" t="s">
        <v>29</v>
      </c>
      <c r="AI2784" s="5" t="str">
        <f>IFERROR(VLOOKUP(DatosTransformados[[#This Row],[Preferred Contact Method Hidden]],Tabla3[#All],2,FALSE),DatosTransformados[[#This Row],[Preferred Contact Method Hidden]])</f>
        <v>Email</v>
      </c>
      <c r="AJ2784" s="5" t="str">
        <f>VLOOKUP(DatosTransformados[[#This Row],[Applied Discount Hidden]],Tabla3[#All],2,FALSE)</f>
        <v>Yes</v>
      </c>
      <c r="AK2784" s="5" t="b">
        <v>1</v>
      </c>
    </row>
    <row r="2785" spans="1:37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">
        <v>21</v>
      </c>
      <c r="O27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5" s="2" t="s">
        <v>21</v>
      </c>
      <c r="Q2785" s="2">
        <v>0</v>
      </c>
      <c r="R2785" s="2" t="s">
        <v>21</v>
      </c>
      <c r="S2785" s="2" t="s">
        <v>52</v>
      </c>
      <c r="T2785" s="2" t="s">
        <v>123</v>
      </c>
      <c r="U2785" s="2">
        <v>26</v>
      </c>
      <c r="V2785" s="2" t="str">
        <f>PROPER(DatosTransformados[[#This Row],[Payment Method Hidden]])</f>
        <v>Credit Card</v>
      </c>
      <c r="W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785" s="2">
        <v>1804</v>
      </c>
      <c r="Y2785" s="2"/>
      <c r="Z2785" s="2"/>
      <c r="AA2785" s="2" t="s">
        <v>124</v>
      </c>
      <c r="AB2785" s="3">
        <f>DATEVALUE(DatosTransformados[[#This Row],[Contact Date Hidden]])</f>
        <v>43943</v>
      </c>
      <c r="AC2785" s="3">
        <v>44932</v>
      </c>
      <c r="AD2785" s="2" t="s">
        <v>28</v>
      </c>
      <c r="AE2785" s="2" t="str">
        <f>VLOOKUP(DatosTransformados[[#This Row],[Customer Segment Hidden]],Tabla3[#All],2,FALSE)</f>
        <v>High</v>
      </c>
      <c r="AF2785" s="11">
        <v>22.076935010273552</v>
      </c>
      <c r="AG2785" s="2">
        <v>1</v>
      </c>
      <c r="AH2785" s="2" t="s">
        <v>63</v>
      </c>
      <c r="AI2785" s="2" t="str">
        <f>IFERROR(VLOOKUP(DatosTransformados[[#This Row],[Preferred Contact Method Hidden]],Tabla3[#All],2,FALSE),DatosTransformados[[#This Row],[Preferred Contact Method Hidden]])</f>
        <v>SMS</v>
      </c>
      <c r="AJ2785" s="2" t="str">
        <f>VLOOKUP(DatosTransformados[[#This Row],[Applied Discount Hidden]],Tabla3[#All],2,FALSE)</f>
        <v>No</v>
      </c>
      <c r="AK2785" s="2" t="b">
        <v>0</v>
      </c>
    </row>
    <row r="2786" spans="1:37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">
        <v>21</v>
      </c>
      <c r="O27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6" s="5" t="s">
        <v>21</v>
      </c>
      <c r="Q2786" s="5">
        <v>0</v>
      </c>
      <c r="R2786" s="5" t="s">
        <v>21</v>
      </c>
      <c r="S2786" s="5" t="s">
        <v>24</v>
      </c>
      <c r="T2786" s="5" t="s">
        <v>123</v>
      </c>
      <c r="U2786" s="5">
        <v>9</v>
      </c>
      <c r="V2786" s="5" t="str">
        <f>PROPER(DatosTransformados[[#This Row],[Payment Method Hidden]])</f>
        <v>Credit Card</v>
      </c>
      <c r="W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786" s="5">
        <v>34</v>
      </c>
      <c r="Y2786" s="5"/>
      <c r="Z2786" s="5"/>
      <c r="AA2786" s="5" t="s">
        <v>4696</v>
      </c>
      <c r="AB2786" s="6">
        <f>DATEVALUE(DatosTransformados[[#This Row],[Contact Date Hidden]])</f>
        <v>43869</v>
      </c>
      <c r="AC2786" s="6">
        <v>43833</v>
      </c>
      <c r="AD2786" s="5" t="s">
        <v>44</v>
      </c>
      <c r="AE2786" s="5" t="str">
        <f>VLOOKUP(DatosTransformados[[#This Row],[Customer Segment Hidden]],Tabla3[#All],2,FALSE)</f>
        <v>Medium</v>
      </c>
      <c r="AF2786" s="12">
        <v>7.9782183986939321</v>
      </c>
      <c r="AG2786" s="5">
        <v>6</v>
      </c>
      <c r="AH2786" s="5" t="s">
        <v>63</v>
      </c>
      <c r="AI2786" s="5" t="str">
        <f>IFERROR(VLOOKUP(DatosTransformados[[#This Row],[Preferred Contact Method Hidden]],Tabla3[#All],2,FALSE),DatosTransformados[[#This Row],[Preferred Contact Method Hidden]])</f>
        <v>SMS</v>
      </c>
      <c r="AJ2786" s="5" t="str">
        <f>VLOOKUP(DatosTransformados[[#This Row],[Applied Discount Hidden]],Tabla3[#All],2,FALSE)</f>
        <v>No</v>
      </c>
      <c r="AK2786" s="5" t="b">
        <v>0</v>
      </c>
    </row>
    <row r="2787" spans="1:37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">
        <v>21</v>
      </c>
      <c r="O27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7" s="2" t="s">
        <v>21</v>
      </c>
      <c r="Q2787" s="2">
        <v>0</v>
      </c>
      <c r="R2787" s="2" t="s">
        <v>21</v>
      </c>
      <c r="S2787" s="2" t="s">
        <v>52</v>
      </c>
      <c r="T2787" s="2" t="s">
        <v>35</v>
      </c>
      <c r="U2787" s="2">
        <v>13</v>
      </c>
      <c r="V2787" s="2" t="str">
        <f>PROPER(DatosTransformados[[#This Row],[Payment Method Hidden]])</f>
        <v>Direct Debit</v>
      </c>
      <c r="W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787" s="2">
        <v>553</v>
      </c>
      <c r="Y2787" s="2"/>
      <c r="Z2787" s="2"/>
      <c r="AA2787" s="2" t="s">
        <v>4698</v>
      </c>
      <c r="AB2787" s="3">
        <f>DATEVALUE(DatosTransformados[[#This Row],[Contact Date Hidden]])</f>
        <v>44249</v>
      </c>
      <c r="AC2787" s="3">
        <v>44644</v>
      </c>
      <c r="AD2787" s="2" t="s">
        <v>44</v>
      </c>
      <c r="AE2787" s="2" t="str">
        <f>VLOOKUP(DatosTransformados[[#This Row],[Customer Segment Hidden]],Tabla3[#All],2,FALSE)</f>
        <v>Medium</v>
      </c>
      <c r="AF2787" s="11">
        <v>15.325007816160319</v>
      </c>
      <c r="AG2787" s="2">
        <v>4</v>
      </c>
      <c r="AH2787" s="2" t="s">
        <v>63</v>
      </c>
      <c r="AI2787" s="2" t="str">
        <f>IFERROR(VLOOKUP(DatosTransformados[[#This Row],[Preferred Contact Method Hidden]],Tabla3[#All],2,FALSE),DatosTransformados[[#This Row],[Preferred Contact Method Hidden]])</f>
        <v>SMS</v>
      </c>
      <c r="AJ2787" s="2" t="str">
        <f>VLOOKUP(DatosTransformados[[#This Row],[Applied Discount Hidden]],Tabla3[#All],2,FALSE)</f>
        <v>No</v>
      </c>
      <c r="AK2787" s="2" t="b">
        <v>0</v>
      </c>
    </row>
    <row r="2788" spans="1:37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">
        <v>21</v>
      </c>
      <c r="O27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8" s="5" t="s">
        <v>21</v>
      </c>
      <c r="Q2788" s="5">
        <v>0</v>
      </c>
      <c r="R2788" s="5" t="s">
        <v>21</v>
      </c>
      <c r="S2788" s="5" t="s">
        <v>24</v>
      </c>
      <c r="T2788" s="5" t="s">
        <v>117</v>
      </c>
      <c r="U2788" s="5">
        <v>61</v>
      </c>
      <c r="V2788" s="5" t="str">
        <f>PROPER(DatosTransformados[[#This Row],[Payment Method Hidden]])</f>
        <v>Direct Debit</v>
      </c>
      <c r="W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2788" s="5">
        <v>3957</v>
      </c>
      <c r="Y2788" s="5" t="s">
        <v>42</v>
      </c>
      <c r="Z2788" s="5" t="s">
        <v>213</v>
      </c>
      <c r="AA2788" s="5" t="s">
        <v>1995</v>
      </c>
      <c r="AB2788" s="6">
        <f>DATEVALUE(DatosTransformados[[#This Row],[Contact Date Hidden]])</f>
        <v>44164</v>
      </c>
      <c r="AC2788" s="6">
        <v>44653</v>
      </c>
      <c r="AD2788" s="5" t="s">
        <v>28</v>
      </c>
      <c r="AE2788" s="5" t="str">
        <f>VLOOKUP(DatosTransformados[[#This Row],[Customer Segment Hidden]],Tabla3[#All],2,FALSE)</f>
        <v>High</v>
      </c>
      <c r="AF2788" s="12">
        <v>61.682228920756529</v>
      </c>
      <c r="AG2788" s="5">
        <v>10</v>
      </c>
      <c r="AH2788" s="5" t="s">
        <v>63</v>
      </c>
      <c r="AI2788" s="5" t="str">
        <f>IFERROR(VLOOKUP(DatosTransformados[[#This Row],[Preferred Contact Method Hidden]],Tabla3[#All],2,FALSE),DatosTransformados[[#This Row],[Preferred Contact Method Hidden]])</f>
        <v>SMS</v>
      </c>
      <c r="AJ2788" s="5" t="str">
        <f>VLOOKUP(DatosTransformados[[#This Row],[Applied Discount Hidden]],Tabla3[#All],2,FALSE)</f>
        <v>Yes</v>
      </c>
      <c r="AK2788" s="5" t="b">
        <v>1</v>
      </c>
    </row>
    <row r="2789" spans="1:37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">
        <v>21</v>
      </c>
      <c r="O27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89" s="2" t="s">
        <v>21</v>
      </c>
      <c r="Q2789" s="2">
        <v>0</v>
      </c>
      <c r="R2789" s="2" t="s">
        <v>33</v>
      </c>
      <c r="S2789" s="2" t="s">
        <v>24</v>
      </c>
      <c r="T2789" s="2" t="s">
        <v>35</v>
      </c>
      <c r="U2789" s="2">
        <v>41</v>
      </c>
      <c r="V2789" s="2" t="str">
        <f>PROPER(DatosTransformados[[#This Row],[Payment Method Hidden]])</f>
        <v>Direct Debit</v>
      </c>
      <c r="W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789" s="2">
        <v>1558</v>
      </c>
      <c r="Y2789" s="2" t="s">
        <v>42</v>
      </c>
      <c r="Z2789" s="2" t="s">
        <v>213</v>
      </c>
      <c r="AA2789" s="2" t="s">
        <v>4701</v>
      </c>
      <c r="AB2789" s="3">
        <f>DATEVALUE(DatosTransformados[[#This Row],[Contact Date Hidden]])</f>
        <v>44181</v>
      </c>
      <c r="AC2789" s="3">
        <v>44421</v>
      </c>
      <c r="AD2789" s="2" t="s">
        <v>38</v>
      </c>
      <c r="AE2789" s="2" t="str">
        <f>VLOOKUP(DatosTransformados[[#This Row],[Customer Segment Hidden]],Tabla3[#All],2,FALSE)</f>
        <v>Low</v>
      </c>
      <c r="AF2789" s="11">
        <v>35.524758546598477</v>
      </c>
      <c r="AG2789" s="2">
        <v>9</v>
      </c>
      <c r="AH2789" s="2" t="s">
        <v>29</v>
      </c>
      <c r="AI2789" s="2" t="str">
        <f>IFERROR(VLOOKUP(DatosTransformados[[#This Row],[Preferred Contact Method Hidden]],Tabla3[#All],2,FALSE),DatosTransformados[[#This Row],[Preferred Contact Method Hidden]])</f>
        <v>Email</v>
      </c>
      <c r="AJ2789" s="2" t="str">
        <f>VLOOKUP(DatosTransformados[[#This Row],[Applied Discount Hidden]],Tabla3[#All],2,FALSE)</f>
        <v>Yes</v>
      </c>
      <c r="AK2789" s="2" t="b">
        <v>1</v>
      </c>
    </row>
    <row r="2790" spans="1:37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">
        <v>21</v>
      </c>
      <c r="O27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0" s="5" t="s">
        <v>33</v>
      </c>
      <c r="Q2790" s="5">
        <v>2</v>
      </c>
      <c r="R2790" s="5" t="s">
        <v>33</v>
      </c>
      <c r="S2790" s="5" t="s">
        <v>52</v>
      </c>
      <c r="T2790" s="5" t="s">
        <v>123</v>
      </c>
      <c r="U2790" s="5">
        <v>50</v>
      </c>
      <c r="V2790" s="5" t="str">
        <f>PROPER(DatosTransformados[[#This Row],[Payment Method Hidden]])</f>
        <v>Credit Card</v>
      </c>
      <c r="W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790" s="5">
        <v>3558</v>
      </c>
      <c r="Y2790" s="5"/>
      <c r="Z2790" s="5"/>
      <c r="AA2790" s="5" t="s">
        <v>1455</v>
      </c>
      <c r="AB2790" s="6">
        <f>DATEVALUE(DatosTransformados[[#This Row],[Contact Date Hidden]])</f>
        <v>45058</v>
      </c>
      <c r="AC2790" s="6">
        <v>43880</v>
      </c>
      <c r="AD2790" s="5" t="s">
        <v>44</v>
      </c>
      <c r="AE2790" s="5" t="str">
        <f>VLOOKUP(DatosTransformados[[#This Row],[Customer Segment Hidden]],Tabla3[#All],2,FALSE)</f>
        <v>Medium</v>
      </c>
      <c r="AF2790" s="12">
        <v>52.933481540826463</v>
      </c>
      <c r="AG2790" s="5">
        <v>10</v>
      </c>
      <c r="AH2790" s="5" t="s">
        <v>49</v>
      </c>
      <c r="AI2790" s="5" t="str">
        <f>IFERROR(VLOOKUP(DatosTransformados[[#This Row],[Preferred Contact Method Hidden]],Tabla3[#All],2,FALSE),DatosTransformados[[#This Row],[Preferred Contact Method Hidden]])</f>
        <v>Phone</v>
      </c>
      <c r="AJ2790" s="5" t="str">
        <f>VLOOKUP(DatosTransformados[[#This Row],[Applied Discount Hidden]],Tabla3[#All],2,FALSE)</f>
        <v>No</v>
      </c>
      <c r="AK2790" s="5" t="b">
        <v>0</v>
      </c>
    </row>
    <row r="2791" spans="1:37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">
        <v>21</v>
      </c>
      <c r="O27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1" s="2" t="s">
        <v>33</v>
      </c>
      <c r="Q2791" s="2">
        <v>6</v>
      </c>
      <c r="R2791" s="2" t="s">
        <v>33</v>
      </c>
      <c r="S2791" s="2" t="s">
        <v>34</v>
      </c>
      <c r="T2791" s="2" t="s">
        <v>25</v>
      </c>
      <c r="U2791" s="2">
        <v>18</v>
      </c>
      <c r="V2791" s="2" t="str">
        <f>PROPER(DatosTransformados[[#This Row],[Payment Method Hidden]])</f>
        <v>Credit Card</v>
      </c>
      <c r="W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791" s="2">
        <v>670</v>
      </c>
      <c r="Y2791" s="2"/>
      <c r="Z2791" s="2"/>
      <c r="AA2791" s="2" t="s">
        <v>4704</v>
      </c>
      <c r="AB2791" s="3">
        <f>DATEVALUE(DatosTransformados[[#This Row],[Contact Date Hidden]])</f>
        <v>44807</v>
      </c>
      <c r="AC2791" s="3">
        <v>43843</v>
      </c>
      <c r="AD2791" s="2" t="s">
        <v>38</v>
      </c>
      <c r="AE2791" s="2" t="str">
        <f>VLOOKUP(DatosTransformados[[#This Row],[Customer Segment Hidden]],Tabla3[#All],2,FALSE)</f>
        <v>Low</v>
      </c>
      <c r="AF2791" s="11">
        <v>16.599559627000229</v>
      </c>
      <c r="AG2791" s="2">
        <v>1</v>
      </c>
      <c r="AH2791" s="2" t="s">
        <v>63</v>
      </c>
      <c r="AI2791" s="2" t="str">
        <f>IFERROR(VLOOKUP(DatosTransformados[[#This Row],[Preferred Contact Method Hidden]],Tabla3[#All],2,FALSE),DatosTransformados[[#This Row],[Preferred Contact Method Hidden]])</f>
        <v>SMS</v>
      </c>
      <c r="AJ2791" s="2" t="str">
        <f>VLOOKUP(DatosTransformados[[#This Row],[Applied Discount Hidden]],Tabla3[#All],2,FALSE)</f>
        <v>Yes</v>
      </c>
      <c r="AK2791" s="2" t="b">
        <v>1</v>
      </c>
    </row>
    <row r="2792" spans="1:37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">
        <v>21</v>
      </c>
      <c r="O27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2" s="5" t="s">
        <v>21</v>
      </c>
      <c r="Q2792" s="5">
        <v>0</v>
      </c>
      <c r="R2792" s="5" t="s">
        <v>33</v>
      </c>
      <c r="S2792" s="5" t="s">
        <v>24</v>
      </c>
      <c r="T2792" s="5" t="s">
        <v>35</v>
      </c>
      <c r="U2792" s="5">
        <v>17</v>
      </c>
      <c r="V2792" s="5" t="str">
        <f>PROPER(DatosTransformados[[#This Row],[Payment Method Hidden]])</f>
        <v>Direct Debit</v>
      </c>
      <c r="W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2792" s="5">
        <v>216</v>
      </c>
      <c r="Y2792" s="5" t="s">
        <v>103</v>
      </c>
      <c r="Z2792" s="5" t="s">
        <v>197</v>
      </c>
      <c r="AA2792" s="5" t="s">
        <v>4706</v>
      </c>
      <c r="AB2792" s="6">
        <f>DATEVALUE(DatosTransformados[[#This Row],[Contact Date Hidden]])</f>
        <v>44782</v>
      </c>
      <c r="AC2792" s="6">
        <v>45128</v>
      </c>
      <c r="AD2792" s="5" t="s">
        <v>44</v>
      </c>
      <c r="AE2792" s="5" t="str">
        <f>VLOOKUP(DatosTransformados[[#This Row],[Customer Segment Hidden]],Tabla3[#All],2,FALSE)</f>
        <v>Medium</v>
      </c>
      <c r="AF2792" s="12">
        <v>15.788251524319991</v>
      </c>
      <c r="AG2792" s="5">
        <v>9</v>
      </c>
      <c r="AH2792" s="5" t="s">
        <v>49</v>
      </c>
      <c r="AI2792" s="5" t="str">
        <f>IFERROR(VLOOKUP(DatosTransformados[[#This Row],[Preferred Contact Method Hidden]],Tabla3[#All],2,FALSE),DatosTransformados[[#This Row],[Preferred Contact Method Hidden]])</f>
        <v>Phone</v>
      </c>
      <c r="AJ2792" s="5" t="str">
        <f>VLOOKUP(DatosTransformados[[#This Row],[Applied Discount Hidden]],Tabla3[#All],2,FALSE)</f>
        <v>Yes</v>
      </c>
      <c r="AK2792" s="5" t="b">
        <v>1</v>
      </c>
    </row>
    <row r="2793" spans="1:37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">
        <v>21</v>
      </c>
      <c r="O27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3" s="2" t="s">
        <v>21</v>
      </c>
      <c r="Q2793" s="2">
        <v>0</v>
      </c>
      <c r="R2793" s="2" t="s">
        <v>21</v>
      </c>
      <c r="S2793" s="2" t="s">
        <v>24</v>
      </c>
      <c r="T2793" s="2" t="s">
        <v>123</v>
      </c>
      <c r="U2793" s="2">
        <v>8</v>
      </c>
      <c r="V2793" s="2" t="str">
        <f>PROPER(DatosTransformados[[#This Row],[Payment Method Hidden]])</f>
        <v>Credit Card</v>
      </c>
      <c r="W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2793" s="2">
        <v>122</v>
      </c>
      <c r="Y2793" s="2"/>
      <c r="Z2793" s="2"/>
      <c r="AA2793" s="2" t="s">
        <v>3708</v>
      </c>
      <c r="AB2793" s="3">
        <f>DATEVALUE(DatosTransformados[[#This Row],[Contact Date Hidden]])</f>
        <v>43975</v>
      </c>
      <c r="AC2793" s="3">
        <v>44710</v>
      </c>
      <c r="AD2793" s="2" t="s">
        <v>44</v>
      </c>
      <c r="AE2793" s="2" t="str">
        <f>VLOOKUP(DatosTransformados[[#This Row],[Customer Segment Hidden]],Tabla3[#All],2,FALSE)</f>
        <v>Medium</v>
      </c>
      <c r="AF2793" s="11">
        <v>7.5309015129739629</v>
      </c>
      <c r="AG2793" s="2">
        <v>9</v>
      </c>
      <c r="AH2793" s="2" t="s">
        <v>29</v>
      </c>
      <c r="AI2793" s="2" t="str">
        <f>IFERROR(VLOOKUP(DatosTransformados[[#This Row],[Preferred Contact Method Hidden]],Tabla3[#All],2,FALSE),DatosTransformados[[#This Row],[Preferred Contact Method Hidden]])</f>
        <v>Email</v>
      </c>
      <c r="AJ2793" s="2" t="str">
        <f>VLOOKUP(DatosTransformados[[#This Row],[Applied Discount Hidden]],Tabla3[#All],2,FALSE)</f>
        <v>No</v>
      </c>
      <c r="AK2793" s="2" t="b">
        <v>0</v>
      </c>
    </row>
    <row r="2794" spans="1:37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">
        <v>21</v>
      </c>
      <c r="O27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4" s="5" t="s">
        <v>21</v>
      </c>
      <c r="Q2794" s="5">
        <v>0</v>
      </c>
      <c r="R2794" s="5" t="s">
        <v>21</v>
      </c>
      <c r="S2794" s="5" t="s">
        <v>24</v>
      </c>
      <c r="T2794" s="5" t="s">
        <v>123</v>
      </c>
      <c r="U2794" s="5">
        <v>15</v>
      </c>
      <c r="V2794" s="5" t="str">
        <f>PROPER(DatosTransformados[[#This Row],[Payment Method Hidden]])</f>
        <v>Credit Card</v>
      </c>
      <c r="W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794" s="5">
        <v>63</v>
      </c>
      <c r="Y2794" s="5"/>
      <c r="Z2794" s="5"/>
      <c r="AA2794" s="5" t="s">
        <v>4709</v>
      </c>
      <c r="AB2794" s="6">
        <f>DATEVALUE(DatosTransformados[[#This Row],[Contact Date Hidden]])</f>
        <v>45240</v>
      </c>
      <c r="AC2794" s="6">
        <v>44894</v>
      </c>
      <c r="AD2794" s="5" t="s">
        <v>38</v>
      </c>
      <c r="AE2794" s="5" t="str">
        <f>VLOOKUP(DatosTransformados[[#This Row],[Customer Segment Hidden]],Tabla3[#All],2,FALSE)</f>
        <v>Low</v>
      </c>
      <c r="AF2794" s="12">
        <v>13.63418490068611</v>
      </c>
      <c r="AG2794" s="5">
        <v>3</v>
      </c>
      <c r="AH2794" s="5" t="s">
        <v>49</v>
      </c>
      <c r="AI2794" s="5" t="str">
        <f>IFERROR(VLOOKUP(DatosTransformados[[#This Row],[Preferred Contact Method Hidden]],Tabla3[#All],2,FALSE),DatosTransformados[[#This Row],[Preferred Contact Method Hidden]])</f>
        <v>Phone</v>
      </c>
      <c r="AJ2794" s="5" t="str">
        <f>VLOOKUP(DatosTransformados[[#This Row],[Applied Discount Hidden]],Tabla3[#All],2,FALSE)</f>
        <v>Yes</v>
      </c>
      <c r="AK2794" s="5" t="b">
        <v>1</v>
      </c>
    </row>
    <row r="2795" spans="1:37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">
        <v>21</v>
      </c>
      <c r="O27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5" s="2" t="s">
        <v>33</v>
      </c>
      <c r="Q2795" s="2">
        <v>3</v>
      </c>
      <c r="R2795" s="2" t="s">
        <v>21</v>
      </c>
      <c r="S2795" s="2" t="s">
        <v>52</v>
      </c>
      <c r="T2795" s="2" t="s">
        <v>207</v>
      </c>
      <c r="U2795" s="2">
        <v>9</v>
      </c>
      <c r="V2795" s="2" t="str">
        <f>PROPER(DatosTransformados[[#This Row],[Payment Method Hidden]])</f>
        <v>Paper Check</v>
      </c>
      <c r="W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795" s="2">
        <v>231</v>
      </c>
      <c r="Y2795" s="2"/>
      <c r="Z2795" s="2"/>
      <c r="AA2795" s="2" t="s">
        <v>4711</v>
      </c>
      <c r="AB2795" s="3">
        <f>DATEVALUE(DatosTransformados[[#This Row],[Contact Date Hidden]])</f>
        <v>44525</v>
      </c>
      <c r="AC2795" s="3">
        <v>44024</v>
      </c>
      <c r="AD2795" s="2" t="s">
        <v>28</v>
      </c>
      <c r="AE2795" s="2" t="str">
        <f>VLOOKUP(DatosTransformados[[#This Row],[Customer Segment Hidden]],Tabla3[#All],2,FALSE)</f>
        <v>High</v>
      </c>
      <c r="AF2795" s="11">
        <v>8.279319855572119</v>
      </c>
      <c r="AG2795" s="2">
        <v>10</v>
      </c>
      <c r="AH2795" s="2" t="s">
        <v>29</v>
      </c>
      <c r="AI2795" s="2" t="str">
        <f>IFERROR(VLOOKUP(DatosTransformados[[#This Row],[Preferred Contact Method Hidden]],Tabla3[#All],2,FALSE),DatosTransformados[[#This Row],[Preferred Contact Method Hidden]])</f>
        <v>Email</v>
      </c>
      <c r="AJ2795" s="2" t="str">
        <f>VLOOKUP(DatosTransformados[[#This Row],[Applied Discount Hidden]],Tabla3[#All],2,FALSE)</f>
        <v>No</v>
      </c>
      <c r="AK2795" s="2" t="b">
        <v>0</v>
      </c>
    </row>
    <row r="2796" spans="1:37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">
        <v>21</v>
      </c>
      <c r="O27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6" s="5" t="s">
        <v>33</v>
      </c>
      <c r="Q2796" s="5">
        <v>5</v>
      </c>
      <c r="R2796" s="5" t="s">
        <v>33</v>
      </c>
      <c r="S2796" s="5" t="s">
        <v>52</v>
      </c>
      <c r="T2796" s="5" t="s">
        <v>123</v>
      </c>
      <c r="U2796" s="5">
        <v>41</v>
      </c>
      <c r="V2796" s="5" t="str">
        <f>PROPER(DatosTransformados[[#This Row],[Payment Method Hidden]])</f>
        <v>Credit Card</v>
      </c>
      <c r="W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796" s="5">
        <v>2889</v>
      </c>
      <c r="Y2796" s="5"/>
      <c r="Z2796" s="5"/>
      <c r="AA2796" s="5" t="s">
        <v>1682</v>
      </c>
      <c r="AB2796" s="6">
        <f>DATEVALUE(DatosTransformados[[#This Row],[Contact Date Hidden]])</f>
        <v>45166</v>
      </c>
      <c r="AC2796" s="6">
        <v>44267</v>
      </c>
      <c r="AD2796" s="5" t="s">
        <v>44</v>
      </c>
      <c r="AE2796" s="5" t="str">
        <f>VLOOKUP(DatosTransformados[[#This Row],[Customer Segment Hidden]],Tabla3[#All],2,FALSE)</f>
        <v>Medium</v>
      </c>
      <c r="AF2796" s="12">
        <v>38.819065827430023</v>
      </c>
      <c r="AG2796" s="5">
        <v>2</v>
      </c>
      <c r="AH2796" s="5" t="s">
        <v>49</v>
      </c>
      <c r="AI2796" s="5" t="str">
        <f>IFERROR(VLOOKUP(DatosTransformados[[#This Row],[Preferred Contact Method Hidden]],Tabla3[#All],2,FALSE),DatosTransformados[[#This Row],[Preferred Contact Method Hidden]])</f>
        <v>Phone</v>
      </c>
      <c r="AJ2796" s="5" t="str">
        <f>VLOOKUP(DatosTransformados[[#This Row],[Applied Discount Hidden]],Tabla3[#All],2,FALSE)</f>
        <v>Yes</v>
      </c>
      <c r="AK2796" s="5" t="b">
        <v>1</v>
      </c>
    </row>
    <row r="2797" spans="1:37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">
        <v>21</v>
      </c>
      <c r="O27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7" s="2" t="s">
        <v>33</v>
      </c>
      <c r="Q2797" s="2">
        <v>2</v>
      </c>
      <c r="R2797" s="2" t="s">
        <v>21</v>
      </c>
      <c r="S2797" s="2" t="s">
        <v>24</v>
      </c>
      <c r="T2797" s="2" t="s">
        <v>169</v>
      </c>
      <c r="U2797" s="2">
        <v>23</v>
      </c>
      <c r="V2797" s="2" t="str">
        <f>PROPER(DatosTransformados[[#This Row],[Payment Method Hidden]])</f>
        <v>Paper Check</v>
      </c>
      <c r="W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2797" s="2">
        <v>111</v>
      </c>
      <c r="Y2797" s="2" t="s">
        <v>42</v>
      </c>
      <c r="Z2797" s="2" t="s">
        <v>184</v>
      </c>
      <c r="AA2797" s="2" t="s">
        <v>4378</v>
      </c>
      <c r="AB2797" s="3">
        <f>DATEVALUE(DatosTransformados[[#This Row],[Contact Date Hidden]])</f>
        <v>44235</v>
      </c>
      <c r="AC2797" s="3">
        <v>44460</v>
      </c>
      <c r="AD2797" s="2" t="s">
        <v>28</v>
      </c>
      <c r="AE2797" s="2" t="str">
        <f>VLOOKUP(DatosTransformados[[#This Row],[Customer Segment Hidden]],Tabla3[#All],2,FALSE)</f>
        <v>High</v>
      </c>
      <c r="AF2797" s="11">
        <v>20.03374229327137</v>
      </c>
      <c r="AG2797" s="2">
        <v>8</v>
      </c>
      <c r="AH2797" s="2" t="s">
        <v>29</v>
      </c>
      <c r="AI2797" s="2" t="str">
        <f>IFERROR(VLOOKUP(DatosTransformados[[#This Row],[Preferred Contact Method Hidden]],Tabla3[#All],2,FALSE),DatosTransformados[[#This Row],[Preferred Contact Method Hidden]])</f>
        <v>Email</v>
      </c>
      <c r="AJ2797" s="2" t="str">
        <f>VLOOKUP(DatosTransformados[[#This Row],[Applied Discount Hidden]],Tabla3[#All],2,FALSE)</f>
        <v>Yes</v>
      </c>
      <c r="AK2797" s="2" t="b">
        <v>1</v>
      </c>
    </row>
    <row r="2798" spans="1:37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">
        <v>21</v>
      </c>
      <c r="O27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8" s="5" t="s">
        <v>21</v>
      </c>
      <c r="Q2798" s="5">
        <v>0</v>
      </c>
      <c r="R2798" s="5" t="s">
        <v>21</v>
      </c>
      <c r="S2798" s="5" t="s">
        <v>24</v>
      </c>
      <c r="T2798" s="5" t="s">
        <v>117</v>
      </c>
      <c r="U2798" s="5">
        <v>45</v>
      </c>
      <c r="V2798" s="5" t="str">
        <f>PROPER(DatosTransformados[[#This Row],[Payment Method Hidden]])</f>
        <v>Direct Debit</v>
      </c>
      <c r="W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798" s="5">
        <v>95</v>
      </c>
      <c r="Y2798" s="5" t="s">
        <v>156</v>
      </c>
      <c r="Z2798" s="5" t="s">
        <v>157</v>
      </c>
      <c r="AA2798" s="5" t="s">
        <v>348</v>
      </c>
      <c r="AB2798" s="6">
        <f>DATEVALUE(DatosTransformados[[#This Row],[Contact Date Hidden]])</f>
        <v>43892</v>
      </c>
      <c r="AC2798" s="6">
        <v>44566</v>
      </c>
      <c r="AD2798" s="5" t="s">
        <v>38</v>
      </c>
      <c r="AE2798" s="5" t="str">
        <f>VLOOKUP(DatosTransformados[[#This Row],[Customer Segment Hidden]],Tabla3[#All],2,FALSE)</f>
        <v>Low</v>
      </c>
      <c r="AF2798" s="12">
        <v>53.556442537673952</v>
      </c>
      <c r="AG2798" s="5">
        <v>6</v>
      </c>
      <c r="AH2798" s="5" t="s">
        <v>29</v>
      </c>
      <c r="AI2798" s="5" t="str">
        <f>IFERROR(VLOOKUP(DatosTransformados[[#This Row],[Preferred Contact Method Hidden]],Tabla3[#All],2,FALSE),DatosTransformados[[#This Row],[Preferred Contact Method Hidden]])</f>
        <v>Email</v>
      </c>
      <c r="AJ2798" s="5" t="str">
        <f>VLOOKUP(DatosTransformados[[#This Row],[Applied Discount Hidden]],Tabla3[#All],2,FALSE)</f>
        <v>No</v>
      </c>
      <c r="AK2798" s="5" t="b">
        <v>0</v>
      </c>
    </row>
    <row r="2799" spans="1:37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">
        <v>21</v>
      </c>
      <c r="O27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799" s="2" t="s">
        <v>21</v>
      </c>
      <c r="Q2799" s="2">
        <v>0</v>
      </c>
      <c r="R2799" s="2" t="s">
        <v>21</v>
      </c>
      <c r="S2799" s="2" t="s">
        <v>24</v>
      </c>
      <c r="T2799" s="2" t="s">
        <v>25</v>
      </c>
      <c r="U2799" s="2">
        <v>20</v>
      </c>
      <c r="V2799" s="2" t="str">
        <f>PROPER(DatosTransformados[[#This Row],[Payment Method Hidden]])</f>
        <v>Credit Card</v>
      </c>
      <c r="W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799" s="2">
        <v>37</v>
      </c>
      <c r="Y2799" s="2" t="s">
        <v>156</v>
      </c>
      <c r="Z2799" s="2" t="s">
        <v>157</v>
      </c>
      <c r="AA2799" s="2" t="s">
        <v>4716</v>
      </c>
      <c r="AB2799" s="3">
        <f>DATEVALUE(DatosTransformados[[#This Row],[Contact Date Hidden]])</f>
        <v>44102</v>
      </c>
      <c r="AC2799" s="3">
        <v>45020</v>
      </c>
      <c r="AD2799" s="2" t="s">
        <v>44</v>
      </c>
      <c r="AE2799" s="2" t="str">
        <f>VLOOKUP(DatosTransformados[[#This Row],[Customer Segment Hidden]],Tabla3[#All],2,FALSE)</f>
        <v>Medium</v>
      </c>
      <c r="AF2799" s="11">
        <v>19.679795054673949</v>
      </c>
      <c r="AG2799" s="2">
        <v>9</v>
      </c>
      <c r="AH2799" s="2" t="s">
        <v>63</v>
      </c>
      <c r="AI2799" s="2" t="str">
        <f>IFERROR(VLOOKUP(DatosTransformados[[#This Row],[Preferred Contact Method Hidden]],Tabla3[#All],2,FALSE),DatosTransformados[[#This Row],[Preferred Contact Method Hidden]])</f>
        <v>SMS</v>
      </c>
      <c r="AJ2799" s="2" t="str">
        <f>VLOOKUP(DatosTransformados[[#This Row],[Applied Discount Hidden]],Tabla3[#All],2,FALSE)</f>
        <v>Yes</v>
      </c>
      <c r="AK2799" s="2" t="b">
        <v>1</v>
      </c>
    </row>
    <row r="2800" spans="1:37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">
        <v>21</v>
      </c>
      <c r="O28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0" s="5" t="s">
        <v>21</v>
      </c>
      <c r="Q2800" s="5">
        <v>0</v>
      </c>
      <c r="R2800" s="5" t="s">
        <v>21</v>
      </c>
      <c r="S2800" s="5" t="s">
        <v>52</v>
      </c>
      <c r="T2800" s="5" t="s">
        <v>25</v>
      </c>
      <c r="U2800" s="5">
        <v>41</v>
      </c>
      <c r="V2800" s="5" t="str">
        <f>PROPER(DatosTransformados[[#This Row],[Payment Method Hidden]])</f>
        <v>Credit Card</v>
      </c>
      <c r="W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2800" s="5">
        <v>2474</v>
      </c>
      <c r="Y2800" s="5"/>
      <c r="Z2800" s="5"/>
      <c r="AA2800" s="5" t="s">
        <v>2475</v>
      </c>
      <c r="AB2800" s="6">
        <f>DATEVALUE(DatosTransformados[[#This Row],[Contact Date Hidden]])</f>
        <v>45129</v>
      </c>
      <c r="AC2800" s="6">
        <v>45129</v>
      </c>
      <c r="AD2800" s="5" t="s">
        <v>38</v>
      </c>
      <c r="AE2800" s="5" t="str">
        <f>VLOOKUP(DatosTransformados[[#This Row],[Customer Segment Hidden]],Tabla3[#All],2,FALSE)</f>
        <v>Low</v>
      </c>
      <c r="AF2800" s="12">
        <v>34.932553382858593</v>
      </c>
      <c r="AG2800" s="5">
        <v>10</v>
      </c>
      <c r="AH2800" s="5" t="s">
        <v>29</v>
      </c>
      <c r="AI2800" s="5" t="str">
        <f>IFERROR(VLOOKUP(DatosTransformados[[#This Row],[Preferred Contact Method Hidden]],Tabla3[#All],2,FALSE),DatosTransformados[[#This Row],[Preferred Contact Method Hidden]])</f>
        <v>Email</v>
      </c>
      <c r="AJ2800" s="5" t="str">
        <f>VLOOKUP(DatosTransformados[[#This Row],[Applied Discount Hidden]],Tabla3[#All],2,FALSE)</f>
        <v>No</v>
      </c>
      <c r="AK2800" s="5" t="b">
        <v>0</v>
      </c>
    </row>
    <row r="2801" spans="1:37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">
        <v>21</v>
      </c>
      <c r="O28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1" s="2" t="s">
        <v>21</v>
      </c>
      <c r="Q2801" s="2">
        <v>0</v>
      </c>
      <c r="R2801" s="2" t="s">
        <v>21</v>
      </c>
      <c r="S2801" s="2" t="s">
        <v>52</v>
      </c>
      <c r="T2801" s="2" t="s">
        <v>117</v>
      </c>
      <c r="U2801" s="2">
        <v>9</v>
      </c>
      <c r="V2801" s="2" t="str">
        <f>PROPER(DatosTransformados[[#This Row],[Payment Method Hidden]])</f>
        <v>Direct Debit</v>
      </c>
      <c r="W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801" s="2">
        <v>671</v>
      </c>
      <c r="Y2801" s="2"/>
      <c r="Z2801" s="2"/>
      <c r="AA2801" s="2" t="s">
        <v>4385</v>
      </c>
      <c r="AB2801" s="3">
        <f>DATEVALUE(DatosTransformados[[#This Row],[Contact Date Hidden]])</f>
        <v>45028</v>
      </c>
      <c r="AC2801" s="3">
        <v>45214</v>
      </c>
      <c r="AD2801" s="2" t="s">
        <v>38</v>
      </c>
      <c r="AE2801" s="2" t="str">
        <f>VLOOKUP(DatosTransformados[[#This Row],[Customer Segment Hidden]],Tabla3[#All],2,FALSE)</f>
        <v>Low</v>
      </c>
      <c r="AF2801" s="11">
        <v>7.7681854052443544</v>
      </c>
      <c r="AG2801" s="2">
        <v>9</v>
      </c>
      <c r="AH2801" s="2" t="s">
        <v>49</v>
      </c>
      <c r="AI2801" s="2" t="str">
        <f>IFERROR(VLOOKUP(DatosTransformados[[#This Row],[Preferred Contact Method Hidden]],Tabla3[#All],2,FALSE),DatosTransformados[[#This Row],[Preferred Contact Method Hidden]])</f>
        <v>Phone</v>
      </c>
      <c r="AJ2801" s="2" t="str">
        <f>VLOOKUP(DatosTransformados[[#This Row],[Applied Discount Hidden]],Tabla3[#All],2,FALSE)</f>
        <v>No</v>
      </c>
      <c r="AK2801" s="2" t="b">
        <v>0</v>
      </c>
    </row>
    <row r="2802" spans="1:37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">
        <v>21</v>
      </c>
      <c r="O28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2" s="5" t="s">
        <v>21</v>
      </c>
      <c r="Q2802" s="5">
        <v>0</v>
      </c>
      <c r="R2802" s="5" t="s">
        <v>33</v>
      </c>
      <c r="S2802" s="5" t="s">
        <v>34</v>
      </c>
      <c r="T2802" s="5" t="s">
        <v>123</v>
      </c>
      <c r="U2802" s="5">
        <v>34</v>
      </c>
      <c r="V2802" s="5" t="str">
        <f>PROPER(DatosTransformados[[#This Row],[Payment Method Hidden]])</f>
        <v>Credit Card</v>
      </c>
      <c r="W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802" s="5">
        <v>1038</v>
      </c>
      <c r="Y2802" s="5"/>
      <c r="Z2802" s="5"/>
      <c r="AA2802" s="5" t="s">
        <v>2177</v>
      </c>
      <c r="AB2802" s="6">
        <f>DATEVALUE(DatosTransformados[[#This Row],[Contact Date Hidden]])</f>
        <v>44586</v>
      </c>
      <c r="AC2802" s="6">
        <v>45036</v>
      </c>
      <c r="AD2802" s="5" t="s">
        <v>38</v>
      </c>
      <c r="AE2802" s="5" t="str">
        <f>VLOOKUP(DatosTransformados[[#This Row],[Customer Segment Hidden]],Tabla3[#All],2,FALSE)</f>
        <v>Low</v>
      </c>
      <c r="AF2802" s="12">
        <v>36.796143805874188</v>
      </c>
      <c r="AG2802" s="5">
        <v>0</v>
      </c>
      <c r="AH2802" s="5" t="s">
        <v>29</v>
      </c>
      <c r="AI2802" s="5" t="str">
        <f>IFERROR(VLOOKUP(DatosTransformados[[#This Row],[Preferred Contact Method Hidden]],Tabla3[#All],2,FALSE),DatosTransformados[[#This Row],[Preferred Contact Method Hidden]])</f>
        <v>Email</v>
      </c>
      <c r="AJ2802" s="5" t="str">
        <f>VLOOKUP(DatosTransformados[[#This Row],[Applied Discount Hidden]],Tabla3[#All],2,FALSE)</f>
        <v>Yes</v>
      </c>
      <c r="AK2802" s="5" t="b">
        <v>1</v>
      </c>
    </row>
    <row r="2803" spans="1:37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">
        <v>21</v>
      </c>
      <c r="O28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3" s="2" t="s">
        <v>21</v>
      </c>
      <c r="Q2803" s="2">
        <v>0</v>
      </c>
      <c r="R2803" s="2" t="s">
        <v>33</v>
      </c>
      <c r="S2803" s="2" t="s">
        <v>52</v>
      </c>
      <c r="T2803" s="2" t="s">
        <v>123</v>
      </c>
      <c r="U2803" s="2">
        <v>25</v>
      </c>
      <c r="V2803" s="2" t="str">
        <f>PROPER(DatosTransformados[[#This Row],[Payment Method Hidden]])</f>
        <v>Credit Card</v>
      </c>
      <c r="W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2803" s="2">
        <v>1154</v>
      </c>
      <c r="Y2803" s="2"/>
      <c r="Z2803" s="2"/>
      <c r="AA2803" s="2" t="s">
        <v>1630</v>
      </c>
      <c r="AB2803" s="3">
        <f>DATEVALUE(DatosTransformados[[#This Row],[Contact Date Hidden]])</f>
        <v>44889</v>
      </c>
      <c r="AC2803" s="3">
        <v>44168</v>
      </c>
      <c r="AD2803" s="2" t="s">
        <v>44</v>
      </c>
      <c r="AE2803" s="2" t="str">
        <f>VLOOKUP(DatosTransformados[[#This Row],[Customer Segment Hidden]],Tabla3[#All],2,FALSE)</f>
        <v>Medium</v>
      </c>
      <c r="AF2803" s="11">
        <v>21.20092024850236</v>
      </c>
      <c r="AG2803" s="2">
        <v>4</v>
      </c>
      <c r="AH2803" s="2" t="s">
        <v>29</v>
      </c>
      <c r="AI2803" s="2" t="str">
        <f>IFERROR(VLOOKUP(DatosTransformados[[#This Row],[Preferred Contact Method Hidden]],Tabla3[#All],2,FALSE),DatosTransformados[[#This Row],[Preferred Contact Method Hidden]])</f>
        <v>Email</v>
      </c>
      <c r="AJ2803" s="2" t="str">
        <f>VLOOKUP(DatosTransformados[[#This Row],[Applied Discount Hidden]],Tabla3[#All],2,FALSE)</f>
        <v>Yes</v>
      </c>
      <c r="AK2803" s="2" t="b">
        <v>1</v>
      </c>
    </row>
    <row r="2804" spans="1:37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">
        <v>21</v>
      </c>
      <c r="O28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4" s="5" t="s">
        <v>21</v>
      </c>
      <c r="Q2804" s="5">
        <v>0</v>
      </c>
      <c r="R2804" s="5" t="s">
        <v>21</v>
      </c>
      <c r="S2804" s="5" t="s">
        <v>34</v>
      </c>
      <c r="T2804" s="5" t="s">
        <v>25</v>
      </c>
      <c r="U2804" s="5">
        <v>39</v>
      </c>
      <c r="V2804" s="5" t="str">
        <f>PROPER(DatosTransformados[[#This Row],[Payment Method Hidden]])</f>
        <v>Credit Card</v>
      </c>
      <c r="W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804" s="5">
        <v>1206</v>
      </c>
      <c r="Y2804" s="5"/>
      <c r="Z2804" s="5"/>
      <c r="AA2804" s="5" t="s">
        <v>521</v>
      </c>
      <c r="AB2804" s="6">
        <f>DATEVALUE(DatosTransformados[[#This Row],[Contact Date Hidden]])</f>
        <v>44160</v>
      </c>
      <c r="AC2804" s="6">
        <v>44257</v>
      </c>
      <c r="AD2804" s="5" t="s">
        <v>44</v>
      </c>
      <c r="AE2804" s="5" t="str">
        <f>VLOOKUP(DatosTransformados[[#This Row],[Customer Segment Hidden]],Tabla3[#All],2,FALSE)</f>
        <v>Medium</v>
      </c>
      <c r="AF2804" s="12">
        <v>32.361547936845817</v>
      </c>
      <c r="AG2804" s="5">
        <v>7</v>
      </c>
      <c r="AH2804" s="5" t="s">
        <v>29</v>
      </c>
      <c r="AI2804" s="5" t="str">
        <f>IFERROR(VLOOKUP(DatosTransformados[[#This Row],[Preferred Contact Method Hidden]],Tabla3[#All],2,FALSE),DatosTransformados[[#This Row],[Preferred Contact Method Hidden]])</f>
        <v>Email</v>
      </c>
      <c r="AJ2804" s="5" t="str">
        <f>VLOOKUP(DatosTransformados[[#This Row],[Applied Discount Hidden]],Tabla3[#All],2,FALSE)</f>
        <v>Yes</v>
      </c>
      <c r="AK2804" s="5" t="b">
        <v>1</v>
      </c>
    </row>
    <row r="2805" spans="1:37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">
        <v>33</v>
      </c>
      <c r="O28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5" s="2" t="s">
        <v>21</v>
      </c>
      <c r="Q2805" s="2">
        <v>0</v>
      </c>
      <c r="R2805" s="2" t="s">
        <v>21</v>
      </c>
      <c r="S2805" s="2" t="s">
        <v>34</v>
      </c>
      <c r="T2805" s="2" t="s">
        <v>25</v>
      </c>
      <c r="U2805" s="2">
        <v>35</v>
      </c>
      <c r="V2805" s="2" t="str">
        <f>PROPER(DatosTransformados[[#This Row],[Payment Method Hidden]])</f>
        <v>Credit Card</v>
      </c>
      <c r="W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805" s="2">
        <v>680</v>
      </c>
      <c r="Y2805" s="2"/>
      <c r="Z2805" s="2"/>
      <c r="AA2805" s="2" t="s">
        <v>295</v>
      </c>
      <c r="AB2805" s="3">
        <f>DATEVALUE(DatosTransformados[[#This Row],[Contact Date Hidden]])</f>
        <v>44485</v>
      </c>
      <c r="AC2805" s="3">
        <v>44851</v>
      </c>
      <c r="AD2805" s="2" t="s">
        <v>38</v>
      </c>
      <c r="AE2805" s="2" t="str">
        <f>VLOOKUP(DatosTransformados[[#This Row],[Customer Segment Hidden]],Tabla3[#All],2,FALSE)</f>
        <v>Low</v>
      </c>
      <c r="AF2805" s="11">
        <v>29.951226027236832</v>
      </c>
      <c r="AG2805" s="2">
        <v>0</v>
      </c>
      <c r="AH2805" s="2" t="s">
        <v>63</v>
      </c>
      <c r="AI2805" s="2" t="str">
        <f>IFERROR(VLOOKUP(DatosTransformados[[#This Row],[Preferred Contact Method Hidden]],Tabla3[#All],2,FALSE),DatosTransformados[[#This Row],[Preferred Contact Method Hidden]])</f>
        <v>SMS</v>
      </c>
      <c r="AJ2805" s="2" t="str">
        <f>VLOOKUP(DatosTransformados[[#This Row],[Applied Discount Hidden]],Tabla3[#All],2,FALSE)</f>
        <v>No</v>
      </c>
      <c r="AK2805" s="2" t="b">
        <v>0</v>
      </c>
    </row>
    <row r="2806" spans="1:37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">
        <v>21</v>
      </c>
      <c r="O28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6" s="5" t="s">
        <v>21</v>
      </c>
      <c r="Q2806" s="5">
        <v>0</v>
      </c>
      <c r="R2806" s="5" t="s">
        <v>21</v>
      </c>
      <c r="S2806" s="5" t="s">
        <v>34</v>
      </c>
      <c r="T2806" s="5" t="s">
        <v>123</v>
      </c>
      <c r="U2806" s="5">
        <v>25</v>
      </c>
      <c r="V2806" s="5" t="str">
        <f>PROPER(DatosTransformados[[#This Row],[Payment Method Hidden]])</f>
        <v>Credit Card</v>
      </c>
      <c r="W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806" s="5">
        <v>968</v>
      </c>
      <c r="Y2806" s="5"/>
      <c r="Z2806" s="5"/>
      <c r="AA2806" s="5" t="s">
        <v>4724</v>
      </c>
      <c r="AB2806" s="6">
        <f>DATEVALUE(DatosTransformados[[#This Row],[Contact Date Hidden]])</f>
        <v>44490</v>
      </c>
      <c r="AC2806" s="6">
        <v>45172</v>
      </c>
      <c r="AD2806" s="5" t="s">
        <v>38</v>
      </c>
      <c r="AE2806" s="5" t="str">
        <f>VLOOKUP(DatosTransformados[[#This Row],[Customer Segment Hidden]],Tabla3[#All],2,FALSE)</f>
        <v>Low</v>
      </c>
      <c r="AF2806" s="12">
        <v>27.074911713918141</v>
      </c>
      <c r="AG2806" s="5">
        <v>1</v>
      </c>
      <c r="AH2806" s="5" t="s">
        <v>29</v>
      </c>
      <c r="AI2806" s="5" t="str">
        <f>IFERROR(VLOOKUP(DatosTransformados[[#This Row],[Preferred Contact Method Hidden]],Tabla3[#All],2,FALSE),DatosTransformados[[#This Row],[Preferred Contact Method Hidden]])</f>
        <v>Email</v>
      </c>
      <c r="AJ2806" s="5" t="str">
        <f>VLOOKUP(DatosTransformados[[#This Row],[Applied Discount Hidden]],Tabla3[#All],2,FALSE)</f>
        <v>No</v>
      </c>
      <c r="AK2806" s="5" t="b">
        <v>0</v>
      </c>
    </row>
    <row r="2807" spans="1:37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">
        <v>21</v>
      </c>
      <c r="O28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7" s="2" t="s">
        <v>21</v>
      </c>
      <c r="Q2807" s="2">
        <v>0</v>
      </c>
      <c r="R2807" s="2" t="s">
        <v>33</v>
      </c>
      <c r="S2807" s="2" t="s">
        <v>24</v>
      </c>
      <c r="T2807" s="2" t="s">
        <v>117</v>
      </c>
      <c r="U2807" s="2">
        <v>52</v>
      </c>
      <c r="V2807" s="2" t="str">
        <f>PROPER(DatosTransformados[[#This Row],[Payment Method Hidden]])</f>
        <v>Direct Debit</v>
      </c>
      <c r="W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2807" s="2">
        <v>3321</v>
      </c>
      <c r="Y2807" s="2"/>
      <c r="Z2807" s="2"/>
      <c r="AA2807" s="2" t="s">
        <v>2965</v>
      </c>
      <c r="AB2807" s="3">
        <f>DATEVALUE(DatosTransformados[[#This Row],[Contact Date Hidden]])</f>
        <v>44601</v>
      </c>
      <c r="AC2807" s="3">
        <v>43858</v>
      </c>
      <c r="AD2807" s="2" t="s">
        <v>28</v>
      </c>
      <c r="AE2807" s="2" t="str">
        <f>VLOOKUP(DatosTransformados[[#This Row],[Customer Segment Hidden]],Tabla3[#All],2,FALSE)</f>
        <v>High</v>
      </c>
      <c r="AF2807" s="11">
        <v>44.130383649715917</v>
      </c>
      <c r="AG2807" s="2">
        <v>8</v>
      </c>
      <c r="AH2807" s="2" t="s">
        <v>63</v>
      </c>
      <c r="AI2807" s="2" t="str">
        <f>IFERROR(VLOOKUP(DatosTransformados[[#This Row],[Preferred Contact Method Hidden]],Tabla3[#All],2,FALSE),DatosTransformados[[#This Row],[Preferred Contact Method Hidden]])</f>
        <v>SMS</v>
      </c>
      <c r="AJ2807" s="2" t="str">
        <f>VLOOKUP(DatosTransformados[[#This Row],[Applied Discount Hidden]],Tabla3[#All],2,FALSE)</f>
        <v>Yes</v>
      </c>
      <c r="AK2807" s="2" t="b">
        <v>1</v>
      </c>
    </row>
    <row r="2808" spans="1:37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">
        <v>21</v>
      </c>
      <c r="O28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8" s="5" t="s">
        <v>33</v>
      </c>
      <c r="Q2808" s="5">
        <v>5</v>
      </c>
      <c r="R2808" s="5" t="s">
        <v>33</v>
      </c>
      <c r="S2808" s="5" t="s">
        <v>34</v>
      </c>
      <c r="T2808" s="5" t="s">
        <v>35</v>
      </c>
      <c r="U2808" s="5">
        <v>25</v>
      </c>
      <c r="V2808" s="5" t="str">
        <f>PROPER(DatosTransformados[[#This Row],[Payment Method Hidden]])</f>
        <v>Direct Debit</v>
      </c>
      <c r="W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2808" s="5">
        <v>1312</v>
      </c>
      <c r="Y2808" s="5"/>
      <c r="Z2808" s="5"/>
      <c r="AA2808" s="5" t="s">
        <v>4682</v>
      </c>
      <c r="AB2808" s="6">
        <f>DATEVALUE(DatosTransformados[[#This Row],[Contact Date Hidden]])</f>
        <v>44850</v>
      </c>
      <c r="AC2808" s="6">
        <v>43875</v>
      </c>
      <c r="AD2808" s="5" t="s">
        <v>28</v>
      </c>
      <c r="AE2808" s="5" t="str">
        <f>VLOOKUP(DatosTransformados[[#This Row],[Customer Segment Hidden]],Tabla3[#All],2,FALSE)</f>
        <v>High</v>
      </c>
      <c r="AF2808" s="12">
        <v>21.298699898877381</v>
      </c>
      <c r="AG2808" s="5">
        <v>7</v>
      </c>
      <c r="AH2808" s="5" t="s">
        <v>29</v>
      </c>
      <c r="AI2808" s="5" t="str">
        <f>IFERROR(VLOOKUP(DatosTransformados[[#This Row],[Preferred Contact Method Hidden]],Tabla3[#All],2,FALSE),DatosTransformados[[#This Row],[Preferred Contact Method Hidden]])</f>
        <v>Email</v>
      </c>
      <c r="AJ2808" s="5" t="str">
        <f>VLOOKUP(DatosTransformados[[#This Row],[Applied Discount Hidden]],Tabla3[#All],2,FALSE)</f>
        <v>No</v>
      </c>
      <c r="AK2808" s="5" t="b">
        <v>0</v>
      </c>
    </row>
    <row r="2809" spans="1:37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">
        <v>21</v>
      </c>
      <c r="O28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09" s="2" t="s">
        <v>21</v>
      </c>
      <c r="Q2809" s="2">
        <v>0</v>
      </c>
      <c r="R2809" s="2" t="s">
        <v>21</v>
      </c>
      <c r="S2809" s="2" t="s">
        <v>24</v>
      </c>
      <c r="T2809" s="2" t="s">
        <v>117</v>
      </c>
      <c r="U2809" s="2">
        <v>37</v>
      </c>
      <c r="V2809" s="2" t="str">
        <f>PROPER(DatosTransformados[[#This Row],[Payment Method Hidden]])</f>
        <v>Direct Debit</v>
      </c>
      <c r="W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809" s="2">
        <v>812</v>
      </c>
      <c r="Y2809" s="2"/>
      <c r="Z2809" s="2"/>
      <c r="AA2809" s="2" t="s">
        <v>1559</v>
      </c>
      <c r="AB2809" s="3">
        <f>DATEVALUE(DatosTransformados[[#This Row],[Contact Date Hidden]])</f>
        <v>45168</v>
      </c>
      <c r="AC2809" s="3">
        <v>43981</v>
      </c>
      <c r="AD2809" s="2" t="s">
        <v>28</v>
      </c>
      <c r="AE2809" s="2" t="str">
        <f>VLOOKUP(DatosTransformados[[#This Row],[Customer Segment Hidden]],Tabla3[#All],2,FALSE)</f>
        <v>High</v>
      </c>
      <c r="AF2809" s="11">
        <v>34.908138021704957</v>
      </c>
      <c r="AG2809" s="2">
        <v>3</v>
      </c>
      <c r="AH2809" s="2" t="s">
        <v>29</v>
      </c>
      <c r="AI2809" s="2" t="str">
        <f>IFERROR(VLOOKUP(DatosTransformados[[#This Row],[Preferred Contact Method Hidden]],Tabla3[#All],2,FALSE),DatosTransformados[[#This Row],[Preferred Contact Method Hidden]])</f>
        <v>Email</v>
      </c>
      <c r="AJ2809" s="2" t="str">
        <f>VLOOKUP(DatosTransformados[[#This Row],[Applied Discount Hidden]],Tabla3[#All],2,FALSE)</f>
        <v>Yes</v>
      </c>
      <c r="AK2809" s="2" t="b">
        <v>1</v>
      </c>
    </row>
    <row r="2810" spans="1:37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">
        <v>21</v>
      </c>
      <c r="O28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0" s="5" t="s">
        <v>21</v>
      </c>
      <c r="Q2810" s="5">
        <v>0</v>
      </c>
      <c r="R2810" s="5" t="s">
        <v>33</v>
      </c>
      <c r="S2810" s="5" t="s">
        <v>34</v>
      </c>
      <c r="T2810" s="5" t="s">
        <v>117</v>
      </c>
      <c r="U2810" s="5">
        <v>45</v>
      </c>
      <c r="V2810" s="5" t="str">
        <f>PROPER(DatosTransformados[[#This Row],[Payment Method Hidden]])</f>
        <v>Direct Debit</v>
      </c>
      <c r="W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810" s="5">
        <v>2190</v>
      </c>
      <c r="Y2810" s="5"/>
      <c r="Z2810" s="5"/>
      <c r="AA2810" s="5" t="s">
        <v>4728</v>
      </c>
      <c r="AB2810" s="6">
        <f>DATEVALUE(DatosTransformados[[#This Row],[Contact Date Hidden]])</f>
        <v>44006</v>
      </c>
      <c r="AC2810" s="6">
        <v>45107</v>
      </c>
      <c r="AD2810" s="5" t="s">
        <v>28</v>
      </c>
      <c r="AE2810" s="5" t="str">
        <f>VLOOKUP(DatosTransformados[[#This Row],[Customer Segment Hidden]],Tabla3[#All],2,FALSE)</f>
        <v>High</v>
      </c>
      <c r="AF2810" s="12">
        <v>45.989945033231301</v>
      </c>
      <c r="AG2810" s="5">
        <v>10</v>
      </c>
      <c r="AH2810" s="5" t="s">
        <v>49</v>
      </c>
      <c r="AI2810" s="5" t="str">
        <f>IFERROR(VLOOKUP(DatosTransformados[[#This Row],[Preferred Contact Method Hidden]],Tabla3[#All],2,FALSE),DatosTransformados[[#This Row],[Preferred Contact Method Hidden]])</f>
        <v>Phone</v>
      </c>
      <c r="AJ2810" s="5" t="str">
        <f>VLOOKUP(DatosTransformados[[#This Row],[Applied Discount Hidden]],Tabla3[#All],2,FALSE)</f>
        <v>Yes</v>
      </c>
      <c r="AK2810" s="5" t="b">
        <v>1</v>
      </c>
    </row>
    <row r="2811" spans="1:37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">
        <v>21</v>
      </c>
      <c r="O28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1" s="2" t="s">
        <v>33</v>
      </c>
      <c r="Q2811" s="2">
        <v>2</v>
      </c>
      <c r="R2811" s="2" t="s">
        <v>21</v>
      </c>
      <c r="S2811" s="2" t="s">
        <v>24</v>
      </c>
      <c r="T2811" s="2" t="s">
        <v>35</v>
      </c>
      <c r="U2811" s="2">
        <v>7</v>
      </c>
      <c r="V2811" s="2" t="str">
        <f>PROPER(DatosTransformados[[#This Row],[Payment Method Hidden]])</f>
        <v>Direct Debit</v>
      </c>
      <c r="W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811" s="2">
        <v>103</v>
      </c>
      <c r="Y2811" s="2"/>
      <c r="Z2811" s="2"/>
      <c r="AA2811" s="2" t="s">
        <v>4730</v>
      </c>
      <c r="AB2811" s="3">
        <f>DATEVALUE(DatosTransformados[[#This Row],[Contact Date Hidden]])</f>
        <v>44792</v>
      </c>
      <c r="AC2811" s="3">
        <v>44287</v>
      </c>
      <c r="AD2811" s="2" t="s">
        <v>44</v>
      </c>
      <c r="AE2811" s="2" t="str">
        <f>VLOOKUP(DatosTransformados[[#This Row],[Customer Segment Hidden]],Tabla3[#All],2,FALSE)</f>
        <v>Medium</v>
      </c>
      <c r="AF2811" s="11">
        <v>5.8888337904508603</v>
      </c>
      <c r="AG2811" s="2">
        <v>9</v>
      </c>
      <c r="AH2811" s="2" t="s">
        <v>29</v>
      </c>
      <c r="AI2811" s="2" t="str">
        <f>IFERROR(VLOOKUP(DatosTransformados[[#This Row],[Preferred Contact Method Hidden]],Tabla3[#All],2,FALSE),DatosTransformados[[#This Row],[Preferred Contact Method Hidden]])</f>
        <v>Email</v>
      </c>
      <c r="AJ2811" s="2" t="str">
        <f>VLOOKUP(DatosTransformados[[#This Row],[Applied Discount Hidden]],Tabla3[#All],2,FALSE)</f>
        <v>Yes</v>
      </c>
      <c r="AK2811" s="2" t="b">
        <v>1</v>
      </c>
    </row>
    <row r="2812" spans="1:37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">
        <v>33</v>
      </c>
      <c r="O28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2" s="5" t="s">
        <v>21</v>
      </c>
      <c r="Q2812" s="5">
        <v>0</v>
      </c>
      <c r="R2812" s="5" t="s">
        <v>33</v>
      </c>
      <c r="S2812" s="5" t="s">
        <v>34</v>
      </c>
      <c r="T2812" s="5" t="s">
        <v>35</v>
      </c>
      <c r="U2812" s="5">
        <v>55</v>
      </c>
      <c r="V2812" s="5" t="str">
        <f>PROPER(DatosTransformados[[#This Row],[Payment Method Hidden]])</f>
        <v>Direct Debit</v>
      </c>
      <c r="W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2812" s="5">
        <v>2430</v>
      </c>
      <c r="Y2812" s="5"/>
      <c r="Z2812" s="5"/>
      <c r="AA2812" s="5" t="s">
        <v>344</v>
      </c>
      <c r="AB2812" s="6">
        <f>DATEVALUE(DatosTransformados[[#This Row],[Contact Date Hidden]])</f>
        <v>44007</v>
      </c>
      <c r="AC2812" s="6">
        <v>44890</v>
      </c>
      <c r="AD2812" s="5" t="s">
        <v>28</v>
      </c>
      <c r="AE2812" s="5" t="str">
        <f>VLOOKUP(DatosTransformados[[#This Row],[Customer Segment Hidden]],Tabla3[#All],2,FALSE)</f>
        <v>High</v>
      </c>
      <c r="AF2812" s="12">
        <v>57.970068269474218</v>
      </c>
      <c r="AG2812" s="5">
        <v>0</v>
      </c>
      <c r="AH2812" s="5" t="s">
        <v>63</v>
      </c>
      <c r="AI2812" s="5" t="str">
        <f>IFERROR(VLOOKUP(DatosTransformados[[#This Row],[Preferred Contact Method Hidden]],Tabla3[#All],2,FALSE),DatosTransformados[[#This Row],[Preferred Contact Method Hidden]])</f>
        <v>SMS</v>
      </c>
      <c r="AJ2812" s="5" t="str">
        <f>VLOOKUP(DatosTransformados[[#This Row],[Applied Discount Hidden]],Tabla3[#All],2,FALSE)</f>
        <v>No</v>
      </c>
      <c r="AK2812" s="5" t="b">
        <v>0</v>
      </c>
    </row>
    <row r="2813" spans="1:37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">
        <v>33</v>
      </c>
      <c r="O28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3" s="2" t="s">
        <v>21</v>
      </c>
      <c r="Q2813" s="2">
        <v>0</v>
      </c>
      <c r="R2813" s="2" t="s">
        <v>33</v>
      </c>
      <c r="S2813" s="2" t="s">
        <v>34</v>
      </c>
      <c r="T2813" s="2" t="s">
        <v>35</v>
      </c>
      <c r="U2813" s="2">
        <v>60</v>
      </c>
      <c r="V2813" s="2" t="str">
        <f>PROPER(DatosTransformados[[#This Row],[Payment Method Hidden]])</f>
        <v>Direct Debit</v>
      </c>
      <c r="W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2813" s="2">
        <v>3637</v>
      </c>
      <c r="Y2813" s="2"/>
      <c r="Z2813" s="2"/>
      <c r="AA2813" s="2" t="s">
        <v>3041</v>
      </c>
      <c r="AB2813" s="3">
        <f>DATEVALUE(DatosTransformados[[#This Row],[Contact Date Hidden]])</f>
        <v>44103</v>
      </c>
      <c r="AC2813" s="3">
        <v>44932</v>
      </c>
      <c r="AD2813" s="2" t="s">
        <v>28</v>
      </c>
      <c r="AE2813" s="2" t="str">
        <f>VLOOKUP(DatosTransformados[[#This Row],[Customer Segment Hidden]],Tabla3[#All],2,FALSE)</f>
        <v>High</v>
      </c>
      <c r="AF2813" s="11">
        <v>56.60415074782393</v>
      </c>
      <c r="AG2813" s="2">
        <v>3</v>
      </c>
      <c r="AH2813" s="2" t="s">
        <v>29</v>
      </c>
      <c r="AI2813" s="2" t="str">
        <f>IFERROR(VLOOKUP(DatosTransformados[[#This Row],[Preferred Contact Method Hidden]],Tabla3[#All],2,FALSE),DatosTransformados[[#This Row],[Preferred Contact Method Hidden]])</f>
        <v>Email</v>
      </c>
      <c r="AJ2813" s="2" t="str">
        <f>VLOOKUP(DatosTransformados[[#This Row],[Applied Discount Hidden]],Tabla3[#All],2,FALSE)</f>
        <v>Yes</v>
      </c>
      <c r="AK2813" s="2" t="b">
        <v>1</v>
      </c>
    </row>
    <row r="2814" spans="1:37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">
        <v>21</v>
      </c>
      <c r="O28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4" s="5" t="s">
        <v>21</v>
      </c>
      <c r="Q2814" s="5">
        <v>0</v>
      </c>
      <c r="R2814" s="5" t="s">
        <v>21</v>
      </c>
      <c r="S2814" s="5" t="s">
        <v>24</v>
      </c>
      <c r="T2814" s="5" t="s">
        <v>25</v>
      </c>
      <c r="U2814" s="5">
        <v>46</v>
      </c>
      <c r="V2814" s="5" t="str">
        <f>PROPER(DatosTransformados[[#This Row],[Payment Method Hidden]])</f>
        <v>Credit Card</v>
      </c>
      <c r="W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814" s="5">
        <v>46</v>
      </c>
      <c r="Y2814" s="5" t="s">
        <v>42</v>
      </c>
      <c r="Z2814" s="5" t="s">
        <v>184</v>
      </c>
      <c r="AA2814" s="5" t="s">
        <v>2169</v>
      </c>
      <c r="AB2814" s="6">
        <f>DATEVALUE(DatosTransformados[[#This Row],[Contact Date Hidden]])</f>
        <v>44566</v>
      </c>
      <c r="AC2814" s="6">
        <v>45072</v>
      </c>
      <c r="AD2814" s="5" t="s">
        <v>28</v>
      </c>
      <c r="AE2814" s="5" t="str">
        <f>VLOOKUP(DatosTransformados[[#This Row],[Customer Segment Hidden]],Tabla3[#All],2,FALSE)</f>
        <v>High</v>
      </c>
      <c r="AF2814" s="12">
        <v>48.709406998701752</v>
      </c>
      <c r="AG2814" s="5">
        <v>6</v>
      </c>
      <c r="AH2814" s="5" t="s">
        <v>49</v>
      </c>
      <c r="AI2814" s="5" t="str">
        <f>IFERROR(VLOOKUP(DatosTransformados[[#This Row],[Preferred Contact Method Hidden]],Tabla3[#All],2,FALSE),DatosTransformados[[#This Row],[Preferred Contact Method Hidden]])</f>
        <v>Phone</v>
      </c>
      <c r="AJ2814" s="5" t="str">
        <f>VLOOKUP(DatosTransformados[[#This Row],[Applied Discount Hidden]],Tabla3[#All],2,FALSE)</f>
        <v>Yes</v>
      </c>
      <c r="AK2814" s="5" t="b">
        <v>1</v>
      </c>
    </row>
    <row r="2815" spans="1:37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">
        <v>33</v>
      </c>
      <c r="O28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5" s="2" t="s">
        <v>21</v>
      </c>
      <c r="Q2815" s="2">
        <v>0</v>
      </c>
      <c r="R2815" s="2" t="s">
        <v>33</v>
      </c>
      <c r="S2815" s="2" t="s">
        <v>24</v>
      </c>
      <c r="T2815" s="2" t="s">
        <v>123</v>
      </c>
      <c r="U2815" s="2">
        <v>59</v>
      </c>
      <c r="V2815" s="2" t="str">
        <f>PROPER(DatosTransformados[[#This Row],[Payment Method Hidden]])</f>
        <v>Credit Card</v>
      </c>
      <c r="W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2815" s="2">
        <v>946</v>
      </c>
      <c r="Y2815" s="2" t="s">
        <v>42</v>
      </c>
      <c r="Z2815" s="2" t="s">
        <v>359</v>
      </c>
      <c r="AA2815" s="2" t="s">
        <v>4099</v>
      </c>
      <c r="AB2815" s="3">
        <f>DATEVALUE(DatosTransformados[[#This Row],[Contact Date Hidden]])</f>
        <v>45244</v>
      </c>
      <c r="AC2815" s="3">
        <v>44594</v>
      </c>
      <c r="AD2815" s="2" t="s">
        <v>38</v>
      </c>
      <c r="AE2815" s="2" t="str">
        <f>VLOOKUP(DatosTransformados[[#This Row],[Customer Segment Hidden]],Tabla3[#All],2,FALSE)</f>
        <v>Low</v>
      </c>
      <c r="AF2815" s="11">
        <v>68.180759557626018</v>
      </c>
      <c r="AG2815" s="2">
        <v>2</v>
      </c>
      <c r="AH2815" s="2" t="s">
        <v>29</v>
      </c>
      <c r="AI2815" s="2" t="str">
        <f>IFERROR(VLOOKUP(DatosTransformados[[#This Row],[Preferred Contact Method Hidden]],Tabla3[#All],2,FALSE),DatosTransformados[[#This Row],[Preferred Contact Method Hidden]])</f>
        <v>Email</v>
      </c>
      <c r="AJ2815" s="2" t="str">
        <f>VLOOKUP(DatosTransformados[[#This Row],[Applied Discount Hidden]],Tabla3[#All],2,FALSE)</f>
        <v>Yes</v>
      </c>
      <c r="AK2815" s="2" t="b">
        <v>1</v>
      </c>
    </row>
    <row r="2816" spans="1:37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">
        <v>21</v>
      </c>
      <c r="O28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6" s="5" t="s">
        <v>21</v>
      </c>
      <c r="Q2816" s="5">
        <v>0</v>
      </c>
      <c r="R2816" s="5" t="s">
        <v>21</v>
      </c>
      <c r="S2816" s="5" t="s">
        <v>52</v>
      </c>
      <c r="T2816" s="5" t="s">
        <v>123</v>
      </c>
      <c r="U2816" s="5">
        <v>15</v>
      </c>
      <c r="V2816" s="5" t="str">
        <f>PROPER(DatosTransformados[[#This Row],[Payment Method Hidden]])</f>
        <v>Credit Card</v>
      </c>
      <c r="W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816" s="5">
        <v>1031</v>
      </c>
      <c r="Y2816" s="5"/>
      <c r="Z2816" s="5"/>
      <c r="AA2816" s="5" t="s">
        <v>4736</v>
      </c>
      <c r="AB2816" s="6">
        <f>DATEVALUE(DatosTransformados[[#This Row],[Contact Date Hidden]])</f>
        <v>44542</v>
      </c>
      <c r="AC2816" s="6">
        <v>43854</v>
      </c>
      <c r="AD2816" s="5" t="s">
        <v>44</v>
      </c>
      <c r="AE2816" s="5" t="str">
        <f>VLOOKUP(DatosTransformados[[#This Row],[Customer Segment Hidden]],Tabla3[#All],2,FALSE)</f>
        <v>Medium</v>
      </c>
      <c r="AF2816" s="12">
        <v>16.780932088104809</v>
      </c>
      <c r="AG2816" s="5">
        <v>3</v>
      </c>
      <c r="AH2816" s="5" t="s">
        <v>63</v>
      </c>
      <c r="AI2816" s="5" t="str">
        <f>IFERROR(VLOOKUP(DatosTransformados[[#This Row],[Preferred Contact Method Hidden]],Tabla3[#All],2,FALSE),DatosTransformados[[#This Row],[Preferred Contact Method Hidden]])</f>
        <v>SMS</v>
      </c>
      <c r="AJ2816" s="5" t="str">
        <f>VLOOKUP(DatosTransformados[[#This Row],[Applied Discount Hidden]],Tabla3[#All],2,FALSE)</f>
        <v>No</v>
      </c>
      <c r="AK2816" s="5" t="b">
        <v>0</v>
      </c>
    </row>
    <row r="2817" spans="1:37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">
        <v>21</v>
      </c>
      <c r="O28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7" s="2" t="s">
        <v>21</v>
      </c>
      <c r="Q2817" s="2">
        <v>0</v>
      </c>
      <c r="R2817" s="2" t="s">
        <v>21</v>
      </c>
      <c r="S2817" s="2" t="s">
        <v>24</v>
      </c>
      <c r="T2817" s="2" t="s">
        <v>169</v>
      </c>
      <c r="U2817" s="2">
        <v>19</v>
      </c>
      <c r="V2817" s="2" t="str">
        <f>PROPER(DatosTransformados[[#This Row],[Payment Method Hidden]])</f>
        <v>Paper Check</v>
      </c>
      <c r="W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817" s="2">
        <v>19</v>
      </c>
      <c r="Y2817" s="2" t="s">
        <v>87</v>
      </c>
      <c r="Z2817" s="2" t="s">
        <v>180</v>
      </c>
      <c r="AA2817" s="2" t="s">
        <v>4737</v>
      </c>
      <c r="AB2817" s="3">
        <f>DATEVALUE(DatosTransformados[[#This Row],[Contact Date Hidden]])</f>
        <v>44739</v>
      </c>
      <c r="AC2817" s="3">
        <v>44793</v>
      </c>
      <c r="AD2817" s="2" t="s">
        <v>38</v>
      </c>
      <c r="AE2817" s="2" t="str">
        <f>VLOOKUP(DatosTransformados[[#This Row],[Customer Segment Hidden]],Tabla3[#All],2,FALSE)</f>
        <v>Low</v>
      </c>
      <c r="AF2817" s="11">
        <v>21.594073771260579</v>
      </c>
      <c r="AG2817" s="2">
        <v>0</v>
      </c>
      <c r="AH2817" s="2" t="s">
        <v>49</v>
      </c>
      <c r="AI2817" s="2" t="str">
        <f>IFERROR(VLOOKUP(DatosTransformados[[#This Row],[Preferred Contact Method Hidden]],Tabla3[#All],2,FALSE),DatosTransformados[[#This Row],[Preferred Contact Method Hidden]])</f>
        <v>Phone</v>
      </c>
      <c r="AJ2817" s="2" t="str">
        <f>VLOOKUP(DatosTransformados[[#This Row],[Applied Discount Hidden]],Tabla3[#All],2,FALSE)</f>
        <v>No</v>
      </c>
      <c r="AK2817" s="2" t="b">
        <v>0</v>
      </c>
    </row>
    <row r="2818" spans="1:37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">
        <v>33</v>
      </c>
      <c r="O28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8" s="5" t="s">
        <v>21</v>
      </c>
      <c r="Q2818" s="5">
        <v>0</v>
      </c>
      <c r="R2818" s="5" t="s">
        <v>21</v>
      </c>
      <c r="S2818" s="5" t="s">
        <v>24</v>
      </c>
      <c r="T2818" s="5" t="s">
        <v>35</v>
      </c>
      <c r="U2818" s="5">
        <v>44</v>
      </c>
      <c r="V2818" s="5" t="str">
        <f>PROPER(DatosTransformados[[#This Row],[Payment Method Hidden]])</f>
        <v>Direct Debit</v>
      </c>
      <c r="W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818" s="5">
        <v>210</v>
      </c>
      <c r="Y2818" s="5" t="s">
        <v>103</v>
      </c>
      <c r="Z2818" s="5" t="s">
        <v>197</v>
      </c>
      <c r="AA2818" s="5" t="s">
        <v>1469</v>
      </c>
      <c r="AB2818" s="6">
        <f>DATEVALUE(DatosTransformados[[#This Row],[Contact Date Hidden]])</f>
        <v>44762</v>
      </c>
      <c r="AC2818" s="6">
        <v>44458</v>
      </c>
      <c r="AD2818" s="5" t="s">
        <v>38</v>
      </c>
      <c r="AE2818" s="5" t="str">
        <f>VLOOKUP(DatosTransformados[[#This Row],[Customer Segment Hidden]],Tabla3[#All],2,FALSE)</f>
        <v>Low</v>
      </c>
      <c r="AF2818" s="12">
        <v>49.98683309097504</v>
      </c>
      <c r="AG2818" s="5">
        <v>3</v>
      </c>
      <c r="AH2818" s="5" t="s">
        <v>63</v>
      </c>
      <c r="AI2818" s="5" t="str">
        <f>IFERROR(VLOOKUP(DatosTransformados[[#This Row],[Preferred Contact Method Hidden]],Tabla3[#All],2,FALSE),DatosTransformados[[#This Row],[Preferred Contact Method Hidden]])</f>
        <v>SMS</v>
      </c>
      <c r="AJ2818" s="5" t="str">
        <f>VLOOKUP(DatosTransformados[[#This Row],[Applied Discount Hidden]],Tabla3[#All],2,FALSE)</f>
        <v>No</v>
      </c>
      <c r="AK2818" s="5" t="b">
        <v>0</v>
      </c>
    </row>
    <row r="2819" spans="1:37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">
        <v>21</v>
      </c>
      <c r="O28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19" s="2" t="s">
        <v>21</v>
      </c>
      <c r="Q2819" s="2">
        <v>0</v>
      </c>
      <c r="R2819" s="2" t="s">
        <v>21</v>
      </c>
      <c r="S2819" s="2" t="s">
        <v>24</v>
      </c>
      <c r="T2819" s="2" t="s">
        <v>123</v>
      </c>
      <c r="U2819" s="2">
        <v>14</v>
      </c>
      <c r="V2819" s="2" t="str">
        <f>PROPER(DatosTransformados[[#This Row],[Payment Method Hidden]])</f>
        <v>Credit Card</v>
      </c>
      <c r="W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2819" s="2">
        <v>14</v>
      </c>
      <c r="Y2819" s="2"/>
      <c r="Z2819" s="2"/>
      <c r="AA2819" s="2" t="s">
        <v>3190</v>
      </c>
      <c r="AB2819" s="3">
        <f>DATEVALUE(DatosTransformados[[#This Row],[Contact Date Hidden]])</f>
        <v>44940</v>
      </c>
      <c r="AC2819" s="3">
        <v>44585</v>
      </c>
      <c r="AD2819" s="2" t="s">
        <v>28</v>
      </c>
      <c r="AE2819" s="2" t="str">
        <f>VLOOKUP(DatosTransformados[[#This Row],[Customer Segment Hidden]],Tabla3[#All],2,FALSE)</f>
        <v>High</v>
      </c>
      <c r="AF2819" s="11">
        <v>13.040964068489309</v>
      </c>
      <c r="AG2819" s="2">
        <v>2</v>
      </c>
      <c r="AH2819" s="2" t="s">
        <v>63</v>
      </c>
      <c r="AI2819" s="2" t="str">
        <f>IFERROR(VLOOKUP(DatosTransformados[[#This Row],[Preferred Contact Method Hidden]],Tabla3[#All],2,FALSE),DatosTransformados[[#This Row],[Preferred Contact Method Hidden]])</f>
        <v>SMS</v>
      </c>
      <c r="AJ2819" s="2" t="str">
        <f>VLOOKUP(DatosTransformados[[#This Row],[Applied Discount Hidden]],Tabla3[#All],2,FALSE)</f>
        <v>No</v>
      </c>
      <c r="AK2819" s="2" t="b">
        <v>0</v>
      </c>
    </row>
    <row r="2820" spans="1:37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">
        <v>33</v>
      </c>
      <c r="O28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0" s="5" t="s">
        <v>21</v>
      </c>
      <c r="Q2820" s="5">
        <v>0</v>
      </c>
      <c r="R2820" s="5" t="s">
        <v>33</v>
      </c>
      <c r="S2820" s="5" t="s">
        <v>34</v>
      </c>
      <c r="T2820" s="5" t="s">
        <v>117</v>
      </c>
      <c r="U2820" s="5">
        <v>38</v>
      </c>
      <c r="V2820" s="5" t="str">
        <f>PROPER(DatosTransformados[[#This Row],[Payment Method Hidden]])</f>
        <v>Direct Debit</v>
      </c>
      <c r="W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820" s="5">
        <v>1103</v>
      </c>
      <c r="Y2820" s="5"/>
      <c r="Z2820" s="5"/>
      <c r="AA2820" s="5" t="s">
        <v>1753</v>
      </c>
      <c r="AB2820" s="6">
        <f>DATEVALUE(DatosTransformados[[#This Row],[Contact Date Hidden]])</f>
        <v>44281</v>
      </c>
      <c r="AC2820" s="6">
        <v>44706</v>
      </c>
      <c r="AD2820" s="5" t="s">
        <v>44</v>
      </c>
      <c r="AE2820" s="5" t="str">
        <f>VLOOKUP(DatosTransformados[[#This Row],[Customer Segment Hidden]],Tabla3[#All],2,FALSE)</f>
        <v>Medium</v>
      </c>
      <c r="AF2820" s="12">
        <v>43.521368671276562</v>
      </c>
      <c r="AG2820" s="5">
        <v>5</v>
      </c>
      <c r="AH2820" s="5" t="s">
        <v>49</v>
      </c>
      <c r="AI2820" s="5" t="str">
        <f>IFERROR(VLOOKUP(DatosTransformados[[#This Row],[Preferred Contact Method Hidden]],Tabla3[#All],2,FALSE),DatosTransformados[[#This Row],[Preferred Contact Method Hidden]])</f>
        <v>Phone</v>
      </c>
      <c r="AJ2820" s="5" t="str">
        <f>VLOOKUP(DatosTransformados[[#This Row],[Applied Discount Hidden]],Tabla3[#All],2,FALSE)</f>
        <v>No</v>
      </c>
      <c r="AK2820" s="5" t="b">
        <v>0</v>
      </c>
    </row>
    <row r="2821" spans="1:37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">
        <v>21</v>
      </c>
      <c r="O28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1" s="2" t="s">
        <v>21</v>
      </c>
      <c r="Q2821" s="2">
        <v>0</v>
      </c>
      <c r="R2821" s="2" t="s">
        <v>33</v>
      </c>
      <c r="S2821" s="2" t="s">
        <v>24</v>
      </c>
      <c r="T2821" s="2" t="s">
        <v>25</v>
      </c>
      <c r="U2821" s="2">
        <v>45</v>
      </c>
      <c r="V2821" s="2" t="str">
        <f>PROPER(DatosTransformados[[#This Row],[Payment Method Hidden]])</f>
        <v>Credit Card</v>
      </c>
      <c r="W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2821" s="2">
        <v>558</v>
      </c>
      <c r="Y2821" s="2" t="s">
        <v>42</v>
      </c>
      <c r="Z2821" s="2" t="s">
        <v>184</v>
      </c>
      <c r="AA2821" s="2" t="s">
        <v>4742</v>
      </c>
      <c r="AB2821" s="3">
        <f>DATEVALUE(DatosTransformados[[#This Row],[Contact Date Hidden]])</f>
        <v>44517</v>
      </c>
      <c r="AC2821" s="3">
        <v>44992</v>
      </c>
      <c r="AD2821" s="2" t="s">
        <v>44</v>
      </c>
      <c r="AE2821" s="2" t="str">
        <f>VLOOKUP(DatosTransformados[[#This Row],[Customer Segment Hidden]],Tabla3[#All],2,FALSE)</f>
        <v>Medium</v>
      </c>
      <c r="AF2821" s="11">
        <v>37.898443585922429</v>
      </c>
      <c r="AG2821" s="2">
        <v>8</v>
      </c>
      <c r="AH2821" s="2" t="s">
        <v>49</v>
      </c>
      <c r="AI2821" s="2" t="str">
        <f>IFERROR(VLOOKUP(DatosTransformados[[#This Row],[Preferred Contact Method Hidden]],Tabla3[#All],2,FALSE),DatosTransformados[[#This Row],[Preferred Contact Method Hidden]])</f>
        <v>Phone</v>
      </c>
      <c r="AJ2821" s="2" t="str">
        <f>VLOOKUP(DatosTransformados[[#This Row],[Applied Discount Hidden]],Tabla3[#All],2,FALSE)</f>
        <v>Yes</v>
      </c>
      <c r="AK2821" s="2" t="b">
        <v>1</v>
      </c>
    </row>
    <row r="2822" spans="1:37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">
        <v>21</v>
      </c>
      <c r="O28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2" s="5" t="s">
        <v>21</v>
      </c>
      <c r="Q2822" s="5">
        <v>0</v>
      </c>
      <c r="R2822" s="5" t="s">
        <v>33</v>
      </c>
      <c r="S2822" s="5" t="s">
        <v>52</v>
      </c>
      <c r="T2822" s="5" t="s">
        <v>123</v>
      </c>
      <c r="U2822" s="5">
        <v>40</v>
      </c>
      <c r="V2822" s="5" t="str">
        <f>PROPER(DatosTransformados[[#This Row],[Payment Method Hidden]])</f>
        <v>Credit Card</v>
      </c>
      <c r="W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822" s="5">
        <v>2902</v>
      </c>
      <c r="Y2822" s="5"/>
      <c r="Z2822" s="5"/>
      <c r="AA2822" s="5" t="s">
        <v>1880</v>
      </c>
      <c r="AB2822" s="6">
        <f>DATEVALUE(DatosTransformados[[#This Row],[Contact Date Hidden]])</f>
        <v>43991</v>
      </c>
      <c r="AC2822" s="6">
        <v>44784</v>
      </c>
      <c r="AD2822" s="5" t="s">
        <v>38</v>
      </c>
      <c r="AE2822" s="5" t="str">
        <f>VLOOKUP(DatosTransformados[[#This Row],[Customer Segment Hidden]],Tabla3[#All],2,FALSE)</f>
        <v>Low</v>
      </c>
      <c r="AF2822" s="12">
        <v>37.929715086659577</v>
      </c>
      <c r="AG2822" s="5">
        <v>4</v>
      </c>
      <c r="AH2822" s="5" t="s">
        <v>63</v>
      </c>
      <c r="AI2822" s="5" t="str">
        <f>IFERROR(VLOOKUP(DatosTransformados[[#This Row],[Preferred Contact Method Hidden]],Tabla3[#All],2,FALSE),DatosTransformados[[#This Row],[Preferred Contact Method Hidden]])</f>
        <v>SMS</v>
      </c>
      <c r="AJ2822" s="5" t="str">
        <f>VLOOKUP(DatosTransformados[[#This Row],[Applied Discount Hidden]],Tabla3[#All],2,FALSE)</f>
        <v>No</v>
      </c>
      <c r="AK2822" s="5" t="b">
        <v>0</v>
      </c>
    </row>
    <row r="2823" spans="1:37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">
        <v>21</v>
      </c>
      <c r="O28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3" s="2" t="s">
        <v>33</v>
      </c>
      <c r="Q2823" s="2">
        <v>2</v>
      </c>
      <c r="R2823" s="2" t="s">
        <v>21</v>
      </c>
      <c r="S2823" s="2" t="s">
        <v>24</v>
      </c>
      <c r="T2823" s="2" t="s">
        <v>25</v>
      </c>
      <c r="U2823" s="2">
        <v>22</v>
      </c>
      <c r="V2823" s="2" t="str">
        <f>PROPER(DatosTransformados[[#This Row],[Payment Method Hidden]])</f>
        <v>Credit Card</v>
      </c>
      <c r="W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2823" s="2">
        <v>474</v>
      </c>
      <c r="Y2823" s="2"/>
      <c r="Z2823" s="2"/>
      <c r="AA2823" s="2" t="s">
        <v>2695</v>
      </c>
      <c r="AB2823" s="3">
        <f>DATEVALUE(DatosTransformados[[#This Row],[Contact Date Hidden]])</f>
        <v>44822</v>
      </c>
      <c r="AC2823" s="3">
        <v>43927</v>
      </c>
      <c r="AD2823" s="2" t="s">
        <v>44</v>
      </c>
      <c r="AE2823" s="2" t="str">
        <f>VLOOKUP(DatosTransformados[[#This Row],[Customer Segment Hidden]],Tabla3[#All],2,FALSE)</f>
        <v>Medium</v>
      </c>
      <c r="AF2823" s="11">
        <v>17.66215377388097</v>
      </c>
      <c r="AG2823" s="2">
        <v>0</v>
      </c>
      <c r="AH2823" s="2" t="s">
        <v>49</v>
      </c>
      <c r="AI2823" s="2" t="str">
        <f>IFERROR(VLOOKUP(DatosTransformados[[#This Row],[Preferred Contact Method Hidden]],Tabla3[#All],2,FALSE),DatosTransformados[[#This Row],[Preferred Contact Method Hidden]])</f>
        <v>Phone</v>
      </c>
      <c r="AJ2823" s="2" t="str">
        <f>VLOOKUP(DatosTransformados[[#This Row],[Applied Discount Hidden]],Tabla3[#All],2,FALSE)</f>
        <v>No</v>
      </c>
      <c r="AK2823" s="2" t="b">
        <v>0</v>
      </c>
    </row>
    <row r="2824" spans="1:37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">
        <v>33</v>
      </c>
      <c r="O28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4" s="5" t="s">
        <v>21</v>
      </c>
      <c r="Q2824" s="5">
        <v>0</v>
      </c>
      <c r="R2824" s="5" t="s">
        <v>21</v>
      </c>
      <c r="S2824" s="5" t="s">
        <v>24</v>
      </c>
      <c r="T2824" s="5" t="s">
        <v>35</v>
      </c>
      <c r="U2824" s="5">
        <v>9</v>
      </c>
      <c r="V2824" s="5" t="str">
        <f>PROPER(DatosTransformados[[#This Row],[Payment Method Hidden]])</f>
        <v>Direct Debit</v>
      </c>
      <c r="W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824" s="5">
        <v>480</v>
      </c>
      <c r="Y2824" s="5"/>
      <c r="Z2824" s="5"/>
      <c r="AA2824" s="5" t="s">
        <v>538</v>
      </c>
      <c r="AB2824" s="6">
        <f>DATEVALUE(DatosTransformados[[#This Row],[Contact Date Hidden]])</f>
        <v>45152</v>
      </c>
      <c r="AC2824" s="6">
        <v>44496</v>
      </c>
      <c r="AD2824" s="5" t="s">
        <v>28</v>
      </c>
      <c r="AE2824" s="5" t="str">
        <f>VLOOKUP(DatosTransformados[[#This Row],[Customer Segment Hidden]],Tabla3[#All],2,FALSE)</f>
        <v>High</v>
      </c>
      <c r="AF2824" s="12">
        <v>8.0838751350498583</v>
      </c>
      <c r="AG2824" s="5">
        <v>9</v>
      </c>
      <c r="AH2824" s="5" t="s">
        <v>29</v>
      </c>
      <c r="AI2824" s="5" t="str">
        <f>IFERROR(VLOOKUP(DatosTransformados[[#This Row],[Preferred Contact Method Hidden]],Tabla3[#All],2,FALSE),DatosTransformados[[#This Row],[Preferred Contact Method Hidden]])</f>
        <v>Email</v>
      </c>
      <c r="AJ2824" s="5" t="str">
        <f>VLOOKUP(DatosTransformados[[#This Row],[Applied Discount Hidden]],Tabla3[#All],2,FALSE)</f>
        <v>No</v>
      </c>
      <c r="AK2824" s="5" t="b">
        <v>0</v>
      </c>
    </row>
    <row r="2825" spans="1:37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">
        <v>21</v>
      </c>
      <c r="O28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5" s="2" t="s">
        <v>21</v>
      </c>
      <c r="Q2825" s="2">
        <v>0</v>
      </c>
      <c r="R2825" s="2" t="s">
        <v>21</v>
      </c>
      <c r="S2825" s="2" t="s">
        <v>24</v>
      </c>
      <c r="T2825" s="2" t="s">
        <v>207</v>
      </c>
      <c r="U2825" s="2">
        <v>29</v>
      </c>
      <c r="V2825" s="2" t="str">
        <f>PROPER(DatosTransformados[[#This Row],[Payment Method Hidden]])</f>
        <v>Paper Check</v>
      </c>
      <c r="W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825" s="2">
        <v>29</v>
      </c>
      <c r="Y2825" s="2" t="s">
        <v>42</v>
      </c>
      <c r="Z2825" s="2" t="s">
        <v>279</v>
      </c>
      <c r="AA2825" s="2" t="s">
        <v>3588</v>
      </c>
      <c r="AB2825" s="3">
        <f>DATEVALUE(DatosTransformados[[#This Row],[Contact Date Hidden]])</f>
        <v>44705</v>
      </c>
      <c r="AC2825" s="3">
        <v>44265</v>
      </c>
      <c r="AD2825" s="2" t="s">
        <v>38</v>
      </c>
      <c r="AE2825" s="2" t="str">
        <f>VLOOKUP(DatosTransformados[[#This Row],[Customer Segment Hidden]],Tabla3[#All],2,FALSE)</f>
        <v>Low</v>
      </c>
      <c r="AF2825" s="11">
        <v>26.356510550281289</v>
      </c>
      <c r="AG2825" s="2">
        <v>6</v>
      </c>
      <c r="AH2825" s="2" t="s">
        <v>49</v>
      </c>
      <c r="AI2825" s="2" t="str">
        <f>IFERROR(VLOOKUP(DatosTransformados[[#This Row],[Preferred Contact Method Hidden]],Tabla3[#All],2,FALSE),DatosTransformados[[#This Row],[Preferred Contact Method Hidden]])</f>
        <v>Phone</v>
      </c>
      <c r="AJ2825" s="2" t="str">
        <f>VLOOKUP(DatosTransformados[[#This Row],[Applied Discount Hidden]],Tabla3[#All],2,FALSE)</f>
        <v>Yes</v>
      </c>
      <c r="AK2825" s="2" t="b">
        <v>1</v>
      </c>
    </row>
    <row r="2826" spans="1:37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">
        <v>21</v>
      </c>
      <c r="O28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6" s="5" t="s">
        <v>33</v>
      </c>
      <c r="Q2826" s="5">
        <v>3</v>
      </c>
      <c r="R2826" s="5" t="s">
        <v>33</v>
      </c>
      <c r="S2826" s="5" t="s">
        <v>24</v>
      </c>
      <c r="T2826" s="5" t="s">
        <v>35</v>
      </c>
      <c r="U2826" s="5">
        <v>38</v>
      </c>
      <c r="V2826" s="5" t="str">
        <f>PROPER(DatosTransformados[[#This Row],[Payment Method Hidden]])</f>
        <v>Direct Debit</v>
      </c>
      <c r="W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826" s="5">
        <v>685</v>
      </c>
      <c r="Y2826" s="5" t="s">
        <v>87</v>
      </c>
      <c r="Z2826" s="5" t="s">
        <v>535</v>
      </c>
      <c r="AA2826" s="5" t="s">
        <v>1186</v>
      </c>
      <c r="AB2826" s="6">
        <f>DATEVALUE(DatosTransformados[[#This Row],[Contact Date Hidden]])</f>
        <v>44512</v>
      </c>
      <c r="AC2826" s="6">
        <v>44290</v>
      </c>
      <c r="AD2826" s="5" t="s">
        <v>28</v>
      </c>
      <c r="AE2826" s="5" t="str">
        <f>VLOOKUP(DatosTransformados[[#This Row],[Customer Segment Hidden]],Tabla3[#All],2,FALSE)</f>
        <v>High</v>
      </c>
      <c r="AF2826" s="12">
        <v>45.522215087616019</v>
      </c>
      <c r="AG2826" s="5">
        <v>6</v>
      </c>
      <c r="AH2826" s="5" t="s">
        <v>29</v>
      </c>
      <c r="AI2826" s="5" t="str">
        <f>IFERROR(VLOOKUP(DatosTransformados[[#This Row],[Preferred Contact Method Hidden]],Tabla3[#All],2,FALSE),DatosTransformados[[#This Row],[Preferred Contact Method Hidden]])</f>
        <v>Email</v>
      </c>
      <c r="AJ2826" s="5" t="str">
        <f>VLOOKUP(DatosTransformados[[#This Row],[Applied Discount Hidden]],Tabla3[#All],2,FALSE)</f>
        <v>No</v>
      </c>
      <c r="AK2826" s="5" t="b">
        <v>0</v>
      </c>
    </row>
    <row r="2827" spans="1:37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">
        <v>33</v>
      </c>
      <c r="O28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7" s="2" t="s">
        <v>21</v>
      </c>
      <c r="Q2827" s="2">
        <v>0</v>
      </c>
      <c r="R2827" s="2" t="s">
        <v>21</v>
      </c>
      <c r="S2827" s="2" t="s">
        <v>52</v>
      </c>
      <c r="T2827" s="2" t="s">
        <v>25</v>
      </c>
      <c r="U2827" s="2">
        <v>26</v>
      </c>
      <c r="V2827" s="2" t="str">
        <f>PROPER(DatosTransformados[[#This Row],[Payment Method Hidden]])</f>
        <v>Credit Card</v>
      </c>
      <c r="W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827" s="2">
        <v>123</v>
      </c>
      <c r="Y2827" s="2"/>
      <c r="Z2827" s="2"/>
      <c r="AA2827" s="2" t="s">
        <v>4748</v>
      </c>
      <c r="AB2827" s="3">
        <f>DATEVALUE(DatosTransformados[[#This Row],[Contact Date Hidden]])</f>
        <v>45024</v>
      </c>
      <c r="AC2827" s="3">
        <v>44402</v>
      </c>
      <c r="AD2827" s="2" t="s">
        <v>28</v>
      </c>
      <c r="AE2827" s="2" t="str">
        <f>VLOOKUP(DatosTransformados[[#This Row],[Customer Segment Hidden]],Tabla3[#All],2,FALSE)</f>
        <v>High</v>
      </c>
      <c r="AF2827" s="11">
        <v>30.18417861315509</v>
      </c>
      <c r="AG2827" s="2">
        <v>4</v>
      </c>
      <c r="AH2827" s="2" t="s">
        <v>63</v>
      </c>
      <c r="AI2827" s="2" t="str">
        <f>IFERROR(VLOOKUP(DatosTransformados[[#This Row],[Preferred Contact Method Hidden]],Tabla3[#All],2,FALSE),DatosTransformados[[#This Row],[Preferred Contact Method Hidden]])</f>
        <v>SMS</v>
      </c>
      <c r="AJ2827" s="2" t="str">
        <f>VLOOKUP(DatosTransformados[[#This Row],[Applied Discount Hidden]],Tabla3[#All],2,FALSE)</f>
        <v>No</v>
      </c>
      <c r="AK2827" s="2" t="b">
        <v>0</v>
      </c>
    </row>
    <row r="2828" spans="1:37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">
        <v>21</v>
      </c>
      <c r="O28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8" s="5" t="s">
        <v>33</v>
      </c>
      <c r="Q2828" s="5">
        <v>5</v>
      </c>
      <c r="R2828" s="5" t="s">
        <v>21</v>
      </c>
      <c r="S2828" s="5" t="s">
        <v>52</v>
      </c>
      <c r="T2828" s="5" t="s">
        <v>123</v>
      </c>
      <c r="U2828" s="5">
        <v>13</v>
      </c>
      <c r="V2828" s="5" t="str">
        <f>PROPER(DatosTransformados[[#This Row],[Payment Method Hidden]])</f>
        <v>Credit Card</v>
      </c>
      <c r="W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828" s="5">
        <v>356</v>
      </c>
      <c r="Y2828" s="5"/>
      <c r="Z2828" s="5"/>
      <c r="AA2828" s="5" t="s">
        <v>1775</v>
      </c>
      <c r="AB2828" s="6">
        <f>DATEVALUE(DatosTransformados[[#This Row],[Contact Date Hidden]])</f>
        <v>44449</v>
      </c>
      <c r="AC2828" s="6">
        <v>44833</v>
      </c>
      <c r="AD2828" s="5" t="s">
        <v>44</v>
      </c>
      <c r="AE2828" s="5" t="str">
        <f>VLOOKUP(DatosTransformados[[#This Row],[Customer Segment Hidden]],Tabla3[#All],2,FALSE)</f>
        <v>Medium</v>
      </c>
      <c r="AF2828" s="12">
        <v>14.706231011720201</v>
      </c>
      <c r="AG2828" s="5">
        <v>5</v>
      </c>
      <c r="AH2828" s="5" t="s">
        <v>29</v>
      </c>
      <c r="AI2828" s="5" t="str">
        <f>IFERROR(VLOOKUP(DatosTransformados[[#This Row],[Preferred Contact Method Hidden]],Tabla3[#All],2,FALSE),DatosTransformados[[#This Row],[Preferred Contact Method Hidden]])</f>
        <v>Email</v>
      </c>
      <c r="AJ2828" s="5" t="str">
        <f>VLOOKUP(DatosTransformados[[#This Row],[Applied Discount Hidden]],Tabla3[#All],2,FALSE)</f>
        <v>No</v>
      </c>
      <c r="AK2828" s="5" t="b">
        <v>0</v>
      </c>
    </row>
    <row r="2829" spans="1:37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">
        <v>33</v>
      </c>
      <c r="O28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29" s="2" t="s">
        <v>21</v>
      </c>
      <c r="Q2829" s="2">
        <v>0</v>
      </c>
      <c r="R2829" s="2" t="s">
        <v>33</v>
      </c>
      <c r="S2829" s="2" t="s">
        <v>52</v>
      </c>
      <c r="T2829" s="2" t="s">
        <v>117</v>
      </c>
      <c r="U2829" s="2">
        <v>46</v>
      </c>
      <c r="V2829" s="2" t="str">
        <f>PROPER(DatosTransformados[[#This Row],[Payment Method Hidden]])</f>
        <v>Direct Debit</v>
      </c>
      <c r="W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829" s="2">
        <v>2244</v>
      </c>
      <c r="Y2829" s="2"/>
      <c r="Z2829" s="2"/>
      <c r="AA2829" s="2" t="s">
        <v>4751</v>
      </c>
      <c r="AB2829" s="3">
        <f>DATEVALUE(DatosTransformados[[#This Row],[Contact Date Hidden]])</f>
        <v>45147</v>
      </c>
      <c r="AC2829" s="3">
        <v>43996</v>
      </c>
      <c r="AD2829" s="2" t="s">
        <v>44</v>
      </c>
      <c r="AE2829" s="2" t="str">
        <f>VLOOKUP(DatosTransformados[[#This Row],[Customer Segment Hidden]],Tabla3[#All],2,FALSE)</f>
        <v>Medium</v>
      </c>
      <c r="AF2829" s="11">
        <v>51.820189360402757</v>
      </c>
      <c r="AG2829" s="2">
        <v>4</v>
      </c>
      <c r="AH2829" s="2" t="s">
        <v>29</v>
      </c>
      <c r="AI2829" s="2" t="str">
        <f>IFERROR(VLOOKUP(DatosTransformados[[#This Row],[Preferred Contact Method Hidden]],Tabla3[#All],2,FALSE),DatosTransformados[[#This Row],[Preferred Contact Method Hidden]])</f>
        <v>Email</v>
      </c>
      <c r="AJ2829" s="2" t="str">
        <f>VLOOKUP(DatosTransformados[[#This Row],[Applied Discount Hidden]],Tabla3[#All],2,FALSE)</f>
        <v>No</v>
      </c>
      <c r="AK2829" s="2" t="b">
        <v>0</v>
      </c>
    </row>
    <row r="2830" spans="1:37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">
        <v>21</v>
      </c>
      <c r="O28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0" s="5" t="s">
        <v>21</v>
      </c>
      <c r="Q2830" s="5">
        <v>0</v>
      </c>
      <c r="R2830" s="5" t="s">
        <v>21</v>
      </c>
      <c r="S2830" s="5" t="s">
        <v>52</v>
      </c>
      <c r="T2830" s="5" t="s">
        <v>123</v>
      </c>
      <c r="U2830" s="5">
        <v>12</v>
      </c>
      <c r="V2830" s="5" t="str">
        <f>PROPER(DatosTransformados[[#This Row],[Payment Method Hidden]])</f>
        <v>Credit Card</v>
      </c>
      <c r="W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830" s="5">
        <v>227</v>
      </c>
      <c r="Y2830" s="5"/>
      <c r="Z2830" s="5"/>
      <c r="AA2830" s="5" t="s">
        <v>2375</v>
      </c>
      <c r="AB2830" s="6">
        <f>DATEVALUE(DatosTransformados[[#This Row],[Contact Date Hidden]])</f>
        <v>44167</v>
      </c>
      <c r="AC2830" s="6">
        <v>45074</v>
      </c>
      <c r="AD2830" s="5" t="s">
        <v>28</v>
      </c>
      <c r="AE2830" s="5" t="str">
        <f>VLOOKUP(DatosTransformados[[#This Row],[Customer Segment Hidden]],Tabla3[#All],2,FALSE)</f>
        <v>High</v>
      </c>
      <c r="AF2830" s="12">
        <v>12.20676482180264</v>
      </c>
      <c r="AG2830" s="5">
        <v>9</v>
      </c>
      <c r="AH2830" s="5" t="s">
        <v>29</v>
      </c>
      <c r="AI2830" s="5" t="str">
        <f>IFERROR(VLOOKUP(DatosTransformados[[#This Row],[Preferred Contact Method Hidden]],Tabla3[#All],2,FALSE),DatosTransformados[[#This Row],[Preferred Contact Method Hidden]])</f>
        <v>Email</v>
      </c>
      <c r="AJ2830" s="5" t="str">
        <f>VLOOKUP(DatosTransformados[[#This Row],[Applied Discount Hidden]],Tabla3[#All],2,FALSE)</f>
        <v>No</v>
      </c>
      <c r="AK2830" s="5" t="b">
        <v>0</v>
      </c>
    </row>
    <row r="2831" spans="1:37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">
        <v>33</v>
      </c>
      <c r="O28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1" s="2" t="s">
        <v>21</v>
      </c>
      <c r="Q2831" s="2">
        <v>0</v>
      </c>
      <c r="R2831" s="2" t="s">
        <v>21</v>
      </c>
      <c r="S2831" s="2" t="s">
        <v>52</v>
      </c>
      <c r="T2831" s="2" t="s">
        <v>123</v>
      </c>
      <c r="U2831" s="2">
        <v>19</v>
      </c>
      <c r="V2831" s="2" t="str">
        <f>PROPER(DatosTransformados[[#This Row],[Payment Method Hidden]])</f>
        <v>Credit Card</v>
      </c>
      <c r="W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831" s="2">
        <v>894</v>
      </c>
      <c r="Y2831" s="2"/>
      <c r="Z2831" s="2"/>
      <c r="AA2831" s="2" t="s">
        <v>4431</v>
      </c>
      <c r="AB2831" s="3">
        <f>DATEVALUE(DatosTransformados[[#This Row],[Contact Date Hidden]])</f>
        <v>45239</v>
      </c>
      <c r="AC2831" s="3">
        <v>44696</v>
      </c>
      <c r="AD2831" s="2" t="s">
        <v>44</v>
      </c>
      <c r="AE2831" s="2" t="str">
        <f>VLOOKUP(DatosTransformados[[#This Row],[Customer Segment Hidden]],Tabla3[#All],2,FALSE)</f>
        <v>Medium</v>
      </c>
      <c r="AF2831" s="11">
        <v>21.39025233878106</v>
      </c>
      <c r="AG2831" s="2">
        <v>9</v>
      </c>
      <c r="AH2831" s="2" t="s">
        <v>49</v>
      </c>
      <c r="AI2831" s="2" t="str">
        <f>IFERROR(VLOOKUP(DatosTransformados[[#This Row],[Preferred Contact Method Hidden]],Tabla3[#All],2,FALSE),DatosTransformados[[#This Row],[Preferred Contact Method Hidden]])</f>
        <v>Phone</v>
      </c>
      <c r="AJ2831" s="2" t="str">
        <f>VLOOKUP(DatosTransformados[[#This Row],[Applied Discount Hidden]],Tabla3[#All],2,FALSE)</f>
        <v>Yes</v>
      </c>
      <c r="AK2831" s="2" t="b">
        <v>1</v>
      </c>
    </row>
    <row r="2832" spans="1:37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">
        <v>21</v>
      </c>
      <c r="O28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2" s="5" t="s">
        <v>21</v>
      </c>
      <c r="Q2832" s="5">
        <v>0</v>
      </c>
      <c r="R2832" s="5" t="s">
        <v>21</v>
      </c>
      <c r="S2832" s="5" t="s">
        <v>34</v>
      </c>
      <c r="T2832" s="5" t="s">
        <v>169</v>
      </c>
      <c r="U2832" s="5">
        <v>8</v>
      </c>
      <c r="V2832" s="5" t="str">
        <f>PROPER(DatosTransformados[[#This Row],[Payment Method Hidden]])</f>
        <v>Paper Check</v>
      </c>
      <c r="W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832" s="5">
        <v>137</v>
      </c>
      <c r="Y2832" s="5"/>
      <c r="Z2832" s="5"/>
      <c r="AA2832" s="5" t="s">
        <v>3426</v>
      </c>
      <c r="AB2832" s="6">
        <f>DATEVALUE(DatosTransformados[[#This Row],[Contact Date Hidden]])</f>
        <v>43842</v>
      </c>
      <c r="AC2832" s="6">
        <v>44278</v>
      </c>
      <c r="AD2832" s="5" t="s">
        <v>38</v>
      </c>
      <c r="AE2832" s="5" t="str">
        <f>VLOOKUP(DatosTransformados[[#This Row],[Customer Segment Hidden]],Tabla3[#All],2,FALSE)</f>
        <v>Low</v>
      </c>
      <c r="AF2832" s="12">
        <v>7.2560493026034774</v>
      </c>
      <c r="AG2832" s="5">
        <v>8</v>
      </c>
      <c r="AH2832" s="5" t="s">
        <v>63</v>
      </c>
      <c r="AI2832" s="5" t="str">
        <f>IFERROR(VLOOKUP(DatosTransformados[[#This Row],[Preferred Contact Method Hidden]],Tabla3[#All],2,FALSE),DatosTransformados[[#This Row],[Preferred Contact Method Hidden]])</f>
        <v>SMS</v>
      </c>
      <c r="AJ2832" s="5" t="str">
        <f>VLOOKUP(DatosTransformados[[#This Row],[Applied Discount Hidden]],Tabla3[#All],2,FALSE)</f>
        <v>No</v>
      </c>
      <c r="AK2832" s="5" t="b">
        <v>0</v>
      </c>
    </row>
    <row r="2833" spans="1:37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">
        <v>21</v>
      </c>
      <c r="O28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3" s="2" t="s">
        <v>33</v>
      </c>
      <c r="Q2833" s="2">
        <v>2</v>
      </c>
      <c r="R2833" s="2" t="s">
        <v>33</v>
      </c>
      <c r="S2833" s="2" t="s">
        <v>52</v>
      </c>
      <c r="T2833" s="2" t="s">
        <v>117</v>
      </c>
      <c r="U2833" s="2">
        <v>33</v>
      </c>
      <c r="V2833" s="2" t="str">
        <f>PROPER(DatosTransformados[[#This Row],[Payment Method Hidden]])</f>
        <v>Direct Debit</v>
      </c>
      <c r="W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833" s="2">
        <v>2404</v>
      </c>
      <c r="Y2833" s="2"/>
      <c r="Z2833" s="2"/>
      <c r="AA2833" s="2" t="s">
        <v>4315</v>
      </c>
      <c r="AB2833" s="3">
        <f>DATEVALUE(DatosTransformados[[#This Row],[Contact Date Hidden]])</f>
        <v>44371</v>
      </c>
      <c r="AC2833" s="3">
        <v>44752</v>
      </c>
      <c r="AD2833" s="2" t="s">
        <v>38</v>
      </c>
      <c r="AE2833" s="2" t="str">
        <f>VLOOKUP(DatosTransformados[[#This Row],[Customer Segment Hidden]],Tabla3[#All],2,FALSE)</f>
        <v>Low</v>
      </c>
      <c r="AF2833" s="11">
        <v>27.489048802683261</v>
      </c>
      <c r="AG2833" s="2">
        <v>8</v>
      </c>
      <c r="AH2833" s="2" t="s">
        <v>49</v>
      </c>
      <c r="AI2833" s="2" t="str">
        <f>IFERROR(VLOOKUP(DatosTransformados[[#This Row],[Preferred Contact Method Hidden]],Tabla3[#All],2,FALSE),DatosTransformados[[#This Row],[Preferred Contact Method Hidden]])</f>
        <v>Phone</v>
      </c>
      <c r="AJ2833" s="2" t="str">
        <f>VLOOKUP(DatosTransformados[[#This Row],[Applied Discount Hidden]],Tabla3[#All],2,FALSE)</f>
        <v>No</v>
      </c>
      <c r="AK2833" s="2" t="b">
        <v>0</v>
      </c>
    </row>
    <row r="2834" spans="1:37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">
        <v>21</v>
      </c>
      <c r="O28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4" s="5" t="s">
        <v>21</v>
      </c>
      <c r="Q2834" s="5">
        <v>0</v>
      </c>
      <c r="R2834" s="5" t="s">
        <v>33</v>
      </c>
      <c r="S2834" s="5" t="s">
        <v>24</v>
      </c>
      <c r="T2834" s="5" t="s">
        <v>117</v>
      </c>
      <c r="U2834" s="5">
        <v>50</v>
      </c>
      <c r="V2834" s="5" t="str">
        <f>PROPER(DatosTransformados[[#This Row],[Payment Method Hidden]])</f>
        <v>Direct Debit</v>
      </c>
      <c r="W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2834" s="5">
        <v>1214</v>
      </c>
      <c r="Y2834" s="5" t="s">
        <v>42</v>
      </c>
      <c r="Z2834" s="5" t="s">
        <v>184</v>
      </c>
      <c r="AA2834" s="5" t="s">
        <v>4757</v>
      </c>
      <c r="AB2834" s="6">
        <f>DATEVALUE(DatosTransformados[[#This Row],[Contact Date Hidden]])</f>
        <v>44054</v>
      </c>
      <c r="AC2834" s="6">
        <v>44400</v>
      </c>
      <c r="AD2834" s="5" t="s">
        <v>38</v>
      </c>
      <c r="AE2834" s="5" t="str">
        <f>VLOOKUP(DatosTransformados[[#This Row],[Customer Segment Hidden]],Tabla3[#All],2,FALSE)</f>
        <v>Low</v>
      </c>
      <c r="AF2834" s="12">
        <v>41.43641337286796</v>
      </c>
      <c r="AG2834" s="5">
        <v>7</v>
      </c>
      <c r="AH2834" s="5" t="s">
        <v>49</v>
      </c>
      <c r="AI2834" s="5" t="str">
        <f>IFERROR(VLOOKUP(DatosTransformados[[#This Row],[Preferred Contact Method Hidden]],Tabla3[#All],2,FALSE),DatosTransformados[[#This Row],[Preferred Contact Method Hidden]])</f>
        <v>Phone</v>
      </c>
      <c r="AJ2834" s="5" t="str">
        <f>VLOOKUP(DatosTransformados[[#This Row],[Applied Discount Hidden]],Tabla3[#All],2,FALSE)</f>
        <v>Yes</v>
      </c>
      <c r="AK2834" s="5" t="b">
        <v>1</v>
      </c>
    </row>
    <row r="2835" spans="1:37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">
        <v>21</v>
      </c>
      <c r="O28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5" s="2" t="s">
        <v>21</v>
      </c>
      <c r="Q2835" s="2">
        <v>0</v>
      </c>
      <c r="R2835" s="2" t="s">
        <v>21</v>
      </c>
      <c r="S2835" s="2" t="s">
        <v>34</v>
      </c>
      <c r="T2835" s="2" t="s">
        <v>123</v>
      </c>
      <c r="U2835" s="2">
        <v>7</v>
      </c>
      <c r="V2835" s="2" t="str">
        <f>PROPER(DatosTransformados[[#This Row],[Payment Method Hidden]])</f>
        <v>Credit Card</v>
      </c>
      <c r="W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835" s="2">
        <v>296</v>
      </c>
      <c r="Y2835" s="2"/>
      <c r="Z2835" s="2"/>
      <c r="AA2835" s="2" t="s">
        <v>1389</v>
      </c>
      <c r="AB2835" s="3">
        <f>DATEVALUE(DatosTransformados[[#This Row],[Contact Date Hidden]])</f>
        <v>45159</v>
      </c>
      <c r="AC2835" s="3">
        <v>44601</v>
      </c>
      <c r="AD2835" s="2" t="s">
        <v>28</v>
      </c>
      <c r="AE2835" s="2" t="str">
        <f>VLOOKUP(DatosTransformados[[#This Row],[Customer Segment Hidden]],Tabla3[#All],2,FALSE)</f>
        <v>High</v>
      </c>
      <c r="AF2835" s="11">
        <v>7.3195561226807504</v>
      </c>
      <c r="AG2835" s="2">
        <v>2</v>
      </c>
      <c r="AH2835" s="2" t="s">
        <v>29</v>
      </c>
      <c r="AI2835" s="2" t="str">
        <f>IFERROR(VLOOKUP(DatosTransformados[[#This Row],[Preferred Contact Method Hidden]],Tabla3[#All],2,FALSE),DatosTransformados[[#This Row],[Preferred Contact Method Hidden]])</f>
        <v>Email</v>
      </c>
      <c r="AJ2835" s="2" t="str">
        <f>VLOOKUP(DatosTransformados[[#This Row],[Applied Discount Hidden]],Tabla3[#All],2,FALSE)</f>
        <v>Yes</v>
      </c>
      <c r="AK2835" s="2" t="b">
        <v>1</v>
      </c>
    </row>
    <row r="2836" spans="1:37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">
        <v>33</v>
      </c>
      <c r="O28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6" s="5" t="s">
        <v>21</v>
      </c>
      <c r="Q2836" s="5">
        <v>0</v>
      </c>
      <c r="R2836" s="5" t="s">
        <v>21</v>
      </c>
      <c r="S2836" s="5" t="s">
        <v>34</v>
      </c>
      <c r="T2836" s="5" t="s">
        <v>35</v>
      </c>
      <c r="U2836" s="5">
        <v>28</v>
      </c>
      <c r="V2836" s="5" t="str">
        <f>PROPER(DatosTransformados[[#This Row],[Payment Method Hidden]])</f>
        <v>Direct Debit</v>
      </c>
      <c r="W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2836" s="5">
        <v>1515</v>
      </c>
      <c r="Y2836" s="5"/>
      <c r="Z2836" s="5"/>
      <c r="AA2836" s="5" t="s">
        <v>4760</v>
      </c>
      <c r="AB2836" s="6">
        <f>DATEVALUE(DatosTransformados[[#This Row],[Contact Date Hidden]])</f>
        <v>43857</v>
      </c>
      <c r="AC2836" s="6">
        <v>44278</v>
      </c>
      <c r="AD2836" s="5" t="s">
        <v>44</v>
      </c>
      <c r="AE2836" s="5" t="str">
        <f>VLOOKUP(DatosTransformados[[#This Row],[Customer Segment Hidden]],Tabla3[#All],2,FALSE)</f>
        <v>Medium</v>
      </c>
      <c r="AF2836" s="12">
        <v>32.567829493703897</v>
      </c>
      <c r="AG2836" s="5">
        <v>4</v>
      </c>
      <c r="AH2836" s="5" t="s">
        <v>29</v>
      </c>
      <c r="AI2836" s="5" t="str">
        <f>IFERROR(VLOOKUP(DatosTransformados[[#This Row],[Preferred Contact Method Hidden]],Tabla3[#All],2,FALSE),DatosTransformados[[#This Row],[Preferred Contact Method Hidden]])</f>
        <v>Email</v>
      </c>
      <c r="AJ2836" s="5" t="str">
        <f>VLOOKUP(DatosTransformados[[#This Row],[Applied Discount Hidden]],Tabla3[#All],2,FALSE)</f>
        <v>No</v>
      </c>
      <c r="AK2836" s="5" t="b">
        <v>0</v>
      </c>
    </row>
    <row r="2837" spans="1:37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">
        <v>21</v>
      </c>
      <c r="O28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7" s="2" t="s">
        <v>21</v>
      </c>
      <c r="Q2837" s="2">
        <v>0</v>
      </c>
      <c r="R2837" s="2" t="s">
        <v>33</v>
      </c>
      <c r="S2837" s="2" t="s">
        <v>24</v>
      </c>
      <c r="T2837" s="2" t="s">
        <v>35</v>
      </c>
      <c r="U2837" s="2">
        <v>49</v>
      </c>
      <c r="V2837" s="2" t="str">
        <f>PROPER(DatosTransformados[[#This Row],[Payment Method Hidden]])</f>
        <v>Direct Debit</v>
      </c>
      <c r="W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2837" s="2">
        <v>2071</v>
      </c>
      <c r="Y2837" s="2" t="s">
        <v>103</v>
      </c>
      <c r="Z2837" s="2" t="s">
        <v>104</v>
      </c>
      <c r="AA2837" s="2" t="s">
        <v>3494</v>
      </c>
      <c r="AB2837" s="3">
        <f>DATEVALUE(DatosTransformados[[#This Row],[Contact Date Hidden]])</f>
        <v>43906</v>
      </c>
      <c r="AC2837" s="3">
        <v>45211</v>
      </c>
      <c r="AD2837" s="2" t="s">
        <v>38</v>
      </c>
      <c r="AE2837" s="2" t="str">
        <f>VLOOKUP(DatosTransformados[[#This Row],[Customer Segment Hidden]],Tabla3[#All],2,FALSE)</f>
        <v>Low</v>
      </c>
      <c r="AF2837" s="11">
        <v>58.594005489538013</v>
      </c>
      <c r="AG2837" s="2">
        <v>7</v>
      </c>
      <c r="AH2837" s="2" t="s">
        <v>49</v>
      </c>
      <c r="AI2837" s="2" t="str">
        <f>IFERROR(VLOOKUP(DatosTransformados[[#This Row],[Preferred Contact Method Hidden]],Tabla3[#All],2,FALSE),DatosTransformados[[#This Row],[Preferred Contact Method Hidden]])</f>
        <v>Phone</v>
      </c>
      <c r="AJ2837" s="2" t="str">
        <f>VLOOKUP(DatosTransformados[[#This Row],[Applied Discount Hidden]],Tabla3[#All],2,FALSE)</f>
        <v>Yes</v>
      </c>
      <c r="AK2837" s="2" t="b">
        <v>1</v>
      </c>
    </row>
    <row r="2838" spans="1:37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">
        <v>21</v>
      </c>
      <c r="O28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8" s="5" t="s">
        <v>21</v>
      </c>
      <c r="Q2838" s="5">
        <v>0</v>
      </c>
      <c r="R2838" s="5" t="s">
        <v>21</v>
      </c>
      <c r="S2838" s="5" t="s">
        <v>24</v>
      </c>
      <c r="T2838" s="5" t="s">
        <v>117</v>
      </c>
      <c r="U2838" s="5">
        <v>37</v>
      </c>
      <c r="V2838" s="5" t="str">
        <f>PROPER(DatosTransformados[[#This Row],[Payment Method Hidden]])</f>
        <v>Direct Debit</v>
      </c>
      <c r="W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838" s="5">
        <v>760</v>
      </c>
      <c r="Y2838" s="5" t="s">
        <v>156</v>
      </c>
      <c r="Z2838" s="5" t="s">
        <v>351</v>
      </c>
      <c r="AA2838" s="5" t="s">
        <v>4763</v>
      </c>
      <c r="AB2838" s="6">
        <f>DATEVALUE(DatosTransformados[[#This Row],[Contact Date Hidden]])</f>
        <v>44486</v>
      </c>
      <c r="AC2838" s="6">
        <v>44805</v>
      </c>
      <c r="AD2838" s="5" t="s">
        <v>38</v>
      </c>
      <c r="AE2838" s="5" t="str">
        <f>VLOOKUP(DatosTransformados[[#This Row],[Customer Segment Hidden]],Tabla3[#All],2,FALSE)</f>
        <v>Low</v>
      </c>
      <c r="AF2838" s="12">
        <v>34.506912644263387</v>
      </c>
      <c r="AG2838" s="5">
        <v>2</v>
      </c>
      <c r="AH2838" s="5" t="s">
        <v>29</v>
      </c>
      <c r="AI2838" s="5" t="str">
        <f>IFERROR(VLOOKUP(DatosTransformados[[#This Row],[Preferred Contact Method Hidden]],Tabla3[#All],2,FALSE),DatosTransformados[[#This Row],[Preferred Contact Method Hidden]])</f>
        <v>Email</v>
      </c>
      <c r="AJ2838" s="5" t="str">
        <f>VLOOKUP(DatosTransformados[[#This Row],[Applied Discount Hidden]],Tabla3[#All],2,FALSE)</f>
        <v>Yes</v>
      </c>
      <c r="AK2838" s="5" t="b">
        <v>1</v>
      </c>
    </row>
    <row r="2839" spans="1:37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">
        <v>21</v>
      </c>
      <c r="O28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39" s="2" t="s">
        <v>21</v>
      </c>
      <c r="Q2839" s="2">
        <v>0</v>
      </c>
      <c r="R2839" s="2" t="s">
        <v>21</v>
      </c>
      <c r="S2839" s="2" t="s">
        <v>52</v>
      </c>
      <c r="T2839" s="2" t="s">
        <v>35</v>
      </c>
      <c r="U2839" s="2">
        <v>13</v>
      </c>
      <c r="V2839" s="2" t="str">
        <f>PROPER(DatosTransformados[[#This Row],[Payment Method Hidden]])</f>
        <v>Direct Debit</v>
      </c>
      <c r="W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839" s="2">
        <v>751</v>
      </c>
      <c r="Y2839" s="2"/>
      <c r="Z2839" s="2"/>
      <c r="AA2839" s="2" t="s">
        <v>525</v>
      </c>
      <c r="AB2839" s="3">
        <f>DATEVALUE(DatosTransformados[[#This Row],[Contact Date Hidden]])</f>
        <v>44403</v>
      </c>
      <c r="AC2839" s="3">
        <v>44144</v>
      </c>
      <c r="AD2839" s="2" t="s">
        <v>28</v>
      </c>
      <c r="AE2839" s="2" t="str">
        <f>VLOOKUP(DatosTransformados[[#This Row],[Customer Segment Hidden]],Tabla3[#All],2,FALSE)</f>
        <v>High</v>
      </c>
      <c r="AF2839" s="11">
        <v>10.977174393142491</v>
      </c>
      <c r="AG2839" s="2">
        <v>3</v>
      </c>
      <c r="AH2839" s="2" t="s">
        <v>29</v>
      </c>
      <c r="AI2839" s="2" t="str">
        <f>IFERROR(VLOOKUP(DatosTransformados[[#This Row],[Preferred Contact Method Hidden]],Tabla3[#All],2,FALSE),DatosTransformados[[#This Row],[Preferred Contact Method Hidden]])</f>
        <v>Email</v>
      </c>
      <c r="AJ2839" s="2" t="str">
        <f>VLOOKUP(DatosTransformados[[#This Row],[Applied Discount Hidden]],Tabla3[#All],2,FALSE)</f>
        <v>Yes</v>
      </c>
      <c r="AK2839" s="2" t="b">
        <v>1</v>
      </c>
    </row>
    <row r="2840" spans="1:37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">
        <v>21</v>
      </c>
      <c r="O28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0" s="5" t="s">
        <v>21</v>
      </c>
      <c r="Q2840" s="5">
        <v>0</v>
      </c>
      <c r="R2840" s="5" t="s">
        <v>21</v>
      </c>
      <c r="S2840" s="5" t="s">
        <v>24</v>
      </c>
      <c r="T2840" s="5" t="s">
        <v>207</v>
      </c>
      <c r="U2840" s="5">
        <v>10</v>
      </c>
      <c r="V2840" s="5" t="str">
        <f>PROPER(DatosTransformados[[#This Row],[Payment Method Hidden]])</f>
        <v>Paper Check</v>
      </c>
      <c r="W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840" s="5">
        <v>10</v>
      </c>
      <c r="Y2840" s="5" t="s">
        <v>134</v>
      </c>
      <c r="Z2840" s="5" t="s">
        <v>375</v>
      </c>
      <c r="AA2840" s="5" t="s">
        <v>2172</v>
      </c>
      <c r="AB2840" s="6">
        <f>DATEVALUE(DatosTransformados[[#This Row],[Contact Date Hidden]])</f>
        <v>44300</v>
      </c>
      <c r="AC2840" s="6">
        <v>44388</v>
      </c>
      <c r="AD2840" s="5" t="s">
        <v>44</v>
      </c>
      <c r="AE2840" s="5" t="str">
        <f>VLOOKUP(DatosTransformados[[#This Row],[Customer Segment Hidden]],Tabla3[#All],2,FALSE)</f>
        <v>Medium</v>
      </c>
      <c r="AF2840" s="12">
        <v>11.57723834077502</v>
      </c>
      <c r="AG2840" s="5">
        <v>4</v>
      </c>
      <c r="AH2840" s="5" t="s">
        <v>29</v>
      </c>
      <c r="AI2840" s="5" t="str">
        <f>IFERROR(VLOOKUP(DatosTransformados[[#This Row],[Preferred Contact Method Hidden]],Tabla3[#All],2,FALSE),DatosTransformados[[#This Row],[Preferred Contact Method Hidden]])</f>
        <v>Email</v>
      </c>
      <c r="AJ2840" s="5" t="str">
        <f>VLOOKUP(DatosTransformados[[#This Row],[Applied Discount Hidden]],Tabla3[#All],2,FALSE)</f>
        <v>No</v>
      </c>
      <c r="AK2840" s="5" t="b">
        <v>0</v>
      </c>
    </row>
    <row r="2841" spans="1:37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">
        <v>21</v>
      </c>
      <c r="O28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1" s="2" t="s">
        <v>21</v>
      </c>
      <c r="Q2841" s="2">
        <v>0</v>
      </c>
      <c r="R2841" s="2" t="s">
        <v>33</v>
      </c>
      <c r="S2841" s="2" t="s">
        <v>24</v>
      </c>
      <c r="T2841" s="2" t="s">
        <v>117</v>
      </c>
      <c r="U2841" s="2">
        <v>37</v>
      </c>
      <c r="V2841" s="2" t="str">
        <f>PROPER(DatosTransformados[[#This Row],[Payment Method Hidden]])</f>
        <v>Direct Debit</v>
      </c>
      <c r="W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841" s="2">
        <v>2048</v>
      </c>
      <c r="Y2841" s="2"/>
      <c r="Z2841" s="2"/>
      <c r="AA2841" s="2" t="s">
        <v>4156</v>
      </c>
      <c r="AB2841" s="3">
        <f>DATEVALUE(DatosTransformados[[#This Row],[Contact Date Hidden]])</f>
        <v>44453</v>
      </c>
      <c r="AC2841" s="3">
        <v>45104</v>
      </c>
      <c r="AD2841" s="2" t="s">
        <v>44</v>
      </c>
      <c r="AE2841" s="2" t="str">
        <f>VLOOKUP(DatosTransformados[[#This Row],[Customer Segment Hidden]],Tabla3[#All],2,FALSE)</f>
        <v>Medium</v>
      </c>
      <c r="AF2841" s="11">
        <v>42.208015390005663</v>
      </c>
      <c r="AG2841" s="2">
        <v>4</v>
      </c>
      <c r="AH2841" s="2" t="s">
        <v>49</v>
      </c>
      <c r="AI2841" s="2" t="str">
        <f>IFERROR(VLOOKUP(DatosTransformados[[#This Row],[Preferred Contact Method Hidden]],Tabla3[#All],2,FALSE),DatosTransformados[[#This Row],[Preferred Contact Method Hidden]])</f>
        <v>Phone</v>
      </c>
      <c r="AJ2841" s="2" t="str">
        <f>VLOOKUP(DatosTransformados[[#This Row],[Applied Discount Hidden]],Tabla3[#All],2,FALSE)</f>
        <v>Yes</v>
      </c>
      <c r="AK2841" s="2" t="b">
        <v>1</v>
      </c>
    </row>
    <row r="2842" spans="1:37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">
        <v>21</v>
      </c>
      <c r="O28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2" s="5" t="s">
        <v>33</v>
      </c>
      <c r="Q2842" s="5">
        <v>6</v>
      </c>
      <c r="R2842" s="5" t="s">
        <v>21</v>
      </c>
      <c r="S2842" s="5" t="s">
        <v>52</v>
      </c>
      <c r="T2842" s="5" t="s">
        <v>117</v>
      </c>
      <c r="U2842" s="5">
        <v>34</v>
      </c>
      <c r="V2842" s="5" t="str">
        <f>PROPER(DatosTransformados[[#This Row],[Payment Method Hidden]])</f>
        <v>Direct Debit</v>
      </c>
      <c r="W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842" s="5">
        <v>2202</v>
      </c>
      <c r="Y2842" s="5"/>
      <c r="Z2842" s="5"/>
      <c r="AA2842" s="5" t="s">
        <v>4768</v>
      </c>
      <c r="AB2842" s="6">
        <f>DATEVALUE(DatosTransformados[[#This Row],[Contact Date Hidden]])</f>
        <v>43937</v>
      </c>
      <c r="AC2842" s="6">
        <v>44858</v>
      </c>
      <c r="AD2842" s="5" t="s">
        <v>38</v>
      </c>
      <c r="AE2842" s="5" t="str">
        <f>VLOOKUP(DatosTransformados[[#This Row],[Customer Segment Hidden]],Tabla3[#All],2,FALSE)</f>
        <v>Low</v>
      </c>
      <c r="AF2842" s="12">
        <v>33.461631553055149</v>
      </c>
      <c r="AG2842" s="5">
        <v>6</v>
      </c>
      <c r="AH2842" s="5" t="s">
        <v>49</v>
      </c>
      <c r="AI2842" s="5" t="str">
        <f>IFERROR(VLOOKUP(DatosTransformados[[#This Row],[Preferred Contact Method Hidden]],Tabla3[#All],2,FALSE),DatosTransformados[[#This Row],[Preferred Contact Method Hidden]])</f>
        <v>Phone</v>
      </c>
      <c r="AJ2842" s="5" t="str">
        <f>VLOOKUP(DatosTransformados[[#This Row],[Applied Discount Hidden]],Tabla3[#All],2,FALSE)</f>
        <v>No</v>
      </c>
      <c r="AK2842" s="5" t="b">
        <v>0</v>
      </c>
    </row>
    <row r="2843" spans="1:37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">
        <v>21</v>
      </c>
      <c r="O28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3" s="2" t="s">
        <v>33</v>
      </c>
      <c r="Q2843" s="2">
        <v>5</v>
      </c>
      <c r="R2843" s="2" t="s">
        <v>21</v>
      </c>
      <c r="S2843" s="2" t="s">
        <v>34</v>
      </c>
      <c r="T2843" s="2" t="s">
        <v>169</v>
      </c>
      <c r="U2843" s="2">
        <v>32</v>
      </c>
      <c r="V2843" s="2" t="str">
        <f>PROPER(DatosTransformados[[#This Row],[Payment Method Hidden]])</f>
        <v>Paper Check</v>
      </c>
      <c r="W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843" s="2">
        <v>1667</v>
      </c>
      <c r="Y2843" s="2"/>
      <c r="Z2843" s="2"/>
      <c r="AA2843" s="2" t="s">
        <v>1010</v>
      </c>
      <c r="AB2843" s="3">
        <f>DATEVALUE(DatosTransformados[[#This Row],[Contact Date Hidden]])</f>
        <v>44790</v>
      </c>
      <c r="AC2843" s="3">
        <v>44525</v>
      </c>
      <c r="AD2843" s="2" t="s">
        <v>38</v>
      </c>
      <c r="AE2843" s="2" t="str">
        <f>VLOOKUP(DatosTransformados[[#This Row],[Customer Segment Hidden]],Tabla3[#All],2,FALSE)</f>
        <v>Low</v>
      </c>
      <c r="AF2843" s="11">
        <v>27.8404463934225</v>
      </c>
      <c r="AG2843" s="2">
        <v>9</v>
      </c>
      <c r="AH2843" s="2" t="s">
        <v>63</v>
      </c>
      <c r="AI2843" s="2" t="str">
        <f>IFERROR(VLOOKUP(DatosTransformados[[#This Row],[Preferred Contact Method Hidden]],Tabla3[#All],2,FALSE),DatosTransformados[[#This Row],[Preferred Contact Method Hidden]])</f>
        <v>SMS</v>
      </c>
      <c r="AJ2843" s="2" t="str">
        <f>VLOOKUP(DatosTransformados[[#This Row],[Applied Discount Hidden]],Tabla3[#All],2,FALSE)</f>
        <v>Yes</v>
      </c>
      <c r="AK2843" s="2" t="b">
        <v>1</v>
      </c>
    </row>
    <row r="2844" spans="1:37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">
        <v>21</v>
      </c>
      <c r="O28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4" s="5" t="s">
        <v>33</v>
      </c>
      <c r="Q2844" s="5">
        <v>4</v>
      </c>
      <c r="R2844" s="5" t="s">
        <v>21</v>
      </c>
      <c r="S2844" s="5" t="s">
        <v>24</v>
      </c>
      <c r="T2844" s="5" t="s">
        <v>117</v>
      </c>
      <c r="U2844" s="5">
        <v>18</v>
      </c>
      <c r="V2844" s="5" t="str">
        <f>PROPER(DatosTransformados[[#This Row],[Payment Method Hidden]])</f>
        <v>Direct Debit</v>
      </c>
      <c r="W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844" s="5">
        <v>128</v>
      </c>
      <c r="Y2844" s="5"/>
      <c r="Z2844" s="5"/>
      <c r="AA2844" s="5" t="s">
        <v>2025</v>
      </c>
      <c r="AB2844" s="6">
        <f>DATEVALUE(DatosTransformados[[#This Row],[Contact Date Hidden]])</f>
        <v>44041</v>
      </c>
      <c r="AC2844" s="6">
        <v>43866</v>
      </c>
      <c r="AD2844" s="5" t="s">
        <v>38</v>
      </c>
      <c r="AE2844" s="5" t="str">
        <f>VLOOKUP(DatosTransformados[[#This Row],[Customer Segment Hidden]],Tabla3[#All],2,FALSE)</f>
        <v>Low</v>
      </c>
      <c r="AF2844" s="12">
        <v>19.917202899842831</v>
      </c>
      <c r="AG2844" s="5">
        <v>4</v>
      </c>
      <c r="AH2844" s="5" t="s">
        <v>29</v>
      </c>
      <c r="AI2844" s="5" t="str">
        <f>IFERROR(VLOOKUP(DatosTransformados[[#This Row],[Preferred Contact Method Hidden]],Tabla3[#All],2,FALSE),DatosTransformados[[#This Row],[Preferred Contact Method Hidden]])</f>
        <v>Email</v>
      </c>
      <c r="AJ2844" s="5" t="str">
        <f>VLOOKUP(DatosTransformados[[#This Row],[Applied Discount Hidden]],Tabla3[#All],2,FALSE)</f>
        <v>No</v>
      </c>
      <c r="AK2844" s="5" t="b">
        <v>0</v>
      </c>
    </row>
    <row r="2845" spans="1:37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">
        <v>21</v>
      </c>
      <c r="O28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5" s="5" t="s">
        <v>21</v>
      </c>
      <c r="Q2845" s="5">
        <v>0</v>
      </c>
      <c r="R2845" s="5" t="s">
        <v>33</v>
      </c>
      <c r="S2845" s="5" t="s">
        <v>34</v>
      </c>
      <c r="T2845" s="5" t="s">
        <v>25</v>
      </c>
      <c r="U2845" s="5">
        <v>42</v>
      </c>
      <c r="V2845" s="5" t="str">
        <f>PROPER(DatosTransformados[[#This Row],[Payment Method Hidden]])</f>
        <v>Credit Card</v>
      </c>
      <c r="W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845" s="5">
        <v>1066</v>
      </c>
      <c r="Y2845" s="5" t="s">
        <v>42</v>
      </c>
      <c r="Z2845" s="5" t="s">
        <v>359</v>
      </c>
      <c r="AA2845" s="5" t="s">
        <v>4772</v>
      </c>
      <c r="AB2845" s="6">
        <f>DATEVALUE(DatosTransformados[[#This Row],[Contact Date Hidden]])</f>
        <v>44001</v>
      </c>
      <c r="AC2845" s="6">
        <v>43871</v>
      </c>
      <c r="AD2845" s="5" t="s">
        <v>38</v>
      </c>
      <c r="AE2845" s="5" t="str">
        <f>VLOOKUP(DatosTransformados[[#This Row],[Customer Segment Hidden]],Tabla3[#All],2,FALSE)</f>
        <v>Low</v>
      </c>
      <c r="AF2845" s="12">
        <v>40.436560155284553</v>
      </c>
      <c r="AG2845" s="5">
        <v>6</v>
      </c>
      <c r="AH2845" s="5" t="s">
        <v>63</v>
      </c>
      <c r="AI2845" s="5" t="str">
        <f>IFERROR(VLOOKUP(DatosTransformados[[#This Row],[Preferred Contact Method Hidden]],Tabla3[#All],2,FALSE),DatosTransformados[[#This Row],[Preferred Contact Method Hidden]])</f>
        <v>SMS</v>
      </c>
      <c r="AJ2845" s="5" t="str">
        <f>VLOOKUP(DatosTransformados[[#This Row],[Applied Discount Hidden]],Tabla3[#All],2,FALSE)</f>
        <v>Yes</v>
      </c>
      <c r="AK2845" s="5" t="b">
        <v>1</v>
      </c>
    </row>
    <row r="2846" spans="1:37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">
        <v>33</v>
      </c>
      <c r="O28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6" s="2" t="s">
        <v>21</v>
      </c>
      <c r="Q2846" s="2">
        <v>0</v>
      </c>
      <c r="R2846" s="2" t="s">
        <v>21</v>
      </c>
      <c r="S2846" s="2" t="s">
        <v>52</v>
      </c>
      <c r="T2846" s="2" t="s">
        <v>25</v>
      </c>
      <c r="U2846" s="2">
        <v>53</v>
      </c>
      <c r="V2846" s="2" t="str">
        <f>PROPER(DatosTransformados[[#This Row],[Payment Method Hidden]])</f>
        <v>Credit Card</v>
      </c>
      <c r="W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2846" s="2">
        <v>873</v>
      </c>
      <c r="Y2846" s="2"/>
      <c r="Z2846" s="2"/>
      <c r="AA2846" s="2" t="s">
        <v>4456</v>
      </c>
      <c r="AB2846" s="3">
        <f>DATEVALUE(DatosTransformados[[#This Row],[Contact Date Hidden]])</f>
        <v>44877</v>
      </c>
      <c r="AC2846" s="3">
        <v>44731</v>
      </c>
      <c r="AD2846" s="2" t="s">
        <v>28</v>
      </c>
      <c r="AE2846" s="2" t="str">
        <f>VLOOKUP(DatosTransformados[[#This Row],[Customer Segment Hidden]],Tabla3[#All],2,FALSE)</f>
        <v>High</v>
      </c>
      <c r="AF2846" s="11">
        <v>56.126584596505239</v>
      </c>
      <c r="AG2846" s="2">
        <v>2</v>
      </c>
      <c r="AH2846" s="2" t="s">
        <v>63</v>
      </c>
      <c r="AI2846" s="2" t="str">
        <f>IFERROR(VLOOKUP(DatosTransformados[[#This Row],[Preferred Contact Method Hidden]],Tabla3[#All],2,FALSE),DatosTransformados[[#This Row],[Preferred Contact Method Hidden]])</f>
        <v>SMS</v>
      </c>
      <c r="AJ2846" s="2" t="str">
        <f>VLOOKUP(DatosTransformados[[#This Row],[Applied Discount Hidden]],Tabla3[#All],2,FALSE)</f>
        <v>Yes</v>
      </c>
      <c r="AK2846" s="2" t="b">
        <v>1</v>
      </c>
    </row>
    <row r="2847" spans="1:37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">
        <v>21</v>
      </c>
      <c r="O28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7" s="5" t="s">
        <v>33</v>
      </c>
      <c r="Q2847" s="5">
        <v>6</v>
      </c>
      <c r="R2847" s="5" t="s">
        <v>21</v>
      </c>
      <c r="S2847" s="5" t="s">
        <v>34</v>
      </c>
      <c r="T2847" s="5" t="s">
        <v>123</v>
      </c>
      <c r="U2847" s="5">
        <v>9</v>
      </c>
      <c r="V2847" s="5" t="str">
        <f>PROPER(DatosTransformados[[#This Row],[Payment Method Hidden]])</f>
        <v>Credit Card</v>
      </c>
      <c r="W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847" s="5">
        <v>241</v>
      </c>
      <c r="Y2847" s="5"/>
      <c r="Z2847" s="5"/>
      <c r="AA2847" s="5" t="s">
        <v>4775</v>
      </c>
      <c r="AB2847" s="6">
        <f>DATEVALUE(DatosTransformados[[#This Row],[Contact Date Hidden]])</f>
        <v>45177</v>
      </c>
      <c r="AC2847" s="6">
        <v>43932</v>
      </c>
      <c r="AD2847" s="5" t="s">
        <v>28</v>
      </c>
      <c r="AE2847" s="5" t="str">
        <f>VLOOKUP(DatosTransformados[[#This Row],[Customer Segment Hidden]],Tabla3[#All],2,FALSE)</f>
        <v>High</v>
      </c>
      <c r="AF2847" s="12">
        <v>8.7713550778600098</v>
      </c>
      <c r="AG2847" s="5">
        <v>0</v>
      </c>
      <c r="AH2847" s="5" t="s">
        <v>49</v>
      </c>
      <c r="AI2847" s="5" t="str">
        <f>IFERROR(VLOOKUP(DatosTransformados[[#This Row],[Preferred Contact Method Hidden]],Tabla3[#All],2,FALSE),DatosTransformados[[#This Row],[Preferred Contact Method Hidden]])</f>
        <v>Phone</v>
      </c>
      <c r="AJ2847" s="5" t="str">
        <f>VLOOKUP(DatosTransformados[[#This Row],[Applied Discount Hidden]],Tabla3[#All],2,FALSE)</f>
        <v>Yes</v>
      </c>
      <c r="AK2847" s="5" t="b">
        <v>1</v>
      </c>
    </row>
    <row r="2848" spans="1:37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">
        <v>21</v>
      </c>
      <c r="O28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8" s="2" t="s">
        <v>33</v>
      </c>
      <c r="Q2848" s="2">
        <v>2</v>
      </c>
      <c r="R2848" s="2" t="s">
        <v>33</v>
      </c>
      <c r="S2848" s="2" t="s">
        <v>24</v>
      </c>
      <c r="T2848" s="2" t="s">
        <v>35</v>
      </c>
      <c r="U2848" s="2">
        <v>20</v>
      </c>
      <c r="V2848" s="2" t="str">
        <f>PROPER(DatosTransformados[[#This Row],[Payment Method Hidden]])</f>
        <v>Direct Debit</v>
      </c>
      <c r="W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848" s="2">
        <v>383</v>
      </c>
      <c r="Y2848" s="2"/>
      <c r="Z2848" s="2"/>
      <c r="AA2848" s="2" t="s">
        <v>4777</v>
      </c>
      <c r="AB2848" s="3">
        <f>DATEVALUE(DatosTransformados[[#This Row],[Contact Date Hidden]])</f>
        <v>44900</v>
      </c>
      <c r="AC2848" s="3">
        <v>44530</v>
      </c>
      <c r="AD2848" s="2" t="s">
        <v>28</v>
      </c>
      <c r="AE2848" s="2" t="str">
        <f>VLOOKUP(DatosTransformados[[#This Row],[Customer Segment Hidden]],Tabla3[#All],2,FALSE)</f>
        <v>High</v>
      </c>
      <c r="AF2848" s="11">
        <v>18.938550055660791</v>
      </c>
      <c r="AG2848" s="2">
        <v>2</v>
      </c>
      <c r="AH2848" s="2" t="s">
        <v>49</v>
      </c>
      <c r="AI2848" s="2" t="str">
        <f>IFERROR(VLOOKUP(DatosTransformados[[#This Row],[Preferred Contact Method Hidden]],Tabla3[#All],2,FALSE),DatosTransformados[[#This Row],[Preferred Contact Method Hidden]])</f>
        <v>Phone</v>
      </c>
      <c r="AJ2848" s="2" t="str">
        <f>VLOOKUP(DatosTransformados[[#This Row],[Applied Discount Hidden]],Tabla3[#All],2,FALSE)</f>
        <v>No</v>
      </c>
      <c r="AK2848" s="2" t="b">
        <v>0</v>
      </c>
    </row>
    <row r="2849" spans="1:37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">
        <v>33</v>
      </c>
      <c r="O28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49" s="5" t="s">
        <v>21</v>
      </c>
      <c r="Q2849" s="5">
        <v>0</v>
      </c>
      <c r="R2849" s="5" t="s">
        <v>33</v>
      </c>
      <c r="S2849" s="5" t="s">
        <v>52</v>
      </c>
      <c r="T2849" s="5" t="s">
        <v>35</v>
      </c>
      <c r="U2849" s="5">
        <v>49</v>
      </c>
      <c r="V2849" s="5" t="str">
        <f>PROPER(DatosTransformados[[#This Row],[Payment Method Hidden]])</f>
        <v>Direct Debit</v>
      </c>
      <c r="W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2849" s="5">
        <v>1908</v>
      </c>
      <c r="Y2849" s="5"/>
      <c r="Z2849" s="5"/>
      <c r="AA2849" s="5" t="s">
        <v>1859</v>
      </c>
      <c r="AB2849" s="6">
        <f>DATEVALUE(DatosTransformados[[#This Row],[Contact Date Hidden]])</f>
        <v>44850</v>
      </c>
      <c r="AC2849" s="6">
        <v>44936</v>
      </c>
      <c r="AD2849" s="5" t="s">
        <v>38</v>
      </c>
      <c r="AE2849" s="5" t="str">
        <f>VLOOKUP(DatosTransformados[[#This Row],[Customer Segment Hidden]],Tabla3[#All],2,FALSE)</f>
        <v>Low</v>
      </c>
      <c r="AF2849" s="12">
        <v>49.803643299015029</v>
      </c>
      <c r="AG2849" s="5">
        <v>9</v>
      </c>
      <c r="AH2849" s="5" t="s">
        <v>29</v>
      </c>
      <c r="AI2849" s="5" t="str">
        <f>IFERROR(VLOOKUP(DatosTransformados[[#This Row],[Preferred Contact Method Hidden]],Tabla3[#All],2,FALSE),DatosTransformados[[#This Row],[Preferred Contact Method Hidden]])</f>
        <v>Email</v>
      </c>
      <c r="AJ2849" s="5" t="str">
        <f>VLOOKUP(DatosTransformados[[#This Row],[Applied Discount Hidden]],Tabla3[#All],2,FALSE)</f>
        <v>Yes</v>
      </c>
      <c r="AK2849" s="5" t="b">
        <v>1</v>
      </c>
    </row>
    <row r="2850" spans="1:37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">
        <v>33</v>
      </c>
      <c r="O28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0" s="2" t="s">
        <v>21</v>
      </c>
      <c r="Q2850" s="2">
        <v>0</v>
      </c>
      <c r="R2850" s="2" t="s">
        <v>21</v>
      </c>
      <c r="S2850" s="2" t="s">
        <v>24</v>
      </c>
      <c r="T2850" s="2" t="s">
        <v>117</v>
      </c>
      <c r="U2850" s="2">
        <v>40</v>
      </c>
      <c r="V2850" s="2" t="str">
        <f>PROPER(DatosTransformados[[#This Row],[Payment Method Hidden]])</f>
        <v>Direct Debit</v>
      </c>
      <c r="W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850" s="2">
        <v>40</v>
      </c>
      <c r="Y2850" s="2" t="s">
        <v>103</v>
      </c>
      <c r="Z2850" s="2" t="s">
        <v>197</v>
      </c>
      <c r="AA2850" s="2" t="s">
        <v>4780</v>
      </c>
      <c r="AB2850" s="3">
        <f>DATEVALUE(DatosTransformados[[#This Row],[Contact Date Hidden]])</f>
        <v>43960</v>
      </c>
      <c r="AC2850" s="3">
        <v>44924</v>
      </c>
      <c r="AD2850" s="2" t="s">
        <v>44</v>
      </c>
      <c r="AE2850" s="2" t="str">
        <f>VLOOKUP(DatosTransformados[[#This Row],[Customer Segment Hidden]],Tabla3[#All],2,FALSE)</f>
        <v>Medium</v>
      </c>
      <c r="AF2850" s="11">
        <v>44.971315762101469</v>
      </c>
      <c r="AG2850" s="2">
        <v>7</v>
      </c>
      <c r="AH2850" s="2" t="s">
        <v>63</v>
      </c>
      <c r="AI2850" s="2" t="str">
        <f>IFERROR(VLOOKUP(DatosTransformados[[#This Row],[Preferred Contact Method Hidden]],Tabla3[#All],2,FALSE),DatosTransformados[[#This Row],[Preferred Contact Method Hidden]])</f>
        <v>SMS</v>
      </c>
      <c r="AJ2850" s="2" t="str">
        <f>VLOOKUP(DatosTransformados[[#This Row],[Applied Discount Hidden]],Tabla3[#All],2,FALSE)</f>
        <v>Yes</v>
      </c>
      <c r="AK2850" s="2" t="b">
        <v>1</v>
      </c>
    </row>
    <row r="2851" spans="1:37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">
        <v>33</v>
      </c>
      <c r="O28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1" s="5" t="s">
        <v>21</v>
      </c>
      <c r="Q2851" s="5">
        <v>0</v>
      </c>
      <c r="R2851" s="5" t="s">
        <v>21</v>
      </c>
      <c r="S2851" s="5" t="s">
        <v>24</v>
      </c>
      <c r="T2851" s="5" t="s">
        <v>35</v>
      </c>
      <c r="U2851" s="5">
        <v>21</v>
      </c>
      <c r="V2851" s="5" t="str">
        <f>PROPER(DatosTransformados[[#This Row],[Payment Method Hidden]])</f>
        <v>Direct Debit</v>
      </c>
      <c r="W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2851" s="5">
        <v>21</v>
      </c>
      <c r="Y2851" s="5" t="s">
        <v>42</v>
      </c>
      <c r="Z2851" s="5" t="s">
        <v>184</v>
      </c>
      <c r="AA2851" s="5" t="s">
        <v>4782</v>
      </c>
      <c r="AB2851" s="6">
        <f>DATEVALUE(DatosTransformados[[#This Row],[Contact Date Hidden]])</f>
        <v>44634</v>
      </c>
      <c r="AC2851" s="6">
        <v>44453</v>
      </c>
      <c r="AD2851" s="5" t="s">
        <v>28</v>
      </c>
      <c r="AE2851" s="5" t="str">
        <f>VLOOKUP(DatosTransformados[[#This Row],[Customer Segment Hidden]],Tabla3[#All],2,FALSE)</f>
        <v>High</v>
      </c>
      <c r="AF2851" s="12">
        <v>23.148502696904231</v>
      </c>
      <c r="AG2851" s="5">
        <v>3</v>
      </c>
      <c r="AH2851" s="5" t="s">
        <v>29</v>
      </c>
      <c r="AI2851" s="5" t="str">
        <f>IFERROR(VLOOKUP(DatosTransformados[[#This Row],[Preferred Contact Method Hidden]],Tabla3[#All],2,FALSE),DatosTransformados[[#This Row],[Preferred Contact Method Hidden]])</f>
        <v>Email</v>
      </c>
      <c r="AJ2851" s="5" t="str">
        <f>VLOOKUP(DatosTransformados[[#This Row],[Applied Discount Hidden]],Tabla3[#All],2,FALSE)</f>
        <v>No</v>
      </c>
      <c r="AK2851" s="5" t="b">
        <v>0</v>
      </c>
    </row>
    <row r="2852" spans="1:37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">
        <v>21</v>
      </c>
      <c r="O28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2" s="2" t="s">
        <v>33</v>
      </c>
      <c r="Q2852" s="2">
        <v>4</v>
      </c>
      <c r="R2852" s="2" t="s">
        <v>33</v>
      </c>
      <c r="S2852" s="2" t="s">
        <v>52</v>
      </c>
      <c r="T2852" s="2" t="s">
        <v>117</v>
      </c>
      <c r="U2852" s="2">
        <v>39</v>
      </c>
      <c r="V2852" s="2" t="str">
        <f>PROPER(DatosTransformados[[#This Row],[Payment Method Hidden]])</f>
        <v>Direct Debit</v>
      </c>
      <c r="W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852" s="2">
        <v>1492</v>
      </c>
      <c r="Y2852" s="2"/>
      <c r="Z2852" s="2"/>
      <c r="AA2852" s="2" t="s">
        <v>939</v>
      </c>
      <c r="AB2852" s="3">
        <f>DATEVALUE(DatosTransformados[[#This Row],[Contact Date Hidden]])</f>
        <v>44244</v>
      </c>
      <c r="AC2852" s="3">
        <v>45115</v>
      </c>
      <c r="AD2852" s="2" t="s">
        <v>38</v>
      </c>
      <c r="AE2852" s="2" t="str">
        <f>VLOOKUP(DatosTransformados[[#This Row],[Customer Segment Hidden]],Tabla3[#All],2,FALSE)</f>
        <v>Low</v>
      </c>
      <c r="AF2852" s="11">
        <v>44.347241308901808</v>
      </c>
      <c r="AG2852" s="2">
        <v>1</v>
      </c>
      <c r="AH2852" s="2" t="s">
        <v>49</v>
      </c>
      <c r="AI2852" s="2" t="str">
        <f>IFERROR(VLOOKUP(DatosTransformados[[#This Row],[Preferred Contact Method Hidden]],Tabla3[#All],2,FALSE),DatosTransformados[[#This Row],[Preferred Contact Method Hidden]])</f>
        <v>Phone</v>
      </c>
      <c r="AJ2852" s="2" t="str">
        <f>VLOOKUP(DatosTransformados[[#This Row],[Applied Discount Hidden]],Tabla3[#All],2,FALSE)</f>
        <v>Yes</v>
      </c>
      <c r="AK2852" s="2" t="b">
        <v>1</v>
      </c>
    </row>
    <row r="2853" spans="1:37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">
        <v>21</v>
      </c>
      <c r="O28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3" s="5" t="s">
        <v>33</v>
      </c>
      <c r="Q2853" s="5">
        <v>2</v>
      </c>
      <c r="R2853" s="5" t="s">
        <v>21</v>
      </c>
      <c r="S2853" s="5" t="s">
        <v>24</v>
      </c>
      <c r="T2853" s="5" t="s">
        <v>123</v>
      </c>
      <c r="U2853" s="5">
        <v>8</v>
      </c>
      <c r="V2853" s="5" t="str">
        <f>PROPER(DatosTransformados[[#This Row],[Payment Method Hidden]])</f>
        <v>Credit Card</v>
      </c>
      <c r="W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853" s="5">
        <v>261</v>
      </c>
      <c r="Y2853" s="5"/>
      <c r="Z2853" s="5"/>
      <c r="AA2853" s="5" t="s">
        <v>4232</v>
      </c>
      <c r="AB2853" s="6">
        <f>DATEVALUE(DatosTransformados[[#This Row],[Contact Date Hidden]])</f>
        <v>44302</v>
      </c>
      <c r="AC2853" s="6">
        <v>44757</v>
      </c>
      <c r="AD2853" s="5" t="s">
        <v>38</v>
      </c>
      <c r="AE2853" s="5" t="str">
        <f>VLOOKUP(DatosTransformados[[#This Row],[Customer Segment Hidden]],Tabla3[#All],2,FALSE)</f>
        <v>Low</v>
      </c>
      <c r="AF2853" s="12">
        <v>7.9809030083830583</v>
      </c>
      <c r="AG2853" s="5">
        <v>8</v>
      </c>
      <c r="AH2853" s="5" t="s">
        <v>63</v>
      </c>
      <c r="AI2853" s="5" t="str">
        <f>IFERROR(VLOOKUP(DatosTransformados[[#This Row],[Preferred Contact Method Hidden]],Tabla3[#All],2,FALSE),DatosTransformados[[#This Row],[Preferred Contact Method Hidden]])</f>
        <v>SMS</v>
      </c>
      <c r="AJ2853" s="5" t="str">
        <f>VLOOKUP(DatosTransformados[[#This Row],[Applied Discount Hidden]],Tabla3[#All],2,FALSE)</f>
        <v>Yes</v>
      </c>
      <c r="AK2853" s="5" t="b">
        <v>1</v>
      </c>
    </row>
    <row r="2854" spans="1:37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">
        <v>21</v>
      </c>
      <c r="O28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4" s="2" t="s">
        <v>21</v>
      </c>
      <c r="Q2854" s="2">
        <v>0</v>
      </c>
      <c r="R2854" s="2" t="s">
        <v>33</v>
      </c>
      <c r="S2854" s="2" t="s">
        <v>52</v>
      </c>
      <c r="T2854" s="2" t="s">
        <v>123</v>
      </c>
      <c r="U2854" s="2">
        <v>63</v>
      </c>
      <c r="V2854" s="2" t="str">
        <f>PROPER(DatosTransformados[[#This Row],[Payment Method Hidden]])</f>
        <v>Credit Card</v>
      </c>
      <c r="W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2854" s="2">
        <v>4041</v>
      </c>
      <c r="Y2854" s="2"/>
      <c r="Z2854" s="2"/>
      <c r="AA2854" s="2" t="s">
        <v>4786</v>
      </c>
      <c r="AB2854" s="3">
        <f>DATEVALUE(DatosTransformados[[#This Row],[Contact Date Hidden]])</f>
        <v>44896</v>
      </c>
      <c r="AC2854" s="3">
        <v>44913</v>
      </c>
      <c r="AD2854" s="2" t="s">
        <v>38</v>
      </c>
      <c r="AE2854" s="2" t="str">
        <f>VLOOKUP(DatosTransformados[[#This Row],[Customer Segment Hidden]],Tabla3[#All],2,FALSE)</f>
        <v>Low</v>
      </c>
      <c r="AF2854" s="11">
        <v>53.714067790586981</v>
      </c>
      <c r="AG2854" s="2">
        <v>7</v>
      </c>
      <c r="AH2854" s="2" t="s">
        <v>63</v>
      </c>
      <c r="AI2854" s="2" t="str">
        <f>IFERROR(VLOOKUP(DatosTransformados[[#This Row],[Preferred Contact Method Hidden]],Tabla3[#All],2,FALSE),DatosTransformados[[#This Row],[Preferred Contact Method Hidden]])</f>
        <v>SMS</v>
      </c>
      <c r="AJ2854" s="2" t="str">
        <f>VLOOKUP(DatosTransformados[[#This Row],[Applied Discount Hidden]],Tabla3[#All],2,FALSE)</f>
        <v>Yes</v>
      </c>
      <c r="AK2854" s="2" t="b">
        <v>1</v>
      </c>
    </row>
    <row r="2855" spans="1:37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">
        <v>21</v>
      </c>
      <c r="O28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5" s="5" t="s">
        <v>21</v>
      </c>
      <c r="Q2855" s="5">
        <v>0</v>
      </c>
      <c r="R2855" s="5" t="s">
        <v>21</v>
      </c>
      <c r="S2855" s="5" t="s">
        <v>24</v>
      </c>
      <c r="T2855" s="5" t="s">
        <v>123</v>
      </c>
      <c r="U2855" s="5">
        <v>35</v>
      </c>
      <c r="V2855" s="5" t="str">
        <f>PROPER(DatosTransformados[[#This Row],[Payment Method Hidden]])</f>
        <v>Credit Card</v>
      </c>
      <c r="W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2855" s="5">
        <v>128</v>
      </c>
      <c r="Y2855" s="5"/>
      <c r="Z2855" s="5"/>
      <c r="AA2855" s="5" t="s">
        <v>4788</v>
      </c>
      <c r="AB2855" s="6">
        <f>DATEVALUE(DatosTransformados[[#This Row],[Contact Date Hidden]])</f>
        <v>44065</v>
      </c>
      <c r="AC2855" s="6">
        <v>44593</v>
      </c>
      <c r="AD2855" s="5" t="s">
        <v>38</v>
      </c>
      <c r="AE2855" s="5" t="str">
        <f>VLOOKUP(DatosTransformados[[#This Row],[Customer Segment Hidden]],Tabla3[#All],2,FALSE)</f>
        <v>Low</v>
      </c>
      <c r="AF2855" s="12">
        <v>34.727369410585169</v>
      </c>
      <c r="AG2855" s="5">
        <v>4</v>
      </c>
      <c r="AH2855" s="5" t="s">
        <v>49</v>
      </c>
      <c r="AI2855" s="5" t="str">
        <f>IFERROR(VLOOKUP(DatosTransformados[[#This Row],[Preferred Contact Method Hidden]],Tabla3[#All],2,FALSE),DatosTransformados[[#This Row],[Preferred Contact Method Hidden]])</f>
        <v>Phone</v>
      </c>
      <c r="AJ2855" s="5" t="str">
        <f>VLOOKUP(DatosTransformados[[#This Row],[Applied Discount Hidden]],Tabla3[#All],2,FALSE)</f>
        <v>Yes</v>
      </c>
      <c r="AK2855" s="5" t="b">
        <v>1</v>
      </c>
    </row>
    <row r="2856" spans="1:37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">
        <v>33</v>
      </c>
      <c r="O28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6" s="2" t="s">
        <v>21</v>
      </c>
      <c r="Q2856" s="2">
        <v>0</v>
      </c>
      <c r="R2856" s="2" t="s">
        <v>21</v>
      </c>
      <c r="S2856" s="2" t="s">
        <v>24</v>
      </c>
      <c r="T2856" s="2" t="s">
        <v>35</v>
      </c>
      <c r="U2856" s="2">
        <v>34</v>
      </c>
      <c r="V2856" s="2" t="str">
        <f>PROPER(DatosTransformados[[#This Row],[Payment Method Hidden]])</f>
        <v>Direct Debit</v>
      </c>
      <c r="W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856" s="2">
        <v>1534</v>
      </c>
      <c r="Y2856" s="2" t="s">
        <v>42</v>
      </c>
      <c r="Z2856" s="2" t="s">
        <v>359</v>
      </c>
      <c r="AA2856" s="2" t="s">
        <v>4790</v>
      </c>
      <c r="AB2856" s="3">
        <f>DATEVALUE(DatosTransformados[[#This Row],[Contact Date Hidden]])</f>
        <v>44817</v>
      </c>
      <c r="AC2856" s="3">
        <v>45233</v>
      </c>
      <c r="AD2856" s="2" t="s">
        <v>44</v>
      </c>
      <c r="AE2856" s="2" t="str">
        <f>VLOOKUP(DatosTransformados[[#This Row],[Customer Segment Hidden]],Tabla3[#All],2,FALSE)</f>
        <v>Medium</v>
      </c>
      <c r="AF2856" s="11">
        <v>36.727622470880092</v>
      </c>
      <c r="AG2856" s="2">
        <v>2</v>
      </c>
      <c r="AH2856" s="2" t="s">
        <v>49</v>
      </c>
      <c r="AI2856" s="2" t="str">
        <f>IFERROR(VLOOKUP(DatosTransformados[[#This Row],[Preferred Contact Method Hidden]],Tabla3[#All],2,FALSE),DatosTransformados[[#This Row],[Preferred Contact Method Hidden]])</f>
        <v>Phone</v>
      </c>
      <c r="AJ2856" s="2" t="str">
        <f>VLOOKUP(DatosTransformados[[#This Row],[Applied Discount Hidden]],Tabla3[#All],2,FALSE)</f>
        <v>Yes</v>
      </c>
      <c r="AK2856" s="2" t="b">
        <v>1</v>
      </c>
    </row>
    <row r="2857" spans="1:37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">
        <v>33</v>
      </c>
      <c r="O28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7" s="5" t="s">
        <v>21</v>
      </c>
      <c r="Q2857" s="5">
        <v>0</v>
      </c>
      <c r="R2857" s="5" t="s">
        <v>21</v>
      </c>
      <c r="S2857" s="5" t="s">
        <v>34</v>
      </c>
      <c r="T2857" s="5" t="s">
        <v>117</v>
      </c>
      <c r="U2857" s="5">
        <v>34</v>
      </c>
      <c r="V2857" s="5" t="str">
        <f>PROPER(DatosTransformados[[#This Row],[Payment Method Hidden]])</f>
        <v>Direct Debit</v>
      </c>
      <c r="W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857" s="5">
        <v>123</v>
      </c>
      <c r="Y2857" s="5"/>
      <c r="Z2857" s="5"/>
      <c r="AA2857" s="5" t="s">
        <v>4792</v>
      </c>
      <c r="AB2857" s="6">
        <f>DATEVALUE(DatosTransformados[[#This Row],[Contact Date Hidden]])</f>
        <v>43993</v>
      </c>
      <c r="AC2857" s="6">
        <v>43990</v>
      </c>
      <c r="AD2857" s="5" t="s">
        <v>44</v>
      </c>
      <c r="AE2857" s="5" t="str">
        <f>VLOOKUP(DatosTransformados[[#This Row],[Customer Segment Hidden]],Tabla3[#All],2,FALSE)</f>
        <v>Medium</v>
      </c>
      <c r="AF2857" s="12">
        <v>30.572357808042401</v>
      </c>
      <c r="AG2857" s="5">
        <v>7</v>
      </c>
      <c r="AH2857" s="5" t="s">
        <v>29</v>
      </c>
      <c r="AI2857" s="5" t="str">
        <f>IFERROR(VLOOKUP(DatosTransformados[[#This Row],[Preferred Contact Method Hidden]],Tabla3[#All],2,FALSE),DatosTransformados[[#This Row],[Preferred Contact Method Hidden]])</f>
        <v>Email</v>
      </c>
      <c r="AJ2857" s="5" t="str">
        <f>VLOOKUP(DatosTransformados[[#This Row],[Applied Discount Hidden]],Tabla3[#All],2,FALSE)</f>
        <v>Yes</v>
      </c>
      <c r="AK2857" s="5" t="b">
        <v>1</v>
      </c>
    </row>
    <row r="2858" spans="1:37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">
        <v>21</v>
      </c>
      <c r="O28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8" s="2" t="s">
        <v>21</v>
      </c>
      <c r="Q2858" s="2">
        <v>0</v>
      </c>
      <c r="R2858" s="2" t="s">
        <v>33</v>
      </c>
      <c r="S2858" s="2" t="s">
        <v>52</v>
      </c>
      <c r="T2858" s="2" t="s">
        <v>117</v>
      </c>
      <c r="U2858" s="2">
        <v>78</v>
      </c>
      <c r="V2858" s="2" t="str">
        <f>PROPER(DatosTransformados[[#This Row],[Payment Method Hidden]])</f>
        <v>Direct Debit</v>
      </c>
      <c r="W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X2858" s="2">
        <v>5574</v>
      </c>
      <c r="Y2858" s="2"/>
      <c r="Z2858" s="2"/>
      <c r="AA2858" s="2" t="s">
        <v>740</v>
      </c>
      <c r="AB2858" s="3">
        <f>DATEVALUE(DatosTransformados[[#This Row],[Contact Date Hidden]])</f>
        <v>43987</v>
      </c>
      <c r="AC2858" s="3">
        <v>44623</v>
      </c>
      <c r="AD2858" s="2" t="s">
        <v>44</v>
      </c>
      <c r="AE2858" s="2" t="str">
        <f>VLOOKUP(DatosTransformados[[#This Row],[Customer Segment Hidden]],Tabla3[#All],2,FALSE)</f>
        <v>Medium</v>
      </c>
      <c r="AF2858" s="11">
        <v>78.257338399097677</v>
      </c>
      <c r="AG2858" s="2">
        <v>8</v>
      </c>
      <c r="AH2858" s="2" t="s">
        <v>63</v>
      </c>
      <c r="AI2858" s="2" t="str">
        <f>IFERROR(VLOOKUP(DatosTransformados[[#This Row],[Preferred Contact Method Hidden]],Tabla3[#All],2,FALSE),DatosTransformados[[#This Row],[Preferred Contact Method Hidden]])</f>
        <v>SMS</v>
      </c>
      <c r="AJ2858" s="2" t="str">
        <f>VLOOKUP(DatosTransformados[[#This Row],[Applied Discount Hidden]],Tabla3[#All],2,FALSE)</f>
        <v>No</v>
      </c>
      <c r="AK2858" s="2" t="b">
        <v>0</v>
      </c>
    </row>
    <row r="2859" spans="1:37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">
        <v>21</v>
      </c>
      <c r="O28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59" s="5" t="s">
        <v>33</v>
      </c>
      <c r="Q2859" s="5">
        <v>3</v>
      </c>
      <c r="R2859" s="5" t="s">
        <v>21</v>
      </c>
      <c r="S2859" s="5" t="s">
        <v>52</v>
      </c>
      <c r="T2859" s="5" t="s">
        <v>117</v>
      </c>
      <c r="U2859" s="5">
        <v>8</v>
      </c>
      <c r="V2859" s="5" t="str">
        <f>PROPER(DatosTransformados[[#This Row],[Payment Method Hidden]])</f>
        <v>Direct Debit</v>
      </c>
      <c r="W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859" s="5">
        <v>522</v>
      </c>
      <c r="Y2859" s="5"/>
      <c r="Z2859" s="5"/>
      <c r="AA2859" s="5" t="s">
        <v>2719</v>
      </c>
      <c r="AB2859" s="6">
        <f>DATEVALUE(DatosTransformados[[#This Row],[Contact Date Hidden]])</f>
        <v>45174</v>
      </c>
      <c r="AC2859" s="6">
        <v>44661</v>
      </c>
      <c r="AD2859" s="5" t="s">
        <v>28</v>
      </c>
      <c r="AE2859" s="5" t="str">
        <f>VLOOKUP(DatosTransformados[[#This Row],[Customer Segment Hidden]],Tabla3[#All],2,FALSE)</f>
        <v>High</v>
      </c>
      <c r="AF2859" s="12">
        <v>7.4478311638141026</v>
      </c>
      <c r="AG2859" s="5">
        <v>1</v>
      </c>
      <c r="AH2859" s="5" t="s">
        <v>29</v>
      </c>
      <c r="AI2859" s="5" t="str">
        <f>IFERROR(VLOOKUP(DatosTransformados[[#This Row],[Preferred Contact Method Hidden]],Tabla3[#All],2,FALSE),DatosTransformados[[#This Row],[Preferred Contact Method Hidden]])</f>
        <v>Email</v>
      </c>
      <c r="AJ2859" s="5" t="str">
        <f>VLOOKUP(DatosTransformados[[#This Row],[Applied Discount Hidden]],Tabla3[#All],2,FALSE)</f>
        <v>No</v>
      </c>
      <c r="AK2859" s="5" t="b">
        <v>0</v>
      </c>
    </row>
    <row r="2860" spans="1:37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">
        <v>21</v>
      </c>
      <c r="O28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0" s="2" t="s">
        <v>21</v>
      </c>
      <c r="Q2860" s="2">
        <v>0</v>
      </c>
      <c r="R2860" s="2" t="s">
        <v>21</v>
      </c>
      <c r="S2860" s="2" t="s">
        <v>24</v>
      </c>
      <c r="T2860" s="2" t="s">
        <v>207</v>
      </c>
      <c r="U2860" s="2">
        <v>26</v>
      </c>
      <c r="V2860" s="2" t="str">
        <f>PROPER(DatosTransformados[[#This Row],[Payment Method Hidden]])</f>
        <v>Paper Check</v>
      </c>
      <c r="W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860" s="2">
        <v>962</v>
      </c>
      <c r="Y2860" s="2"/>
      <c r="Z2860" s="2"/>
      <c r="AA2860" s="2" t="s">
        <v>3614</v>
      </c>
      <c r="AB2860" s="3">
        <f>DATEVALUE(DatosTransformados[[#This Row],[Contact Date Hidden]])</f>
        <v>44588</v>
      </c>
      <c r="AC2860" s="3">
        <v>44749</v>
      </c>
      <c r="AD2860" s="2" t="s">
        <v>38</v>
      </c>
      <c r="AE2860" s="2" t="str">
        <f>VLOOKUP(DatosTransformados[[#This Row],[Customer Segment Hidden]],Tabla3[#All],2,FALSE)</f>
        <v>Low</v>
      </c>
      <c r="AF2860" s="11">
        <v>21.450988368240171</v>
      </c>
      <c r="AG2860" s="2">
        <v>6</v>
      </c>
      <c r="AH2860" s="2" t="s">
        <v>63</v>
      </c>
      <c r="AI2860" s="2" t="str">
        <f>IFERROR(VLOOKUP(DatosTransformados[[#This Row],[Preferred Contact Method Hidden]],Tabla3[#All],2,FALSE),DatosTransformados[[#This Row],[Preferred Contact Method Hidden]])</f>
        <v>SMS</v>
      </c>
      <c r="AJ2860" s="2" t="str">
        <f>VLOOKUP(DatosTransformados[[#This Row],[Applied Discount Hidden]],Tabla3[#All],2,FALSE)</f>
        <v>No</v>
      </c>
      <c r="AK2860" s="2" t="b">
        <v>0</v>
      </c>
    </row>
    <row r="2861" spans="1:37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">
        <v>33</v>
      </c>
      <c r="O28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1" s="5" t="s">
        <v>21</v>
      </c>
      <c r="Q2861" s="5">
        <v>0</v>
      </c>
      <c r="R2861" s="5" t="s">
        <v>33</v>
      </c>
      <c r="S2861" s="5" t="s">
        <v>24</v>
      </c>
      <c r="T2861" s="5" t="s">
        <v>35</v>
      </c>
      <c r="U2861" s="5">
        <v>64</v>
      </c>
      <c r="V2861" s="5" t="str">
        <f>PROPER(DatosTransformados[[#This Row],[Payment Method Hidden]])</f>
        <v>Direct Debit</v>
      </c>
      <c r="W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2861" s="5">
        <v>2195</v>
      </c>
      <c r="Y2861" s="5" t="s">
        <v>156</v>
      </c>
      <c r="Z2861" s="5" t="s">
        <v>157</v>
      </c>
      <c r="AA2861" s="5" t="s">
        <v>4797</v>
      </c>
      <c r="AB2861" s="6">
        <f>DATEVALUE(DatosTransformados[[#This Row],[Contact Date Hidden]])</f>
        <v>44141</v>
      </c>
      <c r="AC2861" s="6">
        <v>44234</v>
      </c>
      <c r="AD2861" s="5" t="s">
        <v>28</v>
      </c>
      <c r="AE2861" s="5" t="str">
        <f>VLOOKUP(DatosTransformados[[#This Row],[Customer Segment Hidden]],Tabla3[#All],2,FALSE)</f>
        <v>High</v>
      </c>
      <c r="AF2861" s="12">
        <v>66.487756858065154</v>
      </c>
      <c r="AG2861" s="5">
        <v>7</v>
      </c>
      <c r="AH2861" s="5" t="s">
        <v>63</v>
      </c>
      <c r="AI2861" s="5" t="str">
        <f>IFERROR(VLOOKUP(DatosTransformados[[#This Row],[Preferred Contact Method Hidden]],Tabla3[#All],2,FALSE),DatosTransformados[[#This Row],[Preferred Contact Method Hidden]])</f>
        <v>SMS</v>
      </c>
      <c r="AJ2861" s="5" t="str">
        <f>VLOOKUP(DatosTransformados[[#This Row],[Applied Discount Hidden]],Tabla3[#All],2,FALSE)</f>
        <v>No</v>
      </c>
      <c r="AK2861" s="5" t="b">
        <v>0</v>
      </c>
    </row>
    <row r="2862" spans="1:37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">
        <v>33</v>
      </c>
      <c r="O28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2" s="2" t="s">
        <v>21</v>
      </c>
      <c r="Q2862" s="2">
        <v>0</v>
      </c>
      <c r="R2862" s="2" t="s">
        <v>33</v>
      </c>
      <c r="S2862" s="2" t="s">
        <v>34</v>
      </c>
      <c r="T2862" s="2" t="s">
        <v>25</v>
      </c>
      <c r="U2862" s="2">
        <v>46</v>
      </c>
      <c r="V2862" s="2" t="str">
        <f>PROPER(DatosTransformados[[#This Row],[Payment Method Hidden]])</f>
        <v>Credit Card</v>
      </c>
      <c r="W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862" s="2">
        <v>2704</v>
      </c>
      <c r="Y2862" s="2"/>
      <c r="Z2862" s="2"/>
      <c r="AA2862" s="2" t="s">
        <v>3161</v>
      </c>
      <c r="AB2862" s="3">
        <f>DATEVALUE(DatosTransformados[[#This Row],[Contact Date Hidden]])</f>
        <v>45264</v>
      </c>
      <c r="AC2862" s="3">
        <v>44927</v>
      </c>
      <c r="AD2862" s="2" t="s">
        <v>44</v>
      </c>
      <c r="AE2862" s="2" t="str">
        <f>VLOOKUP(DatosTransformados[[#This Row],[Customer Segment Hidden]],Tabla3[#All],2,FALSE)</f>
        <v>Medium</v>
      </c>
      <c r="AF2862" s="11">
        <v>47.987372003211853</v>
      </c>
      <c r="AG2862" s="2">
        <v>4</v>
      </c>
      <c r="AH2862" s="2" t="s">
        <v>49</v>
      </c>
      <c r="AI2862" s="2" t="str">
        <f>IFERROR(VLOOKUP(DatosTransformados[[#This Row],[Preferred Contact Method Hidden]],Tabla3[#All],2,FALSE),DatosTransformados[[#This Row],[Preferred Contact Method Hidden]])</f>
        <v>Phone</v>
      </c>
      <c r="AJ2862" s="2" t="str">
        <f>VLOOKUP(DatosTransformados[[#This Row],[Applied Discount Hidden]],Tabla3[#All],2,FALSE)</f>
        <v>No</v>
      </c>
      <c r="AK2862" s="2" t="b">
        <v>0</v>
      </c>
    </row>
    <row r="2863" spans="1:37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">
        <v>21</v>
      </c>
      <c r="O28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3" s="5" t="s">
        <v>21</v>
      </c>
      <c r="Q2863" s="5">
        <v>0</v>
      </c>
      <c r="R2863" s="5" t="s">
        <v>33</v>
      </c>
      <c r="S2863" s="5" t="s">
        <v>24</v>
      </c>
      <c r="T2863" s="5" t="s">
        <v>117</v>
      </c>
      <c r="U2863" s="5">
        <v>37</v>
      </c>
      <c r="V2863" s="5" t="str">
        <f>PROPER(DatosTransformados[[#This Row],[Payment Method Hidden]])</f>
        <v>Direct Debit</v>
      </c>
      <c r="W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863" s="5">
        <v>396</v>
      </c>
      <c r="Y2863" s="5" t="s">
        <v>87</v>
      </c>
      <c r="Z2863" s="5" t="s">
        <v>535</v>
      </c>
      <c r="AA2863" s="5" t="s">
        <v>4449</v>
      </c>
      <c r="AB2863" s="6">
        <f>DATEVALUE(DatosTransformados[[#This Row],[Contact Date Hidden]])</f>
        <v>44651</v>
      </c>
      <c r="AC2863" s="6">
        <v>44003</v>
      </c>
      <c r="AD2863" s="5" t="s">
        <v>38</v>
      </c>
      <c r="AE2863" s="5" t="str">
        <f>VLOOKUP(DatosTransformados[[#This Row],[Customer Segment Hidden]],Tabla3[#All],2,FALSE)</f>
        <v>Low</v>
      </c>
      <c r="AF2863" s="12">
        <v>32.965369418548903</v>
      </c>
      <c r="AG2863" s="5">
        <v>5</v>
      </c>
      <c r="AH2863" s="5" t="s">
        <v>63</v>
      </c>
      <c r="AI2863" s="5" t="str">
        <f>IFERROR(VLOOKUP(DatosTransformados[[#This Row],[Preferred Contact Method Hidden]],Tabla3[#All],2,FALSE),DatosTransformados[[#This Row],[Preferred Contact Method Hidden]])</f>
        <v>SMS</v>
      </c>
      <c r="AJ2863" s="5" t="str">
        <f>VLOOKUP(DatosTransformados[[#This Row],[Applied Discount Hidden]],Tabla3[#All],2,FALSE)</f>
        <v>Yes</v>
      </c>
      <c r="AK2863" s="5" t="b">
        <v>1</v>
      </c>
    </row>
    <row r="2864" spans="1:37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">
        <v>33</v>
      </c>
      <c r="O28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4" s="2" t="s">
        <v>21</v>
      </c>
      <c r="Q2864" s="2">
        <v>0</v>
      </c>
      <c r="R2864" s="2" t="s">
        <v>33</v>
      </c>
      <c r="S2864" s="2" t="s">
        <v>34</v>
      </c>
      <c r="T2864" s="2" t="s">
        <v>35</v>
      </c>
      <c r="U2864" s="2">
        <v>61</v>
      </c>
      <c r="V2864" s="2" t="str">
        <f>PROPER(DatosTransformados[[#This Row],[Payment Method Hidden]])</f>
        <v>Direct Debit</v>
      </c>
      <c r="W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2864" s="2">
        <v>3397</v>
      </c>
      <c r="Y2864" s="2"/>
      <c r="Z2864" s="2"/>
      <c r="AA2864" s="2" t="s">
        <v>481</v>
      </c>
      <c r="AB2864" s="3">
        <f>DATEVALUE(DatosTransformados[[#This Row],[Contact Date Hidden]])</f>
        <v>45000</v>
      </c>
      <c r="AC2864" s="3">
        <v>44714</v>
      </c>
      <c r="AD2864" s="2" t="s">
        <v>28</v>
      </c>
      <c r="AE2864" s="2" t="str">
        <f>VLOOKUP(DatosTransformados[[#This Row],[Customer Segment Hidden]],Tabla3[#All],2,FALSE)</f>
        <v>High</v>
      </c>
      <c r="AF2864" s="11">
        <v>58.298507558679439</v>
      </c>
      <c r="AG2864" s="2">
        <v>1</v>
      </c>
      <c r="AH2864" s="2" t="s">
        <v>29</v>
      </c>
      <c r="AI2864" s="2" t="str">
        <f>IFERROR(VLOOKUP(DatosTransformados[[#This Row],[Preferred Contact Method Hidden]],Tabla3[#All],2,FALSE),DatosTransformados[[#This Row],[Preferred Contact Method Hidden]])</f>
        <v>Email</v>
      </c>
      <c r="AJ2864" s="2" t="str">
        <f>VLOOKUP(DatosTransformados[[#This Row],[Applied Discount Hidden]],Tabla3[#All],2,FALSE)</f>
        <v>No</v>
      </c>
      <c r="AK2864" s="2" t="b">
        <v>0</v>
      </c>
    </row>
    <row r="2865" spans="1:37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">
        <v>21</v>
      </c>
      <c r="O28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5" s="5" t="s">
        <v>21</v>
      </c>
      <c r="Q2865" s="5">
        <v>0</v>
      </c>
      <c r="R2865" s="5" t="s">
        <v>33</v>
      </c>
      <c r="S2865" s="5" t="s">
        <v>52</v>
      </c>
      <c r="T2865" s="5" t="s">
        <v>35</v>
      </c>
      <c r="U2865" s="5">
        <v>39</v>
      </c>
      <c r="V2865" s="5" t="str">
        <f>PROPER(DatosTransformados[[#This Row],[Payment Method Hidden]])</f>
        <v>Direct Debit</v>
      </c>
      <c r="W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865" s="5">
        <v>2504</v>
      </c>
      <c r="Y2865" s="5"/>
      <c r="Z2865" s="5"/>
      <c r="AA2865" s="5" t="s">
        <v>605</v>
      </c>
      <c r="AB2865" s="6">
        <f>DATEVALUE(DatosTransformados[[#This Row],[Contact Date Hidden]])</f>
        <v>43847</v>
      </c>
      <c r="AC2865" s="6">
        <v>45169</v>
      </c>
      <c r="AD2865" s="5" t="s">
        <v>38</v>
      </c>
      <c r="AE2865" s="5" t="str">
        <f>VLOOKUP(DatosTransformados[[#This Row],[Customer Segment Hidden]],Tabla3[#All],2,FALSE)</f>
        <v>Low</v>
      </c>
      <c r="AF2865" s="12">
        <v>35.612420444086872</v>
      </c>
      <c r="AG2865" s="5">
        <v>4</v>
      </c>
      <c r="AH2865" s="5" t="s">
        <v>29</v>
      </c>
      <c r="AI2865" s="5" t="str">
        <f>IFERROR(VLOOKUP(DatosTransformados[[#This Row],[Preferred Contact Method Hidden]],Tabla3[#All],2,FALSE),DatosTransformados[[#This Row],[Preferred Contact Method Hidden]])</f>
        <v>Email</v>
      </c>
      <c r="AJ2865" s="5" t="str">
        <f>VLOOKUP(DatosTransformados[[#This Row],[Applied Discount Hidden]],Tabla3[#All],2,FALSE)</f>
        <v>No</v>
      </c>
      <c r="AK2865" s="5" t="b">
        <v>0</v>
      </c>
    </row>
    <row r="2866" spans="1:37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">
        <v>21</v>
      </c>
      <c r="O28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6" s="2" t="s">
        <v>21</v>
      </c>
      <c r="Q2866" s="2">
        <v>0</v>
      </c>
      <c r="R2866" s="2" t="s">
        <v>33</v>
      </c>
      <c r="S2866" s="2" t="s">
        <v>52</v>
      </c>
      <c r="T2866" s="2" t="s">
        <v>35</v>
      </c>
      <c r="U2866" s="2">
        <v>32</v>
      </c>
      <c r="V2866" s="2" t="str">
        <f>PROPER(DatosTransformados[[#This Row],[Payment Method Hidden]])</f>
        <v>Direct Debit</v>
      </c>
      <c r="W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2866" s="2">
        <v>2303</v>
      </c>
      <c r="Y2866" s="2"/>
      <c r="Z2866" s="2"/>
      <c r="AA2866" s="2" t="s">
        <v>4803</v>
      </c>
      <c r="AB2866" s="3">
        <f>DATEVALUE(DatosTransformados[[#This Row],[Contact Date Hidden]])</f>
        <v>44513</v>
      </c>
      <c r="AC2866" s="3">
        <v>44970</v>
      </c>
      <c r="AD2866" s="2" t="s">
        <v>38</v>
      </c>
      <c r="AE2866" s="2" t="str">
        <f>VLOOKUP(DatosTransformados[[#This Row],[Customer Segment Hidden]],Tabla3[#All],2,FALSE)</f>
        <v>Low</v>
      </c>
      <c r="AF2866" s="11">
        <v>30.56000755135711</v>
      </c>
      <c r="AG2866" s="2">
        <v>1</v>
      </c>
      <c r="AH2866" s="2" t="s">
        <v>63</v>
      </c>
      <c r="AI2866" s="2" t="str">
        <f>IFERROR(VLOOKUP(DatosTransformados[[#This Row],[Preferred Contact Method Hidden]],Tabla3[#All],2,FALSE),DatosTransformados[[#This Row],[Preferred Contact Method Hidden]])</f>
        <v>SMS</v>
      </c>
      <c r="AJ2866" s="2" t="str">
        <f>VLOOKUP(DatosTransformados[[#This Row],[Applied Discount Hidden]],Tabla3[#All],2,FALSE)</f>
        <v>Yes</v>
      </c>
      <c r="AK2866" s="2" t="b">
        <v>1</v>
      </c>
    </row>
    <row r="2867" spans="1:37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">
        <v>21</v>
      </c>
      <c r="O28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7" s="5" t="s">
        <v>21</v>
      </c>
      <c r="Q2867" s="5">
        <v>0</v>
      </c>
      <c r="R2867" s="5" t="s">
        <v>21</v>
      </c>
      <c r="S2867" s="5" t="s">
        <v>24</v>
      </c>
      <c r="T2867" s="5" t="s">
        <v>123</v>
      </c>
      <c r="U2867" s="5">
        <v>36</v>
      </c>
      <c r="V2867" s="5" t="str">
        <f>PROPER(DatosTransformados[[#This Row],[Payment Method Hidden]])</f>
        <v>Credit Card</v>
      </c>
      <c r="W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2867" s="5">
        <v>811</v>
      </c>
      <c r="Y2867" s="5"/>
      <c r="Z2867" s="5"/>
      <c r="AA2867" s="5" t="s">
        <v>4805</v>
      </c>
      <c r="AB2867" s="6">
        <f>DATEVALUE(DatosTransformados[[#This Row],[Contact Date Hidden]])</f>
        <v>43971</v>
      </c>
      <c r="AC2867" s="6">
        <v>44572</v>
      </c>
      <c r="AD2867" s="5" t="s">
        <v>28</v>
      </c>
      <c r="AE2867" s="5" t="str">
        <f>VLOOKUP(DatosTransformados[[#This Row],[Customer Segment Hidden]],Tabla3[#All],2,FALSE)</f>
        <v>High</v>
      </c>
      <c r="AF2867" s="12">
        <v>41.113804053888558</v>
      </c>
      <c r="AG2867" s="5">
        <v>5</v>
      </c>
      <c r="AH2867" s="5" t="s">
        <v>63</v>
      </c>
      <c r="AI2867" s="5" t="str">
        <f>IFERROR(VLOOKUP(DatosTransformados[[#This Row],[Preferred Contact Method Hidden]],Tabla3[#All],2,FALSE),DatosTransformados[[#This Row],[Preferred Contact Method Hidden]])</f>
        <v>SMS</v>
      </c>
      <c r="AJ2867" s="5" t="str">
        <f>VLOOKUP(DatosTransformados[[#This Row],[Applied Discount Hidden]],Tabla3[#All],2,FALSE)</f>
        <v>Yes</v>
      </c>
      <c r="AK2867" s="5" t="b">
        <v>1</v>
      </c>
    </row>
    <row r="2868" spans="1:37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">
        <v>21</v>
      </c>
      <c r="O28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8" s="2" t="s">
        <v>21</v>
      </c>
      <c r="Q2868" s="2">
        <v>0</v>
      </c>
      <c r="R2868" s="2" t="s">
        <v>33</v>
      </c>
      <c r="S2868" s="2" t="s">
        <v>34</v>
      </c>
      <c r="T2868" s="2" t="s">
        <v>117</v>
      </c>
      <c r="U2868" s="2">
        <v>46</v>
      </c>
      <c r="V2868" s="2" t="str">
        <f>PROPER(DatosTransformados[[#This Row],[Payment Method Hidden]])</f>
        <v>Direct Debit</v>
      </c>
      <c r="W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2868" s="2">
        <v>2920</v>
      </c>
      <c r="Y2868" s="2" t="s">
        <v>42</v>
      </c>
      <c r="Z2868" s="2" t="s">
        <v>213</v>
      </c>
      <c r="AA2868" s="2" t="s">
        <v>461</v>
      </c>
      <c r="AB2868" s="3">
        <f>DATEVALUE(DatosTransformados[[#This Row],[Contact Date Hidden]])</f>
        <v>44057</v>
      </c>
      <c r="AC2868" s="3">
        <v>44974</v>
      </c>
      <c r="AD2868" s="2" t="s">
        <v>28</v>
      </c>
      <c r="AE2868" s="2" t="str">
        <f>VLOOKUP(DatosTransformados[[#This Row],[Customer Segment Hidden]],Tabla3[#All],2,FALSE)</f>
        <v>High</v>
      </c>
      <c r="AF2868" s="11">
        <v>41.887349645493437</v>
      </c>
      <c r="AG2868" s="2">
        <v>7</v>
      </c>
      <c r="AH2868" s="2" t="s">
        <v>63</v>
      </c>
      <c r="AI2868" s="2" t="str">
        <f>IFERROR(VLOOKUP(DatosTransformados[[#This Row],[Preferred Contact Method Hidden]],Tabla3[#All],2,FALSE),DatosTransformados[[#This Row],[Preferred Contact Method Hidden]])</f>
        <v>SMS</v>
      </c>
      <c r="AJ2868" s="2" t="str">
        <f>VLOOKUP(DatosTransformados[[#This Row],[Applied Discount Hidden]],Tabla3[#All],2,FALSE)</f>
        <v>Yes</v>
      </c>
      <c r="AK2868" s="2" t="b">
        <v>1</v>
      </c>
    </row>
    <row r="2869" spans="1:37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">
        <v>21</v>
      </c>
      <c r="O28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69" s="5" t="s">
        <v>21</v>
      </c>
      <c r="Q2869" s="5">
        <v>0</v>
      </c>
      <c r="R2869" s="5" t="s">
        <v>33</v>
      </c>
      <c r="S2869" s="5" t="s">
        <v>52</v>
      </c>
      <c r="T2869" s="5" t="s">
        <v>117</v>
      </c>
      <c r="U2869" s="5">
        <v>42</v>
      </c>
      <c r="V2869" s="5" t="str">
        <f>PROPER(DatosTransformados[[#This Row],[Payment Method Hidden]])</f>
        <v>Direct Debit</v>
      </c>
      <c r="W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869" s="5">
        <v>2416</v>
      </c>
      <c r="Y2869" s="5"/>
      <c r="Z2869" s="5"/>
      <c r="AA2869" s="5" t="s">
        <v>4808</v>
      </c>
      <c r="AB2869" s="6">
        <f>DATEVALUE(DatosTransformados[[#This Row],[Contact Date Hidden]])</f>
        <v>44898</v>
      </c>
      <c r="AC2869" s="6">
        <v>44434</v>
      </c>
      <c r="AD2869" s="5" t="s">
        <v>44</v>
      </c>
      <c r="AE2869" s="5" t="str">
        <f>VLOOKUP(DatosTransformados[[#This Row],[Customer Segment Hidden]],Tabla3[#All],2,FALSE)</f>
        <v>Medium</v>
      </c>
      <c r="AF2869" s="12">
        <v>38.241474751096519</v>
      </c>
      <c r="AG2869" s="5">
        <v>0</v>
      </c>
      <c r="AH2869" s="5" t="s">
        <v>49</v>
      </c>
      <c r="AI2869" s="5" t="str">
        <f>IFERROR(VLOOKUP(DatosTransformados[[#This Row],[Preferred Contact Method Hidden]],Tabla3[#All],2,FALSE),DatosTransformados[[#This Row],[Preferred Contact Method Hidden]])</f>
        <v>Phone</v>
      </c>
      <c r="AJ2869" s="5" t="str">
        <f>VLOOKUP(DatosTransformados[[#This Row],[Applied Discount Hidden]],Tabla3[#All],2,FALSE)</f>
        <v>Yes</v>
      </c>
      <c r="AK2869" s="5" t="b">
        <v>1</v>
      </c>
    </row>
    <row r="2870" spans="1:37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">
        <v>21</v>
      </c>
      <c r="O28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0" s="2" t="s">
        <v>33</v>
      </c>
      <c r="Q2870" s="2">
        <v>5</v>
      </c>
      <c r="R2870" s="2" t="s">
        <v>21</v>
      </c>
      <c r="S2870" s="2" t="s">
        <v>24</v>
      </c>
      <c r="T2870" s="2" t="s">
        <v>117</v>
      </c>
      <c r="U2870" s="2">
        <v>40</v>
      </c>
      <c r="V2870" s="2" t="str">
        <f>PROPER(DatosTransformados[[#This Row],[Payment Method Hidden]])</f>
        <v>Direct Debit</v>
      </c>
      <c r="W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2870" s="2">
        <v>895</v>
      </c>
      <c r="Y2870" s="2"/>
      <c r="Z2870" s="2"/>
      <c r="AA2870" s="2" t="s">
        <v>4810</v>
      </c>
      <c r="AB2870" s="3">
        <f>DATEVALUE(DatosTransformados[[#This Row],[Contact Date Hidden]])</f>
        <v>44185</v>
      </c>
      <c r="AC2870" s="3">
        <v>43842</v>
      </c>
      <c r="AD2870" s="2" t="s">
        <v>44</v>
      </c>
      <c r="AE2870" s="2" t="str">
        <f>VLOOKUP(DatosTransformados[[#This Row],[Customer Segment Hidden]],Tabla3[#All],2,FALSE)</f>
        <v>Medium</v>
      </c>
      <c r="AF2870" s="11">
        <v>41.78071890275455</v>
      </c>
      <c r="AG2870" s="2">
        <v>2</v>
      </c>
      <c r="AH2870" s="2" t="s">
        <v>63</v>
      </c>
      <c r="AI2870" s="2" t="str">
        <f>IFERROR(VLOOKUP(DatosTransformados[[#This Row],[Preferred Contact Method Hidden]],Tabla3[#All],2,FALSE),DatosTransformados[[#This Row],[Preferred Contact Method Hidden]])</f>
        <v>SMS</v>
      </c>
      <c r="AJ2870" s="2" t="str">
        <f>VLOOKUP(DatosTransformados[[#This Row],[Applied Discount Hidden]],Tabla3[#All],2,FALSE)</f>
        <v>No</v>
      </c>
      <c r="AK2870" s="2" t="b">
        <v>0</v>
      </c>
    </row>
    <row r="2871" spans="1:37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">
        <v>33</v>
      </c>
      <c r="O28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1" s="5" t="s">
        <v>21</v>
      </c>
      <c r="Q2871" s="5">
        <v>0</v>
      </c>
      <c r="R2871" s="5" t="s">
        <v>21</v>
      </c>
      <c r="S2871" s="5" t="s">
        <v>24</v>
      </c>
      <c r="T2871" s="5" t="s">
        <v>117</v>
      </c>
      <c r="U2871" s="5">
        <v>48</v>
      </c>
      <c r="V2871" s="5" t="str">
        <f>PROPER(DatosTransformados[[#This Row],[Payment Method Hidden]])</f>
        <v>Direct Debit</v>
      </c>
      <c r="W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2871" s="5">
        <v>670</v>
      </c>
      <c r="Y2871" s="5" t="s">
        <v>42</v>
      </c>
      <c r="Z2871" s="5" t="s">
        <v>213</v>
      </c>
      <c r="AA2871" s="5" t="s">
        <v>4812</v>
      </c>
      <c r="AB2871" s="6">
        <f>DATEVALUE(DatosTransformados[[#This Row],[Contact Date Hidden]])</f>
        <v>45055</v>
      </c>
      <c r="AC2871" s="6">
        <v>44045</v>
      </c>
      <c r="AD2871" s="5" t="s">
        <v>44</v>
      </c>
      <c r="AE2871" s="5" t="str">
        <f>VLOOKUP(DatosTransformados[[#This Row],[Customer Segment Hidden]],Tabla3[#All],2,FALSE)</f>
        <v>Medium</v>
      </c>
      <c r="AF2871" s="12">
        <v>40.995243218347241</v>
      </c>
      <c r="AG2871" s="5">
        <v>0</v>
      </c>
      <c r="AH2871" s="5" t="s">
        <v>63</v>
      </c>
      <c r="AI2871" s="5" t="str">
        <f>IFERROR(VLOOKUP(DatosTransformados[[#This Row],[Preferred Contact Method Hidden]],Tabla3[#All],2,FALSE),DatosTransformados[[#This Row],[Preferred Contact Method Hidden]])</f>
        <v>SMS</v>
      </c>
      <c r="AJ2871" s="5" t="str">
        <f>VLOOKUP(DatosTransformados[[#This Row],[Applied Discount Hidden]],Tabla3[#All],2,FALSE)</f>
        <v>No</v>
      </c>
      <c r="AK2871" s="5" t="b">
        <v>0</v>
      </c>
    </row>
    <row r="2872" spans="1:37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">
        <v>21</v>
      </c>
      <c r="O28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2" s="2" t="s">
        <v>21</v>
      </c>
      <c r="Q2872" s="2">
        <v>0</v>
      </c>
      <c r="R2872" s="2" t="s">
        <v>21</v>
      </c>
      <c r="S2872" s="2" t="s">
        <v>52</v>
      </c>
      <c r="T2872" s="2" t="s">
        <v>117</v>
      </c>
      <c r="U2872" s="2">
        <v>35</v>
      </c>
      <c r="V2872" s="2" t="str">
        <f>PROPER(DatosTransformados[[#This Row],[Payment Method Hidden]])</f>
        <v>Direct Debit</v>
      </c>
      <c r="W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872" s="2">
        <v>1813</v>
      </c>
      <c r="Y2872" s="2"/>
      <c r="Z2872" s="2"/>
      <c r="AA2872" s="2" t="s">
        <v>3723</v>
      </c>
      <c r="AB2872" s="3">
        <f>DATEVALUE(DatosTransformados[[#This Row],[Contact Date Hidden]])</f>
        <v>44215</v>
      </c>
      <c r="AC2872" s="3">
        <v>43871</v>
      </c>
      <c r="AD2872" s="2" t="s">
        <v>38</v>
      </c>
      <c r="AE2872" s="2" t="str">
        <f>VLOOKUP(DatosTransformados[[#This Row],[Customer Segment Hidden]],Tabla3[#All],2,FALSE)</f>
        <v>Low</v>
      </c>
      <c r="AF2872" s="11">
        <v>28.782306829137401</v>
      </c>
      <c r="AG2872" s="2">
        <v>10</v>
      </c>
      <c r="AH2872" s="2" t="s">
        <v>49</v>
      </c>
      <c r="AI2872" s="2" t="str">
        <f>IFERROR(VLOOKUP(DatosTransformados[[#This Row],[Preferred Contact Method Hidden]],Tabla3[#All],2,FALSE),DatosTransformados[[#This Row],[Preferred Contact Method Hidden]])</f>
        <v>Phone</v>
      </c>
      <c r="AJ2872" s="2" t="str">
        <f>VLOOKUP(DatosTransformados[[#This Row],[Applied Discount Hidden]],Tabla3[#All],2,FALSE)</f>
        <v>Yes</v>
      </c>
      <c r="AK2872" s="2" t="b">
        <v>1</v>
      </c>
    </row>
    <row r="2873" spans="1:37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">
        <v>21</v>
      </c>
      <c r="O28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3" s="5" t="s">
        <v>21</v>
      </c>
      <c r="Q2873" s="5">
        <v>0</v>
      </c>
      <c r="R2873" s="5" t="s">
        <v>33</v>
      </c>
      <c r="S2873" s="5" t="s">
        <v>52</v>
      </c>
      <c r="T2873" s="5" t="s">
        <v>117</v>
      </c>
      <c r="U2873" s="5">
        <v>46</v>
      </c>
      <c r="V2873" s="5" t="str">
        <f>PROPER(DatosTransformados[[#This Row],[Payment Method Hidden]])</f>
        <v>Direct Debit</v>
      </c>
      <c r="W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873" s="5">
        <v>3201</v>
      </c>
      <c r="Y2873" s="5"/>
      <c r="Z2873" s="5"/>
      <c r="AA2873" s="5" t="s">
        <v>1389</v>
      </c>
      <c r="AB2873" s="6">
        <f>DATEVALUE(DatosTransformados[[#This Row],[Contact Date Hidden]])</f>
        <v>45159</v>
      </c>
      <c r="AC2873" s="6">
        <v>45097</v>
      </c>
      <c r="AD2873" s="5" t="s">
        <v>28</v>
      </c>
      <c r="AE2873" s="5" t="str">
        <f>VLOOKUP(DatosTransformados[[#This Row],[Customer Segment Hidden]],Tabla3[#All],2,FALSE)</f>
        <v>High</v>
      </c>
      <c r="AF2873" s="12">
        <v>51.327924359410972</v>
      </c>
      <c r="AG2873" s="5">
        <v>8</v>
      </c>
      <c r="AH2873" s="5" t="s">
        <v>29</v>
      </c>
      <c r="AI2873" s="5" t="str">
        <f>IFERROR(VLOOKUP(DatosTransformados[[#This Row],[Preferred Contact Method Hidden]],Tabla3[#All],2,FALSE),DatosTransformados[[#This Row],[Preferred Contact Method Hidden]])</f>
        <v>Email</v>
      </c>
      <c r="AJ2873" s="5" t="str">
        <f>VLOOKUP(DatosTransformados[[#This Row],[Applied Discount Hidden]],Tabla3[#All],2,FALSE)</f>
        <v>No</v>
      </c>
      <c r="AK2873" s="5" t="b">
        <v>0</v>
      </c>
    </row>
    <row r="2874" spans="1:37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">
        <v>21</v>
      </c>
      <c r="O28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4" s="2" t="s">
        <v>21</v>
      </c>
      <c r="Q2874" s="2">
        <v>0</v>
      </c>
      <c r="R2874" s="2" t="s">
        <v>33</v>
      </c>
      <c r="S2874" s="2" t="s">
        <v>34</v>
      </c>
      <c r="T2874" s="2" t="s">
        <v>35</v>
      </c>
      <c r="U2874" s="2">
        <v>63</v>
      </c>
      <c r="V2874" s="2" t="str">
        <f>PROPER(DatosTransformados[[#This Row],[Payment Method Hidden]])</f>
        <v>Direct Debit</v>
      </c>
      <c r="W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2874" s="2">
        <v>4386</v>
      </c>
      <c r="Y2874" s="2"/>
      <c r="Z2874" s="2"/>
      <c r="AA2874" s="2" t="s">
        <v>4816</v>
      </c>
      <c r="AB2874" s="3">
        <f>DATEVALUE(DatosTransformados[[#This Row],[Contact Date Hidden]])</f>
        <v>44574</v>
      </c>
      <c r="AC2874" s="3">
        <v>44507</v>
      </c>
      <c r="AD2874" s="2" t="s">
        <v>38</v>
      </c>
      <c r="AE2874" s="2" t="str">
        <f>VLOOKUP(DatosTransformados[[#This Row],[Customer Segment Hidden]],Tabla3[#All],2,FALSE)</f>
        <v>Low</v>
      </c>
      <c r="AF2874" s="11">
        <v>72.1860925129957</v>
      </c>
      <c r="AG2874" s="2">
        <v>7</v>
      </c>
      <c r="AH2874" s="2" t="s">
        <v>63</v>
      </c>
      <c r="AI2874" s="2" t="str">
        <f>IFERROR(VLOOKUP(DatosTransformados[[#This Row],[Preferred Contact Method Hidden]],Tabla3[#All],2,FALSE),DatosTransformados[[#This Row],[Preferred Contact Method Hidden]])</f>
        <v>SMS</v>
      </c>
      <c r="AJ2874" s="2" t="str">
        <f>VLOOKUP(DatosTransformados[[#This Row],[Applied Discount Hidden]],Tabla3[#All],2,FALSE)</f>
        <v>Yes</v>
      </c>
      <c r="AK2874" s="2" t="b">
        <v>1</v>
      </c>
    </row>
    <row r="2875" spans="1:37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">
        <v>33</v>
      </c>
      <c r="O28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5" s="5" t="s">
        <v>21</v>
      </c>
      <c r="Q2875" s="5">
        <v>0</v>
      </c>
      <c r="R2875" s="5" t="s">
        <v>21</v>
      </c>
      <c r="S2875" s="5" t="s">
        <v>52</v>
      </c>
      <c r="T2875" s="5" t="s">
        <v>35</v>
      </c>
      <c r="U2875" s="5">
        <v>57</v>
      </c>
      <c r="V2875" s="5" t="str">
        <f>PROPER(DatosTransformados[[#This Row],[Payment Method Hidden]])</f>
        <v>Direct Debit</v>
      </c>
      <c r="W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2875" s="5">
        <v>3305</v>
      </c>
      <c r="Y2875" s="5"/>
      <c r="Z2875" s="5"/>
      <c r="AA2875" s="5" t="s">
        <v>2988</v>
      </c>
      <c r="AB2875" s="6">
        <f>DATEVALUE(DatosTransformados[[#This Row],[Contact Date Hidden]])</f>
        <v>44212</v>
      </c>
      <c r="AC2875" s="6">
        <v>43909</v>
      </c>
      <c r="AD2875" s="5" t="s">
        <v>28</v>
      </c>
      <c r="AE2875" s="5" t="str">
        <f>VLOOKUP(DatosTransformados[[#This Row],[Customer Segment Hidden]],Tabla3[#All],2,FALSE)</f>
        <v>High</v>
      </c>
      <c r="AF2875" s="12">
        <v>61.537497341028512</v>
      </c>
      <c r="AG2875" s="5">
        <v>0</v>
      </c>
      <c r="AH2875" s="5" t="s">
        <v>63</v>
      </c>
      <c r="AI2875" s="5" t="str">
        <f>IFERROR(VLOOKUP(DatosTransformados[[#This Row],[Preferred Contact Method Hidden]],Tabla3[#All],2,FALSE),DatosTransformados[[#This Row],[Preferred Contact Method Hidden]])</f>
        <v>SMS</v>
      </c>
      <c r="AJ2875" s="5" t="str">
        <f>VLOOKUP(DatosTransformados[[#This Row],[Applied Discount Hidden]],Tabla3[#All],2,FALSE)</f>
        <v>Yes</v>
      </c>
      <c r="AK2875" s="5" t="b">
        <v>1</v>
      </c>
    </row>
    <row r="2876" spans="1:37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">
        <v>21</v>
      </c>
      <c r="O28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6" s="2" t="s">
        <v>21</v>
      </c>
      <c r="Q2876" s="2">
        <v>0</v>
      </c>
      <c r="R2876" s="2" t="s">
        <v>21</v>
      </c>
      <c r="S2876" s="2" t="s">
        <v>24</v>
      </c>
      <c r="T2876" s="2" t="s">
        <v>123</v>
      </c>
      <c r="U2876" s="2">
        <v>9</v>
      </c>
      <c r="V2876" s="2" t="str">
        <f>PROPER(DatosTransformados[[#This Row],[Payment Method Hidden]])</f>
        <v>Credit Card</v>
      </c>
      <c r="W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876" s="2">
        <v>17</v>
      </c>
      <c r="Y2876" s="2"/>
      <c r="Z2876" s="2"/>
      <c r="AA2876" s="2" t="s">
        <v>2678</v>
      </c>
      <c r="AB2876" s="3">
        <f>DATEVALUE(DatosTransformados[[#This Row],[Contact Date Hidden]])</f>
        <v>45026</v>
      </c>
      <c r="AC2876" s="3">
        <v>45136</v>
      </c>
      <c r="AD2876" s="2" t="s">
        <v>38</v>
      </c>
      <c r="AE2876" s="2" t="str">
        <f>VLOOKUP(DatosTransformados[[#This Row],[Customer Segment Hidden]],Tabla3[#All],2,FALSE)</f>
        <v>Low</v>
      </c>
      <c r="AF2876" s="11">
        <v>10.39690918394253</v>
      </c>
      <c r="AG2876" s="2">
        <v>4</v>
      </c>
      <c r="AH2876" s="2" t="s">
        <v>63</v>
      </c>
      <c r="AI2876" s="2" t="str">
        <f>IFERROR(VLOOKUP(DatosTransformados[[#This Row],[Preferred Contact Method Hidden]],Tabla3[#All],2,FALSE),DatosTransformados[[#This Row],[Preferred Contact Method Hidden]])</f>
        <v>SMS</v>
      </c>
      <c r="AJ2876" s="2" t="str">
        <f>VLOOKUP(DatosTransformados[[#This Row],[Applied Discount Hidden]],Tabla3[#All],2,FALSE)</f>
        <v>Yes</v>
      </c>
      <c r="AK2876" s="2" t="b">
        <v>1</v>
      </c>
    </row>
    <row r="2877" spans="1:37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">
        <v>21</v>
      </c>
      <c r="O28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7" s="5" t="s">
        <v>21</v>
      </c>
      <c r="Q2877" s="5">
        <v>0</v>
      </c>
      <c r="R2877" s="5" t="s">
        <v>21</v>
      </c>
      <c r="S2877" s="5" t="s">
        <v>24</v>
      </c>
      <c r="T2877" s="5" t="s">
        <v>117</v>
      </c>
      <c r="U2877" s="5">
        <v>52</v>
      </c>
      <c r="V2877" s="5" t="str">
        <f>PROPER(DatosTransformados[[#This Row],[Payment Method Hidden]])</f>
        <v>Direct Debit</v>
      </c>
      <c r="W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2877" s="5">
        <v>1329</v>
      </c>
      <c r="Y2877" s="5"/>
      <c r="Z2877" s="5"/>
      <c r="AA2877" s="5" t="s">
        <v>1518</v>
      </c>
      <c r="AB2877" s="6">
        <f>DATEVALUE(DatosTransformados[[#This Row],[Contact Date Hidden]])</f>
        <v>44838</v>
      </c>
      <c r="AC2877" s="6">
        <v>43997</v>
      </c>
      <c r="AD2877" s="5" t="s">
        <v>44</v>
      </c>
      <c r="AE2877" s="5" t="str">
        <f>VLOOKUP(DatosTransformados[[#This Row],[Customer Segment Hidden]],Tabla3[#All],2,FALSE)</f>
        <v>Medium</v>
      </c>
      <c r="AF2877" s="12">
        <v>48.545049661834852</v>
      </c>
      <c r="AG2877" s="5">
        <v>2</v>
      </c>
      <c r="AH2877" s="5" t="s">
        <v>49</v>
      </c>
      <c r="AI2877" s="5" t="str">
        <f>IFERROR(VLOOKUP(DatosTransformados[[#This Row],[Preferred Contact Method Hidden]],Tabla3[#All],2,FALSE),DatosTransformados[[#This Row],[Preferred Contact Method Hidden]])</f>
        <v>Phone</v>
      </c>
      <c r="AJ2877" s="5" t="str">
        <f>VLOOKUP(DatosTransformados[[#This Row],[Applied Discount Hidden]],Tabla3[#All],2,FALSE)</f>
        <v>Yes</v>
      </c>
      <c r="AK2877" s="5" t="b">
        <v>1</v>
      </c>
    </row>
    <row r="2878" spans="1:37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">
        <v>21</v>
      </c>
      <c r="O28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8" s="2" t="s">
        <v>21</v>
      </c>
      <c r="Q2878" s="2">
        <v>0</v>
      </c>
      <c r="R2878" s="2" t="s">
        <v>21</v>
      </c>
      <c r="S2878" s="2" t="s">
        <v>24</v>
      </c>
      <c r="T2878" s="2" t="s">
        <v>25</v>
      </c>
      <c r="U2878" s="2">
        <v>41</v>
      </c>
      <c r="V2878" s="2" t="str">
        <f>PROPER(DatosTransformados[[#This Row],[Payment Method Hidden]])</f>
        <v>Credit Card</v>
      </c>
      <c r="W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2878" s="2">
        <v>823</v>
      </c>
      <c r="Y2878" s="2"/>
      <c r="Z2878" s="2"/>
      <c r="AA2878" s="2" t="s">
        <v>2867</v>
      </c>
      <c r="AB2878" s="3">
        <f>DATEVALUE(DatosTransformados[[#This Row],[Contact Date Hidden]])</f>
        <v>43861</v>
      </c>
      <c r="AC2878" s="3">
        <v>45229</v>
      </c>
      <c r="AD2878" s="2" t="s">
        <v>28</v>
      </c>
      <c r="AE2878" s="2" t="str">
        <f>VLOOKUP(DatosTransformados[[#This Row],[Customer Segment Hidden]],Tabla3[#All],2,FALSE)</f>
        <v>High</v>
      </c>
      <c r="AF2878" s="11">
        <v>40.107172134207943</v>
      </c>
      <c r="AG2878" s="2">
        <v>10</v>
      </c>
      <c r="AH2878" s="2" t="s">
        <v>63</v>
      </c>
      <c r="AI2878" s="2" t="str">
        <f>IFERROR(VLOOKUP(DatosTransformados[[#This Row],[Preferred Contact Method Hidden]],Tabla3[#All],2,FALSE),DatosTransformados[[#This Row],[Preferred Contact Method Hidden]])</f>
        <v>SMS</v>
      </c>
      <c r="AJ2878" s="2" t="str">
        <f>VLOOKUP(DatosTransformados[[#This Row],[Applied Discount Hidden]],Tabla3[#All],2,FALSE)</f>
        <v>Yes</v>
      </c>
      <c r="AK2878" s="2" t="b">
        <v>1</v>
      </c>
    </row>
    <row r="2879" spans="1:37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">
        <v>21</v>
      </c>
      <c r="O28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79" s="5" t="s">
        <v>33</v>
      </c>
      <c r="Q2879" s="5">
        <v>3</v>
      </c>
      <c r="R2879" s="5" t="s">
        <v>21</v>
      </c>
      <c r="S2879" s="5" t="s">
        <v>52</v>
      </c>
      <c r="T2879" s="5" t="s">
        <v>123</v>
      </c>
      <c r="U2879" s="5">
        <v>10</v>
      </c>
      <c r="V2879" s="5" t="str">
        <f>PROPER(DatosTransformados[[#This Row],[Payment Method Hidden]])</f>
        <v>Credit Card</v>
      </c>
      <c r="W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879" s="5">
        <v>679</v>
      </c>
      <c r="Y2879" s="5"/>
      <c r="Z2879" s="5"/>
      <c r="AA2879" s="5" t="s">
        <v>4821</v>
      </c>
      <c r="AB2879" s="6">
        <f>DATEVALUE(DatosTransformados[[#This Row],[Contact Date Hidden]])</f>
        <v>44075</v>
      </c>
      <c r="AC2879" s="6">
        <v>43917</v>
      </c>
      <c r="AD2879" s="5" t="s">
        <v>38</v>
      </c>
      <c r="AE2879" s="5" t="str">
        <f>VLOOKUP(DatosTransformados[[#This Row],[Customer Segment Hidden]],Tabla3[#All],2,FALSE)</f>
        <v>Low</v>
      </c>
      <c r="AF2879" s="12">
        <v>11.994001550133421</v>
      </c>
      <c r="AG2879" s="5">
        <v>0</v>
      </c>
      <c r="AH2879" s="5" t="s">
        <v>49</v>
      </c>
      <c r="AI2879" s="5" t="str">
        <f>IFERROR(VLOOKUP(DatosTransformados[[#This Row],[Preferred Contact Method Hidden]],Tabla3[#All],2,FALSE),DatosTransformados[[#This Row],[Preferred Contact Method Hidden]])</f>
        <v>Phone</v>
      </c>
      <c r="AJ2879" s="5" t="str">
        <f>VLOOKUP(DatosTransformados[[#This Row],[Applied Discount Hidden]],Tabla3[#All],2,FALSE)</f>
        <v>No</v>
      </c>
      <c r="AK2879" s="5" t="b">
        <v>0</v>
      </c>
    </row>
    <row r="2880" spans="1:37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">
        <v>21</v>
      </c>
      <c r="O28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0" s="2" t="s">
        <v>33</v>
      </c>
      <c r="Q2880" s="2">
        <v>5</v>
      </c>
      <c r="R2880" s="2" t="s">
        <v>21</v>
      </c>
      <c r="S2880" s="2" t="s">
        <v>24</v>
      </c>
      <c r="T2880" s="2" t="s">
        <v>35</v>
      </c>
      <c r="U2880" s="2">
        <v>28</v>
      </c>
      <c r="V2880" s="2" t="str">
        <f>PROPER(DatosTransformados[[#This Row],[Payment Method Hidden]])</f>
        <v>Direct Debit</v>
      </c>
      <c r="W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880" s="2">
        <v>123</v>
      </c>
      <c r="Y2880" s="2"/>
      <c r="Z2880" s="2"/>
      <c r="AA2880" s="2" t="s">
        <v>4823</v>
      </c>
      <c r="AB2880" s="3">
        <f>DATEVALUE(DatosTransformados[[#This Row],[Contact Date Hidden]])</f>
        <v>44681</v>
      </c>
      <c r="AC2880" s="3">
        <v>43996</v>
      </c>
      <c r="AD2880" s="2" t="s">
        <v>44</v>
      </c>
      <c r="AE2880" s="2" t="str">
        <f>VLOOKUP(DatosTransformados[[#This Row],[Customer Segment Hidden]],Tabla3[#All],2,FALSE)</f>
        <v>Medium</v>
      </c>
      <c r="AF2880" s="11">
        <v>23.75678757758968</v>
      </c>
      <c r="AG2880" s="2">
        <v>4</v>
      </c>
      <c r="AH2880" s="2" t="s">
        <v>63</v>
      </c>
      <c r="AI2880" s="2" t="str">
        <f>IFERROR(VLOOKUP(DatosTransformados[[#This Row],[Preferred Contact Method Hidden]],Tabla3[#All],2,FALSE),DatosTransformados[[#This Row],[Preferred Contact Method Hidden]])</f>
        <v>SMS</v>
      </c>
      <c r="AJ2880" s="2" t="str">
        <f>VLOOKUP(DatosTransformados[[#This Row],[Applied Discount Hidden]],Tabla3[#All],2,FALSE)</f>
        <v>Yes</v>
      </c>
      <c r="AK2880" s="2" t="b">
        <v>1</v>
      </c>
    </row>
    <row r="2881" spans="1:37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">
        <v>33</v>
      </c>
      <c r="O28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1" s="5" t="s">
        <v>21</v>
      </c>
      <c r="Q2881" s="5">
        <v>0</v>
      </c>
      <c r="R2881" s="5" t="s">
        <v>21</v>
      </c>
      <c r="S2881" s="5" t="s">
        <v>24</v>
      </c>
      <c r="T2881" s="5" t="s">
        <v>35</v>
      </c>
      <c r="U2881" s="5">
        <v>43</v>
      </c>
      <c r="V2881" s="5" t="str">
        <f>PROPER(DatosTransformados[[#This Row],[Payment Method Hidden]])</f>
        <v>Direct Debit</v>
      </c>
      <c r="W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881" s="5">
        <v>2291</v>
      </c>
      <c r="Y2881" s="5"/>
      <c r="Z2881" s="5"/>
      <c r="AA2881" s="5" t="s">
        <v>158</v>
      </c>
      <c r="AB2881" s="6">
        <f>DATEVALUE(DatosTransformados[[#This Row],[Contact Date Hidden]])</f>
        <v>45251</v>
      </c>
      <c r="AC2881" s="6">
        <v>44631</v>
      </c>
      <c r="AD2881" s="5" t="s">
        <v>38</v>
      </c>
      <c r="AE2881" s="5" t="str">
        <f>VLOOKUP(DatosTransformados[[#This Row],[Customer Segment Hidden]],Tabla3[#All],2,FALSE)</f>
        <v>Low</v>
      </c>
      <c r="AF2881" s="12">
        <v>42.826690134512802</v>
      </c>
      <c r="AG2881" s="5">
        <v>1</v>
      </c>
      <c r="AH2881" s="5" t="s">
        <v>49</v>
      </c>
      <c r="AI2881" s="5" t="str">
        <f>IFERROR(VLOOKUP(DatosTransformados[[#This Row],[Preferred Contact Method Hidden]],Tabla3[#All],2,FALSE),DatosTransformados[[#This Row],[Preferred Contact Method Hidden]])</f>
        <v>Phone</v>
      </c>
      <c r="AJ2881" s="5" t="str">
        <f>VLOOKUP(DatosTransformados[[#This Row],[Applied Discount Hidden]],Tabla3[#All],2,FALSE)</f>
        <v>Yes</v>
      </c>
      <c r="AK2881" s="5" t="b">
        <v>1</v>
      </c>
    </row>
    <row r="2882" spans="1:37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">
        <v>21</v>
      </c>
      <c r="O28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2" s="2" t="s">
        <v>21</v>
      </c>
      <c r="Q2882" s="2">
        <v>0</v>
      </c>
      <c r="R2882" s="2" t="s">
        <v>21</v>
      </c>
      <c r="S2882" s="2" t="s">
        <v>34</v>
      </c>
      <c r="T2882" s="2" t="s">
        <v>117</v>
      </c>
      <c r="U2882" s="2">
        <v>36</v>
      </c>
      <c r="V2882" s="2" t="str">
        <f>PROPER(DatosTransformados[[#This Row],[Payment Method Hidden]])</f>
        <v>Direct Debit</v>
      </c>
      <c r="W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882" s="2">
        <v>287</v>
      </c>
      <c r="Y2882" s="2"/>
      <c r="Z2882" s="2"/>
      <c r="AA2882" s="2" t="s">
        <v>3097</v>
      </c>
      <c r="AB2882" s="3">
        <f>DATEVALUE(DatosTransformados[[#This Row],[Contact Date Hidden]])</f>
        <v>44095</v>
      </c>
      <c r="AC2882" s="3">
        <v>44663</v>
      </c>
      <c r="AD2882" s="2" t="s">
        <v>28</v>
      </c>
      <c r="AE2882" s="2" t="str">
        <f>VLOOKUP(DatosTransformados[[#This Row],[Customer Segment Hidden]],Tabla3[#All],2,FALSE)</f>
        <v>High</v>
      </c>
      <c r="AF2882" s="11">
        <v>35.225056811917433</v>
      </c>
      <c r="AG2882" s="2">
        <v>10</v>
      </c>
      <c r="AH2882" s="2" t="s">
        <v>49</v>
      </c>
      <c r="AI2882" s="2" t="str">
        <f>IFERROR(VLOOKUP(DatosTransformados[[#This Row],[Preferred Contact Method Hidden]],Tabla3[#All],2,FALSE),DatosTransformados[[#This Row],[Preferred Contact Method Hidden]])</f>
        <v>Phone</v>
      </c>
      <c r="AJ2882" s="2" t="str">
        <f>VLOOKUP(DatosTransformados[[#This Row],[Applied Discount Hidden]],Tabla3[#All],2,FALSE)</f>
        <v>No</v>
      </c>
      <c r="AK2882" s="2" t="b">
        <v>0</v>
      </c>
    </row>
    <row r="2883" spans="1:37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">
        <v>21</v>
      </c>
      <c r="O28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3" s="5" t="s">
        <v>33</v>
      </c>
      <c r="Q2883" s="5">
        <v>6</v>
      </c>
      <c r="R2883" s="5" t="s">
        <v>21</v>
      </c>
      <c r="S2883" s="5" t="s">
        <v>24</v>
      </c>
      <c r="T2883" s="5" t="s">
        <v>117</v>
      </c>
      <c r="U2883" s="5">
        <v>26</v>
      </c>
      <c r="V2883" s="5" t="str">
        <f>PROPER(DatosTransformados[[#This Row],[Payment Method Hidden]])</f>
        <v>Direct Debit</v>
      </c>
      <c r="W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883" s="5">
        <v>99</v>
      </c>
      <c r="Y2883" s="5" t="s">
        <v>156</v>
      </c>
      <c r="Z2883" s="5" t="s">
        <v>157</v>
      </c>
      <c r="AA2883" s="5" t="s">
        <v>3925</v>
      </c>
      <c r="AB2883" s="6">
        <f>DATEVALUE(DatosTransformados[[#This Row],[Contact Date Hidden]])</f>
        <v>44399</v>
      </c>
      <c r="AC2883" s="6">
        <v>44997</v>
      </c>
      <c r="AD2883" s="5" t="s">
        <v>38</v>
      </c>
      <c r="AE2883" s="5" t="str">
        <f>VLOOKUP(DatosTransformados[[#This Row],[Customer Segment Hidden]],Tabla3[#All],2,FALSE)</f>
        <v>Low</v>
      </c>
      <c r="AF2883" s="12">
        <v>26.344334689413451</v>
      </c>
      <c r="AG2883" s="5">
        <v>7</v>
      </c>
      <c r="AH2883" s="5" t="s">
        <v>49</v>
      </c>
      <c r="AI2883" s="5" t="str">
        <f>IFERROR(VLOOKUP(DatosTransformados[[#This Row],[Preferred Contact Method Hidden]],Tabla3[#All],2,FALSE),DatosTransformados[[#This Row],[Preferred Contact Method Hidden]])</f>
        <v>Phone</v>
      </c>
      <c r="AJ2883" s="5" t="str">
        <f>VLOOKUP(DatosTransformados[[#This Row],[Applied Discount Hidden]],Tabla3[#All],2,FALSE)</f>
        <v>Yes</v>
      </c>
      <c r="AK2883" s="5" t="b">
        <v>1</v>
      </c>
    </row>
    <row r="2884" spans="1:37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">
        <v>33</v>
      </c>
      <c r="O28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4" s="2" t="s">
        <v>21</v>
      </c>
      <c r="Q2884" s="2">
        <v>0</v>
      </c>
      <c r="R2884" s="2" t="s">
        <v>21</v>
      </c>
      <c r="S2884" s="2" t="s">
        <v>34</v>
      </c>
      <c r="T2884" s="2" t="s">
        <v>123</v>
      </c>
      <c r="U2884" s="2">
        <v>12</v>
      </c>
      <c r="V2884" s="2" t="str">
        <f>PROPER(DatosTransformados[[#This Row],[Payment Method Hidden]])</f>
        <v>Credit Card</v>
      </c>
      <c r="W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2884" s="2">
        <v>267</v>
      </c>
      <c r="Y2884" s="2"/>
      <c r="Z2884" s="2"/>
      <c r="AA2884" s="2" t="s">
        <v>3388</v>
      </c>
      <c r="AB2884" s="3">
        <f>DATEVALUE(DatosTransformados[[#This Row],[Contact Date Hidden]])</f>
        <v>44638</v>
      </c>
      <c r="AC2884" s="3">
        <v>44558</v>
      </c>
      <c r="AD2884" s="2" t="s">
        <v>38</v>
      </c>
      <c r="AE2884" s="2" t="str">
        <f>VLOOKUP(DatosTransformados[[#This Row],[Customer Segment Hidden]],Tabla3[#All],2,FALSE)</f>
        <v>Low</v>
      </c>
      <c r="AF2884" s="11">
        <v>10.81514896205961</v>
      </c>
      <c r="AG2884" s="2">
        <v>8</v>
      </c>
      <c r="AH2884" s="2" t="s">
        <v>49</v>
      </c>
      <c r="AI2884" s="2" t="str">
        <f>IFERROR(VLOOKUP(DatosTransformados[[#This Row],[Preferred Contact Method Hidden]],Tabla3[#All],2,FALSE),DatosTransformados[[#This Row],[Preferred Contact Method Hidden]])</f>
        <v>Phone</v>
      </c>
      <c r="AJ2884" s="2" t="str">
        <f>VLOOKUP(DatosTransformados[[#This Row],[Applied Discount Hidden]],Tabla3[#All],2,FALSE)</f>
        <v>Yes</v>
      </c>
      <c r="AK2884" s="2" t="b">
        <v>1</v>
      </c>
    </row>
    <row r="2885" spans="1:37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">
        <v>21</v>
      </c>
      <c r="O28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5" s="5" t="s">
        <v>33</v>
      </c>
      <c r="Q2885" s="5">
        <v>5</v>
      </c>
      <c r="R2885" s="5" t="s">
        <v>21</v>
      </c>
      <c r="S2885" s="5" t="s">
        <v>24</v>
      </c>
      <c r="T2885" s="5" t="s">
        <v>123</v>
      </c>
      <c r="U2885" s="5">
        <v>8</v>
      </c>
      <c r="V2885" s="5" t="str">
        <f>PROPER(DatosTransformados[[#This Row],[Payment Method Hidden]])</f>
        <v>Credit Card</v>
      </c>
      <c r="W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885" s="5">
        <v>28</v>
      </c>
      <c r="Y2885" s="5"/>
      <c r="Z2885" s="5"/>
      <c r="AA2885" s="5" t="s">
        <v>2375</v>
      </c>
      <c r="AB2885" s="6">
        <f>DATEVALUE(DatosTransformados[[#This Row],[Contact Date Hidden]])</f>
        <v>44167</v>
      </c>
      <c r="AC2885" s="6">
        <v>44237</v>
      </c>
      <c r="AD2885" s="5" t="s">
        <v>44</v>
      </c>
      <c r="AE2885" s="5" t="str">
        <f>VLOOKUP(DatosTransformados[[#This Row],[Customer Segment Hidden]],Tabla3[#All],2,FALSE)</f>
        <v>Medium</v>
      </c>
      <c r="AF2885" s="12">
        <v>9.085878838398731</v>
      </c>
      <c r="AG2885" s="5">
        <v>1</v>
      </c>
      <c r="AH2885" s="5" t="s">
        <v>63</v>
      </c>
      <c r="AI2885" s="5" t="str">
        <f>IFERROR(VLOOKUP(DatosTransformados[[#This Row],[Preferred Contact Method Hidden]],Tabla3[#All],2,FALSE),DatosTransformados[[#This Row],[Preferred Contact Method Hidden]])</f>
        <v>SMS</v>
      </c>
      <c r="AJ2885" s="5" t="str">
        <f>VLOOKUP(DatosTransformados[[#This Row],[Applied Discount Hidden]],Tabla3[#All],2,FALSE)</f>
        <v>Yes</v>
      </c>
      <c r="AK2885" s="5" t="b">
        <v>1</v>
      </c>
    </row>
    <row r="2886" spans="1:37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">
        <v>21</v>
      </c>
      <c r="O28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6" s="2" t="s">
        <v>21</v>
      </c>
      <c r="Q2886" s="2">
        <v>0</v>
      </c>
      <c r="R2886" s="2" t="s">
        <v>21</v>
      </c>
      <c r="S2886" s="2" t="s">
        <v>24</v>
      </c>
      <c r="T2886" s="2" t="s">
        <v>117</v>
      </c>
      <c r="U2886" s="2">
        <v>42</v>
      </c>
      <c r="V2886" s="2" t="str">
        <f>PROPER(DatosTransformados[[#This Row],[Payment Method Hidden]])</f>
        <v>Direct Debit</v>
      </c>
      <c r="W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886" s="2">
        <v>1158</v>
      </c>
      <c r="Y2886" s="2"/>
      <c r="Z2886" s="2"/>
      <c r="AA2886" s="2" t="s">
        <v>4830</v>
      </c>
      <c r="AB2886" s="3">
        <f>DATEVALUE(DatosTransformados[[#This Row],[Contact Date Hidden]])</f>
        <v>43886</v>
      </c>
      <c r="AC2886" s="3">
        <v>45060</v>
      </c>
      <c r="AD2886" s="2" t="s">
        <v>38</v>
      </c>
      <c r="AE2886" s="2" t="str">
        <f>VLOOKUP(DatosTransformados[[#This Row],[Customer Segment Hidden]],Tabla3[#All],2,FALSE)</f>
        <v>Low</v>
      </c>
      <c r="AF2886" s="11">
        <v>39.676663987106522</v>
      </c>
      <c r="AG2886" s="2">
        <v>9</v>
      </c>
      <c r="AH2886" s="2" t="s">
        <v>63</v>
      </c>
      <c r="AI2886" s="2" t="str">
        <f>IFERROR(VLOOKUP(DatosTransformados[[#This Row],[Preferred Contact Method Hidden]],Tabla3[#All],2,FALSE),DatosTransformados[[#This Row],[Preferred Contact Method Hidden]])</f>
        <v>SMS</v>
      </c>
      <c r="AJ2886" s="2" t="str">
        <f>VLOOKUP(DatosTransformados[[#This Row],[Applied Discount Hidden]],Tabla3[#All],2,FALSE)</f>
        <v>No</v>
      </c>
      <c r="AK2886" s="2" t="b">
        <v>0</v>
      </c>
    </row>
    <row r="2887" spans="1:37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">
        <v>21</v>
      </c>
      <c r="O28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7" s="5" t="s">
        <v>21</v>
      </c>
      <c r="Q2887" s="5">
        <v>0</v>
      </c>
      <c r="R2887" s="5" t="s">
        <v>21</v>
      </c>
      <c r="S2887" s="5" t="s">
        <v>24</v>
      </c>
      <c r="T2887" s="5" t="s">
        <v>207</v>
      </c>
      <c r="U2887" s="5">
        <v>26</v>
      </c>
      <c r="V2887" s="5" t="str">
        <f>PROPER(DatosTransformados[[#This Row],[Payment Method Hidden]])</f>
        <v>Paper Check</v>
      </c>
      <c r="W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887" s="5">
        <v>26</v>
      </c>
      <c r="Y2887" s="5" t="s">
        <v>87</v>
      </c>
      <c r="Z2887" s="5" t="s">
        <v>634</v>
      </c>
      <c r="AA2887" s="5" t="s">
        <v>4832</v>
      </c>
      <c r="AB2887" s="6">
        <f>DATEVALUE(DatosTransformados[[#This Row],[Contact Date Hidden]])</f>
        <v>44139</v>
      </c>
      <c r="AC2887" s="6">
        <v>44710</v>
      </c>
      <c r="AD2887" s="5" t="s">
        <v>38</v>
      </c>
      <c r="AE2887" s="5" t="str">
        <f>VLOOKUP(DatosTransformados[[#This Row],[Customer Segment Hidden]],Tabla3[#All],2,FALSE)</f>
        <v>Low</v>
      </c>
      <c r="AF2887" s="12">
        <v>21.081413607562741</v>
      </c>
      <c r="AG2887" s="5">
        <v>10</v>
      </c>
      <c r="AH2887" s="5" t="s">
        <v>63</v>
      </c>
      <c r="AI2887" s="5" t="str">
        <f>IFERROR(VLOOKUP(DatosTransformados[[#This Row],[Preferred Contact Method Hidden]],Tabla3[#All],2,FALSE),DatosTransformados[[#This Row],[Preferred Contact Method Hidden]])</f>
        <v>SMS</v>
      </c>
      <c r="AJ2887" s="5" t="str">
        <f>VLOOKUP(DatosTransformados[[#This Row],[Applied Discount Hidden]],Tabla3[#All],2,FALSE)</f>
        <v>No</v>
      </c>
      <c r="AK2887" s="5" t="b">
        <v>0</v>
      </c>
    </row>
    <row r="2888" spans="1:37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">
        <v>33</v>
      </c>
      <c r="O28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8" s="2" t="s">
        <v>21</v>
      </c>
      <c r="Q2888" s="2">
        <v>0</v>
      </c>
      <c r="R2888" s="2" t="s">
        <v>21</v>
      </c>
      <c r="S2888" s="2" t="s">
        <v>24</v>
      </c>
      <c r="T2888" s="2" t="s">
        <v>35</v>
      </c>
      <c r="U2888" s="2">
        <v>38</v>
      </c>
      <c r="V2888" s="2" t="str">
        <f>PROPER(DatosTransformados[[#This Row],[Payment Method Hidden]])</f>
        <v>Direct Debit</v>
      </c>
      <c r="W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2888" s="2">
        <v>208</v>
      </c>
      <c r="Y2888" s="2"/>
      <c r="Z2888" s="2"/>
      <c r="AA2888" s="2" t="s">
        <v>4834</v>
      </c>
      <c r="AB2888" s="3">
        <f>DATEVALUE(DatosTransformados[[#This Row],[Contact Date Hidden]])</f>
        <v>44635</v>
      </c>
      <c r="AC2888" s="3">
        <v>44908</v>
      </c>
      <c r="AD2888" s="2" t="s">
        <v>38</v>
      </c>
      <c r="AE2888" s="2" t="str">
        <f>VLOOKUP(DatosTransformados[[#This Row],[Customer Segment Hidden]],Tabla3[#All],2,FALSE)</f>
        <v>Low</v>
      </c>
      <c r="AF2888" s="11">
        <v>39.176187912517591</v>
      </c>
      <c r="AG2888" s="2">
        <v>6</v>
      </c>
      <c r="AH2888" s="2" t="s">
        <v>29</v>
      </c>
      <c r="AI2888" s="2" t="str">
        <f>IFERROR(VLOOKUP(DatosTransformados[[#This Row],[Preferred Contact Method Hidden]],Tabla3[#All],2,FALSE),DatosTransformados[[#This Row],[Preferred Contact Method Hidden]])</f>
        <v>Email</v>
      </c>
      <c r="AJ2888" s="2" t="str">
        <f>VLOOKUP(DatosTransformados[[#This Row],[Applied Discount Hidden]],Tabla3[#All],2,FALSE)</f>
        <v>Yes</v>
      </c>
      <c r="AK2888" s="2" t="b">
        <v>1</v>
      </c>
    </row>
    <row r="2889" spans="1:37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">
        <v>21</v>
      </c>
      <c r="O28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89" s="5" t="s">
        <v>21</v>
      </c>
      <c r="Q2889" s="5">
        <v>0</v>
      </c>
      <c r="R2889" s="5" t="s">
        <v>21</v>
      </c>
      <c r="S2889" s="5" t="s">
        <v>24</v>
      </c>
      <c r="T2889" s="5" t="s">
        <v>207</v>
      </c>
      <c r="U2889" s="5">
        <v>51</v>
      </c>
      <c r="V2889" s="5" t="str">
        <f>PROPER(DatosTransformados[[#This Row],[Payment Method Hidden]])</f>
        <v>Paper Check</v>
      </c>
      <c r="W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889" s="5">
        <v>266</v>
      </c>
      <c r="Y2889" s="5" t="s">
        <v>156</v>
      </c>
      <c r="Z2889" s="5" t="s">
        <v>157</v>
      </c>
      <c r="AA2889" s="5" t="s">
        <v>919</v>
      </c>
      <c r="AB2889" s="6">
        <f>DATEVALUE(DatosTransformados[[#This Row],[Contact Date Hidden]])</f>
        <v>44355</v>
      </c>
      <c r="AC2889" s="6">
        <v>45109</v>
      </c>
      <c r="AD2889" s="5" t="s">
        <v>44</v>
      </c>
      <c r="AE2889" s="5" t="str">
        <f>VLOOKUP(DatosTransformados[[#This Row],[Customer Segment Hidden]],Tabla3[#All],2,FALSE)</f>
        <v>Medium</v>
      </c>
      <c r="AF2889" s="12">
        <v>49.794443414791111</v>
      </c>
      <c r="AG2889" s="5">
        <v>10</v>
      </c>
      <c r="AH2889" s="5" t="s">
        <v>29</v>
      </c>
      <c r="AI2889" s="5" t="str">
        <f>IFERROR(VLOOKUP(DatosTransformados[[#This Row],[Preferred Contact Method Hidden]],Tabla3[#All],2,FALSE),DatosTransformados[[#This Row],[Preferred Contact Method Hidden]])</f>
        <v>Email</v>
      </c>
      <c r="AJ2889" s="5" t="str">
        <f>VLOOKUP(DatosTransformados[[#This Row],[Applied Discount Hidden]],Tabla3[#All],2,FALSE)</f>
        <v>No</v>
      </c>
      <c r="AK2889" s="5" t="b">
        <v>0</v>
      </c>
    </row>
    <row r="2890" spans="1:37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">
        <v>21</v>
      </c>
      <c r="O28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0" s="2" t="s">
        <v>21</v>
      </c>
      <c r="Q2890" s="2">
        <v>0</v>
      </c>
      <c r="R2890" s="2" t="s">
        <v>21</v>
      </c>
      <c r="S2890" s="2" t="s">
        <v>24</v>
      </c>
      <c r="T2890" s="2" t="s">
        <v>123</v>
      </c>
      <c r="U2890" s="2">
        <v>23</v>
      </c>
      <c r="V2890" s="2" t="str">
        <f>PROPER(DatosTransformados[[#This Row],[Payment Method Hidden]])</f>
        <v>Credit Card</v>
      </c>
      <c r="W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2890" s="2">
        <v>90</v>
      </c>
      <c r="Y2890" s="2"/>
      <c r="Z2890" s="2"/>
      <c r="AA2890" s="2" t="s">
        <v>3803</v>
      </c>
      <c r="AB2890" s="3">
        <f>DATEVALUE(DatosTransformados[[#This Row],[Contact Date Hidden]])</f>
        <v>44806</v>
      </c>
      <c r="AC2890" s="3">
        <v>44257</v>
      </c>
      <c r="AD2890" s="2" t="s">
        <v>38</v>
      </c>
      <c r="AE2890" s="2" t="str">
        <f>VLOOKUP(DatosTransformados[[#This Row],[Customer Segment Hidden]],Tabla3[#All],2,FALSE)</f>
        <v>Low</v>
      </c>
      <c r="AF2890" s="11">
        <v>23.508711336855018</v>
      </c>
      <c r="AG2890" s="2">
        <v>8</v>
      </c>
      <c r="AH2890" s="2" t="s">
        <v>49</v>
      </c>
      <c r="AI2890" s="2" t="str">
        <f>IFERROR(VLOOKUP(DatosTransformados[[#This Row],[Preferred Contact Method Hidden]],Tabla3[#All],2,FALSE),DatosTransformados[[#This Row],[Preferred Contact Method Hidden]])</f>
        <v>Phone</v>
      </c>
      <c r="AJ2890" s="2" t="str">
        <f>VLOOKUP(DatosTransformados[[#This Row],[Applied Discount Hidden]],Tabla3[#All],2,FALSE)</f>
        <v>Yes</v>
      </c>
      <c r="AK2890" s="2" t="b">
        <v>1</v>
      </c>
    </row>
    <row r="2891" spans="1:37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">
        <v>21</v>
      </c>
      <c r="O28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1" s="5" t="s">
        <v>21</v>
      </c>
      <c r="Q2891" s="5">
        <v>0</v>
      </c>
      <c r="R2891" s="5" t="s">
        <v>21</v>
      </c>
      <c r="S2891" s="5" t="s">
        <v>24</v>
      </c>
      <c r="T2891" s="5" t="s">
        <v>35</v>
      </c>
      <c r="U2891" s="5">
        <v>55</v>
      </c>
      <c r="V2891" s="5" t="str">
        <f>PROPER(DatosTransformados[[#This Row],[Payment Method Hidden]])</f>
        <v>Direct Debit</v>
      </c>
      <c r="W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2891" s="5">
        <v>1012</v>
      </c>
      <c r="Y2891" s="5" t="s">
        <v>42</v>
      </c>
      <c r="Z2891" s="5" t="s">
        <v>359</v>
      </c>
      <c r="AA2891" s="5" t="s">
        <v>4066</v>
      </c>
      <c r="AB2891" s="6">
        <f>DATEVALUE(DatosTransformados[[#This Row],[Contact Date Hidden]])</f>
        <v>44496</v>
      </c>
      <c r="AC2891" s="6">
        <v>44869</v>
      </c>
      <c r="AD2891" s="5" t="s">
        <v>38</v>
      </c>
      <c r="AE2891" s="5" t="str">
        <f>VLOOKUP(DatosTransformados[[#This Row],[Customer Segment Hidden]],Tabla3[#All],2,FALSE)</f>
        <v>Low</v>
      </c>
      <c r="AF2891" s="12">
        <v>50.46323117059444</v>
      </c>
      <c r="AG2891" s="5">
        <v>7</v>
      </c>
      <c r="AH2891" s="5" t="s">
        <v>29</v>
      </c>
      <c r="AI2891" s="5" t="str">
        <f>IFERROR(VLOOKUP(DatosTransformados[[#This Row],[Preferred Contact Method Hidden]],Tabla3[#All],2,FALSE),DatosTransformados[[#This Row],[Preferred Contact Method Hidden]])</f>
        <v>Email</v>
      </c>
      <c r="AJ2891" s="5" t="str">
        <f>VLOOKUP(DatosTransformados[[#This Row],[Applied Discount Hidden]],Tabla3[#All],2,FALSE)</f>
        <v>No</v>
      </c>
      <c r="AK2891" s="5" t="b">
        <v>0</v>
      </c>
    </row>
    <row r="2892" spans="1:37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">
        <v>21</v>
      </c>
      <c r="O28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2" s="2" t="s">
        <v>21</v>
      </c>
      <c r="Q2892" s="2">
        <v>0</v>
      </c>
      <c r="R2892" s="2" t="s">
        <v>21</v>
      </c>
      <c r="S2892" s="2" t="s">
        <v>24</v>
      </c>
      <c r="T2892" s="2" t="s">
        <v>35</v>
      </c>
      <c r="U2892" s="2">
        <v>36</v>
      </c>
      <c r="V2892" s="2" t="str">
        <f>PROPER(DatosTransformados[[#This Row],[Payment Method Hidden]])</f>
        <v>Direct Debit</v>
      </c>
      <c r="W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892" s="2">
        <v>36</v>
      </c>
      <c r="Y2892" s="2" t="s">
        <v>87</v>
      </c>
      <c r="Z2892" s="2" t="s">
        <v>535</v>
      </c>
      <c r="AA2892" s="2" t="s">
        <v>544</v>
      </c>
      <c r="AB2892" s="3">
        <f>DATEVALUE(DatosTransformados[[#This Row],[Contact Date Hidden]])</f>
        <v>44084</v>
      </c>
      <c r="AC2892" s="3">
        <v>45246</v>
      </c>
      <c r="AD2892" s="2" t="s">
        <v>38</v>
      </c>
      <c r="AE2892" s="2" t="str">
        <f>VLOOKUP(DatosTransformados[[#This Row],[Customer Segment Hidden]],Tabla3[#All],2,FALSE)</f>
        <v>Low</v>
      </c>
      <c r="AF2892" s="11">
        <v>39.00684707229631</v>
      </c>
      <c r="AG2892" s="2">
        <v>6</v>
      </c>
      <c r="AH2892" s="2" t="s">
        <v>29</v>
      </c>
      <c r="AI2892" s="2" t="str">
        <f>IFERROR(VLOOKUP(DatosTransformados[[#This Row],[Preferred Contact Method Hidden]],Tabla3[#All],2,FALSE),DatosTransformados[[#This Row],[Preferred Contact Method Hidden]])</f>
        <v>Email</v>
      </c>
      <c r="AJ2892" s="2" t="str">
        <f>VLOOKUP(DatosTransformados[[#This Row],[Applied Discount Hidden]],Tabla3[#All],2,FALSE)</f>
        <v>No</v>
      </c>
      <c r="AK2892" s="2" t="b">
        <v>0</v>
      </c>
    </row>
    <row r="2893" spans="1:37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">
        <v>21</v>
      </c>
      <c r="O28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3" s="5" t="s">
        <v>21</v>
      </c>
      <c r="Q2893" s="5">
        <v>0</v>
      </c>
      <c r="R2893" s="5" t="s">
        <v>33</v>
      </c>
      <c r="S2893" s="5" t="s">
        <v>24</v>
      </c>
      <c r="T2893" s="5" t="s">
        <v>35</v>
      </c>
      <c r="U2893" s="5">
        <v>37</v>
      </c>
      <c r="V2893" s="5" t="str">
        <f>PROPER(DatosTransformados[[#This Row],[Payment Method Hidden]])</f>
        <v>Direct Debit</v>
      </c>
      <c r="W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893" s="5">
        <v>969</v>
      </c>
      <c r="Y2893" s="5" t="s">
        <v>42</v>
      </c>
      <c r="Z2893" s="5" t="s">
        <v>213</v>
      </c>
      <c r="AA2893" s="5" t="s">
        <v>3519</v>
      </c>
      <c r="AB2893" s="6">
        <f>DATEVALUE(DatosTransformados[[#This Row],[Contact Date Hidden]])</f>
        <v>45139</v>
      </c>
      <c r="AC2893" s="6">
        <v>44069</v>
      </c>
      <c r="AD2893" s="5" t="s">
        <v>28</v>
      </c>
      <c r="AE2893" s="5" t="str">
        <f>VLOOKUP(DatosTransformados[[#This Row],[Customer Segment Hidden]],Tabla3[#All],2,FALSE)</f>
        <v>High</v>
      </c>
      <c r="AF2893" s="12">
        <v>41.388484467746423</v>
      </c>
      <c r="AG2893" s="5">
        <v>5</v>
      </c>
      <c r="AH2893" s="5" t="s">
        <v>63</v>
      </c>
      <c r="AI2893" s="5" t="str">
        <f>IFERROR(VLOOKUP(DatosTransformados[[#This Row],[Preferred Contact Method Hidden]],Tabla3[#All],2,FALSE),DatosTransformados[[#This Row],[Preferred Contact Method Hidden]])</f>
        <v>SMS</v>
      </c>
      <c r="AJ2893" s="5" t="str">
        <f>VLOOKUP(DatosTransformados[[#This Row],[Applied Discount Hidden]],Tabla3[#All],2,FALSE)</f>
        <v>Yes</v>
      </c>
      <c r="AK2893" s="5" t="b">
        <v>1</v>
      </c>
    </row>
    <row r="2894" spans="1:37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">
        <v>21</v>
      </c>
      <c r="O28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4" s="2" t="s">
        <v>21</v>
      </c>
      <c r="Q2894" s="2">
        <v>0</v>
      </c>
      <c r="R2894" s="2" t="s">
        <v>33</v>
      </c>
      <c r="S2894" s="2" t="s">
        <v>24</v>
      </c>
      <c r="T2894" s="2" t="s">
        <v>123</v>
      </c>
      <c r="U2894" s="2">
        <v>26</v>
      </c>
      <c r="V2894" s="2" t="str">
        <f>PROPER(DatosTransformados[[#This Row],[Payment Method Hidden]])</f>
        <v>Credit Card</v>
      </c>
      <c r="W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894" s="2">
        <v>26</v>
      </c>
      <c r="Y2894" s="2"/>
      <c r="Z2894" s="2"/>
      <c r="AA2894" s="2" t="s">
        <v>2141</v>
      </c>
      <c r="AB2894" s="3">
        <f>DATEVALUE(DatosTransformados[[#This Row],[Contact Date Hidden]])</f>
        <v>45185</v>
      </c>
      <c r="AC2894" s="3">
        <v>44547</v>
      </c>
      <c r="AD2894" s="2" t="s">
        <v>38</v>
      </c>
      <c r="AE2894" s="2" t="str">
        <f>VLOOKUP(DatosTransformados[[#This Row],[Customer Segment Hidden]],Tabla3[#All],2,FALSE)</f>
        <v>Low</v>
      </c>
      <c r="AF2894" s="11">
        <v>27.86985656679564</v>
      </c>
      <c r="AG2894" s="2">
        <v>8</v>
      </c>
      <c r="AH2894" s="2" t="s">
        <v>49</v>
      </c>
      <c r="AI2894" s="2" t="str">
        <f>IFERROR(VLOOKUP(DatosTransformados[[#This Row],[Preferred Contact Method Hidden]],Tabla3[#All],2,FALSE),DatosTransformados[[#This Row],[Preferred Contact Method Hidden]])</f>
        <v>Phone</v>
      </c>
      <c r="AJ2894" s="2" t="str">
        <f>VLOOKUP(DatosTransformados[[#This Row],[Applied Discount Hidden]],Tabla3[#All],2,FALSE)</f>
        <v>No</v>
      </c>
      <c r="AK2894" s="2" t="b">
        <v>0</v>
      </c>
    </row>
    <row r="2895" spans="1:37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">
        <v>21</v>
      </c>
      <c r="O28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5" s="5" t="s">
        <v>21</v>
      </c>
      <c r="Q2895" s="5">
        <v>0</v>
      </c>
      <c r="R2895" s="5" t="s">
        <v>33</v>
      </c>
      <c r="S2895" s="5" t="s">
        <v>52</v>
      </c>
      <c r="T2895" s="5" t="s">
        <v>117</v>
      </c>
      <c r="U2895" s="5">
        <v>32</v>
      </c>
      <c r="V2895" s="5" t="str">
        <f>PROPER(DatosTransformados[[#This Row],[Payment Method Hidden]])</f>
        <v>Direct Debit</v>
      </c>
      <c r="W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2895" s="5">
        <v>1956</v>
      </c>
      <c r="Y2895" s="5"/>
      <c r="Z2895" s="5"/>
      <c r="AA2895" s="5" t="s">
        <v>1874</v>
      </c>
      <c r="AB2895" s="6">
        <f>DATEVALUE(DatosTransformados[[#This Row],[Contact Date Hidden]])</f>
        <v>45034</v>
      </c>
      <c r="AC2895" s="6">
        <v>45036</v>
      </c>
      <c r="AD2895" s="5" t="s">
        <v>28</v>
      </c>
      <c r="AE2895" s="5" t="str">
        <f>VLOOKUP(DatosTransformados[[#This Row],[Customer Segment Hidden]],Tabla3[#All],2,FALSE)</f>
        <v>High</v>
      </c>
      <c r="AF2895" s="12">
        <v>28.945862768346359</v>
      </c>
      <c r="AG2895" s="5">
        <v>3</v>
      </c>
      <c r="AH2895" s="5" t="s">
        <v>63</v>
      </c>
      <c r="AI2895" s="5" t="str">
        <f>IFERROR(VLOOKUP(DatosTransformados[[#This Row],[Preferred Contact Method Hidden]],Tabla3[#All],2,FALSE),DatosTransformados[[#This Row],[Preferred Contact Method Hidden]])</f>
        <v>SMS</v>
      </c>
      <c r="AJ2895" s="5" t="str">
        <f>VLOOKUP(DatosTransformados[[#This Row],[Applied Discount Hidden]],Tabla3[#All],2,FALSE)</f>
        <v>Yes</v>
      </c>
      <c r="AK2895" s="5" t="b">
        <v>1</v>
      </c>
    </row>
    <row r="2896" spans="1:37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">
        <v>21</v>
      </c>
      <c r="O28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6" s="2" t="s">
        <v>33</v>
      </c>
      <c r="Q2896" s="2">
        <v>4</v>
      </c>
      <c r="R2896" s="2" t="s">
        <v>21</v>
      </c>
      <c r="S2896" s="2" t="s">
        <v>52</v>
      </c>
      <c r="T2896" s="2" t="s">
        <v>35</v>
      </c>
      <c r="U2896" s="2">
        <v>10</v>
      </c>
      <c r="V2896" s="2" t="str">
        <f>PROPER(DatosTransformados[[#This Row],[Payment Method Hidden]])</f>
        <v>Direct Debit</v>
      </c>
      <c r="W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896" s="2">
        <v>711</v>
      </c>
      <c r="Y2896" s="2"/>
      <c r="Z2896" s="2"/>
      <c r="AA2896" s="2" t="s">
        <v>308</v>
      </c>
      <c r="AB2896" s="3">
        <f>DATEVALUE(DatosTransformados[[#This Row],[Contact Date Hidden]])</f>
        <v>44801</v>
      </c>
      <c r="AC2896" s="3">
        <v>44846</v>
      </c>
      <c r="AD2896" s="2" t="s">
        <v>28</v>
      </c>
      <c r="AE2896" s="2" t="str">
        <f>VLOOKUP(DatosTransformados[[#This Row],[Customer Segment Hidden]],Tabla3[#All],2,FALSE)</f>
        <v>High</v>
      </c>
      <c r="AF2896" s="11">
        <v>11.34279020301901</v>
      </c>
      <c r="AG2896" s="2">
        <v>8</v>
      </c>
      <c r="AH2896" s="2" t="s">
        <v>49</v>
      </c>
      <c r="AI2896" s="2" t="str">
        <f>IFERROR(VLOOKUP(DatosTransformados[[#This Row],[Preferred Contact Method Hidden]],Tabla3[#All],2,FALSE),DatosTransformados[[#This Row],[Preferred Contact Method Hidden]])</f>
        <v>Phone</v>
      </c>
      <c r="AJ2896" s="2" t="str">
        <f>VLOOKUP(DatosTransformados[[#This Row],[Applied Discount Hidden]],Tabla3[#All],2,FALSE)</f>
        <v>Yes</v>
      </c>
      <c r="AK2896" s="2" t="b">
        <v>1</v>
      </c>
    </row>
    <row r="2897" spans="1:37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">
        <v>21</v>
      </c>
      <c r="O28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7" s="5" t="s">
        <v>21</v>
      </c>
      <c r="Q2897" s="5">
        <v>0</v>
      </c>
      <c r="R2897" s="5" t="s">
        <v>33</v>
      </c>
      <c r="S2897" s="5" t="s">
        <v>24</v>
      </c>
      <c r="T2897" s="5" t="s">
        <v>25</v>
      </c>
      <c r="U2897" s="5">
        <v>33</v>
      </c>
      <c r="V2897" s="5" t="str">
        <f>PROPER(DatosTransformados[[#This Row],[Payment Method Hidden]])</f>
        <v>Credit Card</v>
      </c>
      <c r="W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897" s="5">
        <v>900</v>
      </c>
      <c r="Y2897" s="5"/>
      <c r="Z2897" s="5"/>
      <c r="AA2897" s="5" t="s">
        <v>4844</v>
      </c>
      <c r="AB2897" s="6">
        <f>DATEVALUE(DatosTransformados[[#This Row],[Contact Date Hidden]])</f>
        <v>44345</v>
      </c>
      <c r="AC2897" s="6">
        <v>44902</v>
      </c>
      <c r="AD2897" s="5" t="s">
        <v>28</v>
      </c>
      <c r="AE2897" s="5" t="str">
        <f>VLOOKUP(DatosTransformados[[#This Row],[Customer Segment Hidden]],Tabla3[#All],2,FALSE)</f>
        <v>High</v>
      </c>
      <c r="AF2897" s="12">
        <v>28.680243386709439</v>
      </c>
      <c r="AG2897" s="5">
        <v>3</v>
      </c>
      <c r="AH2897" s="5" t="s">
        <v>29</v>
      </c>
      <c r="AI2897" s="5" t="str">
        <f>IFERROR(VLOOKUP(DatosTransformados[[#This Row],[Preferred Contact Method Hidden]],Tabla3[#All],2,FALSE),DatosTransformados[[#This Row],[Preferred Contact Method Hidden]])</f>
        <v>Email</v>
      </c>
      <c r="AJ2897" s="5" t="str">
        <f>VLOOKUP(DatosTransformados[[#This Row],[Applied Discount Hidden]],Tabla3[#All],2,FALSE)</f>
        <v>No</v>
      </c>
      <c r="AK2897" s="5" t="b">
        <v>0</v>
      </c>
    </row>
    <row r="2898" spans="1:37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">
        <v>21</v>
      </c>
      <c r="O28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8" s="2" t="s">
        <v>33</v>
      </c>
      <c r="Q2898" s="2">
        <v>2</v>
      </c>
      <c r="R2898" s="2" t="s">
        <v>21</v>
      </c>
      <c r="S2898" s="2" t="s">
        <v>52</v>
      </c>
      <c r="T2898" s="2" t="s">
        <v>35</v>
      </c>
      <c r="U2898" s="2">
        <v>13</v>
      </c>
      <c r="V2898" s="2" t="str">
        <f>PROPER(DatosTransformados[[#This Row],[Payment Method Hidden]])</f>
        <v>Direct Debit</v>
      </c>
      <c r="W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898" s="2">
        <v>911</v>
      </c>
      <c r="Y2898" s="2"/>
      <c r="Z2898" s="2"/>
      <c r="AA2898" s="2" t="s">
        <v>4846</v>
      </c>
      <c r="AB2898" s="3">
        <f>DATEVALUE(DatosTransformados[[#This Row],[Contact Date Hidden]])</f>
        <v>44711</v>
      </c>
      <c r="AC2898" s="3">
        <v>43894</v>
      </c>
      <c r="AD2898" s="2" t="s">
        <v>28</v>
      </c>
      <c r="AE2898" s="2" t="str">
        <f>VLOOKUP(DatosTransformados[[#This Row],[Customer Segment Hidden]],Tabla3[#All],2,FALSE)</f>
        <v>High</v>
      </c>
      <c r="AF2898" s="11">
        <v>15.58395903476452</v>
      </c>
      <c r="AG2898" s="2">
        <v>10</v>
      </c>
      <c r="AH2898" s="2" t="s">
        <v>29</v>
      </c>
      <c r="AI2898" s="2" t="str">
        <f>IFERROR(VLOOKUP(DatosTransformados[[#This Row],[Preferred Contact Method Hidden]],Tabla3[#All],2,FALSE),DatosTransformados[[#This Row],[Preferred Contact Method Hidden]])</f>
        <v>Email</v>
      </c>
      <c r="AJ2898" s="2" t="str">
        <f>VLOOKUP(DatosTransformados[[#This Row],[Applied Discount Hidden]],Tabla3[#All],2,FALSE)</f>
        <v>No</v>
      </c>
      <c r="AK2898" s="2" t="b">
        <v>0</v>
      </c>
    </row>
    <row r="2899" spans="1:37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">
        <v>21</v>
      </c>
      <c r="O28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899" s="5" t="s">
        <v>33</v>
      </c>
      <c r="Q2899" s="5">
        <v>5</v>
      </c>
      <c r="R2899" s="5" t="s">
        <v>21</v>
      </c>
      <c r="S2899" s="5" t="s">
        <v>24</v>
      </c>
      <c r="T2899" s="5" t="s">
        <v>35</v>
      </c>
      <c r="U2899" s="5">
        <v>26</v>
      </c>
      <c r="V2899" s="5" t="str">
        <f>PROPER(DatosTransformados[[#This Row],[Payment Method Hidden]])</f>
        <v>Direct Debit</v>
      </c>
      <c r="W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2899" s="5">
        <v>434</v>
      </c>
      <c r="Y2899" s="5"/>
      <c r="Z2899" s="5"/>
      <c r="AA2899" s="5" t="s">
        <v>3929</v>
      </c>
      <c r="AB2899" s="6">
        <f>DATEVALUE(DatosTransformados[[#This Row],[Contact Date Hidden]])</f>
        <v>44029</v>
      </c>
      <c r="AC2899" s="6">
        <v>44484</v>
      </c>
      <c r="AD2899" s="5" t="s">
        <v>38</v>
      </c>
      <c r="AE2899" s="5" t="str">
        <f>VLOOKUP(DatosTransformados[[#This Row],[Customer Segment Hidden]],Tabla3[#All],2,FALSE)</f>
        <v>Low</v>
      </c>
      <c r="AF2899" s="12">
        <v>23.08650302908886</v>
      </c>
      <c r="AG2899" s="5">
        <v>2</v>
      </c>
      <c r="AH2899" s="5" t="s">
        <v>49</v>
      </c>
      <c r="AI2899" s="5" t="str">
        <f>IFERROR(VLOOKUP(DatosTransformados[[#This Row],[Preferred Contact Method Hidden]],Tabla3[#All],2,FALSE),DatosTransformados[[#This Row],[Preferred Contact Method Hidden]])</f>
        <v>Phone</v>
      </c>
      <c r="AJ2899" s="5" t="str">
        <f>VLOOKUP(DatosTransformados[[#This Row],[Applied Discount Hidden]],Tabla3[#All],2,FALSE)</f>
        <v>No</v>
      </c>
      <c r="AK2899" s="5" t="b">
        <v>0</v>
      </c>
    </row>
    <row r="2900" spans="1:37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">
        <v>21</v>
      </c>
      <c r="O29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0" s="2" t="s">
        <v>21</v>
      </c>
      <c r="Q2900" s="2">
        <v>0</v>
      </c>
      <c r="R2900" s="2" t="s">
        <v>21</v>
      </c>
      <c r="S2900" s="2" t="s">
        <v>24</v>
      </c>
      <c r="T2900" s="2" t="s">
        <v>123</v>
      </c>
      <c r="U2900" s="2">
        <v>11</v>
      </c>
      <c r="V2900" s="2" t="str">
        <f>PROPER(DatosTransformados[[#This Row],[Payment Method Hidden]])</f>
        <v>Credit Card</v>
      </c>
      <c r="W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900" s="2">
        <v>302</v>
      </c>
      <c r="Y2900" s="2" t="s">
        <v>42</v>
      </c>
      <c r="Z2900" s="2" t="s">
        <v>279</v>
      </c>
      <c r="AA2900" s="2" t="s">
        <v>4849</v>
      </c>
      <c r="AB2900" s="3">
        <f>DATEVALUE(DatosTransformados[[#This Row],[Contact Date Hidden]])</f>
        <v>44734</v>
      </c>
      <c r="AC2900" s="3">
        <v>45163</v>
      </c>
      <c r="AD2900" s="2" t="s">
        <v>28</v>
      </c>
      <c r="AE2900" s="2" t="str">
        <f>VLOOKUP(DatosTransformados[[#This Row],[Customer Segment Hidden]],Tabla3[#All],2,FALSE)</f>
        <v>High</v>
      </c>
      <c r="AF2900" s="11">
        <v>10.20738591233127</v>
      </c>
      <c r="AG2900" s="2">
        <v>8</v>
      </c>
      <c r="AH2900" s="2" t="s">
        <v>49</v>
      </c>
      <c r="AI2900" s="2" t="str">
        <f>IFERROR(VLOOKUP(DatosTransformados[[#This Row],[Preferred Contact Method Hidden]],Tabla3[#All],2,FALSE),DatosTransformados[[#This Row],[Preferred Contact Method Hidden]])</f>
        <v>Phone</v>
      </c>
      <c r="AJ2900" s="2" t="str">
        <f>VLOOKUP(DatosTransformados[[#This Row],[Applied Discount Hidden]],Tabla3[#All],2,FALSE)</f>
        <v>No</v>
      </c>
      <c r="AK2900" s="2" t="b">
        <v>0</v>
      </c>
    </row>
    <row r="2901" spans="1:37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">
        <v>21</v>
      </c>
      <c r="O29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1" s="5" t="s">
        <v>21</v>
      </c>
      <c r="Q2901" s="5">
        <v>0</v>
      </c>
      <c r="R2901" s="5" t="s">
        <v>33</v>
      </c>
      <c r="S2901" s="5" t="s">
        <v>24</v>
      </c>
      <c r="T2901" s="5" t="s">
        <v>35</v>
      </c>
      <c r="U2901" s="5">
        <v>62</v>
      </c>
      <c r="V2901" s="5" t="str">
        <f>PROPER(DatosTransformados[[#This Row],[Payment Method Hidden]])</f>
        <v>Direct Debit</v>
      </c>
      <c r="W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901" s="5">
        <v>588</v>
      </c>
      <c r="Y2901" s="5" t="s">
        <v>42</v>
      </c>
      <c r="Z2901" s="5" t="s">
        <v>213</v>
      </c>
      <c r="AA2901" s="5" t="s">
        <v>4851</v>
      </c>
      <c r="AB2901" s="6">
        <f>DATEVALUE(DatosTransformados[[#This Row],[Contact Date Hidden]])</f>
        <v>44177</v>
      </c>
      <c r="AC2901" s="6">
        <v>43863</v>
      </c>
      <c r="AD2901" s="5" t="s">
        <v>44</v>
      </c>
      <c r="AE2901" s="5" t="str">
        <f>VLOOKUP(DatosTransformados[[#This Row],[Customer Segment Hidden]],Tabla3[#All],2,FALSE)</f>
        <v>Medium</v>
      </c>
      <c r="AF2901" s="12">
        <v>52.478613104977818</v>
      </c>
      <c r="AG2901" s="5">
        <v>2</v>
      </c>
      <c r="AH2901" s="5" t="s">
        <v>29</v>
      </c>
      <c r="AI2901" s="5" t="str">
        <f>IFERROR(VLOOKUP(DatosTransformados[[#This Row],[Preferred Contact Method Hidden]],Tabla3[#All],2,FALSE),DatosTransformados[[#This Row],[Preferred Contact Method Hidden]])</f>
        <v>Email</v>
      </c>
      <c r="AJ2901" s="5" t="str">
        <f>VLOOKUP(DatosTransformados[[#This Row],[Applied Discount Hidden]],Tabla3[#All],2,FALSE)</f>
        <v>Yes</v>
      </c>
      <c r="AK2901" s="5" t="b">
        <v>1</v>
      </c>
    </row>
    <row r="2902" spans="1:37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">
        <v>21</v>
      </c>
      <c r="O29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2" s="2" t="s">
        <v>33</v>
      </c>
      <c r="Q2902" s="2">
        <v>3</v>
      </c>
      <c r="R2902" s="2" t="s">
        <v>21</v>
      </c>
      <c r="S2902" s="2" t="s">
        <v>52</v>
      </c>
      <c r="T2902" s="2" t="s">
        <v>25</v>
      </c>
      <c r="U2902" s="2">
        <v>9</v>
      </c>
      <c r="V2902" s="2" t="str">
        <f>PROPER(DatosTransformados[[#This Row],[Payment Method Hidden]])</f>
        <v>Credit Card</v>
      </c>
      <c r="W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902" s="2">
        <v>370</v>
      </c>
      <c r="Y2902" s="2"/>
      <c r="Z2902" s="2"/>
      <c r="AA2902" s="2" t="s">
        <v>2087</v>
      </c>
      <c r="AB2902" s="3">
        <f>DATEVALUE(DatosTransformados[[#This Row],[Contact Date Hidden]])</f>
        <v>44938</v>
      </c>
      <c r="AC2902" s="3">
        <v>44183</v>
      </c>
      <c r="AD2902" s="2" t="s">
        <v>28</v>
      </c>
      <c r="AE2902" s="2" t="str">
        <f>VLOOKUP(DatosTransformados[[#This Row],[Customer Segment Hidden]],Tabla3[#All],2,FALSE)</f>
        <v>High</v>
      </c>
      <c r="AF2902" s="11">
        <v>7.9060015567076887</v>
      </c>
      <c r="AG2902" s="2">
        <v>10</v>
      </c>
      <c r="AH2902" s="2" t="s">
        <v>63</v>
      </c>
      <c r="AI2902" s="2" t="str">
        <f>IFERROR(VLOOKUP(DatosTransformados[[#This Row],[Preferred Contact Method Hidden]],Tabla3[#All],2,FALSE),DatosTransformados[[#This Row],[Preferred Contact Method Hidden]])</f>
        <v>SMS</v>
      </c>
      <c r="AJ2902" s="2" t="str">
        <f>VLOOKUP(DatosTransformados[[#This Row],[Applied Discount Hidden]],Tabla3[#All],2,FALSE)</f>
        <v>No</v>
      </c>
      <c r="AK2902" s="2" t="b">
        <v>0</v>
      </c>
    </row>
    <row r="2903" spans="1:37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">
        <v>33</v>
      </c>
      <c r="O29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3" s="5" t="s">
        <v>21</v>
      </c>
      <c r="Q2903" s="5">
        <v>0</v>
      </c>
      <c r="R2903" s="5" t="s">
        <v>21</v>
      </c>
      <c r="S2903" s="5" t="s">
        <v>34</v>
      </c>
      <c r="T2903" s="5" t="s">
        <v>169</v>
      </c>
      <c r="U2903" s="5">
        <v>12</v>
      </c>
      <c r="V2903" s="5" t="str">
        <f>PROPER(DatosTransformados[[#This Row],[Payment Method Hidden]])</f>
        <v>Paper Check</v>
      </c>
      <c r="W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903" s="5">
        <v>85</v>
      </c>
      <c r="Y2903" s="5"/>
      <c r="Z2903" s="5"/>
      <c r="AA2903" s="5" t="s">
        <v>2209</v>
      </c>
      <c r="AB2903" s="6">
        <f>DATEVALUE(DatosTransformados[[#This Row],[Contact Date Hidden]])</f>
        <v>44972</v>
      </c>
      <c r="AC2903" s="6">
        <v>44418</v>
      </c>
      <c r="AD2903" s="5" t="s">
        <v>38</v>
      </c>
      <c r="AE2903" s="5" t="str">
        <f>VLOOKUP(DatosTransformados[[#This Row],[Customer Segment Hidden]],Tabla3[#All],2,FALSE)</f>
        <v>Low</v>
      </c>
      <c r="AF2903" s="12">
        <v>10.967352537116209</v>
      </c>
      <c r="AG2903" s="5">
        <v>7</v>
      </c>
      <c r="AH2903" s="5" t="s">
        <v>63</v>
      </c>
      <c r="AI2903" s="5" t="str">
        <f>IFERROR(VLOOKUP(DatosTransformados[[#This Row],[Preferred Contact Method Hidden]],Tabla3[#All],2,FALSE),DatosTransformados[[#This Row],[Preferred Contact Method Hidden]])</f>
        <v>SMS</v>
      </c>
      <c r="AJ2903" s="5" t="str">
        <f>VLOOKUP(DatosTransformados[[#This Row],[Applied Discount Hidden]],Tabla3[#All],2,FALSE)</f>
        <v>No</v>
      </c>
      <c r="AK2903" s="5" t="b">
        <v>0</v>
      </c>
    </row>
    <row r="2904" spans="1:37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">
        <v>33</v>
      </c>
      <c r="O29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4" s="2" t="s">
        <v>21</v>
      </c>
      <c r="Q2904" s="2">
        <v>0</v>
      </c>
      <c r="R2904" s="2" t="s">
        <v>33</v>
      </c>
      <c r="S2904" s="2" t="s">
        <v>52</v>
      </c>
      <c r="T2904" s="2" t="s">
        <v>35</v>
      </c>
      <c r="U2904" s="2">
        <v>48</v>
      </c>
      <c r="V2904" s="2" t="str">
        <f>PROPER(DatosTransformados[[#This Row],[Payment Method Hidden]])</f>
        <v>Direct Debit</v>
      </c>
      <c r="W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904" s="2">
        <v>2662</v>
      </c>
      <c r="Y2904" s="2"/>
      <c r="Z2904" s="2"/>
      <c r="AA2904" s="2" t="s">
        <v>3193</v>
      </c>
      <c r="AB2904" s="3">
        <f>DATEVALUE(DatosTransformados[[#This Row],[Contact Date Hidden]])</f>
        <v>45091</v>
      </c>
      <c r="AC2904" s="3">
        <v>44055</v>
      </c>
      <c r="AD2904" s="2" t="s">
        <v>28</v>
      </c>
      <c r="AE2904" s="2" t="str">
        <f>VLOOKUP(DatosTransformados[[#This Row],[Customer Segment Hidden]],Tabla3[#All],2,FALSE)</f>
        <v>High</v>
      </c>
      <c r="AF2904" s="11">
        <v>56.207945682245807</v>
      </c>
      <c r="AG2904" s="2">
        <v>10</v>
      </c>
      <c r="AH2904" s="2" t="s">
        <v>49</v>
      </c>
      <c r="AI2904" s="2" t="str">
        <f>IFERROR(VLOOKUP(DatosTransformados[[#This Row],[Preferred Contact Method Hidden]],Tabla3[#All],2,FALSE),DatosTransformados[[#This Row],[Preferred Contact Method Hidden]])</f>
        <v>Phone</v>
      </c>
      <c r="AJ2904" s="2" t="str">
        <f>VLOOKUP(DatosTransformados[[#This Row],[Applied Discount Hidden]],Tabla3[#All],2,FALSE)</f>
        <v>Yes</v>
      </c>
      <c r="AK2904" s="2" t="b">
        <v>1</v>
      </c>
    </row>
    <row r="2905" spans="1:37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">
        <v>21</v>
      </c>
      <c r="O29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5" s="5" t="s">
        <v>21</v>
      </c>
      <c r="Q2905" s="5">
        <v>0</v>
      </c>
      <c r="R2905" s="5" t="s">
        <v>33</v>
      </c>
      <c r="S2905" s="5" t="s">
        <v>52</v>
      </c>
      <c r="T2905" s="5" t="s">
        <v>25</v>
      </c>
      <c r="U2905" s="5">
        <v>55</v>
      </c>
      <c r="V2905" s="5" t="str">
        <f>PROPER(DatosTransformados[[#This Row],[Payment Method Hidden]])</f>
        <v>Credit Card</v>
      </c>
      <c r="W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2905" s="5">
        <v>3769</v>
      </c>
      <c r="Y2905" s="5"/>
      <c r="Z2905" s="5"/>
      <c r="AA2905" s="5" t="s">
        <v>891</v>
      </c>
      <c r="AB2905" s="6">
        <f>DATEVALUE(DatosTransformados[[#This Row],[Contact Date Hidden]])</f>
        <v>45256</v>
      </c>
      <c r="AC2905" s="6">
        <v>43888</v>
      </c>
      <c r="AD2905" s="5" t="s">
        <v>28</v>
      </c>
      <c r="AE2905" s="5" t="str">
        <f>VLOOKUP(DatosTransformados[[#This Row],[Customer Segment Hidden]],Tabla3[#All],2,FALSE)</f>
        <v>High</v>
      </c>
      <c r="AF2905" s="12">
        <v>61.283307671903337</v>
      </c>
      <c r="AG2905" s="5">
        <v>6</v>
      </c>
      <c r="AH2905" s="5" t="s">
        <v>63</v>
      </c>
      <c r="AI2905" s="5" t="str">
        <f>IFERROR(VLOOKUP(DatosTransformados[[#This Row],[Preferred Contact Method Hidden]],Tabla3[#All],2,FALSE),DatosTransformados[[#This Row],[Preferred Contact Method Hidden]])</f>
        <v>SMS</v>
      </c>
      <c r="AJ2905" s="5" t="str">
        <f>VLOOKUP(DatosTransformados[[#This Row],[Applied Discount Hidden]],Tabla3[#All],2,FALSE)</f>
        <v>Yes</v>
      </c>
      <c r="AK2905" s="5" t="b">
        <v>1</v>
      </c>
    </row>
    <row r="2906" spans="1:37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">
        <v>33</v>
      </c>
      <c r="O29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6" s="2" t="s">
        <v>21</v>
      </c>
      <c r="Q2906" s="2">
        <v>0</v>
      </c>
      <c r="R2906" s="2" t="s">
        <v>21</v>
      </c>
      <c r="S2906" s="2" t="s">
        <v>24</v>
      </c>
      <c r="T2906" s="2" t="s">
        <v>25</v>
      </c>
      <c r="U2906" s="2">
        <v>29</v>
      </c>
      <c r="V2906" s="2" t="str">
        <f>PROPER(DatosTransformados[[#This Row],[Payment Method Hidden]])</f>
        <v>Credit Card</v>
      </c>
      <c r="W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2906" s="2">
        <v>749</v>
      </c>
      <c r="Y2906" s="2"/>
      <c r="Z2906" s="2"/>
      <c r="AA2906" s="2" t="s">
        <v>4245</v>
      </c>
      <c r="AB2906" s="3">
        <f>DATEVALUE(DatosTransformados[[#This Row],[Contact Date Hidden]])</f>
        <v>44237</v>
      </c>
      <c r="AC2906" s="3">
        <v>45117</v>
      </c>
      <c r="AD2906" s="2" t="s">
        <v>44</v>
      </c>
      <c r="AE2906" s="2" t="str">
        <f>VLOOKUP(DatosTransformados[[#This Row],[Customer Segment Hidden]],Tabla3[#All],2,FALSE)</f>
        <v>Medium</v>
      </c>
      <c r="AF2906" s="11">
        <v>24.935972069899119</v>
      </c>
      <c r="AG2906" s="2">
        <v>3</v>
      </c>
      <c r="AH2906" s="2" t="s">
        <v>49</v>
      </c>
      <c r="AI2906" s="2" t="str">
        <f>IFERROR(VLOOKUP(DatosTransformados[[#This Row],[Preferred Contact Method Hidden]],Tabla3[#All],2,FALSE),DatosTransformados[[#This Row],[Preferred Contact Method Hidden]])</f>
        <v>Phone</v>
      </c>
      <c r="AJ2906" s="2" t="str">
        <f>VLOOKUP(DatosTransformados[[#This Row],[Applied Discount Hidden]],Tabla3[#All],2,FALSE)</f>
        <v>Yes</v>
      </c>
      <c r="AK2906" s="2" t="b">
        <v>1</v>
      </c>
    </row>
    <row r="2907" spans="1:37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">
        <v>21</v>
      </c>
      <c r="O29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7" s="5" t="s">
        <v>21</v>
      </c>
      <c r="Q2907" s="5">
        <v>0</v>
      </c>
      <c r="R2907" s="5" t="s">
        <v>21</v>
      </c>
      <c r="S2907" s="5" t="s">
        <v>24</v>
      </c>
      <c r="T2907" s="5" t="s">
        <v>117</v>
      </c>
      <c r="U2907" s="5">
        <v>62</v>
      </c>
      <c r="V2907" s="5" t="str">
        <f>PROPER(DatosTransformados[[#This Row],[Payment Method Hidden]])</f>
        <v>Direct Debit</v>
      </c>
      <c r="W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2907" s="5">
        <v>1118</v>
      </c>
      <c r="Y2907" s="5" t="s">
        <v>42</v>
      </c>
      <c r="Z2907" s="5" t="s">
        <v>279</v>
      </c>
      <c r="AA2907" s="5" t="s">
        <v>2825</v>
      </c>
      <c r="AB2907" s="6">
        <f>DATEVALUE(DatosTransformados[[#This Row],[Contact Date Hidden]])</f>
        <v>44416</v>
      </c>
      <c r="AC2907" s="6">
        <v>44168</v>
      </c>
      <c r="AD2907" s="5" t="s">
        <v>38</v>
      </c>
      <c r="AE2907" s="5" t="str">
        <f>VLOOKUP(DatosTransformados[[#This Row],[Customer Segment Hidden]],Tabla3[#All],2,FALSE)</f>
        <v>Low</v>
      </c>
      <c r="AF2907" s="12">
        <v>68.620606616409063</v>
      </c>
      <c r="AG2907" s="5">
        <v>1</v>
      </c>
      <c r="AH2907" s="5" t="s">
        <v>29</v>
      </c>
      <c r="AI2907" s="5" t="str">
        <f>IFERROR(VLOOKUP(DatosTransformados[[#This Row],[Preferred Contact Method Hidden]],Tabla3[#All],2,FALSE),DatosTransformados[[#This Row],[Preferred Contact Method Hidden]])</f>
        <v>Email</v>
      </c>
      <c r="AJ2907" s="5" t="str">
        <f>VLOOKUP(DatosTransformados[[#This Row],[Applied Discount Hidden]],Tabla3[#All],2,FALSE)</f>
        <v>Yes</v>
      </c>
      <c r="AK2907" s="5" t="b">
        <v>1</v>
      </c>
    </row>
    <row r="2908" spans="1:37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">
        <v>21</v>
      </c>
      <c r="O29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8" s="2" t="s">
        <v>21</v>
      </c>
      <c r="Q2908" s="2">
        <v>0</v>
      </c>
      <c r="R2908" s="2" t="s">
        <v>21</v>
      </c>
      <c r="S2908" s="2" t="s">
        <v>24</v>
      </c>
      <c r="T2908" s="2" t="s">
        <v>123</v>
      </c>
      <c r="U2908" s="2">
        <v>42</v>
      </c>
      <c r="V2908" s="2" t="str">
        <f>PROPER(DatosTransformados[[#This Row],[Payment Method Hidden]])</f>
        <v>Credit Card</v>
      </c>
      <c r="W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908" s="2">
        <v>42</v>
      </c>
      <c r="Y2908" s="2" t="s">
        <v>42</v>
      </c>
      <c r="Z2908" s="2" t="s">
        <v>213</v>
      </c>
      <c r="AA2908" s="2" t="s">
        <v>3643</v>
      </c>
      <c r="AB2908" s="3">
        <f>DATEVALUE(DatosTransformados[[#This Row],[Contact Date Hidden]])</f>
        <v>44343</v>
      </c>
      <c r="AC2908" s="3">
        <v>44808</v>
      </c>
      <c r="AD2908" s="2" t="s">
        <v>28</v>
      </c>
      <c r="AE2908" s="2" t="str">
        <f>VLOOKUP(DatosTransformados[[#This Row],[Customer Segment Hidden]],Tabla3[#All],2,FALSE)</f>
        <v>High</v>
      </c>
      <c r="AF2908" s="11">
        <v>47.613108425656939</v>
      </c>
      <c r="AG2908" s="2">
        <v>0</v>
      </c>
      <c r="AH2908" s="2" t="s">
        <v>29</v>
      </c>
      <c r="AI2908" s="2" t="str">
        <f>IFERROR(VLOOKUP(DatosTransformados[[#This Row],[Preferred Contact Method Hidden]],Tabla3[#All],2,FALSE),DatosTransformados[[#This Row],[Preferred Contact Method Hidden]])</f>
        <v>Email</v>
      </c>
      <c r="AJ2908" s="2" t="str">
        <f>VLOOKUP(DatosTransformados[[#This Row],[Applied Discount Hidden]],Tabla3[#All],2,FALSE)</f>
        <v>Yes</v>
      </c>
      <c r="AK2908" s="2" t="b">
        <v>1</v>
      </c>
    </row>
    <row r="2909" spans="1:37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">
        <v>21</v>
      </c>
      <c r="O29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09" s="5" t="s">
        <v>33</v>
      </c>
      <c r="Q2909" s="5">
        <v>3</v>
      </c>
      <c r="R2909" s="5" t="s">
        <v>21</v>
      </c>
      <c r="S2909" s="5" t="s">
        <v>52</v>
      </c>
      <c r="T2909" s="5" t="s">
        <v>25</v>
      </c>
      <c r="U2909" s="5">
        <v>9</v>
      </c>
      <c r="V2909" s="5" t="str">
        <f>PROPER(DatosTransformados[[#This Row],[Payment Method Hidden]])</f>
        <v>Credit Card</v>
      </c>
      <c r="W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909" s="5">
        <v>91</v>
      </c>
      <c r="Y2909" s="5"/>
      <c r="Z2909" s="5"/>
      <c r="AA2909" s="5" t="s">
        <v>2645</v>
      </c>
      <c r="AB2909" s="6">
        <f>DATEVALUE(DatosTransformados[[#This Row],[Contact Date Hidden]])</f>
        <v>45176</v>
      </c>
      <c r="AC2909" s="6">
        <v>45001</v>
      </c>
      <c r="AD2909" s="5" t="s">
        <v>28</v>
      </c>
      <c r="AE2909" s="5" t="str">
        <f>VLOOKUP(DatosTransformados[[#This Row],[Customer Segment Hidden]],Tabla3[#All],2,FALSE)</f>
        <v>High</v>
      </c>
      <c r="AF2909" s="12">
        <v>9.3801259788285805</v>
      </c>
      <c r="AG2909" s="5">
        <v>3</v>
      </c>
      <c r="AH2909" s="5" t="s">
        <v>29</v>
      </c>
      <c r="AI2909" s="5" t="str">
        <f>IFERROR(VLOOKUP(DatosTransformados[[#This Row],[Preferred Contact Method Hidden]],Tabla3[#All],2,FALSE),DatosTransformados[[#This Row],[Preferred Contact Method Hidden]])</f>
        <v>Email</v>
      </c>
      <c r="AJ2909" s="5" t="str">
        <f>VLOOKUP(DatosTransformados[[#This Row],[Applied Discount Hidden]],Tabla3[#All],2,FALSE)</f>
        <v>Yes</v>
      </c>
      <c r="AK2909" s="5" t="b">
        <v>1</v>
      </c>
    </row>
    <row r="2910" spans="1:37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">
        <v>21</v>
      </c>
      <c r="O29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0" s="2" t="s">
        <v>21</v>
      </c>
      <c r="Q2910" s="2">
        <v>0</v>
      </c>
      <c r="R2910" s="2" t="s">
        <v>21</v>
      </c>
      <c r="S2910" s="2" t="s">
        <v>24</v>
      </c>
      <c r="T2910" s="2" t="s">
        <v>35</v>
      </c>
      <c r="U2910" s="2">
        <v>30</v>
      </c>
      <c r="V2910" s="2" t="str">
        <f>PROPER(DatosTransformados[[#This Row],[Payment Method Hidden]])</f>
        <v>Direct Debit</v>
      </c>
      <c r="W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2910" s="2">
        <v>981</v>
      </c>
      <c r="Y2910" s="2"/>
      <c r="Z2910" s="2"/>
      <c r="AA2910" s="2" t="s">
        <v>2798</v>
      </c>
      <c r="AB2910" s="3">
        <f>DATEVALUE(DatosTransformados[[#This Row],[Contact Date Hidden]])</f>
        <v>44499</v>
      </c>
      <c r="AC2910" s="3">
        <v>45195</v>
      </c>
      <c r="AD2910" s="2" t="s">
        <v>44</v>
      </c>
      <c r="AE2910" s="2" t="str">
        <f>VLOOKUP(DatosTransformados[[#This Row],[Customer Segment Hidden]],Tabla3[#All],2,FALSE)</f>
        <v>Medium</v>
      </c>
      <c r="AF2910" s="11">
        <v>35.24958831268453</v>
      </c>
      <c r="AG2910" s="2">
        <v>10</v>
      </c>
      <c r="AH2910" s="2" t="s">
        <v>49</v>
      </c>
      <c r="AI2910" s="2" t="str">
        <f>IFERROR(VLOOKUP(DatosTransformados[[#This Row],[Preferred Contact Method Hidden]],Tabla3[#All],2,FALSE),DatosTransformados[[#This Row],[Preferred Contact Method Hidden]])</f>
        <v>Phone</v>
      </c>
      <c r="AJ2910" s="2" t="str">
        <f>VLOOKUP(DatosTransformados[[#This Row],[Applied Discount Hidden]],Tabla3[#All],2,FALSE)</f>
        <v>Yes</v>
      </c>
      <c r="AK2910" s="2" t="b">
        <v>1</v>
      </c>
    </row>
    <row r="2911" spans="1:37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">
        <v>33</v>
      </c>
      <c r="O29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1" s="5" t="s">
        <v>21</v>
      </c>
      <c r="Q2911" s="5">
        <v>0</v>
      </c>
      <c r="R2911" s="5" t="s">
        <v>21</v>
      </c>
      <c r="S2911" s="5" t="s">
        <v>24</v>
      </c>
      <c r="T2911" s="5" t="s">
        <v>117</v>
      </c>
      <c r="U2911" s="5">
        <v>24</v>
      </c>
      <c r="V2911" s="5" t="str">
        <f>PROPER(DatosTransformados[[#This Row],[Payment Method Hidden]])</f>
        <v>Direct Debit</v>
      </c>
      <c r="W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2911" s="5">
        <v>504</v>
      </c>
      <c r="Y2911" s="5"/>
      <c r="Z2911" s="5"/>
      <c r="AA2911" s="5" t="s">
        <v>1599</v>
      </c>
      <c r="AB2911" s="6">
        <f>DATEVALUE(DatosTransformados[[#This Row],[Contact Date Hidden]])</f>
        <v>44000</v>
      </c>
      <c r="AC2911" s="6">
        <v>45025</v>
      </c>
      <c r="AD2911" s="5" t="s">
        <v>38</v>
      </c>
      <c r="AE2911" s="5" t="str">
        <f>VLOOKUP(DatosTransformados[[#This Row],[Customer Segment Hidden]],Tabla3[#All],2,FALSE)</f>
        <v>Low</v>
      </c>
      <c r="AF2911" s="12">
        <v>20.399838841300831</v>
      </c>
      <c r="AG2911" s="5">
        <v>10</v>
      </c>
      <c r="AH2911" s="5" t="s">
        <v>63</v>
      </c>
      <c r="AI2911" s="5" t="str">
        <f>IFERROR(VLOOKUP(DatosTransformados[[#This Row],[Preferred Contact Method Hidden]],Tabla3[#All],2,FALSE),DatosTransformados[[#This Row],[Preferred Contact Method Hidden]])</f>
        <v>SMS</v>
      </c>
      <c r="AJ2911" s="5" t="str">
        <f>VLOOKUP(DatosTransformados[[#This Row],[Applied Discount Hidden]],Tabla3[#All],2,FALSE)</f>
        <v>No</v>
      </c>
      <c r="AK2911" s="5" t="b">
        <v>0</v>
      </c>
    </row>
    <row r="2912" spans="1:37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">
        <v>21</v>
      </c>
      <c r="O29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2" s="2" t="s">
        <v>33</v>
      </c>
      <c r="Q2912" s="2">
        <v>6</v>
      </c>
      <c r="R2912" s="2" t="s">
        <v>21</v>
      </c>
      <c r="S2912" s="2" t="s">
        <v>24</v>
      </c>
      <c r="T2912" s="2" t="s">
        <v>117</v>
      </c>
      <c r="U2912" s="2">
        <v>47</v>
      </c>
      <c r="V2912" s="2" t="str">
        <f>PROPER(DatosTransformados[[#This Row],[Payment Method Hidden]])</f>
        <v>Direct Debit</v>
      </c>
      <c r="W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912" s="2">
        <v>2723</v>
      </c>
      <c r="Y2912" s="2"/>
      <c r="Z2912" s="2"/>
      <c r="AA2912" s="2" t="s">
        <v>4863</v>
      </c>
      <c r="AB2912" s="3">
        <f>DATEVALUE(DatosTransformados[[#This Row],[Contact Date Hidden]])</f>
        <v>44491</v>
      </c>
      <c r="AC2912" s="3">
        <v>44325</v>
      </c>
      <c r="AD2912" s="2" t="s">
        <v>44</v>
      </c>
      <c r="AE2912" s="2" t="str">
        <f>VLOOKUP(DatosTransformados[[#This Row],[Customer Segment Hidden]],Tabla3[#All],2,FALSE)</f>
        <v>Medium</v>
      </c>
      <c r="AF2912" s="11">
        <v>45.006429713819117</v>
      </c>
      <c r="AG2912" s="2">
        <v>5</v>
      </c>
      <c r="AH2912" s="2" t="s">
        <v>29</v>
      </c>
      <c r="AI2912" s="2" t="str">
        <f>IFERROR(VLOOKUP(DatosTransformados[[#This Row],[Preferred Contact Method Hidden]],Tabla3[#All],2,FALSE),DatosTransformados[[#This Row],[Preferred Contact Method Hidden]])</f>
        <v>Email</v>
      </c>
      <c r="AJ2912" s="2" t="str">
        <f>VLOOKUP(DatosTransformados[[#This Row],[Applied Discount Hidden]],Tabla3[#All],2,FALSE)</f>
        <v>Yes</v>
      </c>
      <c r="AK2912" s="2" t="b">
        <v>1</v>
      </c>
    </row>
    <row r="2913" spans="1:37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">
        <v>21</v>
      </c>
      <c r="O29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3" s="5" t="s">
        <v>21</v>
      </c>
      <c r="Q2913" s="5">
        <v>0</v>
      </c>
      <c r="R2913" s="5" t="s">
        <v>21</v>
      </c>
      <c r="S2913" s="5" t="s">
        <v>24</v>
      </c>
      <c r="T2913" s="5" t="s">
        <v>117</v>
      </c>
      <c r="U2913" s="5">
        <v>31</v>
      </c>
      <c r="V2913" s="5" t="str">
        <f>PROPER(DatosTransformados[[#This Row],[Payment Method Hidden]])</f>
        <v>Direct Debit</v>
      </c>
      <c r="W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913" s="5">
        <v>84</v>
      </c>
      <c r="Y2913" s="5" t="s">
        <v>42</v>
      </c>
      <c r="Z2913" s="5" t="s">
        <v>213</v>
      </c>
      <c r="AA2913" s="5" t="s">
        <v>4865</v>
      </c>
      <c r="AB2913" s="6">
        <f>DATEVALUE(DatosTransformados[[#This Row],[Contact Date Hidden]])</f>
        <v>45047</v>
      </c>
      <c r="AC2913" s="6">
        <v>44822</v>
      </c>
      <c r="AD2913" s="5" t="s">
        <v>38</v>
      </c>
      <c r="AE2913" s="5" t="str">
        <f>VLOOKUP(DatosTransformados[[#This Row],[Customer Segment Hidden]],Tabla3[#All],2,FALSE)</f>
        <v>Low</v>
      </c>
      <c r="AF2913" s="12">
        <v>33.58292841049181</v>
      </c>
      <c r="AG2913" s="5">
        <v>5</v>
      </c>
      <c r="AH2913" s="5" t="s">
        <v>49</v>
      </c>
      <c r="AI2913" s="5" t="str">
        <f>IFERROR(VLOOKUP(DatosTransformados[[#This Row],[Preferred Contact Method Hidden]],Tabla3[#All],2,FALSE),DatosTransformados[[#This Row],[Preferred Contact Method Hidden]])</f>
        <v>Phone</v>
      </c>
      <c r="AJ2913" s="5" t="str">
        <f>VLOOKUP(DatosTransformados[[#This Row],[Applied Discount Hidden]],Tabla3[#All],2,FALSE)</f>
        <v>No</v>
      </c>
      <c r="AK2913" s="5" t="b">
        <v>0</v>
      </c>
    </row>
    <row r="2914" spans="1:37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">
        <v>21</v>
      </c>
      <c r="O29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4" s="2" t="s">
        <v>21</v>
      </c>
      <c r="Q2914" s="2">
        <v>0</v>
      </c>
      <c r="R2914" s="2" t="s">
        <v>33</v>
      </c>
      <c r="S2914" s="2" t="s">
        <v>24</v>
      </c>
      <c r="T2914" s="2" t="s">
        <v>35</v>
      </c>
      <c r="U2914" s="2">
        <v>64</v>
      </c>
      <c r="V2914" s="2" t="str">
        <f>PROPER(DatosTransformados[[#This Row],[Payment Method Hidden]])</f>
        <v>Direct Debit</v>
      </c>
      <c r="W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2914" s="2">
        <v>1939</v>
      </c>
      <c r="Y2914" s="2" t="s">
        <v>42</v>
      </c>
      <c r="Z2914" s="2" t="s">
        <v>184</v>
      </c>
      <c r="AA2914" s="2" t="s">
        <v>4867</v>
      </c>
      <c r="AB2914" s="3">
        <f>DATEVALUE(DatosTransformados[[#This Row],[Contact Date Hidden]])</f>
        <v>44828</v>
      </c>
      <c r="AC2914" s="3">
        <v>44200</v>
      </c>
      <c r="AD2914" s="2" t="s">
        <v>38</v>
      </c>
      <c r="AE2914" s="2" t="str">
        <f>VLOOKUP(DatosTransformados[[#This Row],[Customer Segment Hidden]],Tabla3[#All],2,FALSE)</f>
        <v>Low</v>
      </c>
      <c r="AF2914" s="11">
        <v>58.077616697165553</v>
      </c>
      <c r="AG2914" s="2">
        <v>9</v>
      </c>
      <c r="AH2914" s="2" t="s">
        <v>63</v>
      </c>
      <c r="AI2914" s="2" t="str">
        <f>IFERROR(VLOOKUP(DatosTransformados[[#This Row],[Preferred Contact Method Hidden]],Tabla3[#All],2,FALSE),DatosTransformados[[#This Row],[Preferred Contact Method Hidden]])</f>
        <v>SMS</v>
      </c>
      <c r="AJ2914" s="2" t="str">
        <f>VLOOKUP(DatosTransformados[[#This Row],[Applied Discount Hidden]],Tabla3[#All],2,FALSE)</f>
        <v>Yes</v>
      </c>
      <c r="AK2914" s="2" t="b">
        <v>1</v>
      </c>
    </row>
    <row r="2915" spans="1:37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">
        <v>21</v>
      </c>
      <c r="O29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5" s="5" t="s">
        <v>21</v>
      </c>
      <c r="Q2915" s="5">
        <v>0</v>
      </c>
      <c r="R2915" s="5" t="s">
        <v>21</v>
      </c>
      <c r="S2915" s="5" t="s">
        <v>24</v>
      </c>
      <c r="T2915" s="5" t="s">
        <v>117</v>
      </c>
      <c r="U2915" s="5">
        <v>39</v>
      </c>
      <c r="V2915" s="5" t="str">
        <f>PROPER(DatosTransformados[[#This Row],[Payment Method Hidden]])</f>
        <v>Direct Debit</v>
      </c>
      <c r="W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915" s="5">
        <v>684</v>
      </c>
      <c r="Y2915" s="5" t="s">
        <v>103</v>
      </c>
      <c r="Z2915" s="5" t="s">
        <v>197</v>
      </c>
      <c r="AA2915" s="5" t="s">
        <v>4869</v>
      </c>
      <c r="AB2915" s="6">
        <f>DATEVALUE(DatosTransformados[[#This Row],[Contact Date Hidden]])</f>
        <v>44309</v>
      </c>
      <c r="AC2915" s="6">
        <v>44862</v>
      </c>
      <c r="AD2915" s="5" t="s">
        <v>44</v>
      </c>
      <c r="AE2915" s="5" t="str">
        <f>VLOOKUP(DatosTransformados[[#This Row],[Customer Segment Hidden]],Tabla3[#All],2,FALSE)</f>
        <v>Medium</v>
      </c>
      <c r="AF2915" s="12">
        <v>44.853345349794928</v>
      </c>
      <c r="AG2915" s="5">
        <v>0</v>
      </c>
      <c r="AH2915" s="5" t="s">
        <v>49</v>
      </c>
      <c r="AI2915" s="5" t="str">
        <f>IFERROR(VLOOKUP(DatosTransformados[[#This Row],[Preferred Contact Method Hidden]],Tabla3[#All],2,FALSE),DatosTransformados[[#This Row],[Preferred Contact Method Hidden]])</f>
        <v>Phone</v>
      </c>
      <c r="AJ2915" s="5" t="str">
        <f>VLOOKUP(DatosTransformados[[#This Row],[Applied Discount Hidden]],Tabla3[#All],2,FALSE)</f>
        <v>No</v>
      </c>
      <c r="AK2915" s="5" t="b">
        <v>0</v>
      </c>
    </row>
    <row r="2916" spans="1:37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">
        <v>21</v>
      </c>
      <c r="O29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6" s="2" t="s">
        <v>33</v>
      </c>
      <c r="Q2916" s="2">
        <v>2</v>
      </c>
      <c r="R2916" s="2" t="s">
        <v>33</v>
      </c>
      <c r="S2916" s="2" t="s">
        <v>52</v>
      </c>
      <c r="T2916" s="2" t="s">
        <v>25</v>
      </c>
      <c r="U2916" s="2">
        <v>37</v>
      </c>
      <c r="V2916" s="2" t="str">
        <f>PROPER(DatosTransformados[[#This Row],[Payment Method Hidden]])</f>
        <v>Credit Card</v>
      </c>
      <c r="W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916" s="2">
        <v>2209</v>
      </c>
      <c r="Y2916" s="2"/>
      <c r="Z2916" s="2"/>
      <c r="AA2916" s="2" t="s">
        <v>3866</v>
      </c>
      <c r="AB2916" s="3">
        <f>DATEVALUE(DatosTransformados[[#This Row],[Contact Date Hidden]])</f>
        <v>43881</v>
      </c>
      <c r="AC2916" s="3">
        <v>44656</v>
      </c>
      <c r="AD2916" s="2" t="s">
        <v>38</v>
      </c>
      <c r="AE2916" s="2" t="str">
        <f>VLOOKUP(DatosTransformados[[#This Row],[Customer Segment Hidden]],Tabla3[#All],2,FALSE)</f>
        <v>Low</v>
      </c>
      <c r="AF2916" s="11">
        <v>39.087361364545252</v>
      </c>
      <c r="AG2916" s="2">
        <v>10</v>
      </c>
      <c r="AH2916" s="2" t="s">
        <v>63</v>
      </c>
      <c r="AI2916" s="2" t="str">
        <f>IFERROR(VLOOKUP(DatosTransformados[[#This Row],[Preferred Contact Method Hidden]],Tabla3[#All],2,FALSE),DatosTransformados[[#This Row],[Preferred Contact Method Hidden]])</f>
        <v>SMS</v>
      </c>
      <c r="AJ2916" s="2" t="str">
        <f>VLOOKUP(DatosTransformados[[#This Row],[Applied Discount Hidden]],Tabla3[#All],2,FALSE)</f>
        <v>No</v>
      </c>
      <c r="AK2916" s="2" t="b">
        <v>0</v>
      </c>
    </row>
    <row r="2917" spans="1:37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">
        <v>21</v>
      </c>
      <c r="O29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7" s="5" t="s">
        <v>21</v>
      </c>
      <c r="Q2917" s="5">
        <v>0</v>
      </c>
      <c r="R2917" s="5" t="s">
        <v>21</v>
      </c>
      <c r="S2917" s="5" t="s">
        <v>24</v>
      </c>
      <c r="T2917" s="5" t="s">
        <v>35</v>
      </c>
      <c r="U2917" s="5">
        <v>29</v>
      </c>
      <c r="V2917" s="5" t="str">
        <f>PROPER(DatosTransformados[[#This Row],[Payment Method Hidden]])</f>
        <v>Direct Debit</v>
      </c>
      <c r="W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2917" s="5">
        <v>115</v>
      </c>
      <c r="Y2917" s="5" t="s">
        <v>42</v>
      </c>
      <c r="Z2917" s="5" t="s">
        <v>213</v>
      </c>
      <c r="AA2917" s="5" t="s">
        <v>1276</v>
      </c>
      <c r="AB2917" s="6">
        <f>DATEVALUE(DatosTransformados[[#This Row],[Contact Date Hidden]])</f>
        <v>43907</v>
      </c>
      <c r="AC2917" s="6">
        <v>45087</v>
      </c>
      <c r="AD2917" s="5" t="s">
        <v>28</v>
      </c>
      <c r="AE2917" s="5" t="str">
        <f>VLOOKUP(DatosTransformados[[#This Row],[Customer Segment Hidden]],Tabla3[#All],2,FALSE)</f>
        <v>High</v>
      </c>
      <c r="AF2917" s="12">
        <v>34.601703077132768</v>
      </c>
      <c r="AG2917" s="5">
        <v>8</v>
      </c>
      <c r="AH2917" s="5" t="s">
        <v>63</v>
      </c>
      <c r="AI2917" s="5" t="str">
        <f>IFERROR(VLOOKUP(DatosTransformados[[#This Row],[Preferred Contact Method Hidden]],Tabla3[#All],2,FALSE),DatosTransformados[[#This Row],[Preferred Contact Method Hidden]])</f>
        <v>SMS</v>
      </c>
      <c r="AJ2917" s="5" t="str">
        <f>VLOOKUP(DatosTransformados[[#This Row],[Applied Discount Hidden]],Tabla3[#All],2,FALSE)</f>
        <v>Yes</v>
      </c>
      <c r="AK2917" s="5" t="b">
        <v>1</v>
      </c>
    </row>
    <row r="2918" spans="1:37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">
        <v>21</v>
      </c>
      <c r="O29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8" s="2" t="s">
        <v>21</v>
      </c>
      <c r="Q2918" s="2">
        <v>0</v>
      </c>
      <c r="R2918" s="2" t="s">
        <v>21</v>
      </c>
      <c r="S2918" s="2" t="s">
        <v>24</v>
      </c>
      <c r="T2918" s="2" t="s">
        <v>117</v>
      </c>
      <c r="U2918" s="2">
        <v>16</v>
      </c>
      <c r="V2918" s="2" t="str">
        <f>PROPER(DatosTransformados[[#This Row],[Payment Method Hidden]])</f>
        <v>Direct Debit</v>
      </c>
      <c r="W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918" s="2">
        <v>16</v>
      </c>
      <c r="Y2918" s="2" t="s">
        <v>42</v>
      </c>
      <c r="Z2918" s="2" t="s">
        <v>184</v>
      </c>
      <c r="AA2918" s="2" t="s">
        <v>4873</v>
      </c>
      <c r="AB2918" s="3">
        <f>DATEVALUE(DatosTransformados[[#This Row],[Contact Date Hidden]])</f>
        <v>44889</v>
      </c>
      <c r="AC2918" s="3">
        <v>45010</v>
      </c>
      <c r="AD2918" s="2" t="s">
        <v>38</v>
      </c>
      <c r="AE2918" s="2" t="str">
        <f>VLOOKUP(DatosTransformados[[#This Row],[Customer Segment Hidden]],Tabla3[#All],2,FALSE)</f>
        <v>Low</v>
      </c>
      <c r="AF2918" s="11">
        <v>17.94971052918735</v>
      </c>
      <c r="AG2918" s="2">
        <v>6</v>
      </c>
      <c r="AH2918" s="2" t="s">
        <v>49</v>
      </c>
      <c r="AI2918" s="2" t="str">
        <f>IFERROR(VLOOKUP(DatosTransformados[[#This Row],[Preferred Contact Method Hidden]],Tabla3[#All],2,FALSE),DatosTransformados[[#This Row],[Preferred Contact Method Hidden]])</f>
        <v>Phone</v>
      </c>
      <c r="AJ2918" s="2" t="str">
        <f>VLOOKUP(DatosTransformados[[#This Row],[Applied Discount Hidden]],Tabla3[#All],2,FALSE)</f>
        <v>No</v>
      </c>
      <c r="AK2918" s="2" t="b">
        <v>0</v>
      </c>
    </row>
    <row r="2919" spans="1:37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">
        <v>21</v>
      </c>
      <c r="O29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19" s="5" t="s">
        <v>21</v>
      </c>
      <c r="Q2919" s="5">
        <v>0</v>
      </c>
      <c r="R2919" s="5" t="s">
        <v>21</v>
      </c>
      <c r="S2919" s="5" t="s">
        <v>34</v>
      </c>
      <c r="T2919" s="5" t="s">
        <v>117</v>
      </c>
      <c r="U2919" s="5">
        <v>53</v>
      </c>
      <c r="V2919" s="5" t="str">
        <f>PROPER(DatosTransformados[[#This Row],[Payment Method Hidden]])</f>
        <v>Direct Debit</v>
      </c>
      <c r="W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2919" s="5">
        <v>1654</v>
      </c>
      <c r="Y2919" s="5"/>
      <c r="Z2919" s="5"/>
      <c r="AA2919" s="5" t="s">
        <v>653</v>
      </c>
      <c r="AB2919" s="6">
        <f>DATEVALUE(DatosTransformados[[#This Row],[Contact Date Hidden]])</f>
        <v>45049</v>
      </c>
      <c r="AC2919" s="6">
        <v>44892</v>
      </c>
      <c r="AD2919" s="5" t="s">
        <v>38</v>
      </c>
      <c r="AE2919" s="5" t="str">
        <f>VLOOKUP(DatosTransformados[[#This Row],[Customer Segment Hidden]],Tabla3[#All],2,FALSE)</f>
        <v>Low</v>
      </c>
      <c r="AF2919" s="12">
        <v>46.402099271915858</v>
      </c>
      <c r="AG2919" s="5">
        <v>5</v>
      </c>
      <c r="AH2919" s="5" t="s">
        <v>63</v>
      </c>
      <c r="AI2919" s="5" t="str">
        <f>IFERROR(VLOOKUP(DatosTransformados[[#This Row],[Preferred Contact Method Hidden]],Tabla3[#All],2,FALSE),DatosTransformados[[#This Row],[Preferred Contact Method Hidden]])</f>
        <v>SMS</v>
      </c>
      <c r="AJ2919" s="5" t="str">
        <f>VLOOKUP(DatosTransformados[[#This Row],[Applied Discount Hidden]],Tabla3[#All],2,FALSE)</f>
        <v>Yes</v>
      </c>
      <c r="AK2919" s="5" t="b">
        <v>1</v>
      </c>
    </row>
    <row r="2920" spans="1:37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">
        <v>33</v>
      </c>
      <c r="O29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0" s="2" t="s">
        <v>21</v>
      </c>
      <c r="Q2920" s="2">
        <v>0</v>
      </c>
      <c r="R2920" s="2" t="s">
        <v>33</v>
      </c>
      <c r="S2920" s="2" t="s">
        <v>34</v>
      </c>
      <c r="T2920" s="2" t="s">
        <v>117</v>
      </c>
      <c r="U2920" s="2">
        <v>33</v>
      </c>
      <c r="V2920" s="2" t="str">
        <f>PROPER(DatosTransformados[[#This Row],[Payment Method Hidden]])</f>
        <v>Direct Debit</v>
      </c>
      <c r="W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2920" s="2">
        <v>1488</v>
      </c>
      <c r="Y2920" s="2"/>
      <c r="Z2920" s="2"/>
      <c r="AA2920" s="2" t="s">
        <v>2927</v>
      </c>
      <c r="AB2920" s="3">
        <f>DATEVALUE(DatosTransformados[[#This Row],[Contact Date Hidden]])</f>
        <v>45053</v>
      </c>
      <c r="AC2920" s="3">
        <v>43995</v>
      </c>
      <c r="AD2920" s="2" t="s">
        <v>44</v>
      </c>
      <c r="AE2920" s="2" t="str">
        <f>VLOOKUP(DatosTransformados[[#This Row],[Customer Segment Hidden]],Tabla3[#All],2,FALSE)</f>
        <v>Medium</v>
      </c>
      <c r="AF2920" s="11">
        <v>29.081568240577621</v>
      </c>
      <c r="AG2920" s="2">
        <v>9</v>
      </c>
      <c r="AH2920" s="2" t="s">
        <v>49</v>
      </c>
      <c r="AI2920" s="2" t="str">
        <f>IFERROR(VLOOKUP(DatosTransformados[[#This Row],[Preferred Contact Method Hidden]],Tabla3[#All],2,FALSE),DatosTransformados[[#This Row],[Preferred Contact Method Hidden]])</f>
        <v>Phone</v>
      </c>
      <c r="AJ2920" s="2" t="str">
        <f>VLOOKUP(DatosTransformados[[#This Row],[Applied Discount Hidden]],Tabla3[#All],2,FALSE)</f>
        <v>No</v>
      </c>
      <c r="AK2920" s="2" t="b">
        <v>0</v>
      </c>
    </row>
    <row r="2921" spans="1:37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">
        <v>21</v>
      </c>
      <c r="O29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1" s="5" t="s">
        <v>21</v>
      </c>
      <c r="Q2921" s="5">
        <v>0</v>
      </c>
      <c r="R2921" s="5" t="s">
        <v>21</v>
      </c>
      <c r="S2921" s="5" t="s">
        <v>34</v>
      </c>
      <c r="T2921" s="5" t="s">
        <v>35</v>
      </c>
      <c r="U2921" s="5">
        <v>10</v>
      </c>
      <c r="V2921" s="5" t="str">
        <f>PROPER(DatosTransformados[[#This Row],[Payment Method Hidden]])</f>
        <v>Direct Debit</v>
      </c>
      <c r="W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921" s="5">
        <v>98</v>
      </c>
      <c r="Y2921" s="5"/>
      <c r="Z2921" s="5"/>
      <c r="AA2921" s="5" t="s">
        <v>3900</v>
      </c>
      <c r="AB2921" s="6">
        <f>DATEVALUE(DatosTransformados[[#This Row],[Contact Date Hidden]])</f>
        <v>43877</v>
      </c>
      <c r="AC2921" s="6">
        <v>44023</v>
      </c>
      <c r="AD2921" s="5" t="s">
        <v>38</v>
      </c>
      <c r="AE2921" s="5" t="str">
        <f>VLOOKUP(DatosTransformados[[#This Row],[Customer Segment Hidden]],Tabla3[#All],2,FALSE)</f>
        <v>Low</v>
      </c>
      <c r="AF2921" s="12">
        <v>11.89792032428511</v>
      </c>
      <c r="AG2921" s="5">
        <v>1</v>
      </c>
      <c r="AH2921" s="5" t="s">
        <v>49</v>
      </c>
      <c r="AI2921" s="5" t="str">
        <f>IFERROR(VLOOKUP(DatosTransformados[[#This Row],[Preferred Contact Method Hidden]],Tabla3[#All],2,FALSE),DatosTransformados[[#This Row],[Preferred Contact Method Hidden]])</f>
        <v>Phone</v>
      </c>
      <c r="AJ2921" s="5" t="str">
        <f>VLOOKUP(DatosTransformados[[#This Row],[Applied Discount Hidden]],Tabla3[#All],2,FALSE)</f>
        <v>No</v>
      </c>
      <c r="AK2921" s="5" t="b">
        <v>0</v>
      </c>
    </row>
    <row r="2922" spans="1:37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">
        <v>33</v>
      </c>
      <c r="O29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2" s="2" t="s">
        <v>21</v>
      </c>
      <c r="Q2922" s="2">
        <v>0</v>
      </c>
      <c r="R2922" s="2" t="s">
        <v>33</v>
      </c>
      <c r="S2922" s="2" t="s">
        <v>52</v>
      </c>
      <c r="T2922" s="2" t="s">
        <v>117</v>
      </c>
      <c r="U2922" s="2">
        <v>37</v>
      </c>
      <c r="V2922" s="2" t="str">
        <f>PROPER(DatosTransformados[[#This Row],[Payment Method Hidden]])</f>
        <v>Direct Debit</v>
      </c>
      <c r="W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922" s="2">
        <v>2271</v>
      </c>
      <c r="Y2922" s="2"/>
      <c r="Z2922" s="2"/>
      <c r="AA2922" s="2" t="s">
        <v>1839</v>
      </c>
      <c r="AB2922" s="3">
        <f>DATEVALUE(DatosTransformados[[#This Row],[Contact Date Hidden]])</f>
        <v>44682</v>
      </c>
      <c r="AC2922" s="3">
        <v>45141</v>
      </c>
      <c r="AD2922" s="2" t="s">
        <v>28</v>
      </c>
      <c r="AE2922" s="2" t="str">
        <f>VLOOKUP(DatosTransformados[[#This Row],[Customer Segment Hidden]],Tabla3[#All],2,FALSE)</f>
        <v>High</v>
      </c>
      <c r="AF2922" s="11">
        <v>34.819257104452923</v>
      </c>
      <c r="AG2922" s="2">
        <v>4</v>
      </c>
      <c r="AH2922" s="2" t="s">
        <v>29</v>
      </c>
      <c r="AI2922" s="2" t="str">
        <f>IFERROR(VLOOKUP(DatosTransformados[[#This Row],[Preferred Contact Method Hidden]],Tabla3[#All],2,FALSE),DatosTransformados[[#This Row],[Preferred Contact Method Hidden]])</f>
        <v>Email</v>
      </c>
      <c r="AJ2922" s="2" t="str">
        <f>VLOOKUP(DatosTransformados[[#This Row],[Applied Discount Hidden]],Tabla3[#All],2,FALSE)</f>
        <v>No</v>
      </c>
      <c r="AK2922" s="2" t="b">
        <v>0</v>
      </c>
    </row>
    <row r="2923" spans="1:37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">
        <v>21</v>
      </c>
      <c r="O29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3" s="5" t="s">
        <v>33</v>
      </c>
      <c r="Q2923" s="5">
        <v>2</v>
      </c>
      <c r="R2923" s="5" t="s">
        <v>21</v>
      </c>
      <c r="S2923" s="5" t="s">
        <v>24</v>
      </c>
      <c r="T2923" s="5" t="s">
        <v>35</v>
      </c>
      <c r="U2923" s="5">
        <v>6</v>
      </c>
      <c r="V2923" s="5" t="str">
        <f>PROPER(DatosTransformados[[#This Row],[Payment Method Hidden]])</f>
        <v>Direct Debit</v>
      </c>
      <c r="W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2923" s="5">
        <v>26</v>
      </c>
      <c r="Y2923" s="5"/>
      <c r="Z2923" s="5"/>
      <c r="AA2923" s="5" t="s">
        <v>3143</v>
      </c>
      <c r="AB2923" s="6">
        <f>DATEVALUE(DatosTransformados[[#This Row],[Contact Date Hidden]])</f>
        <v>44971</v>
      </c>
      <c r="AC2923" s="6">
        <v>45231</v>
      </c>
      <c r="AD2923" s="5" t="s">
        <v>28</v>
      </c>
      <c r="AE2923" s="5" t="str">
        <f>VLOOKUP(DatosTransformados[[#This Row],[Customer Segment Hidden]],Tabla3[#All],2,FALSE)</f>
        <v>High</v>
      </c>
      <c r="AF2923" s="12">
        <v>6.3412557002366521</v>
      </c>
      <c r="AG2923" s="5">
        <v>2</v>
      </c>
      <c r="AH2923" s="5" t="s">
        <v>29</v>
      </c>
      <c r="AI2923" s="5" t="str">
        <f>IFERROR(VLOOKUP(DatosTransformados[[#This Row],[Preferred Contact Method Hidden]],Tabla3[#All],2,FALSE),DatosTransformados[[#This Row],[Preferred Contact Method Hidden]])</f>
        <v>Email</v>
      </c>
      <c r="AJ2923" s="5" t="str">
        <f>VLOOKUP(DatosTransformados[[#This Row],[Applied Discount Hidden]],Tabla3[#All],2,FALSE)</f>
        <v>No</v>
      </c>
      <c r="AK2923" s="5" t="b">
        <v>0</v>
      </c>
    </row>
    <row r="2924" spans="1:37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">
        <v>33</v>
      </c>
      <c r="O29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4" s="2" t="s">
        <v>21</v>
      </c>
      <c r="Q2924" s="2">
        <v>0</v>
      </c>
      <c r="R2924" s="2" t="s">
        <v>21</v>
      </c>
      <c r="S2924" s="2" t="s">
        <v>52</v>
      </c>
      <c r="T2924" s="2" t="s">
        <v>35</v>
      </c>
      <c r="U2924" s="2">
        <v>57</v>
      </c>
      <c r="V2924" s="2" t="str">
        <f>PROPER(DatosTransformados[[#This Row],[Payment Method Hidden]])</f>
        <v>Direct Debit</v>
      </c>
      <c r="W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2924" s="2">
        <v>3305</v>
      </c>
      <c r="Y2924" s="2"/>
      <c r="Z2924" s="2"/>
      <c r="AA2924" s="2" t="s">
        <v>4879</v>
      </c>
      <c r="AB2924" s="3">
        <f>DATEVALUE(DatosTransformados[[#This Row],[Contact Date Hidden]])</f>
        <v>44212</v>
      </c>
      <c r="AC2924" s="3">
        <v>43909</v>
      </c>
      <c r="AD2924" s="2" t="s">
        <v>28</v>
      </c>
      <c r="AE2924" s="2" t="str">
        <f>VLOOKUP(DatosTransformados[[#This Row],[Customer Segment Hidden]],Tabla3[#All],2,FALSE)</f>
        <v>High</v>
      </c>
      <c r="AF2924" s="11">
        <v>61.537497341028512</v>
      </c>
      <c r="AG2924" s="2">
        <v>0</v>
      </c>
      <c r="AH2924" s="2" t="s">
        <v>63</v>
      </c>
      <c r="AI2924" s="2" t="str">
        <f>IFERROR(VLOOKUP(DatosTransformados[[#This Row],[Preferred Contact Method Hidden]],Tabla3[#All],2,FALSE),DatosTransformados[[#This Row],[Preferred Contact Method Hidden]])</f>
        <v>SMS</v>
      </c>
      <c r="AJ2924" s="2" t="str">
        <f>VLOOKUP(DatosTransformados[[#This Row],[Applied Discount Hidden]],Tabla3[#All],2,FALSE)</f>
        <v>Yes</v>
      </c>
      <c r="AK2924" s="2" t="b">
        <v>1</v>
      </c>
    </row>
    <row r="2925" spans="1:37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">
        <v>33</v>
      </c>
      <c r="O29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5" s="5" t="s">
        <v>21</v>
      </c>
      <c r="Q2925" s="5">
        <v>0</v>
      </c>
      <c r="R2925" s="5" t="s">
        <v>21</v>
      </c>
      <c r="S2925" s="5" t="s">
        <v>24</v>
      </c>
      <c r="T2925" s="5" t="s">
        <v>35</v>
      </c>
      <c r="U2925" s="5">
        <v>16</v>
      </c>
      <c r="V2925" s="5" t="str">
        <f>PROPER(DatosTransformados[[#This Row],[Payment Method Hidden]])</f>
        <v>Direct Debit</v>
      </c>
      <c r="W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925" s="5">
        <v>16</v>
      </c>
      <c r="Y2925" s="5" t="s">
        <v>42</v>
      </c>
      <c r="Z2925" s="5" t="s">
        <v>184</v>
      </c>
      <c r="AA2925" s="5" t="s">
        <v>4881</v>
      </c>
      <c r="AB2925" s="6">
        <f>DATEVALUE(DatosTransformados[[#This Row],[Contact Date Hidden]])</f>
        <v>44492</v>
      </c>
      <c r="AC2925" s="6">
        <v>44046</v>
      </c>
      <c r="AD2925" s="5" t="s">
        <v>44</v>
      </c>
      <c r="AE2925" s="5" t="str">
        <f>VLOOKUP(DatosTransformados[[#This Row],[Customer Segment Hidden]],Tabla3[#All],2,FALSE)</f>
        <v>Medium</v>
      </c>
      <c r="AF2925" s="12">
        <v>18.637237139631079</v>
      </c>
      <c r="AG2925" s="5">
        <v>5</v>
      </c>
      <c r="AH2925" s="5" t="s">
        <v>49</v>
      </c>
      <c r="AI2925" s="5" t="str">
        <f>IFERROR(VLOOKUP(DatosTransformados[[#This Row],[Preferred Contact Method Hidden]],Tabla3[#All],2,FALSE),DatosTransformados[[#This Row],[Preferred Contact Method Hidden]])</f>
        <v>Phone</v>
      </c>
      <c r="AJ2925" s="5" t="str">
        <f>VLOOKUP(DatosTransformados[[#This Row],[Applied Discount Hidden]],Tabla3[#All],2,FALSE)</f>
        <v>No</v>
      </c>
      <c r="AK2925" s="5" t="b">
        <v>0</v>
      </c>
    </row>
    <row r="2926" spans="1:37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">
        <v>21</v>
      </c>
      <c r="O29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6" s="2" t="s">
        <v>21</v>
      </c>
      <c r="Q2926" s="2">
        <v>0</v>
      </c>
      <c r="R2926" s="2" t="s">
        <v>33</v>
      </c>
      <c r="S2926" s="2" t="s">
        <v>24</v>
      </c>
      <c r="T2926" s="2" t="s">
        <v>35</v>
      </c>
      <c r="U2926" s="2">
        <v>35</v>
      </c>
      <c r="V2926" s="2" t="str">
        <f>PROPER(DatosTransformados[[#This Row],[Payment Method Hidden]])</f>
        <v>Direct Debit</v>
      </c>
      <c r="W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926" s="2">
        <v>608</v>
      </c>
      <c r="Y2926" s="2"/>
      <c r="Z2926" s="2"/>
      <c r="AA2926" s="2" t="s">
        <v>4883</v>
      </c>
      <c r="AB2926" s="3">
        <f>DATEVALUE(DatosTransformados[[#This Row],[Contact Date Hidden]])</f>
        <v>44831</v>
      </c>
      <c r="AC2926" s="3">
        <v>44256</v>
      </c>
      <c r="AD2926" s="2" t="s">
        <v>44</v>
      </c>
      <c r="AE2926" s="2" t="str">
        <f>VLOOKUP(DatosTransformados[[#This Row],[Customer Segment Hidden]],Tabla3[#All],2,FALSE)</f>
        <v>Medium</v>
      </c>
      <c r="AF2926" s="11">
        <v>30.60225599836215</v>
      </c>
      <c r="AG2926" s="2">
        <v>6</v>
      </c>
      <c r="AH2926" s="2" t="s">
        <v>29</v>
      </c>
      <c r="AI2926" s="2" t="str">
        <f>IFERROR(VLOOKUP(DatosTransformados[[#This Row],[Preferred Contact Method Hidden]],Tabla3[#All],2,FALSE),DatosTransformados[[#This Row],[Preferred Contact Method Hidden]])</f>
        <v>Email</v>
      </c>
      <c r="AJ2926" s="2" t="str">
        <f>VLOOKUP(DatosTransformados[[#This Row],[Applied Discount Hidden]],Tabla3[#All],2,FALSE)</f>
        <v>No</v>
      </c>
      <c r="AK2926" s="2" t="b">
        <v>0</v>
      </c>
    </row>
    <row r="2927" spans="1:37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">
        <v>21</v>
      </c>
      <c r="O29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7" s="5" t="s">
        <v>33</v>
      </c>
      <c r="Q2927" s="5">
        <v>6</v>
      </c>
      <c r="R2927" s="5" t="s">
        <v>21</v>
      </c>
      <c r="S2927" s="5" t="s">
        <v>34</v>
      </c>
      <c r="T2927" s="5" t="s">
        <v>123</v>
      </c>
      <c r="U2927" s="5">
        <v>10</v>
      </c>
      <c r="V2927" s="5" t="str">
        <f>PROPER(DatosTransformados[[#This Row],[Payment Method Hidden]])</f>
        <v>Credit Card</v>
      </c>
      <c r="W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927" s="5">
        <v>47</v>
      </c>
      <c r="Y2927" s="5"/>
      <c r="Z2927" s="5"/>
      <c r="AA2927" s="5" t="s">
        <v>4444</v>
      </c>
      <c r="AB2927" s="6">
        <f>DATEVALUE(DatosTransformados[[#This Row],[Contact Date Hidden]])</f>
        <v>45263</v>
      </c>
      <c r="AC2927" s="6">
        <v>44297</v>
      </c>
      <c r="AD2927" s="5" t="s">
        <v>38</v>
      </c>
      <c r="AE2927" s="5" t="str">
        <f>VLOOKUP(DatosTransformados[[#This Row],[Customer Segment Hidden]],Tabla3[#All],2,FALSE)</f>
        <v>Low</v>
      </c>
      <c r="AF2927" s="12">
        <v>11.42991383439862</v>
      </c>
      <c r="AG2927" s="5">
        <v>10</v>
      </c>
      <c r="AH2927" s="5" t="s">
        <v>29</v>
      </c>
      <c r="AI2927" s="5" t="str">
        <f>IFERROR(VLOOKUP(DatosTransformados[[#This Row],[Preferred Contact Method Hidden]],Tabla3[#All],2,FALSE),DatosTransformados[[#This Row],[Preferred Contact Method Hidden]])</f>
        <v>Email</v>
      </c>
      <c r="AJ2927" s="5" t="str">
        <f>VLOOKUP(DatosTransformados[[#This Row],[Applied Discount Hidden]],Tabla3[#All],2,FALSE)</f>
        <v>No</v>
      </c>
      <c r="AK2927" s="5" t="b">
        <v>0</v>
      </c>
    </row>
    <row r="2928" spans="1:37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">
        <v>21</v>
      </c>
      <c r="O29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8" s="2" t="s">
        <v>33</v>
      </c>
      <c r="Q2928" s="2">
        <v>6</v>
      </c>
      <c r="R2928" s="2" t="s">
        <v>21</v>
      </c>
      <c r="S2928" s="2" t="s">
        <v>52</v>
      </c>
      <c r="T2928" s="2" t="s">
        <v>25</v>
      </c>
      <c r="U2928" s="2">
        <v>6</v>
      </c>
      <c r="V2928" s="2" t="str">
        <f>PROPER(DatosTransformados[[#This Row],[Payment Method Hidden]])</f>
        <v>Credit Card</v>
      </c>
      <c r="W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2928" s="2">
        <v>279</v>
      </c>
      <c r="Y2928" s="2"/>
      <c r="Z2928" s="2"/>
      <c r="AA2928" s="2" t="s">
        <v>4201</v>
      </c>
      <c r="AB2928" s="3">
        <f>DATEVALUE(DatosTransformados[[#This Row],[Contact Date Hidden]])</f>
        <v>44706</v>
      </c>
      <c r="AC2928" s="3">
        <v>43889</v>
      </c>
      <c r="AD2928" s="2" t="s">
        <v>28</v>
      </c>
      <c r="AE2928" s="2" t="str">
        <f>VLOOKUP(DatosTransformados[[#This Row],[Customer Segment Hidden]],Tabla3[#All],2,FALSE)</f>
        <v>High</v>
      </c>
      <c r="AF2928" s="11">
        <v>6.2242174021665839</v>
      </c>
      <c r="AG2928" s="2">
        <v>2</v>
      </c>
      <c r="AH2928" s="2" t="s">
        <v>49</v>
      </c>
      <c r="AI2928" s="2" t="str">
        <f>IFERROR(VLOOKUP(DatosTransformados[[#This Row],[Preferred Contact Method Hidden]],Tabla3[#All],2,FALSE),DatosTransformados[[#This Row],[Preferred Contact Method Hidden]])</f>
        <v>Phone</v>
      </c>
      <c r="AJ2928" s="2" t="str">
        <f>VLOOKUP(DatosTransformados[[#This Row],[Applied Discount Hidden]],Tabla3[#All],2,FALSE)</f>
        <v>Yes</v>
      </c>
      <c r="AK2928" s="2" t="b">
        <v>1</v>
      </c>
    </row>
    <row r="2929" spans="1:37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">
        <v>21</v>
      </c>
      <c r="O29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29" s="2" t="s">
        <v>21</v>
      </c>
      <c r="Q2929" s="2">
        <v>0</v>
      </c>
      <c r="R2929" s="2" t="s">
        <v>21</v>
      </c>
      <c r="S2929" s="2" t="s">
        <v>24</v>
      </c>
      <c r="T2929" s="2" t="s">
        <v>35</v>
      </c>
      <c r="U2929" s="2">
        <v>18</v>
      </c>
      <c r="V2929" s="2" t="str">
        <f>PROPER(DatosTransformados[[#This Row],[Payment Method Hidden]])</f>
        <v>Direct Debit</v>
      </c>
      <c r="W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2929" s="2">
        <v>18</v>
      </c>
      <c r="Y2929" s="2" t="s">
        <v>42</v>
      </c>
      <c r="Z2929" s="2" t="s">
        <v>213</v>
      </c>
      <c r="AA2929" s="2" t="s">
        <v>4887</v>
      </c>
      <c r="AB2929" s="3">
        <f>DATEVALUE(DatosTransformados[[#This Row],[Contact Date Hidden]])</f>
        <v>43933</v>
      </c>
      <c r="AC2929" s="3">
        <v>43965</v>
      </c>
      <c r="AD2929" s="2" t="s">
        <v>38</v>
      </c>
      <c r="AE2929" s="2" t="str">
        <f>VLOOKUP(DatosTransformados[[#This Row],[Customer Segment Hidden]],Tabla3[#All],2,FALSE)</f>
        <v>Low</v>
      </c>
      <c r="AF2929" s="11">
        <v>17.859479510664841</v>
      </c>
      <c r="AG2929" s="2">
        <v>3</v>
      </c>
      <c r="AH2929" s="2" t="s">
        <v>63</v>
      </c>
      <c r="AI2929" s="2" t="str">
        <f>IFERROR(VLOOKUP(DatosTransformados[[#This Row],[Preferred Contact Method Hidden]],Tabla3[#All],2,FALSE),DatosTransformados[[#This Row],[Preferred Contact Method Hidden]])</f>
        <v>SMS</v>
      </c>
      <c r="AJ2929" s="2" t="str">
        <f>VLOOKUP(DatosTransformados[[#This Row],[Applied Discount Hidden]],Tabla3[#All],2,FALSE)</f>
        <v>No</v>
      </c>
      <c r="AK2929" s="2" t="b">
        <v>0</v>
      </c>
    </row>
    <row r="2930" spans="1:37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">
        <v>21</v>
      </c>
      <c r="O29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0" s="5" t="s">
        <v>21</v>
      </c>
      <c r="Q2930" s="5">
        <v>0</v>
      </c>
      <c r="R2930" s="5" t="s">
        <v>33</v>
      </c>
      <c r="S2930" s="5" t="s">
        <v>52</v>
      </c>
      <c r="T2930" s="5" t="s">
        <v>117</v>
      </c>
      <c r="U2930" s="5">
        <v>49</v>
      </c>
      <c r="V2930" s="5" t="str">
        <f>PROPER(DatosTransformados[[#This Row],[Payment Method Hidden]])</f>
        <v>Direct Debit</v>
      </c>
      <c r="W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2930" s="5">
        <v>3527</v>
      </c>
      <c r="Y2930" s="5"/>
      <c r="Z2930" s="5"/>
      <c r="AA2930" s="5" t="s">
        <v>3043</v>
      </c>
      <c r="AB2930" s="6">
        <f>DATEVALUE(DatosTransformados[[#This Row],[Contact Date Hidden]])</f>
        <v>44256</v>
      </c>
      <c r="AC2930" s="6">
        <v>44980</v>
      </c>
      <c r="AD2930" s="5" t="s">
        <v>44</v>
      </c>
      <c r="AE2930" s="5" t="str">
        <f>VLOOKUP(DatosTransformados[[#This Row],[Customer Segment Hidden]],Tabla3[#All],2,FALSE)</f>
        <v>Medium</v>
      </c>
      <c r="AF2930" s="12">
        <v>43.848238701110887</v>
      </c>
      <c r="AG2930" s="5">
        <v>8</v>
      </c>
      <c r="AH2930" s="5" t="s">
        <v>49</v>
      </c>
      <c r="AI2930" s="5" t="str">
        <f>IFERROR(VLOOKUP(DatosTransformados[[#This Row],[Preferred Contact Method Hidden]],Tabla3[#All],2,FALSE),DatosTransformados[[#This Row],[Preferred Contact Method Hidden]])</f>
        <v>Phone</v>
      </c>
      <c r="AJ2930" s="5" t="str">
        <f>VLOOKUP(DatosTransformados[[#This Row],[Applied Discount Hidden]],Tabla3[#All],2,FALSE)</f>
        <v>Yes</v>
      </c>
      <c r="AK2930" s="5" t="b">
        <v>1</v>
      </c>
    </row>
    <row r="2931" spans="1:37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">
        <v>21</v>
      </c>
      <c r="O29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1" s="2" t="s">
        <v>21</v>
      </c>
      <c r="Q2931" s="2">
        <v>0</v>
      </c>
      <c r="R2931" s="2" t="s">
        <v>33</v>
      </c>
      <c r="S2931" s="2" t="s">
        <v>34</v>
      </c>
      <c r="T2931" s="2" t="s">
        <v>123</v>
      </c>
      <c r="U2931" s="2">
        <v>31</v>
      </c>
      <c r="V2931" s="2" t="str">
        <f>PROPER(DatosTransformados[[#This Row],[Payment Method Hidden]])</f>
        <v>Credit Card</v>
      </c>
      <c r="W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931" s="2">
        <v>2057</v>
      </c>
      <c r="Y2931" s="2"/>
      <c r="Z2931" s="2"/>
      <c r="AA2931" s="2" t="s">
        <v>2951</v>
      </c>
      <c r="AB2931" s="3">
        <f>DATEVALUE(DatosTransformados[[#This Row],[Contact Date Hidden]])</f>
        <v>45182</v>
      </c>
      <c r="AC2931" s="3">
        <v>44573</v>
      </c>
      <c r="AD2931" s="2" t="s">
        <v>38</v>
      </c>
      <c r="AE2931" s="2" t="str">
        <f>VLOOKUP(DatosTransformados[[#This Row],[Customer Segment Hidden]],Tabla3[#All],2,FALSE)</f>
        <v>Low</v>
      </c>
      <c r="AF2931" s="11">
        <v>31.53850725821999</v>
      </c>
      <c r="AG2931" s="2">
        <v>6</v>
      </c>
      <c r="AH2931" s="2" t="s">
        <v>29</v>
      </c>
      <c r="AI2931" s="2" t="str">
        <f>IFERROR(VLOOKUP(DatosTransformados[[#This Row],[Preferred Contact Method Hidden]],Tabla3[#All],2,FALSE),DatosTransformados[[#This Row],[Preferred Contact Method Hidden]])</f>
        <v>Email</v>
      </c>
      <c r="AJ2931" s="2" t="str">
        <f>VLOOKUP(DatosTransformados[[#This Row],[Applied Discount Hidden]],Tabla3[#All],2,FALSE)</f>
        <v>Yes</v>
      </c>
      <c r="AK2931" s="2" t="b">
        <v>1</v>
      </c>
    </row>
    <row r="2932" spans="1:37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">
        <v>33</v>
      </c>
      <c r="O29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2" s="5" t="s">
        <v>21</v>
      </c>
      <c r="Q2932" s="5">
        <v>0</v>
      </c>
      <c r="R2932" s="5" t="s">
        <v>21</v>
      </c>
      <c r="S2932" s="5" t="s">
        <v>52</v>
      </c>
      <c r="T2932" s="5" t="s">
        <v>25</v>
      </c>
      <c r="U2932" s="5">
        <v>51</v>
      </c>
      <c r="V2932" s="5" t="str">
        <f>PROPER(DatosTransformados[[#This Row],[Payment Method Hidden]])</f>
        <v>Credit Card</v>
      </c>
      <c r="W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932" s="5">
        <v>2985</v>
      </c>
      <c r="Y2932" s="5"/>
      <c r="Z2932" s="5"/>
      <c r="AA2932" s="5" t="s">
        <v>4891</v>
      </c>
      <c r="AB2932" s="6">
        <f>DATEVALUE(DatosTransformados[[#This Row],[Contact Date Hidden]])</f>
        <v>43927</v>
      </c>
      <c r="AC2932" s="6">
        <v>44218</v>
      </c>
      <c r="AD2932" s="5" t="s">
        <v>44</v>
      </c>
      <c r="AE2932" s="5" t="str">
        <f>VLOOKUP(DatosTransformados[[#This Row],[Customer Segment Hidden]],Tabla3[#All],2,FALSE)</f>
        <v>Medium</v>
      </c>
      <c r="AF2932" s="12">
        <v>58.626973894985703</v>
      </c>
      <c r="AG2932" s="5">
        <v>2</v>
      </c>
      <c r="AH2932" s="5" t="s">
        <v>49</v>
      </c>
      <c r="AI2932" s="5" t="str">
        <f>IFERROR(VLOOKUP(DatosTransformados[[#This Row],[Preferred Contact Method Hidden]],Tabla3[#All],2,FALSE),DatosTransformados[[#This Row],[Preferred Contact Method Hidden]])</f>
        <v>Phone</v>
      </c>
      <c r="AJ2932" s="5" t="str">
        <f>VLOOKUP(DatosTransformados[[#This Row],[Applied Discount Hidden]],Tabla3[#All],2,FALSE)</f>
        <v>Yes</v>
      </c>
      <c r="AK2932" s="5" t="b">
        <v>1</v>
      </c>
    </row>
    <row r="2933" spans="1:37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">
        <v>21</v>
      </c>
      <c r="O29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3" s="2" t="s">
        <v>21</v>
      </c>
      <c r="Q2933" s="2">
        <v>0</v>
      </c>
      <c r="R2933" s="2" t="s">
        <v>33</v>
      </c>
      <c r="S2933" s="2" t="s">
        <v>34</v>
      </c>
      <c r="T2933" s="2" t="s">
        <v>123</v>
      </c>
      <c r="U2933" s="2">
        <v>20</v>
      </c>
      <c r="V2933" s="2" t="str">
        <f>PROPER(DatosTransformados[[#This Row],[Payment Method Hidden]])</f>
        <v>Credit Card</v>
      </c>
      <c r="W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933" s="2">
        <v>1050</v>
      </c>
      <c r="Y2933" s="2"/>
      <c r="Z2933" s="2"/>
      <c r="AA2933" s="2" t="s">
        <v>2412</v>
      </c>
      <c r="AB2933" s="3">
        <f>DATEVALUE(DatosTransformados[[#This Row],[Contact Date Hidden]])</f>
        <v>44531</v>
      </c>
      <c r="AC2933" s="3">
        <v>44266</v>
      </c>
      <c r="AD2933" s="2" t="s">
        <v>44</v>
      </c>
      <c r="AE2933" s="2" t="str">
        <f>VLOOKUP(DatosTransformados[[#This Row],[Customer Segment Hidden]],Tabla3[#All],2,FALSE)</f>
        <v>Medium</v>
      </c>
      <c r="AF2933" s="11">
        <v>23.402084796950909</v>
      </c>
      <c r="AG2933" s="2">
        <v>9</v>
      </c>
      <c r="AH2933" s="2" t="s">
        <v>29</v>
      </c>
      <c r="AI2933" s="2" t="str">
        <f>IFERROR(VLOOKUP(DatosTransformados[[#This Row],[Preferred Contact Method Hidden]],Tabla3[#All],2,FALSE),DatosTransformados[[#This Row],[Preferred Contact Method Hidden]])</f>
        <v>Email</v>
      </c>
      <c r="AJ2933" s="2" t="str">
        <f>VLOOKUP(DatosTransformados[[#This Row],[Applied Discount Hidden]],Tabla3[#All],2,FALSE)</f>
        <v>No</v>
      </c>
      <c r="AK2933" s="2" t="b">
        <v>0</v>
      </c>
    </row>
    <row r="2934" spans="1:37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">
        <v>21</v>
      </c>
      <c r="O29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4" s="5" t="s">
        <v>33</v>
      </c>
      <c r="Q2934" s="5">
        <v>2</v>
      </c>
      <c r="R2934" s="5" t="s">
        <v>21</v>
      </c>
      <c r="S2934" s="5" t="s">
        <v>52</v>
      </c>
      <c r="T2934" s="5" t="s">
        <v>117</v>
      </c>
      <c r="U2934" s="5">
        <v>44</v>
      </c>
      <c r="V2934" s="5" t="str">
        <f>PROPER(DatosTransformados[[#This Row],[Payment Method Hidden]])</f>
        <v>Direct Debit</v>
      </c>
      <c r="W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2934" s="5">
        <v>3037</v>
      </c>
      <c r="Y2934" s="5"/>
      <c r="Z2934" s="5"/>
      <c r="AA2934" s="5" t="s">
        <v>902</v>
      </c>
      <c r="AB2934" s="6">
        <f>DATEVALUE(DatosTransformados[[#This Row],[Contact Date Hidden]])</f>
        <v>44403</v>
      </c>
      <c r="AC2934" s="6">
        <v>44246</v>
      </c>
      <c r="AD2934" s="5" t="s">
        <v>28</v>
      </c>
      <c r="AE2934" s="5" t="str">
        <f>VLOOKUP(DatosTransformados[[#This Row],[Customer Segment Hidden]],Tabla3[#All],2,FALSE)</f>
        <v>High</v>
      </c>
      <c r="AF2934" s="12">
        <v>36.521145300103427</v>
      </c>
      <c r="AG2934" s="5">
        <v>6</v>
      </c>
      <c r="AH2934" s="5" t="s">
        <v>49</v>
      </c>
      <c r="AI2934" s="5" t="str">
        <f>IFERROR(VLOOKUP(DatosTransformados[[#This Row],[Preferred Contact Method Hidden]],Tabla3[#All],2,FALSE),DatosTransformados[[#This Row],[Preferred Contact Method Hidden]])</f>
        <v>Phone</v>
      </c>
      <c r="AJ2934" s="5" t="str">
        <f>VLOOKUP(DatosTransformados[[#This Row],[Applied Discount Hidden]],Tabla3[#All],2,FALSE)</f>
        <v>Yes</v>
      </c>
      <c r="AK2934" s="5" t="b">
        <v>1</v>
      </c>
    </row>
    <row r="2935" spans="1:37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">
        <v>21</v>
      </c>
      <c r="O29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5" s="2" t="s">
        <v>21</v>
      </c>
      <c r="Q2935" s="2">
        <v>0</v>
      </c>
      <c r="R2935" s="2" t="s">
        <v>21</v>
      </c>
      <c r="S2935" s="2" t="s">
        <v>52</v>
      </c>
      <c r="T2935" s="2" t="s">
        <v>123</v>
      </c>
      <c r="U2935" s="2">
        <v>10</v>
      </c>
      <c r="V2935" s="2" t="str">
        <f>PROPER(DatosTransformados[[#This Row],[Payment Method Hidden]])</f>
        <v>Credit Card</v>
      </c>
      <c r="W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935" s="2">
        <v>361</v>
      </c>
      <c r="Y2935" s="2"/>
      <c r="Z2935" s="2"/>
      <c r="AA2935" s="2" t="s">
        <v>4895</v>
      </c>
      <c r="AB2935" s="3">
        <f>DATEVALUE(DatosTransformados[[#This Row],[Contact Date Hidden]])</f>
        <v>44412</v>
      </c>
      <c r="AC2935" s="3">
        <v>44306</v>
      </c>
      <c r="AD2935" s="2" t="s">
        <v>44</v>
      </c>
      <c r="AE2935" s="2" t="str">
        <f>VLOOKUP(DatosTransformados[[#This Row],[Customer Segment Hidden]],Tabla3[#All],2,FALSE)</f>
        <v>Medium</v>
      </c>
      <c r="AF2935" s="11">
        <v>10.101500281768921</v>
      </c>
      <c r="AG2935" s="2">
        <v>3</v>
      </c>
      <c r="AH2935" s="2" t="s">
        <v>49</v>
      </c>
      <c r="AI2935" s="2" t="str">
        <f>IFERROR(VLOOKUP(DatosTransformados[[#This Row],[Preferred Contact Method Hidden]],Tabla3[#All],2,FALSE),DatosTransformados[[#This Row],[Preferred Contact Method Hidden]])</f>
        <v>Phone</v>
      </c>
      <c r="AJ2935" s="2" t="str">
        <f>VLOOKUP(DatosTransformados[[#This Row],[Applied Discount Hidden]],Tabla3[#All],2,FALSE)</f>
        <v>No</v>
      </c>
      <c r="AK2935" s="2" t="b">
        <v>0</v>
      </c>
    </row>
    <row r="2936" spans="1:37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">
        <v>21</v>
      </c>
      <c r="O29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6" s="5" t="s">
        <v>21</v>
      </c>
      <c r="Q2936" s="5">
        <v>0</v>
      </c>
      <c r="R2936" s="5" t="s">
        <v>21</v>
      </c>
      <c r="S2936" s="5" t="s">
        <v>24</v>
      </c>
      <c r="T2936" s="5" t="s">
        <v>117</v>
      </c>
      <c r="U2936" s="5">
        <v>34</v>
      </c>
      <c r="V2936" s="5" t="str">
        <f>PROPER(DatosTransformados[[#This Row],[Payment Method Hidden]])</f>
        <v>Direct Debit</v>
      </c>
      <c r="W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2936" s="5">
        <v>401</v>
      </c>
      <c r="Y2936" s="5" t="s">
        <v>103</v>
      </c>
      <c r="Z2936" s="5" t="s">
        <v>197</v>
      </c>
      <c r="AA2936" s="5" t="s">
        <v>4897</v>
      </c>
      <c r="AB2936" s="6">
        <f>DATEVALUE(DatosTransformados[[#This Row],[Contact Date Hidden]])</f>
        <v>44816</v>
      </c>
      <c r="AC2936" s="6">
        <v>45144</v>
      </c>
      <c r="AD2936" s="5" t="s">
        <v>28</v>
      </c>
      <c r="AE2936" s="5" t="str">
        <f>VLOOKUP(DatosTransformados[[#This Row],[Customer Segment Hidden]],Tabla3[#All],2,FALSE)</f>
        <v>High</v>
      </c>
      <c r="AF2936" s="12">
        <v>32.272009624857432</v>
      </c>
      <c r="AG2936" s="5">
        <v>8</v>
      </c>
      <c r="AH2936" s="5" t="s">
        <v>63</v>
      </c>
      <c r="AI2936" s="5" t="str">
        <f>IFERROR(VLOOKUP(DatosTransformados[[#This Row],[Preferred Contact Method Hidden]],Tabla3[#All],2,FALSE),DatosTransformados[[#This Row],[Preferred Contact Method Hidden]])</f>
        <v>SMS</v>
      </c>
      <c r="AJ2936" s="5" t="str">
        <f>VLOOKUP(DatosTransformados[[#This Row],[Applied Discount Hidden]],Tabla3[#All],2,FALSE)</f>
        <v>No</v>
      </c>
      <c r="AK2936" s="5" t="b">
        <v>0</v>
      </c>
    </row>
    <row r="2937" spans="1:37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">
        <v>21</v>
      </c>
      <c r="O29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7" s="2" t="s">
        <v>21</v>
      </c>
      <c r="Q2937" s="2">
        <v>0</v>
      </c>
      <c r="R2937" s="2" t="s">
        <v>33</v>
      </c>
      <c r="S2937" s="2" t="s">
        <v>52</v>
      </c>
      <c r="T2937" s="2" t="s">
        <v>117</v>
      </c>
      <c r="U2937" s="2">
        <v>26</v>
      </c>
      <c r="V2937" s="2" t="str">
        <f>PROPER(DatosTransformados[[#This Row],[Payment Method Hidden]])</f>
        <v>Direct Debit</v>
      </c>
      <c r="W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2937" s="2">
        <v>1839</v>
      </c>
      <c r="Y2937" s="2"/>
      <c r="Z2937" s="2"/>
      <c r="AA2937" s="2" t="s">
        <v>4899</v>
      </c>
      <c r="AB2937" s="3">
        <f>DATEVALUE(DatosTransformados[[#This Row],[Contact Date Hidden]])</f>
        <v>45270</v>
      </c>
      <c r="AC2937" s="3">
        <v>45077</v>
      </c>
      <c r="AD2937" s="2" t="s">
        <v>44</v>
      </c>
      <c r="AE2937" s="2" t="str">
        <f>VLOOKUP(DatosTransformados[[#This Row],[Customer Segment Hidden]],Tabla3[#All],2,FALSE)</f>
        <v>Medium</v>
      </c>
      <c r="AF2937" s="11">
        <v>23.4589484683619</v>
      </c>
      <c r="AG2937" s="2">
        <v>4</v>
      </c>
      <c r="AH2937" s="2" t="s">
        <v>49</v>
      </c>
      <c r="AI2937" s="2" t="str">
        <f>IFERROR(VLOOKUP(DatosTransformados[[#This Row],[Preferred Contact Method Hidden]],Tabla3[#All],2,FALSE),DatosTransformados[[#This Row],[Preferred Contact Method Hidden]])</f>
        <v>Phone</v>
      </c>
      <c r="AJ2937" s="2" t="str">
        <f>VLOOKUP(DatosTransformados[[#This Row],[Applied Discount Hidden]],Tabla3[#All],2,FALSE)</f>
        <v>No</v>
      </c>
      <c r="AK2937" s="2" t="b">
        <v>0</v>
      </c>
    </row>
    <row r="2938" spans="1:37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">
        <v>21</v>
      </c>
      <c r="O29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8" s="2" t="s">
        <v>21</v>
      </c>
      <c r="Q2938" s="2">
        <v>0</v>
      </c>
      <c r="R2938" s="2" t="s">
        <v>21</v>
      </c>
      <c r="S2938" s="2" t="s">
        <v>24</v>
      </c>
      <c r="T2938" s="2" t="s">
        <v>25</v>
      </c>
      <c r="U2938" s="2">
        <v>39</v>
      </c>
      <c r="V2938" s="2" t="str">
        <f>PROPER(DatosTransformados[[#This Row],[Payment Method Hidden]])</f>
        <v>Credit Card</v>
      </c>
      <c r="W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938" s="2">
        <v>211</v>
      </c>
      <c r="Y2938" s="2"/>
      <c r="Z2938" s="2"/>
      <c r="AA2938" s="2" t="s">
        <v>843</v>
      </c>
      <c r="AB2938" s="3">
        <f>DATEVALUE(DatosTransformados[[#This Row],[Contact Date Hidden]])</f>
        <v>45081</v>
      </c>
      <c r="AC2938" s="3">
        <v>44921</v>
      </c>
      <c r="AD2938" s="2" t="s">
        <v>28</v>
      </c>
      <c r="AE2938" s="2" t="str">
        <f>VLOOKUP(DatosTransformados[[#This Row],[Customer Segment Hidden]],Tabla3[#All],2,FALSE)</f>
        <v>High</v>
      </c>
      <c r="AF2938" s="11">
        <v>33.551616228291273</v>
      </c>
      <c r="AG2938" s="2">
        <v>1</v>
      </c>
      <c r="AH2938" s="2" t="s">
        <v>63</v>
      </c>
      <c r="AI2938" s="2" t="str">
        <f>IFERROR(VLOOKUP(DatosTransformados[[#This Row],[Preferred Contact Method Hidden]],Tabla3[#All],2,FALSE),DatosTransformados[[#This Row],[Preferred Contact Method Hidden]])</f>
        <v>SMS</v>
      </c>
      <c r="AJ2938" s="2" t="str">
        <f>VLOOKUP(DatosTransformados[[#This Row],[Applied Discount Hidden]],Tabla3[#All],2,FALSE)</f>
        <v>Yes</v>
      </c>
      <c r="AK2938" s="2" t="b">
        <v>1</v>
      </c>
    </row>
    <row r="2939" spans="1:37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">
        <v>21</v>
      </c>
      <c r="O29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39" s="5" t="s">
        <v>21</v>
      </c>
      <c r="Q2939" s="5">
        <v>0</v>
      </c>
      <c r="R2939" s="5" t="s">
        <v>21</v>
      </c>
      <c r="S2939" s="5" t="s">
        <v>52</v>
      </c>
      <c r="T2939" s="5" t="s">
        <v>123</v>
      </c>
      <c r="U2939" s="5">
        <v>31</v>
      </c>
      <c r="V2939" s="5" t="str">
        <f>PROPER(DatosTransformados[[#This Row],[Payment Method Hidden]])</f>
        <v>Credit Card</v>
      </c>
      <c r="W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2939" s="5">
        <v>1606</v>
      </c>
      <c r="Y2939" s="5"/>
      <c r="Z2939" s="5"/>
      <c r="AA2939" s="5" t="s">
        <v>2663</v>
      </c>
      <c r="AB2939" s="6">
        <f>DATEVALUE(DatosTransformados[[#This Row],[Contact Date Hidden]])</f>
        <v>44865</v>
      </c>
      <c r="AC2939" s="6">
        <v>44030</v>
      </c>
      <c r="AD2939" s="5" t="s">
        <v>38</v>
      </c>
      <c r="AE2939" s="5" t="str">
        <f>VLOOKUP(DatosTransformados[[#This Row],[Customer Segment Hidden]],Tabla3[#All],2,FALSE)</f>
        <v>Low</v>
      </c>
      <c r="AF2939" s="12">
        <v>27.604501567078021</v>
      </c>
      <c r="AG2939" s="5">
        <v>5</v>
      </c>
      <c r="AH2939" s="5" t="s">
        <v>63</v>
      </c>
      <c r="AI2939" s="5" t="str">
        <f>IFERROR(VLOOKUP(DatosTransformados[[#This Row],[Preferred Contact Method Hidden]],Tabla3[#All],2,FALSE),DatosTransformados[[#This Row],[Preferred Contact Method Hidden]])</f>
        <v>SMS</v>
      </c>
      <c r="AJ2939" s="5" t="str">
        <f>VLOOKUP(DatosTransformados[[#This Row],[Applied Discount Hidden]],Tabla3[#All],2,FALSE)</f>
        <v>No</v>
      </c>
      <c r="AK2939" s="5" t="b">
        <v>0</v>
      </c>
    </row>
    <row r="2940" spans="1:37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">
        <v>21</v>
      </c>
      <c r="O29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0" s="5" t="s">
        <v>33</v>
      </c>
      <c r="Q2940" s="5">
        <v>3</v>
      </c>
      <c r="R2940" s="5" t="s">
        <v>33</v>
      </c>
      <c r="S2940" s="5" t="s">
        <v>52</v>
      </c>
      <c r="T2940" s="5" t="s">
        <v>123</v>
      </c>
      <c r="U2940" s="5">
        <v>33</v>
      </c>
      <c r="V2940" s="5" t="str">
        <f>PROPER(DatosTransformados[[#This Row],[Payment Method Hidden]])</f>
        <v>Credit Card</v>
      </c>
      <c r="W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940" s="5">
        <v>1026</v>
      </c>
      <c r="Y2940" s="5"/>
      <c r="Z2940" s="5"/>
      <c r="AA2940" s="5" t="s">
        <v>2333</v>
      </c>
      <c r="AB2940" s="6">
        <f>DATEVALUE(DatosTransformados[[#This Row],[Contact Date Hidden]])</f>
        <v>45041</v>
      </c>
      <c r="AC2940" s="6">
        <v>43926</v>
      </c>
      <c r="AD2940" s="5" t="s">
        <v>38</v>
      </c>
      <c r="AE2940" s="5" t="str">
        <f>VLOOKUP(DatosTransformados[[#This Row],[Customer Segment Hidden]],Tabla3[#All],2,FALSE)</f>
        <v>Low</v>
      </c>
      <c r="AF2940" s="12">
        <v>31.58440286171269</v>
      </c>
      <c r="AG2940" s="5">
        <v>3</v>
      </c>
      <c r="AH2940" s="5" t="s">
        <v>29</v>
      </c>
      <c r="AI2940" s="5" t="str">
        <f>IFERROR(VLOOKUP(DatosTransformados[[#This Row],[Preferred Contact Method Hidden]],Tabla3[#All],2,FALSE),DatosTransformados[[#This Row],[Preferred Contact Method Hidden]])</f>
        <v>Email</v>
      </c>
      <c r="AJ2940" s="5" t="str">
        <f>VLOOKUP(DatosTransformados[[#This Row],[Applied Discount Hidden]],Tabla3[#All],2,FALSE)</f>
        <v>No</v>
      </c>
      <c r="AK2940" s="5" t="b">
        <v>0</v>
      </c>
    </row>
    <row r="2941" spans="1:37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">
        <v>21</v>
      </c>
      <c r="O29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1" s="2" t="s">
        <v>21</v>
      </c>
      <c r="Q2941" s="2">
        <v>0</v>
      </c>
      <c r="R2941" s="2" t="s">
        <v>21</v>
      </c>
      <c r="S2941" s="2" t="s">
        <v>24</v>
      </c>
      <c r="T2941" s="2" t="s">
        <v>25</v>
      </c>
      <c r="U2941" s="2">
        <v>47</v>
      </c>
      <c r="V2941" s="2" t="str">
        <f>PROPER(DatosTransformados[[#This Row],[Payment Method Hidden]])</f>
        <v>Credit Card</v>
      </c>
      <c r="W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941" s="2">
        <v>270</v>
      </c>
      <c r="Y2941" s="2" t="s">
        <v>103</v>
      </c>
      <c r="Z2941" s="2" t="s">
        <v>197</v>
      </c>
      <c r="AA2941" s="2" t="s">
        <v>4904</v>
      </c>
      <c r="AB2941" s="3">
        <f>DATEVALUE(DatosTransformados[[#This Row],[Contact Date Hidden]])</f>
        <v>44357</v>
      </c>
      <c r="AC2941" s="3">
        <v>44823</v>
      </c>
      <c r="AD2941" s="2" t="s">
        <v>38</v>
      </c>
      <c r="AE2941" s="2" t="str">
        <f>VLOOKUP(DatosTransformados[[#This Row],[Customer Segment Hidden]],Tabla3[#All],2,FALSE)</f>
        <v>Low</v>
      </c>
      <c r="AF2941" s="11">
        <v>47.024045324091169</v>
      </c>
      <c r="AG2941" s="2">
        <v>1</v>
      </c>
      <c r="AH2941" s="2" t="s">
        <v>29</v>
      </c>
      <c r="AI2941" s="2" t="str">
        <f>IFERROR(VLOOKUP(DatosTransformados[[#This Row],[Preferred Contact Method Hidden]],Tabla3[#All],2,FALSE),DatosTransformados[[#This Row],[Preferred Contact Method Hidden]])</f>
        <v>Email</v>
      </c>
      <c r="AJ2941" s="2" t="str">
        <f>VLOOKUP(DatosTransformados[[#This Row],[Applied Discount Hidden]],Tabla3[#All],2,FALSE)</f>
        <v>No</v>
      </c>
      <c r="AK2941" s="2" t="b">
        <v>0</v>
      </c>
    </row>
    <row r="2942" spans="1:37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">
        <v>21</v>
      </c>
      <c r="O29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2" s="5" t="s">
        <v>33</v>
      </c>
      <c r="Q2942" s="5">
        <v>4</v>
      </c>
      <c r="R2942" s="5" t="s">
        <v>33</v>
      </c>
      <c r="S2942" s="5" t="s">
        <v>24</v>
      </c>
      <c r="T2942" s="5" t="s">
        <v>35</v>
      </c>
      <c r="U2942" s="5">
        <v>33</v>
      </c>
      <c r="V2942" s="5" t="str">
        <f>PROPER(DatosTransformados[[#This Row],[Payment Method Hidden]])</f>
        <v>Direct Debit</v>
      </c>
      <c r="W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2942" s="5">
        <v>2187</v>
      </c>
      <c r="Y2942" s="5"/>
      <c r="Z2942" s="5"/>
      <c r="AA2942" s="5" t="s">
        <v>1235</v>
      </c>
      <c r="AB2942" s="6">
        <f>DATEVALUE(DatosTransformados[[#This Row],[Contact Date Hidden]])</f>
        <v>45070</v>
      </c>
      <c r="AC2942" s="6">
        <v>44732</v>
      </c>
      <c r="AD2942" s="5" t="s">
        <v>28</v>
      </c>
      <c r="AE2942" s="5" t="str">
        <f>VLOOKUP(DatosTransformados[[#This Row],[Customer Segment Hidden]],Tabla3[#All],2,FALSE)</f>
        <v>High</v>
      </c>
      <c r="AF2942" s="12">
        <v>34.644417559133132</v>
      </c>
      <c r="AG2942" s="5">
        <v>4</v>
      </c>
      <c r="AH2942" s="5" t="s">
        <v>49</v>
      </c>
      <c r="AI2942" s="5" t="str">
        <f>IFERROR(VLOOKUP(DatosTransformados[[#This Row],[Preferred Contact Method Hidden]],Tabla3[#All],2,FALSE),DatosTransformados[[#This Row],[Preferred Contact Method Hidden]])</f>
        <v>Phone</v>
      </c>
      <c r="AJ2942" s="5" t="str">
        <f>VLOOKUP(DatosTransformados[[#This Row],[Applied Discount Hidden]],Tabla3[#All],2,FALSE)</f>
        <v>No</v>
      </c>
      <c r="AK2942" s="5" t="b">
        <v>0</v>
      </c>
    </row>
    <row r="2943" spans="1:37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">
        <v>21</v>
      </c>
      <c r="O29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3" s="2" t="s">
        <v>33</v>
      </c>
      <c r="Q2943" s="2">
        <v>5</v>
      </c>
      <c r="R2943" s="2" t="s">
        <v>21</v>
      </c>
      <c r="S2943" s="2" t="s">
        <v>52</v>
      </c>
      <c r="T2943" s="2" t="s">
        <v>123</v>
      </c>
      <c r="U2943" s="2">
        <v>9</v>
      </c>
      <c r="V2943" s="2" t="str">
        <f>PROPER(DatosTransformados[[#This Row],[Payment Method Hidden]])</f>
        <v>Credit Card</v>
      </c>
      <c r="W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943" s="2">
        <v>143</v>
      </c>
      <c r="Y2943" s="2"/>
      <c r="Z2943" s="2"/>
      <c r="AA2943" s="2" t="s">
        <v>813</v>
      </c>
      <c r="AB2943" s="3">
        <f>DATEVALUE(DatosTransformados[[#This Row],[Contact Date Hidden]])</f>
        <v>45183</v>
      </c>
      <c r="AC2943" s="3">
        <v>44538</v>
      </c>
      <c r="AD2943" s="2" t="s">
        <v>28</v>
      </c>
      <c r="AE2943" s="2" t="str">
        <f>VLOOKUP(DatosTransformados[[#This Row],[Customer Segment Hidden]],Tabla3[#All],2,FALSE)</f>
        <v>High</v>
      </c>
      <c r="AF2943" s="11">
        <v>8.6009731038405075</v>
      </c>
      <c r="AG2943" s="2">
        <v>3</v>
      </c>
      <c r="AH2943" s="2" t="s">
        <v>29</v>
      </c>
      <c r="AI2943" s="2" t="str">
        <f>IFERROR(VLOOKUP(DatosTransformados[[#This Row],[Preferred Contact Method Hidden]],Tabla3[#All],2,FALSE),DatosTransformados[[#This Row],[Preferred Contact Method Hidden]])</f>
        <v>Email</v>
      </c>
      <c r="AJ2943" s="2" t="str">
        <f>VLOOKUP(DatosTransformados[[#This Row],[Applied Discount Hidden]],Tabla3[#All],2,FALSE)</f>
        <v>Yes</v>
      </c>
      <c r="AK2943" s="2" t="b">
        <v>1</v>
      </c>
    </row>
    <row r="2944" spans="1:37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">
        <v>21</v>
      </c>
      <c r="O29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4" s="5" t="s">
        <v>21</v>
      </c>
      <c r="Q2944" s="5">
        <v>0</v>
      </c>
      <c r="R2944" s="5" t="s">
        <v>21</v>
      </c>
      <c r="S2944" s="5" t="s">
        <v>24</v>
      </c>
      <c r="T2944" s="5" t="s">
        <v>25</v>
      </c>
      <c r="U2944" s="5">
        <v>13</v>
      </c>
      <c r="V2944" s="5" t="str">
        <f>PROPER(DatosTransformados[[#This Row],[Payment Method Hidden]])</f>
        <v>Credit Card</v>
      </c>
      <c r="W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944" s="5">
        <v>13</v>
      </c>
      <c r="Y2944" s="5"/>
      <c r="Z2944" s="5"/>
      <c r="AA2944" s="5" t="s">
        <v>4456</v>
      </c>
      <c r="AB2944" s="6">
        <f>DATEVALUE(DatosTransformados[[#This Row],[Contact Date Hidden]])</f>
        <v>44877</v>
      </c>
      <c r="AC2944" s="6">
        <v>45233</v>
      </c>
      <c r="AD2944" s="5" t="s">
        <v>28</v>
      </c>
      <c r="AE2944" s="5" t="str">
        <f>VLOOKUP(DatosTransformados[[#This Row],[Customer Segment Hidden]],Tabla3[#All],2,FALSE)</f>
        <v>High</v>
      </c>
      <c r="AF2944" s="12">
        <v>14.583331779261719</v>
      </c>
      <c r="AG2944" s="5">
        <v>9</v>
      </c>
      <c r="AH2944" s="5" t="s">
        <v>63</v>
      </c>
      <c r="AI2944" s="5" t="str">
        <f>IFERROR(VLOOKUP(DatosTransformados[[#This Row],[Preferred Contact Method Hidden]],Tabla3[#All],2,FALSE),DatosTransformados[[#This Row],[Preferred Contact Method Hidden]])</f>
        <v>SMS</v>
      </c>
      <c r="AJ2944" s="5" t="str">
        <f>VLOOKUP(DatosTransformados[[#This Row],[Applied Discount Hidden]],Tabla3[#All],2,FALSE)</f>
        <v>Yes</v>
      </c>
      <c r="AK2944" s="5" t="b">
        <v>1</v>
      </c>
    </row>
    <row r="2945" spans="1:37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">
        <v>33</v>
      </c>
      <c r="O29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5" s="2" t="s">
        <v>21</v>
      </c>
      <c r="Q2945" s="2">
        <v>0</v>
      </c>
      <c r="R2945" s="2" t="s">
        <v>21</v>
      </c>
      <c r="S2945" s="2" t="s">
        <v>24</v>
      </c>
      <c r="T2945" s="2" t="s">
        <v>117</v>
      </c>
      <c r="U2945" s="2">
        <v>51</v>
      </c>
      <c r="V2945" s="2" t="str">
        <f>PROPER(DatosTransformados[[#This Row],[Payment Method Hidden]])</f>
        <v>Direct Debit</v>
      </c>
      <c r="W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2945" s="2">
        <v>2446</v>
      </c>
      <c r="Y2945" s="2" t="s">
        <v>87</v>
      </c>
      <c r="Z2945" s="2" t="s">
        <v>535</v>
      </c>
      <c r="AA2945" s="2" t="s">
        <v>2172</v>
      </c>
      <c r="AB2945" s="3">
        <f>DATEVALUE(DatosTransformados[[#This Row],[Contact Date Hidden]])</f>
        <v>44300</v>
      </c>
      <c r="AC2945" s="3">
        <v>44185</v>
      </c>
      <c r="AD2945" s="2" t="s">
        <v>38</v>
      </c>
      <c r="AE2945" s="2" t="str">
        <f>VLOOKUP(DatosTransformados[[#This Row],[Customer Segment Hidden]],Tabla3[#All],2,FALSE)</f>
        <v>Low</v>
      </c>
      <c r="AF2945" s="11">
        <v>56.581797697478862</v>
      </c>
      <c r="AG2945" s="2">
        <v>8</v>
      </c>
      <c r="AH2945" s="2" t="s">
        <v>29</v>
      </c>
      <c r="AI2945" s="2" t="str">
        <f>IFERROR(VLOOKUP(DatosTransformados[[#This Row],[Preferred Contact Method Hidden]],Tabla3[#All],2,FALSE),DatosTransformados[[#This Row],[Preferred Contact Method Hidden]])</f>
        <v>Email</v>
      </c>
      <c r="AJ2945" s="2" t="str">
        <f>VLOOKUP(DatosTransformados[[#This Row],[Applied Discount Hidden]],Tabla3[#All],2,FALSE)</f>
        <v>Yes</v>
      </c>
      <c r="AK2945" s="2" t="b">
        <v>1</v>
      </c>
    </row>
    <row r="2946" spans="1:37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">
        <v>21</v>
      </c>
      <c r="O29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6" s="5" t="s">
        <v>21</v>
      </c>
      <c r="Q2946" s="5">
        <v>0</v>
      </c>
      <c r="R2946" s="5" t="s">
        <v>21</v>
      </c>
      <c r="S2946" s="5" t="s">
        <v>24</v>
      </c>
      <c r="T2946" s="5" t="s">
        <v>207</v>
      </c>
      <c r="U2946" s="5">
        <v>10</v>
      </c>
      <c r="V2946" s="5" t="str">
        <f>PROPER(DatosTransformados[[#This Row],[Payment Method Hidden]])</f>
        <v>Paper Check</v>
      </c>
      <c r="W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946" s="5">
        <v>14</v>
      </c>
      <c r="Y2946" s="5"/>
      <c r="Z2946" s="5"/>
      <c r="AA2946" s="5" t="s">
        <v>2419</v>
      </c>
      <c r="AB2946" s="6">
        <f>DATEVALUE(DatosTransformados[[#This Row],[Contact Date Hidden]])</f>
        <v>44034</v>
      </c>
      <c r="AC2946" s="6">
        <v>44449</v>
      </c>
      <c r="AD2946" s="5" t="s">
        <v>28</v>
      </c>
      <c r="AE2946" s="5" t="str">
        <f>VLOOKUP(DatosTransformados[[#This Row],[Customer Segment Hidden]],Tabla3[#All],2,FALSE)</f>
        <v>High</v>
      </c>
      <c r="AF2946" s="12">
        <v>10.200864373856909</v>
      </c>
      <c r="AG2946" s="5">
        <v>6</v>
      </c>
      <c r="AH2946" s="5" t="s">
        <v>49</v>
      </c>
      <c r="AI2946" s="5" t="str">
        <f>IFERROR(VLOOKUP(DatosTransformados[[#This Row],[Preferred Contact Method Hidden]],Tabla3[#All],2,FALSE),DatosTransformados[[#This Row],[Preferred Contact Method Hidden]])</f>
        <v>Phone</v>
      </c>
      <c r="AJ2946" s="5" t="str">
        <f>VLOOKUP(DatosTransformados[[#This Row],[Applied Discount Hidden]],Tabla3[#All],2,FALSE)</f>
        <v>No</v>
      </c>
      <c r="AK2946" s="5" t="b">
        <v>0</v>
      </c>
    </row>
    <row r="2947" spans="1:37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">
        <v>21</v>
      </c>
      <c r="O29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7" s="2" t="s">
        <v>21</v>
      </c>
      <c r="Q2947" s="2">
        <v>0</v>
      </c>
      <c r="R2947" s="2" t="s">
        <v>21</v>
      </c>
      <c r="S2947" s="2" t="s">
        <v>52</v>
      </c>
      <c r="T2947" s="2" t="s">
        <v>123</v>
      </c>
      <c r="U2947" s="2">
        <v>10</v>
      </c>
      <c r="V2947" s="2" t="str">
        <f>PROPER(DatosTransformados[[#This Row],[Payment Method Hidden]])</f>
        <v>Credit Card</v>
      </c>
      <c r="W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2947" s="2">
        <v>196</v>
      </c>
      <c r="Y2947" s="2"/>
      <c r="Z2947" s="2"/>
      <c r="AA2947" s="2" t="s">
        <v>62</v>
      </c>
      <c r="AB2947" s="3">
        <f>DATEVALUE(DatosTransformados[[#This Row],[Contact Date Hidden]])</f>
        <v>44335</v>
      </c>
      <c r="AC2947" s="3">
        <v>43933</v>
      </c>
      <c r="AD2947" s="2" t="s">
        <v>38</v>
      </c>
      <c r="AE2947" s="2" t="str">
        <f>VLOOKUP(DatosTransformados[[#This Row],[Customer Segment Hidden]],Tabla3[#All],2,FALSE)</f>
        <v>Low</v>
      </c>
      <c r="AF2947" s="11">
        <v>10.09672071705204</v>
      </c>
      <c r="AG2947" s="2">
        <v>7</v>
      </c>
      <c r="AH2947" s="2" t="s">
        <v>29</v>
      </c>
      <c r="AI2947" s="2" t="str">
        <f>IFERROR(VLOOKUP(DatosTransformados[[#This Row],[Preferred Contact Method Hidden]],Tabla3[#All],2,FALSE),DatosTransformados[[#This Row],[Preferred Contact Method Hidden]])</f>
        <v>Email</v>
      </c>
      <c r="AJ2947" s="2" t="str">
        <f>VLOOKUP(DatosTransformados[[#This Row],[Applied Discount Hidden]],Tabla3[#All],2,FALSE)</f>
        <v>No</v>
      </c>
      <c r="AK2947" s="2" t="b">
        <v>0</v>
      </c>
    </row>
    <row r="2948" spans="1:37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">
        <v>33</v>
      </c>
      <c r="O29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8" s="5" t="s">
        <v>21</v>
      </c>
      <c r="Q2948" s="5">
        <v>0</v>
      </c>
      <c r="R2948" s="5" t="s">
        <v>21</v>
      </c>
      <c r="S2948" s="5" t="s">
        <v>24</v>
      </c>
      <c r="T2948" s="5" t="s">
        <v>117</v>
      </c>
      <c r="U2948" s="5">
        <v>39</v>
      </c>
      <c r="V2948" s="5" t="str">
        <f>PROPER(DatosTransformados[[#This Row],[Payment Method Hidden]])</f>
        <v>Direct Debit</v>
      </c>
      <c r="W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2948" s="5">
        <v>709</v>
      </c>
      <c r="Y2948" s="5" t="s">
        <v>103</v>
      </c>
      <c r="Z2948" s="5" t="s">
        <v>197</v>
      </c>
      <c r="AA2948" s="5" t="s">
        <v>1640</v>
      </c>
      <c r="AB2948" s="6">
        <f>DATEVALUE(DatosTransformados[[#This Row],[Contact Date Hidden]])</f>
        <v>45266</v>
      </c>
      <c r="AC2948" s="6">
        <v>44611</v>
      </c>
      <c r="AD2948" s="5" t="s">
        <v>28</v>
      </c>
      <c r="AE2948" s="5" t="str">
        <f>VLOOKUP(DatosTransformados[[#This Row],[Customer Segment Hidden]],Tabla3[#All],2,FALSE)</f>
        <v>High</v>
      </c>
      <c r="AF2948" s="12">
        <v>37.591963232227393</v>
      </c>
      <c r="AG2948" s="5">
        <v>5</v>
      </c>
      <c r="AH2948" s="5" t="s">
        <v>29</v>
      </c>
      <c r="AI2948" s="5" t="str">
        <f>IFERROR(VLOOKUP(DatosTransformados[[#This Row],[Preferred Contact Method Hidden]],Tabla3[#All],2,FALSE),DatosTransformados[[#This Row],[Preferred Contact Method Hidden]])</f>
        <v>Email</v>
      </c>
      <c r="AJ2948" s="5" t="str">
        <f>VLOOKUP(DatosTransformados[[#This Row],[Applied Discount Hidden]],Tabla3[#All],2,FALSE)</f>
        <v>Yes</v>
      </c>
      <c r="AK2948" s="5" t="b">
        <v>1</v>
      </c>
    </row>
    <row r="2949" spans="1:37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">
        <v>21</v>
      </c>
      <c r="O29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49" s="2" t="s">
        <v>21</v>
      </c>
      <c r="Q2949" s="2">
        <v>0</v>
      </c>
      <c r="R2949" s="2" t="s">
        <v>33</v>
      </c>
      <c r="S2949" s="2" t="s">
        <v>34</v>
      </c>
      <c r="T2949" s="2" t="s">
        <v>117</v>
      </c>
      <c r="U2949" s="2">
        <v>35</v>
      </c>
      <c r="V2949" s="2" t="str">
        <f>PROPER(DatosTransformados[[#This Row],[Payment Method Hidden]])</f>
        <v>Direct Debit</v>
      </c>
      <c r="W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2949" s="2">
        <v>721</v>
      </c>
      <c r="Y2949" s="2" t="s">
        <v>103</v>
      </c>
      <c r="Z2949" s="2" t="s">
        <v>104</v>
      </c>
      <c r="AA2949" s="2" t="s">
        <v>4913</v>
      </c>
      <c r="AB2949" s="3">
        <f>DATEVALUE(DatosTransformados[[#This Row],[Contact Date Hidden]])</f>
        <v>44505</v>
      </c>
      <c r="AC2949" s="3">
        <v>44844</v>
      </c>
      <c r="AD2949" s="2" t="s">
        <v>28</v>
      </c>
      <c r="AE2949" s="2" t="str">
        <f>VLOOKUP(DatosTransformados[[#This Row],[Customer Segment Hidden]],Tabla3[#All],2,FALSE)</f>
        <v>High</v>
      </c>
      <c r="AF2949" s="11">
        <v>33.029256155713178</v>
      </c>
      <c r="AG2949" s="2">
        <v>7</v>
      </c>
      <c r="AH2949" s="2" t="s">
        <v>49</v>
      </c>
      <c r="AI2949" s="2" t="str">
        <f>IFERROR(VLOOKUP(DatosTransformados[[#This Row],[Preferred Contact Method Hidden]],Tabla3[#All],2,FALSE),DatosTransformados[[#This Row],[Preferred Contact Method Hidden]])</f>
        <v>Phone</v>
      </c>
      <c r="AJ2949" s="2" t="str">
        <f>VLOOKUP(DatosTransformados[[#This Row],[Applied Discount Hidden]],Tabla3[#All],2,FALSE)</f>
        <v>No</v>
      </c>
      <c r="AK2949" s="2" t="b">
        <v>0</v>
      </c>
    </row>
    <row r="2950" spans="1:37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">
        <v>21</v>
      </c>
      <c r="O29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0" s="5" t="s">
        <v>21</v>
      </c>
      <c r="Q2950" s="5">
        <v>0</v>
      </c>
      <c r="R2950" s="5" t="s">
        <v>21</v>
      </c>
      <c r="S2950" s="5" t="s">
        <v>34</v>
      </c>
      <c r="T2950" s="5" t="s">
        <v>117</v>
      </c>
      <c r="U2950" s="5">
        <v>8</v>
      </c>
      <c r="V2950" s="5" t="str">
        <f>PROPER(DatosTransformados[[#This Row],[Payment Method Hidden]])</f>
        <v>Direct Debit</v>
      </c>
      <c r="W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950" s="5">
        <v>353</v>
      </c>
      <c r="Y2950" s="5"/>
      <c r="Z2950" s="5"/>
      <c r="AA2950" s="5" t="s">
        <v>1215</v>
      </c>
      <c r="AB2950" s="6">
        <f>DATEVALUE(DatosTransformados[[#This Row],[Contact Date Hidden]])</f>
        <v>44420</v>
      </c>
      <c r="AC2950" s="6">
        <v>45236</v>
      </c>
      <c r="AD2950" s="5" t="s">
        <v>44</v>
      </c>
      <c r="AE2950" s="5" t="str">
        <f>VLOOKUP(DatosTransformados[[#This Row],[Customer Segment Hidden]],Tabla3[#All],2,FALSE)</f>
        <v>Medium</v>
      </c>
      <c r="AF2950" s="12">
        <v>7.754753137725185</v>
      </c>
      <c r="AG2950" s="5">
        <v>8</v>
      </c>
      <c r="AH2950" s="5" t="s">
        <v>63</v>
      </c>
      <c r="AI2950" s="5" t="str">
        <f>IFERROR(VLOOKUP(DatosTransformados[[#This Row],[Preferred Contact Method Hidden]],Tabla3[#All],2,FALSE),DatosTransformados[[#This Row],[Preferred Contact Method Hidden]])</f>
        <v>SMS</v>
      </c>
      <c r="AJ2950" s="5" t="str">
        <f>VLOOKUP(DatosTransformados[[#This Row],[Applied Discount Hidden]],Tabla3[#All],2,FALSE)</f>
        <v>No</v>
      </c>
      <c r="AK2950" s="5" t="b">
        <v>0</v>
      </c>
    </row>
    <row r="2951" spans="1:37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">
        <v>21</v>
      </c>
      <c r="O29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1" s="2" t="s">
        <v>21</v>
      </c>
      <c r="Q2951" s="2">
        <v>0</v>
      </c>
      <c r="R2951" s="2" t="s">
        <v>21</v>
      </c>
      <c r="S2951" s="2" t="s">
        <v>24</v>
      </c>
      <c r="T2951" s="2" t="s">
        <v>207</v>
      </c>
      <c r="U2951" s="2">
        <v>13</v>
      </c>
      <c r="V2951" s="2" t="str">
        <f>PROPER(DatosTransformados[[#This Row],[Payment Method Hidden]])</f>
        <v>Paper Check</v>
      </c>
      <c r="W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951" s="2">
        <v>13</v>
      </c>
      <c r="Y2951" s="2"/>
      <c r="Z2951" s="2"/>
      <c r="AA2951" s="2" t="s">
        <v>4916</v>
      </c>
      <c r="AB2951" s="3">
        <f>DATEVALUE(DatosTransformados[[#This Row],[Contact Date Hidden]])</f>
        <v>44391</v>
      </c>
      <c r="AC2951" s="3">
        <v>45135</v>
      </c>
      <c r="AD2951" s="2" t="s">
        <v>28</v>
      </c>
      <c r="AE2951" s="2" t="str">
        <f>VLOOKUP(DatosTransformados[[#This Row],[Customer Segment Hidden]],Tabla3[#All],2,FALSE)</f>
        <v>High</v>
      </c>
      <c r="AF2951" s="11">
        <v>14.90704709754139</v>
      </c>
      <c r="AG2951" s="2">
        <v>3</v>
      </c>
      <c r="AH2951" s="2" t="s">
        <v>29</v>
      </c>
      <c r="AI2951" s="2" t="str">
        <f>IFERROR(VLOOKUP(DatosTransformados[[#This Row],[Preferred Contact Method Hidden]],Tabla3[#All],2,FALSE),DatosTransformados[[#This Row],[Preferred Contact Method Hidden]])</f>
        <v>Email</v>
      </c>
      <c r="AJ2951" s="2" t="str">
        <f>VLOOKUP(DatosTransformados[[#This Row],[Applied Discount Hidden]],Tabla3[#All],2,FALSE)</f>
        <v>No</v>
      </c>
      <c r="AK2951" s="2" t="b">
        <v>0</v>
      </c>
    </row>
    <row r="2952" spans="1:37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">
        <v>21</v>
      </c>
      <c r="O29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2" s="5" t="s">
        <v>21</v>
      </c>
      <c r="Q2952" s="5">
        <v>0</v>
      </c>
      <c r="R2952" s="5" t="s">
        <v>21</v>
      </c>
      <c r="S2952" s="5" t="s">
        <v>24</v>
      </c>
      <c r="T2952" s="5" t="s">
        <v>25</v>
      </c>
      <c r="U2952" s="5">
        <v>38</v>
      </c>
      <c r="V2952" s="5" t="str">
        <f>PROPER(DatosTransformados[[#This Row],[Payment Method Hidden]])</f>
        <v>Credit Card</v>
      </c>
      <c r="W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2952" s="5">
        <v>1796</v>
      </c>
      <c r="Y2952" s="5"/>
      <c r="Z2952" s="5"/>
      <c r="AA2952" s="5" t="s">
        <v>1787</v>
      </c>
      <c r="AB2952" s="6">
        <f>DATEVALUE(DatosTransformados[[#This Row],[Contact Date Hidden]])</f>
        <v>44830</v>
      </c>
      <c r="AC2952" s="6">
        <v>44200</v>
      </c>
      <c r="AD2952" s="5" t="s">
        <v>44</v>
      </c>
      <c r="AE2952" s="5" t="str">
        <f>VLOOKUP(DatosTransformados[[#This Row],[Customer Segment Hidden]],Tabla3[#All],2,FALSE)</f>
        <v>Medium</v>
      </c>
      <c r="AF2952" s="12">
        <v>40.786091050144577</v>
      </c>
      <c r="AG2952" s="5">
        <v>1</v>
      </c>
      <c r="AH2952" s="5" t="s">
        <v>29</v>
      </c>
      <c r="AI2952" s="5" t="str">
        <f>IFERROR(VLOOKUP(DatosTransformados[[#This Row],[Preferred Contact Method Hidden]],Tabla3[#All],2,FALSE),DatosTransformados[[#This Row],[Preferred Contact Method Hidden]])</f>
        <v>Email</v>
      </c>
      <c r="AJ2952" s="5" t="str">
        <f>VLOOKUP(DatosTransformados[[#This Row],[Applied Discount Hidden]],Tabla3[#All],2,FALSE)</f>
        <v>No</v>
      </c>
      <c r="AK2952" s="5" t="b">
        <v>0</v>
      </c>
    </row>
    <row r="2953" spans="1:37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">
        <v>21</v>
      </c>
      <c r="O29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3" s="2" t="s">
        <v>33</v>
      </c>
      <c r="Q2953" s="2">
        <v>3</v>
      </c>
      <c r="R2953" s="2" t="s">
        <v>21</v>
      </c>
      <c r="S2953" s="2" t="s">
        <v>34</v>
      </c>
      <c r="T2953" s="2" t="s">
        <v>117</v>
      </c>
      <c r="U2953" s="2">
        <v>31</v>
      </c>
      <c r="V2953" s="2" t="str">
        <f>PROPER(DatosTransformados[[#This Row],[Payment Method Hidden]])</f>
        <v>Direct Debit</v>
      </c>
      <c r="W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2953" s="2">
        <v>2178</v>
      </c>
      <c r="Y2953" s="2"/>
      <c r="Z2953" s="2"/>
      <c r="AA2953" s="2" t="s">
        <v>2691</v>
      </c>
      <c r="AB2953" s="3">
        <f>DATEVALUE(DatosTransformados[[#This Row],[Contact Date Hidden]])</f>
        <v>44099</v>
      </c>
      <c r="AC2953" s="3">
        <v>44965</v>
      </c>
      <c r="AD2953" s="2" t="s">
        <v>38</v>
      </c>
      <c r="AE2953" s="2" t="str">
        <f>VLOOKUP(DatosTransformados[[#This Row],[Customer Segment Hidden]],Tabla3[#All],2,FALSE)</f>
        <v>Low</v>
      </c>
      <c r="AF2953" s="11">
        <v>33.799713738702948</v>
      </c>
      <c r="AG2953" s="2">
        <v>10</v>
      </c>
      <c r="AH2953" s="2" t="s">
        <v>49</v>
      </c>
      <c r="AI2953" s="2" t="str">
        <f>IFERROR(VLOOKUP(DatosTransformados[[#This Row],[Preferred Contact Method Hidden]],Tabla3[#All],2,FALSE),DatosTransformados[[#This Row],[Preferred Contact Method Hidden]])</f>
        <v>Phone</v>
      </c>
      <c r="AJ2953" s="2" t="str">
        <f>VLOOKUP(DatosTransformados[[#This Row],[Applied Discount Hidden]],Tabla3[#All],2,FALSE)</f>
        <v>No</v>
      </c>
      <c r="AK2953" s="2" t="b">
        <v>0</v>
      </c>
    </row>
    <row r="2954" spans="1:37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">
        <v>21</v>
      </c>
      <c r="O29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4" s="5" t="s">
        <v>21</v>
      </c>
      <c r="Q2954" s="5">
        <v>0</v>
      </c>
      <c r="R2954" s="5" t="s">
        <v>21</v>
      </c>
      <c r="S2954" s="5" t="s">
        <v>34</v>
      </c>
      <c r="T2954" s="5" t="s">
        <v>117</v>
      </c>
      <c r="U2954" s="5">
        <v>12</v>
      </c>
      <c r="V2954" s="5" t="str">
        <f>PROPER(DatosTransformados[[#This Row],[Payment Method Hidden]])</f>
        <v>Direct Debit</v>
      </c>
      <c r="W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2954" s="5">
        <v>218</v>
      </c>
      <c r="Y2954" s="5"/>
      <c r="Z2954" s="5"/>
      <c r="AA2954" s="5" t="s">
        <v>1662</v>
      </c>
      <c r="AB2954" s="6">
        <f>DATEVALUE(DatosTransformados[[#This Row],[Contact Date Hidden]])</f>
        <v>44225</v>
      </c>
      <c r="AC2954" s="6">
        <v>44359</v>
      </c>
      <c r="AD2954" s="5" t="s">
        <v>38</v>
      </c>
      <c r="AE2954" s="5" t="str">
        <f>VLOOKUP(DatosTransformados[[#This Row],[Customer Segment Hidden]],Tabla3[#All],2,FALSE)</f>
        <v>Low</v>
      </c>
      <c r="AF2954" s="12">
        <v>14.195629691396009</v>
      </c>
      <c r="AG2954" s="5">
        <v>10</v>
      </c>
      <c r="AH2954" s="5" t="s">
        <v>49</v>
      </c>
      <c r="AI2954" s="5" t="str">
        <f>IFERROR(VLOOKUP(DatosTransformados[[#This Row],[Preferred Contact Method Hidden]],Tabla3[#All],2,FALSE),DatosTransformados[[#This Row],[Preferred Contact Method Hidden]])</f>
        <v>Phone</v>
      </c>
      <c r="AJ2954" s="5" t="str">
        <f>VLOOKUP(DatosTransformados[[#This Row],[Applied Discount Hidden]],Tabla3[#All],2,FALSE)</f>
        <v>No</v>
      </c>
      <c r="AK2954" s="5" t="b">
        <v>0</v>
      </c>
    </row>
    <row r="2955" spans="1:37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">
        <v>21</v>
      </c>
      <c r="O29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5" s="2" t="s">
        <v>33</v>
      </c>
      <c r="Q2955" s="2">
        <v>6</v>
      </c>
      <c r="R2955" s="2" t="s">
        <v>21</v>
      </c>
      <c r="S2955" s="2" t="s">
        <v>24</v>
      </c>
      <c r="T2955" s="2" t="s">
        <v>123</v>
      </c>
      <c r="U2955" s="2">
        <v>9</v>
      </c>
      <c r="V2955" s="2" t="str">
        <f>PROPER(DatosTransformados[[#This Row],[Payment Method Hidden]])</f>
        <v>Credit Card</v>
      </c>
      <c r="W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2955" s="2">
        <v>41</v>
      </c>
      <c r="Y2955" s="2"/>
      <c r="Z2955" s="2"/>
      <c r="AA2955" s="2" t="s">
        <v>3411</v>
      </c>
      <c r="AB2955" s="3">
        <f>DATEVALUE(DatosTransformados[[#This Row],[Contact Date Hidden]])</f>
        <v>44061</v>
      </c>
      <c r="AC2955" s="3">
        <v>43893</v>
      </c>
      <c r="AD2955" s="2" t="s">
        <v>28</v>
      </c>
      <c r="AE2955" s="2" t="str">
        <f>VLOOKUP(DatosTransformados[[#This Row],[Customer Segment Hidden]],Tabla3[#All],2,FALSE)</f>
        <v>High</v>
      </c>
      <c r="AF2955" s="11">
        <v>7.9280121632200036</v>
      </c>
      <c r="AG2955" s="2">
        <v>8</v>
      </c>
      <c r="AH2955" s="2" t="s">
        <v>63</v>
      </c>
      <c r="AI2955" s="2" t="str">
        <f>IFERROR(VLOOKUP(DatosTransformados[[#This Row],[Preferred Contact Method Hidden]],Tabla3[#All],2,FALSE),DatosTransformados[[#This Row],[Preferred Contact Method Hidden]])</f>
        <v>SMS</v>
      </c>
      <c r="AJ2955" s="2" t="str">
        <f>VLOOKUP(DatosTransformados[[#This Row],[Applied Discount Hidden]],Tabla3[#All],2,FALSE)</f>
        <v>Yes</v>
      </c>
      <c r="AK2955" s="2" t="b">
        <v>1</v>
      </c>
    </row>
    <row r="2956" spans="1:37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">
        <v>21</v>
      </c>
      <c r="O29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6" s="5" t="s">
        <v>33</v>
      </c>
      <c r="Q2956" s="5">
        <v>2</v>
      </c>
      <c r="R2956" s="5" t="s">
        <v>21</v>
      </c>
      <c r="S2956" s="5" t="s">
        <v>52</v>
      </c>
      <c r="T2956" s="5" t="s">
        <v>117</v>
      </c>
      <c r="U2956" s="5">
        <v>9</v>
      </c>
      <c r="V2956" s="5" t="str">
        <f>PROPER(DatosTransformados[[#This Row],[Payment Method Hidden]])</f>
        <v>Direct Debit</v>
      </c>
      <c r="W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2956" s="5">
        <v>405</v>
      </c>
      <c r="Y2956" s="5"/>
      <c r="Z2956" s="5"/>
      <c r="AA2956" s="5" t="s">
        <v>4922</v>
      </c>
      <c r="AB2956" s="6">
        <f>DATEVALUE(DatosTransformados[[#This Row],[Contact Date Hidden]])</f>
        <v>44925</v>
      </c>
      <c r="AC2956" s="6">
        <v>44066</v>
      </c>
      <c r="AD2956" s="5" t="s">
        <v>44</v>
      </c>
      <c r="AE2956" s="5" t="str">
        <f>VLOOKUP(DatosTransformados[[#This Row],[Customer Segment Hidden]],Tabla3[#All],2,FALSE)</f>
        <v>Medium</v>
      </c>
      <c r="AF2956" s="12">
        <v>8.8965364032813685</v>
      </c>
      <c r="AG2956" s="5">
        <v>4</v>
      </c>
      <c r="AH2956" s="5" t="s">
        <v>63</v>
      </c>
      <c r="AI2956" s="5" t="str">
        <f>IFERROR(VLOOKUP(DatosTransformados[[#This Row],[Preferred Contact Method Hidden]],Tabla3[#All],2,FALSE),DatosTransformados[[#This Row],[Preferred Contact Method Hidden]])</f>
        <v>SMS</v>
      </c>
      <c r="AJ2956" s="5" t="str">
        <f>VLOOKUP(DatosTransformados[[#This Row],[Applied Discount Hidden]],Tabla3[#All],2,FALSE)</f>
        <v>Yes</v>
      </c>
      <c r="AK2956" s="5" t="b">
        <v>1</v>
      </c>
    </row>
    <row r="2957" spans="1:37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">
        <v>21</v>
      </c>
      <c r="O29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7" s="2" t="s">
        <v>21</v>
      </c>
      <c r="Q2957" s="2">
        <v>0</v>
      </c>
      <c r="R2957" s="2" t="s">
        <v>33</v>
      </c>
      <c r="S2957" s="2" t="s">
        <v>52</v>
      </c>
      <c r="T2957" s="2" t="s">
        <v>35</v>
      </c>
      <c r="U2957" s="2">
        <v>34</v>
      </c>
      <c r="V2957" s="2" t="str">
        <f>PROPER(DatosTransformados[[#This Row],[Payment Method Hidden]])</f>
        <v>Direct Debit</v>
      </c>
      <c r="W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2957" s="2">
        <v>2373</v>
      </c>
      <c r="Y2957" s="2"/>
      <c r="Z2957" s="2"/>
      <c r="AA2957" s="2" t="s">
        <v>2523</v>
      </c>
      <c r="AB2957" s="3">
        <f>DATEVALUE(DatosTransformados[[#This Row],[Contact Date Hidden]])</f>
        <v>44096</v>
      </c>
      <c r="AC2957" s="3">
        <v>43832</v>
      </c>
      <c r="AD2957" s="2" t="s">
        <v>28</v>
      </c>
      <c r="AE2957" s="2" t="str">
        <f>VLOOKUP(DatosTransformados[[#This Row],[Customer Segment Hidden]],Tabla3[#All],2,FALSE)</f>
        <v>High</v>
      </c>
      <c r="AF2957" s="11">
        <v>27.864245124309999</v>
      </c>
      <c r="AG2957" s="2">
        <v>6</v>
      </c>
      <c r="AH2957" s="2" t="s">
        <v>29</v>
      </c>
      <c r="AI2957" s="2" t="str">
        <f>IFERROR(VLOOKUP(DatosTransformados[[#This Row],[Preferred Contact Method Hidden]],Tabla3[#All],2,FALSE),DatosTransformados[[#This Row],[Preferred Contact Method Hidden]])</f>
        <v>Email</v>
      </c>
      <c r="AJ2957" s="2" t="str">
        <f>VLOOKUP(DatosTransformados[[#This Row],[Applied Discount Hidden]],Tabla3[#All],2,FALSE)</f>
        <v>Yes</v>
      </c>
      <c r="AK2957" s="2" t="b">
        <v>1</v>
      </c>
    </row>
    <row r="2958" spans="1:37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">
        <v>21</v>
      </c>
      <c r="O29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8" s="5" t="s">
        <v>33</v>
      </c>
      <c r="Q2958" s="5">
        <v>5</v>
      </c>
      <c r="R2958" s="5" t="s">
        <v>21</v>
      </c>
      <c r="S2958" s="5" t="s">
        <v>24</v>
      </c>
      <c r="T2958" s="5" t="s">
        <v>117</v>
      </c>
      <c r="U2958" s="5">
        <v>42</v>
      </c>
      <c r="V2958" s="5" t="str">
        <f>PROPER(DatosTransformados[[#This Row],[Payment Method Hidden]])</f>
        <v>Direct Debit</v>
      </c>
      <c r="W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2958" s="5">
        <v>1937</v>
      </c>
      <c r="Y2958" s="5"/>
      <c r="Z2958" s="5"/>
      <c r="AA2958" s="5" t="s">
        <v>4925</v>
      </c>
      <c r="AB2958" s="6">
        <f>DATEVALUE(DatosTransformados[[#This Row],[Contact Date Hidden]])</f>
        <v>44943</v>
      </c>
      <c r="AC2958" s="6">
        <v>45108</v>
      </c>
      <c r="AD2958" s="5" t="s">
        <v>38</v>
      </c>
      <c r="AE2958" s="5" t="str">
        <f>VLOOKUP(DatosTransformados[[#This Row],[Customer Segment Hidden]],Tabla3[#All],2,FALSE)</f>
        <v>Low</v>
      </c>
      <c r="AF2958" s="12">
        <v>40.583525356654583</v>
      </c>
      <c r="AG2958" s="5">
        <v>7</v>
      </c>
      <c r="AH2958" s="5" t="s">
        <v>29</v>
      </c>
      <c r="AI2958" s="5" t="str">
        <f>IFERROR(VLOOKUP(DatosTransformados[[#This Row],[Preferred Contact Method Hidden]],Tabla3[#All],2,FALSE),DatosTransformados[[#This Row],[Preferred Contact Method Hidden]])</f>
        <v>Email</v>
      </c>
      <c r="AJ2958" s="5" t="str">
        <f>VLOOKUP(DatosTransformados[[#This Row],[Applied Discount Hidden]],Tabla3[#All],2,FALSE)</f>
        <v>No</v>
      </c>
      <c r="AK2958" s="5" t="b">
        <v>0</v>
      </c>
    </row>
    <row r="2959" spans="1:37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">
        <v>33</v>
      </c>
      <c r="O29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59" s="2" t="s">
        <v>21</v>
      </c>
      <c r="Q2959" s="2">
        <v>0</v>
      </c>
      <c r="R2959" s="2" t="s">
        <v>33</v>
      </c>
      <c r="S2959" s="2" t="s">
        <v>24</v>
      </c>
      <c r="T2959" s="2" t="s">
        <v>117</v>
      </c>
      <c r="U2959" s="2">
        <v>55</v>
      </c>
      <c r="V2959" s="2" t="str">
        <f>PROPER(DatosTransformados[[#This Row],[Payment Method Hidden]])</f>
        <v>Direct Debit</v>
      </c>
      <c r="W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2959" s="2">
        <v>1885</v>
      </c>
      <c r="Y2959" s="2" t="s">
        <v>42</v>
      </c>
      <c r="Z2959" s="2" t="s">
        <v>184</v>
      </c>
      <c r="AA2959" s="2" t="s">
        <v>4927</v>
      </c>
      <c r="AB2959" s="3">
        <f>DATEVALUE(DatosTransformados[[#This Row],[Contact Date Hidden]])</f>
        <v>45098</v>
      </c>
      <c r="AC2959" s="3">
        <v>44820</v>
      </c>
      <c r="AD2959" s="2" t="s">
        <v>28</v>
      </c>
      <c r="AE2959" s="2" t="str">
        <f>VLOOKUP(DatosTransformados[[#This Row],[Customer Segment Hidden]],Tabla3[#All],2,FALSE)</f>
        <v>High</v>
      </c>
      <c r="AF2959" s="11">
        <v>63.987757313156393</v>
      </c>
      <c r="AG2959" s="2">
        <v>9</v>
      </c>
      <c r="AH2959" s="2" t="s">
        <v>63</v>
      </c>
      <c r="AI2959" s="2" t="str">
        <f>IFERROR(VLOOKUP(DatosTransformados[[#This Row],[Preferred Contact Method Hidden]],Tabla3[#All],2,FALSE),DatosTransformados[[#This Row],[Preferred Contact Method Hidden]])</f>
        <v>SMS</v>
      </c>
      <c r="AJ2959" s="2" t="str">
        <f>VLOOKUP(DatosTransformados[[#This Row],[Applied Discount Hidden]],Tabla3[#All],2,FALSE)</f>
        <v>No</v>
      </c>
      <c r="AK2959" s="2" t="b">
        <v>0</v>
      </c>
    </row>
    <row r="2960" spans="1:37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">
        <v>21</v>
      </c>
      <c r="O29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0" s="5" t="s">
        <v>21</v>
      </c>
      <c r="Q2960" s="5">
        <v>0</v>
      </c>
      <c r="R2960" s="5" t="s">
        <v>33</v>
      </c>
      <c r="S2960" s="5" t="s">
        <v>52</v>
      </c>
      <c r="T2960" s="5" t="s">
        <v>123</v>
      </c>
      <c r="U2960" s="5">
        <v>56</v>
      </c>
      <c r="V2960" s="5" t="str">
        <f>PROPER(DatosTransformados[[#This Row],[Payment Method Hidden]])</f>
        <v>Credit Card</v>
      </c>
      <c r="W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2960" s="5">
        <v>3989</v>
      </c>
      <c r="Y2960" s="5"/>
      <c r="Z2960" s="5"/>
      <c r="AA2960" s="5" t="s">
        <v>2988</v>
      </c>
      <c r="AB2960" s="6">
        <f>DATEVALUE(DatosTransformados[[#This Row],[Contact Date Hidden]])</f>
        <v>44212</v>
      </c>
      <c r="AC2960" s="6">
        <v>44062</v>
      </c>
      <c r="AD2960" s="5" t="s">
        <v>38</v>
      </c>
      <c r="AE2960" s="5" t="str">
        <f>VLOOKUP(DatosTransformados[[#This Row],[Customer Segment Hidden]],Tabla3[#All],2,FALSE)</f>
        <v>Low</v>
      </c>
      <c r="AF2960" s="12">
        <v>55.615150507847503</v>
      </c>
      <c r="AG2960" s="5">
        <v>9</v>
      </c>
      <c r="AH2960" s="5" t="s">
        <v>49</v>
      </c>
      <c r="AI2960" s="5" t="str">
        <f>IFERROR(VLOOKUP(DatosTransformados[[#This Row],[Preferred Contact Method Hidden]],Tabla3[#All],2,FALSE),DatosTransformados[[#This Row],[Preferred Contact Method Hidden]])</f>
        <v>Phone</v>
      </c>
      <c r="AJ2960" s="5" t="str">
        <f>VLOOKUP(DatosTransformados[[#This Row],[Applied Discount Hidden]],Tabla3[#All],2,FALSE)</f>
        <v>No</v>
      </c>
      <c r="AK2960" s="5" t="b">
        <v>0</v>
      </c>
    </row>
    <row r="2961" spans="1:37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">
        <v>21</v>
      </c>
      <c r="O29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1" s="2" t="s">
        <v>21</v>
      </c>
      <c r="Q2961" s="2">
        <v>0</v>
      </c>
      <c r="R2961" s="2" t="s">
        <v>21</v>
      </c>
      <c r="S2961" s="2" t="s">
        <v>24</v>
      </c>
      <c r="T2961" s="2" t="s">
        <v>117</v>
      </c>
      <c r="U2961" s="2">
        <v>28</v>
      </c>
      <c r="V2961" s="2" t="str">
        <f>PROPER(DatosTransformados[[#This Row],[Payment Method Hidden]])</f>
        <v>Direct Debit</v>
      </c>
      <c r="W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961" s="2">
        <v>1316</v>
      </c>
      <c r="Y2961" s="2"/>
      <c r="Z2961" s="2"/>
      <c r="AA2961" s="2" t="s">
        <v>4109</v>
      </c>
      <c r="AB2961" s="3">
        <f>DATEVALUE(DatosTransformados[[#This Row],[Contact Date Hidden]])</f>
        <v>44198</v>
      </c>
      <c r="AC2961" s="3">
        <v>44662</v>
      </c>
      <c r="AD2961" s="2" t="s">
        <v>38</v>
      </c>
      <c r="AE2961" s="2" t="str">
        <f>VLOOKUP(DatosTransformados[[#This Row],[Customer Segment Hidden]],Tabla3[#All],2,FALSE)</f>
        <v>Low</v>
      </c>
      <c r="AF2961" s="11">
        <v>32.748970701122367</v>
      </c>
      <c r="AG2961" s="2">
        <v>7</v>
      </c>
      <c r="AH2961" s="2" t="s">
        <v>49</v>
      </c>
      <c r="AI2961" s="2" t="str">
        <f>IFERROR(VLOOKUP(DatosTransformados[[#This Row],[Preferred Contact Method Hidden]],Tabla3[#All],2,FALSE),DatosTransformados[[#This Row],[Preferred Contact Method Hidden]])</f>
        <v>Phone</v>
      </c>
      <c r="AJ2961" s="2" t="str">
        <f>VLOOKUP(DatosTransformados[[#This Row],[Applied Discount Hidden]],Tabla3[#All],2,FALSE)</f>
        <v>Yes</v>
      </c>
      <c r="AK2961" s="2" t="b">
        <v>1</v>
      </c>
    </row>
    <row r="2962" spans="1:37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">
        <v>21</v>
      </c>
      <c r="O29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2" s="5" t="s">
        <v>33</v>
      </c>
      <c r="Q2962" s="5">
        <v>5</v>
      </c>
      <c r="R2962" s="5" t="s">
        <v>21</v>
      </c>
      <c r="S2962" s="5" t="s">
        <v>24</v>
      </c>
      <c r="T2962" s="5" t="s">
        <v>25</v>
      </c>
      <c r="U2962" s="5">
        <v>14</v>
      </c>
      <c r="V2962" s="5" t="str">
        <f>PROPER(DatosTransformados[[#This Row],[Payment Method Hidden]])</f>
        <v>Credit Card</v>
      </c>
      <c r="W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2962" s="5">
        <v>14</v>
      </c>
      <c r="Y2962" s="5"/>
      <c r="Z2962" s="5"/>
      <c r="AA2962" s="5" t="s">
        <v>744</v>
      </c>
      <c r="AB2962" s="6">
        <f>DATEVALUE(DatosTransformados[[#This Row],[Contact Date Hidden]])</f>
        <v>44778</v>
      </c>
      <c r="AC2962" s="6">
        <v>44628</v>
      </c>
      <c r="AD2962" s="5" t="s">
        <v>28</v>
      </c>
      <c r="AE2962" s="5" t="str">
        <f>VLOOKUP(DatosTransformados[[#This Row],[Customer Segment Hidden]],Tabla3[#All],2,FALSE)</f>
        <v>High</v>
      </c>
      <c r="AF2962" s="12">
        <v>16.168594407445411</v>
      </c>
      <c r="AG2962" s="5">
        <v>10</v>
      </c>
      <c r="AH2962" s="5" t="s">
        <v>29</v>
      </c>
      <c r="AI2962" s="5" t="str">
        <f>IFERROR(VLOOKUP(DatosTransformados[[#This Row],[Preferred Contact Method Hidden]],Tabla3[#All],2,FALSE),DatosTransformados[[#This Row],[Preferred Contact Method Hidden]])</f>
        <v>Email</v>
      </c>
      <c r="AJ2962" s="5" t="str">
        <f>VLOOKUP(DatosTransformados[[#This Row],[Applied Discount Hidden]],Tabla3[#All],2,FALSE)</f>
        <v>No</v>
      </c>
      <c r="AK2962" s="5" t="b">
        <v>0</v>
      </c>
    </row>
    <row r="2963" spans="1:37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">
        <v>21</v>
      </c>
      <c r="O29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3" s="2" t="s">
        <v>33</v>
      </c>
      <c r="Q2963" s="2">
        <v>3</v>
      </c>
      <c r="R2963" s="2" t="s">
        <v>21</v>
      </c>
      <c r="S2963" s="2" t="s">
        <v>24</v>
      </c>
      <c r="T2963" s="2" t="s">
        <v>207</v>
      </c>
      <c r="U2963" s="2">
        <v>19</v>
      </c>
      <c r="V2963" s="2" t="str">
        <f>PROPER(DatosTransformados[[#This Row],[Payment Method Hidden]])</f>
        <v>Paper Check</v>
      </c>
      <c r="W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963" s="2">
        <v>622</v>
      </c>
      <c r="Y2963" s="2"/>
      <c r="Z2963" s="2"/>
      <c r="AA2963" s="2" t="s">
        <v>679</v>
      </c>
      <c r="AB2963" s="3">
        <f>DATEVALUE(DatosTransformados[[#This Row],[Contact Date Hidden]])</f>
        <v>43969</v>
      </c>
      <c r="AC2963" s="3">
        <v>44975</v>
      </c>
      <c r="AD2963" s="2" t="s">
        <v>28</v>
      </c>
      <c r="AE2963" s="2" t="str">
        <f>VLOOKUP(DatosTransformados[[#This Row],[Customer Segment Hidden]],Tabla3[#All],2,FALSE)</f>
        <v>High</v>
      </c>
      <c r="AF2963" s="11">
        <v>17.437499791120569</v>
      </c>
      <c r="AG2963" s="2">
        <v>10</v>
      </c>
      <c r="AH2963" s="2" t="s">
        <v>49</v>
      </c>
      <c r="AI2963" s="2" t="str">
        <f>IFERROR(VLOOKUP(DatosTransformados[[#This Row],[Preferred Contact Method Hidden]],Tabla3[#All],2,FALSE),DatosTransformados[[#This Row],[Preferred Contact Method Hidden]])</f>
        <v>Phone</v>
      </c>
      <c r="AJ2963" s="2" t="str">
        <f>VLOOKUP(DatosTransformados[[#This Row],[Applied Discount Hidden]],Tabla3[#All],2,FALSE)</f>
        <v>Yes</v>
      </c>
      <c r="AK2963" s="2" t="b">
        <v>1</v>
      </c>
    </row>
    <row r="2964" spans="1:37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">
        <v>33</v>
      </c>
      <c r="O29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4" s="5" t="s">
        <v>21</v>
      </c>
      <c r="Q2964" s="5">
        <v>0</v>
      </c>
      <c r="R2964" s="5" t="s">
        <v>21</v>
      </c>
      <c r="S2964" s="5" t="s">
        <v>24</v>
      </c>
      <c r="T2964" s="5" t="s">
        <v>35</v>
      </c>
      <c r="U2964" s="5">
        <v>64</v>
      </c>
      <c r="V2964" s="5" t="str">
        <f>PROPER(DatosTransformados[[#This Row],[Payment Method Hidden]])</f>
        <v>Direct Debit</v>
      </c>
      <c r="W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2964" s="5">
        <v>2419</v>
      </c>
      <c r="Y2964" s="5" t="s">
        <v>87</v>
      </c>
      <c r="Z2964" s="5" t="s">
        <v>126</v>
      </c>
      <c r="AA2964" s="5" t="s">
        <v>2510</v>
      </c>
      <c r="AB2964" s="6">
        <f>DATEVALUE(DatosTransformados[[#This Row],[Contact Date Hidden]])</f>
        <v>44392</v>
      </c>
      <c r="AC2964" s="6">
        <v>44449</v>
      </c>
      <c r="AD2964" s="5" t="s">
        <v>38</v>
      </c>
      <c r="AE2964" s="5" t="str">
        <f>VLOOKUP(DatosTransformados[[#This Row],[Customer Segment Hidden]],Tabla3[#All],2,FALSE)</f>
        <v>Low</v>
      </c>
      <c r="AF2964" s="12">
        <v>75.904403415306774</v>
      </c>
      <c r="AG2964" s="5">
        <v>10</v>
      </c>
      <c r="AH2964" s="5" t="s">
        <v>49</v>
      </c>
      <c r="AI2964" s="5" t="str">
        <f>IFERROR(VLOOKUP(DatosTransformados[[#This Row],[Preferred Contact Method Hidden]],Tabla3[#All],2,FALSE),DatosTransformados[[#This Row],[Preferred Contact Method Hidden]])</f>
        <v>Phone</v>
      </c>
      <c r="AJ2964" s="5" t="str">
        <f>VLOOKUP(DatosTransformados[[#This Row],[Applied Discount Hidden]],Tabla3[#All],2,FALSE)</f>
        <v>No</v>
      </c>
      <c r="AK2964" s="5" t="b">
        <v>0</v>
      </c>
    </row>
    <row r="2965" spans="1:37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">
        <v>33</v>
      </c>
      <c r="O29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5" s="2" t="s">
        <v>21</v>
      </c>
      <c r="Q2965" s="2">
        <v>0</v>
      </c>
      <c r="R2965" s="2" t="s">
        <v>33</v>
      </c>
      <c r="S2965" s="2" t="s">
        <v>34</v>
      </c>
      <c r="T2965" s="2" t="s">
        <v>117</v>
      </c>
      <c r="U2965" s="2">
        <v>54</v>
      </c>
      <c r="V2965" s="2" t="str">
        <f>PROPER(DatosTransformados[[#This Row],[Payment Method Hidden]])</f>
        <v>Direct Debit</v>
      </c>
      <c r="W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2965" s="2">
        <v>2778</v>
      </c>
      <c r="Y2965" s="2"/>
      <c r="Z2965" s="2"/>
      <c r="AA2965" s="2" t="s">
        <v>3756</v>
      </c>
      <c r="AB2965" s="3">
        <f>DATEVALUE(DatosTransformados[[#This Row],[Contact Date Hidden]])</f>
        <v>45117</v>
      </c>
      <c r="AC2965" s="3">
        <v>45268</v>
      </c>
      <c r="AD2965" s="2" t="s">
        <v>44</v>
      </c>
      <c r="AE2965" s="2" t="str">
        <f>VLOOKUP(DatosTransformados[[#This Row],[Customer Segment Hidden]],Tabla3[#All],2,FALSE)</f>
        <v>Medium</v>
      </c>
      <c r="AF2965" s="11">
        <v>53.182064728561791</v>
      </c>
      <c r="AG2965" s="2">
        <v>7</v>
      </c>
      <c r="AH2965" s="2" t="s">
        <v>29</v>
      </c>
      <c r="AI2965" s="2" t="str">
        <f>IFERROR(VLOOKUP(DatosTransformados[[#This Row],[Preferred Contact Method Hidden]],Tabla3[#All],2,FALSE),DatosTransformados[[#This Row],[Preferred Contact Method Hidden]])</f>
        <v>Email</v>
      </c>
      <c r="AJ2965" s="2" t="str">
        <f>VLOOKUP(DatosTransformados[[#This Row],[Applied Discount Hidden]],Tabla3[#All],2,FALSE)</f>
        <v>Yes</v>
      </c>
      <c r="AK2965" s="2" t="b">
        <v>1</v>
      </c>
    </row>
    <row r="2966" spans="1:37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">
        <v>21</v>
      </c>
      <c r="O29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6" s="5" t="s">
        <v>33</v>
      </c>
      <c r="Q2966" s="5">
        <v>6</v>
      </c>
      <c r="R2966" s="5" t="s">
        <v>21</v>
      </c>
      <c r="S2966" s="5" t="s">
        <v>24</v>
      </c>
      <c r="T2966" s="5" t="s">
        <v>25</v>
      </c>
      <c r="U2966" s="5">
        <v>11</v>
      </c>
      <c r="V2966" s="5" t="str">
        <f>PROPER(DatosTransformados[[#This Row],[Payment Method Hidden]])</f>
        <v>Credit Card</v>
      </c>
      <c r="W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2966" s="5">
        <v>99</v>
      </c>
      <c r="Y2966" s="5"/>
      <c r="Z2966" s="5"/>
      <c r="AA2966" s="5" t="s">
        <v>2430</v>
      </c>
      <c r="AB2966" s="6">
        <f>DATEVALUE(DatosTransformados[[#This Row],[Contact Date Hidden]])</f>
        <v>44822</v>
      </c>
      <c r="AC2966" s="6">
        <v>44669</v>
      </c>
      <c r="AD2966" s="5" t="s">
        <v>28</v>
      </c>
      <c r="AE2966" s="5" t="str">
        <f>VLOOKUP(DatosTransformados[[#This Row],[Customer Segment Hidden]],Tabla3[#All],2,FALSE)</f>
        <v>High</v>
      </c>
      <c r="AF2966" s="12">
        <v>9.0244037569290416</v>
      </c>
      <c r="AG2966" s="5">
        <v>7</v>
      </c>
      <c r="AH2966" s="5" t="s">
        <v>63</v>
      </c>
      <c r="AI2966" s="5" t="str">
        <f>IFERROR(VLOOKUP(DatosTransformados[[#This Row],[Preferred Contact Method Hidden]],Tabla3[#All],2,FALSE),DatosTransformados[[#This Row],[Preferred Contact Method Hidden]])</f>
        <v>SMS</v>
      </c>
      <c r="AJ2966" s="5" t="str">
        <f>VLOOKUP(DatosTransformados[[#This Row],[Applied Discount Hidden]],Tabla3[#All],2,FALSE)</f>
        <v>Yes</v>
      </c>
      <c r="AK2966" s="5" t="b">
        <v>1</v>
      </c>
    </row>
    <row r="2967" spans="1:37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">
        <v>33</v>
      </c>
      <c r="O29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7" s="2" t="s">
        <v>21</v>
      </c>
      <c r="Q2967" s="2">
        <v>0</v>
      </c>
      <c r="R2967" s="2" t="s">
        <v>33</v>
      </c>
      <c r="S2967" s="2" t="s">
        <v>24</v>
      </c>
      <c r="T2967" s="2" t="s">
        <v>25</v>
      </c>
      <c r="U2967" s="2">
        <v>48</v>
      </c>
      <c r="V2967" s="2" t="str">
        <f>PROPER(DatosTransformados[[#This Row],[Payment Method Hidden]])</f>
        <v>Credit Card</v>
      </c>
      <c r="W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2967" s="2">
        <v>2593</v>
      </c>
      <c r="Y2967" s="2"/>
      <c r="Z2967" s="2"/>
      <c r="AA2967" s="2" t="s">
        <v>187</v>
      </c>
      <c r="AB2967" s="3">
        <f>DATEVALUE(DatosTransformados[[#This Row],[Contact Date Hidden]])</f>
        <v>43977</v>
      </c>
      <c r="AC2967" s="3">
        <v>44171</v>
      </c>
      <c r="AD2967" s="2" t="s">
        <v>38</v>
      </c>
      <c r="AE2967" s="2" t="str">
        <f>VLOOKUP(DatosTransformados[[#This Row],[Customer Segment Hidden]],Tabla3[#All],2,FALSE)</f>
        <v>Low</v>
      </c>
      <c r="AF2967" s="11">
        <v>48.577493887630858</v>
      </c>
      <c r="AG2967" s="2">
        <v>7</v>
      </c>
      <c r="AH2967" s="2" t="s">
        <v>63</v>
      </c>
      <c r="AI2967" s="2" t="str">
        <f>IFERROR(VLOOKUP(DatosTransformados[[#This Row],[Preferred Contact Method Hidden]],Tabla3[#All],2,FALSE),DatosTransformados[[#This Row],[Preferred Contact Method Hidden]])</f>
        <v>SMS</v>
      </c>
      <c r="AJ2967" s="2" t="str">
        <f>VLOOKUP(DatosTransformados[[#This Row],[Applied Discount Hidden]],Tabla3[#All],2,FALSE)</f>
        <v>Yes</v>
      </c>
      <c r="AK2967" s="2" t="b">
        <v>1</v>
      </c>
    </row>
    <row r="2968" spans="1:37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">
        <v>21</v>
      </c>
      <c r="O29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8" s="5" t="s">
        <v>21</v>
      </c>
      <c r="Q2968" s="5">
        <v>0</v>
      </c>
      <c r="R2968" s="5" t="s">
        <v>21</v>
      </c>
      <c r="S2968" s="5" t="s">
        <v>24</v>
      </c>
      <c r="T2968" s="5" t="s">
        <v>25</v>
      </c>
      <c r="U2968" s="5">
        <v>10</v>
      </c>
      <c r="V2968" s="5" t="str">
        <f>PROPER(DatosTransformados[[#This Row],[Payment Method Hidden]])</f>
        <v>Credit Card</v>
      </c>
      <c r="W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2968" s="5">
        <v>99</v>
      </c>
      <c r="Y2968" s="5"/>
      <c r="Z2968" s="5"/>
      <c r="AA2968" s="5" t="s">
        <v>3248</v>
      </c>
      <c r="AB2968" s="6">
        <f>DATEVALUE(DatosTransformados[[#This Row],[Contact Date Hidden]])</f>
        <v>44442</v>
      </c>
      <c r="AC2968" s="6">
        <v>43998</v>
      </c>
      <c r="AD2968" s="5" t="s">
        <v>28</v>
      </c>
      <c r="AE2968" s="5" t="str">
        <f>VLOOKUP(DatosTransformados[[#This Row],[Customer Segment Hidden]],Tabla3[#All],2,FALSE)</f>
        <v>High</v>
      </c>
      <c r="AF2968" s="12">
        <v>10.5750606076819</v>
      </c>
      <c r="AG2968" s="5">
        <v>8</v>
      </c>
      <c r="AH2968" s="5" t="s">
        <v>63</v>
      </c>
      <c r="AI2968" s="5" t="str">
        <f>IFERROR(VLOOKUP(DatosTransformados[[#This Row],[Preferred Contact Method Hidden]],Tabla3[#All],2,FALSE),DatosTransformados[[#This Row],[Preferred Contact Method Hidden]])</f>
        <v>SMS</v>
      </c>
      <c r="AJ2968" s="5" t="str">
        <f>VLOOKUP(DatosTransformados[[#This Row],[Applied Discount Hidden]],Tabla3[#All],2,FALSE)</f>
        <v>Yes</v>
      </c>
      <c r="AK2968" s="5" t="b">
        <v>1</v>
      </c>
    </row>
    <row r="2969" spans="1:37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">
        <v>33</v>
      </c>
      <c r="O29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69" s="2" t="s">
        <v>33</v>
      </c>
      <c r="Q2969" s="2">
        <v>2</v>
      </c>
      <c r="R2969" s="2" t="s">
        <v>33</v>
      </c>
      <c r="S2969" s="2" t="s">
        <v>52</v>
      </c>
      <c r="T2969" s="2" t="s">
        <v>35</v>
      </c>
      <c r="U2969" s="2">
        <v>36</v>
      </c>
      <c r="V2969" s="2" t="str">
        <f>PROPER(DatosTransformados[[#This Row],[Payment Method Hidden]])</f>
        <v>Direct Debit</v>
      </c>
      <c r="W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2969" s="2">
        <v>927</v>
      </c>
      <c r="Y2969" s="2"/>
      <c r="Z2969" s="2"/>
      <c r="AA2969" s="2" t="s">
        <v>919</v>
      </c>
      <c r="AB2969" s="3">
        <f>DATEVALUE(DatosTransformados[[#This Row],[Contact Date Hidden]])</f>
        <v>44355</v>
      </c>
      <c r="AC2969" s="3">
        <v>44856</v>
      </c>
      <c r="AD2969" s="2" t="s">
        <v>38</v>
      </c>
      <c r="AE2969" s="2" t="str">
        <f>VLOOKUP(DatosTransformados[[#This Row],[Customer Segment Hidden]],Tabla3[#All],2,FALSE)</f>
        <v>Low</v>
      </c>
      <c r="AF2969" s="11">
        <v>31.1045901652525</v>
      </c>
      <c r="AG2969" s="2">
        <v>8</v>
      </c>
      <c r="AH2969" s="2" t="s">
        <v>29</v>
      </c>
      <c r="AI2969" s="2" t="str">
        <f>IFERROR(VLOOKUP(DatosTransformados[[#This Row],[Preferred Contact Method Hidden]],Tabla3[#All],2,FALSE),DatosTransformados[[#This Row],[Preferred Contact Method Hidden]])</f>
        <v>Email</v>
      </c>
      <c r="AJ2969" s="2" t="str">
        <f>VLOOKUP(DatosTransformados[[#This Row],[Applied Discount Hidden]],Tabla3[#All],2,FALSE)</f>
        <v>Yes</v>
      </c>
      <c r="AK2969" s="2" t="b">
        <v>1</v>
      </c>
    </row>
    <row r="2970" spans="1:37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">
        <v>21</v>
      </c>
      <c r="O29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0" s="5" t="s">
        <v>21</v>
      </c>
      <c r="Q2970" s="5">
        <v>0</v>
      </c>
      <c r="R2970" s="5" t="s">
        <v>21</v>
      </c>
      <c r="S2970" s="5" t="s">
        <v>24</v>
      </c>
      <c r="T2970" s="5" t="s">
        <v>117</v>
      </c>
      <c r="U2970" s="5">
        <v>46</v>
      </c>
      <c r="V2970" s="5" t="str">
        <f>PROPER(DatosTransformados[[#This Row],[Payment Method Hidden]])</f>
        <v>Direct Debit</v>
      </c>
      <c r="W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2970" s="5">
        <v>90</v>
      </c>
      <c r="Y2970" s="5" t="s">
        <v>87</v>
      </c>
      <c r="Z2970" s="5" t="s">
        <v>634</v>
      </c>
      <c r="AA2970" s="5" t="s">
        <v>4209</v>
      </c>
      <c r="AB2970" s="6">
        <f>DATEVALUE(DatosTransformados[[#This Row],[Contact Date Hidden]])</f>
        <v>44604</v>
      </c>
      <c r="AC2970" s="6">
        <v>44221</v>
      </c>
      <c r="AD2970" s="5" t="s">
        <v>38</v>
      </c>
      <c r="AE2970" s="5" t="str">
        <f>VLOOKUP(DatosTransformados[[#This Row],[Customer Segment Hidden]],Tabla3[#All],2,FALSE)</f>
        <v>Low</v>
      </c>
      <c r="AF2970" s="12">
        <v>41.953960952780641</v>
      </c>
      <c r="AG2970" s="5">
        <v>5</v>
      </c>
      <c r="AH2970" s="5" t="s">
        <v>29</v>
      </c>
      <c r="AI2970" s="5" t="str">
        <f>IFERROR(VLOOKUP(DatosTransformados[[#This Row],[Preferred Contact Method Hidden]],Tabla3[#All],2,FALSE),DatosTransformados[[#This Row],[Preferred Contact Method Hidden]])</f>
        <v>Email</v>
      </c>
      <c r="AJ2970" s="5" t="str">
        <f>VLOOKUP(DatosTransformados[[#This Row],[Applied Discount Hidden]],Tabla3[#All],2,FALSE)</f>
        <v>Yes</v>
      </c>
      <c r="AK2970" s="5" t="b">
        <v>1</v>
      </c>
    </row>
    <row r="2971" spans="1:37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">
        <v>21</v>
      </c>
      <c r="O29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1" s="2" t="s">
        <v>33</v>
      </c>
      <c r="Q2971" s="2">
        <v>3</v>
      </c>
      <c r="R2971" s="2" t="s">
        <v>21</v>
      </c>
      <c r="S2971" s="2" t="s">
        <v>34</v>
      </c>
      <c r="T2971" s="2" t="s">
        <v>35</v>
      </c>
      <c r="U2971" s="2">
        <v>19</v>
      </c>
      <c r="V2971" s="2" t="str">
        <f>PROPER(DatosTransformados[[#This Row],[Payment Method Hidden]])</f>
        <v>Direct Debit</v>
      </c>
      <c r="W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971" s="2">
        <v>1172</v>
      </c>
      <c r="Y2971" s="2"/>
      <c r="Z2971" s="2"/>
      <c r="AA2971" s="2" t="s">
        <v>4940</v>
      </c>
      <c r="AB2971" s="3">
        <f>DATEVALUE(DatosTransformados[[#This Row],[Contact Date Hidden]])</f>
        <v>44305</v>
      </c>
      <c r="AC2971" s="3">
        <v>44308</v>
      </c>
      <c r="AD2971" s="2" t="s">
        <v>28</v>
      </c>
      <c r="AE2971" s="2" t="str">
        <f>VLOOKUP(DatosTransformados[[#This Row],[Customer Segment Hidden]],Tabla3[#All],2,FALSE)</f>
        <v>High</v>
      </c>
      <c r="AF2971" s="11">
        <v>15.862736576394139</v>
      </c>
      <c r="AG2971" s="2">
        <v>6</v>
      </c>
      <c r="AH2971" s="2" t="s">
        <v>63</v>
      </c>
      <c r="AI2971" s="2" t="str">
        <f>IFERROR(VLOOKUP(DatosTransformados[[#This Row],[Preferred Contact Method Hidden]],Tabla3[#All],2,FALSE),DatosTransformados[[#This Row],[Preferred Contact Method Hidden]])</f>
        <v>SMS</v>
      </c>
      <c r="AJ2971" s="2" t="str">
        <f>VLOOKUP(DatosTransformados[[#This Row],[Applied Discount Hidden]],Tabla3[#All],2,FALSE)</f>
        <v>No</v>
      </c>
      <c r="AK2971" s="2" t="b">
        <v>0</v>
      </c>
    </row>
    <row r="2972" spans="1:37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">
        <v>21</v>
      </c>
      <c r="O29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2" s="5" t="s">
        <v>21</v>
      </c>
      <c r="Q2972" s="5">
        <v>0</v>
      </c>
      <c r="R2972" s="5" t="s">
        <v>21</v>
      </c>
      <c r="S2972" s="5" t="s">
        <v>34</v>
      </c>
      <c r="T2972" s="5" t="s">
        <v>25</v>
      </c>
      <c r="U2972" s="5">
        <v>16</v>
      </c>
      <c r="V2972" s="5" t="str">
        <f>PROPER(DatosTransformados[[#This Row],[Payment Method Hidden]])</f>
        <v>Credit Card</v>
      </c>
      <c r="W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2972" s="5">
        <v>755</v>
      </c>
      <c r="Y2972" s="5"/>
      <c r="Z2972" s="5"/>
      <c r="AA2972" s="5" t="s">
        <v>357</v>
      </c>
      <c r="AB2972" s="6">
        <f>DATEVALUE(DatosTransformados[[#This Row],[Contact Date Hidden]])</f>
        <v>43846</v>
      </c>
      <c r="AC2972" s="6">
        <v>44614</v>
      </c>
      <c r="AD2972" s="5" t="s">
        <v>38</v>
      </c>
      <c r="AE2972" s="5" t="str">
        <f>VLOOKUP(DatosTransformados[[#This Row],[Customer Segment Hidden]],Tabla3[#All],2,FALSE)</f>
        <v>Low</v>
      </c>
      <c r="AF2972" s="12">
        <v>13.96948445509542</v>
      </c>
      <c r="AG2972" s="5">
        <v>4</v>
      </c>
      <c r="AH2972" s="5" t="s">
        <v>49</v>
      </c>
      <c r="AI2972" s="5" t="str">
        <f>IFERROR(VLOOKUP(DatosTransformados[[#This Row],[Preferred Contact Method Hidden]],Tabla3[#All],2,FALSE),DatosTransformados[[#This Row],[Preferred Contact Method Hidden]])</f>
        <v>Phone</v>
      </c>
      <c r="AJ2972" s="5" t="str">
        <f>VLOOKUP(DatosTransformados[[#This Row],[Applied Discount Hidden]],Tabla3[#All],2,FALSE)</f>
        <v>No</v>
      </c>
      <c r="AK2972" s="5" t="b">
        <v>0</v>
      </c>
    </row>
    <row r="2973" spans="1:37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">
        <v>33</v>
      </c>
      <c r="O29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3" s="2" t="s">
        <v>21</v>
      </c>
      <c r="Q2973" s="2">
        <v>0</v>
      </c>
      <c r="R2973" s="2" t="s">
        <v>21</v>
      </c>
      <c r="S2973" s="2" t="s">
        <v>24</v>
      </c>
      <c r="T2973" s="2" t="s">
        <v>35</v>
      </c>
      <c r="U2973" s="2">
        <v>28</v>
      </c>
      <c r="V2973" s="2" t="str">
        <f>PROPER(DatosTransformados[[#This Row],[Payment Method Hidden]])</f>
        <v>Direct Debit</v>
      </c>
      <c r="W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2973" s="2">
        <v>262</v>
      </c>
      <c r="Y2973" s="2" t="s">
        <v>103</v>
      </c>
      <c r="Z2973" s="2" t="s">
        <v>197</v>
      </c>
      <c r="AA2973" s="2" t="s">
        <v>4786</v>
      </c>
      <c r="AB2973" s="3">
        <f>DATEVALUE(DatosTransformados[[#This Row],[Contact Date Hidden]])</f>
        <v>44896</v>
      </c>
      <c r="AC2973" s="3">
        <v>44444</v>
      </c>
      <c r="AD2973" s="2" t="s">
        <v>28</v>
      </c>
      <c r="AE2973" s="2" t="str">
        <f>VLOOKUP(DatosTransformados[[#This Row],[Customer Segment Hidden]],Tabla3[#All],2,FALSE)</f>
        <v>High</v>
      </c>
      <c r="AF2973" s="11">
        <v>29.207097979651451</v>
      </c>
      <c r="AG2973" s="2">
        <v>4</v>
      </c>
      <c r="AH2973" s="2" t="s">
        <v>63</v>
      </c>
      <c r="AI2973" s="2" t="str">
        <f>IFERROR(VLOOKUP(DatosTransformados[[#This Row],[Preferred Contact Method Hidden]],Tabla3[#All],2,FALSE),DatosTransformados[[#This Row],[Preferred Contact Method Hidden]])</f>
        <v>SMS</v>
      </c>
      <c r="AJ2973" s="2" t="str">
        <f>VLOOKUP(DatosTransformados[[#This Row],[Applied Discount Hidden]],Tabla3[#All],2,FALSE)</f>
        <v>Yes</v>
      </c>
      <c r="AK2973" s="2" t="b">
        <v>1</v>
      </c>
    </row>
    <row r="2974" spans="1:37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">
        <v>21</v>
      </c>
      <c r="O29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4" s="5" t="s">
        <v>21</v>
      </c>
      <c r="Q2974" s="5">
        <v>0</v>
      </c>
      <c r="R2974" s="5" t="s">
        <v>21</v>
      </c>
      <c r="S2974" s="5" t="s">
        <v>52</v>
      </c>
      <c r="T2974" s="5" t="s">
        <v>25</v>
      </c>
      <c r="U2974" s="5">
        <v>13</v>
      </c>
      <c r="V2974" s="5" t="str">
        <f>PROPER(DatosTransformados[[#This Row],[Payment Method Hidden]])</f>
        <v>Credit Card</v>
      </c>
      <c r="W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2974" s="5">
        <v>616</v>
      </c>
      <c r="Y2974" s="5"/>
      <c r="Z2974" s="5"/>
      <c r="AA2974" s="5" t="s">
        <v>4538</v>
      </c>
      <c r="AB2974" s="6">
        <f>DATEVALUE(DatosTransformados[[#This Row],[Contact Date Hidden]])</f>
        <v>44779</v>
      </c>
      <c r="AC2974" s="6">
        <v>44752</v>
      </c>
      <c r="AD2974" s="5" t="s">
        <v>44</v>
      </c>
      <c r="AE2974" s="5" t="str">
        <f>VLOOKUP(DatosTransformados[[#This Row],[Customer Segment Hidden]],Tabla3[#All],2,FALSE)</f>
        <v>Medium</v>
      </c>
      <c r="AF2974" s="12">
        <v>12.15445970459942</v>
      </c>
      <c r="AG2974" s="5">
        <v>4</v>
      </c>
      <c r="AH2974" s="5" t="s">
        <v>29</v>
      </c>
      <c r="AI2974" s="5" t="str">
        <f>IFERROR(VLOOKUP(DatosTransformados[[#This Row],[Preferred Contact Method Hidden]],Tabla3[#All],2,FALSE),DatosTransformados[[#This Row],[Preferred Contact Method Hidden]])</f>
        <v>Email</v>
      </c>
      <c r="AJ2974" s="5" t="str">
        <f>VLOOKUP(DatosTransformados[[#This Row],[Applied Discount Hidden]],Tabla3[#All],2,FALSE)</f>
        <v>Yes</v>
      </c>
      <c r="AK2974" s="5" t="b">
        <v>1</v>
      </c>
    </row>
    <row r="2975" spans="1:37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">
        <v>21</v>
      </c>
      <c r="O29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5" s="2" t="s">
        <v>33</v>
      </c>
      <c r="Q2975" s="2">
        <v>4</v>
      </c>
      <c r="R2975" s="2" t="s">
        <v>21</v>
      </c>
      <c r="S2975" s="2" t="s">
        <v>52</v>
      </c>
      <c r="T2975" s="2" t="s">
        <v>25</v>
      </c>
      <c r="U2975" s="2">
        <v>20</v>
      </c>
      <c r="V2975" s="2" t="str">
        <f>PROPER(DatosTransformados[[#This Row],[Payment Method Hidden]])</f>
        <v>Credit Card</v>
      </c>
      <c r="W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975" s="2">
        <v>1380</v>
      </c>
      <c r="Y2975" s="2"/>
      <c r="Z2975" s="2"/>
      <c r="AA2975" s="2" t="s">
        <v>4945</v>
      </c>
      <c r="AB2975" s="3">
        <f>DATEVALUE(DatosTransformados[[#This Row],[Contact Date Hidden]])</f>
        <v>44437</v>
      </c>
      <c r="AC2975" s="3">
        <v>45167</v>
      </c>
      <c r="AD2975" s="2" t="s">
        <v>38</v>
      </c>
      <c r="AE2975" s="2" t="str">
        <f>VLOOKUP(DatosTransformados[[#This Row],[Customer Segment Hidden]],Tabla3[#All],2,FALSE)</f>
        <v>Low</v>
      </c>
      <c r="AF2975" s="11">
        <v>23.532832178871541</v>
      </c>
      <c r="AG2975" s="2">
        <v>4</v>
      </c>
      <c r="AH2975" s="2" t="s">
        <v>63</v>
      </c>
      <c r="AI2975" s="2" t="str">
        <f>IFERROR(VLOOKUP(DatosTransformados[[#This Row],[Preferred Contact Method Hidden]],Tabla3[#All],2,FALSE),DatosTransformados[[#This Row],[Preferred Contact Method Hidden]])</f>
        <v>SMS</v>
      </c>
      <c r="AJ2975" s="2" t="str">
        <f>VLOOKUP(DatosTransformados[[#This Row],[Applied Discount Hidden]],Tabla3[#All],2,FALSE)</f>
        <v>No</v>
      </c>
      <c r="AK2975" s="2" t="b">
        <v>0</v>
      </c>
    </row>
    <row r="2976" spans="1:37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">
        <v>33</v>
      </c>
      <c r="O29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6" s="5" t="s">
        <v>21</v>
      </c>
      <c r="Q2976" s="5">
        <v>0</v>
      </c>
      <c r="R2976" s="5" t="s">
        <v>33</v>
      </c>
      <c r="S2976" s="5" t="s">
        <v>34</v>
      </c>
      <c r="T2976" s="5" t="s">
        <v>117</v>
      </c>
      <c r="U2976" s="5">
        <v>64</v>
      </c>
      <c r="V2976" s="5" t="str">
        <f>PROPER(DatosTransformados[[#This Row],[Payment Method Hidden]])</f>
        <v>Direct Debit</v>
      </c>
      <c r="W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2976" s="5">
        <v>4208</v>
      </c>
      <c r="Y2976" s="5"/>
      <c r="Z2976" s="5"/>
      <c r="AA2976" s="5" t="s">
        <v>1689</v>
      </c>
      <c r="AB2976" s="6">
        <f>DATEVALUE(DatosTransformados[[#This Row],[Contact Date Hidden]])</f>
        <v>44747</v>
      </c>
      <c r="AC2976" s="6">
        <v>44387</v>
      </c>
      <c r="AD2976" s="5" t="s">
        <v>28</v>
      </c>
      <c r="AE2976" s="5" t="str">
        <f>VLOOKUP(DatosTransformados[[#This Row],[Customer Segment Hidden]],Tabla3[#All],2,FALSE)</f>
        <v>High</v>
      </c>
      <c r="AF2976" s="12">
        <v>52.903075394038552</v>
      </c>
      <c r="AG2976" s="5">
        <v>1</v>
      </c>
      <c r="AH2976" s="5" t="s">
        <v>49</v>
      </c>
      <c r="AI2976" s="5" t="str">
        <f>IFERROR(VLOOKUP(DatosTransformados[[#This Row],[Preferred Contact Method Hidden]],Tabla3[#All],2,FALSE),DatosTransformados[[#This Row],[Preferred Contact Method Hidden]])</f>
        <v>Phone</v>
      </c>
      <c r="AJ2976" s="5" t="str">
        <f>VLOOKUP(DatosTransformados[[#This Row],[Applied Discount Hidden]],Tabla3[#All],2,FALSE)</f>
        <v>No</v>
      </c>
      <c r="AK2976" s="5" t="b">
        <v>0</v>
      </c>
    </row>
    <row r="2977" spans="1:37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">
        <v>21</v>
      </c>
      <c r="O29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7" s="2" t="s">
        <v>33</v>
      </c>
      <c r="Q2977" s="2">
        <v>3</v>
      </c>
      <c r="R2977" s="2" t="s">
        <v>21</v>
      </c>
      <c r="S2977" s="2" t="s">
        <v>24</v>
      </c>
      <c r="T2977" s="2" t="s">
        <v>35</v>
      </c>
      <c r="U2977" s="2">
        <v>19</v>
      </c>
      <c r="V2977" s="2" t="str">
        <f>PROPER(DatosTransformados[[#This Row],[Payment Method Hidden]])</f>
        <v>Direct Debit</v>
      </c>
      <c r="W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2977" s="2">
        <v>88</v>
      </c>
      <c r="Y2977" s="2" t="s">
        <v>42</v>
      </c>
      <c r="Z2977" s="2" t="s">
        <v>184</v>
      </c>
      <c r="AA2977" s="2" t="s">
        <v>1352</v>
      </c>
      <c r="AB2977" s="3">
        <f>DATEVALUE(DatosTransformados[[#This Row],[Contact Date Hidden]])</f>
        <v>44751</v>
      </c>
      <c r="AC2977" s="3">
        <v>44024</v>
      </c>
      <c r="AD2977" s="2" t="s">
        <v>38</v>
      </c>
      <c r="AE2977" s="2" t="str">
        <f>VLOOKUP(DatosTransformados[[#This Row],[Customer Segment Hidden]],Tabla3[#All],2,FALSE)</f>
        <v>Low</v>
      </c>
      <c r="AF2977" s="11">
        <v>19.944095138036602</v>
      </c>
      <c r="AG2977" s="2">
        <v>1</v>
      </c>
      <c r="AH2977" s="2" t="s">
        <v>29</v>
      </c>
      <c r="AI2977" s="2" t="str">
        <f>IFERROR(VLOOKUP(DatosTransformados[[#This Row],[Preferred Contact Method Hidden]],Tabla3[#All],2,FALSE),DatosTransformados[[#This Row],[Preferred Contact Method Hidden]])</f>
        <v>Email</v>
      </c>
      <c r="AJ2977" s="2" t="str">
        <f>VLOOKUP(DatosTransformados[[#This Row],[Applied Discount Hidden]],Tabla3[#All],2,FALSE)</f>
        <v>Yes</v>
      </c>
      <c r="AK2977" s="2" t="b">
        <v>1</v>
      </c>
    </row>
    <row r="2978" spans="1:37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">
        <v>21</v>
      </c>
      <c r="O29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8" s="5" t="s">
        <v>21</v>
      </c>
      <c r="Q2978" s="5">
        <v>0</v>
      </c>
      <c r="R2978" s="5" t="s">
        <v>21</v>
      </c>
      <c r="S2978" s="5" t="s">
        <v>24</v>
      </c>
      <c r="T2978" s="5" t="s">
        <v>117</v>
      </c>
      <c r="U2978" s="5">
        <v>45</v>
      </c>
      <c r="V2978" s="5" t="str">
        <f>PROPER(DatosTransformados[[#This Row],[Payment Method Hidden]])</f>
        <v>Direct Debit</v>
      </c>
      <c r="W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2978" s="5">
        <v>1281</v>
      </c>
      <c r="Y2978" s="5"/>
      <c r="Z2978" s="5"/>
      <c r="AA2978" s="5" t="s">
        <v>4949</v>
      </c>
      <c r="AB2978" s="6">
        <f>DATEVALUE(DatosTransformados[[#This Row],[Contact Date Hidden]])</f>
        <v>45210</v>
      </c>
      <c r="AC2978" s="6">
        <v>44518</v>
      </c>
      <c r="AD2978" s="5" t="s">
        <v>38</v>
      </c>
      <c r="AE2978" s="5" t="str">
        <f>VLOOKUP(DatosTransformados[[#This Row],[Customer Segment Hidden]],Tabla3[#All],2,FALSE)</f>
        <v>Low</v>
      </c>
      <c r="AF2978" s="12">
        <v>49.399547054738392</v>
      </c>
      <c r="AG2978" s="5">
        <v>8</v>
      </c>
      <c r="AH2978" s="5" t="s">
        <v>29</v>
      </c>
      <c r="AI2978" s="5" t="str">
        <f>IFERROR(VLOOKUP(DatosTransformados[[#This Row],[Preferred Contact Method Hidden]],Tabla3[#All],2,FALSE),DatosTransformados[[#This Row],[Preferred Contact Method Hidden]])</f>
        <v>Email</v>
      </c>
      <c r="AJ2978" s="5" t="str">
        <f>VLOOKUP(DatosTransformados[[#This Row],[Applied Discount Hidden]],Tabla3[#All],2,FALSE)</f>
        <v>Yes</v>
      </c>
      <c r="AK2978" s="5" t="b">
        <v>1</v>
      </c>
    </row>
    <row r="2979" spans="1:37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">
        <v>33</v>
      </c>
      <c r="O29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79" s="2" t="s">
        <v>21</v>
      </c>
      <c r="Q2979" s="2">
        <v>0</v>
      </c>
      <c r="R2979" s="2" t="s">
        <v>21</v>
      </c>
      <c r="S2979" s="2" t="s">
        <v>24</v>
      </c>
      <c r="T2979" s="2" t="s">
        <v>123</v>
      </c>
      <c r="U2979" s="2">
        <v>16</v>
      </c>
      <c r="V2979" s="2" t="str">
        <f>PROPER(DatosTransformados[[#This Row],[Payment Method Hidden]])</f>
        <v>Credit Card</v>
      </c>
      <c r="W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2979" s="2">
        <v>30</v>
      </c>
      <c r="Y2979" s="2" t="s">
        <v>156</v>
      </c>
      <c r="Z2979" s="2" t="s">
        <v>157</v>
      </c>
      <c r="AA2979" s="2" t="s">
        <v>791</v>
      </c>
      <c r="AB2979" s="3">
        <f>DATEVALUE(DatosTransformados[[#This Row],[Contact Date Hidden]])</f>
        <v>44754</v>
      </c>
      <c r="AC2979" s="3">
        <v>44117</v>
      </c>
      <c r="AD2979" s="2" t="s">
        <v>28</v>
      </c>
      <c r="AE2979" s="2" t="str">
        <f>VLOOKUP(DatosTransformados[[#This Row],[Customer Segment Hidden]],Tabla3[#All],2,FALSE)</f>
        <v>High</v>
      </c>
      <c r="AF2979" s="11">
        <v>14.107932870062241</v>
      </c>
      <c r="AG2979" s="2">
        <v>0</v>
      </c>
      <c r="AH2979" s="2" t="s">
        <v>29</v>
      </c>
      <c r="AI2979" s="2" t="str">
        <f>IFERROR(VLOOKUP(DatosTransformados[[#This Row],[Preferred Contact Method Hidden]],Tabla3[#All],2,FALSE),DatosTransformados[[#This Row],[Preferred Contact Method Hidden]])</f>
        <v>Email</v>
      </c>
      <c r="AJ2979" s="2" t="str">
        <f>VLOOKUP(DatosTransformados[[#This Row],[Applied Discount Hidden]],Tabla3[#All],2,FALSE)</f>
        <v>No</v>
      </c>
      <c r="AK2979" s="2" t="b">
        <v>0</v>
      </c>
    </row>
    <row r="2980" spans="1:37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">
        <v>33</v>
      </c>
      <c r="O29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0" s="5" t="s">
        <v>21</v>
      </c>
      <c r="Q2980" s="5">
        <v>0</v>
      </c>
      <c r="R2980" s="5" t="s">
        <v>21</v>
      </c>
      <c r="S2980" s="5" t="s">
        <v>52</v>
      </c>
      <c r="T2980" s="5" t="s">
        <v>169</v>
      </c>
      <c r="U2980" s="5">
        <v>8</v>
      </c>
      <c r="V2980" s="5" t="str">
        <f>PROPER(DatosTransformados[[#This Row],[Payment Method Hidden]])</f>
        <v>Paper Check</v>
      </c>
      <c r="W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2980" s="5">
        <v>289</v>
      </c>
      <c r="Y2980" s="5"/>
      <c r="Z2980" s="5"/>
      <c r="AA2980" s="5" t="s">
        <v>4952</v>
      </c>
      <c r="AB2980" s="6">
        <f>DATEVALUE(DatosTransformados[[#This Row],[Contact Date Hidden]])</f>
        <v>44284</v>
      </c>
      <c r="AC2980" s="6">
        <v>44614</v>
      </c>
      <c r="AD2980" s="5" t="s">
        <v>38</v>
      </c>
      <c r="AE2980" s="5" t="str">
        <f>VLOOKUP(DatosTransformados[[#This Row],[Customer Segment Hidden]],Tabla3[#All],2,FALSE)</f>
        <v>Low</v>
      </c>
      <c r="AF2980" s="12">
        <v>8.6440248209753605</v>
      </c>
      <c r="AG2980" s="5">
        <v>3</v>
      </c>
      <c r="AH2980" s="5" t="s">
        <v>63</v>
      </c>
      <c r="AI2980" s="5" t="str">
        <f>IFERROR(VLOOKUP(DatosTransformados[[#This Row],[Preferred Contact Method Hidden]],Tabla3[#All],2,FALSE),DatosTransformados[[#This Row],[Preferred Contact Method Hidden]])</f>
        <v>SMS</v>
      </c>
      <c r="AJ2980" s="5" t="str">
        <f>VLOOKUP(DatosTransformados[[#This Row],[Applied Discount Hidden]],Tabla3[#All],2,FALSE)</f>
        <v>Yes</v>
      </c>
      <c r="AK2980" s="5" t="b">
        <v>1</v>
      </c>
    </row>
    <row r="2981" spans="1:37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">
        <v>21</v>
      </c>
      <c r="O29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1" s="2" t="s">
        <v>33</v>
      </c>
      <c r="Q2981" s="2">
        <v>6</v>
      </c>
      <c r="R2981" s="2" t="s">
        <v>33</v>
      </c>
      <c r="S2981" s="2" t="s">
        <v>34</v>
      </c>
      <c r="T2981" s="2" t="s">
        <v>207</v>
      </c>
      <c r="U2981" s="2">
        <v>20</v>
      </c>
      <c r="V2981" s="2" t="str">
        <f>PROPER(DatosTransformados[[#This Row],[Payment Method Hidden]])</f>
        <v>Paper Check</v>
      </c>
      <c r="W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2981" s="2">
        <v>660</v>
      </c>
      <c r="Y2981" s="2"/>
      <c r="Z2981" s="2"/>
      <c r="AA2981" s="2" t="s">
        <v>1484</v>
      </c>
      <c r="AB2981" s="3">
        <f>DATEVALUE(DatosTransformados[[#This Row],[Contact Date Hidden]])</f>
        <v>44558</v>
      </c>
      <c r="AC2981" s="3">
        <v>44875</v>
      </c>
      <c r="AD2981" s="2" t="s">
        <v>38</v>
      </c>
      <c r="AE2981" s="2" t="str">
        <f>VLOOKUP(DatosTransformados[[#This Row],[Customer Segment Hidden]],Tabla3[#All],2,FALSE)</f>
        <v>Low</v>
      </c>
      <c r="AF2981" s="11">
        <v>22.025470531535301</v>
      </c>
      <c r="AG2981" s="2">
        <v>1</v>
      </c>
      <c r="AH2981" s="2" t="s">
        <v>49</v>
      </c>
      <c r="AI2981" s="2" t="str">
        <f>IFERROR(VLOOKUP(DatosTransformados[[#This Row],[Preferred Contact Method Hidden]],Tabla3[#All],2,FALSE),DatosTransformados[[#This Row],[Preferred Contact Method Hidden]])</f>
        <v>Phone</v>
      </c>
      <c r="AJ2981" s="2" t="str">
        <f>VLOOKUP(DatosTransformados[[#This Row],[Applied Discount Hidden]],Tabla3[#All],2,FALSE)</f>
        <v>No</v>
      </c>
      <c r="AK2981" s="2" t="b">
        <v>0</v>
      </c>
    </row>
    <row r="2982" spans="1:37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">
        <v>21</v>
      </c>
      <c r="O29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2" s="5" t="s">
        <v>21</v>
      </c>
      <c r="Q2982" s="5">
        <v>0</v>
      </c>
      <c r="R2982" s="5" t="s">
        <v>33</v>
      </c>
      <c r="S2982" s="5" t="s">
        <v>34</v>
      </c>
      <c r="T2982" s="5" t="s">
        <v>35</v>
      </c>
      <c r="U2982" s="5">
        <v>54</v>
      </c>
      <c r="V2982" s="5" t="str">
        <f>PROPER(DatosTransformados[[#This Row],[Payment Method Hidden]])</f>
        <v>Direct Debit</v>
      </c>
      <c r="W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2982" s="5">
        <v>3771</v>
      </c>
      <c r="Y2982" s="5"/>
      <c r="Z2982" s="5"/>
      <c r="AA2982" s="5" t="s">
        <v>144</v>
      </c>
      <c r="AB2982" s="6">
        <f>DATEVALUE(DatosTransformados[[#This Row],[Contact Date Hidden]])</f>
        <v>44572</v>
      </c>
      <c r="AC2982" s="6">
        <v>43995</v>
      </c>
      <c r="AD2982" s="5" t="s">
        <v>44</v>
      </c>
      <c r="AE2982" s="5" t="str">
        <f>VLOOKUP(DatosTransformados[[#This Row],[Customer Segment Hidden]],Tabla3[#All],2,FALSE)</f>
        <v>Medium</v>
      </c>
      <c r="AF2982" s="12">
        <v>49.015770831024653</v>
      </c>
      <c r="AG2982" s="5">
        <v>6</v>
      </c>
      <c r="AH2982" s="5" t="s">
        <v>63</v>
      </c>
      <c r="AI2982" s="5" t="str">
        <f>IFERROR(VLOOKUP(DatosTransformados[[#This Row],[Preferred Contact Method Hidden]],Tabla3[#All],2,FALSE),DatosTransformados[[#This Row],[Preferred Contact Method Hidden]])</f>
        <v>SMS</v>
      </c>
      <c r="AJ2982" s="5" t="str">
        <f>VLOOKUP(DatosTransformados[[#This Row],[Applied Discount Hidden]],Tabla3[#All],2,FALSE)</f>
        <v>Yes</v>
      </c>
      <c r="AK2982" s="5" t="b">
        <v>1</v>
      </c>
    </row>
    <row r="2983" spans="1:37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">
        <v>33</v>
      </c>
      <c r="O29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3" s="2" t="s">
        <v>21</v>
      </c>
      <c r="Q2983" s="2">
        <v>0</v>
      </c>
      <c r="R2983" s="2" t="s">
        <v>33</v>
      </c>
      <c r="S2983" s="2" t="s">
        <v>34</v>
      </c>
      <c r="T2983" s="2" t="s">
        <v>35</v>
      </c>
      <c r="U2983" s="2">
        <v>47</v>
      </c>
      <c r="V2983" s="2" t="str">
        <f>PROPER(DatosTransformados[[#This Row],[Payment Method Hidden]])</f>
        <v>Direct Debit</v>
      </c>
      <c r="W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2983" s="2">
        <v>3077</v>
      </c>
      <c r="Y2983" s="2"/>
      <c r="Z2983" s="2"/>
      <c r="AA2983" s="2" t="s">
        <v>975</v>
      </c>
      <c r="AB2983" s="3">
        <f>DATEVALUE(DatosTransformados[[#This Row],[Contact Date Hidden]])</f>
        <v>44971</v>
      </c>
      <c r="AC2983" s="3">
        <v>44379</v>
      </c>
      <c r="AD2983" s="2" t="s">
        <v>38</v>
      </c>
      <c r="AE2983" s="2" t="str">
        <f>VLOOKUP(DatosTransformados[[#This Row],[Customer Segment Hidden]],Tabla3[#All],2,FALSE)</f>
        <v>Low</v>
      </c>
      <c r="AF2983" s="11">
        <v>41.413014431828501</v>
      </c>
      <c r="AG2983" s="2">
        <v>1</v>
      </c>
      <c r="AH2983" s="2" t="s">
        <v>63</v>
      </c>
      <c r="AI2983" s="2" t="str">
        <f>IFERROR(VLOOKUP(DatosTransformados[[#This Row],[Preferred Contact Method Hidden]],Tabla3[#All],2,FALSE),DatosTransformados[[#This Row],[Preferred Contact Method Hidden]])</f>
        <v>SMS</v>
      </c>
      <c r="AJ2983" s="2" t="str">
        <f>VLOOKUP(DatosTransformados[[#This Row],[Applied Discount Hidden]],Tabla3[#All],2,FALSE)</f>
        <v>No</v>
      </c>
      <c r="AK2983" s="2" t="b">
        <v>0</v>
      </c>
    </row>
    <row r="2984" spans="1:37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">
        <v>21</v>
      </c>
      <c r="O29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4" s="5" t="s">
        <v>21</v>
      </c>
      <c r="Q2984" s="5">
        <v>0</v>
      </c>
      <c r="R2984" s="5" t="s">
        <v>21</v>
      </c>
      <c r="S2984" s="5" t="s">
        <v>52</v>
      </c>
      <c r="T2984" s="5" t="s">
        <v>169</v>
      </c>
      <c r="U2984" s="5">
        <v>15</v>
      </c>
      <c r="V2984" s="5" t="str">
        <f>PROPER(DatosTransformados[[#This Row],[Payment Method Hidden]])</f>
        <v>Paper Check</v>
      </c>
      <c r="W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2984" s="5">
        <v>156</v>
      </c>
      <c r="Y2984" s="5"/>
      <c r="Z2984" s="5"/>
      <c r="AA2984" s="5" t="s">
        <v>4957</v>
      </c>
      <c r="AB2984" s="6">
        <f>DATEVALUE(DatosTransformados[[#This Row],[Contact Date Hidden]])</f>
        <v>44401</v>
      </c>
      <c r="AC2984" s="6">
        <v>44111</v>
      </c>
      <c r="AD2984" s="5" t="s">
        <v>38</v>
      </c>
      <c r="AE2984" s="5" t="str">
        <f>VLOOKUP(DatosTransformados[[#This Row],[Customer Segment Hidden]],Tabla3[#All],2,FALSE)</f>
        <v>Low</v>
      </c>
      <c r="AF2984" s="12">
        <v>13.7964354000139</v>
      </c>
      <c r="AG2984" s="5">
        <v>9</v>
      </c>
      <c r="AH2984" s="5" t="s">
        <v>29</v>
      </c>
      <c r="AI2984" s="5" t="str">
        <f>IFERROR(VLOOKUP(DatosTransformados[[#This Row],[Preferred Contact Method Hidden]],Tabla3[#All],2,FALSE),DatosTransformados[[#This Row],[Preferred Contact Method Hidden]])</f>
        <v>Email</v>
      </c>
      <c r="AJ2984" s="5" t="str">
        <f>VLOOKUP(DatosTransformados[[#This Row],[Applied Discount Hidden]],Tabla3[#All],2,FALSE)</f>
        <v>Yes</v>
      </c>
      <c r="AK2984" s="5" t="b">
        <v>1</v>
      </c>
    </row>
    <row r="2985" spans="1:37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">
        <v>21</v>
      </c>
      <c r="O29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5" s="2" t="s">
        <v>21</v>
      </c>
      <c r="Q2985" s="2">
        <v>0</v>
      </c>
      <c r="R2985" s="2" t="s">
        <v>21</v>
      </c>
      <c r="S2985" s="2" t="s">
        <v>24</v>
      </c>
      <c r="T2985" s="2" t="s">
        <v>25</v>
      </c>
      <c r="U2985" s="2">
        <v>24</v>
      </c>
      <c r="V2985" s="2" t="str">
        <f>PROPER(DatosTransformados[[#This Row],[Payment Method Hidden]])</f>
        <v>Credit Card</v>
      </c>
      <c r="W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2985" s="2">
        <v>106</v>
      </c>
      <c r="Y2985" s="2" t="s">
        <v>156</v>
      </c>
      <c r="Z2985" s="2" t="s">
        <v>157</v>
      </c>
      <c r="AA2985" s="2" t="s">
        <v>1898</v>
      </c>
      <c r="AB2985" s="3">
        <f>DATEVALUE(DatosTransformados[[#This Row],[Contact Date Hidden]])</f>
        <v>44876</v>
      </c>
      <c r="AC2985" s="3">
        <v>43908</v>
      </c>
      <c r="AD2985" s="2" t="s">
        <v>38</v>
      </c>
      <c r="AE2985" s="2" t="str">
        <f>VLOOKUP(DatosTransformados[[#This Row],[Customer Segment Hidden]],Tabla3[#All],2,FALSE)</f>
        <v>Low</v>
      </c>
      <c r="AF2985" s="11">
        <v>25.483309473094039</v>
      </c>
      <c r="AG2985" s="2">
        <v>9</v>
      </c>
      <c r="AH2985" s="2" t="s">
        <v>49</v>
      </c>
      <c r="AI2985" s="2" t="str">
        <f>IFERROR(VLOOKUP(DatosTransformados[[#This Row],[Preferred Contact Method Hidden]],Tabla3[#All],2,FALSE),DatosTransformados[[#This Row],[Preferred Contact Method Hidden]])</f>
        <v>Phone</v>
      </c>
      <c r="AJ2985" s="2" t="str">
        <f>VLOOKUP(DatosTransformados[[#This Row],[Applied Discount Hidden]],Tabla3[#All],2,FALSE)</f>
        <v>Yes</v>
      </c>
      <c r="AK2985" s="2" t="b">
        <v>1</v>
      </c>
    </row>
    <row r="2986" spans="1:37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">
        <v>21</v>
      </c>
      <c r="O29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6" s="5" t="s">
        <v>21</v>
      </c>
      <c r="Q2986" s="5">
        <v>0</v>
      </c>
      <c r="R2986" s="5" t="s">
        <v>21</v>
      </c>
      <c r="S2986" s="5" t="s">
        <v>24</v>
      </c>
      <c r="T2986" s="5" t="s">
        <v>35</v>
      </c>
      <c r="U2986" s="5">
        <v>51</v>
      </c>
      <c r="V2986" s="5" t="str">
        <f>PROPER(DatosTransformados[[#This Row],[Payment Method Hidden]])</f>
        <v>Direct Debit</v>
      </c>
      <c r="W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2986" s="5">
        <v>581</v>
      </c>
      <c r="Y2986" s="5" t="s">
        <v>134</v>
      </c>
      <c r="Z2986" s="5" t="s">
        <v>135</v>
      </c>
      <c r="AA2986" s="5" t="s">
        <v>1932</v>
      </c>
      <c r="AB2986" s="6">
        <f>DATEVALUE(DatosTransformados[[#This Row],[Contact Date Hidden]])</f>
        <v>45279</v>
      </c>
      <c r="AC2986" s="6">
        <v>44778</v>
      </c>
      <c r="AD2986" s="5" t="s">
        <v>38</v>
      </c>
      <c r="AE2986" s="5" t="str">
        <f>VLOOKUP(DatosTransformados[[#This Row],[Customer Segment Hidden]],Tabla3[#All],2,FALSE)</f>
        <v>Low</v>
      </c>
      <c r="AF2986" s="12">
        <v>47.094935434000107</v>
      </c>
      <c r="AG2986" s="5">
        <v>5</v>
      </c>
      <c r="AH2986" s="5" t="s">
        <v>29</v>
      </c>
      <c r="AI2986" s="5" t="str">
        <f>IFERROR(VLOOKUP(DatosTransformados[[#This Row],[Preferred Contact Method Hidden]],Tabla3[#All],2,FALSE),DatosTransformados[[#This Row],[Preferred Contact Method Hidden]])</f>
        <v>Email</v>
      </c>
      <c r="AJ2986" s="5" t="str">
        <f>VLOOKUP(DatosTransformados[[#This Row],[Applied Discount Hidden]],Tabla3[#All],2,FALSE)</f>
        <v>No</v>
      </c>
      <c r="AK2986" s="5" t="b">
        <v>0</v>
      </c>
    </row>
    <row r="2987" spans="1:37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">
        <v>33</v>
      </c>
      <c r="O29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7" s="2" t="s">
        <v>21</v>
      </c>
      <c r="Q2987" s="2">
        <v>0</v>
      </c>
      <c r="R2987" s="2" t="s">
        <v>21</v>
      </c>
      <c r="S2987" s="2" t="s">
        <v>52</v>
      </c>
      <c r="T2987" s="2" t="s">
        <v>117</v>
      </c>
      <c r="U2987" s="2">
        <v>39</v>
      </c>
      <c r="V2987" s="2" t="str">
        <f>PROPER(DatosTransformados[[#This Row],[Payment Method Hidden]])</f>
        <v>Direct Debit</v>
      </c>
      <c r="W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2987" s="2">
        <v>286</v>
      </c>
      <c r="Y2987" s="2"/>
      <c r="Z2987" s="2"/>
      <c r="AA2987" s="2" t="s">
        <v>4961</v>
      </c>
      <c r="AB2987" s="3">
        <f>DATEVALUE(DatosTransformados[[#This Row],[Contact Date Hidden]])</f>
        <v>45080</v>
      </c>
      <c r="AC2987" s="3">
        <v>44793</v>
      </c>
      <c r="AD2987" s="2" t="s">
        <v>38</v>
      </c>
      <c r="AE2987" s="2" t="str">
        <f>VLOOKUP(DatosTransformados[[#This Row],[Customer Segment Hidden]],Tabla3[#All],2,FALSE)</f>
        <v>Low</v>
      </c>
      <c r="AF2987" s="11">
        <v>40.479806693349033</v>
      </c>
      <c r="AG2987" s="2">
        <v>3</v>
      </c>
      <c r="AH2987" s="2" t="s">
        <v>63</v>
      </c>
      <c r="AI2987" s="2" t="str">
        <f>IFERROR(VLOOKUP(DatosTransformados[[#This Row],[Preferred Contact Method Hidden]],Tabla3[#All],2,FALSE),DatosTransformados[[#This Row],[Preferred Contact Method Hidden]])</f>
        <v>SMS</v>
      </c>
      <c r="AJ2987" s="2" t="str">
        <f>VLOOKUP(DatosTransformados[[#This Row],[Applied Discount Hidden]],Tabla3[#All],2,FALSE)</f>
        <v>No</v>
      </c>
      <c r="AK2987" s="2" t="b">
        <v>0</v>
      </c>
    </row>
    <row r="2988" spans="1:37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">
        <v>21</v>
      </c>
      <c r="O29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8" s="5" t="s">
        <v>21</v>
      </c>
      <c r="Q2988" s="5">
        <v>0</v>
      </c>
      <c r="R2988" s="5" t="s">
        <v>21</v>
      </c>
      <c r="S2988" s="5" t="s">
        <v>24</v>
      </c>
      <c r="T2988" s="5" t="s">
        <v>123</v>
      </c>
      <c r="U2988" s="5">
        <v>43</v>
      </c>
      <c r="V2988" s="5" t="str">
        <f>PROPER(DatosTransformados[[#This Row],[Payment Method Hidden]])</f>
        <v>Credit Card</v>
      </c>
      <c r="W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2988" s="5">
        <v>134</v>
      </c>
      <c r="Y2988" s="5"/>
      <c r="Z2988" s="5"/>
      <c r="AA2988" s="5" t="s">
        <v>4963</v>
      </c>
      <c r="AB2988" s="6">
        <f>DATEVALUE(DatosTransformados[[#This Row],[Contact Date Hidden]])</f>
        <v>44658</v>
      </c>
      <c r="AC2988" s="6">
        <v>44130</v>
      </c>
      <c r="AD2988" s="5" t="s">
        <v>28</v>
      </c>
      <c r="AE2988" s="5" t="str">
        <f>VLOOKUP(DatosTransformados[[#This Row],[Customer Segment Hidden]],Tabla3[#All],2,FALSE)</f>
        <v>High</v>
      </c>
      <c r="AF2988" s="12">
        <v>40.608698596816843</v>
      </c>
      <c r="AG2988" s="5">
        <v>1</v>
      </c>
      <c r="AH2988" s="5" t="s">
        <v>63</v>
      </c>
      <c r="AI2988" s="5" t="str">
        <f>IFERROR(VLOOKUP(DatosTransformados[[#This Row],[Preferred Contact Method Hidden]],Tabla3[#All],2,FALSE),DatosTransformados[[#This Row],[Preferred Contact Method Hidden]])</f>
        <v>SMS</v>
      </c>
      <c r="AJ2988" s="5" t="str">
        <f>VLOOKUP(DatosTransformados[[#This Row],[Applied Discount Hidden]],Tabla3[#All],2,FALSE)</f>
        <v>Yes</v>
      </c>
      <c r="AK2988" s="5" t="b">
        <v>1</v>
      </c>
    </row>
    <row r="2989" spans="1:37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">
        <v>21</v>
      </c>
      <c r="O29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89" s="2" t="s">
        <v>33</v>
      </c>
      <c r="Q2989" s="2">
        <v>6</v>
      </c>
      <c r="R2989" s="2" t="s">
        <v>21</v>
      </c>
      <c r="S2989" s="2" t="s">
        <v>52</v>
      </c>
      <c r="T2989" s="2" t="s">
        <v>117</v>
      </c>
      <c r="U2989" s="2">
        <v>11</v>
      </c>
      <c r="V2989" s="2" t="str">
        <f>PROPER(DatosTransformados[[#This Row],[Payment Method Hidden]])</f>
        <v>Direct Debit</v>
      </c>
      <c r="W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2989" s="2">
        <v>675</v>
      </c>
      <c r="Y2989" s="2"/>
      <c r="Z2989" s="2"/>
      <c r="AA2989" s="2" t="s">
        <v>4965</v>
      </c>
      <c r="AB2989" s="3">
        <f>DATEVALUE(DatosTransformados[[#This Row],[Contact Date Hidden]])</f>
        <v>44547</v>
      </c>
      <c r="AC2989" s="3">
        <v>44922</v>
      </c>
      <c r="AD2989" s="2" t="s">
        <v>44</v>
      </c>
      <c r="AE2989" s="2" t="str">
        <f>VLOOKUP(DatosTransformados[[#This Row],[Customer Segment Hidden]],Tabla3[#All],2,FALSE)</f>
        <v>Medium</v>
      </c>
      <c r="AF2989" s="11">
        <v>10.136489352739821</v>
      </c>
      <c r="AG2989" s="2">
        <v>6</v>
      </c>
      <c r="AH2989" s="2" t="s">
        <v>63</v>
      </c>
      <c r="AI2989" s="2" t="str">
        <f>IFERROR(VLOOKUP(DatosTransformados[[#This Row],[Preferred Contact Method Hidden]],Tabla3[#All],2,FALSE),DatosTransformados[[#This Row],[Preferred Contact Method Hidden]])</f>
        <v>SMS</v>
      </c>
      <c r="AJ2989" s="2" t="str">
        <f>VLOOKUP(DatosTransformados[[#This Row],[Applied Discount Hidden]],Tabla3[#All],2,FALSE)</f>
        <v>Yes</v>
      </c>
      <c r="AK2989" s="2" t="b">
        <v>1</v>
      </c>
    </row>
    <row r="2990" spans="1:37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">
        <v>21</v>
      </c>
      <c r="O29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0" s="5" t="s">
        <v>21</v>
      </c>
      <c r="Q2990" s="5">
        <v>0</v>
      </c>
      <c r="R2990" s="5" t="s">
        <v>33</v>
      </c>
      <c r="S2990" s="5" t="s">
        <v>34</v>
      </c>
      <c r="T2990" s="5" t="s">
        <v>25</v>
      </c>
      <c r="U2990" s="5">
        <v>37</v>
      </c>
      <c r="V2990" s="5" t="str">
        <f>PROPER(DatosTransformados[[#This Row],[Payment Method Hidden]])</f>
        <v>Credit Card</v>
      </c>
      <c r="W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2990" s="5">
        <v>2374</v>
      </c>
      <c r="Y2990" s="5"/>
      <c r="Z2990" s="5"/>
      <c r="AA2990" s="5" t="s">
        <v>2298</v>
      </c>
      <c r="AB2990" s="6">
        <f>DATEVALUE(DatosTransformados[[#This Row],[Contact Date Hidden]])</f>
        <v>44840</v>
      </c>
      <c r="AC2990" s="6">
        <v>44087</v>
      </c>
      <c r="AD2990" s="5" t="s">
        <v>44</v>
      </c>
      <c r="AE2990" s="5" t="str">
        <f>VLOOKUP(DatosTransformados[[#This Row],[Customer Segment Hidden]],Tabla3[#All],2,FALSE)</f>
        <v>Medium</v>
      </c>
      <c r="AF2990" s="12">
        <v>37.448830236736697</v>
      </c>
      <c r="AG2990" s="5">
        <v>7</v>
      </c>
      <c r="AH2990" s="5" t="s">
        <v>49</v>
      </c>
      <c r="AI2990" s="5" t="str">
        <f>IFERROR(VLOOKUP(DatosTransformados[[#This Row],[Preferred Contact Method Hidden]],Tabla3[#All],2,FALSE),DatosTransformados[[#This Row],[Preferred Contact Method Hidden]])</f>
        <v>Phone</v>
      </c>
      <c r="AJ2990" s="5" t="str">
        <f>VLOOKUP(DatosTransformados[[#This Row],[Applied Discount Hidden]],Tabla3[#All],2,FALSE)</f>
        <v>Yes</v>
      </c>
      <c r="AK2990" s="5" t="b">
        <v>1</v>
      </c>
    </row>
    <row r="2991" spans="1:37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">
        <v>21</v>
      </c>
      <c r="O29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1" s="2" t="s">
        <v>21</v>
      </c>
      <c r="Q2991" s="2">
        <v>0</v>
      </c>
      <c r="R2991" s="2" t="s">
        <v>33</v>
      </c>
      <c r="S2991" s="2" t="s">
        <v>24</v>
      </c>
      <c r="T2991" s="2" t="s">
        <v>35</v>
      </c>
      <c r="U2991" s="2">
        <v>42</v>
      </c>
      <c r="V2991" s="2" t="str">
        <f>PROPER(DatosTransformados[[#This Row],[Payment Method Hidden]])</f>
        <v>Direct Debit</v>
      </c>
      <c r="W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2991" s="2">
        <v>166</v>
      </c>
      <c r="Y2991" s="2"/>
      <c r="Z2991" s="2"/>
      <c r="AA2991" s="2" t="s">
        <v>4968</v>
      </c>
      <c r="AB2991" s="3">
        <f>DATEVALUE(DatosTransformados[[#This Row],[Contact Date Hidden]])</f>
        <v>44973</v>
      </c>
      <c r="AC2991" s="3">
        <v>44060</v>
      </c>
      <c r="AD2991" s="2" t="s">
        <v>28</v>
      </c>
      <c r="AE2991" s="2" t="str">
        <f>VLOOKUP(DatosTransformados[[#This Row],[Customer Segment Hidden]],Tabla3[#All],2,FALSE)</f>
        <v>High</v>
      </c>
      <c r="AF2991" s="11">
        <v>34.782021896698353</v>
      </c>
      <c r="AG2991" s="2">
        <v>8</v>
      </c>
      <c r="AH2991" s="2" t="s">
        <v>29</v>
      </c>
      <c r="AI2991" s="2" t="str">
        <f>IFERROR(VLOOKUP(DatosTransformados[[#This Row],[Preferred Contact Method Hidden]],Tabla3[#All],2,FALSE),DatosTransformados[[#This Row],[Preferred Contact Method Hidden]])</f>
        <v>Email</v>
      </c>
      <c r="AJ2991" s="2" t="str">
        <f>VLOOKUP(DatosTransformados[[#This Row],[Applied Discount Hidden]],Tabla3[#All],2,FALSE)</f>
        <v>Yes</v>
      </c>
      <c r="AK2991" s="2" t="b">
        <v>1</v>
      </c>
    </row>
    <row r="2992" spans="1:37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">
        <v>33</v>
      </c>
      <c r="O29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2" s="5" t="s">
        <v>21</v>
      </c>
      <c r="Q2992" s="5">
        <v>0</v>
      </c>
      <c r="R2992" s="5" t="s">
        <v>21</v>
      </c>
      <c r="S2992" s="5" t="s">
        <v>24</v>
      </c>
      <c r="T2992" s="5" t="s">
        <v>35</v>
      </c>
      <c r="U2992" s="5">
        <v>40</v>
      </c>
      <c r="V2992" s="5" t="str">
        <f>PROPER(DatosTransformados[[#This Row],[Payment Method Hidden]])</f>
        <v>Direct Debit</v>
      </c>
      <c r="W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2992" s="5">
        <v>2379</v>
      </c>
      <c r="Y2992" s="5" t="s">
        <v>134</v>
      </c>
      <c r="Z2992" s="5" t="s">
        <v>135</v>
      </c>
      <c r="AA2992" s="5" t="s">
        <v>3548</v>
      </c>
      <c r="AB2992" s="6">
        <f>DATEVALUE(DatosTransformados[[#This Row],[Contact Date Hidden]])</f>
        <v>44868</v>
      </c>
      <c r="AC2992" s="6">
        <v>44257</v>
      </c>
      <c r="AD2992" s="5" t="s">
        <v>38</v>
      </c>
      <c r="AE2992" s="5" t="str">
        <f>VLOOKUP(DatosTransformados[[#This Row],[Customer Segment Hidden]],Tabla3[#All],2,FALSE)</f>
        <v>Low</v>
      </c>
      <c r="AF2992" s="12">
        <v>46.361388672895679</v>
      </c>
      <c r="AG2992" s="5">
        <v>1</v>
      </c>
      <c r="AH2992" s="5" t="s">
        <v>63</v>
      </c>
      <c r="AI2992" s="5" t="str">
        <f>IFERROR(VLOOKUP(DatosTransformados[[#This Row],[Preferred Contact Method Hidden]],Tabla3[#All],2,FALSE),DatosTransformados[[#This Row],[Preferred Contact Method Hidden]])</f>
        <v>SMS</v>
      </c>
      <c r="AJ2992" s="5" t="str">
        <f>VLOOKUP(DatosTransformados[[#This Row],[Applied Discount Hidden]],Tabla3[#All],2,FALSE)</f>
        <v>Yes</v>
      </c>
      <c r="AK2992" s="5" t="b">
        <v>1</v>
      </c>
    </row>
    <row r="2993" spans="1:37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">
        <v>33</v>
      </c>
      <c r="O29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3" s="2" t="s">
        <v>21</v>
      </c>
      <c r="Q2993" s="2">
        <v>0</v>
      </c>
      <c r="R2993" s="2" t="s">
        <v>21</v>
      </c>
      <c r="S2993" s="2" t="s">
        <v>34</v>
      </c>
      <c r="T2993" s="2" t="s">
        <v>25</v>
      </c>
      <c r="U2993" s="2">
        <v>37</v>
      </c>
      <c r="V2993" s="2" t="str">
        <f>PROPER(DatosTransformados[[#This Row],[Payment Method Hidden]])</f>
        <v>Credit Card</v>
      </c>
      <c r="W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2993" s="2">
        <v>1497</v>
      </c>
      <c r="Y2993" s="2" t="s">
        <v>156</v>
      </c>
      <c r="Z2993" s="2" t="s">
        <v>351</v>
      </c>
      <c r="AA2993" s="2" t="s">
        <v>835</v>
      </c>
      <c r="AB2993" s="3">
        <f>DATEVALUE(DatosTransformados[[#This Row],[Contact Date Hidden]])</f>
        <v>44374</v>
      </c>
      <c r="AC2993" s="3">
        <v>44829</v>
      </c>
      <c r="AD2993" s="2" t="s">
        <v>44</v>
      </c>
      <c r="AE2993" s="2" t="str">
        <f>VLOOKUP(DatosTransformados[[#This Row],[Customer Segment Hidden]],Tabla3[#All],2,FALSE)</f>
        <v>Medium</v>
      </c>
      <c r="AF2993" s="11">
        <v>29.97015969401593</v>
      </c>
      <c r="AG2993" s="2">
        <v>0</v>
      </c>
      <c r="AH2993" s="2" t="s">
        <v>29</v>
      </c>
      <c r="AI2993" s="2" t="str">
        <f>IFERROR(VLOOKUP(DatosTransformados[[#This Row],[Preferred Contact Method Hidden]],Tabla3[#All],2,FALSE),DatosTransformados[[#This Row],[Preferred Contact Method Hidden]])</f>
        <v>Email</v>
      </c>
      <c r="AJ2993" s="2" t="str">
        <f>VLOOKUP(DatosTransformados[[#This Row],[Applied Discount Hidden]],Tabla3[#All],2,FALSE)</f>
        <v>No</v>
      </c>
      <c r="AK2993" s="2" t="b">
        <v>0</v>
      </c>
    </row>
    <row r="2994" spans="1:37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">
        <v>21</v>
      </c>
      <c r="O29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4" s="5" t="s">
        <v>21</v>
      </c>
      <c r="Q2994" s="5">
        <v>0</v>
      </c>
      <c r="R2994" s="5" t="s">
        <v>21</v>
      </c>
      <c r="S2994" s="5" t="s">
        <v>34</v>
      </c>
      <c r="T2994" s="5" t="s">
        <v>25</v>
      </c>
      <c r="U2994" s="5">
        <v>18</v>
      </c>
      <c r="V2994" s="5" t="str">
        <f>PROPER(DatosTransformados[[#This Row],[Payment Method Hidden]])</f>
        <v>Credit Card</v>
      </c>
      <c r="W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2994" s="5">
        <v>1216</v>
      </c>
      <c r="Y2994" s="5"/>
      <c r="Z2994" s="5"/>
      <c r="AA2994" s="5" t="s">
        <v>4971</v>
      </c>
      <c r="AB2994" s="6">
        <f>DATEVALUE(DatosTransformados[[#This Row],[Contact Date Hidden]])</f>
        <v>45241</v>
      </c>
      <c r="AC2994" s="6">
        <v>44421</v>
      </c>
      <c r="AD2994" s="5" t="s">
        <v>44</v>
      </c>
      <c r="AE2994" s="5" t="str">
        <f>VLOOKUP(DatosTransformados[[#This Row],[Customer Segment Hidden]],Tabla3[#All],2,FALSE)</f>
        <v>Medium</v>
      </c>
      <c r="AF2994" s="12">
        <v>17.051756731831709</v>
      </c>
      <c r="AG2994" s="5">
        <v>4</v>
      </c>
      <c r="AH2994" s="5" t="s">
        <v>29</v>
      </c>
      <c r="AI2994" s="5" t="str">
        <f>IFERROR(VLOOKUP(DatosTransformados[[#This Row],[Preferred Contact Method Hidden]],Tabla3[#All],2,FALSE),DatosTransformados[[#This Row],[Preferred Contact Method Hidden]])</f>
        <v>Email</v>
      </c>
      <c r="AJ2994" s="5" t="str">
        <f>VLOOKUP(DatosTransformados[[#This Row],[Applied Discount Hidden]],Tabla3[#All],2,FALSE)</f>
        <v>No</v>
      </c>
      <c r="AK2994" s="5" t="b">
        <v>0</v>
      </c>
    </row>
    <row r="2995" spans="1:37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">
        <v>21</v>
      </c>
      <c r="O29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5" s="2" t="s">
        <v>33</v>
      </c>
      <c r="Q2995" s="2">
        <v>6</v>
      </c>
      <c r="R2995" s="2" t="s">
        <v>21</v>
      </c>
      <c r="S2995" s="2" t="s">
        <v>52</v>
      </c>
      <c r="T2995" s="2" t="s">
        <v>123</v>
      </c>
      <c r="U2995" s="2">
        <v>13</v>
      </c>
      <c r="V2995" s="2" t="str">
        <f>PROPER(DatosTransformados[[#This Row],[Payment Method Hidden]])</f>
        <v>Credit Card</v>
      </c>
      <c r="W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2995" s="2">
        <v>739</v>
      </c>
      <c r="Y2995" s="2"/>
      <c r="Z2995" s="2"/>
      <c r="AA2995" s="2" t="s">
        <v>2714</v>
      </c>
      <c r="AB2995" s="3">
        <f>DATEVALUE(DatosTransformados[[#This Row],[Contact Date Hidden]])</f>
        <v>43878</v>
      </c>
      <c r="AC2995" s="3">
        <v>44695</v>
      </c>
      <c r="AD2995" s="2" t="s">
        <v>28</v>
      </c>
      <c r="AE2995" s="2" t="str">
        <f>VLOOKUP(DatosTransformados[[#This Row],[Customer Segment Hidden]],Tabla3[#All],2,FALSE)</f>
        <v>High</v>
      </c>
      <c r="AF2995" s="11">
        <v>13.852784804024219</v>
      </c>
      <c r="AG2995" s="2">
        <v>2</v>
      </c>
      <c r="AH2995" s="2" t="s">
        <v>49</v>
      </c>
      <c r="AI2995" s="2" t="str">
        <f>IFERROR(VLOOKUP(DatosTransformados[[#This Row],[Preferred Contact Method Hidden]],Tabla3[#All],2,FALSE),DatosTransformados[[#This Row],[Preferred Contact Method Hidden]])</f>
        <v>Phone</v>
      </c>
      <c r="AJ2995" s="2" t="str">
        <f>VLOOKUP(DatosTransformados[[#This Row],[Applied Discount Hidden]],Tabla3[#All],2,FALSE)</f>
        <v>No</v>
      </c>
      <c r="AK2995" s="2" t="b">
        <v>0</v>
      </c>
    </row>
    <row r="2996" spans="1:37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">
        <v>21</v>
      </c>
      <c r="O29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6" s="5" t="s">
        <v>21</v>
      </c>
      <c r="Q2996" s="5">
        <v>0</v>
      </c>
      <c r="R2996" s="5" t="s">
        <v>21</v>
      </c>
      <c r="S2996" s="5" t="s">
        <v>34</v>
      </c>
      <c r="T2996" s="5" t="s">
        <v>117</v>
      </c>
      <c r="U2996" s="5">
        <v>55</v>
      </c>
      <c r="V2996" s="5" t="str">
        <f>PROPER(DatosTransformados[[#This Row],[Payment Method Hidden]])</f>
        <v>Direct Debit</v>
      </c>
      <c r="W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2996" s="5">
        <v>3088</v>
      </c>
      <c r="Y2996" s="5"/>
      <c r="Z2996" s="5"/>
      <c r="AA2996" s="5" t="s">
        <v>4974</v>
      </c>
      <c r="AB2996" s="6">
        <f>DATEVALUE(DatosTransformados[[#This Row],[Contact Date Hidden]])</f>
        <v>43862</v>
      </c>
      <c r="AC2996" s="6">
        <v>44642</v>
      </c>
      <c r="AD2996" s="5" t="s">
        <v>38</v>
      </c>
      <c r="AE2996" s="5" t="str">
        <f>VLOOKUP(DatosTransformados[[#This Row],[Customer Segment Hidden]],Tabla3[#All],2,FALSE)</f>
        <v>Low</v>
      </c>
      <c r="AF2996" s="12">
        <v>49.58850573123221</v>
      </c>
      <c r="AG2996" s="5">
        <v>2</v>
      </c>
      <c r="AH2996" s="5" t="s">
        <v>63</v>
      </c>
      <c r="AI2996" s="5" t="str">
        <f>IFERROR(VLOOKUP(DatosTransformados[[#This Row],[Preferred Contact Method Hidden]],Tabla3[#All],2,FALSE),DatosTransformados[[#This Row],[Preferred Contact Method Hidden]])</f>
        <v>SMS</v>
      </c>
      <c r="AJ2996" s="5" t="str">
        <f>VLOOKUP(DatosTransformados[[#This Row],[Applied Discount Hidden]],Tabla3[#All],2,FALSE)</f>
        <v>Yes</v>
      </c>
      <c r="AK2996" s="5" t="b">
        <v>1</v>
      </c>
    </row>
    <row r="2997" spans="1:37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">
        <v>21</v>
      </c>
      <c r="O29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7" s="2" t="s">
        <v>33</v>
      </c>
      <c r="Q2997" s="2">
        <v>6</v>
      </c>
      <c r="R2997" s="2" t="s">
        <v>21</v>
      </c>
      <c r="S2997" s="2" t="s">
        <v>52</v>
      </c>
      <c r="T2997" s="2" t="s">
        <v>123</v>
      </c>
      <c r="U2997" s="2">
        <v>5</v>
      </c>
      <c r="V2997" s="2" t="str">
        <f>PROPER(DatosTransformados[[#This Row],[Payment Method Hidden]])</f>
        <v>Credit Card</v>
      </c>
      <c r="W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X2997" s="2">
        <v>333</v>
      </c>
      <c r="Y2997" s="2"/>
      <c r="Z2997" s="2"/>
      <c r="AA2997" s="2" t="s">
        <v>2658</v>
      </c>
      <c r="AB2997" s="3">
        <f>DATEVALUE(DatosTransformados[[#This Row],[Contact Date Hidden]])</f>
        <v>45199</v>
      </c>
      <c r="AC2997" s="3">
        <v>43990</v>
      </c>
      <c r="AD2997" s="2" t="s">
        <v>28</v>
      </c>
      <c r="AE2997" s="2" t="str">
        <f>VLOOKUP(DatosTransformados[[#This Row],[Customer Segment Hidden]],Tabla3[#All],2,FALSE)</f>
        <v>High</v>
      </c>
      <c r="AF2997" s="11">
        <v>4.3868142520127282</v>
      </c>
      <c r="AG2997" s="2">
        <v>9</v>
      </c>
      <c r="AH2997" s="2" t="s">
        <v>29</v>
      </c>
      <c r="AI2997" s="2" t="str">
        <f>IFERROR(VLOOKUP(DatosTransformados[[#This Row],[Preferred Contact Method Hidden]],Tabla3[#All],2,FALSE),DatosTransformados[[#This Row],[Preferred Contact Method Hidden]])</f>
        <v>Email</v>
      </c>
      <c r="AJ2997" s="2" t="str">
        <f>VLOOKUP(DatosTransformados[[#This Row],[Applied Discount Hidden]],Tabla3[#All],2,FALSE)</f>
        <v>Yes</v>
      </c>
      <c r="AK2997" s="2" t="b">
        <v>1</v>
      </c>
    </row>
    <row r="2998" spans="1:37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">
        <v>21</v>
      </c>
      <c r="O29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8" s="5" t="s">
        <v>33</v>
      </c>
      <c r="Q2998" s="5">
        <v>2</v>
      </c>
      <c r="R2998" s="5" t="s">
        <v>33</v>
      </c>
      <c r="S2998" s="5" t="s">
        <v>24</v>
      </c>
      <c r="T2998" s="5" t="s">
        <v>35</v>
      </c>
      <c r="U2998" s="5">
        <v>20</v>
      </c>
      <c r="V2998" s="5" t="str">
        <f>PROPER(DatosTransformados[[#This Row],[Payment Method Hidden]])</f>
        <v>Direct Debit</v>
      </c>
      <c r="W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2998" s="5">
        <v>383</v>
      </c>
      <c r="Y2998" s="5"/>
      <c r="Z2998" s="5"/>
      <c r="AA2998" s="5" t="s">
        <v>4976</v>
      </c>
      <c r="AB2998" s="6">
        <f>DATEVALUE(DatosTransformados[[#This Row],[Contact Date Hidden]])</f>
        <v>44900</v>
      </c>
      <c r="AC2998" s="6">
        <v>44530</v>
      </c>
      <c r="AD2998" s="5" t="s">
        <v>28</v>
      </c>
      <c r="AE2998" s="5" t="str">
        <f>VLOOKUP(DatosTransformados[[#This Row],[Customer Segment Hidden]],Tabla3[#All],2,FALSE)</f>
        <v>High</v>
      </c>
      <c r="AF2998" s="12">
        <v>18.938550055660791</v>
      </c>
      <c r="AG2998" s="5">
        <v>2</v>
      </c>
      <c r="AH2998" s="5" t="s">
        <v>49</v>
      </c>
      <c r="AI2998" s="5" t="str">
        <f>IFERROR(VLOOKUP(DatosTransformados[[#This Row],[Preferred Contact Method Hidden]],Tabla3[#All],2,FALSE),DatosTransformados[[#This Row],[Preferred Contact Method Hidden]])</f>
        <v>Phone</v>
      </c>
      <c r="AJ2998" s="5" t="str">
        <f>VLOOKUP(DatosTransformados[[#This Row],[Applied Discount Hidden]],Tabla3[#All],2,FALSE)</f>
        <v>No</v>
      </c>
      <c r="AK2998" s="5" t="b">
        <v>0</v>
      </c>
    </row>
    <row r="2999" spans="1:37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">
        <v>21</v>
      </c>
      <c r="O29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2999" s="2" t="s">
        <v>33</v>
      </c>
      <c r="Q2999" s="2">
        <v>3</v>
      </c>
      <c r="R2999" s="2" t="s">
        <v>21</v>
      </c>
      <c r="S2999" s="2" t="s">
        <v>34</v>
      </c>
      <c r="T2999" s="2" t="s">
        <v>123</v>
      </c>
      <c r="U2999" s="2">
        <v>7</v>
      </c>
      <c r="V2999" s="2" t="str">
        <f>PROPER(DatosTransformados[[#This Row],[Payment Method Hidden]])</f>
        <v>Credit Card</v>
      </c>
      <c r="W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2999" s="2">
        <v>21</v>
      </c>
      <c r="Y2999" s="2"/>
      <c r="Z2999" s="2"/>
      <c r="AA2999" s="2" t="s">
        <v>4016</v>
      </c>
      <c r="AB2999" s="3">
        <f>DATEVALUE(DatosTransformados[[#This Row],[Contact Date Hidden]])</f>
        <v>44221</v>
      </c>
      <c r="AC2999" s="3">
        <v>45273</v>
      </c>
      <c r="AD2999" s="2" t="s">
        <v>44</v>
      </c>
      <c r="AE2999" s="2" t="str">
        <f>VLOOKUP(DatosTransformados[[#This Row],[Customer Segment Hidden]],Tabla3[#All],2,FALSE)</f>
        <v>Medium</v>
      </c>
      <c r="AF2999" s="11">
        <v>6.8569122289408311</v>
      </c>
      <c r="AG2999" s="2">
        <v>3</v>
      </c>
      <c r="AH2999" s="2" t="s">
        <v>63</v>
      </c>
      <c r="AI2999" s="2" t="str">
        <f>IFERROR(VLOOKUP(DatosTransformados[[#This Row],[Preferred Contact Method Hidden]],Tabla3[#All],2,FALSE),DatosTransformados[[#This Row],[Preferred Contact Method Hidden]])</f>
        <v>SMS</v>
      </c>
      <c r="AJ2999" s="2" t="str">
        <f>VLOOKUP(DatosTransformados[[#This Row],[Applied Discount Hidden]],Tabla3[#All],2,FALSE)</f>
        <v>No</v>
      </c>
      <c r="AK2999" s="2" t="b">
        <v>0</v>
      </c>
    </row>
    <row r="3000" spans="1:37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">
        <v>21</v>
      </c>
      <c r="O30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0" s="5" t="s">
        <v>21</v>
      </c>
      <c r="Q3000" s="5">
        <v>0</v>
      </c>
      <c r="R3000" s="5" t="s">
        <v>33</v>
      </c>
      <c r="S3000" s="5" t="s">
        <v>24</v>
      </c>
      <c r="T3000" s="5" t="s">
        <v>35</v>
      </c>
      <c r="U3000" s="5">
        <v>52</v>
      </c>
      <c r="V3000" s="5" t="str">
        <f>PROPER(DatosTransformados[[#This Row],[Payment Method Hidden]])</f>
        <v>Direct Debit</v>
      </c>
      <c r="W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000" s="5">
        <v>1986</v>
      </c>
      <c r="Y3000" s="5"/>
      <c r="Z3000" s="5"/>
      <c r="AA3000" s="5" t="s">
        <v>4979</v>
      </c>
      <c r="AB3000" s="6">
        <f>DATEVALUE(DatosTransformados[[#This Row],[Contact Date Hidden]])</f>
        <v>45224</v>
      </c>
      <c r="AC3000" s="6">
        <v>43969</v>
      </c>
      <c r="AD3000" s="5" t="s">
        <v>44</v>
      </c>
      <c r="AE3000" s="5" t="str">
        <f>VLOOKUP(DatosTransformados[[#This Row],[Customer Segment Hidden]],Tabla3[#All],2,FALSE)</f>
        <v>Medium</v>
      </c>
      <c r="AF3000" s="12">
        <v>54.838560577660658</v>
      </c>
      <c r="AG3000" s="5">
        <v>9</v>
      </c>
      <c r="AH3000" s="5" t="s">
        <v>29</v>
      </c>
      <c r="AI3000" s="5" t="str">
        <f>IFERROR(VLOOKUP(DatosTransformados[[#This Row],[Preferred Contact Method Hidden]],Tabla3[#All],2,FALSE),DatosTransformados[[#This Row],[Preferred Contact Method Hidden]])</f>
        <v>Email</v>
      </c>
      <c r="AJ3000" s="5" t="str">
        <f>VLOOKUP(DatosTransformados[[#This Row],[Applied Discount Hidden]],Tabla3[#All],2,FALSE)</f>
        <v>Yes</v>
      </c>
      <c r="AK3000" s="5" t="b">
        <v>1</v>
      </c>
    </row>
    <row r="3001" spans="1:37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">
        <v>33</v>
      </c>
      <c r="O30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1" s="2" t="s">
        <v>21</v>
      </c>
      <c r="Q3001" s="2">
        <v>0</v>
      </c>
      <c r="R3001" s="2" t="s">
        <v>33</v>
      </c>
      <c r="S3001" s="2" t="s">
        <v>34</v>
      </c>
      <c r="T3001" s="2" t="s">
        <v>117</v>
      </c>
      <c r="U3001" s="2">
        <v>63</v>
      </c>
      <c r="V3001" s="2" t="str">
        <f>PROPER(DatosTransformados[[#This Row],[Payment Method Hidden]])</f>
        <v>Direct Debit</v>
      </c>
      <c r="W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3001" s="2">
        <v>3323</v>
      </c>
      <c r="Y3001" s="2" t="s">
        <v>103</v>
      </c>
      <c r="Z3001" s="2" t="s">
        <v>104</v>
      </c>
      <c r="AA3001" s="2" t="s">
        <v>4981</v>
      </c>
      <c r="AB3001" s="3">
        <f>DATEVALUE(DatosTransformados[[#This Row],[Contact Date Hidden]])</f>
        <v>44904</v>
      </c>
      <c r="AC3001" s="3">
        <v>45098</v>
      </c>
      <c r="AD3001" s="2" t="s">
        <v>44</v>
      </c>
      <c r="AE3001" s="2" t="str">
        <f>VLOOKUP(DatosTransformados[[#This Row],[Customer Segment Hidden]],Tabla3[#All],2,FALSE)</f>
        <v>Medium</v>
      </c>
      <c r="AF3001" s="11">
        <v>74.920764594597813</v>
      </c>
      <c r="AG3001" s="2">
        <v>0</v>
      </c>
      <c r="AH3001" s="2" t="s">
        <v>49</v>
      </c>
      <c r="AI3001" s="2" t="str">
        <f>IFERROR(VLOOKUP(DatosTransformados[[#This Row],[Preferred Contact Method Hidden]],Tabla3[#All],2,FALSE),DatosTransformados[[#This Row],[Preferred Contact Method Hidden]])</f>
        <v>Phone</v>
      </c>
      <c r="AJ3001" s="2" t="str">
        <f>VLOOKUP(DatosTransformados[[#This Row],[Applied Discount Hidden]],Tabla3[#All],2,FALSE)</f>
        <v>No</v>
      </c>
      <c r="AK3001" s="2" t="b">
        <v>0</v>
      </c>
    </row>
    <row r="3002" spans="1:37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">
        <v>21</v>
      </c>
      <c r="O30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2" s="5" t="s">
        <v>33</v>
      </c>
      <c r="Q3002" s="5">
        <v>5</v>
      </c>
      <c r="R3002" s="5" t="s">
        <v>33</v>
      </c>
      <c r="S3002" s="5" t="s">
        <v>34</v>
      </c>
      <c r="T3002" s="5" t="s">
        <v>25</v>
      </c>
      <c r="U3002" s="5">
        <v>27</v>
      </c>
      <c r="V3002" s="5" t="str">
        <f>PROPER(DatosTransformados[[#This Row],[Payment Method Hidden]])</f>
        <v>Credit Card</v>
      </c>
      <c r="W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002" s="5">
        <v>257</v>
      </c>
      <c r="Y3002" s="5"/>
      <c r="Z3002" s="5"/>
      <c r="AA3002" s="5" t="s">
        <v>3955</v>
      </c>
      <c r="AB3002" s="6">
        <f>DATEVALUE(DatosTransformados[[#This Row],[Contact Date Hidden]])</f>
        <v>44646</v>
      </c>
      <c r="AC3002" s="6">
        <v>44702</v>
      </c>
      <c r="AD3002" s="5" t="s">
        <v>44</v>
      </c>
      <c r="AE3002" s="5" t="str">
        <f>VLOOKUP(DatosTransformados[[#This Row],[Customer Segment Hidden]],Tabla3[#All],2,FALSE)</f>
        <v>Medium</v>
      </c>
      <c r="AF3002" s="12">
        <v>25.82555656543709</v>
      </c>
      <c r="AG3002" s="5">
        <v>10</v>
      </c>
      <c r="AH3002" s="5" t="s">
        <v>63</v>
      </c>
      <c r="AI3002" s="5" t="str">
        <f>IFERROR(VLOOKUP(DatosTransformados[[#This Row],[Preferred Contact Method Hidden]],Tabla3[#All],2,FALSE),DatosTransformados[[#This Row],[Preferred Contact Method Hidden]])</f>
        <v>SMS</v>
      </c>
      <c r="AJ3002" s="5" t="str">
        <f>VLOOKUP(DatosTransformados[[#This Row],[Applied Discount Hidden]],Tabla3[#All],2,FALSE)</f>
        <v>Yes</v>
      </c>
      <c r="AK3002" s="5" t="b">
        <v>1</v>
      </c>
    </row>
    <row r="3003" spans="1:37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">
        <v>21</v>
      </c>
      <c r="O30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3" s="2" t="s">
        <v>21</v>
      </c>
      <c r="Q3003" s="2">
        <v>0</v>
      </c>
      <c r="R3003" s="2" t="s">
        <v>21</v>
      </c>
      <c r="S3003" s="2" t="s">
        <v>34</v>
      </c>
      <c r="T3003" s="2" t="s">
        <v>35</v>
      </c>
      <c r="U3003" s="2">
        <v>23</v>
      </c>
      <c r="V3003" s="2" t="str">
        <f>PROPER(DatosTransformados[[#This Row],[Payment Method Hidden]])</f>
        <v>Direct Debit</v>
      </c>
      <c r="W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003" s="2">
        <v>276</v>
      </c>
      <c r="Y3003" s="2"/>
      <c r="Z3003" s="2"/>
      <c r="AA3003" s="2" t="s">
        <v>194</v>
      </c>
      <c r="AB3003" s="3">
        <f>DATEVALUE(DatosTransformados[[#This Row],[Contact Date Hidden]])</f>
        <v>44076</v>
      </c>
      <c r="AC3003" s="3">
        <v>44593</v>
      </c>
      <c r="AD3003" s="2" t="s">
        <v>28</v>
      </c>
      <c r="AE3003" s="2" t="str">
        <f>VLOOKUP(DatosTransformados[[#This Row],[Customer Segment Hidden]],Tabla3[#All],2,FALSE)</f>
        <v>High</v>
      </c>
      <c r="AF3003" s="11">
        <v>18.51818186516044</v>
      </c>
      <c r="AG3003" s="2">
        <v>0</v>
      </c>
      <c r="AH3003" s="2" t="s">
        <v>49</v>
      </c>
      <c r="AI3003" s="2" t="str">
        <f>IFERROR(VLOOKUP(DatosTransformados[[#This Row],[Preferred Contact Method Hidden]],Tabla3[#All],2,FALSE),DatosTransformados[[#This Row],[Preferred Contact Method Hidden]])</f>
        <v>Phone</v>
      </c>
      <c r="AJ3003" s="2" t="str">
        <f>VLOOKUP(DatosTransformados[[#This Row],[Applied Discount Hidden]],Tabla3[#All],2,FALSE)</f>
        <v>Yes</v>
      </c>
      <c r="AK3003" s="2" t="b">
        <v>1</v>
      </c>
    </row>
    <row r="3004" spans="1:37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">
        <v>21</v>
      </c>
      <c r="O30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4" s="5" t="s">
        <v>21</v>
      </c>
      <c r="Q3004" s="5">
        <v>0</v>
      </c>
      <c r="R3004" s="5" t="s">
        <v>21</v>
      </c>
      <c r="S3004" s="5" t="s">
        <v>24</v>
      </c>
      <c r="T3004" s="5" t="s">
        <v>35</v>
      </c>
      <c r="U3004" s="5">
        <v>31</v>
      </c>
      <c r="V3004" s="5" t="str">
        <f>PROPER(DatosTransformados[[#This Row],[Payment Method Hidden]])</f>
        <v>Direct Debit</v>
      </c>
      <c r="W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004" s="5">
        <v>31</v>
      </c>
      <c r="Y3004" s="5" t="s">
        <v>156</v>
      </c>
      <c r="Z3004" s="5" t="s">
        <v>157</v>
      </c>
      <c r="AA3004" s="5" t="s">
        <v>4985</v>
      </c>
      <c r="AB3004" s="6">
        <f>DATEVALUE(DatosTransformados[[#This Row],[Contact Date Hidden]])</f>
        <v>44754</v>
      </c>
      <c r="AC3004" s="6">
        <v>45032</v>
      </c>
      <c r="AD3004" s="5" t="s">
        <v>28</v>
      </c>
      <c r="AE3004" s="5" t="str">
        <f>VLOOKUP(DatosTransformados[[#This Row],[Customer Segment Hidden]],Tabla3[#All],2,FALSE)</f>
        <v>High</v>
      </c>
      <c r="AF3004" s="12">
        <v>26.453440144825581</v>
      </c>
      <c r="AG3004" s="5">
        <v>8</v>
      </c>
      <c r="AH3004" s="5" t="s">
        <v>29</v>
      </c>
      <c r="AI3004" s="5" t="str">
        <f>IFERROR(VLOOKUP(DatosTransformados[[#This Row],[Preferred Contact Method Hidden]],Tabla3[#All],2,FALSE),DatosTransformados[[#This Row],[Preferred Contact Method Hidden]])</f>
        <v>Email</v>
      </c>
      <c r="AJ3004" s="5" t="str">
        <f>VLOOKUP(DatosTransformados[[#This Row],[Applied Discount Hidden]],Tabla3[#All],2,FALSE)</f>
        <v>No</v>
      </c>
      <c r="AK3004" s="5" t="b">
        <v>0</v>
      </c>
    </row>
    <row r="3005" spans="1:37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">
        <v>21</v>
      </c>
      <c r="O30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5" s="2" t="s">
        <v>21</v>
      </c>
      <c r="Q3005" s="2">
        <v>0</v>
      </c>
      <c r="R3005" s="2" t="s">
        <v>33</v>
      </c>
      <c r="S3005" s="2" t="s">
        <v>34</v>
      </c>
      <c r="T3005" s="2" t="s">
        <v>35</v>
      </c>
      <c r="U3005" s="2">
        <v>37</v>
      </c>
      <c r="V3005" s="2" t="str">
        <f>PROPER(DatosTransformados[[#This Row],[Payment Method Hidden]])</f>
        <v>Direct Debit</v>
      </c>
      <c r="W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005" s="2">
        <v>1764</v>
      </c>
      <c r="Y3005" s="2"/>
      <c r="Z3005" s="2"/>
      <c r="AA3005" s="2" t="s">
        <v>4987</v>
      </c>
      <c r="AB3005" s="3">
        <f>DATEVALUE(DatosTransformados[[#This Row],[Contact Date Hidden]])</f>
        <v>44425</v>
      </c>
      <c r="AC3005" s="3">
        <v>44233</v>
      </c>
      <c r="AD3005" s="2" t="s">
        <v>44</v>
      </c>
      <c r="AE3005" s="2" t="str">
        <f>VLOOKUP(DatosTransformados[[#This Row],[Customer Segment Hidden]],Tabla3[#All],2,FALSE)</f>
        <v>Medium</v>
      </c>
      <c r="AF3005" s="11">
        <v>31.949479291249538</v>
      </c>
      <c r="AG3005" s="2">
        <v>4</v>
      </c>
      <c r="AH3005" s="2" t="s">
        <v>63</v>
      </c>
      <c r="AI3005" s="2" t="str">
        <f>IFERROR(VLOOKUP(DatosTransformados[[#This Row],[Preferred Contact Method Hidden]],Tabla3[#All],2,FALSE),DatosTransformados[[#This Row],[Preferred Contact Method Hidden]])</f>
        <v>SMS</v>
      </c>
      <c r="AJ3005" s="2" t="str">
        <f>VLOOKUP(DatosTransformados[[#This Row],[Applied Discount Hidden]],Tabla3[#All],2,FALSE)</f>
        <v>No</v>
      </c>
      <c r="AK3005" s="2" t="b">
        <v>0</v>
      </c>
    </row>
    <row r="3006" spans="1:37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">
        <v>21</v>
      </c>
      <c r="O30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6" s="5" t="s">
        <v>33</v>
      </c>
      <c r="Q3006" s="5">
        <v>4</v>
      </c>
      <c r="R3006" s="5" t="s">
        <v>21</v>
      </c>
      <c r="S3006" s="5" t="s">
        <v>34</v>
      </c>
      <c r="T3006" s="5" t="s">
        <v>35</v>
      </c>
      <c r="U3006" s="5">
        <v>35</v>
      </c>
      <c r="V3006" s="5" t="str">
        <f>PROPER(DatosTransformados[[#This Row],[Payment Method Hidden]])</f>
        <v>Direct Debit</v>
      </c>
      <c r="W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006" s="5">
        <v>1252</v>
      </c>
      <c r="Y3006" s="5"/>
      <c r="Z3006" s="5"/>
      <c r="AA3006" s="5" t="s">
        <v>3439</v>
      </c>
      <c r="AB3006" s="6">
        <f>DATEVALUE(DatosTransformados[[#This Row],[Contact Date Hidden]])</f>
        <v>44937</v>
      </c>
      <c r="AC3006" s="6">
        <v>44850</v>
      </c>
      <c r="AD3006" s="5" t="s">
        <v>38</v>
      </c>
      <c r="AE3006" s="5" t="str">
        <f>VLOOKUP(DatosTransformados[[#This Row],[Customer Segment Hidden]],Tabla3[#All],2,FALSE)</f>
        <v>Low</v>
      </c>
      <c r="AF3006" s="12">
        <v>29.37964973430233</v>
      </c>
      <c r="AG3006" s="5">
        <v>2</v>
      </c>
      <c r="AH3006" s="5" t="s">
        <v>63</v>
      </c>
      <c r="AI3006" s="5" t="str">
        <f>IFERROR(VLOOKUP(DatosTransformados[[#This Row],[Preferred Contact Method Hidden]],Tabla3[#All],2,FALSE),DatosTransformados[[#This Row],[Preferred Contact Method Hidden]])</f>
        <v>SMS</v>
      </c>
      <c r="AJ3006" s="5" t="str">
        <f>VLOOKUP(DatosTransformados[[#This Row],[Applied Discount Hidden]],Tabla3[#All],2,FALSE)</f>
        <v>No</v>
      </c>
      <c r="AK3006" s="5" t="b">
        <v>0</v>
      </c>
    </row>
    <row r="3007" spans="1:37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">
        <v>21</v>
      </c>
      <c r="O30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7" s="2" t="s">
        <v>21</v>
      </c>
      <c r="Q3007" s="2">
        <v>0</v>
      </c>
      <c r="R3007" s="2" t="s">
        <v>21</v>
      </c>
      <c r="S3007" s="2" t="s">
        <v>24</v>
      </c>
      <c r="T3007" s="2" t="s">
        <v>117</v>
      </c>
      <c r="U3007" s="2">
        <v>15</v>
      </c>
      <c r="V3007" s="2" t="str">
        <f>PROPER(DatosTransformados[[#This Row],[Payment Method Hidden]])</f>
        <v>Direct Debit</v>
      </c>
      <c r="W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007" s="2">
        <v>84</v>
      </c>
      <c r="Y3007" s="2"/>
      <c r="Z3007" s="2"/>
      <c r="AA3007" s="2" t="s">
        <v>583</v>
      </c>
      <c r="AB3007" s="3">
        <f>DATEVALUE(DatosTransformados[[#This Row],[Contact Date Hidden]])</f>
        <v>44828</v>
      </c>
      <c r="AC3007" s="3">
        <v>44517</v>
      </c>
      <c r="AD3007" s="2" t="s">
        <v>28</v>
      </c>
      <c r="AE3007" s="2" t="str">
        <f>VLOOKUP(DatosTransformados[[#This Row],[Customer Segment Hidden]],Tabla3[#All],2,FALSE)</f>
        <v>High</v>
      </c>
      <c r="AF3007" s="11">
        <v>16.715550261910959</v>
      </c>
      <c r="AG3007" s="2">
        <v>1</v>
      </c>
      <c r="AH3007" s="2" t="s">
        <v>63</v>
      </c>
      <c r="AI3007" s="2" t="str">
        <f>IFERROR(VLOOKUP(DatosTransformados[[#This Row],[Preferred Contact Method Hidden]],Tabla3[#All],2,FALSE),DatosTransformados[[#This Row],[Preferred Contact Method Hidden]])</f>
        <v>SMS</v>
      </c>
      <c r="AJ3007" s="2" t="str">
        <f>VLOOKUP(DatosTransformados[[#This Row],[Applied Discount Hidden]],Tabla3[#All],2,FALSE)</f>
        <v>No</v>
      </c>
      <c r="AK3007" s="2" t="b">
        <v>0</v>
      </c>
    </row>
    <row r="3008" spans="1:37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">
        <v>21</v>
      </c>
      <c r="O30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8" s="5" t="s">
        <v>21</v>
      </c>
      <c r="Q3008" s="5">
        <v>0</v>
      </c>
      <c r="R3008" s="5" t="s">
        <v>21</v>
      </c>
      <c r="S3008" s="5" t="s">
        <v>24</v>
      </c>
      <c r="T3008" s="5" t="s">
        <v>25</v>
      </c>
      <c r="U3008" s="5">
        <v>52</v>
      </c>
      <c r="V3008" s="5" t="str">
        <f>PROPER(DatosTransformados[[#This Row],[Payment Method Hidden]])</f>
        <v>Credit Card</v>
      </c>
      <c r="W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008" s="5">
        <v>2513</v>
      </c>
      <c r="Y3008" s="5"/>
      <c r="Z3008" s="5"/>
      <c r="AA3008" s="5" t="s">
        <v>1554</v>
      </c>
      <c r="AB3008" s="6">
        <f>DATEVALUE(DatosTransformados[[#This Row],[Contact Date Hidden]])</f>
        <v>44608</v>
      </c>
      <c r="AC3008" s="6">
        <v>44221</v>
      </c>
      <c r="AD3008" s="5" t="s">
        <v>44</v>
      </c>
      <c r="AE3008" s="5" t="str">
        <f>VLOOKUP(DatosTransformados[[#This Row],[Customer Segment Hidden]],Tabla3[#All],2,FALSE)</f>
        <v>Medium</v>
      </c>
      <c r="AF3008" s="12">
        <v>48.944850492605283</v>
      </c>
      <c r="AG3008" s="5">
        <v>2</v>
      </c>
      <c r="AH3008" s="5" t="s">
        <v>63</v>
      </c>
      <c r="AI3008" s="5" t="str">
        <f>IFERROR(VLOOKUP(DatosTransformados[[#This Row],[Preferred Contact Method Hidden]],Tabla3[#All],2,FALSE),DatosTransformados[[#This Row],[Preferred Contact Method Hidden]])</f>
        <v>SMS</v>
      </c>
      <c r="AJ3008" s="5" t="str">
        <f>VLOOKUP(DatosTransformados[[#This Row],[Applied Discount Hidden]],Tabla3[#All],2,FALSE)</f>
        <v>No</v>
      </c>
      <c r="AK3008" s="5" t="b">
        <v>0</v>
      </c>
    </row>
    <row r="3009" spans="1:37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">
        <v>21</v>
      </c>
      <c r="O30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09" s="2" t="s">
        <v>21</v>
      </c>
      <c r="Q3009" s="2">
        <v>0</v>
      </c>
      <c r="R3009" s="2" t="s">
        <v>33</v>
      </c>
      <c r="S3009" s="2" t="s">
        <v>24</v>
      </c>
      <c r="T3009" s="2" t="s">
        <v>117</v>
      </c>
      <c r="U3009" s="2">
        <v>48</v>
      </c>
      <c r="V3009" s="2" t="str">
        <f>PROPER(DatosTransformados[[#This Row],[Payment Method Hidden]])</f>
        <v>Direct Debit</v>
      </c>
      <c r="W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009" s="2">
        <v>420</v>
      </c>
      <c r="Y3009" s="2" t="s">
        <v>42</v>
      </c>
      <c r="Z3009" s="2" t="s">
        <v>213</v>
      </c>
      <c r="AA3009" s="2" t="s">
        <v>4992</v>
      </c>
      <c r="AB3009" s="3">
        <f>DATEVALUE(DatosTransformados[[#This Row],[Contact Date Hidden]])</f>
        <v>44591</v>
      </c>
      <c r="AC3009" s="3">
        <v>44010</v>
      </c>
      <c r="AD3009" s="2" t="s">
        <v>28</v>
      </c>
      <c r="AE3009" s="2" t="str">
        <f>VLOOKUP(DatosTransformados[[#This Row],[Customer Segment Hidden]],Tabla3[#All],2,FALSE)</f>
        <v>High</v>
      </c>
      <c r="AF3009" s="11">
        <v>47.884610889548043</v>
      </c>
      <c r="AG3009" s="2">
        <v>7</v>
      </c>
      <c r="AH3009" s="2" t="s">
        <v>29</v>
      </c>
      <c r="AI3009" s="2" t="str">
        <f>IFERROR(VLOOKUP(DatosTransformados[[#This Row],[Preferred Contact Method Hidden]],Tabla3[#All],2,FALSE),DatosTransformados[[#This Row],[Preferred Contact Method Hidden]])</f>
        <v>Email</v>
      </c>
      <c r="AJ3009" s="2" t="str">
        <f>VLOOKUP(DatosTransformados[[#This Row],[Applied Discount Hidden]],Tabla3[#All],2,FALSE)</f>
        <v>No</v>
      </c>
      <c r="AK3009" s="2" t="b">
        <v>0</v>
      </c>
    </row>
    <row r="3010" spans="1:37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">
        <v>21</v>
      </c>
      <c r="O30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0" s="5" t="s">
        <v>33</v>
      </c>
      <c r="Q3010" s="5">
        <v>3</v>
      </c>
      <c r="R3010" s="5" t="s">
        <v>21</v>
      </c>
      <c r="S3010" s="5" t="s">
        <v>52</v>
      </c>
      <c r="T3010" s="5" t="s">
        <v>123</v>
      </c>
      <c r="U3010" s="5">
        <v>15</v>
      </c>
      <c r="V3010" s="5" t="str">
        <f>PROPER(DatosTransformados[[#This Row],[Payment Method Hidden]])</f>
        <v>Credit Card</v>
      </c>
      <c r="W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010" s="5">
        <v>754</v>
      </c>
      <c r="Y3010" s="5"/>
      <c r="Z3010" s="5"/>
      <c r="AA3010" s="5" t="s">
        <v>3697</v>
      </c>
      <c r="AB3010" s="6">
        <f>DATEVALUE(DatosTransformados[[#This Row],[Contact Date Hidden]])</f>
        <v>44059</v>
      </c>
      <c r="AC3010" s="6">
        <v>44310</v>
      </c>
      <c r="AD3010" s="5" t="s">
        <v>44</v>
      </c>
      <c r="AE3010" s="5" t="str">
        <f>VLOOKUP(DatosTransformados[[#This Row],[Customer Segment Hidden]],Tabla3[#All],2,FALSE)</f>
        <v>Medium</v>
      </c>
      <c r="AF3010" s="12">
        <v>17.427796058159799</v>
      </c>
      <c r="AG3010" s="5">
        <v>10</v>
      </c>
      <c r="AH3010" s="5" t="s">
        <v>49</v>
      </c>
      <c r="AI3010" s="5" t="str">
        <f>IFERROR(VLOOKUP(DatosTransformados[[#This Row],[Preferred Contact Method Hidden]],Tabla3[#All],2,FALSE),DatosTransformados[[#This Row],[Preferred Contact Method Hidden]])</f>
        <v>Phone</v>
      </c>
      <c r="AJ3010" s="5" t="str">
        <f>VLOOKUP(DatosTransformados[[#This Row],[Applied Discount Hidden]],Tabla3[#All],2,FALSE)</f>
        <v>No</v>
      </c>
      <c r="AK3010" s="5" t="b">
        <v>0</v>
      </c>
    </row>
    <row r="3011" spans="1:37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">
        <v>21</v>
      </c>
      <c r="O30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1" s="2" t="s">
        <v>21</v>
      </c>
      <c r="Q3011" s="2">
        <v>0</v>
      </c>
      <c r="R3011" s="2" t="s">
        <v>33</v>
      </c>
      <c r="S3011" s="2" t="s">
        <v>24</v>
      </c>
      <c r="T3011" s="2" t="s">
        <v>35</v>
      </c>
      <c r="U3011" s="2">
        <v>46</v>
      </c>
      <c r="V3011" s="2" t="str">
        <f>PROPER(DatosTransformados[[#This Row],[Payment Method Hidden]])</f>
        <v>Direct Debit</v>
      </c>
      <c r="W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011" s="2">
        <v>458</v>
      </c>
      <c r="Y3011" s="2"/>
      <c r="Z3011" s="2"/>
      <c r="AA3011" s="2" t="s">
        <v>1777</v>
      </c>
      <c r="AB3011" s="3">
        <f>DATEVALUE(DatosTransformados[[#This Row],[Contact Date Hidden]])</f>
        <v>44041</v>
      </c>
      <c r="AC3011" s="3">
        <v>44560</v>
      </c>
      <c r="AD3011" s="2" t="s">
        <v>38</v>
      </c>
      <c r="AE3011" s="2" t="str">
        <f>VLOOKUP(DatosTransformados[[#This Row],[Customer Segment Hidden]],Tabla3[#All],2,FALSE)</f>
        <v>Low</v>
      </c>
      <c r="AF3011" s="11">
        <v>48.196663617140118</v>
      </c>
      <c r="AG3011" s="2">
        <v>6</v>
      </c>
      <c r="AH3011" s="2" t="s">
        <v>29</v>
      </c>
      <c r="AI3011" s="2" t="str">
        <f>IFERROR(VLOOKUP(DatosTransformados[[#This Row],[Preferred Contact Method Hidden]],Tabla3[#All],2,FALSE),DatosTransformados[[#This Row],[Preferred Contact Method Hidden]])</f>
        <v>Email</v>
      </c>
      <c r="AJ3011" s="2" t="str">
        <f>VLOOKUP(DatosTransformados[[#This Row],[Applied Discount Hidden]],Tabla3[#All],2,FALSE)</f>
        <v>Yes</v>
      </c>
      <c r="AK3011" s="2" t="b">
        <v>1</v>
      </c>
    </row>
    <row r="3012" spans="1:37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">
        <v>33</v>
      </c>
      <c r="O30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2" s="5" t="s">
        <v>21</v>
      </c>
      <c r="Q3012" s="5">
        <v>0</v>
      </c>
      <c r="R3012" s="5" t="s">
        <v>21</v>
      </c>
      <c r="S3012" s="5" t="s">
        <v>52</v>
      </c>
      <c r="T3012" s="5" t="s">
        <v>117</v>
      </c>
      <c r="U3012" s="5">
        <v>55</v>
      </c>
      <c r="V3012" s="5" t="str">
        <f>PROPER(DatosTransformados[[#This Row],[Payment Method Hidden]])</f>
        <v>Direct Debit</v>
      </c>
      <c r="W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012" s="5">
        <v>3367</v>
      </c>
      <c r="Y3012" s="5"/>
      <c r="Z3012" s="5"/>
      <c r="AA3012" s="5" t="s">
        <v>4456</v>
      </c>
      <c r="AB3012" s="6">
        <f>DATEVALUE(DatosTransformados[[#This Row],[Contact Date Hidden]])</f>
        <v>44877</v>
      </c>
      <c r="AC3012" s="6">
        <v>44112</v>
      </c>
      <c r="AD3012" s="5" t="s">
        <v>44</v>
      </c>
      <c r="AE3012" s="5" t="str">
        <f>VLOOKUP(DatosTransformados[[#This Row],[Customer Segment Hidden]],Tabla3[#All],2,FALSE)</f>
        <v>Medium</v>
      </c>
      <c r="AF3012" s="12">
        <v>64.338148660535538</v>
      </c>
      <c r="AG3012" s="5">
        <v>5</v>
      </c>
      <c r="AH3012" s="5" t="s">
        <v>29</v>
      </c>
      <c r="AI3012" s="5" t="str">
        <f>IFERROR(VLOOKUP(DatosTransformados[[#This Row],[Preferred Contact Method Hidden]],Tabla3[#All],2,FALSE),DatosTransformados[[#This Row],[Preferred Contact Method Hidden]])</f>
        <v>Email</v>
      </c>
      <c r="AJ3012" s="5" t="str">
        <f>VLOOKUP(DatosTransformados[[#This Row],[Applied Discount Hidden]],Tabla3[#All],2,FALSE)</f>
        <v>No</v>
      </c>
      <c r="AK3012" s="5" t="b">
        <v>0</v>
      </c>
    </row>
    <row r="3013" spans="1:37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">
        <v>33</v>
      </c>
      <c r="O30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3" s="2" t="s">
        <v>21</v>
      </c>
      <c r="Q3013" s="2">
        <v>0</v>
      </c>
      <c r="R3013" s="2" t="s">
        <v>33</v>
      </c>
      <c r="S3013" s="2" t="s">
        <v>52</v>
      </c>
      <c r="T3013" s="2" t="s">
        <v>25</v>
      </c>
      <c r="U3013" s="2">
        <v>35</v>
      </c>
      <c r="V3013" s="2" t="str">
        <f>PROPER(DatosTransformados[[#This Row],[Payment Method Hidden]])</f>
        <v>Credit Card</v>
      </c>
      <c r="W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013" s="2">
        <v>2445</v>
      </c>
      <c r="Y3013" s="2"/>
      <c r="Z3013" s="2"/>
      <c r="AA3013" s="2" t="s">
        <v>563</v>
      </c>
      <c r="AB3013" s="3">
        <f>DATEVALUE(DatosTransformados[[#This Row],[Contact Date Hidden]])</f>
        <v>44740</v>
      </c>
      <c r="AC3013" s="3">
        <v>44843</v>
      </c>
      <c r="AD3013" s="2" t="s">
        <v>28</v>
      </c>
      <c r="AE3013" s="2" t="str">
        <f>VLOOKUP(DatosTransformados[[#This Row],[Customer Segment Hidden]],Tabla3[#All],2,FALSE)</f>
        <v>High</v>
      </c>
      <c r="AF3013" s="11">
        <v>30.902284934191329</v>
      </c>
      <c r="AG3013" s="2">
        <v>5</v>
      </c>
      <c r="AH3013" s="2" t="s">
        <v>49</v>
      </c>
      <c r="AI3013" s="2" t="str">
        <f>IFERROR(VLOOKUP(DatosTransformados[[#This Row],[Preferred Contact Method Hidden]],Tabla3[#All],2,FALSE),DatosTransformados[[#This Row],[Preferred Contact Method Hidden]])</f>
        <v>Phone</v>
      </c>
      <c r="AJ3013" s="2" t="str">
        <f>VLOOKUP(DatosTransformados[[#This Row],[Applied Discount Hidden]],Tabla3[#All],2,FALSE)</f>
        <v>Yes</v>
      </c>
      <c r="AK3013" s="2" t="b">
        <v>1</v>
      </c>
    </row>
    <row r="3014" spans="1:37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">
        <v>21</v>
      </c>
      <c r="O30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4" s="5" t="s">
        <v>21</v>
      </c>
      <c r="Q3014" s="5">
        <v>0</v>
      </c>
      <c r="R3014" s="5" t="s">
        <v>21</v>
      </c>
      <c r="S3014" s="5" t="s">
        <v>52</v>
      </c>
      <c r="T3014" s="5" t="s">
        <v>117</v>
      </c>
      <c r="U3014" s="5">
        <v>53</v>
      </c>
      <c r="V3014" s="5" t="str">
        <f>PROPER(DatosTransformados[[#This Row],[Payment Method Hidden]])</f>
        <v>Direct Debit</v>
      </c>
      <c r="W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014" s="5">
        <v>3185</v>
      </c>
      <c r="Y3014" s="5" t="s">
        <v>42</v>
      </c>
      <c r="Z3014" s="5" t="s">
        <v>359</v>
      </c>
      <c r="AA3014" s="5" t="s">
        <v>4195</v>
      </c>
      <c r="AB3014" s="6">
        <f>DATEVALUE(DatosTransformados[[#This Row],[Contact Date Hidden]])</f>
        <v>44432</v>
      </c>
      <c r="AC3014" s="6">
        <v>44850</v>
      </c>
      <c r="AD3014" s="5" t="s">
        <v>44</v>
      </c>
      <c r="AE3014" s="5" t="str">
        <f>VLOOKUP(DatosTransformados[[#This Row],[Customer Segment Hidden]],Tabla3[#All],2,FALSE)</f>
        <v>Medium</v>
      </c>
      <c r="AF3014" s="12">
        <v>63.417809027850303</v>
      </c>
      <c r="AG3014" s="5">
        <v>8</v>
      </c>
      <c r="AH3014" s="5" t="s">
        <v>63</v>
      </c>
      <c r="AI3014" s="5" t="str">
        <f>IFERROR(VLOOKUP(DatosTransformados[[#This Row],[Preferred Contact Method Hidden]],Tabla3[#All],2,FALSE),DatosTransformados[[#This Row],[Preferred Contact Method Hidden]])</f>
        <v>SMS</v>
      </c>
      <c r="AJ3014" s="5" t="str">
        <f>VLOOKUP(DatosTransformados[[#This Row],[Applied Discount Hidden]],Tabla3[#All],2,FALSE)</f>
        <v>No</v>
      </c>
      <c r="AK3014" s="5" t="b">
        <v>0</v>
      </c>
    </row>
    <row r="3015" spans="1:37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">
        <v>21</v>
      </c>
      <c r="O30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5" s="2" t="s">
        <v>21</v>
      </c>
      <c r="Q3015" s="2">
        <v>0</v>
      </c>
      <c r="R3015" s="2" t="s">
        <v>33</v>
      </c>
      <c r="S3015" s="2" t="s">
        <v>34</v>
      </c>
      <c r="T3015" s="2" t="s">
        <v>35</v>
      </c>
      <c r="U3015" s="2">
        <v>61</v>
      </c>
      <c r="V3015" s="2" t="str">
        <f>PROPER(DatosTransformados[[#This Row],[Payment Method Hidden]])</f>
        <v>Direct Debit</v>
      </c>
      <c r="W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3015" s="2">
        <v>1826</v>
      </c>
      <c r="Y3015" s="2"/>
      <c r="Z3015" s="2"/>
      <c r="AA3015" s="2" t="s">
        <v>4999</v>
      </c>
      <c r="AB3015" s="3">
        <f>DATEVALUE(DatosTransformados[[#This Row],[Contact Date Hidden]])</f>
        <v>44502</v>
      </c>
      <c r="AC3015" s="3">
        <v>44747</v>
      </c>
      <c r="AD3015" s="2" t="s">
        <v>28</v>
      </c>
      <c r="AE3015" s="2" t="str">
        <f>VLOOKUP(DatosTransformados[[#This Row],[Customer Segment Hidden]],Tabla3[#All],2,FALSE)</f>
        <v>High</v>
      </c>
      <c r="AF3015" s="11">
        <v>69.63454603678413</v>
      </c>
      <c r="AG3015" s="2">
        <v>7</v>
      </c>
      <c r="AH3015" s="2" t="s">
        <v>63</v>
      </c>
      <c r="AI3015" s="2" t="str">
        <f>IFERROR(VLOOKUP(DatosTransformados[[#This Row],[Preferred Contact Method Hidden]],Tabla3[#All],2,FALSE),DatosTransformados[[#This Row],[Preferred Contact Method Hidden]])</f>
        <v>SMS</v>
      </c>
      <c r="AJ3015" s="2" t="str">
        <f>VLOOKUP(DatosTransformados[[#This Row],[Applied Discount Hidden]],Tabla3[#All],2,FALSE)</f>
        <v>Yes</v>
      </c>
      <c r="AK3015" s="2" t="b">
        <v>1</v>
      </c>
    </row>
    <row r="3016" spans="1:37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">
        <v>33</v>
      </c>
      <c r="O30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6" s="5" t="s">
        <v>21</v>
      </c>
      <c r="Q3016" s="5">
        <v>0</v>
      </c>
      <c r="R3016" s="5" t="s">
        <v>33</v>
      </c>
      <c r="S3016" s="5" t="s">
        <v>24</v>
      </c>
      <c r="T3016" s="5" t="s">
        <v>117</v>
      </c>
      <c r="U3016" s="5">
        <v>20</v>
      </c>
      <c r="V3016" s="5" t="str">
        <f>PROPER(DatosTransformados[[#This Row],[Payment Method Hidden]])</f>
        <v>Direct Debit</v>
      </c>
      <c r="W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3016" s="5">
        <v>1148</v>
      </c>
      <c r="Y3016" s="5" t="s">
        <v>87</v>
      </c>
      <c r="Z3016" s="5" t="s">
        <v>126</v>
      </c>
      <c r="AA3016" s="5" t="s">
        <v>2908</v>
      </c>
      <c r="AB3016" s="6">
        <f>DATEVALUE(DatosTransformados[[#This Row],[Contact Date Hidden]])</f>
        <v>43958</v>
      </c>
      <c r="AC3016" s="6">
        <v>45076</v>
      </c>
      <c r="AD3016" s="5" t="s">
        <v>28</v>
      </c>
      <c r="AE3016" s="5" t="str">
        <f>VLOOKUP(DatosTransformados[[#This Row],[Customer Segment Hidden]],Tabla3[#All],2,FALSE)</f>
        <v>High</v>
      </c>
      <c r="AF3016" s="12">
        <v>21.549849292249931</v>
      </c>
      <c r="AG3016" s="5">
        <v>6</v>
      </c>
      <c r="AH3016" s="5" t="s">
        <v>63</v>
      </c>
      <c r="AI3016" s="5" t="str">
        <f>IFERROR(VLOOKUP(DatosTransformados[[#This Row],[Preferred Contact Method Hidden]],Tabla3[#All],2,FALSE),DatosTransformados[[#This Row],[Preferred Contact Method Hidden]])</f>
        <v>SMS</v>
      </c>
      <c r="AJ3016" s="5" t="str">
        <f>VLOOKUP(DatosTransformados[[#This Row],[Applied Discount Hidden]],Tabla3[#All],2,FALSE)</f>
        <v>Yes</v>
      </c>
      <c r="AK3016" s="5" t="b">
        <v>1</v>
      </c>
    </row>
    <row r="3017" spans="1:37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">
        <v>33</v>
      </c>
      <c r="O30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7" s="2" t="s">
        <v>21</v>
      </c>
      <c r="Q3017" s="2">
        <v>0</v>
      </c>
      <c r="R3017" s="2" t="s">
        <v>21</v>
      </c>
      <c r="S3017" s="2" t="s">
        <v>24</v>
      </c>
      <c r="T3017" s="2" t="s">
        <v>117</v>
      </c>
      <c r="U3017" s="2">
        <v>13</v>
      </c>
      <c r="V3017" s="2" t="str">
        <f>PROPER(DatosTransformados[[#This Row],[Payment Method Hidden]])</f>
        <v>Direct Debit</v>
      </c>
      <c r="W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017" s="2">
        <v>375</v>
      </c>
      <c r="Y3017" s="2" t="s">
        <v>87</v>
      </c>
      <c r="Z3017" s="2" t="s">
        <v>180</v>
      </c>
      <c r="AA3017" s="2" t="s">
        <v>685</v>
      </c>
      <c r="AB3017" s="3">
        <f>DATEVALUE(DatosTransformados[[#This Row],[Contact Date Hidden]])</f>
        <v>44907</v>
      </c>
      <c r="AC3017" s="3">
        <v>44317</v>
      </c>
      <c r="AD3017" s="2" t="s">
        <v>38</v>
      </c>
      <c r="AE3017" s="2" t="str">
        <f>VLOOKUP(DatosTransformados[[#This Row],[Customer Segment Hidden]],Tabla3[#All],2,FALSE)</f>
        <v>Low</v>
      </c>
      <c r="AF3017" s="11">
        <v>11.85360321241618</v>
      </c>
      <c r="AG3017" s="2">
        <v>0</v>
      </c>
      <c r="AH3017" s="2" t="s">
        <v>29</v>
      </c>
      <c r="AI3017" s="2" t="str">
        <f>IFERROR(VLOOKUP(DatosTransformados[[#This Row],[Preferred Contact Method Hidden]],Tabla3[#All],2,FALSE),DatosTransformados[[#This Row],[Preferred Contact Method Hidden]])</f>
        <v>Email</v>
      </c>
      <c r="AJ3017" s="2" t="str">
        <f>VLOOKUP(DatosTransformados[[#This Row],[Applied Discount Hidden]],Tabla3[#All],2,FALSE)</f>
        <v>Yes</v>
      </c>
      <c r="AK3017" s="2" t="b">
        <v>1</v>
      </c>
    </row>
    <row r="3018" spans="1:37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">
        <v>21</v>
      </c>
      <c r="O30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8" s="5" t="s">
        <v>21</v>
      </c>
      <c r="Q3018" s="5">
        <v>0</v>
      </c>
      <c r="R3018" s="5" t="s">
        <v>21</v>
      </c>
      <c r="S3018" s="5" t="s">
        <v>52</v>
      </c>
      <c r="T3018" s="5" t="s">
        <v>35</v>
      </c>
      <c r="U3018" s="5">
        <v>15</v>
      </c>
      <c r="V3018" s="5" t="str">
        <f>PROPER(DatosTransformados[[#This Row],[Payment Method Hidden]])</f>
        <v>Direct Debit</v>
      </c>
      <c r="W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018" s="5">
        <v>1119</v>
      </c>
      <c r="Y3018" s="5"/>
      <c r="Z3018" s="5"/>
      <c r="AA3018" s="5" t="s">
        <v>5003</v>
      </c>
      <c r="AB3018" s="6">
        <f>DATEVALUE(DatosTransformados[[#This Row],[Contact Date Hidden]])</f>
        <v>44947</v>
      </c>
      <c r="AC3018" s="6">
        <v>44867</v>
      </c>
      <c r="AD3018" s="5" t="s">
        <v>38</v>
      </c>
      <c r="AE3018" s="5" t="str">
        <f>VLOOKUP(DatosTransformados[[#This Row],[Customer Segment Hidden]],Tabla3[#All],2,FALSE)</f>
        <v>Low</v>
      </c>
      <c r="AF3018" s="12">
        <v>16.07225812708074</v>
      </c>
      <c r="AG3018" s="5">
        <v>3</v>
      </c>
      <c r="AH3018" s="5" t="s">
        <v>29</v>
      </c>
      <c r="AI3018" s="5" t="str">
        <f>IFERROR(VLOOKUP(DatosTransformados[[#This Row],[Preferred Contact Method Hidden]],Tabla3[#All],2,FALSE),DatosTransformados[[#This Row],[Preferred Contact Method Hidden]])</f>
        <v>Email</v>
      </c>
      <c r="AJ3018" s="5" t="str">
        <f>VLOOKUP(DatosTransformados[[#This Row],[Applied Discount Hidden]],Tabla3[#All],2,FALSE)</f>
        <v>Yes</v>
      </c>
      <c r="AK3018" s="5" t="b">
        <v>1</v>
      </c>
    </row>
    <row r="3019" spans="1:37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">
        <v>21</v>
      </c>
      <c r="O30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19" s="2" t="s">
        <v>33</v>
      </c>
      <c r="Q3019" s="2">
        <v>6</v>
      </c>
      <c r="R3019" s="2" t="s">
        <v>21</v>
      </c>
      <c r="S3019" s="2" t="s">
        <v>52</v>
      </c>
      <c r="T3019" s="2" t="s">
        <v>117</v>
      </c>
      <c r="U3019" s="2">
        <v>10</v>
      </c>
      <c r="V3019" s="2" t="str">
        <f>PROPER(DatosTransformados[[#This Row],[Payment Method Hidden]])</f>
        <v>Direct Debit</v>
      </c>
      <c r="W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019" s="2">
        <v>497</v>
      </c>
      <c r="Y3019" s="2"/>
      <c r="Z3019" s="2"/>
      <c r="AA3019" s="2" t="s">
        <v>861</v>
      </c>
      <c r="AB3019" s="3">
        <f>DATEVALUE(DatosTransformados[[#This Row],[Contact Date Hidden]])</f>
        <v>44581</v>
      </c>
      <c r="AC3019" s="3">
        <v>44924</v>
      </c>
      <c r="AD3019" s="2" t="s">
        <v>38</v>
      </c>
      <c r="AE3019" s="2" t="str">
        <f>VLOOKUP(DatosTransformados[[#This Row],[Customer Segment Hidden]],Tabla3[#All],2,FALSE)</f>
        <v>Low</v>
      </c>
      <c r="AF3019" s="11">
        <v>10.71013931168425</v>
      </c>
      <c r="AG3019" s="2">
        <v>6</v>
      </c>
      <c r="AH3019" s="2" t="s">
        <v>29</v>
      </c>
      <c r="AI3019" s="2" t="str">
        <f>IFERROR(VLOOKUP(DatosTransformados[[#This Row],[Preferred Contact Method Hidden]],Tabla3[#All],2,FALSE),DatosTransformados[[#This Row],[Preferred Contact Method Hidden]])</f>
        <v>Email</v>
      </c>
      <c r="AJ3019" s="2" t="str">
        <f>VLOOKUP(DatosTransformados[[#This Row],[Applied Discount Hidden]],Tabla3[#All],2,FALSE)</f>
        <v>No</v>
      </c>
      <c r="AK3019" s="2" t="b">
        <v>0</v>
      </c>
    </row>
    <row r="3020" spans="1:37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">
        <v>21</v>
      </c>
      <c r="O30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0" s="5" t="s">
        <v>21</v>
      </c>
      <c r="Q3020" s="5">
        <v>0</v>
      </c>
      <c r="R3020" s="5" t="s">
        <v>21</v>
      </c>
      <c r="S3020" s="5" t="s">
        <v>24</v>
      </c>
      <c r="T3020" s="5" t="s">
        <v>123</v>
      </c>
      <c r="U3020" s="5">
        <v>25</v>
      </c>
      <c r="V3020" s="5" t="str">
        <f>PROPER(DatosTransformados[[#This Row],[Payment Method Hidden]])</f>
        <v>Credit Card</v>
      </c>
      <c r="W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020" s="5">
        <v>52</v>
      </c>
      <c r="Y3020" s="5" t="s">
        <v>134</v>
      </c>
      <c r="Z3020" s="5" t="s">
        <v>135</v>
      </c>
      <c r="AA3020" s="5" t="s">
        <v>4968</v>
      </c>
      <c r="AB3020" s="6">
        <f>DATEVALUE(DatosTransformados[[#This Row],[Contact Date Hidden]])</f>
        <v>44973</v>
      </c>
      <c r="AC3020" s="6">
        <v>43866</v>
      </c>
      <c r="AD3020" s="5" t="s">
        <v>38</v>
      </c>
      <c r="AE3020" s="5" t="str">
        <f>VLOOKUP(DatosTransformados[[#This Row],[Customer Segment Hidden]],Tabla3[#All],2,FALSE)</f>
        <v>Low</v>
      </c>
      <c r="AF3020" s="12">
        <v>21.914500368263202</v>
      </c>
      <c r="AG3020" s="5">
        <v>10</v>
      </c>
      <c r="AH3020" s="5" t="s">
        <v>63</v>
      </c>
      <c r="AI3020" s="5" t="str">
        <f>IFERROR(VLOOKUP(DatosTransformados[[#This Row],[Preferred Contact Method Hidden]],Tabla3[#All],2,FALSE),DatosTransformados[[#This Row],[Preferred Contact Method Hidden]])</f>
        <v>SMS</v>
      </c>
      <c r="AJ3020" s="5" t="str">
        <f>VLOOKUP(DatosTransformados[[#This Row],[Applied Discount Hidden]],Tabla3[#All],2,FALSE)</f>
        <v>No</v>
      </c>
      <c r="AK3020" s="5" t="b">
        <v>0</v>
      </c>
    </row>
    <row r="3021" spans="1:37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">
        <v>21</v>
      </c>
      <c r="O30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1" s="2" t="s">
        <v>21</v>
      </c>
      <c r="Q3021" s="2">
        <v>0</v>
      </c>
      <c r="R3021" s="2" t="s">
        <v>33</v>
      </c>
      <c r="S3021" s="2" t="s">
        <v>24</v>
      </c>
      <c r="T3021" s="2" t="s">
        <v>25</v>
      </c>
      <c r="U3021" s="2">
        <v>43</v>
      </c>
      <c r="V3021" s="2" t="str">
        <f>PROPER(DatosTransformados[[#This Row],[Payment Method Hidden]])</f>
        <v>Credit Card</v>
      </c>
      <c r="W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021" s="2">
        <v>2143</v>
      </c>
      <c r="Y3021" s="2" t="s">
        <v>134</v>
      </c>
      <c r="Z3021" s="2" t="s">
        <v>403</v>
      </c>
      <c r="AA3021" s="2" t="s">
        <v>1413</v>
      </c>
      <c r="AB3021" s="3">
        <f>DATEVALUE(DatosTransformados[[#This Row],[Contact Date Hidden]])</f>
        <v>45233</v>
      </c>
      <c r="AC3021" s="3">
        <v>43967</v>
      </c>
      <c r="AD3021" s="2" t="s">
        <v>44</v>
      </c>
      <c r="AE3021" s="2" t="str">
        <f>VLOOKUP(DatosTransformados[[#This Row],[Customer Segment Hidden]],Tabla3[#All],2,FALSE)</f>
        <v>Medium</v>
      </c>
      <c r="AF3021" s="11">
        <v>38.326383177943761</v>
      </c>
      <c r="AG3021" s="2">
        <v>8</v>
      </c>
      <c r="AH3021" s="2" t="s">
        <v>63</v>
      </c>
      <c r="AI3021" s="2" t="str">
        <f>IFERROR(VLOOKUP(DatosTransformados[[#This Row],[Preferred Contact Method Hidden]],Tabla3[#All],2,FALSE),DatosTransformados[[#This Row],[Preferred Contact Method Hidden]])</f>
        <v>SMS</v>
      </c>
      <c r="AJ3021" s="2" t="str">
        <f>VLOOKUP(DatosTransformados[[#This Row],[Applied Discount Hidden]],Tabla3[#All],2,FALSE)</f>
        <v>No</v>
      </c>
      <c r="AK3021" s="2" t="b">
        <v>0</v>
      </c>
    </row>
    <row r="3022" spans="1:37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">
        <v>21</v>
      </c>
      <c r="O30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2" s="5" t="s">
        <v>21</v>
      </c>
      <c r="Q3022" s="5">
        <v>0</v>
      </c>
      <c r="R3022" s="5" t="s">
        <v>21</v>
      </c>
      <c r="S3022" s="5" t="s">
        <v>52</v>
      </c>
      <c r="T3022" s="5" t="s">
        <v>123</v>
      </c>
      <c r="U3022" s="5">
        <v>8</v>
      </c>
      <c r="V3022" s="5" t="str">
        <f>PROPER(DatosTransformados[[#This Row],[Payment Method Hidden]])</f>
        <v>Credit Card</v>
      </c>
      <c r="W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022" s="5">
        <v>397</v>
      </c>
      <c r="Y3022" s="5"/>
      <c r="Z3022" s="5"/>
      <c r="AA3022" s="5" t="s">
        <v>2592</v>
      </c>
      <c r="AB3022" s="6">
        <f>DATEVALUE(DatosTransformados[[#This Row],[Contact Date Hidden]])</f>
        <v>44499</v>
      </c>
      <c r="AC3022" s="6">
        <v>44392</v>
      </c>
      <c r="AD3022" s="5" t="s">
        <v>38</v>
      </c>
      <c r="AE3022" s="5" t="str">
        <f>VLOOKUP(DatosTransformados[[#This Row],[Customer Segment Hidden]],Tabla3[#All],2,FALSE)</f>
        <v>Low</v>
      </c>
      <c r="AF3022" s="12">
        <v>9.4791523290386301</v>
      </c>
      <c r="AG3022" s="5">
        <v>0</v>
      </c>
      <c r="AH3022" s="5" t="s">
        <v>49</v>
      </c>
      <c r="AI3022" s="5" t="str">
        <f>IFERROR(VLOOKUP(DatosTransformados[[#This Row],[Preferred Contact Method Hidden]],Tabla3[#All],2,FALSE),DatosTransformados[[#This Row],[Preferred Contact Method Hidden]])</f>
        <v>Phone</v>
      </c>
      <c r="AJ3022" s="5" t="str">
        <f>VLOOKUP(DatosTransformados[[#This Row],[Applied Discount Hidden]],Tabla3[#All],2,FALSE)</f>
        <v>Yes</v>
      </c>
      <c r="AK3022" s="5" t="b">
        <v>1</v>
      </c>
    </row>
    <row r="3023" spans="1:37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">
        <v>21</v>
      </c>
      <c r="O30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3" s="2" t="s">
        <v>21</v>
      </c>
      <c r="Q3023" s="2">
        <v>0</v>
      </c>
      <c r="R3023" s="2" t="s">
        <v>33</v>
      </c>
      <c r="S3023" s="2" t="s">
        <v>34</v>
      </c>
      <c r="T3023" s="2" t="s">
        <v>117</v>
      </c>
      <c r="U3023" s="2">
        <v>48</v>
      </c>
      <c r="V3023" s="2" t="str">
        <f>PROPER(DatosTransformados[[#This Row],[Payment Method Hidden]])</f>
        <v>Direct Debit</v>
      </c>
      <c r="W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023" s="2">
        <v>3070</v>
      </c>
      <c r="Y3023" s="2"/>
      <c r="Z3023" s="2"/>
      <c r="AA3023" s="2" t="s">
        <v>5009</v>
      </c>
      <c r="AB3023" s="3">
        <f>DATEVALUE(DatosTransformados[[#This Row],[Contact Date Hidden]])</f>
        <v>44673</v>
      </c>
      <c r="AC3023" s="3">
        <v>44688</v>
      </c>
      <c r="AD3023" s="2" t="s">
        <v>44</v>
      </c>
      <c r="AE3023" s="2" t="str">
        <f>VLOOKUP(DatosTransformados[[#This Row],[Customer Segment Hidden]],Tabla3[#All],2,FALSE)</f>
        <v>Medium</v>
      </c>
      <c r="AF3023" s="11">
        <v>39.342369660198869</v>
      </c>
      <c r="AG3023" s="2">
        <v>6</v>
      </c>
      <c r="AH3023" s="2" t="s">
        <v>63</v>
      </c>
      <c r="AI3023" s="2" t="str">
        <f>IFERROR(VLOOKUP(DatosTransformados[[#This Row],[Preferred Contact Method Hidden]],Tabla3[#All],2,FALSE),DatosTransformados[[#This Row],[Preferred Contact Method Hidden]])</f>
        <v>SMS</v>
      </c>
      <c r="AJ3023" s="2" t="str">
        <f>VLOOKUP(DatosTransformados[[#This Row],[Applied Discount Hidden]],Tabla3[#All],2,FALSE)</f>
        <v>No</v>
      </c>
      <c r="AK3023" s="2" t="b">
        <v>0</v>
      </c>
    </row>
    <row r="3024" spans="1:37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">
        <v>33</v>
      </c>
      <c r="O30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4" s="5" t="s">
        <v>21</v>
      </c>
      <c r="Q3024" s="5">
        <v>0</v>
      </c>
      <c r="R3024" s="5" t="s">
        <v>33</v>
      </c>
      <c r="S3024" s="5" t="s">
        <v>52</v>
      </c>
      <c r="T3024" s="5" t="s">
        <v>117</v>
      </c>
      <c r="U3024" s="5">
        <v>49</v>
      </c>
      <c r="V3024" s="5" t="str">
        <f>PROPER(DatosTransformados[[#This Row],[Payment Method Hidden]])</f>
        <v>Direct Debit</v>
      </c>
      <c r="W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024" s="5">
        <v>3465</v>
      </c>
      <c r="Y3024" s="5"/>
      <c r="Z3024" s="5"/>
      <c r="AA3024" s="5" t="s">
        <v>706</v>
      </c>
      <c r="AB3024" s="6">
        <f>DATEVALUE(DatosTransformados[[#This Row],[Contact Date Hidden]])</f>
        <v>44042</v>
      </c>
      <c r="AC3024" s="6">
        <v>44585</v>
      </c>
      <c r="AD3024" s="5" t="s">
        <v>44</v>
      </c>
      <c r="AE3024" s="5" t="str">
        <f>VLOOKUP(DatosTransformados[[#This Row],[Customer Segment Hidden]],Tabla3[#All],2,FALSE)</f>
        <v>Medium</v>
      </c>
      <c r="AF3024" s="12">
        <v>47.605564999204432</v>
      </c>
      <c r="AG3024" s="5">
        <v>8</v>
      </c>
      <c r="AH3024" s="5" t="s">
        <v>29</v>
      </c>
      <c r="AI3024" s="5" t="str">
        <f>IFERROR(VLOOKUP(DatosTransformados[[#This Row],[Preferred Contact Method Hidden]],Tabla3[#All],2,FALSE),DatosTransformados[[#This Row],[Preferred Contact Method Hidden]])</f>
        <v>Email</v>
      </c>
      <c r="AJ3024" s="5" t="str">
        <f>VLOOKUP(DatosTransformados[[#This Row],[Applied Discount Hidden]],Tabla3[#All],2,FALSE)</f>
        <v>No</v>
      </c>
      <c r="AK3024" s="5" t="b">
        <v>0</v>
      </c>
    </row>
    <row r="3025" spans="1:37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">
        <v>21</v>
      </c>
      <c r="O30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5" s="2" t="s">
        <v>21</v>
      </c>
      <c r="Q3025" s="2">
        <v>0</v>
      </c>
      <c r="R3025" s="2" t="s">
        <v>21</v>
      </c>
      <c r="S3025" s="2" t="s">
        <v>24</v>
      </c>
      <c r="T3025" s="2" t="s">
        <v>117</v>
      </c>
      <c r="U3025" s="2">
        <v>45</v>
      </c>
      <c r="V3025" s="2" t="str">
        <f>PROPER(DatosTransformados[[#This Row],[Payment Method Hidden]])</f>
        <v>Direct Debit</v>
      </c>
      <c r="W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025" s="2">
        <v>796</v>
      </c>
      <c r="Y3025" s="2"/>
      <c r="Z3025" s="2"/>
      <c r="AA3025" s="2" t="s">
        <v>5012</v>
      </c>
      <c r="AB3025" s="3">
        <f>DATEVALUE(DatosTransformados[[#This Row],[Contact Date Hidden]])</f>
        <v>44936</v>
      </c>
      <c r="AC3025" s="3">
        <v>44495</v>
      </c>
      <c r="AD3025" s="2" t="s">
        <v>28</v>
      </c>
      <c r="AE3025" s="2" t="str">
        <f>VLOOKUP(DatosTransformados[[#This Row],[Customer Segment Hidden]],Tabla3[#All],2,FALSE)</f>
        <v>High</v>
      </c>
      <c r="AF3025" s="11">
        <v>48.847534552861589</v>
      </c>
      <c r="AG3025" s="2">
        <v>7</v>
      </c>
      <c r="AH3025" s="2" t="s">
        <v>49</v>
      </c>
      <c r="AI3025" s="2" t="str">
        <f>IFERROR(VLOOKUP(DatosTransformados[[#This Row],[Preferred Contact Method Hidden]],Tabla3[#All],2,FALSE),DatosTransformados[[#This Row],[Preferred Contact Method Hidden]])</f>
        <v>Phone</v>
      </c>
      <c r="AJ3025" s="2" t="str">
        <f>VLOOKUP(DatosTransformados[[#This Row],[Applied Discount Hidden]],Tabla3[#All],2,FALSE)</f>
        <v>No</v>
      </c>
      <c r="AK3025" s="2" t="b">
        <v>0</v>
      </c>
    </row>
    <row r="3026" spans="1:37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">
        <v>21</v>
      </c>
      <c r="O30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6" s="5" t="s">
        <v>21</v>
      </c>
      <c r="Q3026" s="5">
        <v>0</v>
      </c>
      <c r="R3026" s="5" t="s">
        <v>21</v>
      </c>
      <c r="S3026" s="5" t="s">
        <v>24</v>
      </c>
      <c r="T3026" s="5" t="s">
        <v>25</v>
      </c>
      <c r="U3026" s="5">
        <v>49</v>
      </c>
      <c r="V3026" s="5" t="str">
        <f>PROPER(DatosTransformados[[#This Row],[Payment Method Hidden]])</f>
        <v>Credit Card</v>
      </c>
      <c r="W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026" s="5">
        <v>89</v>
      </c>
      <c r="Y3026" s="5"/>
      <c r="Z3026" s="5"/>
      <c r="AA3026" s="5" t="s">
        <v>1865</v>
      </c>
      <c r="AB3026" s="6">
        <f>DATEVALUE(DatosTransformados[[#This Row],[Contact Date Hidden]])</f>
        <v>44719</v>
      </c>
      <c r="AC3026" s="6">
        <v>44157</v>
      </c>
      <c r="AD3026" s="5" t="s">
        <v>38</v>
      </c>
      <c r="AE3026" s="5" t="str">
        <f>VLOOKUP(DatosTransformados[[#This Row],[Customer Segment Hidden]],Tabla3[#All],2,FALSE)</f>
        <v>Low</v>
      </c>
      <c r="AF3026" s="12">
        <v>47.152071962958907</v>
      </c>
      <c r="AG3026" s="5">
        <v>7</v>
      </c>
      <c r="AH3026" s="5" t="s">
        <v>63</v>
      </c>
      <c r="AI3026" s="5" t="str">
        <f>IFERROR(VLOOKUP(DatosTransformados[[#This Row],[Preferred Contact Method Hidden]],Tabla3[#All],2,FALSE),DatosTransformados[[#This Row],[Preferred Contact Method Hidden]])</f>
        <v>SMS</v>
      </c>
      <c r="AJ3026" s="5" t="str">
        <f>VLOOKUP(DatosTransformados[[#This Row],[Applied Discount Hidden]],Tabla3[#All],2,FALSE)</f>
        <v>Yes</v>
      </c>
      <c r="AK3026" s="5" t="b">
        <v>1</v>
      </c>
    </row>
    <row r="3027" spans="1:37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">
        <v>21</v>
      </c>
      <c r="O30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7" s="2" t="s">
        <v>21</v>
      </c>
      <c r="Q3027" s="2">
        <v>0</v>
      </c>
      <c r="R3027" s="2" t="s">
        <v>21</v>
      </c>
      <c r="S3027" s="2" t="s">
        <v>52</v>
      </c>
      <c r="T3027" s="2" t="s">
        <v>35</v>
      </c>
      <c r="U3027" s="2">
        <v>9</v>
      </c>
      <c r="V3027" s="2" t="str">
        <f>PROPER(DatosTransformados[[#This Row],[Payment Method Hidden]])</f>
        <v>Direct Debit</v>
      </c>
      <c r="W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027" s="2">
        <v>618</v>
      </c>
      <c r="Y3027" s="2"/>
      <c r="Z3027" s="2"/>
      <c r="AA3027" s="2" t="s">
        <v>1034</v>
      </c>
      <c r="AB3027" s="3">
        <f>DATEVALUE(DatosTransformados[[#This Row],[Contact Date Hidden]])</f>
        <v>44450</v>
      </c>
      <c r="AC3027" s="3">
        <v>45124</v>
      </c>
      <c r="AD3027" s="2" t="s">
        <v>38</v>
      </c>
      <c r="AE3027" s="2" t="str">
        <f>VLOOKUP(DatosTransformados[[#This Row],[Customer Segment Hidden]],Tabla3[#All],2,FALSE)</f>
        <v>Low</v>
      </c>
      <c r="AF3027" s="11">
        <v>10.19399535358167</v>
      </c>
      <c r="AG3027" s="2">
        <v>10</v>
      </c>
      <c r="AH3027" s="2" t="s">
        <v>29</v>
      </c>
      <c r="AI3027" s="2" t="str">
        <f>IFERROR(VLOOKUP(DatosTransformados[[#This Row],[Preferred Contact Method Hidden]],Tabla3[#All],2,FALSE),DatosTransformados[[#This Row],[Preferred Contact Method Hidden]])</f>
        <v>Email</v>
      </c>
      <c r="AJ3027" s="2" t="str">
        <f>VLOOKUP(DatosTransformados[[#This Row],[Applied Discount Hidden]],Tabla3[#All],2,FALSE)</f>
        <v>No</v>
      </c>
      <c r="AK3027" s="2" t="b">
        <v>0</v>
      </c>
    </row>
    <row r="3028" spans="1:37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">
        <v>21</v>
      </c>
      <c r="O30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8" s="5" t="s">
        <v>21</v>
      </c>
      <c r="Q3028" s="5">
        <v>0</v>
      </c>
      <c r="R3028" s="5" t="s">
        <v>21</v>
      </c>
      <c r="S3028" s="5" t="s">
        <v>24</v>
      </c>
      <c r="T3028" s="5" t="s">
        <v>207</v>
      </c>
      <c r="U3028" s="5">
        <v>31</v>
      </c>
      <c r="V3028" s="5" t="str">
        <f>PROPER(DatosTransformados[[#This Row],[Payment Method Hidden]])</f>
        <v>Paper Check</v>
      </c>
      <c r="W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028" s="5">
        <v>31</v>
      </c>
      <c r="Y3028" s="5" t="s">
        <v>134</v>
      </c>
      <c r="Z3028" s="5" t="s">
        <v>232</v>
      </c>
      <c r="AA3028" s="5" t="s">
        <v>2682</v>
      </c>
      <c r="AB3028" s="6">
        <f>DATEVALUE(DatosTransformados[[#This Row],[Contact Date Hidden]])</f>
        <v>45257</v>
      </c>
      <c r="AC3028" s="6">
        <v>44467</v>
      </c>
      <c r="AD3028" s="5" t="s">
        <v>28</v>
      </c>
      <c r="AE3028" s="5" t="str">
        <f>VLOOKUP(DatosTransformados[[#This Row],[Customer Segment Hidden]],Tabla3[#All],2,FALSE)</f>
        <v>High</v>
      </c>
      <c r="AF3028" s="12">
        <v>34.365788468295939</v>
      </c>
      <c r="AG3028" s="5">
        <v>9</v>
      </c>
      <c r="AH3028" s="5" t="s">
        <v>63</v>
      </c>
      <c r="AI3028" s="5" t="str">
        <f>IFERROR(VLOOKUP(DatosTransformados[[#This Row],[Preferred Contact Method Hidden]],Tabla3[#All],2,FALSE),DatosTransformados[[#This Row],[Preferred Contact Method Hidden]])</f>
        <v>SMS</v>
      </c>
      <c r="AJ3028" s="5" t="str">
        <f>VLOOKUP(DatosTransformados[[#This Row],[Applied Discount Hidden]],Tabla3[#All],2,FALSE)</f>
        <v>No</v>
      </c>
      <c r="AK3028" s="5" t="b">
        <v>0</v>
      </c>
    </row>
    <row r="3029" spans="1:37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">
        <v>21</v>
      </c>
      <c r="O30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29" s="2" t="s">
        <v>21</v>
      </c>
      <c r="Q3029" s="2">
        <v>0</v>
      </c>
      <c r="R3029" s="2" t="s">
        <v>33</v>
      </c>
      <c r="S3029" s="2" t="s">
        <v>34</v>
      </c>
      <c r="T3029" s="2" t="s">
        <v>207</v>
      </c>
      <c r="U3029" s="2">
        <v>56</v>
      </c>
      <c r="V3029" s="2" t="str">
        <f>PROPER(DatosTransformados[[#This Row],[Payment Method Hidden]])</f>
        <v>Paper Check</v>
      </c>
      <c r="W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029" s="2">
        <v>1873</v>
      </c>
      <c r="Y3029" s="2" t="s">
        <v>42</v>
      </c>
      <c r="Z3029" s="2" t="s">
        <v>184</v>
      </c>
      <c r="AA3029" s="2" t="s">
        <v>1367</v>
      </c>
      <c r="AB3029" s="3">
        <f>DATEVALUE(DatosTransformados[[#This Row],[Contact Date Hidden]])</f>
        <v>44728</v>
      </c>
      <c r="AC3029" s="3">
        <v>44597</v>
      </c>
      <c r="AD3029" s="2" t="s">
        <v>28</v>
      </c>
      <c r="AE3029" s="2" t="str">
        <f>VLOOKUP(DatosTransformados[[#This Row],[Customer Segment Hidden]],Tabla3[#All],2,FALSE)</f>
        <v>High</v>
      </c>
      <c r="AF3029" s="11">
        <v>59.495217881086148</v>
      </c>
      <c r="AG3029" s="2">
        <v>8</v>
      </c>
      <c r="AH3029" s="2" t="s">
        <v>63</v>
      </c>
      <c r="AI3029" s="2" t="str">
        <f>IFERROR(VLOOKUP(DatosTransformados[[#This Row],[Preferred Contact Method Hidden]],Tabla3[#All],2,FALSE),DatosTransformados[[#This Row],[Preferred Contact Method Hidden]])</f>
        <v>SMS</v>
      </c>
      <c r="AJ3029" s="2" t="str">
        <f>VLOOKUP(DatosTransformados[[#This Row],[Applied Discount Hidden]],Tabla3[#All],2,FALSE)</f>
        <v>No</v>
      </c>
      <c r="AK3029" s="2" t="b">
        <v>0</v>
      </c>
    </row>
    <row r="3030" spans="1:37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">
        <v>21</v>
      </c>
      <c r="O30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0" s="5" t="s">
        <v>21</v>
      </c>
      <c r="Q3030" s="5">
        <v>0</v>
      </c>
      <c r="R3030" s="5" t="s">
        <v>21</v>
      </c>
      <c r="S3030" s="5" t="s">
        <v>24</v>
      </c>
      <c r="T3030" s="5" t="s">
        <v>117</v>
      </c>
      <c r="U3030" s="5">
        <v>35</v>
      </c>
      <c r="V3030" s="5" t="str">
        <f>PROPER(DatosTransformados[[#This Row],[Payment Method Hidden]])</f>
        <v>Direct Debit</v>
      </c>
      <c r="W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030" s="5">
        <v>35</v>
      </c>
      <c r="Y3030" s="5" t="s">
        <v>42</v>
      </c>
      <c r="Z3030" s="5" t="s">
        <v>184</v>
      </c>
      <c r="AA3030" s="5" t="s">
        <v>4145</v>
      </c>
      <c r="AB3030" s="6">
        <f>DATEVALUE(DatosTransformados[[#This Row],[Contact Date Hidden]])</f>
        <v>44388</v>
      </c>
      <c r="AC3030" s="6">
        <v>45177</v>
      </c>
      <c r="AD3030" s="5" t="s">
        <v>38</v>
      </c>
      <c r="AE3030" s="5" t="str">
        <f>VLOOKUP(DatosTransformados[[#This Row],[Customer Segment Hidden]],Tabla3[#All],2,FALSE)</f>
        <v>Low</v>
      </c>
      <c r="AF3030" s="12">
        <v>40.447760679099197</v>
      </c>
      <c r="AG3030" s="5">
        <v>5</v>
      </c>
      <c r="AH3030" s="5" t="s">
        <v>29</v>
      </c>
      <c r="AI3030" s="5" t="str">
        <f>IFERROR(VLOOKUP(DatosTransformados[[#This Row],[Preferred Contact Method Hidden]],Tabla3[#All],2,FALSE),DatosTransformados[[#This Row],[Preferred Contact Method Hidden]])</f>
        <v>Email</v>
      </c>
      <c r="AJ3030" s="5" t="str">
        <f>VLOOKUP(DatosTransformados[[#This Row],[Applied Discount Hidden]],Tabla3[#All],2,FALSE)</f>
        <v>No</v>
      </c>
      <c r="AK3030" s="5" t="b">
        <v>0</v>
      </c>
    </row>
    <row r="3031" spans="1:37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">
        <v>21</v>
      </c>
      <c r="O30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1" s="2" t="s">
        <v>21</v>
      </c>
      <c r="Q3031" s="2">
        <v>0</v>
      </c>
      <c r="R3031" s="2" t="s">
        <v>21</v>
      </c>
      <c r="S3031" s="2" t="s">
        <v>34</v>
      </c>
      <c r="T3031" s="2" t="s">
        <v>123</v>
      </c>
      <c r="U3031" s="2">
        <v>48</v>
      </c>
      <c r="V3031" s="2" t="str">
        <f>PROPER(DatosTransformados[[#This Row],[Payment Method Hidden]])</f>
        <v>Credit Card</v>
      </c>
      <c r="W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031" s="2">
        <v>2695</v>
      </c>
      <c r="Y3031" s="2" t="s">
        <v>42</v>
      </c>
      <c r="Z3031" s="2" t="s">
        <v>359</v>
      </c>
      <c r="AA3031" s="2" t="s">
        <v>2869</v>
      </c>
      <c r="AB3031" s="3">
        <f>DATEVALUE(DatosTransformados[[#This Row],[Contact Date Hidden]])</f>
        <v>44636</v>
      </c>
      <c r="AC3031" s="3">
        <v>44915</v>
      </c>
      <c r="AD3031" s="2" t="s">
        <v>38</v>
      </c>
      <c r="AE3031" s="2" t="str">
        <f>VLOOKUP(DatosTransformados[[#This Row],[Customer Segment Hidden]],Tabla3[#All],2,FALSE)</f>
        <v>Low</v>
      </c>
      <c r="AF3031" s="11">
        <v>41.071538362559323</v>
      </c>
      <c r="AG3031" s="2">
        <v>4</v>
      </c>
      <c r="AH3031" s="2" t="s">
        <v>29</v>
      </c>
      <c r="AI3031" s="2" t="str">
        <f>IFERROR(VLOOKUP(DatosTransformados[[#This Row],[Preferred Contact Method Hidden]],Tabla3[#All],2,FALSE),DatosTransformados[[#This Row],[Preferred Contact Method Hidden]])</f>
        <v>Email</v>
      </c>
      <c r="AJ3031" s="2" t="str">
        <f>VLOOKUP(DatosTransformados[[#This Row],[Applied Discount Hidden]],Tabla3[#All],2,FALSE)</f>
        <v>Yes</v>
      </c>
      <c r="AK3031" s="2" t="b">
        <v>1</v>
      </c>
    </row>
    <row r="3032" spans="1:37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">
        <v>21</v>
      </c>
      <c r="O30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2" s="5" t="s">
        <v>21</v>
      </c>
      <c r="Q3032" s="5">
        <v>0</v>
      </c>
      <c r="R3032" s="5" t="s">
        <v>21</v>
      </c>
      <c r="S3032" s="5" t="s">
        <v>24</v>
      </c>
      <c r="T3032" s="5" t="s">
        <v>35</v>
      </c>
      <c r="U3032" s="5">
        <v>30</v>
      </c>
      <c r="V3032" s="5" t="str">
        <f>PROPER(DatosTransformados[[#This Row],[Payment Method Hidden]])</f>
        <v>Direct Debit</v>
      </c>
      <c r="W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032" s="5">
        <v>208</v>
      </c>
      <c r="Y3032" s="5"/>
      <c r="Z3032" s="5"/>
      <c r="AA3032" s="5" t="s">
        <v>5020</v>
      </c>
      <c r="AB3032" s="6">
        <f>DATEVALUE(DatosTransformados[[#This Row],[Contact Date Hidden]])</f>
        <v>44997</v>
      </c>
      <c r="AC3032" s="6">
        <v>44907</v>
      </c>
      <c r="AD3032" s="5" t="s">
        <v>44</v>
      </c>
      <c r="AE3032" s="5" t="str">
        <f>VLOOKUP(DatosTransformados[[#This Row],[Customer Segment Hidden]],Tabla3[#All],2,FALSE)</f>
        <v>Medium</v>
      </c>
      <c r="AF3032" s="12">
        <v>35.403533684894803</v>
      </c>
      <c r="AG3032" s="5">
        <v>5</v>
      </c>
      <c r="AH3032" s="5" t="s">
        <v>29</v>
      </c>
      <c r="AI3032" s="5" t="str">
        <f>IFERROR(VLOOKUP(DatosTransformados[[#This Row],[Preferred Contact Method Hidden]],Tabla3[#All],2,FALSE),DatosTransformados[[#This Row],[Preferred Contact Method Hidden]])</f>
        <v>Email</v>
      </c>
      <c r="AJ3032" s="5" t="str">
        <f>VLOOKUP(DatosTransformados[[#This Row],[Applied Discount Hidden]],Tabla3[#All],2,FALSE)</f>
        <v>Yes</v>
      </c>
      <c r="AK3032" s="5" t="b">
        <v>1</v>
      </c>
    </row>
    <row r="3033" spans="1:37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">
        <v>21</v>
      </c>
      <c r="O30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3" s="2" t="s">
        <v>21</v>
      </c>
      <c r="Q3033" s="2">
        <v>0</v>
      </c>
      <c r="R3033" s="2" t="s">
        <v>21</v>
      </c>
      <c r="S3033" s="2" t="s">
        <v>34</v>
      </c>
      <c r="T3033" s="2" t="s">
        <v>207</v>
      </c>
      <c r="U3033" s="2">
        <v>12</v>
      </c>
      <c r="V3033" s="2" t="str">
        <f>PROPER(DatosTransformados[[#This Row],[Payment Method Hidden]])</f>
        <v>Paper Check</v>
      </c>
      <c r="W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033" s="2">
        <v>719</v>
      </c>
      <c r="Y3033" s="2"/>
      <c r="Z3033" s="2"/>
      <c r="AA3033" s="2" t="s">
        <v>5022</v>
      </c>
      <c r="AB3033" s="3">
        <f>DATEVALUE(DatosTransformados[[#This Row],[Contact Date Hidden]])</f>
        <v>44189</v>
      </c>
      <c r="AC3033" s="3">
        <v>44321</v>
      </c>
      <c r="AD3033" s="2" t="s">
        <v>44</v>
      </c>
      <c r="AE3033" s="2" t="str">
        <f>VLOOKUP(DatosTransformados[[#This Row],[Customer Segment Hidden]],Tabla3[#All],2,FALSE)</f>
        <v>Medium</v>
      </c>
      <c r="AF3033" s="11">
        <v>9.9196816067341338</v>
      </c>
      <c r="AG3033" s="2">
        <v>10</v>
      </c>
      <c r="AH3033" s="2" t="s">
        <v>29</v>
      </c>
      <c r="AI3033" s="2" t="str">
        <f>IFERROR(VLOOKUP(DatosTransformados[[#This Row],[Preferred Contact Method Hidden]],Tabla3[#All],2,FALSE),DatosTransformados[[#This Row],[Preferred Contact Method Hidden]])</f>
        <v>Email</v>
      </c>
      <c r="AJ3033" s="2" t="str">
        <f>VLOOKUP(DatosTransformados[[#This Row],[Applied Discount Hidden]],Tabla3[#All],2,FALSE)</f>
        <v>No</v>
      </c>
      <c r="AK3033" s="2" t="b">
        <v>0</v>
      </c>
    </row>
    <row r="3034" spans="1:37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">
        <v>21</v>
      </c>
      <c r="O30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4" s="5" t="s">
        <v>21</v>
      </c>
      <c r="Q3034" s="5">
        <v>0</v>
      </c>
      <c r="R3034" s="5" t="s">
        <v>33</v>
      </c>
      <c r="S3034" s="5" t="s">
        <v>52</v>
      </c>
      <c r="T3034" s="5" t="s">
        <v>123</v>
      </c>
      <c r="U3034" s="5">
        <v>47</v>
      </c>
      <c r="V3034" s="5" t="str">
        <f>PROPER(DatosTransformados[[#This Row],[Payment Method Hidden]])</f>
        <v>Credit Card</v>
      </c>
      <c r="W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034" s="5">
        <v>3141</v>
      </c>
      <c r="Y3034" s="5"/>
      <c r="Z3034" s="5"/>
      <c r="AA3034" s="5" t="s">
        <v>5024</v>
      </c>
      <c r="AB3034" s="6">
        <f>DATEVALUE(DatosTransformados[[#This Row],[Contact Date Hidden]])</f>
        <v>44440</v>
      </c>
      <c r="AC3034" s="6">
        <v>44233</v>
      </c>
      <c r="AD3034" s="5" t="s">
        <v>38</v>
      </c>
      <c r="AE3034" s="5" t="str">
        <f>VLOOKUP(DatosTransformados[[#This Row],[Customer Segment Hidden]],Tabla3[#All],2,FALSE)</f>
        <v>Low</v>
      </c>
      <c r="AF3034" s="12">
        <v>41.940986981327498</v>
      </c>
      <c r="AG3034" s="5">
        <v>9</v>
      </c>
      <c r="AH3034" s="5" t="s">
        <v>29</v>
      </c>
      <c r="AI3034" s="5" t="str">
        <f>IFERROR(VLOOKUP(DatosTransformados[[#This Row],[Preferred Contact Method Hidden]],Tabla3[#All],2,FALSE),DatosTransformados[[#This Row],[Preferred Contact Method Hidden]])</f>
        <v>Email</v>
      </c>
      <c r="AJ3034" s="5" t="str">
        <f>VLOOKUP(DatosTransformados[[#This Row],[Applied Discount Hidden]],Tabla3[#All],2,FALSE)</f>
        <v>Yes</v>
      </c>
      <c r="AK3034" s="5" t="b">
        <v>1</v>
      </c>
    </row>
    <row r="3035" spans="1:37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">
        <v>21</v>
      </c>
      <c r="O30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5" s="2" t="s">
        <v>21</v>
      </c>
      <c r="Q3035" s="2">
        <v>0</v>
      </c>
      <c r="R3035" s="2" t="s">
        <v>21</v>
      </c>
      <c r="S3035" s="2" t="s">
        <v>34</v>
      </c>
      <c r="T3035" s="2" t="s">
        <v>117</v>
      </c>
      <c r="U3035" s="2">
        <v>39</v>
      </c>
      <c r="V3035" s="2" t="str">
        <f>PROPER(DatosTransformados[[#This Row],[Payment Method Hidden]])</f>
        <v>Direct Debit</v>
      </c>
      <c r="W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035" s="2">
        <v>1725</v>
      </c>
      <c r="Y3035" s="2"/>
      <c r="Z3035" s="2"/>
      <c r="AA3035" s="2" t="s">
        <v>4589</v>
      </c>
      <c r="AB3035" s="3">
        <f>DATEVALUE(DatosTransformados[[#This Row],[Contact Date Hidden]])</f>
        <v>45151</v>
      </c>
      <c r="AC3035" s="3">
        <v>44630</v>
      </c>
      <c r="AD3035" s="2" t="s">
        <v>38</v>
      </c>
      <c r="AE3035" s="2" t="str">
        <f>VLOOKUP(DatosTransformados[[#This Row],[Customer Segment Hidden]],Tabla3[#All],2,FALSE)</f>
        <v>Low</v>
      </c>
      <c r="AF3035" s="11">
        <v>38.332134088516497</v>
      </c>
      <c r="AG3035" s="2">
        <v>4</v>
      </c>
      <c r="AH3035" s="2" t="s">
        <v>49</v>
      </c>
      <c r="AI3035" s="2" t="str">
        <f>IFERROR(VLOOKUP(DatosTransformados[[#This Row],[Preferred Contact Method Hidden]],Tabla3[#All],2,FALSE),DatosTransformados[[#This Row],[Preferred Contact Method Hidden]])</f>
        <v>Phone</v>
      </c>
      <c r="AJ3035" s="2" t="str">
        <f>VLOOKUP(DatosTransformados[[#This Row],[Applied Discount Hidden]],Tabla3[#All],2,FALSE)</f>
        <v>Yes</v>
      </c>
      <c r="AK3035" s="2" t="b">
        <v>1</v>
      </c>
    </row>
    <row r="3036" spans="1:37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">
        <v>21</v>
      </c>
      <c r="O30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6" s="5" t="s">
        <v>21</v>
      </c>
      <c r="Q3036" s="5">
        <v>0</v>
      </c>
      <c r="R3036" s="5" t="s">
        <v>21</v>
      </c>
      <c r="S3036" s="5" t="s">
        <v>34</v>
      </c>
      <c r="T3036" s="5" t="s">
        <v>35</v>
      </c>
      <c r="U3036" s="5">
        <v>11</v>
      </c>
      <c r="V3036" s="5" t="str">
        <f>PROPER(DatosTransformados[[#This Row],[Payment Method Hidden]])</f>
        <v>Direct Debit</v>
      </c>
      <c r="W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036" s="5">
        <v>277</v>
      </c>
      <c r="Y3036" s="5"/>
      <c r="Z3036" s="5"/>
      <c r="AA3036" s="5" t="s">
        <v>2438</v>
      </c>
      <c r="AB3036" s="6">
        <f>DATEVALUE(DatosTransformados[[#This Row],[Contact Date Hidden]])</f>
        <v>44909</v>
      </c>
      <c r="AC3036" s="6">
        <v>43873</v>
      </c>
      <c r="AD3036" s="5" t="s">
        <v>28</v>
      </c>
      <c r="AE3036" s="5" t="str">
        <f>VLOOKUP(DatosTransformados[[#This Row],[Customer Segment Hidden]],Tabla3[#All],2,FALSE)</f>
        <v>High</v>
      </c>
      <c r="AF3036" s="12">
        <v>9.9663089966606631</v>
      </c>
      <c r="AG3036" s="5">
        <v>2</v>
      </c>
      <c r="AH3036" s="5" t="s">
        <v>29</v>
      </c>
      <c r="AI3036" s="5" t="str">
        <f>IFERROR(VLOOKUP(DatosTransformados[[#This Row],[Preferred Contact Method Hidden]],Tabla3[#All],2,FALSE),DatosTransformados[[#This Row],[Preferred Contact Method Hidden]])</f>
        <v>Email</v>
      </c>
      <c r="AJ3036" s="5" t="str">
        <f>VLOOKUP(DatosTransformados[[#This Row],[Applied Discount Hidden]],Tabla3[#All],2,FALSE)</f>
        <v>No</v>
      </c>
      <c r="AK3036" s="5" t="b">
        <v>0</v>
      </c>
    </row>
    <row r="3037" spans="1:37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">
        <v>21</v>
      </c>
      <c r="O30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7" s="2" t="s">
        <v>21</v>
      </c>
      <c r="Q3037" s="2">
        <v>0</v>
      </c>
      <c r="R3037" s="2" t="s">
        <v>21</v>
      </c>
      <c r="S3037" s="2" t="s">
        <v>52</v>
      </c>
      <c r="T3037" s="2" t="s">
        <v>25</v>
      </c>
      <c r="U3037" s="2">
        <v>8</v>
      </c>
      <c r="V3037" s="2" t="str">
        <f>PROPER(DatosTransformados[[#This Row],[Payment Method Hidden]])</f>
        <v>Credit Card</v>
      </c>
      <c r="W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037" s="2">
        <v>243</v>
      </c>
      <c r="Y3037" s="2"/>
      <c r="Z3037" s="2"/>
      <c r="AA3037" s="2" t="s">
        <v>308</v>
      </c>
      <c r="AB3037" s="3">
        <f>DATEVALUE(DatosTransformados[[#This Row],[Contact Date Hidden]])</f>
        <v>44801</v>
      </c>
      <c r="AC3037" s="3">
        <v>44042</v>
      </c>
      <c r="AD3037" s="2" t="s">
        <v>44</v>
      </c>
      <c r="AE3037" s="2" t="str">
        <f>VLOOKUP(DatosTransformados[[#This Row],[Customer Segment Hidden]],Tabla3[#All],2,FALSE)</f>
        <v>Medium</v>
      </c>
      <c r="AF3037" s="11">
        <v>9.5534283397360458</v>
      </c>
      <c r="AG3037" s="2">
        <v>5</v>
      </c>
      <c r="AH3037" s="2" t="s">
        <v>29</v>
      </c>
      <c r="AI3037" s="2" t="str">
        <f>IFERROR(VLOOKUP(DatosTransformados[[#This Row],[Preferred Contact Method Hidden]],Tabla3[#All],2,FALSE),DatosTransformados[[#This Row],[Preferred Contact Method Hidden]])</f>
        <v>Email</v>
      </c>
      <c r="AJ3037" s="2" t="str">
        <f>VLOOKUP(DatosTransformados[[#This Row],[Applied Discount Hidden]],Tabla3[#All],2,FALSE)</f>
        <v>No</v>
      </c>
      <c r="AK3037" s="2" t="b">
        <v>0</v>
      </c>
    </row>
    <row r="3038" spans="1:37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">
        <v>21</v>
      </c>
      <c r="O30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8" s="5" t="s">
        <v>33</v>
      </c>
      <c r="Q3038" s="5">
        <v>2</v>
      </c>
      <c r="R3038" s="5" t="s">
        <v>33</v>
      </c>
      <c r="S3038" s="5" t="s">
        <v>52</v>
      </c>
      <c r="T3038" s="5" t="s">
        <v>117</v>
      </c>
      <c r="U3038" s="5">
        <v>52</v>
      </c>
      <c r="V3038" s="5" t="str">
        <f>PROPER(DatosTransformados[[#This Row],[Payment Method Hidden]])</f>
        <v>Direct Debit</v>
      </c>
      <c r="W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038" s="5">
        <v>3755</v>
      </c>
      <c r="Y3038" s="5"/>
      <c r="Z3038" s="5"/>
      <c r="AA3038" s="5" t="s">
        <v>310</v>
      </c>
      <c r="AB3038" s="6">
        <f>DATEVALUE(DatosTransformados[[#This Row],[Contact Date Hidden]])</f>
        <v>44337</v>
      </c>
      <c r="AC3038" s="6">
        <v>44711</v>
      </c>
      <c r="AD3038" s="5" t="s">
        <v>44</v>
      </c>
      <c r="AE3038" s="5" t="str">
        <f>VLOOKUP(DatosTransformados[[#This Row],[Customer Segment Hidden]],Tabla3[#All],2,FALSE)</f>
        <v>Medium</v>
      </c>
      <c r="AF3038" s="12">
        <v>55.2987243258993</v>
      </c>
      <c r="AG3038" s="5">
        <v>8</v>
      </c>
      <c r="AH3038" s="5" t="s">
        <v>49</v>
      </c>
      <c r="AI3038" s="5" t="str">
        <f>IFERROR(VLOOKUP(DatosTransformados[[#This Row],[Preferred Contact Method Hidden]],Tabla3[#All],2,FALSE),DatosTransformados[[#This Row],[Preferred Contact Method Hidden]])</f>
        <v>Phone</v>
      </c>
      <c r="AJ3038" s="5" t="str">
        <f>VLOOKUP(DatosTransformados[[#This Row],[Applied Discount Hidden]],Tabla3[#All],2,FALSE)</f>
        <v>Yes</v>
      </c>
      <c r="AK3038" s="5" t="b">
        <v>1</v>
      </c>
    </row>
    <row r="3039" spans="1:37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">
        <v>21</v>
      </c>
      <c r="O30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39" s="2" t="s">
        <v>21</v>
      </c>
      <c r="Q3039" s="2">
        <v>0</v>
      </c>
      <c r="R3039" s="2" t="s">
        <v>33</v>
      </c>
      <c r="S3039" s="2" t="s">
        <v>24</v>
      </c>
      <c r="T3039" s="2" t="s">
        <v>35</v>
      </c>
      <c r="U3039" s="2">
        <v>47</v>
      </c>
      <c r="V3039" s="2" t="str">
        <f>PROPER(DatosTransformados[[#This Row],[Payment Method Hidden]])</f>
        <v>Direct Debit</v>
      </c>
      <c r="W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039" s="2">
        <v>1574</v>
      </c>
      <c r="Y3039" s="2"/>
      <c r="Z3039" s="2"/>
      <c r="AA3039" s="2" t="s">
        <v>2529</v>
      </c>
      <c r="AB3039" s="3">
        <f>DATEVALUE(DatosTransformados[[#This Row],[Contact Date Hidden]])</f>
        <v>45162</v>
      </c>
      <c r="AC3039" s="3">
        <v>43919</v>
      </c>
      <c r="AD3039" s="2" t="s">
        <v>38</v>
      </c>
      <c r="AE3039" s="2" t="str">
        <f>VLOOKUP(DatosTransformados[[#This Row],[Customer Segment Hidden]],Tabla3[#All],2,FALSE)</f>
        <v>Low</v>
      </c>
      <c r="AF3039" s="11">
        <v>39.573862773491328</v>
      </c>
      <c r="AG3039" s="2">
        <v>9</v>
      </c>
      <c r="AH3039" s="2" t="s">
        <v>49</v>
      </c>
      <c r="AI3039" s="2" t="str">
        <f>IFERROR(VLOOKUP(DatosTransformados[[#This Row],[Preferred Contact Method Hidden]],Tabla3[#All],2,FALSE),DatosTransformados[[#This Row],[Preferred Contact Method Hidden]])</f>
        <v>Phone</v>
      </c>
      <c r="AJ3039" s="2" t="str">
        <f>VLOOKUP(DatosTransformados[[#This Row],[Applied Discount Hidden]],Tabla3[#All],2,FALSE)</f>
        <v>No</v>
      </c>
      <c r="AK3039" s="2" t="b">
        <v>0</v>
      </c>
    </row>
    <row r="3040" spans="1:37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">
        <v>33</v>
      </c>
      <c r="O30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0" s="5" t="s">
        <v>21</v>
      </c>
      <c r="Q3040" s="5">
        <v>0</v>
      </c>
      <c r="R3040" s="5" t="s">
        <v>21</v>
      </c>
      <c r="S3040" s="5" t="s">
        <v>24</v>
      </c>
      <c r="T3040" s="5" t="s">
        <v>35</v>
      </c>
      <c r="U3040" s="5">
        <v>26</v>
      </c>
      <c r="V3040" s="5" t="str">
        <f>PROPER(DatosTransformados[[#This Row],[Payment Method Hidden]])</f>
        <v>Direct Debit</v>
      </c>
      <c r="W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040" s="5">
        <v>26</v>
      </c>
      <c r="Y3040" s="5" t="s">
        <v>42</v>
      </c>
      <c r="Z3040" s="5" t="s">
        <v>213</v>
      </c>
      <c r="AA3040" s="5" t="s">
        <v>2796</v>
      </c>
      <c r="AB3040" s="6">
        <f>DATEVALUE(DatosTransformados[[#This Row],[Contact Date Hidden]])</f>
        <v>44699</v>
      </c>
      <c r="AC3040" s="6">
        <v>44393</v>
      </c>
      <c r="AD3040" s="5" t="s">
        <v>44</v>
      </c>
      <c r="AE3040" s="5" t="str">
        <f>VLOOKUP(DatosTransformados[[#This Row],[Customer Segment Hidden]],Tabla3[#All],2,FALSE)</f>
        <v>Medium</v>
      </c>
      <c r="AF3040" s="12">
        <v>23.872006781898481</v>
      </c>
      <c r="AG3040" s="5">
        <v>10</v>
      </c>
      <c r="AH3040" s="5" t="s">
        <v>29</v>
      </c>
      <c r="AI3040" s="5" t="str">
        <f>IFERROR(VLOOKUP(DatosTransformados[[#This Row],[Preferred Contact Method Hidden]],Tabla3[#All],2,FALSE),DatosTransformados[[#This Row],[Preferred Contact Method Hidden]])</f>
        <v>Email</v>
      </c>
      <c r="AJ3040" s="5" t="str">
        <f>VLOOKUP(DatosTransformados[[#This Row],[Applied Discount Hidden]],Tabla3[#All],2,FALSE)</f>
        <v>Yes</v>
      </c>
      <c r="AK3040" s="5" t="b">
        <v>1</v>
      </c>
    </row>
    <row r="3041" spans="1:37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">
        <v>21</v>
      </c>
      <c r="O30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1" s="2" t="s">
        <v>21</v>
      </c>
      <c r="Q3041" s="2">
        <v>0</v>
      </c>
      <c r="R3041" s="2" t="s">
        <v>21</v>
      </c>
      <c r="S3041" s="2" t="s">
        <v>52</v>
      </c>
      <c r="T3041" s="2" t="s">
        <v>25</v>
      </c>
      <c r="U3041" s="2">
        <v>12</v>
      </c>
      <c r="V3041" s="2" t="str">
        <f>PROPER(DatosTransformados[[#This Row],[Payment Method Hidden]])</f>
        <v>Credit Card</v>
      </c>
      <c r="W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041" s="2">
        <v>655</v>
      </c>
      <c r="Y3041" s="2"/>
      <c r="Z3041" s="2"/>
      <c r="AA3041" s="2" t="s">
        <v>326</v>
      </c>
      <c r="AB3041" s="3">
        <f>DATEVALUE(DatosTransformados[[#This Row],[Contact Date Hidden]])</f>
        <v>44517</v>
      </c>
      <c r="AC3041" s="3">
        <v>44437</v>
      </c>
      <c r="AD3041" s="2" t="s">
        <v>44</v>
      </c>
      <c r="AE3041" s="2" t="str">
        <f>VLOOKUP(DatosTransformados[[#This Row],[Customer Segment Hidden]],Tabla3[#All],2,FALSE)</f>
        <v>Medium</v>
      </c>
      <c r="AF3041" s="11">
        <v>12.650441977528891</v>
      </c>
      <c r="AG3041" s="2">
        <v>2</v>
      </c>
      <c r="AH3041" s="2" t="s">
        <v>49</v>
      </c>
      <c r="AI3041" s="2" t="str">
        <f>IFERROR(VLOOKUP(DatosTransformados[[#This Row],[Preferred Contact Method Hidden]],Tabla3[#All],2,FALSE),DatosTransformados[[#This Row],[Preferred Contact Method Hidden]])</f>
        <v>Phone</v>
      </c>
      <c r="AJ3041" s="2" t="str">
        <f>VLOOKUP(DatosTransformados[[#This Row],[Applied Discount Hidden]],Tabla3[#All],2,FALSE)</f>
        <v>Yes</v>
      </c>
      <c r="AK3041" s="2" t="b">
        <v>1</v>
      </c>
    </row>
    <row r="3042" spans="1:37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">
        <v>33</v>
      </c>
      <c r="O30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2" s="5" t="s">
        <v>21</v>
      </c>
      <c r="Q3042" s="5">
        <v>0</v>
      </c>
      <c r="R3042" s="5" t="s">
        <v>21</v>
      </c>
      <c r="S3042" s="5" t="s">
        <v>24</v>
      </c>
      <c r="T3042" s="5" t="s">
        <v>117</v>
      </c>
      <c r="U3042" s="5">
        <v>35</v>
      </c>
      <c r="V3042" s="5" t="str">
        <f>PROPER(DatosTransformados[[#This Row],[Payment Method Hidden]])</f>
        <v>Direct Debit</v>
      </c>
      <c r="W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042" s="5">
        <v>489</v>
      </c>
      <c r="Y3042" s="5" t="s">
        <v>42</v>
      </c>
      <c r="Z3042" s="5" t="s">
        <v>213</v>
      </c>
      <c r="AA3042" s="5" t="s">
        <v>2100</v>
      </c>
      <c r="AB3042" s="6">
        <f>DATEVALUE(DatosTransformados[[#This Row],[Contact Date Hidden]])</f>
        <v>44872</v>
      </c>
      <c r="AC3042" s="6">
        <v>43967</v>
      </c>
      <c r="AD3042" s="5" t="s">
        <v>38</v>
      </c>
      <c r="AE3042" s="5" t="str">
        <f>VLOOKUP(DatosTransformados[[#This Row],[Customer Segment Hidden]],Tabla3[#All],2,FALSE)</f>
        <v>Low</v>
      </c>
      <c r="AF3042" s="12">
        <v>36.268716647735367</v>
      </c>
      <c r="AG3042" s="5">
        <v>0</v>
      </c>
      <c r="AH3042" s="5" t="s">
        <v>29</v>
      </c>
      <c r="AI3042" s="5" t="str">
        <f>IFERROR(VLOOKUP(DatosTransformados[[#This Row],[Preferred Contact Method Hidden]],Tabla3[#All],2,FALSE),DatosTransformados[[#This Row],[Preferred Contact Method Hidden]])</f>
        <v>Email</v>
      </c>
      <c r="AJ3042" s="5" t="str">
        <f>VLOOKUP(DatosTransformados[[#This Row],[Applied Discount Hidden]],Tabla3[#All],2,FALSE)</f>
        <v>No</v>
      </c>
      <c r="AK3042" s="5" t="b">
        <v>0</v>
      </c>
    </row>
    <row r="3043" spans="1:37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">
        <v>21</v>
      </c>
      <c r="O30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3" s="2" t="s">
        <v>33</v>
      </c>
      <c r="Q3043" s="2">
        <v>3</v>
      </c>
      <c r="R3043" s="2" t="s">
        <v>21</v>
      </c>
      <c r="S3043" s="2" t="s">
        <v>24</v>
      </c>
      <c r="T3043" s="2" t="s">
        <v>117</v>
      </c>
      <c r="U3043" s="2">
        <v>35</v>
      </c>
      <c r="V3043" s="2" t="str">
        <f>PROPER(DatosTransformados[[#This Row],[Payment Method Hidden]])</f>
        <v>Direct Debit</v>
      </c>
      <c r="W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043" s="2">
        <v>943</v>
      </c>
      <c r="Y3043" s="2"/>
      <c r="Z3043" s="2"/>
      <c r="AA3043" s="2" t="s">
        <v>283</v>
      </c>
      <c r="AB3043" s="3">
        <f>DATEVALUE(DatosTransformados[[#This Row],[Contact Date Hidden]])</f>
        <v>45027</v>
      </c>
      <c r="AC3043" s="3">
        <v>44437</v>
      </c>
      <c r="AD3043" s="2" t="s">
        <v>44</v>
      </c>
      <c r="AE3043" s="2" t="str">
        <f>VLOOKUP(DatosTransformados[[#This Row],[Customer Segment Hidden]],Tabla3[#All],2,FALSE)</f>
        <v>Medium</v>
      </c>
      <c r="AF3043" s="11">
        <v>40.290431312310403</v>
      </c>
      <c r="AG3043" s="2">
        <v>2</v>
      </c>
      <c r="AH3043" s="2" t="s">
        <v>49</v>
      </c>
      <c r="AI3043" s="2" t="str">
        <f>IFERROR(VLOOKUP(DatosTransformados[[#This Row],[Preferred Contact Method Hidden]],Tabla3[#All],2,FALSE),DatosTransformados[[#This Row],[Preferred Contact Method Hidden]])</f>
        <v>Phone</v>
      </c>
      <c r="AJ3043" s="2" t="str">
        <f>VLOOKUP(DatosTransformados[[#This Row],[Applied Discount Hidden]],Tabla3[#All],2,FALSE)</f>
        <v>No</v>
      </c>
      <c r="AK3043" s="2" t="b">
        <v>0</v>
      </c>
    </row>
    <row r="3044" spans="1:37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">
        <v>21</v>
      </c>
      <c r="O30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4" s="5" t="s">
        <v>33</v>
      </c>
      <c r="Q3044" s="5">
        <v>6</v>
      </c>
      <c r="R3044" s="5" t="s">
        <v>21</v>
      </c>
      <c r="S3044" s="5" t="s">
        <v>24</v>
      </c>
      <c r="T3044" s="5" t="s">
        <v>35</v>
      </c>
      <c r="U3044" s="5">
        <v>9</v>
      </c>
      <c r="V3044" s="5" t="str">
        <f>PROPER(DatosTransformados[[#This Row],[Payment Method Hidden]])</f>
        <v>Direct Debit</v>
      </c>
      <c r="W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044" s="5">
        <v>9</v>
      </c>
      <c r="Y3044" s="5" t="s">
        <v>42</v>
      </c>
      <c r="Z3044" s="5" t="s">
        <v>213</v>
      </c>
      <c r="AA3044" s="5" t="s">
        <v>4035</v>
      </c>
      <c r="AB3044" s="6">
        <f>DATEVALUE(DatosTransformados[[#This Row],[Contact Date Hidden]])</f>
        <v>44005</v>
      </c>
      <c r="AC3044" s="6">
        <v>43874</v>
      </c>
      <c r="AD3044" s="5" t="s">
        <v>28</v>
      </c>
      <c r="AE3044" s="5" t="str">
        <f>VLOOKUP(DatosTransformados[[#This Row],[Customer Segment Hidden]],Tabla3[#All],2,FALSE)</f>
        <v>High</v>
      </c>
      <c r="AF3044" s="12">
        <v>10.039652992418651</v>
      </c>
      <c r="AG3044" s="5">
        <v>3</v>
      </c>
      <c r="AH3044" s="5" t="s">
        <v>63</v>
      </c>
      <c r="AI3044" s="5" t="str">
        <f>IFERROR(VLOOKUP(DatosTransformados[[#This Row],[Preferred Contact Method Hidden]],Tabla3[#All],2,FALSE),DatosTransformados[[#This Row],[Preferred Contact Method Hidden]])</f>
        <v>SMS</v>
      </c>
      <c r="AJ3044" s="5" t="str">
        <f>VLOOKUP(DatosTransformados[[#This Row],[Applied Discount Hidden]],Tabla3[#All],2,FALSE)</f>
        <v>Yes</v>
      </c>
      <c r="AK3044" s="5" t="b">
        <v>1</v>
      </c>
    </row>
    <row r="3045" spans="1:37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">
        <v>21</v>
      </c>
      <c r="O30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5" s="2" t="s">
        <v>21</v>
      </c>
      <c r="Q3045" s="2">
        <v>0</v>
      </c>
      <c r="R3045" s="2" t="s">
        <v>21</v>
      </c>
      <c r="S3045" s="2" t="s">
        <v>24</v>
      </c>
      <c r="T3045" s="2" t="s">
        <v>25</v>
      </c>
      <c r="U3045" s="2">
        <v>13</v>
      </c>
      <c r="V3045" s="2" t="str">
        <f>PROPER(DatosTransformados[[#This Row],[Payment Method Hidden]])</f>
        <v>Credit Card</v>
      </c>
      <c r="W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045" s="2">
        <v>13</v>
      </c>
      <c r="Y3045" s="2"/>
      <c r="Z3045" s="2"/>
      <c r="AA3045" s="2" t="s">
        <v>5034</v>
      </c>
      <c r="AB3045" s="3">
        <f>DATEVALUE(DatosTransformados[[#This Row],[Contact Date Hidden]])</f>
        <v>44160</v>
      </c>
      <c r="AC3045" s="3">
        <v>44248</v>
      </c>
      <c r="AD3045" s="2" t="s">
        <v>28</v>
      </c>
      <c r="AE3045" s="2" t="str">
        <f>VLOOKUP(DatosTransformados[[#This Row],[Customer Segment Hidden]],Tabla3[#All],2,FALSE)</f>
        <v>High</v>
      </c>
      <c r="AF3045" s="11">
        <v>12.559981704240681</v>
      </c>
      <c r="AG3045" s="2">
        <v>1</v>
      </c>
      <c r="AH3045" s="2" t="s">
        <v>49</v>
      </c>
      <c r="AI3045" s="2" t="str">
        <f>IFERROR(VLOOKUP(DatosTransformados[[#This Row],[Preferred Contact Method Hidden]],Tabla3[#All],2,FALSE),DatosTransformados[[#This Row],[Preferred Contact Method Hidden]])</f>
        <v>Phone</v>
      </c>
      <c r="AJ3045" s="2" t="str">
        <f>VLOOKUP(DatosTransformados[[#This Row],[Applied Discount Hidden]],Tabla3[#All],2,FALSE)</f>
        <v>No</v>
      </c>
      <c r="AK3045" s="2" t="b">
        <v>0</v>
      </c>
    </row>
    <row r="3046" spans="1:37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">
        <v>21</v>
      </c>
      <c r="O30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6" s="5" t="s">
        <v>21</v>
      </c>
      <c r="Q3046" s="5">
        <v>0</v>
      </c>
      <c r="R3046" s="5" t="s">
        <v>21</v>
      </c>
      <c r="S3046" s="5" t="s">
        <v>24</v>
      </c>
      <c r="T3046" s="5" t="s">
        <v>207</v>
      </c>
      <c r="U3046" s="5">
        <v>26</v>
      </c>
      <c r="V3046" s="5" t="str">
        <f>PROPER(DatosTransformados[[#This Row],[Payment Method Hidden]])</f>
        <v>Paper Check</v>
      </c>
      <c r="W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046" s="5">
        <v>26</v>
      </c>
      <c r="Y3046" s="5" t="s">
        <v>42</v>
      </c>
      <c r="Z3046" s="5" t="s">
        <v>184</v>
      </c>
      <c r="AA3046" s="5" t="s">
        <v>1575</v>
      </c>
      <c r="AB3046" s="6">
        <f>DATEVALUE(DatosTransformados[[#This Row],[Contact Date Hidden]])</f>
        <v>44515</v>
      </c>
      <c r="AC3046" s="6">
        <v>44493</v>
      </c>
      <c r="AD3046" s="5" t="s">
        <v>44</v>
      </c>
      <c r="AE3046" s="5" t="str">
        <f>VLOOKUP(DatosTransformados[[#This Row],[Customer Segment Hidden]],Tabla3[#All],2,FALSE)</f>
        <v>Medium</v>
      </c>
      <c r="AF3046" s="12">
        <v>22.92813923996658</v>
      </c>
      <c r="AG3046" s="5">
        <v>10</v>
      </c>
      <c r="AH3046" s="5" t="s">
        <v>63</v>
      </c>
      <c r="AI3046" s="5" t="str">
        <f>IFERROR(VLOOKUP(DatosTransformados[[#This Row],[Preferred Contact Method Hidden]],Tabla3[#All],2,FALSE),DatosTransformados[[#This Row],[Preferred Contact Method Hidden]])</f>
        <v>SMS</v>
      </c>
      <c r="AJ3046" s="5" t="str">
        <f>VLOOKUP(DatosTransformados[[#This Row],[Applied Discount Hidden]],Tabla3[#All],2,FALSE)</f>
        <v>Yes</v>
      </c>
      <c r="AK3046" s="5" t="b">
        <v>1</v>
      </c>
    </row>
    <row r="3047" spans="1:37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">
        <v>21</v>
      </c>
      <c r="O30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7" s="2" t="s">
        <v>21</v>
      </c>
      <c r="Q3047" s="2">
        <v>0</v>
      </c>
      <c r="R3047" s="2" t="s">
        <v>33</v>
      </c>
      <c r="S3047" s="2" t="s">
        <v>34</v>
      </c>
      <c r="T3047" s="2" t="s">
        <v>123</v>
      </c>
      <c r="U3047" s="2">
        <v>46</v>
      </c>
      <c r="V3047" s="2" t="str">
        <f>PROPER(DatosTransformados[[#This Row],[Payment Method Hidden]])</f>
        <v>Credit Card</v>
      </c>
      <c r="W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047" s="2">
        <v>2456</v>
      </c>
      <c r="Y3047" s="2"/>
      <c r="Z3047" s="2"/>
      <c r="AA3047" s="2" t="s">
        <v>3658</v>
      </c>
      <c r="AB3047" s="3">
        <f>DATEVALUE(DatosTransformados[[#This Row],[Contact Date Hidden]])</f>
        <v>44417</v>
      </c>
      <c r="AC3047" s="3">
        <v>44922</v>
      </c>
      <c r="AD3047" s="2" t="s">
        <v>38</v>
      </c>
      <c r="AE3047" s="2" t="str">
        <f>VLOOKUP(DatosTransformados[[#This Row],[Customer Segment Hidden]],Tabla3[#All],2,FALSE)</f>
        <v>Low</v>
      </c>
      <c r="AF3047" s="11">
        <v>53.443747458906273</v>
      </c>
      <c r="AG3047" s="2">
        <v>0</v>
      </c>
      <c r="AH3047" s="2" t="s">
        <v>29</v>
      </c>
      <c r="AI3047" s="2" t="str">
        <f>IFERROR(VLOOKUP(DatosTransformados[[#This Row],[Preferred Contact Method Hidden]],Tabla3[#All],2,FALSE),DatosTransformados[[#This Row],[Preferred Contact Method Hidden]])</f>
        <v>Email</v>
      </c>
      <c r="AJ3047" s="2" t="str">
        <f>VLOOKUP(DatosTransformados[[#This Row],[Applied Discount Hidden]],Tabla3[#All],2,FALSE)</f>
        <v>No</v>
      </c>
      <c r="AK3047" s="2" t="b">
        <v>0</v>
      </c>
    </row>
    <row r="3048" spans="1:37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">
        <v>21</v>
      </c>
      <c r="O30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8" s="5" t="s">
        <v>21</v>
      </c>
      <c r="Q3048" s="5">
        <v>0</v>
      </c>
      <c r="R3048" s="5" t="s">
        <v>21</v>
      </c>
      <c r="S3048" s="5" t="s">
        <v>24</v>
      </c>
      <c r="T3048" s="5" t="s">
        <v>35</v>
      </c>
      <c r="U3048" s="5">
        <v>62</v>
      </c>
      <c r="V3048" s="5" t="str">
        <f>PROPER(DatosTransformados[[#This Row],[Payment Method Hidden]])</f>
        <v>Direct Debit</v>
      </c>
      <c r="W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3048" s="5">
        <v>1411</v>
      </c>
      <c r="Y3048" s="5" t="s">
        <v>134</v>
      </c>
      <c r="Z3048" s="5" t="s">
        <v>403</v>
      </c>
      <c r="AA3048" s="5" t="s">
        <v>4436</v>
      </c>
      <c r="AB3048" s="6">
        <f>DATEVALUE(DatosTransformados[[#This Row],[Contact Date Hidden]])</f>
        <v>44519</v>
      </c>
      <c r="AC3048" s="6">
        <v>44081</v>
      </c>
      <c r="AD3048" s="5" t="s">
        <v>28</v>
      </c>
      <c r="AE3048" s="5" t="str">
        <f>VLOOKUP(DatosTransformados[[#This Row],[Customer Segment Hidden]],Tabla3[#All],2,FALSE)</f>
        <v>High</v>
      </c>
      <c r="AF3048" s="12">
        <v>67.580635760477094</v>
      </c>
      <c r="AG3048" s="5">
        <v>9</v>
      </c>
      <c r="AH3048" s="5" t="s">
        <v>63</v>
      </c>
      <c r="AI3048" s="5" t="str">
        <f>IFERROR(VLOOKUP(DatosTransformados[[#This Row],[Preferred Contact Method Hidden]],Tabla3[#All],2,FALSE),DatosTransformados[[#This Row],[Preferred Contact Method Hidden]])</f>
        <v>SMS</v>
      </c>
      <c r="AJ3048" s="5" t="str">
        <f>VLOOKUP(DatosTransformados[[#This Row],[Applied Discount Hidden]],Tabla3[#All],2,FALSE)</f>
        <v>No</v>
      </c>
      <c r="AK3048" s="5" t="b">
        <v>0</v>
      </c>
    </row>
    <row r="3049" spans="1:37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">
        <v>21</v>
      </c>
      <c r="O30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49" s="2" t="s">
        <v>33</v>
      </c>
      <c r="Q3049" s="2">
        <v>2</v>
      </c>
      <c r="R3049" s="2" t="s">
        <v>21</v>
      </c>
      <c r="S3049" s="2" t="s">
        <v>24</v>
      </c>
      <c r="T3049" s="2" t="s">
        <v>123</v>
      </c>
      <c r="U3049" s="2">
        <v>9</v>
      </c>
      <c r="V3049" s="2" t="str">
        <f>PROPER(DatosTransformados[[#This Row],[Payment Method Hidden]])</f>
        <v>Credit Card</v>
      </c>
      <c r="W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049" s="2">
        <v>100</v>
      </c>
      <c r="Y3049" s="2"/>
      <c r="Z3049" s="2"/>
      <c r="AA3049" s="2" t="s">
        <v>4999</v>
      </c>
      <c r="AB3049" s="3">
        <f>DATEVALUE(DatosTransformados[[#This Row],[Contact Date Hidden]])</f>
        <v>44502</v>
      </c>
      <c r="AC3049" s="3">
        <v>45283</v>
      </c>
      <c r="AD3049" s="2" t="s">
        <v>38</v>
      </c>
      <c r="AE3049" s="2" t="str">
        <f>VLOOKUP(DatosTransformados[[#This Row],[Customer Segment Hidden]],Tabla3[#All],2,FALSE)</f>
        <v>Low</v>
      </c>
      <c r="AF3049" s="11">
        <v>8.1670103012227564</v>
      </c>
      <c r="AG3049" s="2">
        <v>6</v>
      </c>
      <c r="AH3049" s="2" t="s">
        <v>29</v>
      </c>
      <c r="AI3049" s="2" t="str">
        <f>IFERROR(VLOOKUP(DatosTransformados[[#This Row],[Preferred Contact Method Hidden]],Tabla3[#All],2,FALSE),DatosTransformados[[#This Row],[Preferred Contact Method Hidden]])</f>
        <v>Email</v>
      </c>
      <c r="AJ3049" s="2" t="str">
        <f>VLOOKUP(DatosTransformados[[#This Row],[Applied Discount Hidden]],Tabla3[#All],2,FALSE)</f>
        <v>Yes</v>
      </c>
      <c r="AK3049" s="2" t="b">
        <v>1</v>
      </c>
    </row>
    <row r="3050" spans="1:37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">
        <v>21</v>
      </c>
      <c r="O30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0" s="5" t="s">
        <v>33</v>
      </c>
      <c r="Q3050" s="5">
        <v>4</v>
      </c>
      <c r="R3050" s="5" t="s">
        <v>21</v>
      </c>
      <c r="S3050" s="5" t="s">
        <v>24</v>
      </c>
      <c r="T3050" s="5" t="s">
        <v>35</v>
      </c>
      <c r="U3050" s="5">
        <v>25</v>
      </c>
      <c r="V3050" s="5" t="str">
        <f>PROPER(DatosTransformados[[#This Row],[Payment Method Hidden]])</f>
        <v>Direct Debit</v>
      </c>
      <c r="W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050" s="5">
        <v>625</v>
      </c>
      <c r="Y3050" s="5"/>
      <c r="Z3050" s="5"/>
      <c r="AA3050" s="5" t="s">
        <v>1753</v>
      </c>
      <c r="AB3050" s="6">
        <f>DATEVALUE(DatosTransformados[[#This Row],[Contact Date Hidden]])</f>
        <v>44281</v>
      </c>
      <c r="AC3050" s="6">
        <v>44670</v>
      </c>
      <c r="AD3050" s="5" t="s">
        <v>44</v>
      </c>
      <c r="AE3050" s="5" t="str">
        <f>VLOOKUP(DatosTransformados[[#This Row],[Customer Segment Hidden]],Tabla3[#All],2,FALSE)</f>
        <v>Medium</v>
      </c>
      <c r="AF3050" s="12">
        <v>25.652080878419891</v>
      </c>
      <c r="AG3050" s="5">
        <v>0</v>
      </c>
      <c r="AH3050" s="5" t="s">
        <v>49</v>
      </c>
      <c r="AI3050" s="5" t="str">
        <f>IFERROR(VLOOKUP(DatosTransformados[[#This Row],[Preferred Contact Method Hidden]],Tabla3[#All],2,FALSE),DatosTransformados[[#This Row],[Preferred Contact Method Hidden]])</f>
        <v>Phone</v>
      </c>
      <c r="AJ3050" s="5" t="str">
        <f>VLOOKUP(DatosTransformados[[#This Row],[Applied Discount Hidden]],Tabla3[#All],2,FALSE)</f>
        <v>No</v>
      </c>
      <c r="AK3050" s="5" t="b">
        <v>0</v>
      </c>
    </row>
    <row r="3051" spans="1:37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">
        <v>21</v>
      </c>
      <c r="O30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1" s="2" t="s">
        <v>21</v>
      </c>
      <c r="Q3051" s="2">
        <v>0</v>
      </c>
      <c r="R3051" s="2" t="s">
        <v>21</v>
      </c>
      <c r="S3051" s="2" t="s">
        <v>24</v>
      </c>
      <c r="T3051" s="2" t="s">
        <v>25</v>
      </c>
      <c r="U3051" s="2">
        <v>7</v>
      </c>
      <c r="V3051" s="2" t="str">
        <f>PROPER(DatosTransformados[[#This Row],[Payment Method Hidden]])</f>
        <v>Credit Card</v>
      </c>
      <c r="W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051" s="2">
        <v>37</v>
      </c>
      <c r="Y3051" s="2"/>
      <c r="Z3051" s="2"/>
      <c r="AA3051" s="2" t="s">
        <v>2651</v>
      </c>
      <c r="AB3051" s="3">
        <f>DATEVALUE(DatosTransformados[[#This Row],[Contact Date Hidden]])</f>
        <v>44273</v>
      </c>
      <c r="AC3051" s="3">
        <v>44812</v>
      </c>
      <c r="AD3051" s="2" t="s">
        <v>44</v>
      </c>
      <c r="AE3051" s="2" t="str">
        <f>VLOOKUP(DatosTransformados[[#This Row],[Customer Segment Hidden]],Tabla3[#All],2,FALSE)</f>
        <v>Medium</v>
      </c>
      <c r="AF3051" s="11">
        <v>8.3336823762713852</v>
      </c>
      <c r="AG3051" s="2">
        <v>9</v>
      </c>
      <c r="AH3051" s="2" t="s">
        <v>49</v>
      </c>
      <c r="AI3051" s="2" t="str">
        <f>IFERROR(VLOOKUP(DatosTransformados[[#This Row],[Preferred Contact Method Hidden]],Tabla3[#All],2,FALSE),DatosTransformados[[#This Row],[Preferred Contact Method Hidden]])</f>
        <v>Phone</v>
      </c>
      <c r="AJ3051" s="2" t="str">
        <f>VLOOKUP(DatosTransformados[[#This Row],[Applied Discount Hidden]],Tabla3[#All],2,FALSE)</f>
        <v>Yes</v>
      </c>
      <c r="AK3051" s="2" t="b">
        <v>1</v>
      </c>
    </row>
    <row r="3052" spans="1:37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">
        <v>21</v>
      </c>
      <c r="O30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2" s="5" t="s">
        <v>21</v>
      </c>
      <c r="Q3052" s="5">
        <v>0</v>
      </c>
      <c r="R3052" s="5" t="s">
        <v>21</v>
      </c>
      <c r="S3052" s="5" t="s">
        <v>24</v>
      </c>
      <c r="T3052" s="5" t="s">
        <v>117</v>
      </c>
      <c r="U3052" s="5">
        <v>50</v>
      </c>
      <c r="V3052" s="5" t="str">
        <f>PROPER(DatosTransformados[[#This Row],[Payment Method Hidden]])</f>
        <v>Direct Debit</v>
      </c>
      <c r="W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052" s="5">
        <v>240</v>
      </c>
      <c r="Y3052" s="5" t="s">
        <v>42</v>
      </c>
      <c r="Z3052" s="5" t="s">
        <v>279</v>
      </c>
      <c r="AA3052" s="5" t="s">
        <v>1794</v>
      </c>
      <c r="AB3052" s="6">
        <f>DATEVALUE(DatosTransformados[[#This Row],[Contact Date Hidden]])</f>
        <v>44384</v>
      </c>
      <c r="AC3052" s="6">
        <v>44749</v>
      </c>
      <c r="AD3052" s="5" t="s">
        <v>44</v>
      </c>
      <c r="AE3052" s="5" t="str">
        <f>VLOOKUP(DatosTransformados[[#This Row],[Customer Segment Hidden]],Tabla3[#All],2,FALSE)</f>
        <v>Medium</v>
      </c>
      <c r="AF3052" s="12">
        <v>55.072065506919962</v>
      </c>
      <c r="AG3052" s="5">
        <v>9</v>
      </c>
      <c r="AH3052" s="5" t="s">
        <v>63</v>
      </c>
      <c r="AI3052" s="5" t="str">
        <f>IFERROR(VLOOKUP(DatosTransformados[[#This Row],[Preferred Contact Method Hidden]],Tabla3[#All],2,FALSE),DatosTransformados[[#This Row],[Preferred Contact Method Hidden]])</f>
        <v>SMS</v>
      </c>
      <c r="AJ3052" s="5" t="str">
        <f>VLOOKUP(DatosTransformados[[#This Row],[Applied Discount Hidden]],Tabla3[#All],2,FALSE)</f>
        <v>Yes</v>
      </c>
      <c r="AK3052" s="5" t="b">
        <v>1</v>
      </c>
    </row>
    <row r="3053" spans="1:37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">
        <v>21</v>
      </c>
      <c r="O30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3" s="2" t="s">
        <v>21</v>
      </c>
      <c r="Q3053" s="2">
        <v>0</v>
      </c>
      <c r="R3053" s="2" t="s">
        <v>21</v>
      </c>
      <c r="S3053" s="2" t="s">
        <v>24</v>
      </c>
      <c r="T3053" s="2" t="s">
        <v>117</v>
      </c>
      <c r="U3053" s="2">
        <v>45</v>
      </c>
      <c r="V3053" s="2" t="str">
        <f>PROPER(DatosTransformados[[#This Row],[Payment Method Hidden]])</f>
        <v>Direct Debit</v>
      </c>
      <c r="W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053" s="2">
        <v>99</v>
      </c>
      <c r="Y3053" s="2" t="s">
        <v>42</v>
      </c>
      <c r="Z3053" s="2" t="s">
        <v>213</v>
      </c>
      <c r="AA3053" s="2" t="s">
        <v>5043</v>
      </c>
      <c r="AB3053" s="3">
        <f>DATEVALUE(DatosTransformados[[#This Row],[Contact Date Hidden]])</f>
        <v>44308</v>
      </c>
      <c r="AC3053" s="3">
        <v>44536</v>
      </c>
      <c r="AD3053" s="2" t="s">
        <v>38</v>
      </c>
      <c r="AE3053" s="2" t="str">
        <f>VLOOKUP(DatosTransformados[[#This Row],[Customer Segment Hidden]],Tabla3[#All],2,FALSE)</f>
        <v>Low</v>
      </c>
      <c r="AF3053" s="11">
        <v>41.175083358204773</v>
      </c>
      <c r="AG3053" s="2">
        <v>7</v>
      </c>
      <c r="AH3053" s="2" t="s">
        <v>29</v>
      </c>
      <c r="AI3053" s="2" t="str">
        <f>IFERROR(VLOOKUP(DatosTransformados[[#This Row],[Preferred Contact Method Hidden]],Tabla3[#All],2,FALSE),DatosTransformados[[#This Row],[Preferred Contact Method Hidden]])</f>
        <v>Email</v>
      </c>
      <c r="AJ3053" s="2" t="str">
        <f>VLOOKUP(DatosTransformados[[#This Row],[Applied Discount Hidden]],Tabla3[#All],2,FALSE)</f>
        <v>No</v>
      </c>
      <c r="AK3053" s="2" t="b">
        <v>0</v>
      </c>
    </row>
    <row r="3054" spans="1:37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">
        <v>21</v>
      </c>
      <c r="O30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4" s="5" t="s">
        <v>21</v>
      </c>
      <c r="Q3054" s="5">
        <v>0</v>
      </c>
      <c r="R3054" s="5" t="s">
        <v>33</v>
      </c>
      <c r="S3054" s="5" t="s">
        <v>24</v>
      </c>
      <c r="T3054" s="5" t="s">
        <v>123</v>
      </c>
      <c r="U3054" s="5">
        <v>45</v>
      </c>
      <c r="V3054" s="5" t="str">
        <f>PROPER(DatosTransformados[[#This Row],[Payment Method Hidden]])</f>
        <v>Credit Card</v>
      </c>
      <c r="W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054" s="5">
        <v>1057</v>
      </c>
      <c r="Y3054" s="5"/>
      <c r="Z3054" s="5"/>
      <c r="AA3054" s="5" t="s">
        <v>5045</v>
      </c>
      <c r="AB3054" s="6">
        <f>DATEVALUE(DatosTransformados[[#This Row],[Contact Date Hidden]])</f>
        <v>44916</v>
      </c>
      <c r="AC3054" s="6">
        <v>44356</v>
      </c>
      <c r="AD3054" s="5" t="s">
        <v>28</v>
      </c>
      <c r="AE3054" s="5" t="str">
        <f>VLOOKUP(DatosTransformados[[#This Row],[Customer Segment Hidden]],Tabla3[#All],2,FALSE)</f>
        <v>High</v>
      </c>
      <c r="AF3054" s="12">
        <v>51.357770888607313</v>
      </c>
      <c r="AG3054" s="5">
        <v>8</v>
      </c>
      <c r="AH3054" s="5" t="s">
        <v>29</v>
      </c>
      <c r="AI3054" s="5" t="str">
        <f>IFERROR(VLOOKUP(DatosTransformados[[#This Row],[Preferred Contact Method Hidden]],Tabla3[#All],2,FALSE),DatosTransformados[[#This Row],[Preferred Contact Method Hidden]])</f>
        <v>Email</v>
      </c>
      <c r="AJ3054" s="5" t="str">
        <f>VLOOKUP(DatosTransformados[[#This Row],[Applied Discount Hidden]],Tabla3[#All],2,FALSE)</f>
        <v>Yes</v>
      </c>
      <c r="AK3054" s="5" t="b">
        <v>1</v>
      </c>
    </row>
    <row r="3055" spans="1:37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">
        <v>21</v>
      </c>
      <c r="O30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5" s="2" t="s">
        <v>21</v>
      </c>
      <c r="Q3055" s="2">
        <v>0</v>
      </c>
      <c r="R3055" s="2" t="s">
        <v>21</v>
      </c>
      <c r="S3055" s="2" t="s">
        <v>24</v>
      </c>
      <c r="T3055" s="2" t="s">
        <v>123</v>
      </c>
      <c r="U3055" s="2">
        <v>8</v>
      </c>
      <c r="V3055" s="2" t="str">
        <f>PROPER(DatosTransformados[[#This Row],[Payment Method Hidden]])</f>
        <v>Credit Card</v>
      </c>
      <c r="W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055" s="2">
        <v>61</v>
      </c>
      <c r="Y3055" s="2"/>
      <c r="Z3055" s="2"/>
      <c r="AA3055" s="2" t="s">
        <v>5047</v>
      </c>
      <c r="AB3055" s="3">
        <f>DATEVALUE(DatosTransformados[[#This Row],[Contact Date Hidden]])</f>
        <v>44780</v>
      </c>
      <c r="AC3055" s="3">
        <v>44249</v>
      </c>
      <c r="AD3055" s="2" t="s">
        <v>38</v>
      </c>
      <c r="AE3055" s="2" t="str">
        <f>VLOOKUP(DatosTransformados[[#This Row],[Customer Segment Hidden]],Tabla3[#All],2,FALSE)</f>
        <v>Low</v>
      </c>
      <c r="AF3055" s="11">
        <v>8.7554391022509641</v>
      </c>
      <c r="AG3055" s="2">
        <v>2</v>
      </c>
      <c r="AH3055" s="2" t="s">
        <v>29</v>
      </c>
      <c r="AI3055" s="2" t="str">
        <f>IFERROR(VLOOKUP(DatosTransformados[[#This Row],[Preferred Contact Method Hidden]],Tabla3[#All],2,FALSE),DatosTransformados[[#This Row],[Preferred Contact Method Hidden]])</f>
        <v>Email</v>
      </c>
      <c r="AJ3055" s="2" t="str">
        <f>VLOOKUP(DatosTransformados[[#This Row],[Applied Discount Hidden]],Tabla3[#All],2,FALSE)</f>
        <v>Yes</v>
      </c>
      <c r="AK3055" s="2" t="b">
        <v>1</v>
      </c>
    </row>
    <row r="3056" spans="1:37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">
        <v>21</v>
      </c>
      <c r="O30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6" s="5" t="s">
        <v>21</v>
      </c>
      <c r="Q3056" s="5">
        <v>0</v>
      </c>
      <c r="R3056" s="5" t="s">
        <v>33</v>
      </c>
      <c r="S3056" s="5" t="s">
        <v>24</v>
      </c>
      <c r="T3056" s="5" t="s">
        <v>25</v>
      </c>
      <c r="U3056" s="5">
        <v>53</v>
      </c>
      <c r="V3056" s="5" t="str">
        <f>PROPER(DatosTransformados[[#This Row],[Payment Method Hidden]])</f>
        <v>Credit Card</v>
      </c>
      <c r="W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056" s="5">
        <v>1072</v>
      </c>
      <c r="Y3056" s="5" t="s">
        <v>103</v>
      </c>
      <c r="Z3056" s="5" t="s">
        <v>197</v>
      </c>
      <c r="AA3056" s="5" t="s">
        <v>5049</v>
      </c>
      <c r="AB3056" s="6">
        <f>DATEVALUE(DatosTransformados[[#This Row],[Contact Date Hidden]])</f>
        <v>44250</v>
      </c>
      <c r="AC3056" s="6">
        <v>43870</v>
      </c>
      <c r="AD3056" s="5" t="s">
        <v>38</v>
      </c>
      <c r="AE3056" s="5" t="str">
        <f>VLOOKUP(DatosTransformados[[#This Row],[Customer Segment Hidden]],Tabla3[#All],2,FALSE)</f>
        <v>Low</v>
      </c>
      <c r="AF3056" s="12">
        <v>52.201073536644593</v>
      </c>
      <c r="AG3056" s="5">
        <v>1</v>
      </c>
      <c r="AH3056" s="5" t="s">
        <v>63</v>
      </c>
      <c r="AI3056" s="5" t="str">
        <f>IFERROR(VLOOKUP(DatosTransformados[[#This Row],[Preferred Contact Method Hidden]],Tabla3[#All],2,FALSE),DatosTransformados[[#This Row],[Preferred Contact Method Hidden]])</f>
        <v>SMS</v>
      </c>
      <c r="AJ3056" s="5" t="str">
        <f>VLOOKUP(DatosTransformados[[#This Row],[Applied Discount Hidden]],Tabla3[#All],2,FALSE)</f>
        <v>Yes</v>
      </c>
      <c r="AK3056" s="5" t="b">
        <v>1</v>
      </c>
    </row>
    <row r="3057" spans="1:37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">
        <v>21</v>
      </c>
      <c r="O30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7" s="2" t="s">
        <v>21</v>
      </c>
      <c r="Q3057" s="2">
        <v>0</v>
      </c>
      <c r="R3057" s="2" t="s">
        <v>33</v>
      </c>
      <c r="S3057" s="2" t="s">
        <v>34</v>
      </c>
      <c r="T3057" s="2" t="s">
        <v>117</v>
      </c>
      <c r="U3057" s="2">
        <v>32</v>
      </c>
      <c r="V3057" s="2" t="str">
        <f>PROPER(DatosTransformados[[#This Row],[Payment Method Hidden]])</f>
        <v>Direct Debit</v>
      </c>
      <c r="W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057" s="2">
        <v>1740</v>
      </c>
      <c r="Y3057" s="2"/>
      <c r="Z3057" s="2"/>
      <c r="AA3057" s="2" t="s">
        <v>1233</v>
      </c>
      <c r="AB3057" s="3">
        <f>DATEVALUE(DatosTransformados[[#This Row],[Contact Date Hidden]])</f>
        <v>44526</v>
      </c>
      <c r="AC3057" s="3">
        <v>45077</v>
      </c>
      <c r="AD3057" s="2" t="s">
        <v>44</v>
      </c>
      <c r="AE3057" s="2" t="str">
        <f>VLOOKUP(DatosTransformados[[#This Row],[Customer Segment Hidden]],Tabla3[#All],2,FALSE)</f>
        <v>Medium</v>
      </c>
      <c r="AF3057" s="11">
        <v>25.70178319676824</v>
      </c>
      <c r="AG3057" s="2">
        <v>3</v>
      </c>
      <c r="AH3057" s="2" t="s">
        <v>63</v>
      </c>
      <c r="AI3057" s="2" t="str">
        <f>IFERROR(VLOOKUP(DatosTransformados[[#This Row],[Preferred Contact Method Hidden]],Tabla3[#All],2,FALSE),DatosTransformados[[#This Row],[Preferred Contact Method Hidden]])</f>
        <v>SMS</v>
      </c>
      <c r="AJ3057" s="2" t="str">
        <f>VLOOKUP(DatosTransformados[[#This Row],[Applied Discount Hidden]],Tabla3[#All],2,FALSE)</f>
        <v>Yes</v>
      </c>
      <c r="AK3057" s="2" t="b">
        <v>1</v>
      </c>
    </row>
    <row r="3058" spans="1:37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">
        <v>21</v>
      </c>
      <c r="O30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8" s="5" t="s">
        <v>21</v>
      </c>
      <c r="Q3058" s="5">
        <v>0</v>
      </c>
      <c r="R3058" s="5" t="s">
        <v>21</v>
      </c>
      <c r="S3058" s="5" t="s">
        <v>34</v>
      </c>
      <c r="T3058" s="5" t="s">
        <v>117</v>
      </c>
      <c r="U3058" s="5">
        <v>37</v>
      </c>
      <c r="V3058" s="5" t="str">
        <f>PROPER(DatosTransformados[[#This Row],[Payment Method Hidden]])</f>
        <v>Direct Debit</v>
      </c>
      <c r="W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058" s="5">
        <v>1846</v>
      </c>
      <c r="Y3058" s="5" t="s">
        <v>42</v>
      </c>
      <c r="Z3058" s="5" t="s">
        <v>359</v>
      </c>
      <c r="AA3058" s="5" t="s">
        <v>2283</v>
      </c>
      <c r="AB3058" s="6">
        <f>DATEVALUE(DatosTransformados[[#This Row],[Contact Date Hidden]])</f>
        <v>43921</v>
      </c>
      <c r="AC3058" s="6">
        <v>44251</v>
      </c>
      <c r="AD3058" s="5" t="s">
        <v>44</v>
      </c>
      <c r="AE3058" s="5" t="str">
        <f>VLOOKUP(DatosTransformados[[#This Row],[Customer Segment Hidden]],Tabla3[#All],2,FALSE)</f>
        <v>Medium</v>
      </c>
      <c r="AF3058" s="12">
        <v>44.362017539462727</v>
      </c>
      <c r="AG3058" s="5">
        <v>7</v>
      </c>
      <c r="AH3058" s="5" t="s">
        <v>29</v>
      </c>
      <c r="AI3058" s="5" t="str">
        <f>IFERROR(VLOOKUP(DatosTransformados[[#This Row],[Preferred Contact Method Hidden]],Tabla3[#All],2,FALSE),DatosTransformados[[#This Row],[Preferred Contact Method Hidden]])</f>
        <v>Email</v>
      </c>
      <c r="AJ3058" s="5" t="str">
        <f>VLOOKUP(DatosTransformados[[#This Row],[Applied Discount Hidden]],Tabla3[#All],2,FALSE)</f>
        <v>Yes</v>
      </c>
      <c r="AK3058" s="5" t="b">
        <v>1</v>
      </c>
    </row>
    <row r="3059" spans="1:37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">
        <v>21</v>
      </c>
      <c r="O30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59" s="2" t="s">
        <v>21</v>
      </c>
      <c r="Q3059" s="2">
        <v>0</v>
      </c>
      <c r="R3059" s="2" t="s">
        <v>33</v>
      </c>
      <c r="S3059" s="2" t="s">
        <v>24</v>
      </c>
      <c r="T3059" s="2" t="s">
        <v>123</v>
      </c>
      <c r="U3059" s="2">
        <v>36</v>
      </c>
      <c r="V3059" s="2" t="str">
        <f>PROPER(DatosTransformados[[#This Row],[Payment Method Hidden]])</f>
        <v>Credit Card</v>
      </c>
      <c r="W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059" s="2">
        <v>923</v>
      </c>
      <c r="Y3059" s="2"/>
      <c r="Z3059" s="2"/>
      <c r="AA3059" s="2" t="s">
        <v>2305</v>
      </c>
      <c r="AB3059" s="3">
        <f>DATEVALUE(DatosTransformados[[#This Row],[Contact Date Hidden]])</f>
        <v>44030</v>
      </c>
      <c r="AC3059" s="3">
        <v>44262</v>
      </c>
      <c r="AD3059" s="2" t="s">
        <v>38</v>
      </c>
      <c r="AE3059" s="2" t="str">
        <f>VLOOKUP(DatosTransformados[[#This Row],[Customer Segment Hidden]],Tabla3[#All],2,FALSE)</f>
        <v>Low</v>
      </c>
      <c r="AF3059" s="11">
        <v>39.560436851785269</v>
      </c>
      <c r="AG3059" s="2">
        <v>2</v>
      </c>
      <c r="AH3059" s="2" t="s">
        <v>49</v>
      </c>
      <c r="AI3059" s="2" t="str">
        <f>IFERROR(VLOOKUP(DatosTransformados[[#This Row],[Preferred Contact Method Hidden]],Tabla3[#All],2,FALSE),DatosTransformados[[#This Row],[Preferred Contact Method Hidden]])</f>
        <v>Phone</v>
      </c>
      <c r="AJ3059" s="2" t="str">
        <f>VLOOKUP(DatosTransformados[[#This Row],[Applied Discount Hidden]],Tabla3[#All],2,FALSE)</f>
        <v>No</v>
      </c>
      <c r="AK3059" s="2" t="b">
        <v>0</v>
      </c>
    </row>
    <row r="3060" spans="1:37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">
        <v>21</v>
      </c>
      <c r="O30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0" s="5" t="s">
        <v>21</v>
      </c>
      <c r="Q3060" s="5">
        <v>0</v>
      </c>
      <c r="R3060" s="5" t="s">
        <v>21</v>
      </c>
      <c r="S3060" s="5" t="s">
        <v>52</v>
      </c>
      <c r="T3060" s="5" t="s">
        <v>123</v>
      </c>
      <c r="U3060" s="5">
        <v>10</v>
      </c>
      <c r="V3060" s="5" t="str">
        <f>PROPER(DatosTransformados[[#This Row],[Payment Method Hidden]])</f>
        <v>Credit Card</v>
      </c>
      <c r="W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060" s="5">
        <v>709</v>
      </c>
      <c r="Y3060" s="5"/>
      <c r="Z3060" s="5"/>
      <c r="AA3060" s="5" t="s">
        <v>3845</v>
      </c>
      <c r="AB3060" s="6">
        <f>DATEVALUE(DatosTransformados[[#This Row],[Contact Date Hidden]])</f>
        <v>45280</v>
      </c>
      <c r="AC3060" s="6">
        <v>44332</v>
      </c>
      <c r="AD3060" s="5" t="s">
        <v>44</v>
      </c>
      <c r="AE3060" s="5" t="str">
        <f>VLOOKUP(DatosTransformados[[#This Row],[Customer Segment Hidden]],Tabla3[#All],2,FALSE)</f>
        <v>Medium</v>
      </c>
      <c r="AF3060" s="12">
        <v>8.7725373668641051</v>
      </c>
      <c r="AG3060" s="5">
        <v>6</v>
      </c>
      <c r="AH3060" s="5" t="s">
        <v>29</v>
      </c>
      <c r="AI3060" s="5" t="str">
        <f>IFERROR(VLOOKUP(DatosTransformados[[#This Row],[Preferred Contact Method Hidden]],Tabla3[#All],2,FALSE),DatosTransformados[[#This Row],[Preferred Contact Method Hidden]])</f>
        <v>Email</v>
      </c>
      <c r="AJ3060" s="5" t="str">
        <f>VLOOKUP(DatosTransformados[[#This Row],[Applied Discount Hidden]],Tabla3[#All],2,FALSE)</f>
        <v>Yes</v>
      </c>
      <c r="AK3060" s="5" t="b">
        <v>1</v>
      </c>
    </row>
    <row r="3061" spans="1:37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">
        <v>21</v>
      </c>
      <c r="O30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1" s="2" t="s">
        <v>33</v>
      </c>
      <c r="Q3061" s="2">
        <v>4</v>
      </c>
      <c r="R3061" s="2" t="s">
        <v>21</v>
      </c>
      <c r="S3061" s="2" t="s">
        <v>24</v>
      </c>
      <c r="T3061" s="2" t="s">
        <v>207</v>
      </c>
      <c r="U3061" s="2">
        <v>28</v>
      </c>
      <c r="V3061" s="2" t="str">
        <f>PROPER(DatosTransformados[[#This Row],[Payment Method Hidden]])</f>
        <v>Paper Check</v>
      </c>
      <c r="W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061" s="2">
        <v>308</v>
      </c>
      <c r="Y3061" s="2"/>
      <c r="Z3061" s="2"/>
      <c r="AA3061" s="2" t="s">
        <v>5055</v>
      </c>
      <c r="AB3061" s="3">
        <f>DATEVALUE(DatosTransformados[[#This Row],[Contact Date Hidden]])</f>
        <v>44865</v>
      </c>
      <c r="AC3061" s="3">
        <v>43984</v>
      </c>
      <c r="AD3061" s="2" t="s">
        <v>44</v>
      </c>
      <c r="AE3061" s="2" t="str">
        <f>VLOOKUP(DatosTransformados[[#This Row],[Customer Segment Hidden]],Tabla3[#All],2,FALSE)</f>
        <v>Medium</v>
      </c>
      <c r="AF3061" s="11">
        <v>32.250585266082773</v>
      </c>
      <c r="AG3061" s="2">
        <v>6</v>
      </c>
      <c r="AH3061" s="2" t="s">
        <v>49</v>
      </c>
      <c r="AI3061" s="2" t="str">
        <f>IFERROR(VLOOKUP(DatosTransformados[[#This Row],[Preferred Contact Method Hidden]],Tabla3[#All],2,FALSE),DatosTransformados[[#This Row],[Preferred Contact Method Hidden]])</f>
        <v>Phone</v>
      </c>
      <c r="AJ3061" s="2" t="str">
        <f>VLOOKUP(DatosTransformados[[#This Row],[Applied Discount Hidden]],Tabla3[#All],2,FALSE)</f>
        <v>Yes</v>
      </c>
      <c r="AK3061" s="2" t="b">
        <v>1</v>
      </c>
    </row>
    <row r="3062" spans="1:37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">
        <v>21</v>
      </c>
      <c r="O30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2" s="5" t="s">
        <v>33</v>
      </c>
      <c r="Q3062" s="5">
        <v>3</v>
      </c>
      <c r="R3062" s="5" t="s">
        <v>21</v>
      </c>
      <c r="S3062" s="5" t="s">
        <v>34</v>
      </c>
      <c r="T3062" s="5" t="s">
        <v>117</v>
      </c>
      <c r="U3062" s="5">
        <v>22</v>
      </c>
      <c r="V3062" s="5" t="str">
        <f>PROPER(DatosTransformados[[#This Row],[Payment Method Hidden]])</f>
        <v>Direct Debit</v>
      </c>
      <c r="W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062" s="5">
        <v>425</v>
      </c>
      <c r="Y3062" s="5"/>
      <c r="Z3062" s="5"/>
      <c r="AA3062" s="5" t="s">
        <v>3830</v>
      </c>
      <c r="AB3062" s="6">
        <f>DATEVALUE(DatosTransformados[[#This Row],[Contact Date Hidden]])</f>
        <v>44422</v>
      </c>
      <c r="AC3062" s="6">
        <v>44801</v>
      </c>
      <c r="AD3062" s="5" t="s">
        <v>28</v>
      </c>
      <c r="AE3062" s="5" t="str">
        <f>VLOOKUP(DatosTransformados[[#This Row],[Customer Segment Hidden]],Tabla3[#All],2,FALSE)</f>
        <v>High</v>
      </c>
      <c r="AF3062" s="12">
        <v>25.264233759422201</v>
      </c>
      <c r="AG3062" s="5">
        <v>4</v>
      </c>
      <c r="AH3062" s="5" t="s">
        <v>63</v>
      </c>
      <c r="AI3062" s="5" t="str">
        <f>IFERROR(VLOOKUP(DatosTransformados[[#This Row],[Preferred Contact Method Hidden]],Tabla3[#All],2,FALSE),DatosTransformados[[#This Row],[Preferred Contact Method Hidden]])</f>
        <v>SMS</v>
      </c>
      <c r="AJ3062" s="5" t="str">
        <f>VLOOKUP(DatosTransformados[[#This Row],[Applied Discount Hidden]],Tabla3[#All],2,FALSE)</f>
        <v>Yes</v>
      </c>
      <c r="AK3062" s="5" t="b">
        <v>1</v>
      </c>
    </row>
    <row r="3063" spans="1:37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">
        <v>21</v>
      </c>
      <c r="O30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3" s="2" t="s">
        <v>21</v>
      </c>
      <c r="Q3063" s="2">
        <v>0</v>
      </c>
      <c r="R3063" s="2" t="s">
        <v>21</v>
      </c>
      <c r="S3063" s="2" t="s">
        <v>52</v>
      </c>
      <c r="T3063" s="2" t="s">
        <v>117</v>
      </c>
      <c r="U3063" s="2">
        <v>10</v>
      </c>
      <c r="V3063" s="2" t="str">
        <f>PROPER(DatosTransformados[[#This Row],[Payment Method Hidden]])</f>
        <v>Direct Debit</v>
      </c>
      <c r="W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063" s="2">
        <v>303</v>
      </c>
      <c r="Y3063" s="2"/>
      <c r="Z3063" s="2"/>
      <c r="AA3063" s="2" t="s">
        <v>2368</v>
      </c>
      <c r="AB3063" s="3">
        <f>DATEVALUE(DatosTransformados[[#This Row],[Contact Date Hidden]])</f>
        <v>44161</v>
      </c>
      <c r="AC3063" s="3">
        <v>44438</v>
      </c>
      <c r="AD3063" s="2" t="s">
        <v>38</v>
      </c>
      <c r="AE3063" s="2" t="str">
        <f>VLOOKUP(DatosTransformados[[#This Row],[Customer Segment Hidden]],Tabla3[#All],2,FALSE)</f>
        <v>Low</v>
      </c>
      <c r="AF3063" s="11">
        <v>10.151015936377</v>
      </c>
      <c r="AG3063" s="2">
        <v>7</v>
      </c>
      <c r="AH3063" s="2" t="s">
        <v>29</v>
      </c>
      <c r="AI3063" s="2" t="str">
        <f>IFERROR(VLOOKUP(DatosTransformados[[#This Row],[Preferred Contact Method Hidden]],Tabla3[#All],2,FALSE),DatosTransformados[[#This Row],[Preferred Contact Method Hidden]])</f>
        <v>Email</v>
      </c>
      <c r="AJ3063" s="2" t="str">
        <f>VLOOKUP(DatosTransformados[[#This Row],[Applied Discount Hidden]],Tabla3[#All],2,FALSE)</f>
        <v>Yes</v>
      </c>
      <c r="AK3063" s="2" t="b">
        <v>1</v>
      </c>
    </row>
    <row r="3064" spans="1:37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">
        <v>21</v>
      </c>
      <c r="O30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4" s="5" t="s">
        <v>21</v>
      </c>
      <c r="Q3064" s="5">
        <v>0</v>
      </c>
      <c r="R3064" s="5" t="s">
        <v>33</v>
      </c>
      <c r="S3064" s="5" t="s">
        <v>52</v>
      </c>
      <c r="T3064" s="5" t="s">
        <v>117</v>
      </c>
      <c r="U3064" s="5">
        <v>31</v>
      </c>
      <c r="V3064" s="5" t="str">
        <f>PROPER(DatosTransformados[[#This Row],[Payment Method Hidden]])</f>
        <v>Direct Debit</v>
      </c>
      <c r="W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064" s="5">
        <v>2156</v>
      </c>
      <c r="Y3064" s="5"/>
      <c r="Z3064" s="5"/>
      <c r="AA3064" s="5" t="s">
        <v>5059</v>
      </c>
      <c r="AB3064" s="6">
        <f>DATEVALUE(DatosTransformados[[#This Row],[Contact Date Hidden]])</f>
        <v>44149</v>
      </c>
      <c r="AC3064" s="6">
        <v>44931</v>
      </c>
      <c r="AD3064" s="5" t="s">
        <v>38</v>
      </c>
      <c r="AE3064" s="5" t="str">
        <f>VLOOKUP(DatosTransformados[[#This Row],[Customer Segment Hidden]],Tabla3[#All],2,FALSE)</f>
        <v>Low</v>
      </c>
      <c r="AF3064" s="12">
        <v>26.59637681567661</v>
      </c>
      <c r="AG3064" s="5">
        <v>6</v>
      </c>
      <c r="AH3064" s="5" t="s">
        <v>49</v>
      </c>
      <c r="AI3064" s="5" t="str">
        <f>IFERROR(VLOOKUP(DatosTransformados[[#This Row],[Preferred Contact Method Hidden]],Tabla3[#All],2,FALSE),DatosTransformados[[#This Row],[Preferred Contact Method Hidden]])</f>
        <v>Phone</v>
      </c>
      <c r="AJ3064" s="5" t="str">
        <f>VLOOKUP(DatosTransformados[[#This Row],[Applied Discount Hidden]],Tabla3[#All],2,FALSE)</f>
        <v>Yes</v>
      </c>
      <c r="AK3064" s="5" t="b">
        <v>1</v>
      </c>
    </row>
    <row r="3065" spans="1:37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">
        <v>21</v>
      </c>
      <c r="O30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5" s="2" t="s">
        <v>21</v>
      </c>
      <c r="Q3065" s="2">
        <v>0</v>
      </c>
      <c r="R3065" s="2" t="s">
        <v>21</v>
      </c>
      <c r="S3065" s="2" t="s">
        <v>24</v>
      </c>
      <c r="T3065" s="2" t="s">
        <v>35</v>
      </c>
      <c r="U3065" s="2">
        <v>44</v>
      </c>
      <c r="V3065" s="2" t="str">
        <f>PROPER(DatosTransformados[[#This Row],[Payment Method Hidden]])</f>
        <v>Direct Debit</v>
      </c>
      <c r="W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065" s="2">
        <v>208</v>
      </c>
      <c r="Y3065" s="2" t="s">
        <v>103</v>
      </c>
      <c r="Z3065" s="2" t="s">
        <v>104</v>
      </c>
      <c r="AA3065" s="2" t="s">
        <v>1303</v>
      </c>
      <c r="AB3065" s="3">
        <f>DATEVALUE(DatosTransformados[[#This Row],[Contact Date Hidden]])</f>
        <v>44316</v>
      </c>
      <c r="AC3065" s="3">
        <v>44227</v>
      </c>
      <c r="AD3065" s="2" t="s">
        <v>44</v>
      </c>
      <c r="AE3065" s="2" t="str">
        <f>VLOOKUP(DatosTransformados[[#This Row],[Customer Segment Hidden]],Tabla3[#All],2,FALSE)</f>
        <v>Medium</v>
      </c>
      <c r="AF3065" s="11">
        <v>40.997142941191768</v>
      </c>
      <c r="AG3065" s="2">
        <v>2</v>
      </c>
      <c r="AH3065" s="2" t="s">
        <v>63</v>
      </c>
      <c r="AI3065" s="2" t="str">
        <f>IFERROR(VLOOKUP(DatosTransformados[[#This Row],[Preferred Contact Method Hidden]],Tabla3[#All],2,FALSE),DatosTransformados[[#This Row],[Preferred Contact Method Hidden]])</f>
        <v>SMS</v>
      </c>
      <c r="AJ3065" s="2" t="str">
        <f>VLOOKUP(DatosTransformados[[#This Row],[Applied Discount Hidden]],Tabla3[#All],2,FALSE)</f>
        <v>No</v>
      </c>
      <c r="AK3065" s="2" t="b">
        <v>0</v>
      </c>
    </row>
    <row r="3066" spans="1:37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">
        <v>21</v>
      </c>
      <c r="O30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6" s="2" t="s">
        <v>21</v>
      </c>
      <c r="Q3066" s="2">
        <v>0</v>
      </c>
      <c r="R3066" s="2" t="s">
        <v>21</v>
      </c>
      <c r="S3066" s="2" t="s">
        <v>24</v>
      </c>
      <c r="T3066" s="2" t="s">
        <v>35</v>
      </c>
      <c r="U3066" s="2">
        <v>32</v>
      </c>
      <c r="V3066" s="2" t="str">
        <f>PROPER(DatosTransformados[[#This Row],[Payment Method Hidden]])</f>
        <v>Direct Debit</v>
      </c>
      <c r="W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066" s="2">
        <v>549</v>
      </c>
      <c r="Y3066" s="2" t="s">
        <v>134</v>
      </c>
      <c r="Z3066" s="2" t="s">
        <v>135</v>
      </c>
      <c r="AA3066" s="2" t="s">
        <v>5062</v>
      </c>
      <c r="AB3066" s="3">
        <f>DATEVALUE(DatosTransformados[[#This Row],[Contact Date Hidden]])</f>
        <v>44585</v>
      </c>
      <c r="AC3066" s="3">
        <v>43947</v>
      </c>
      <c r="AD3066" s="2" t="s">
        <v>44</v>
      </c>
      <c r="AE3066" s="2" t="str">
        <f>VLOOKUP(DatosTransformados[[#This Row],[Customer Segment Hidden]],Tabla3[#All],2,FALSE)</f>
        <v>Medium</v>
      </c>
      <c r="AF3066" s="11">
        <v>26.983271292875699</v>
      </c>
      <c r="AG3066" s="2">
        <v>0</v>
      </c>
      <c r="AH3066" s="2" t="s">
        <v>49</v>
      </c>
      <c r="AI3066" s="2" t="str">
        <f>IFERROR(VLOOKUP(DatosTransformados[[#This Row],[Preferred Contact Method Hidden]],Tabla3[#All],2,FALSE),DatosTransformados[[#This Row],[Preferred Contact Method Hidden]])</f>
        <v>Phone</v>
      </c>
      <c r="AJ3066" s="2" t="str">
        <f>VLOOKUP(DatosTransformados[[#This Row],[Applied Discount Hidden]],Tabla3[#All],2,FALSE)</f>
        <v>No</v>
      </c>
      <c r="AK3066" s="2" t="b">
        <v>0</v>
      </c>
    </row>
    <row r="3067" spans="1:37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">
        <v>21</v>
      </c>
      <c r="O30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7" s="5" t="s">
        <v>21</v>
      </c>
      <c r="Q3067" s="5">
        <v>0</v>
      </c>
      <c r="R3067" s="5" t="s">
        <v>21</v>
      </c>
      <c r="S3067" s="5" t="s">
        <v>34</v>
      </c>
      <c r="T3067" s="5" t="s">
        <v>123</v>
      </c>
      <c r="U3067" s="5">
        <v>9</v>
      </c>
      <c r="V3067" s="5" t="str">
        <f>PROPER(DatosTransformados[[#This Row],[Payment Method Hidden]])</f>
        <v>Credit Card</v>
      </c>
      <c r="W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067" s="5">
        <v>27</v>
      </c>
      <c r="Y3067" s="5"/>
      <c r="Z3067" s="5"/>
      <c r="AA3067" s="5" t="s">
        <v>5064</v>
      </c>
      <c r="AB3067" s="6">
        <f>DATEVALUE(DatosTransformados[[#This Row],[Contact Date Hidden]])</f>
        <v>44611</v>
      </c>
      <c r="AC3067" s="6">
        <v>45112</v>
      </c>
      <c r="AD3067" s="5" t="s">
        <v>44</v>
      </c>
      <c r="AE3067" s="5" t="str">
        <f>VLOOKUP(DatosTransformados[[#This Row],[Customer Segment Hidden]],Tabla3[#All],2,FALSE)</f>
        <v>Medium</v>
      </c>
      <c r="AF3067" s="12">
        <v>8.8849244824053741</v>
      </c>
      <c r="AG3067" s="5">
        <v>6</v>
      </c>
      <c r="AH3067" s="5" t="s">
        <v>63</v>
      </c>
      <c r="AI3067" s="5" t="str">
        <f>IFERROR(VLOOKUP(DatosTransformados[[#This Row],[Preferred Contact Method Hidden]],Tabla3[#All],2,FALSE),DatosTransformados[[#This Row],[Preferred Contact Method Hidden]])</f>
        <v>SMS</v>
      </c>
      <c r="AJ3067" s="5" t="str">
        <f>VLOOKUP(DatosTransformados[[#This Row],[Applied Discount Hidden]],Tabla3[#All],2,FALSE)</f>
        <v>Yes</v>
      </c>
      <c r="AK3067" s="5" t="b">
        <v>1</v>
      </c>
    </row>
    <row r="3068" spans="1:37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">
        <v>33</v>
      </c>
      <c r="O30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8" s="2" t="s">
        <v>33</v>
      </c>
      <c r="Q3068" s="2">
        <v>4</v>
      </c>
      <c r="R3068" s="2" t="s">
        <v>21</v>
      </c>
      <c r="S3068" s="2" t="s">
        <v>34</v>
      </c>
      <c r="T3068" s="2" t="s">
        <v>123</v>
      </c>
      <c r="U3068" s="2">
        <v>9</v>
      </c>
      <c r="V3068" s="2" t="str">
        <f>PROPER(DatosTransformados[[#This Row],[Payment Method Hidden]])</f>
        <v>Credit Card</v>
      </c>
      <c r="W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068" s="2">
        <v>191</v>
      </c>
      <c r="Y3068" s="2"/>
      <c r="Z3068" s="2"/>
      <c r="AA3068" s="2" t="s">
        <v>4736</v>
      </c>
      <c r="AB3068" s="3">
        <f>DATEVALUE(DatosTransformados[[#This Row],[Contact Date Hidden]])</f>
        <v>44542</v>
      </c>
      <c r="AC3068" s="3">
        <v>45203</v>
      </c>
      <c r="AD3068" s="2" t="s">
        <v>38</v>
      </c>
      <c r="AE3068" s="2" t="str">
        <f>VLOOKUP(DatosTransformados[[#This Row],[Customer Segment Hidden]],Tabla3[#All],2,FALSE)</f>
        <v>Low</v>
      </c>
      <c r="AF3068" s="11">
        <v>10.66625793503542</v>
      </c>
      <c r="AG3068" s="2">
        <v>9</v>
      </c>
      <c r="AH3068" s="2" t="s">
        <v>29</v>
      </c>
      <c r="AI3068" s="2" t="str">
        <f>IFERROR(VLOOKUP(DatosTransformados[[#This Row],[Preferred Contact Method Hidden]],Tabla3[#All],2,FALSE),DatosTransformados[[#This Row],[Preferred Contact Method Hidden]])</f>
        <v>Email</v>
      </c>
      <c r="AJ3068" s="2" t="str">
        <f>VLOOKUP(DatosTransformados[[#This Row],[Applied Discount Hidden]],Tabla3[#All],2,FALSE)</f>
        <v>No</v>
      </c>
      <c r="AK3068" s="2" t="b">
        <v>0</v>
      </c>
    </row>
    <row r="3069" spans="1:37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">
        <v>21</v>
      </c>
      <c r="O30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69" s="5" t="s">
        <v>21</v>
      </c>
      <c r="Q3069" s="5">
        <v>0</v>
      </c>
      <c r="R3069" s="5" t="s">
        <v>21</v>
      </c>
      <c r="S3069" s="5" t="s">
        <v>24</v>
      </c>
      <c r="T3069" s="5" t="s">
        <v>169</v>
      </c>
      <c r="U3069" s="5">
        <v>22</v>
      </c>
      <c r="V3069" s="5" t="str">
        <f>PROPER(DatosTransformados[[#This Row],[Payment Method Hidden]])</f>
        <v>Paper Check</v>
      </c>
      <c r="W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069" s="5">
        <v>131</v>
      </c>
      <c r="Y3069" s="5"/>
      <c r="Z3069" s="5"/>
      <c r="AA3069" s="5" t="s">
        <v>5067</v>
      </c>
      <c r="AB3069" s="6">
        <f>DATEVALUE(DatosTransformados[[#This Row],[Contact Date Hidden]])</f>
        <v>44973</v>
      </c>
      <c r="AC3069" s="6">
        <v>44507</v>
      </c>
      <c r="AD3069" s="5" t="s">
        <v>28</v>
      </c>
      <c r="AE3069" s="5" t="str">
        <f>VLOOKUP(DatosTransformados[[#This Row],[Customer Segment Hidden]],Tabla3[#All],2,FALSE)</f>
        <v>High</v>
      </c>
      <c r="AF3069" s="12">
        <v>25.34975838196225</v>
      </c>
      <c r="AG3069" s="5">
        <v>9</v>
      </c>
      <c r="AH3069" s="5" t="s">
        <v>49</v>
      </c>
      <c r="AI3069" s="5" t="str">
        <f>IFERROR(VLOOKUP(DatosTransformados[[#This Row],[Preferred Contact Method Hidden]],Tabla3[#All],2,FALSE),DatosTransformados[[#This Row],[Preferred Contact Method Hidden]])</f>
        <v>Phone</v>
      </c>
      <c r="AJ3069" s="5" t="str">
        <f>VLOOKUP(DatosTransformados[[#This Row],[Applied Discount Hidden]],Tabla3[#All],2,FALSE)</f>
        <v>No</v>
      </c>
      <c r="AK3069" s="5" t="b">
        <v>0</v>
      </c>
    </row>
    <row r="3070" spans="1:37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">
        <v>21</v>
      </c>
      <c r="O30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0" s="2" t="s">
        <v>21</v>
      </c>
      <c r="Q3070" s="2">
        <v>0</v>
      </c>
      <c r="R3070" s="2" t="s">
        <v>21</v>
      </c>
      <c r="S3070" s="2" t="s">
        <v>24</v>
      </c>
      <c r="T3070" s="2" t="s">
        <v>25</v>
      </c>
      <c r="U3070" s="2">
        <v>37</v>
      </c>
      <c r="V3070" s="2" t="str">
        <f>PROPER(DatosTransformados[[#This Row],[Payment Method Hidden]])</f>
        <v>Credit Card</v>
      </c>
      <c r="W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070" s="2">
        <v>37</v>
      </c>
      <c r="Y3070" s="2"/>
      <c r="Z3070" s="2"/>
      <c r="AA3070" s="2" t="s">
        <v>2714</v>
      </c>
      <c r="AB3070" s="3">
        <f>DATEVALUE(DatosTransformados[[#This Row],[Contact Date Hidden]])</f>
        <v>43878</v>
      </c>
      <c r="AC3070" s="3">
        <v>43899</v>
      </c>
      <c r="AD3070" s="2" t="s">
        <v>28</v>
      </c>
      <c r="AE3070" s="2" t="str">
        <f>VLOOKUP(DatosTransformados[[#This Row],[Customer Segment Hidden]],Tabla3[#All],2,FALSE)</f>
        <v>High</v>
      </c>
      <c r="AF3070" s="11">
        <v>43.256026667773178</v>
      </c>
      <c r="AG3070" s="2">
        <v>9</v>
      </c>
      <c r="AH3070" s="2" t="s">
        <v>63</v>
      </c>
      <c r="AI3070" s="2" t="str">
        <f>IFERROR(VLOOKUP(DatosTransformados[[#This Row],[Preferred Contact Method Hidden]],Tabla3[#All],2,FALSE),DatosTransformados[[#This Row],[Preferred Contact Method Hidden]])</f>
        <v>SMS</v>
      </c>
      <c r="AJ3070" s="2" t="str">
        <f>VLOOKUP(DatosTransformados[[#This Row],[Applied Discount Hidden]],Tabla3[#All],2,FALSE)</f>
        <v>Yes</v>
      </c>
      <c r="AK3070" s="2" t="b">
        <v>1</v>
      </c>
    </row>
    <row r="3071" spans="1:37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">
        <v>21</v>
      </c>
      <c r="O30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1" s="5" t="s">
        <v>21</v>
      </c>
      <c r="Q3071" s="5">
        <v>0</v>
      </c>
      <c r="R3071" s="5" t="s">
        <v>21</v>
      </c>
      <c r="S3071" s="5" t="s">
        <v>24</v>
      </c>
      <c r="T3071" s="5" t="s">
        <v>25</v>
      </c>
      <c r="U3071" s="5">
        <v>19</v>
      </c>
      <c r="V3071" s="5" t="str">
        <f>PROPER(DatosTransformados[[#This Row],[Payment Method Hidden]])</f>
        <v>Credit Card</v>
      </c>
      <c r="W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3071" s="5">
        <v>40</v>
      </c>
      <c r="Y3071" s="5" t="s">
        <v>42</v>
      </c>
      <c r="Z3071" s="5" t="s">
        <v>184</v>
      </c>
      <c r="AA3071" s="5" t="s">
        <v>5070</v>
      </c>
      <c r="AB3071" s="6">
        <f>DATEVALUE(DatosTransformados[[#This Row],[Contact Date Hidden]])</f>
        <v>44112</v>
      </c>
      <c r="AC3071" s="6">
        <v>45121</v>
      </c>
      <c r="AD3071" s="5" t="s">
        <v>38</v>
      </c>
      <c r="AE3071" s="5" t="str">
        <f>VLOOKUP(DatosTransformados[[#This Row],[Customer Segment Hidden]],Tabla3[#All],2,FALSE)</f>
        <v>Low</v>
      </c>
      <c r="AF3071" s="12">
        <v>20.594040988372509</v>
      </c>
      <c r="AG3071" s="5">
        <v>2</v>
      </c>
      <c r="AH3071" s="5" t="s">
        <v>29</v>
      </c>
      <c r="AI3071" s="5" t="str">
        <f>IFERROR(VLOOKUP(DatosTransformados[[#This Row],[Preferred Contact Method Hidden]],Tabla3[#All],2,FALSE),DatosTransformados[[#This Row],[Preferred Contact Method Hidden]])</f>
        <v>Email</v>
      </c>
      <c r="AJ3071" s="5" t="str">
        <f>VLOOKUP(DatosTransformados[[#This Row],[Applied Discount Hidden]],Tabla3[#All],2,FALSE)</f>
        <v>No</v>
      </c>
      <c r="AK3071" s="5" t="b">
        <v>0</v>
      </c>
    </row>
    <row r="3072" spans="1:37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">
        <v>33</v>
      </c>
      <c r="O30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2" s="2" t="s">
        <v>21</v>
      </c>
      <c r="Q3072" s="2">
        <v>0</v>
      </c>
      <c r="R3072" s="2" t="s">
        <v>21</v>
      </c>
      <c r="S3072" s="2" t="s">
        <v>34</v>
      </c>
      <c r="T3072" s="2" t="s">
        <v>117</v>
      </c>
      <c r="U3072" s="2">
        <v>50</v>
      </c>
      <c r="V3072" s="2" t="str">
        <f>PROPER(DatosTransformados[[#This Row],[Payment Method Hidden]])</f>
        <v>Direct Debit</v>
      </c>
      <c r="W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072" s="2">
        <v>2958</v>
      </c>
      <c r="Y3072" s="2"/>
      <c r="Z3072" s="2"/>
      <c r="AA3072" s="2" t="s">
        <v>297</v>
      </c>
      <c r="AB3072" s="3">
        <f>DATEVALUE(DatosTransformados[[#This Row],[Contact Date Hidden]])</f>
        <v>44380</v>
      </c>
      <c r="AC3072" s="3">
        <v>44064</v>
      </c>
      <c r="AD3072" s="2" t="s">
        <v>44</v>
      </c>
      <c r="AE3072" s="2" t="str">
        <f>VLOOKUP(DatosTransformados[[#This Row],[Customer Segment Hidden]],Tabla3[#All],2,FALSE)</f>
        <v>Medium</v>
      </c>
      <c r="AF3072" s="11">
        <v>55.403209737656063</v>
      </c>
      <c r="AG3072" s="2">
        <v>9</v>
      </c>
      <c r="AH3072" s="2" t="s">
        <v>49</v>
      </c>
      <c r="AI3072" s="2" t="str">
        <f>IFERROR(VLOOKUP(DatosTransformados[[#This Row],[Preferred Contact Method Hidden]],Tabla3[#All],2,FALSE),DatosTransformados[[#This Row],[Preferred Contact Method Hidden]])</f>
        <v>Phone</v>
      </c>
      <c r="AJ3072" s="2" t="str">
        <f>VLOOKUP(DatosTransformados[[#This Row],[Applied Discount Hidden]],Tabla3[#All],2,FALSE)</f>
        <v>No</v>
      </c>
      <c r="AK3072" s="2" t="b">
        <v>0</v>
      </c>
    </row>
    <row r="3073" spans="1:37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">
        <v>21</v>
      </c>
      <c r="O30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3" s="5" t="s">
        <v>21</v>
      </c>
      <c r="Q3073" s="5">
        <v>0</v>
      </c>
      <c r="R3073" s="5" t="s">
        <v>33</v>
      </c>
      <c r="S3073" s="5" t="s">
        <v>24</v>
      </c>
      <c r="T3073" s="5" t="s">
        <v>123</v>
      </c>
      <c r="U3073" s="5">
        <v>16</v>
      </c>
      <c r="V3073" s="5" t="str">
        <f>PROPER(DatosTransformados[[#This Row],[Payment Method Hidden]])</f>
        <v>Credit Card</v>
      </c>
      <c r="W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073" s="5">
        <v>255</v>
      </c>
      <c r="Y3073" s="5"/>
      <c r="Z3073" s="5"/>
      <c r="AA3073" s="5" t="s">
        <v>5073</v>
      </c>
      <c r="AB3073" s="6">
        <f>DATEVALUE(DatosTransformados[[#This Row],[Contact Date Hidden]])</f>
        <v>44569</v>
      </c>
      <c r="AC3073" s="6">
        <v>45272</v>
      </c>
      <c r="AD3073" s="5" t="s">
        <v>44</v>
      </c>
      <c r="AE3073" s="5" t="str">
        <f>VLOOKUP(DatosTransformados[[#This Row],[Customer Segment Hidden]],Tabla3[#All],2,FALSE)</f>
        <v>Medium</v>
      </c>
      <c r="AF3073" s="12">
        <v>17.109089835434549</v>
      </c>
      <c r="AG3073" s="5">
        <v>1</v>
      </c>
      <c r="AH3073" s="5" t="s">
        <v>49</v>
      </c>
      <c r="AI3073" s="5" t="str">
        <f>IFERROR(VLOOKUP(DatosTransformados[[#This Row],[Preferred Contact Method Hidden]],Tabla3[#All],2,FALSE),DatosTransformados[[#This Row],[Preferred Contact Method Hidden]])</f>
        <v>Phone</v>
      </c>
      <c r="AJ3073" s="5" t="str">
        <f>VLOOKUP(DatosTransformados[[#This Row],[Applied Discount Hidden]],Tabla3[#All],2,FALSE)</f>
        <v>Yes</v>
      </c>
      <c r="AK3073" s="5" t="b">
        <v>1</v>
      </c>
    </row>
    <row r="3074" spans="1:37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">
        <v>21</v>
      </c>
      <c r="O30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4" s="2" t="s">
        <v>21</v>
      </c>
      <c r="Q3074" s="2">
        <v>0</v>
      </c>
      <c r="R3074" s="2" t="s">
        <v>33</v>
      </c>
      <c r="S3074" s="2" t="s">
        <v>52</v>
      </c>
      <c r="T3074" s="2" t="s">
        <v>123</v>
      </c>
      <c r="U3074" s="2">
        <v>29</v>
      </c>
      <c r="V3074" s="2" t="str">
        <f>PROPER(DatosTransformados[[#This Row],[Payment Method Hidden]])</f>
        <v>Credit Card</v>
      </c>
      <c r="W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074" s="2">
        <v>2011</v>
      </c>
      <c r="Y3074" s="2"/>
      <c r="Z3074" s="2"/>
      <c r="AA3074" s="2" t="s">
        <v>2205</v>
      </c>
      <c r="AB3074" s="3">
        <f>DATEVALUE(DatosTransformados[[#This Row],[Contact Date Hidden]])</f>
        <v>44837</v>
      </c>
      <c r="AC3074" s="3">
        <v>44752</v>
      </c>
      <c r="AD3074" s="2" t="s">
        <v>44</v>
      </c>
      <c r="AE3074" s="2" t="str">
        <f>VLOOKUP(DatosTransformados[[#This Row],[Customer Segment Hidden]],Tabla3[#All],2,FALSE)</f>
        <v>Medium</v>
      </c>
      <c r="AF3074" s="11">
        <v>32.486070224888458</v>
      </c>
      <c r="AG3074" s="2">
        <v>3</v>
      </c>
      <c r="AH3074" s="2" t="s">
        <v>29</v>
      </c>
      <c r="AI3074" s="2" t="str">
        <f>IFERROR(VLOOKUP(DatosTransformados[[#This Row],[Preferred Contact Method Hidden]],Tabla3[#All],2,FALSE),DatosTransformados[[#This Row],[Preferred Contact Method Hidden]])</f>
        <v>Email</v>
      </c>
      <c r="AJ3074" s="2" t="str">
        <f>VLOOKUP(DatosTransformados[[#This Row],[Applied Discount Hidden]],Tabla3[#All],2,FALSE)</f>
        <v>Yes</v>
      </c>
      <c r="AK3074" s="2" t="b">
        <v>1</v>
      </c>
    </row>
    <row r="3075" spans="1:37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">
        <v>21</v>
      </c>
      <c r="O30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5" s="5" t="s">
        <v>33</v>
      </c>
      <c r="Q3075" s="5">
        <v>2</v>
      </c>
      <c r="R3075" s="5" t="s">
        <v>21</v>
      </c>
      <c r="S3075" s="5" t="s">
        <v>24</v>
      </c>
      <c r="T3075" s="5" t="s">
        <v>117</v>
      </c>
      <c r="U3075" s="5">
        <v>25</v>
      </c>
      <c r="V3075" s="5" t="str">
        <f>PROPER(DatosTransformados[[#This Row],[Payment Method Hidden]])</f>
        <v>Direct Debit</v>
      </c>
      <c r="W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075" s="5">
        <v>1263</v>
      </c>
      <c r="Y3075" s="5"/>
      <c r="Z3075" s="5"/>
      <c r="AA3075" s="5" t="s">
        <v>2469</v>
      </c>
      <c r="AB3075" s="6">
        <f>DATEVALUE(DatosTransformados[[#This Row],[Contact Date Hidden]])</f>
        <v>44662</v>
      </c>
      <c r="AC3075" s="6">
        <v>44569</v>
      </c>
      <c r="AD3075" s="5" t="s">
        <v>28</v>
      </c>
      <c r="AE3075" s="5" t="str">
        <f>VLOOKUP(DatosTransformados[[#This Row],[Customer Segment Hidden]],Tabla3[#All],2,FALSE)</f>
        <v>High</v>
      </c>
      <c r="AF3075" s="12">
        <v>25.990678805652419</v>
      </c>
      <c r="AG3075" s="5">
        <v>8</v>
      </c>
      <c r="AH3075" s="5" t="s">
        <v>63</v>
      </c>
      <c r="AI3075" s="5" t="str">
        <f>IFERROR(VLOOKUP(DatosTransformados[[#This Row],[Preferred Contact Method Hidden]],Tabla3[#All],2,FALSE),DatosTransformados[[#This Row],[Preferred Contact Method Hidden]])</f>
        <v>SMS</v>
      </c>
      <c r="AJ3075" s="5" t="str">
        <f>VLOOKUP(DatosTransformados[[#This Row],[Applied Discount Hidden]],Tabla3[#All],2,FALSE)</f>
        <v>No</v>
      </c>
      <c r="AK3075" s="5" t="b">
        <v>0</v>
      </c>
    </row>
    <row r="3076" spans="1:37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">
        <v>21</v>
      </c>
      <c r="O30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6" s="5" t="s">
        <v>21</v>
      </c>
      <c r="Q3076" s="5">
        <v>0</v>
      </c>
      <c r="R3076" s="5" t="s">
        <v>21</v>
      </c>
      <c r="S3076" s="5" t="s">
        <v>24</v>
      </c>
      <c r="T3076" s="5" t="s">
        <v>117</v>
      </c>
      <c r="U3076" s="5">
        <v>51</v>
      </c>
      <c r="V3076" s="5" t="str">
        <f>PROPER(DatosTransformados[[#This Row],[Payment Method Hidden]])</f>
        <v>Direct Debit</v>
      </c>
      <c r="W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3076" s="5">
        <v>1852</v>
      </c>
      <c r="Y3076" s="5" t="s">
        <v>42</v>
      </c>
      <c r="Z3076" s="5" t="s">
        <v>213</v>
      </c>
      <c r="AA3076" s="5" t="s">
        <v>5077</v>
      </c>
      <c r="AB3076" s="6">
        <f>DATEVALUE(DatosTransformados[[#This Row],[Contact Date Hidden]])</f>
        <v>44511</v>
      </c>
      <c r="AC3076" s="6">
        <v>44513</v>
      </c>
      <c r="AD3076" s="5" t="s">
        <v>38</v>
      </c>
      <c r="AE3076" s="5" t="str">
        <f>VLOOKUP(DatosTransformados[[#This Row],[Customer Segment Hidden]],Tabla3[#All],2,FALSE)</f>
        <v>Low</v>
      </c>
      <c r="AF3076" s="12">
        <v>41.826240577765539</v>
      </c>
      <c r="AG3076" s="5">
        <v>4</v>
      </c>
      <c r="AH3076" s="5" t="s">
        <v>49</v>
      </c>
      <c r="AI3076" s="5" t="str">
        <f>IFERROR(VLOOKUP(DatosTransformados[[#This Row],[Preferred Contact Method Hidden]],Tabla3[#All],2,FALSE),DatosTransformados[[#This Row],[Preferred Contact Method Hidden]])</f>
        <v>Phone</v>
      </c>
      <c r="AJ3076" s="5" t="str">
        <f>VLOOKUP(DatosTransformados[[#This Row],[Applied Discount Hidden]],Tabla3[#All],2,FALSE)</f>
        <v>No</v>
      </c>
      <c r="AK3076" s="5" t="b">
        <v>0</v>
      </c>
    </row>
    <row r="3077" spans="1:37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">
        <v>21</v>
      </c>
      <c r="O30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7" s="2" t="s">
        <v>21</v>
      </c>
      <c r="Q3077" s="2">
        <v>0</v>
      </c>
      <c r="R3077" s="2" t="s">
        <v>21</v>
      </c>
      <c r="S3077" s="2" t="s">
        <v>34</v>
      </c>
      <c r="T3077" s="2" t="s">
        <v>123</v>
      </c>
      <c r="U3077" s="2">
        <v>7</v>
      </c>
      <c r="V3077" s="2" t="str">
        <f>PROPER(DatosTransformados[[#This Row],[Payment Method Hidden]])</f>
        <v>Credit Card</v>
      </c>
      <c r="W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077" s="2">
        <v>259</v>
      </c>
      <c r="Y3077" s="2"/>
      <c r="Z3077" s="2"/>
      <c r="AA3077" s="2" t="s">
        <v>2949</v>
      </c>
      <c r="AB3077" s="3">
        <f>DATEVALUE(DatosTransformados[[#This Row],[Contact Date Hidden]])</f>
        <v>44455</v>
      </c>
      <c r="AC3077" s="3">
        <v>44387</v>
      </c>
      <c r="AD3077" s="2" t="s">
        <v>28</v>
      </c>
      <c r="AE3077" s="2" t="str">
        <f>VLOOKUP(DatosTransformados[[#This Row],[Customer Segment Hidden]],Tabla3[#All],2,FALSE)</f>
        <v>High</v>
      </c>
      <c r="AF3077" s="11">
        <v>7.391903471077562</v>
      </c>
      <c r="AG3077" s="2">
        <v>7</v>
      </c>
      <c r="AH3077" s="2" t="s">
        <v>29</v>
      </c>
      <c r="AI3077" s="2" t="str">
        <f>IFERROR(VLOOKUP(DatosTransformados[[#This Row],[Preferred Contact Method Hidden]],Tabla3[#All],2,FALSE),DatosTransformados[[#This Row],[Preferred Contact Method Hidden]])</f>
        <v>Email</v>
      </c>
      <c r="AJ3077" s="2" t="str">
        <f>VLOOKUP(DatosTransformados[[#This Row],[Applied Discount Hidden]],Tabla3[#All],2,FALSE)</f>
        <v>No</v>
      </c>
      <c r="AK3077" s="2" t="b">
        <v>0</v>
      </c>
    </row>
    <row r="3078" spans="1:37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">
        <v>21</v>
      </c>
      <c r="O30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8" s="5" t="s">
        <v>33</v>
      </c>
      <c r="Q3078" s="5">
        <v>5</v>
      </c>
      <c r="R3078" s="5" t="s">
        <v>21</v>
      </c>
      <c r="S3078" s="5" t="s">
        <v>52</v>
      </c>
      <c r="T3078" s="5" t="s">
        <v>25</v>
      </c>
      <c r="U3078" s="5">
        <v>9</v>
      </c>
      <c r="V3078" s="5" t="str">
        <f>PROPER(DatosTransformados[[#This Row],[Payment Method Hidden]])</f>
        <v>Credit Card</v>
      </c>
      <c r="W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078" s="5">
        <v>615</v>
      </c>
      <c r="Y3078" s="5"/>
      <c r="Z3078" s="5"/>
      <c r="AA3078" s="5" t="s">
        <v>5080</v>
      </c>
      <c r="AB3078" s="6">
        <f>DATEVALUE(DatosTransformados[[#This Row],[Contact Date Hidden]])</f>
        <v>44424</v>
      </c>
      <c r="AC3078" s="6">
        <v>44838</v>
      </c>
      <c r="AD3078" s="5" t="s">
        <v>28</v>
      </c>
      <c r="AE3078" s="5" t="str">
        <f>VLOOKUP(DatosTransformados[[#This Row],[Customer Segment Hidden]],Tabla3[#All],2,FALSE)</f>
        <v>High</v>
      </c>
      <c r="AF3078" s="12">
        <v>10.00847594002013</v>
      </c>
      <c r="AG3078" s="5">
        <v>5</v>
      </c>
      <c r="AH3078" s="5" t="s">
        <v>29</v>
      </c>
      <c r="AI3078" s="5" t="str">
        <f>IFERROR(VLOOKUP(DatosTransformados[[#This Row],[Preferred Contact Method Hidden]],Tabla3[#All],2,FALSE),DatosTransformados[[#This Row],[Preferred Contact Method Hidden]])</f>
        <v>Email</v>
      </c>
      <c r="AJ3078" s="5" t="str">
        <f>VLOOKUP(DatosTransformados[[#This Row],[Applied Discount Hidden]],Tabla3[#All],2,FALSE)</f>
        <v>No</v>
      </c>
      <c r="AK3078" s="5" t="b">
        <v>0</v>
      </c>
    </row>
    <row r="3079" spans="1:37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">
        <v>21</v>
      </c>
      <c r="O30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79" s="2" t="s">
        <v>21</v>
      </c>
      <c r="Q3079" s="2">
        <v>0</v>
      </c>
      <c r="R3079" s="2" t="s">
        <v>33</v>
      </c>
      <c r="S3079" s="2" t="s">
        <v>52</v>
      </c>
      <c r="T3079" s="2" t="s">
        <v>35</v>
      </c>
      <c r="U3079" s="2">
        <v>23</v>
      </c>
      <c r="V3079" s="2" t="str">
        <f>PROPER(DatosTransformados[[#This Row],[Payment Method Hidden]])</f>
        <v>Direct Debit</v>
      </c>
      <c r="W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079" s="2">
        <v>1659</v>
      </c>
      <c r="Y3079" s="2" t="s">
        <v>42</v>
      </c>
      <c r="Z3079" s="2" t="s">
        <v>359</v>
      </c>
      <c r="AA3079" s="2" t="s">
        <v>5082</v>
      </c>
      <c r="AB3079" s="3">
        <f>DATEVALUE(DatosTransformados[[#This Row],[Contact Date Hidden]])</f>
        <v>45081</v>
      </c>
      <c r="AC3079" s="3">
        <v>45142</v>
      </c>
      <c r="AD3079" s="2" t="s">
        <v>28</v>
      </c>
      <c r="AE3079" s="2" t="str">
        <f>VLOOKUP(DatosTransformados[[#This Row],[Customer Segment Hidden]],Tabla3[#All],2,FALSE)</f>
        <v>High</v>
      </c>
      <c r="AF3079" s="11">
        <v>18.800950805040809</v>
      </c>
      <c r="AG3079" s="2">
        <v>3</v>
      </c>
      <c r="AH3079" s="2" t="s">
        <v>49</v>
      </c>
      <c r="AI3079" s="2" t="str">
        <f>IFERROR(VLOOKUP(DatosTransformados[[#This Row],[Preferred Contact Method Hidden]],Tabla3[#All],2,FALSE),DatosTransformados[[#This Row],[Preferred Contact Method Hidden]])</f>
        <v>Phone</v>
      </c>
      <c r="AJ3079" s="2" t="str">
        <f>VLOOKUP(DatosTransformados[[#This Row],[Applied Discount Hidden]],Tabla3[#All],2,FALSE)</f>
        <v>No</v>
      </c>
      <c r="AK3079" s="2" t="b">
        <v>0</v>
      </c>
    </row>
    <row r="3080" spans="1:37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">
        <v>21</v>
      </c>
      <c r="O30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0" s="5" t="s">
        <v>21</v>
      </c>
      <c r="Q3080" s="5">
        <v>0</v>
      </c>
      <c r="R3080" s="5" t="s">
        <v>21</v>
      </c>
      <c r="S3080" s="5" t="s">
        <v>34</v>
      </c>
      <c r="T3080" s="5" t="s">
        <v>25</v>
      </c>
      <c r="U3080" s="5">
        <v>37</v>
      </c>
      <c r="V3080" s="5" t="str">
        <f>PROPER(DatosTransformados[[#This Row],[Payment Method Hidden]])</f>
        <v>Credit Card</v>
      </c>
      <c r="W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080" s="5">
        <v>2177</v>
      </c>
      <c r="Y3080" s="5"/>
      <c r="Z3080" s="5"/>
      <c r="AA3080" s="5" t="s">
        <v>5084</v>
      </c>
      <c r="AB3080" s="6">
        <f>DATEVALUE(DatosTransformados[[#This Row],[Contact Date Hidden]])</f>
        <v>44813</v>
      </c>
      <c r="AC3080" s="6">
        <v>44715</v>
      </c>
      <c r="AD3080" s="5" t="s">
        <v>28</v>
      </c>
      <c r="AE3080" s="5" t="str">
        <f>VLOOKUP(DatosTransformados[[#This Row],[Customer Segment Hidden]],Tabla3[#All],2,FALSE)</f>
        <v>High</v>
      </c>
      <c r="AF3080" s="12">
        <v>34.082831713272398</v>
      </c>
      <c r="AG3080" s="5">
        <v>0</v>
      </c>
      <c r="AH3080" s="5" t="s">
        <v>63</v>
      </c>
      <c r="AI3080" s="5" t="str">
        <f>IFERROR(VLOOKUP(DatosTransformados[[#This Row],[Preferred Contact Method Hidden]],Tabla3[#All],2,FALSE),DatosTransformados[[#This Row],[Preferred Contact Method Hidden]])</f>
        <v>SMS</v>
      </c>
      <c r="AJ3080" s="5" t="str">
        <f>VLOOKUP(DatosTransformados[[#This Row],[Applied Discount Hidden]],Tabla3[#All],2,FALSE)</f>
        <v>Yes</v>
      </c>
      <c r="AK3080" s="5" t="b">
        <v>1</v>
      </c>
    </row>
    <row r="3081" spans="1:37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">
        <v>21</v>
      </c>
      <c r="O30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1" s="2" t="s">
        <v>33</v>
      </c>
      <c r="Q3081" s="2">
        <v>4</v>
      </c>
      <c r="R3081" s="2" t="s">
        <v>21</v>
      </c>
      <c r="S3081" s="2" t="s">
        <v>24</v>
      </c>
      <c r="T3081" s="2" t="s">
        <v>117</v>
      </c>
      <c r="U3081" s="2">
        <v>7</v>
      </c>
      <c r="V3081" s="2" t="str">
        <f>PROPER(DatosTransformados[[#This Row],[Payment Method Hidden]])</f>
        <v>Direct Debit</v>
      </c>
      <c r="W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081" s="2">
        <v>28</v>
      </c>
      <c r="Y3081" s="2"/>
      <c r="Z3081" s="2"/>
      <c r="AA3081" s="2" t="s">
        <v>607</v>
      </c>
      <c r="AB3081" s="3">
        <f>DATEVALUE(DatosTransformados[[#This Row],[Contact Date Hidden]])</f>
        <v>45075</v>
      </c>
      <c r="AC3081" s="3">
        <v>44618</v>
      </c>
      <c r="AD3081" s="2" t="s">
        <v>38</v>
      </c>
      <c r="AE3081" s="2" t="str">
        <f>VLOOKUP(DatosTransformados[[#This Row],[Customer Segment Hidden]],Tabla3[#All],2,FALSE)</f>
        <v>Low</v>
      </c>
      <c r="AF3081" s="11">
        <v>5.9027677310986766</v>
      </c>
      <c r="AG3081" s="2">
        <v>3</v>
      </c>
      <c r="AH3081" s="2" t="s">
        <v>63</v>
      </c>
      <c r="AI3081" s="2" t="str">
        <f>IFERROR(VLOOKUP(DatosTransformados[[#This Row],[Preferred Contact Method Hidden]],Tabla3[#All],2,FALSE),DatosTransformados[[#This Row],[Preferred Contact Method Hidden]])</f>
        <v>SMS</v>
      </c>
      <c r="AJ3081" s="2" t="str">
        <f>VLOOKUP(DatosTransformados[[#This Row],[Applied Discount Hidden]],Tabla3[#All],2,FALSE)</f>
        <v>Yes</v>
      </c>
      <c r="AK3081" s="2" t="b">
        <v>1</v>
      </c>
    </row>
    <row r="3082" spans="1:37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">
        <v>33</v>
      </c>
      <c r="O30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2" s="5" t="s">
        <v>21</v>
      </c>
      <c r="Q3082" s="5">
        <v>0</v>
      </c>
      <c r="R3082" s="5" t="s">
        <v>21</v>
      </c>
      <c r="S3082" s="5" t="s">
        <v>52</v>
      </c>
      <c r="T3082" s="5" t="s">
        <v>25</v>
      </c>
      <c r="U3082" s="5">
        <v>12</v>
      </c>
      <c r="V3082" s="5" t="str">
        <f>PROPER(DatosTransformados[[#This Row],[Payment Method Hidden]])</f>
        <v>Credit Card</v>
      </c>
      <c r="W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082" s="5">
        <v>247</v>
      </c>
      <c r="Y3082" s="5"/>
      <c r="Z3082" s="5"/>
      <c r="AA3082" s="5" t="s">
        <v>5087</v>
      </c>
      <c r="AB3082" s="6">
        <f>DATEVALUE(DatosTransformados[[#This Row],[Contact Date Hidden]])</f>
        <v>44733</v>
      </c>
      <c r="AC3082" s="6">
        <v>44730</v>
      </c>
      <c r="AD3082" s="5" t="s">
        <v>38</v>
      </c>
      <c r="AE3082" s="5" t="str">
        <f>VLOOKUP(DatosTransformados[[#This Row],[Customer Segment Hidden]],Tabla3[#All],2,FALSE)</f>
        <v>Low</v>
      </c>
      <c r="AF3082" s="12">
        <v>14.39281643644841</v>
      </c>
      <c r="AG3082" s="5">
        <v>2</v>
      </c>
      <c r="AH3082" s="5" t="s">
        <v>49</v>
      </c>
      <c r="AI3082" s="5" t="str">
        <f>IFERROR(VLOOKUP(DatosTransformados[[#This Row],[Preferred Contact Method Hidden]],Tabla3[#All],2,FALSE),DatosTransformados[[#This Row],[Preferred Contact Method Hidden]])</f>
        <v>Phone</v>
      </c>
      <c r="AJ3082" s="5" t="str">
        <f>VLOOKUP(DatosTransformados[[#This Row],[Applied Discount Hidden]],Tabla3[#All],2,FALSE)</f>
        <v>Yes</v>
      </c>
      <c r="AK3082" s="5" t="b">
        <v>1</v>
      </c>
    </row>
    <row r="3083" spans="1:37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">
        <v>21</v>
      </c>
      <c r="O30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3" s="2" t="s">
        <v>21</v>
      </c>
      <c r="Q3083" s="2">
        <v>0</v>
      </c>
      <c r="R3083" s="2" t="s">
        <v>21</v>
      </c>
      <c r="S3083" s="2" t="s">
        <v>52</v>
      </c>
      <c r="T3083" s="2" t="s">
        <v>25</v>
      </c>
      <c r="U3083" s="2">
        <v>11</v>
      </c>
      <c r="V3083" s="2" t="str">
        <f>PROPER(DatosTransformados[[#This Row],[Payment Method Hidden]])</f>
        <v>Credit Card</v>
      </c>
      <c r="W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083" s="2">
        <v>272</v>
      </c>
      <c r="Y3083" s="2"/>
      <c r="Z3083" s="2"/>
      <c r="AA3083" s="2" t="s">
        <v>3744</v>
      </c>
      <c r="AB3083" s="3">
        <f>DATEVALUE(DatosTransformados[[#This Row],[Contact Date Hidden]])</f>
        <v>44672</v>
      </c>
      <c r="AC3083" s="3">
        <v>44327</v>
      </c>
      <c r="AD3083" s="2" t="s">
        <v>44</v>
      </c>
      <c r="AE3083" s="2" t="str">
        <f>VLOOKUP(DatosTransformados[[#This Row],[Customer Segment Hidden]],Tabla3[#All],2,FALSE)</f>
        <v>Medium</v>
      </c>
      <c r="AF3083" s="11">
        <v>11.163835763747761</v>
      </c>
      <c r="AG3083" s="2">
        <v>1</v>
      </c>
      <c r="AH3083" s="2" t="s">
        <v>29</v>
      </c>
      <c r="AI3083" s="2" t="str">
        <f>IFERROR(VLOOKUP(DatosTransformados[[#This Row],[Preferred Contact Method Hidden]],Tabla3[#All],2,FALSE),DatosTransformados[[#This Row],[Preferred Contact Method Hidden]])</f>
        <v>Email</v>
      </c>
      <c r="AJ3083" s="2" t="str">
        <f>VLOOKUP(DatosTransformados[[#This Row],[Applied Discount Hidden]],Tabla3[#All],2,FALSE)</f>
        <v>Yes</v>
      </c>
      <c r="AK3083" s="2" t="b">
        <v>1</v>
      </c>
    </row>
    <row r="3084" spans="1:37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">
        <v>33</v>
      </c>
      <c r="O30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4" s="5" t="s">
        <v>21</v>
      </c>
      <c r="Q3084" s="5">
        <v>0</v>
      </c>
      <c r="R3084" s="5" t="s">
        <v>33</v>
      </c>
      <c r="S3084" s="5" t="s">
        <v>34</v>
      </c>
      <c r="T3084" s="5" t="s">
        <v>123</v>
      </c>
      <c r="U3084" s="5">
        <v>28</v>
      </c>
      <c r="V3084" s="5" t="str">
        <f>PROPER(DatosTransformados[[#This Row],[Payment Method Hidden]])</f>
        <v>Credit Card</v>
      </c>
      <c r="W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084" s="5">
        <v>910</v>
      </c>
      <c r="Y3084" s="5"/>
      <c r="Z3084" s="5"/>
      <c r="AA3084" s="5" t="s">
        <v>2827</v>
      </c>
      <c r="AB3084" s="6">
        <f>DATEVALUE(DatosTransformados[[#This Row],[Contact Date Hidden]])</f>
        <v>44764</v>
      </c>
      <c r="AC3084" s="6">
        <v>45116</v>
      </c>
      <c r="AD3084" s="5" t="s">
        <v>38</v>
      </c>
      <c r="AE3084" s="5" t="str">
        <f>VLOOKUP(DatosTransformados[[#This Row],[Customer Segment Hidden]],Tabla3[#All],2,FALSE)</f>
        <v>Low</v>
      </c>
      <c r="AF3084" s="12">
        <v>32.876478350964177</v>
      </c>
      <c r="AG3084" s="5">
        <v>5</v>
      </c>
      <c r="AH3084" s="5" t="s">
        <v>29</v>
      </c>
      <c r="AI3084" s="5" t="str">
        <f>IFERROR(VLOOKUP(DatosTransformados[[#This Row],[Preferred Contact Method Hidden]],Tabla3[#All],2,FALSE),DatosTransformados[[#This Row],[Preferred Contact Method Hidden]])</f>
        <v>Email</v>
      </c>
      <c r="AJ3084" s="5" t="str">
        <f>VLOOKUP(DatosTransformados[[#This Row],[Applied Discount Hidden]],Tabla3[#All],2,FALSE)</f>
        <v>No</v>
      </c>
      <c r="AK3084" s="5" t="b">
        <v>0</v>
      </c>
    </row>
    <row r="3085" spans="1:37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">
        <v>21</v>
      </c>
      <c r="O30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5" s="2" t="s">
        <v>21</v>
      </c>
      <c r="Q3085" s="2">
        <v>0</v>
      </c>
      <c r="R3085" s="2" t="s">
        <v>33</v>
      </c>
      <c r="S3085" s="2" t="s">
        <v>52</v>
      </c>
      <c r="T3085" s="2" t="s">
        <v>25</v>
      </c>
      <c r="U3085" s="2">
        <v>36</v>
      </c>
      <c r="V3085" s="2" t="str">
        <f>PROPER(DatosTransformados[[#This Row],[Payment Method Hidden]])</f>
        <v>Credit Card</v>
      </c>
      <c r="W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085" s="2">
        <v>2495</v>
      </c>
      <c r="Y3085" s="2"/>
      <c r="Z3085" s="2"/>
      <c r="AA3085" s="2" t="s">
        <v>1998</v>
      </c>
      <c r="AB3085" s="3">
        <f>DATEVALUE(DatosTransformados[[#This Row],[Contact Date Hidden]])</f>
        <v>44089</v>
      </c>
      <c r="AC3085" s="3">
        <v>45151</v>
      </c>
      <c r="AD3085" s="2" t="s">
        <v>28</v>
      </c>
      <c r="AE3085" s="2" t="str">
        <f>VLOOKUP(DatosTransformados[[#This Row],[Customer Segment Hidden]],Tabla3[#All],2,FALSE)</f>
        <v>High</v>
      </c>
      <c r="AF3085" s="11">
        <v>31.308737739190899</v>
      </c>
      <c r="AG3085" s="2">
        <v>1</v>
      </c>
      <c r="AH3085" s="2" t="s">
        <v>63</v>
      </c>
      <c r="AI3085" s="2" t="str">
        <f>IFERROR(VLOOKUP(DatosTransformados[[#This Row],[Preferred Contact Method Hidden]],Tabla3[#All],2,FALSE),DatosTransformados[[#This Row],[Preferred Contact Method Hidden]])</f>
        <v>SMS</v>
      </c>
      <c r="AJ3085" s="2" t="str">
        <f>VLOOKUP(DatosTransformados[[#This Row],[Applied Discount Hidden]],Tabla3[#All],2,FALSE)</f>
        <v>Yes</v>
      </c>
      <c r="AK3085" s="2" t="b">
        <v>1</v>
      </c>
    </row>
    <row r="3086" spans="1:37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">
        <v>21</v>
      </c>
      <c r="O30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6" s="5" t="s">
        <v>33</v>
      </c>
      <c r="Q3086" s="5">
        <v>2</v>
      </c>
      <c r="R3086" s="5" t="s">
        <v>33</v>
      </c>
      <c r="S3086" s="5" t="s">
        <v>52</v>
      </c>
      <c r="T3086" s="5" t="s">
        <v>117</v>
      </c>
      <c r="U3086" s="5">
        <v>15</v>
      </c>
      <c r="V3086" s="5" t="str">
        <f>PROPER(DatosTransformados[[#This Row],[Payment Method Hidden]])</f>
        <v>Direct Debit</v>
      </c>
      <c r="W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086" s="5">
        <v>923</v>
      </c>
      <c r="Y3086" s="5"/>
      <c r="Z3086" s="5"/>
      <c r="AA3086" s="5" t="s">
        <v>5092</v>
      </c>
      <c r="AB3086" s="6">
        <f>DATEVALUE(DatosTransformados[[#This Row],[Contact Date Hidden]])</f>
        <v>44841</v>
      </c>
      <c r="AC3086" s="6">
        <v>44820</v>
      </c>
      <c r="AD3086" s="5" t="s">
        <v>28</v>
      </c>
      <c r="AE3086" s="5" t="str">
        <f>VLOOKUP(DatosTransformados[[#This Row],[Customer Segment Hidden]],Tabla3[#All],2,FALSE)</f>
        <v>High</v>
      </c>
      <c r="AF3086" s="12">
        <v>16.613458443155949</v>
      </c>
      <c r="AG3086" s="5">
        <v>7</v>
      </c>
      <c r="AH3086" s="5" t="s">
        <v>49</v>
      </c>
      <c r="AI3086" s="5" t="str">
        <f>IFERROR(VLOOKUP(DatosTransformados[[#This Row],[Preferred Contact Method Hidden]],Tabla3[#All],2,FALSE),DatosTransformados[[#This Row],[Preferred Contact Method Hidden]])</f>
        <v>Phone</v>
      </c>
      <c r="AJ3086" s="5" t="str">
        <f>VLOOKUP(DatosTransformados[[#This Row],[Applied Discount Hidden]],Tabla3[#All],2,FALSE)</f>
        <v>No</v>
      </c>
      <c r="AK3086" s="5" t="b">
        <v>0</v>
      </c>
    </row>
    <row r="3087" spans="1:37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">
        <v>21</v>
      </c>
      <c r="O30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7" s="2" t="s">
        <v>21</v>
      </c>
      <c r="Q3087" s="2">
        <v>0</v>
      </c>
      <c r="R3087" s="2" t="s">
        <v>21</v>
      </c>
      <c r="S3087" s="2" t="s">
        <v>34</v>
      </c>
      <c r="T3087" s="2" t="s">
        <v>25</v>
      </c>
      <c r="U3087" s="2">
        <v>36</v>
      </c>
      <c r="V3087" s="2" t="str">
        <f>PROPER(DatosTransformados[[#This Row],[Payment Method Hidden]])</f>
        <v>Credit Card</v>
      </c>
      <c r="W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087" s="2">
        <v>990</v>
      </c>
      <c r="Y3087" s="2"/>
      <c r="Z3087" s="2"/>
      <c r="AA3087" s="2" t="s">
        <v>283</v>
      </c>
      <c r="AB3087" s="3">
        <f>DATEVALUE(DatosTransformados[[#This Row],[Contact Date Hidden]])</f>
        <v>45027</v>
      </c>
      <c r="AC3087" s="3">
        <v>45129</v>
      </c>
      <c r="AD3087" s="2" t="s">
        <v>28</v>
      </c>
      <c r="AE3087" s="2" t="str">
        <f>VLOOKUP(DatosTransformados[[#This Row],[Customer Segment Hidden]],Tabla3[#All],2,FALSE)</f>
        <v>High</v>
      </c>
      <c r="AF3087" s="11">
        <v>42.438401178827277</v>
      </c>
      <c r="AG3087" s="2">
        <v>10</v>
      </c>
      <c r="AH3087" s="2" t="s">
        <v>49</v>
      </c>
      <c r="AI3087" s="2" t="str">
        <f>IFERROR(VLOOKUP(DatosTransformados[[#This Row],[Preferred Contact Method Hidden]],Tabla3[#All],2,FALSE),DatosTransformados[[#This Row],[Preferred Contact Method Hidden]])</f>
        <v>Phone</v>
      </c>
      <c r="AJ3087" s="2" t="str">
        <f>VLOOKUP(DatosTransformados[[#This Row],[Applied Discount Hidden]],Tabla3[#All],2,FALSE)</f>
        <v>Yes</v>
      </c>
      <c r="AK3087" s="2" t="b">
        <v>1</v>
      </c>
    </row>
    <row r="3088" spans="1:37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">
        <v>21</v>
      </c>
      <c r="O30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8" s="5" t="s">
        <v>21</v>
      </c>
      <c r="Q3088" s="5">
        <v>0</v>
      </c>
      <c r="R3088" s="5" t="s">
        <v>21</v>
      </c>
      <c r="S3088" s="5" t="s">
        <v>24</v>
      </c>
      <c r="T3088" s="5" t="s">
        <v>169</v>
      </c>
      <c r="U3088" s="5">
        <v>11</v>
      </c>
      <c r="V3088" s="5" t="str">
        <f>PROPER(DatosTransformados[[#This Row],[Payment Method Hidden]])</f>
        <v>Paper Check</v>
      </c>
      <c r="W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088" s="5">
        <v>11</v>
      </c>
      <c r="Y3088" s="5" t="s">
        <v>87</v>
      </c>
      <c r="Z3088" s="5" t="s">
        <v>126</v>
      </c>
      <c r="AA3088" s="5" t="s">
        <v>3444</v>
      </c>
      <c r="AB3088" s="6">
        <f>DATEVALUE(DatosTransformados[[#This Row],[Contact Date Hidden]])</f>
        <v>44818</v>
      </c>
      <c r="AC3088" s="6">
        <v>44327</v>
      </c>
      <c r="AD3088" s="5" t="s">
        <v>38</v>
      </c>
      <c r="AE3088" s="5" t="str">
        <f>VLOOKUP(DatosTransformados[[#This Row],[Customer Segment Hidden]],Tabla3[#All],2,FALSE)</f>
        <v>Low</v>
      </c>
      <c r="AF3088" s="12">
        <v>9.5403822892506973</v>
      </c>
      <c r="AG3088" s="5">
        <v>6</v>
      </c>
      <c r="AH3088" s="5" t="s">
        <v>29</v>
      </c>
      <c r="AI3088" s="5" t="str">
        <f>IFERROR(VLOOKUP(DatosTransformados[[#This Row],[Preferred Contact Method Hidden]],Tabla3[#All],2,FALSE),DatosTransformados[[#This Row],[Preferred Contact Method Hidden]])</f>
        <v>Email</v>
      </c>
      <c r="AJ3088" s="5" t="str">
        <f>VLOOKUP(DatosTransformados[[#This Row],[Applied Discount Hidden]],Tabla3[#All],2,FALSE)</f>
        <v>No</v>
      </c>
      <c r="AK3088" s="5" t="b">
        <v>0</v>
      </c>
    </row>
    <row r="3089" spans="1:37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">
        <v>21</v>
      </c>
      <c r="O30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89" s="2" t="s">
        <v>33</v>
      </c>
      <c r="Q3089" s="2">
        <v>2</v>
      </c>
      <c r="R3089" s="2" t="s">
        <v>21</v>
      </c>
      <c r="S3089" s="2" t="s">
        <v>24</v>
      </c>
      <c r="T3089" s="2" t="s">
        <v>117</v>
      </c>
      <c r="U3089" s="2">
        <v>35</v>
      </c>
      <c r="V3089" s="2" t="str">
        <f>PROPER(DatosTransformados[[#This Row],[Payment Method Hidden]])</f>
        <v>Direct Debit</v>
      </c>
      <c r="W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089" s="2">
        <v>1860</v>
      </c>
      <c r="Y3089" s="2"/>
      <c r="Z3089" s="2"/>
      <c r="AA3089" s="2" t="s">
        <v>5096</v>
      </c>
      <c r="AB3089" s="3">
        <f>DATEVALUE(DatosTransformados[[#This Row],[Contact Date Hidden]])</f>
        <v>44479</v>
      </c>
      <c r="AC3089" s="3">
        <v>43988</v>
      </c>
      <c r="AD3089" s="2" t="s">
        <v>28</v>
      </c>
      <c r="AE3089" s="2" t="str">
        <f>VLOOKUP(DatosTransformados[[#This Row],[Customer Segment Hidden]],Tabla3[#All],2,FALSE)</f>
        <v>High</v>
      </c>
      <c r="AF3089" s="11">
        <v>35.030340630615846</v>
      </c>
      <c r="AG3089" s="2">
        <v>0</v>
      </c>
      <c r="AH3089" s="2" t="s">
        <v>63</v>
      </c>
      <c r="AI3089" s="2" t="str">
        <f>IFERROR(VLOOKUP(DatosTransformados[[#This Row],[Preferred Contact Method Hidden]],Tabla3[#All],2,FALSE),DatosTransformados[[#This Row],[Preferred Contact Method Hidden]])</f>
        <v>SMS</v>
      </c>
      <c r="AJ3089" s="2" t="str">
        <f>VLOOKUP(DatosTransformados[[#This Row],[Applied Discount Hidden]],Tabla3[#All],2,FALSE)</f>
        <v>No</v>
      </c>
      <c r="AK3089" s="2" t="b">
        <v>0</v>
      </c>
    </row>
    <row r="3090" spans="1:37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">
        <v>33</v>
      </c>
      <c r="O30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0" s="5" t="s">
        <v>21</v>
      </c>
      <c r="Q3090" s="5">
        <v>0</v>
      </c>
      <c r="R3090" s="5" t="s">
        <v>21</v>
      </c>
      <c r="S3090" s="5" t="s">
        <v>24</v>
      </c>
      <c r="T3090" s="5" t="s">
        <v>117</v>
      </c>
      <c r="U3090" s="5">
        <v>47</v>
      </c>
      <c r="V3090" s="5" t="str">
        <f>PROPER(DatosTransformados[[#This Row],[Payment Method Hidden]])</f>
        <v>Direct Debit</v>
      </c>
      <c r="W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090" s="5">
        <v>2186</v>
      </c>
      <c r="Y3090" s="5"/>
      <c r="Z3090" s="5"/>
      <c r="AA3090" s="5" t="s">
        <v>2419</v>
      </c>
      <c r="AB3090" s="6">
        <f>DATEVALUE(DatosTransformados[[#This Row],[Contact Date Hidden]])</f>
        <v>44034</v>
      </c>
      <c r="AC3090" s="6">
        <v>45182</v>
      </c>
      <c r="AD3090" s="5" t="s">
        <v>38</v>
      </c>
      <c r="AE3090" s="5" t="str">
        <f>VLOOKUP(DatosTransformados[[#This Row],[Customer Segment Hidden]],Tabla3[#All],2,FALSE)</f>
        <v>Low</v>
      </c>
      <c r="AF3090" s="12">
        <v>45.228960494493961</v>
      </c>
      <c r="AG3090" s="5">
        <v>7</v>
      </c>
      <c r="AH3090" s="5" t="s">
        <v>29</v>
      </c>
      <c r="AI3090" s="5" t="str">
        <f>IFERROR(VLOOKUP(DatosTransformados[[#This Row],[Preferred Contact Method Hidden]],Tabla3[#All],2,FALSE),DatosTransformados[[#This Row],[Preferred Contact Method Hidden]])</f>
        <v>Email</v>
      </c>
      <c r="AJ3090" s="5" t="str">
        <f>VLOOKUP(DatosTransformados[[#This Row],[Applied Discount Hidden]],Tabla3[#All],2,FALSE)</f>
        <v>Yes</v>
      </c>
      <c r="AK3090" s="5" t="b">
        <v>1</v>
      </c>
    </row>
    <row r="3091" spans="1:37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">
        <v>21</v>
      </c>
      <c r="O30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1" s="2" t="s">
        <v>33</v>
      </c>
      <c r="Q3091" s="2">
        <v>4</v>
      </c>
      <c r="R3091" s="2" t="s">
        <v>33</v>
      </c>
      <c r="S3091" s="2" t="s">
        <v>34</v>
      </c>
      <c r="T3091" s="2" t="s">
        <v>123</v>
      </c>
      <c r="U3091" s="2">
        <v>36</v>
      </c>
      <c r="V3091" s="2" t="str">
        <f>PROPER(DatosTransformados[[#This Row],[Payment Method Hidden]])</f>
        <v>Credit Card</v>
      </c>
      <c r="W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091" s="2">
        <v>919</v>
      </c>
      <c r="Y3091" s="2"/>
      <c r="Z3091" s="2"/>
      <c r="AA3091" s="2" t="s">
        <v>4066</v>
      </c>
      <c r="AB3091" s="3">
        <f>DATEVALUE(DatosTransformados[[#This Row],[Contact Date Hidden]])</f>
        <v>44496</v>
      </c>
      <c r="AC3091" s="3">
        <v>44575</v>
      </c>
      <c r="AD3091" s="2" t="s">
        <v>28</v>
      </c>
      <c r="AE3091" s="2" t="str">
        <f>VLOOKUP(DatosTransformados[[#This Row],[Customer Segment Hidden]],Tabla3[#All],2,FALSE)</f>
        <v>High</v>
      </c>
      <c r="AF3091" s="11">
        <v>34.179804381417092</v>
      </c>
      <c r="AG3091" s="2">
        <v>3</v>
      </c>
      <c r="AH3091" s="2" t="s">
        <v>63</v>
      </c>
      <c r="AI3091" s="2" t="str">
        <f>IFERROR(VLOOKUP(DatosTransformados[[#This Row],[Preferred Contact Method Hidden]],Tabla3[#All],2,FALSE),DatosTransformados[[#This Row],[Preferred Contact Method Hidden]])</f>
        <v>SMS</v>
      </c>
      <c r="AJ3091" s="2" t="str">
        <f>VLOOKUP(DatosTransformados[[#This Row],[Applied Discount Hidden]],Tabla3[#All],2,FALSE)</f>
        <v>Yes</v>
      </c>
      <c r="AK3091" s="2" t="b">
        <v>1</v>
      </c>
    </row>
    <row r="3092" spans="1:37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">
        <v>21</v>
      </c>
      <c r="O30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2" s="2" t="s">
        <v>33</v>
      </c>
      <c r="Q3092" s="2">
        <v>2</v>
      </c>
      <c r="R3092" s="2" t="s">
        <v>21</v>
      </c>
      <c r="S3092" s="2" t="s">
        <v>24</v>
      </c>
      <c r="T3092" s="2" t="s">
        <v>117</v>
      </c>
      <c r="U3092" s="2">
        <v>10</v>
      </c>
      <c r="V3092" s="2" t="str">
        <f>PROPER(DatosTransformados[[#This Row],[Payment Method Hidden]])</f>
        <v>Direct Debit</v>
      </c>
      <c r="W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092" s="2">
        <v>210</v>
      </c>
      <c r="Y3092" s="2"/>
      <c r="Z3092" s="2"/>
      <c r="AA3092" s="2" t="s">
        <v>1695</v>
      </c>
      <c r="AB3092" s="3">
        <f>DATEVALUE(DatosTransformados[[#This Row],[Contact Date Hidden]])</f>
        <v>44683</v>
      </c>
      <c r="AC3092" s="3">
        <v>43835</v>
      </c>
      <c r="AD3092" s="2" t="s">
        <v>44</v>
      </c>
      <c r="AE3092" s="2" t="str">
        <f>VLOOKUP(DatosTransformados[[#This Row],[Customer Segment Hidden]],Tabla3[#All],2,FALSE)</f>
        <v>Medium</v>
      </c>
      <c r="AF3092" s="11">
        <v>10.08941064292971</v>
      </c>
      <c r="AG3092" s="2">
        <v>10</v>
      </c>
      <c r="AH3092" s="2" t="s">
        <v>49</v>
      </c>
      <c r="AI3092" s="2" t="str">
        <f>IFERROR(VLOOKUP(DatosTransformados[[#This Row],[Preferred Contact Method Hidden]],Tabla3[#All],2,FALSE),DatosTransformados[[#This Row],[Preferred Contact Method Hidden]])</f>
        <v>Phone</v>
      </c>
      <c r="AJ3092" s="2" t="str">
        <f>VLOOKUP(DatosTransformados[[#This Row],[Applied Discount Hidden]],Tabla3[#All],2,FALSE)</f>
        <v>No</v>
      </c>
      <c r="AK3092" s="2" t="b">
        <v>0</v>
      </c>
    </row>
    <row r="3093" spans="1:37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">
        <v>21</v>
      </c>
      <c r="O30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3" s="5" t="s">
        <v>21</v>
      </c>
      <c r="Q3093" s="5">
        <v>0</v>
      </c>
      <c r="R3093" s="5" t="s">
        <v>33</v>
      </c>
      <c r="S3093" s="5" t="s">
        <v>24</v>
      </c>
      <c r="T3093" s="5" t="s">
        <v>35</v>
      </c>
      <c r="U3093" s="5">
        <v>27</v>
      </c>
      <c r="V3093" s="5" t="str">
        <f>PROPER(DatosTransformados[[#This Row],[Payment Method Hidden]])</f>
        <v>Direct Debit</v>
      </c>
      <c r="W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093" s="5">
        <v>368</v>
      </c>
      <c r="Y3093" s="5" t="s">
        <v>103</v>
      </c>
      <c r="Z3093" s="5" t="s">
        <v>104</v>
      </c>
      <c r="AA3093" s="5" t="s">
        <v>679</v>
      </c>
      <c r="AB3093" s="6">
        <f>DATEVALUE(DatosTransformados[[#This Row],[Contact Date Hidden]])</f>
        <v>43969</v>
      </c>
      <c r="AC3093" s="6">
        <v>43960</v>
      </c>
      <c r="AD3093" s="5" t="s">
        <v>28</v>
      </c>
      <c r="AE3093" s="5" t="str">
        <f>VLOOKUP(DatosTransformados[[#This Row],[Customer Segment Hidden]],Tabla3[#All],2,FALSE)</f>
        <v>High</v>
      </c>
      <c r="AF3093" s="12">
        <v>26.62238474991042</v>
      </c>
      <c r="AG3093" s="5">
        <v>10</v>
      </c>
      <c r="AH3093" s="5" t="s">
        <v>29</v>
      </c>
      <c r="AI3093" s="5" t="str">
        <f>IFERROR(VLOOKUP(DatosTransformados[[#This Row],[Preferred Contact Method Hidden]],Tabla3[#All],2,FALSE),DatosTransformados[[#This Row],[Preferred Contact Method Hidden]])</f>
        <v>Email</v>
      </c>
      <c r="AJ3093" s="5" t="str">
        <f>VLOOKUP(DatosTransformados[[#This Row],[Applied Discount Hidden]],Tabla3[#All],2,FALSE)</f>
        <v>No</v>
      </c>
      <c r="AK3093" s="5" t="b">
        <v>0</v>
      </c>
    </row>
    <row r="3094" spans="1:37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">
        <v>21</v>
      </c>
      <c r="O30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4" s="2" t="s">
        <v>21</v>
      </c>
      <c r="Q3094" s="2">
        <v>0</v>
      </c>
      <c r="R3094" s="2" t="s">
        <v>21</v>
      </c>
      <c r="S3094" s="2" t="s">
        <v>34</v>
      </c>
      <c r="T3094" s="2" t="s">
        <v>35</v>
      </c>
      <c r="U3094" s="2">
        <v>60</v>
      </c>
      <c r="V3094" s="2" t="str">
        <f>PROPER(DatosTransformados[[#This Row],[Payment Method Hidden]])</f>
        <v>Direct Debit</v>
      </c>
      <c r="W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3094" s="2">
        <v>4226</v>
      </c>
      <c r="Y3094" s="2"/>
      <c r="Z3094" s="2"/>
      <c r="AA3094" s="2" t="s">
        <v>2642</v>
      </c>
      <c r="AB3094" s="3">
        <f>DATEVALUE(DatosTransformados[[#This Row],[Contact Date Hidden]])</f>
        <v>44404</v>
      </c>
      <c r="AC3094" s="3">
        <v>44430</v>
      </c>
      <c r="AD3094" s="2" t="s">
        <v>44</v>
      </c>
      <c r="AE3094" s="2" t="str">
        <f>VLOOKUP(DatosTransformados[[#This Row],[Customer Segment Hidden]],Tabla3[#All],2,FALSE)</f>
        <v>Medium</v>
      </c>
      <c r="AF3094" s="11">
        <v>50.073643908675528</v>
      </c>
      <c r="AG3094" s="2">
        <v>1</v>
      </c>
      <c r="AH3094" s="2" t="s">
        <v>63</v>
      </c>
      <c r="AI3094" s="2" t="str">
        <f>IFERROR(VLOOKUP(DatosTransformados[[#This Row],[Preferred Contact Method Hidden]],Tabla3[#All],2,FALSE),DatosTransformados[[#This Row],[Preferred Contact Method Hidden]])</f>
        <v>SMS</v>
      </c>
      <c r="AJ3094" s="2" t="str">
        <f>VLOOKUP(DatosTransformados[[#This Row],[Applied Discount Hidden]],Tabla3[#All],2,FALSE)</f>
        <v>No</v>
      </c>
      <c r="AK3094" s="2" t="b">
        <v>0</v>
      </c>
    </row>
    <row r="3095" spans="1:37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">
        <v>21</v>
      </c>
      <c r="O30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5" s="5" t="s">
        <v>21</v>
      </c>
      <c r="Q3095" s="5">
        <v>0</v>
      </c>
      <c r="R3095" s="5" t="s">
        <v>33</v>
      </c>
      <c r="S3095" s="5" t="s">
        <v>52</v>
      </c>
      <c r="T3095" s="5" t="s">
        <v>25</v>
      </c>
      <c r="U3095" s="5">
        <v>51</v>
      </c>
      <c r="V3095" s="5" t="str">
        <f>PROPER(DatosTransformados[[#This Row],[Payment Method Hidden]])</f>
        <v>Credit Card</v>
      </c>
      <c r="W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3095" s="5">
        <v>3544</v>
      </c>
      <c r="Y3095" s="5"/>
      <c r="Z3095" s="5"/>
      <c r="AA3095" s="5" t="s">
        <v>4527</v>
      </c>
      <c r="AB3095" s="6">
        <f>DATEVALUE(DatosTransformados[[#This Row],[Contact Date Hidden]])</f>
        <v>45277</v>
      </c>
      <c r="AC3095" s="6">
        <v>44208</v>
      </c>
      <c r="AD3095" s="5" t="s">
        <v>44</v>
      </c>
      <c r="AE3095" s="5" t="str">
        <f>VLOOKUP(DatosTransformados[[#This Row],[Customer Segment Hidden]],Tabla3[#All],2,FALSE)</f>
        <v>Medium</v>
      </c>
      <c r="AF3095" s="12">
        <v>42.055791545794278</v>
      </c>
      <c r="AG3095" s="5">
        <v>10</v>
      </c>
      <c r="AH3095" s="5" t="s">
        <v>49</v>
      </c>
      <c r="AI3095" s="5" t="str">
        <f>IFERROR(VLOOKUP(DatosTransformados[[#This Row],[Preferred Contact Method Hidden]],Tabla3[#All],2,FALSE),DatosTransformados[[#This Row],[Preferred Contact Method Hidden]])</f>
        <v>Phone</v>
      </c>
      <c r="AJ3095" s="5" t="str">
        <f>VLOOKUP(DatosTransformados[[#This Row],[Applied Discount Hidden]],Tabla3[#All],2,FALSE)</f>
        <v>Yes</v>
      </c>
      <c r="AK3095" s="5" t="b">
        <v>1</v>
      </c>
    </row>
    <row r="3096" spans="1:37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">
        <v>21</v>
      </c>
      <c r="O30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6" s="2" t="s">
        <v>21</v>
      </c>
      <c r="Q3096" s="2">
        <v>0</v>
      </c>
      <c r="R3096" s="2" t="s">
        <v>21</v>
      </c>
      <c r="S3096" s="2" t="s">
        <v>24</v>
      </c>
      <c r="T3096" s="2" t="s">
        <v>25</v>
      </c>
      <c r="U3096" s="2">
        <v>13</v>
      </c>
      <c r="V3096" s="2" t="str">
        <f>PROPER(DatosTransformados[[#This Row],[Payment Method Hidden]])</f>
        <v>Credit Card</v>
      </c>
      <c r="W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096" s="2">
        <v>13</v>
      </c>
      <c r="Y3096" s="2"/>
      <c r="Z3096" s="2"/>
      <c r="AA3096" s="2" t="s">
        <v>688</v>
      </c>
      <c r="AB3096" s="3">
        <f>DATEVALUE(DatosTransformados[[#This Row],[Contact Date Hidden]])</f>
        <v>44838</v>
      </c>
      <c r="AC3096" s="3">
        <v>44590</v>
      </c>
      <c r="AD3096" s="2" t="s">
        <v>44</v>
      </c>
      <c r="AE3096" s="2" t="str">
        <f>VLOOKUP(DatosTransformados[[#This Row],[Customer Segment Hidden]],Tabla3[#All],2,FALSE)</f>
        <v>Medium</v>
      </c>
      <c r="AF3096" s="11">
        <v>10.482902838076731</v>
      </c>
      <c r="AG3096" s="2">
        <v>5</v>
      </c>
      <c r="AH3096" s="2" t="s">
        <v>63</v>
      </c>
      <c r="AI3096" s="2" t="str">
        <f>IFERROR(VLOOKUP(DatosTransformados[[#This Row],[Preferred Contact Method Hidden]],Tabla3[#All],2,FALSE),DatosTransformados[[#This Row],[Preferred Contact Method Hidden]])</f>
        <v>SMS</v>
      </c>
      <c r="AJ3096" s="2" t="str">
        <f>VLOOKUP(DatosTransformados[[#This Row],[Applied Discount Hidden]],Tabla3[#All],2,FALSE)</f>
        <v>Yes</v>
      </c>
      <c r="AK3096" s="2" t="b">
        <v>1</v>
      </c>
    </row>
    <row r="3097" spans="1:37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">
        <v>21</v>
      </c>
      <c r="O30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7" s="5" t="s">
        <v>21</v>
      </c>
      <c r="Q3097" s="5">
        <v>0</v>
      </c>
      <c r="R3097" s="5" t="s">
        <v>21</v>
      </c>
      <c r="S3097" s="5" t="s">
        <v>52</v>
      </c>
      <c r="T3097" s="5" t="s">
        <v>25</v>
      </c>
      <c r="U3097" s="5">
        <v>10</v>
      </c>
      <c r="V3097" s="5" t="str">
        <f>PROPER(DatosTransformados[[#This Row],[Payment Method Hidden]])</f>
        <v>Credit Card</v>
      </c>
      <c r="W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097" s="5">
        <v>704</v>
      </c>
      <c r="Y3097" s="5"/>
      <c r="Z3097" s="5"/>
      <c r="AA3097" s="5" t="s">
        <v>5105</v>
      </c>
      <c r="AB3097" s="6">
        <f>DATEVALUE(DatosTransformados[[#This Row],[Contact Date Hidden]])</f>
        <v>44986</v>
      </c>
      <c r="AC3097" s="6">
        <v>43982</v>
      </c>
      <c r="AD3097" s="5" t="s">
        <v>28</v>
      </c>
      <c r="AE3097" s="5" t="str">
        <f>VLOOKUP(DatosTransformados[[#This Row],[Customer Segment Hidden]],Tabla3[#All],2,FALSE)</f>
        <v>High</v>
      </c>
      <c r="AF3097" s="12">
        <v>11.57452448475204</v>
      </c>
      <c r="AG3097" s="5">
        <v>10</v>
      </c>
      <c r="AH3097" s="5" t="s">
        <v>29</v>
      </c>
      <c r="AI3097" s="5" t="str">
        <f>IFERROR(VLOOKUP(DatosTransformados[[#This Row],[Preferred Contact Method Hidden]],Tabla3[#All],2,FALSE),DatosTransformados[[#This Row],[Preferred Contact Method Hidden]])</f>
        <v>Email</v>
      </c>
      <c r="AJ3097" s="5" t="str">
        <f>VLOOKUP(DatosTransformados[[#This Row],[Applied Discount Hidden]],Tabla3[#All],2,FALSE)</f>
        <v>No</v>
      </c>
      <c r="AK3097" s="5" t="b">
        <v>0</v>
      </c>
    </row>
    <row r="3098" spans="1:37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">
        <v>21</v>
      </c>
      <c r="O30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8" s="2" t="s">
        <v>21</v>
      </c>
      <c r="Q3098" s="2">
        <v>0</v>
      </c>
      <c r="R3098" s="2" t="s">
        <v>21</v>
      </c>
      <c r="S3098" s="2" t="s">
        <v>24</v>
      </c>
      <c r="T3098" s="2" t="s">
        <v>117</v>
      </c>
      <c r="U3098" s="2">
        <v>11</v>
      </c>
      <c r="V3098" s="2" t="str">
        <f>PROPER(DatosTransformados[[#This Row],[Payment Method Hidden]])</f>
        <v>Direct Debit</v>
      </c>
      <c r="W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098" s="2">
        <v>36</v>
      </c>
      <c r="Y3098" s="2"/>
      <c r="Z3098" s="2"/>
      <c r="AA3098" s="2" t="s">
        <v>879</v>
      </c>
      <c r="AB3098" s="3">
        <f>DATEVALUE(DatosTransformados[[#This Row],[Contact Date Hidden]])</f>
        <v>43939</v>
      </c>
      <c r="AC3098" s="3">
        <v>45047</v>
      </c>
      <c r="AD3098" s="2" t="s">
        <v>28</v>
      </c>
      <c r="AE3098" s="2" t="str">
        <f>VLOOKUP(DatosTransformados[[#This Row],[Customer Segment Hidden]],Tabla3[#All],2,FALSE)</f>
        <v>High</v>
      </c>
      <c r="AF3098" s="11">
        <v>11.242236656537511</v>
      </c>
      <c r="AG3098" s="2">
        <v>0</v>
      </c>
      <c r="AH3098" s="2" t="s">
        <v>49</v>
      </c>
      <c r="AI3098" s="2" t="str">
        <f>IFERROR(VLOOKUP(DatosTransformados[[#This Row],[Preferred Contact Method Hidden]],Tabla3[#All],2,FALSE),DatosTransformados[[#This Row],[Preferred Contact Method Hidden]])</f>
        <v>Phone</v>
      </c>
      <c r="AJ3098" s="2" t="str">
        <f>VLOOKUP(DatosTransformados[[#This Row],[Applied Discount Hidden]],Tabla3[#All],2,FALSE)</f>
        <v>Yes</v>
      </c>
      <c r="AK3098" s="2" t="b">
        <v>1</v>
      </c>
    </row>
    <row r="3099" spans="1:37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">
        <v>21</v>
      </c>
      <c r="O30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099" s="5" t="s">
        <v>21</v>
      </c>
      <c r="Q3099" s="5">
        <v>0</v>
      </c>
      <c r="R3099" s="5" t="s">
        <v>21</v>
      </c>
      <c r="S3099" s="5" t="s">
        <v>52</v>
      </c>
      <c r="T3099" s="5" t="s">
        <v>207</v>
      </c>
      <c r="U3099" s="5">
        <v>9</v>
      </c>
      <c r="V3099" s="5" t="str">
        <f>PROPER(DatosTransformados[[#This Row],[Payment Method Hidden]])</f>
        <v>Paper Check</v>
      </c>
      <c r="W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099" s="5">
        <v>501</v>
      </c>
      <c r="Y3099" s="5"/>
      <c r="Z3099" s="5"/>
      <c r="AA3099" s="5" t="s">
        <v>5108</v>
      </c>
      <c r="AB3099" s="6">
        <f>DATEVALUE(DatosTransformados[[#This Row],[Contact Date Hidden]])</f>
        <v>44335</v>
      </c>
      <c r="AC3099" s="6">
        <v>45029</v>
      </c>
      <c r="AD3099" s="5" t="s">
        <v>44</v>
      </c>
      <c r="AE3099" s="5" t="str">
        <f>VLOOKUP(DatosTransformados[[#This Row],[Customer Segment Hidden]],Tabla3[#All],2,FALSE)</f>
        <v>Medium</v>
      </c>
      <c r="AF3099" s="12">
        <v>8.8194160572356406</v>
      </c>
      <c r="AG3099" s="5">
        <v>5</v>
      </c>
      <c r="AH3099" s="5" t="s">
        <v>49</v>
      </c>
      <c r="AI3099" s="5" t="str">
        <f>IFERROR(VLOOKUP(DatosTransformados[[#This Row],[Preferred Contact Method Hidden]],Tabla3[#All],2,FALSE),DatosTransformados[[#This Row],[Preferred Contact Method Hidden]])</f>
        <v>Phone</v>
      </c>
      <c r="AJ3099" s="5" t="str">
        <f>VLOOKUP(DatosTransformados[[#This Row],[Applied Discount Hidden]],Tabla3[#All],2,FALSE)</f>
        <v>No</v>
      </c>
      <c r="AK3099" s="5" t="b">
        <v>0</v>
      </c>
    </row>
    <row r="3100" spans="1:37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">
        <v>21</v>
      </c>
      <c r="O31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0" s="2" t="s">
        <v>21</v>
      </c>
      <c r="Q3100" s="2">
        <v>0</v>
      </c>
      <c r="R3100" s="2" t="s">
        <v>21</v>
      </c>
      <c r="S3100" s="2" t="s">
        <v>52</v>
      </c>
      <c r="T3100" s="2" t="s">
        <v>123</v>
      </c>
      <c r="U3100" s="2">
        <v>9</v>
      </c>
      <c r="V3100" s="2" t="str">
        <f>PROPER(DatosTransformados[[#This Row],[Payment Method Hidden]])</f>
        <v>Credit Card</v>
      </c>
      <c r="W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100" s="2">
        <v>701</v>
      </c>
      <c r="Y3100" s="2"/>
      <c r="Z3100" s="2"/>
      <c r="AA3100" s="2" t="s">
        <v>2041</v>
      </c>
      <c r="AB3100" s="3">
        <f>DATEVALUE(DatosTransformados[[#This Row],[Contact Date Hidden]])</f>
        <v>44314</v>
      </c>
      <c r="AC3100" s="3">
        <v>44647</v>
      </c>
      <c r="AD3100" s="2" t="s">
        <v>38</v>
      </c>
      <c r="AE3100" s="2" t="str">
        <f>VLOOKUP(DatosTransformados[[#This Row],[Customer Segment Hidden]],Tabla3[#All],2,FALSE)</f>
        <v>Low</v>
      </c>
      <c r="AF3100" s="11">
        <v>9.7123830175067472</v>
      </c>
      <c r="AG3100" s="2">
        <v>5</v>
      </c>
      <c r="AH3100" s="2" t="s">
        <v>49</v>
      </c>
      <c r="AI3100" s="2" t="str">
        <f>IFERROR(VLOOKUP(DatosTransformados[[#This Row],[Preferred Contact Method Hidden]],Tabla3[#All],2,FALSE),DatosTransformados[[#This Row],[Preferred Contact Method Hidden]])</f>
        <v>Phone</v>
      </c>
      <c r="AJ3100" s="2" t="str">
        <f>VLOOKUP(DatosTransformados[[#This Row],[Applied Discount Hidden]],Tabla3[#All],2,FALSE)</f>
        <v>Yes</v>
      </c>
      <c r="AK3100" s="2" t="b">
        <v>1</v>
      </c>
    </row>
    <row r="3101" spans="1:37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">
        <v>21</v>
      </c>
      <c r="O31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1" s="5" t="s">
        <v>21</v>
      </c>
      <c r="Q3101" s="5">
        <v>0</v>
      </c>
      <c r="R3101" s="5" t="s">
        <v>21</v>
      </c>
      <c r="S3101" s="5" t="s">
        <v>24</v>
      </c>
      <c r="T3101" s="5" t="s">
        <v>35</v>
      </c>
      <c r="U3101" s="5">
        <v>22</v>
      </c>
      <c r="V3101" s="5" t="str">
        <f>PROPER(DatosTransformados[[#This Row],[Payment Method Hidden]])</f>
        <v>Direct Debit</v>
      </c>
      <c r="W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101" s="5">
        <v>22</v>
      </c>
      <c r="Y3101" s="5"/>
      <c r="Z3101" s="5"/>
      <c r="AA3101" s="5" t="s">
        <v>115</v>
      </c>
      <c r="AB3101" s="6">
        <f>DATEVALUE(DatosTransformados[[#This Row],[Contact Date Hidden]])</f>
        <v>45271</v>
      </c>
      <c r="AC3101" s="6">
        <v>44465</v>
      </c>
      <c r="AD3101" s="5" t="s">
        <v>38</v>
      </c>
      <c r="AE3101" s="5" t="str">
        <f>VLOOKUP(DatosTransformados[[#This Row],[Customer Segment Hidden]],Tabla3[#All],2,FALSE)</f>
        <v>Low</v>
      </c>
      <c r="AF3101" s="12">
        <v>25.301957678434839</v>
      </c>
      <c r="AG3101" s="5">
        <v>8</v>
      </c>
      <c r="AH3101" s="5" t="s">
        <v>49</v>
      </c>
      <c r="AI3101" s="5" t="str">
        <f>IFERROR(VLOOKUP(DatosTransformados[[#This Row],[Preferred Contact Method Hidden]],Tabla3[#All],2,FALSE),DatosTransformados[[#This Row],[Preferred Contact Method Hidden]])</f>
        <v>Phone</v>
      </c>
      <c r="AJ3101" s="5" t="str">
        <f>VLOOKUP(DatosTransformados[[#This Row],[Applied Discount Hidden]],Tabla3[#All],2,FALSE)</f>
        <v>Yes</v>
      </c>
      <c r="AK3101" s="5" t="b">
        <v>1</v>
      </c>
    </row>
    <row r="3102" spans="1:37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">
        <v>21</v>
      </c>
      <c r="O31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2" s="2" t="s">
        <v>21</v>
      </c>
      <c r="Q3102" s="2">
        <v>0</v>
      </c>
      <c r="R3102" s="2" t="s">
        <v>21</v>
      </c>
      <c r="S3102" s="2" t="s">
        <v>24</v>
      </c>
      <c r="T3102" s="2" t="s">
        <v>35</v>
      </c>
      <c r="U3102" s="2">
        <v>11</v>
      </c>
      <c r="V3102" s="2" t="str">
        <f>PROPER(DatosTransformados[[#This Row],[Payment Method Hidden]])</f>
        <v>Direct Debit</v>
      </c>
      <c r="W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102" s="2">
        <v>308</v>
      </c>
      <c r="Y3102" s="2" t="s">
        <v>87</v>
      </c>
      <c r="Z3102" s="2" t="s">
        <v>180</v>
      </c>
      <c r="AA3102" s="2" t="s">
        <v>5112</v>
      </c>
      <c r="AB3102" s="3">
        <f>DATEVALUE(DatosTransformados[[#This Row],[Contact Date Hidden]])</f>
        <v>44942</v>
      </c>
      <c r="AC3102" s="3">
        <v>44473</v>
      </c>
      <c r="AD3102" s="2" t="s">
        <v>28</v>
      </c>
      <c r="AE3102" s="2" t="str">
        <f>VLOOKUP(DatosTransformados[[#This Row],[Customer Segment Hidden]],Tabla3[#All],2,FALSE)</f>
        <v>High</v>
      </c>
      <c r="AF3102" s="11">
        <v>10.58429500604916</v>
      </c>
      <c r="AG3102" s="2">
        <v>9</v>
      </c>
      <c r="AH3102" s="2" t="s">
        <v>63</v>
      </c>
      <c r="AI3102" s="2" t="str">
        <f>IFERROR(VLOOKUP(DatosTransformados[[#This Row],[Preferred Contact Method Hidden]],Tabla3[#All],2,FALSE),DatosTransformados[[#This Row],[Preferred Contact Method Hidden]])</f>
        <v>SMS</v>
      </c>
      <c r="AJ3102" s="2" t="str">
        <f>VLOOKUP(DatosTransformados[[#This Row],[Applied Discount Hidden]],Tabla3[#All],2,FALSE)</f>
        <v>No</v>
      </c>
      <c r="AK3102" s="2" t="b">
        <v>0</v>
      </c>
    </row>
    <row r="3103" spans="1:37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">
        <v>21</v>
      </c>
      <c r="O31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3" s="5" t="s">
        <v>21</v>
      </c>
      <c r="Q3103" s="5">
        <v>0</v>
      </c>
      <c r="R3103" s="5" t="s">
        <v>33</v>
      </c>
      <c r="S3103" s="5" t="s">
        <v>52</v>
      </c>
      <c r="T3103" s="5" t="s">
        <v>25</v>
      </c>
      <c r="U3103" s="5">
        <v>35</v>
      </c>
      <c r="V3103" s="5" t="str">
        <f>PROPER(DatosTransformados[[#This Row],[Payment Method Hidden]])</f>
        <v>Credit Card</v>
      </c>
      <c r="W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103" s="5">
        <v>1677</v>
      </c>
      <c r="Y3103" s="5"/>
      <c r="Z3103" s="5"/>
      <c r="AA3103" s="5" t="s">
        <v>3400</v>
      </c>
      <c r="AB3103" s="6">
        <f>DATEVALUE(DatosTransformados[[#This Row],[Contact Date Hidden]])</f>
        <v>45180</v>
      </c>
      <c r="AC3103" s="6">
        <v>44332</v>
      </c>
      <c r="AD3103" s="5" t="s">
        <v>44</v>
      </c>
      <c r="AE3103" s="5" t="str">
        <f>VLOOKUP(DatosTransformados[[#This Row],[Customer Segment Hidden]],Tabla3[#All],2,FALSE)</f>
        <v>Medium</v>
      </c>
      <c r="AF3103" s="12">
        <v>37.753412314003477</v>
      </c>
      <c r="AG3103" s="5">
        <v>9</v>
      </c>
      <c r="AH3103" s="5" t="s">
        <v>63</v>
      </c>
      <c r="AI3103" s="5" t="str">
        <f>IFERROR(VLOOKUP(DatosTransformados[[#This Row],[Preferred Contact Method Hidden]],Tabla3[#All],2,FALSE),DatosTransformados[[#This Row],[Preferred Contact Method Hidden]])</f>
        <v>SMS</v>
      </c>
      <c r="AJ3103" s="5" t="str">
        <f>VLOOKUP(DatosTransformados[[#This Row],[Applied Discount Hidden]],Tabla3[#All],2,FALSE)</f>
        <v>No</v>
      </c>
      <c r="AK3103" s="5" t="b">
        <v>0</v>
      </c>
    </row>
    <row r="3104" spans="1:37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">
        <v>33</v>
      </c>
      <c r="O31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4" s="2" t="s">
        <v>21</v>
      </c>
      <c r="Q3104" s="2">
        <v>0</v>
      </c>
      <c r="R3104" s="2" t="s">
        <v>21</v>
      </c>
      <c r="S3104" s="2" t="s">
        <v>34</v>
      </c>
      <c r="T3104" s="2" t="s">
        <v>117</v>
      </c>
      <c r="U3104" s="2">
        <v>23</v>
      </c>
      <c r="V3104" s="2" t="str">
        <f>PROPER(DatosTransformados[[#This Row],[Payment Method Hidden]])</f>
        <v>Direct Debit</v>
      </c>
      <c r="W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104" s="2">
        <v>47</v>
      </c>
      <c r="Y3104" s="2"/>
      <c r="Z3104" s="2"/>
      <c r="AA3104" s="2" t="s">
        <v>2986</v>
      </c>
      <c r="AB3104" s="3">
        <f>DATEVALUE(DatosTransformados[[#This Row],[Contact Date Hidden]])</f>
        <v>44611</v>
      </c>
      <c r="AC3104" s="3">
        <v>45081</v>
      </c>
      <c r="AD3104" s="2" t="s">
        <v>38</v>
      </c>
      <c r="AE3104" s="2" t="str">
        <f>VLOOKUP(DatosTransformados[[#This Row],[Customer Segment Hidden]],Tabla3[#All],2,FALSE)</f>
        <v>Low</v>
      </c>
      <c r="AF3104" s="11">
        <v>18.410960104286211</v>
      </c>
      <c r="AG3104" s="2">
        <v>3</v>
      </c>
      <c r="AH3104" s="2" t="s">
        <v>63</v>
      </c>
      <c r="AI3104" s="2" t="str">
        <f>IFERROR(VLOOKUP(DatosTransformados[[#This Row],[Preferred Contact Method Hidden]],Tabla3[#All],2,FALSE),DatosTransformados[[#This Row],[Preferred Contact Method Hidden]])</f>
        <v>SMS</v>
      </c>
      <c r="AJ3104" s="2" t="str">
        <f>VLOOKUP(DatosTransformados[[#This Row],[Applied Discount Hidden]],Tabla3[#All],2,FALSE)</f>
        <v>Yes</v>
      </c>
      <c r="AK3104" s="2" t="b">
        <v>1</v>
      </c>
    </row>
    <row r="3105" spans="1:37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">
        <v>21</v>
      </c>
      <c r="O31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5" s="5" t="s">
        <v>33</v>
      </c>
      <c r="Q3105" s="5">
        <v>4</v>
      </c>
      <c r="R3105" s="5" t="s">
        <v>21</v>
      </c>
      <c r="S3105" s="5" t="s">
        <v>24</v>
      </c>
      <c r="T3105" s="5" t="s">
        <v>25</v>
      </c>
      <c r="U3105" s="5">
        <v>7</v>
      </c>
      <c r="V3105" s="5" t="str">
        <f>PROPER(DatosTransformados[[#This Row],[Payment Method Hidden]])</f>
        <v>Credit Card</v>
      </c>
      <c r="W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105" s="5">
        <v>62</v>
      </c>
      <c r="Y3105" s="5" t="s">
        <v>103</v>
      </c>
      <c r="Z3105" s="5" t="s">
        <v>197</v>
      </c>
      <c r="AA3105" s="5" t="s">
        <v>1024</v>
      </c>
      <c r="AB3105" s="6">
        <f>DATEVALUE(DatosTransformados[[#This Row],[Contact Date Hidden]])</f>
        <v>44922</v>
      </c>
      <c r="AC3105" s="6">
        <v>45138</v>
      </c>
      <c r="AD3105" s="5" t="s">
        <v>44</v>
      </c>
      <c r="AE3105" s="5" t="str">
        <f>VLOOKUP(DatosTransformados[[#This Row],[Customer Segment Hidden]],Tabla3[#All],2,FALSE)</f>
        <v>Medium</v>
      </c>
      <c r="AF3105" s="12">
        <v>7.180378700758153</v>
      </c>
      <c r="AG3105" s="5">
        <v>10</v>
      </c>
      <c r="AH3105" s="5" t="s">
        <v>63</v>
      </c>
      <c r="AI3105" s="5" t="str">
        <f>IFERROR(VLOOKUP(DatosTransformados[[#This Row],[Preferred Contact Method Hidden]],Tabla3[#All],2,FALSE),DatosTransformados[[#This Row],[Preferred Contact Method Hidden]])</f>
        <v>SMS</v>
      </c>
      <c r="AJ3105" s="5" t="str">
        <f>VLOOKUP(DatosTransformados[[#This Row],[Applied Discount Hidden]],Tabla3[#All],2,FALSE)</f>
        <v>No</v>
      </c>
      <c r="AK3105" s="5" t="b">
        <v>0</v>
      </c>
    </row>
    <row r="3106" spans="1:37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">
        <v>21</v>
      </c>
      <c r="O31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6" s="2" t="s">
        <v>21</v>
      </c>
      <c r="Q3106" s="2">
        <v>0</v>
      </c>
      <c r="R3106" s="2" t="s">
        <v>21</v>
      </c>
      <c r="S3106" s="2" t="s">
        <v>52</v>
      </c>
      <c r="T3106" s="2" t="s">
        <v>35</v>
      </c>
      <c r="U3106" s="2">
        <v>21</v>
      </c>
      <c r="V3106" s="2" t="str">
        <f>PROPER(DatosTransformados[[#This Row],[Payment Method Hidden]])</f>
        <v>Direct Debit</v>
      </c>
      <c r="W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106" s="2">
        <v>733</v>
      </c>
      <c r="Y3106" s="2"/>
      <c r="Z3106" s="2"/>
      <c r="AA3106" s="2" t="s">
        <v>5117</v>
      </c>
      <c r="AB3106" s="3">
        <f>DATEVALUE(DatosTransformados[[#This Row],[Contact Date Hidden]])</f>
        <v>44942</v>
      </c>
      <c r="AC3106" s="3">
        <v>44791</v>
      </c>
      <c r="AD3106" s="2" t="s">
        <v>28</v>
      </c>
      <c r="AE3106" s="2" t="str">
        <f>VLOOKUP(DatosTransformados[[#This Row],[Customer Segment Hidden]],Tabla3[#All],2,FALSE)</f>
        <v>High</v>
      </c>
      <c r="AF3106" s="11">
        <v>24.05422568454803</v>
      </c>
      <c r="AG3106" s="2">
        <v>7</v>
      </c>
      <c r="AH3106" s="2" t="s">
        <v>29</v>
      </c>
      <c r="AI3106" s="2" t="str">
        <f>IFERROR(VLOOKUP(DatosTransformados[[#This Row],[Preferred Contact Method Hidden]],Tabla3[#All],2,FALSE),DatosTransformados[[#This Row],[Preferred Contact Method Hidden]])</f>
        <v>Email</v>
      </c>
      <c r="AJ3106" s="2" t="str">
        <f>VLOOKUP(DatosTransformados[[#This Row],[Applied Discount Hidden]],Tabla3[#All],2,FALSE)</f>
        <v>No</v>
      </c>
      <c r="AK3106" s="2" t="b">
        <v>0</v>
      </c>
    </row>
    <row r="3107" spans="1:37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">
        <v>21</v>
      </c>
      <c r="O31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7" s="5" t="s">
        <v>21</v>
      </c>
      <c r="Q3107" s="5">
        <v>0</v>
      </c>
      <c r="R3107" s="5" t="s">
        <v>21</v>
      </c>
      <c r="S3107" s="5" t="s">
        <v>24</v>
      </c>
      <c r="T3107" s="5" t="s">
        <v>123</v>
      </c>
      <c r="U3107" s="5">
        <v>7</v>
      </c>
      <c r="V3107" s="5" t="str">
        <f>PROPER(DatosTransformados[[#This Row],[Payment Method Hidden]])</f>
        <v>Credit Card</v>
      </c>
      <c r="W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107" s="5">
        <v>189</v>
      </c>
      <c r="Y3107" s="5"/>
      <c r="Z3107" s="5"/>
      <c r="AA3107" s="5" t="s">
        <v>1979</v>
      </c>
      <c r="AB3107" s="6">
        <f>DATEVALUE(DatosTransformados[[#This Row],[Contact Date Hidden]])</f>
        <v>44875</v>
      </c>
      <c r="AC3107" s="6">
        <v>45205</v>
      </c>
      <c r="AD3107" s="5" t="s">
        <v>28</v>
      </c>
      <c r="AE3107" s="5" t="str">
        <f>VLOOKUP(DatosTransformados[[#This Row],[Customer Segment Hidden]],Tabla3[#All],2,FALSE)</f>
        <v>High</v>
      </c>
      <c r="AF3107" s="12">
        <v>6.9845672128234346</v>
      </c>
      <c r="AG3107" s="5">
        <v>5</v>
      </c>
      <c r="AH3107" s="5" t="s">
        <v>49</v>
      </c>
      <c r="AI3107" s="5" t="str">
        <f>IFERROR(VLOOKUP(DatosTransformados[[#This Row],[Preferred Contact Method Hidden]],Tabla3[#All],2,FALSE),DatosTransformados[[#This Row],[Preferred Contact Method Hidden]])</f>
        <v>Phone</v>
      </c>
      <c r="AJ3107" s="5" t="str">
        <f>VLOOKUP(DatosTransformados[[#This Row],[Applied Discount Hidden]],Tabla3[#All],2,FALSE)</f>
        <v>Yes</v>
      </c>
      <c r="AK3107" s="5" t="b">
        <v>1</v>
      </c>
    </row>
    <row r="3108" spans="1:37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">
        <v>21</v>
      </c>
      <c r="O31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8" s="2" t="s">
        <v>33</v>
      </c>
      <c r="Q3108" s="2">
        <v>4</v>
      </c>
      <c r="R3108" s="2" t="s">
        <v>21</v>
      </c>
      <c r="S3108" s="2" t="s">
        <v>52</v>
      </c>
      <c r="T3108" s="2" t="s">
        <v>169</v>
      </c>
      <c r="U3108" s="2">
        <v>30</v>
      </c>
      <c r="V3108" s="2" t="str">
        <f>PROPER(DatosTransformados[[#This Row],[Payment Method Hidden]])</f>
        <v>Paper Check</v>
      </c>
      <c r="W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108" s="2">
        <v>2117</v>
      </c>
      <c r="Y3108" s="2"/>
      <c r="Z3108" s="2"/>
      <c r="AA3108" s="2" t="s">
        <v>373</v>
      </c>
      <c r="AB3108" s="3">
        <f>DATEVALUE(DatosTransformados[[#This Row],[Contact Date Hidden]])</f>
        <v>44774</v>
      </c>
      <c r="AC3108" s="3">
        <v>43938</v>
      </c>
      <c r="AD3108" s="2" t="s">
        <v>38</v>
      </c>
      <c r="AE3108" s="2" t="str">
        <f>VLOOKUP(DatosTransformados[[#This Row],[Customer Segment Hidden]],Tabla3[#All],2,FALSE)</f>
        <v>Low</v>
      </c>
      <c r="AF3108" s="11">
        <v>26.822054025935032</v>
      </c>
      <c r="AG3108" s="2">
        <v>3</v>
      </c>
      <c r="AH3108" s="2" t="s">
        <v>63</v>
      </c>
      <c r="AI3108" s="2" t="str">
        <f>IFERROR(VLOOKUP(DatosTransformados[[#This Row],[Preferred Contact Method Hidden]],Tabla3[#All],2,FALSE),DatosTransformados[[#This Row],[Preferred Contact Method Hidden]])</f>
        <v>SMS</v>
      </c>
      <c r="AJ3108" s="2" t="str">
        <f>VLOOKUP(DatosTransformados[[#This Row],[Applied Discount Hidden]],Tabla3[#All],2,FALSE)</f>
        <v>No</v>
      </c>
      <c r="AK3108" s="2" t="b">
        <v>0</v>
      </c>
    </row>
    <row r="3109" spans="1:37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">
        <v>33</v>
      </c>
      <c r="O31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09" s="5" t="s">
        <v>21</v>
      </c>
      <c r="Q3109" s="5">
        <v>0</v>
      </c>
      <c r="R3109" s="5" t="s">
        <v>21</v>
      </c>
      <c r="S3109" s="5" t="s">
        <v>52</v>
      </c>
      <c r="T3109" s="5" t="s">
        <v>35</v>
      </c>
      <c r="U3109" s="5">
        <v>47</v>
      </c>
      <c r="V3109" s="5" t="str">
        <f>PROPER(DatosTransformados[[#This Row],[Payment Method Hidden]])</f>
        <v>Direct Debit</v>
      </c>
      <c r="W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109" s="5">
        <v>775</v>
      </c>
      <c r="Y3109" s="5"/>
      <c r="Z3109" s="5"/>
      <c r="AA3109" s="5" t="s">
        <v>1514</v>
      </c>
      <c r="AB3109" s="6">
        <f>DATEVALUE(DatosTransformados[[#This Row],[Contact Date Hidden]])</f>
        <v>44051</v>
      </c>
      <c r="AC3109" s="6">
        <v>44745</v>
      </c>
      <c r="AD3109" s="5" t="s">
        <v>28</v>
      </c>
      <c r="AE3109" s="5" t="str">
        <f>VLOOKUP(DatosTransformados[[#This Row],[Customer Segment Hidden]],Tabla3[#All],2,FALSE)</f>
        <v>High</v>
      </c>
      <c r="AF3109" s="12">
        <v>49.196396032441029</v>
      </c>
      <c r="AG3109" s="5">
        <v>10</v>
      </c>
      <c r="AH3109" s="5" t="s">
        <v>49</v>
      </c>
      <c r="AI3109" s="5" t="str">
        <f>IFERROR(VLOOKUP(DatosTransformados[[#This Row],[Preferred Contact Method Hidden]],Tabla3[#All],2,FALSE),DatosTransformados[[#This Row],[Preferred Contact Method Hidden]])</f>
        <v>Phone</v>
      </c>
      <c r="AJ3109" s="5" t="str">
        <f>VLOOKUP(DatosTransformados[[#This Row],[Applied Discount Hidden]],Tabla3[#All],2,FALSE)</f>
        <v>Yes</v>
      </c>
      <c r="AK3109" s="5" t="b">
        <v>1</v>
      </c>
    </row>
    <row r="3110" spans="1:37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">
        <v>21</v>
      </c>
      <c r="O31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0" s="2" t="s">
        <v>21</v>
      </c>
      <c r="Q3110" s="2">
        <v>0</v>
      </c>
      <c r="R3110" s="2" t="s">
        <v>33</v>
      </c>
      <c r="S3110" s="2" t="s">
        <v>52</v>
      </c>
      <c r="T3110" s="2" t="s">
        <v>35</v>
      </c>
      <c r="U3110" s="2">
        <v>41</v>
      </c>
      <c r="V3110" s="2" t="str">
        <f>PROPER(DatosTransformados[[#This Row],[Payment Method Hidden]])</f>
        <v>Direct Debit</v>
      </c>
      <c r="W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110" s="2">
        <v>2947</v>
      </c>
      <c r="Y3110" s="2"/>
      <c r="Z3110" s="2"/>
      <c r="AA3110" s="2" t="s">
        <v>4033</v>
      </c>
      <c r="AB3110" s="3">
        <f>DATEVALUE(DatosTransformados[[#This Row],[Contact Date Hidden]])</f>
        <v>44302</v>
      </c>
      <c r="AC3110" s="3">
        <v>43962</v>
      </c>
      <c r="AD3110" s="2" t="s">
        <v>44</v>
      </c>
      <c r="AE3110" s="2" t="str">
        <f>VLOOKUP(DatosTransformados[[#This Row],[Customer Segment Hidden]],Tabla3[#All],2,FALSE)</f>
        <v>Medium</v>
      </c>
      <c r="AF3110" s="11">
        <v>43.067960113322499</v>
      </c>
      <c r="AG3110" s="2">
        <v>9</v>
      </c>
      <c r="AH3110" s="2" t="s">
        <v>29</v>
      </c>
      <c r="AI3110" s="2" t="str">
        <f>IFERROR(VLOOKUP(DatosTransformados[[#This Row],[Preferred Contact Method Hidden]],Tabla3[#All],2,FALSE),DatosTransformados[[#This Row],[Preferred Contact Method Hidden]])</f>
        <v>Email</v>
      </c>
      <c r="AJ3110" s="2" t="str">
        <f>VLOOKUP(DatosTransformados[[#This Row],[Applied Discount Hidden]],Tabla3[#All],2,FALSE)</f>
        <v>Yes</v>
      </c>
      <c r="AK3110" s="2" t="b">
        <v>1</v>
      </c>
    </row>
    <row r="3111" spans="1:37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">
        <v>21</v>
      </c>
      <c r="O3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1" s="5" t="s">
        <v>33</v>
      </c>
      <c r="Q3111" s="5">
        <v>6</v>
      </c>
      <c r="R3111" s="5" t="s">
        <v>33</v>
      </c>
      <c r="S3111" s="5" t="s">
        <v>52</v>
      </c>
      <c r="T3111" s="5" t="s">
        <v>123</v>
      </c>
      <c r="U3111" s="5">
        <v>24</v>
      </c>
      <c r="V3111" s="5" t="str">
        <f>PROPER(DatosTransformados[[#This Row],[Payment Method Hidden]])</f>
        <v>Credit Card</v>
      </c>
      <c r="W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111" s="5">
        <v>1701</v>
      </c>
      <c r="Y3111" s="5"/>
      <c r="Z3111" s="5"/>
      <c r="AA3111" s="5" t="s">
        <v>5123</v>
      </c>
      <c r="AB3111" s="6">
        <f>DATEVALUE(DatosTransformados[[#This Row],[Contact Date Hidden]])</f>
        <v>44119</v>
      </c>
      <c r="AC3111" s="6">
        <v>44877</v>
      </c>
      <c r="AD3111" s="5" t="s">
        <v>28</v>
      </c>
      <c r="AE3111" s="5" t="str">
        <f>VLOOKUP(DatosTransformados[[#This Row],[Customer Segment Hidden]],Tabla3[#All],2,FALSE)</f>
        <v>High</v>
      </c>
      <c r="AF3111" s="12">
        <v>19.610775897818769</v>
      </c>
      <c r="AG3111" s="5">
        <v>3</v>
      </c>
      <c r="AH3111" s="5" t="s">
        <v>63</v>
      </c>
      <c r="AI3111" s="5" t="str">
        <f>IFERROR(VLOOKUP(DatosTransformados[[#This Row],[Preferred Contact Method Hidden]],Tabla3[#All],2,FALSE),DatosTransformados[[#This Row],[Preferred Contact Method Hidden]])</f>
        <v>SMS</v>
      </c>
      <c r="AJ3111" s="5" t="str">
        <f>VLOOKUP(DatosTransformados[[#This Row],[Applied Discount Hidden]],Tabla3[#All],2,FALSE)</f>
        <v>Yes</v>
      </c>
      <c r="AK3111" s="5" t="b">
        <v>1</v>
      </c>
    </row>
    <row r="3112" spans="1:37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">
        <v>33</v>
      </c>
      <c r="O3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2" s="2" t="s">
        <v>21</v>
      </c>
      <c r="Q3112" s="2">
        <v>0</v>
      </c>
      <c r="R3112" s="2" t="s">
        <v>21</v>
      </c>
      <c r="S3112" s="2" t="s">
        <v>52</v>
      </c>
      <c r="T3112" s="2" t="s">
        <v>117</v>
      </c>
      <c r="U3112" s="2">
        <v>44</v>
      </c>
      <c r="V3112" s="2" t="str">
        <f>PROPER(DatosTransformados[[#This Row],[Payment Method Hidden]])</f>
        <v>Direct Debit</v>
      </c>
      <c r="W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112" s="2">
        <v>1661</v>
      </c>
      <c r="Y3112" s="2"/>
      <c r="Z3112" s="2"/>
      <c r="AA3112" s="2" t="s">
        <v>5125</v>
      </c>
      <c r="AB3112" s="3">
        <f>DATEVALUE(DatosTransformados[[#This Row],[Contact Date Hidden]])</f>
        <v>44708</v>
      </c>
      <c r="AC3112" s="3">
        <v>43898</v>
      </c>
      <c r="AD3112" s="2" t="s">
        <v>28</v>
      </c>
      <c r="AE3112" s="2" t="str">
        <f>VLOOKUP(DatosTransformados[[#This Row],[Customer Segment Hidden]],Tabla3[#All],2,FALSE)</f>
        <v>High</v>
      </c>
      <c r="AF3112" s="11">
        <v>45.549221557250632</v>
      </c>
      <c r="AG3112" s="2">
        <v>10</v>
      </c>
      <c r="AH3112" s="2" t="s">
        <v>29</v>
      </c>
      <c r="AI3112" s="2" t="str">
        <f>IFERROR(VLOOKUP(DatosTransformados[[#This Row],[Preferred Contact Method Hidden]],Tabla3[#All],2,FALSE),DatosTransformados[[#This Row],[Preferred Contact Method Hidden]])</f>
        <v>Email</v>
      </c>
      <c r="AJ3112" s="2" t="str">
        <f>VLOOKUP(DatosTransformados[[#This Row],[Applied Discount Hidden]],Tabla3[#All],2,FALSE)</f>
        <v>No</v>
      </c>
      <c r="AK3112" s="2" t="b">
        <v>0</v>
      </c>
    </row>
    <row r="3113" spans="1:37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">
        <v>21</v>
      </c>
      <c r="O3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3" s="5" t="s">
        <v>21</v>
      </c>
      <c r="Q3113" s="5">
        <v>0</v>
      </c>
      <c r="R3113" s="5" t="s">
        <v>21</v>
      </c>
      <c r="S3113" s="5" t="s">
        <v>24</v>
      </c>
      <c r="T3113" s="5" t="s">
        <v>117</v>
      </c>
      <c r="U3113" s="5">
        <v>47</v>
      </c>
      <c r="V3113" s="5" t="str">
        <f>PROPER(DatosTransformados[[#This Row],[Payment Method Hidden]])</f>
        <v>Direct Debit</v>
      </c>
      <c r="W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113" s="5">
        <v>1996</v>
      </c>
      <c r="Y3113" s="5"/>
      <c r="Z3113" s="5"/>
      <c r="AA3113" s="5" t="s">
        <v>2545</v>
      </c>
      <c r="AB3113" s="6">
        <f>DATEVALUE(DatosTransformados[[#This Row],[Contact Date Hidden]])</f>
        <v>44072</v>
      </c>
      <c r="AC3113" s="6">
        <v>44865</v>
      </c>
      <c r="AD3113" s="5" t="s">
        <v>38</v>
      </c>
      <c r="AE3113" s="5" t="str">
        <f>VLOOKUP(DatosTransformados[[#This Row],[Customer Segment Hidden]],Tabla3[#All],2,FALSE)</f>
        <v>Low</v>
      </c>
      <c r="AF3113" s="12">
        <v>42.069930077494249</v>
      </c>
      <c r="AG3113" s="5">
        <v>1</v>
      </c>
      <c r="AH3113" s="5" t="s">
        <v>49</v>
      </c>
      <c r="AI3113" s="5" t="str">
        <f>IFERROR(VLOOKUP(DatosTransformados[[#This Row],[Preferred Contact Method Hidden]],Tabla3[#All],2,FALSE),DatosTransformados[[#This Row],[Preferred Contact Method Hidden]])</f>
        <v>Phone</v>
      </c>
      <c r="AJ3113" s="5" t="str">
        <f>VLOOKUP(DatosTransformados[[#This Row],[Applied Discount Hidden]],Tabla3[#All],2,FALSE)</f>
        <v>No</v>
      </c>
      <c r="AK3113" s="5" t="b">
        <v>0</v>
      </c>
    </row>
    <row r="3114" spans="1:37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">
        <v>21</v>
      </c>
      <c r="O3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4" s="2" t="s">
        <v>21</v>
      </c>
      <c r="Q3114" s="2">
        <v>0</v>
      </c>
      <c r="R3114" s="2" t="s">
        <v>33</v>
      </c>
      <c r="S3114" s="2" t="s">
        <v>52</v>
      </c>
      <c r="T3114" s="2" t="s">
        <v>35</v>
      </c>
      <c r="U3114" s="2">
        <v>39</v>
      </c>
      <c r="V3114" s="2" t="str">
        <f>PROPER(DatosTransformados[[#This Row],[Payment Method Hidden]])</f>
        <v>Direct Debit</v>
      </c>
      <c r="W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114" s="2">
        <v>2766</v>
      </c>
      <c r="Y3114" s="2"/>
      <c r="Z3114" s="2"/>
      <c r="AA3114" s="2" t="s">
        <v>3109</v>
      </c>
      <c r="AB3114" s="3">
        <f>DATEVALUE(DatosTransformados[[#This Row],[Contact Date Hidden]])</f>
        <v>44349</v>
      </c>
      <c r="AC3114" s="3">
        <v>43984</v>
      </c>
      <c r="AD3114" s="2" t="s">
        <v>44</v>
      </c>
      <c r="AE3114" s="2" t="str">
        <f>VLOOKUP(DatosTransformados[[#This Row],[Customer Segment Hidden]],Tabla3[#All],2,FALSE)</f>
        <v>Medium</v>
      </c>
      <c r="AF3114" s="11">
        <v>41.693573009486563</v>
      </c>
      <c r="AG3114" s="2">
        <v>4</v>
      </c>
      <c r="AH3114" s="2" t="s">
        <v>29</v>
      </c>
      <c r="AI3114" s="2" t="str">
        <f>IFERROR(VLOOKUP(DatosTransformados[[#This Row],[Preferred Contact Method Hidden]],Tabla3[#All],2,FALSE),DatosTransformados[[#This Row],[Preferred Contact Method Hidden]])</f>
        <v>Email</v>
      </c>
      <c r="AJ3114" s="2" t="str">
        <f>VLOOKUP(DatosTransformados[[#This Row],[Applied Discount Hidden]],Tabla3[#All],2,FALSE)</f>
        <v>No</v>
      </c>
      <c r="AK3114" s="2" t="b">
        <v>0</v>
      </c>
    </row>
    <row r="3115" spans="1:37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">
        <v>21</v>
      </c>
      <c r="O3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5" s="5" t="s">
        <v>21</v>
      </c>
      <c r="Q3115" s="5">
        <v>0</v>
      </c>
      <c r="R3115" s="5" t="s">
        <v>33</v>
      </c>
      <c r="S3115" s="5" t="s">
        <v>52</v>
      </c>
      <c r="T3115" s="5" t="s">
        <v>123</v>
      </c>
      <c r="U3115" s="5">
        <v>55</v>
      </c>
      <c r="V3115" s="5" t="str">
        <f>PROPER(DatosTransformados[[#This Row],[Payment Method Hidden]])</f>
        <v>Credit Card</v>
      </c>
      <c r="W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115" s="5">
        <v>2696</v>
      </c>
      <c r="Y3115" s="5"/>
      <c r="Z3115" s="5"/>
      <c r="AA3115" s="5" t="s">
        <v>3744</v>
      </c>
      <c r="AB3115" s="6">
        <f>DATEVALUE(DatosTransformados[[#This Row],[Contact Date Hidden]])</f>
        <v>44672</v>
      </c>
      <c r="AC3115" s="6">
        <v>44585</v>
      </c>
      <c r="AD3115" s="5" t="s">
        <v>44</v>
      </c>
      <c r="AE3115" s="5" t="str">
        <f>VLOOKUP(DatosTransformados[[#This Row],[Customer Segment Hidden]],Tabla3[#All],2,FALSE)</f>
        <v>Medium</v>
      </c>
      <c r="AF3115" s="12">
        <v>55.595964850805977</v>
      </c>
      <c r="AG3115" s="5">
        <v>5</v>
      </c>
      <c r="AH3115" s="5" t="s">
        <v>63</v>
      </c>
      <c r="AI3115" s="5" t="str">
        <f>IFERROR(VLOOKUP(DatosTransformados[[#This Row],[Preferred Contact Method Hidden]],Tabla3[#All],2,FALSE),DatosTransformados[[#This Row],[Preferred Contact Method Hidden]])</f>
        <v>SMS</v>
      </c>
      <c r="AJ3115" s="5" t="str">
        <f>VLOOKUP(DatosTransformados[[#This Row],[Applied Discount Hidden]],Tabla3[#All],2,FALSE)</f>
        <v>No</v>
      </c>
      <c r="AK3115" s="5" t="b">
        <v>0</v>
      </c>
    </row>
    <row r="3116" spans="1:37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">
        <v>21</v>
      </c>
      <c r="O3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6" s="2" t="s">
        <v>33</v>
      </c>
      <c r="Q3116" s="2">
        <v>2</v>
      </c>
      <c r="R3116" s="2" t="s">
        <v>21</v>
      </c>
      <c r="S3116" s="2" t="s">
        <v>52</v>
      </c>
      <c r="T3116" s="2" t="s">
        <v>123</v>
      </c>
      <c r="U3116" s="2">
        <v>6</v>
      </c>
      <c r="V3116" s="2" t="str">
        <f>PROPER(DatosTransformados[[#This Row],[Payment Method Hidden]])</f>
        <v>Credit Card</v>
      </c>
      <c r="W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116" s="2">
        <v>470</v>
      </c>
      <c r="Y3116" s="2"/>
      <c r="Z3116" s="2"/>
      <c r="AA3116" s="2" t="s">
        <v>5129</v>
      </c>
      <c r="AB3116" s="3">
        <f>DATEVALUE(DatosTransformados[[#This Row],[Contact Date Hidden]])</f>
        <v>44946</v>
      </c>
      <c r="AC3116" s="3">
        <v>44261</v>
      </c>
      <c r="AD3116" s="2" t="s">
        <v>38</v>
      </c>
      <c r="AE3116" s="2" t="str">
        <f>VLOOKUP(DatosTransformados[[#This Row],[Customer Segment Hidden]],Tabla3[#All],2,FALSE)</f>
        <v>Low</v>
      </c>
      <c r="AF3116" s="11">
        <v>5.9870285274431172</v>
      </c>
      <c r="AG3116" s="2">
        <v>4</v>
      </c>
      <c r="AH3116" s="2" t="s">
        <v>29</v>
      </c>
      <c r="AI3116" s="2" t="str">
        <f>IFERROR(VLOOKUP(DatosTransformados[[#This Row],[Preferred Contact Method Hidden]],Tabla3[#All],2,FALSE),DatosTransformados[[#This Row],[Preferred Contact Method Hidden]])</f>
        <v>Email</v>
      </c>
      <c r="AJ3116" s="2" t="str">
        <f>VLOOKUP(DatosTransformados[[#This Row],[Applied Discount Hidden]],Tabla3[#All],2,FALSE)</f>
        <v>Yes</v>
      </c>
      <c r="AK3116" s="2" t="b">
        <v>1</v>
      </c>
    </row>
    <row r="3117" spans="1:37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">
        <v>21</v>
      </c>
      <c r="O3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7" s="5" t="s">
        <v>33</v>
      </c>
      <c r="Q3117" s="5">
        <v>6</v>
      </c>
      <c r="R3117" s="5" t="s">
        <v>21</v>
      </c>
      <c r="S3117" s="5" t="s">
        <v>24</v>
      </c>
      <c r="T3117" s="5" t="s">
        <v>123</v>
      </c>
      <c r="U3117" s="5">
        <v>13</v>
      </c>
      <c r="V3117" s="5" t="str">
        <f>PROPER(DatosTransformados[[#This Row],[Payment Method Hidden]])</f>
        <v>Credit Card</v>
      </c>
      <c r="W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117" s="5">
        <v>92</v>
      </c>
      <c r="Y3117" s="5"/>
      <c r="Z3117" s="5"/>
      <c r="AA3117" s="5" t="s">
        <v>1489</v>
      </c>
      <c r="AB3117" s="6">
        <f>DATEVALUE(DatosTransformados[[#This Row],[Contact Date Hidden]])</f>
        <v>44599</v>
      </c>
      <c r="AC3117" s="6">
        <v>43981</v>
      </c>
      <c r="AD3117" s="5" t="s">
        <v>38</v>
      </c>
      <c r="AE3117" s="5" t="str">
        <f>VLOOKUP(DatosTransformados[[#This Row],[Customer Segment Hidden]],Tabla3[#All],2,FALSE)</f>
        <v>Low</v>
      </c>
      <c r="AF3117" s="12">
        <v>11.261174268271191</v>
      </c>
      <c r="AG3117" s="5">
        <v>8</v>
      </c>
      <c r="AH3117" s="5" t="s">
        <v>63</v>
      </c>
      <c r="AI3117" s="5" t="str">
        <f>IFERROR(VLOOKUP(DatosTransformados[[#This Row],[Preferred Contact Method Hidden]],Tabla3[#All],2,FALSE),DatosTransformados[[#This Row],[Preferred Contact Method Hidden]])</f>
        <v>SMS</v>
      </c>
      <c r="AJ3117" s="5" t="str">
        <f>VLOOKUP(DatosTransformados[[#This Row],[Applied Discount Hidden]],Tabla3[#All],2,FALSE)</f>
        <v>No</v>
      </c>
      <c r="AK3117" s="5" t="b">
        <v>0</v>
      </c>
    </row>
    <row r="3118" spans="1:37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">
        <v>33</v>
      </c>
      <c r="O3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8" s="2" t="s">
        <v>21</v>
      </c>
      <c r="Q3118" s="2">
        <v>0</v>
      </c>
      <c r="R3118" s="2" t="s">
        <v>33</v>
      </c>
      <c r="S3118" s="2" t="s">
        <v>52</v>
      </c>
      <c r="T3118" s="2" t="s">
        <v>123</v>
      </c>
      <c r="U3118" s="2">
        <v>35</v>
      </c>
      <c r="V3118" s="2" t="str">
        <f>PROPER(DatosTransformados[[#This Row],[Payment Method Hidden]])</f>
        <v>Credit Card</v>
      </c>
      <c r="W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118" s="2">
        <v>834</v>
      </c>
      <c r="Y3118" s="2"/>
      <c r="Z3118" s="2"/>
      <c r="AA3118" s="2" t="s">
        <v>3815</v>
      </c>
      <c r="AB3118" s="3">
        <f>DATEVALUE(DatosTransformados[[#This Row],[Contact Date Hidden]])</f>
        <v>45198</v>
      </c>
      <c r="AC3118" s="3">
        <v>43924</v>
      </c>
      <c r="AD3118" s="2" t="s">
        <v>44</v>
      </c>
      <c r="AE3118" s="2" t="str">
        <f>VLOOKUP(DatosTransformados[[#This Row],[Customer Segment Hidden]],Tabla3[#All],2,FALSE)</f>
        <v>Medium</v>
      </c>
      <c r="AF3118" s="11">
        <v>35.055067131692908</v>
      </c>
      <c r="AG3118" s="2">
        <v>2</v>
      </c>
      <c r="AH3118" s="2" t="s">
        <v>63</v>
      </c>
      <c r="AI3118" s="2" t="str">
        <f>IFERROR(VLOOKUP(DatosTransformados[[#This Row],[Preferred Contact Method Hidden]],Tabla3[#All],2,FALSE),DatosTransformados[[#This Row],[Preferred Contact Method Hidden]])</f>
        <v>SMS</v>
      </c>
      <c r="AJ3118" s="2" t="str">
        <f>VLOOKUP(DatosTransformados[[#This Row],[Applied Discount Hidden]],Tabla3[#All],2,FALSE)</f>
        <v>Yes</v>
      </c>
      <c r="AK3118" s="2" t="b">
        <v>1</v>
      </c>
    </row>
    <row r="3119" spans="1:37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">
        <v>21</v>
      </c>
      <c r="O3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19" s="5" t="s">
        <v>21</v>
      </c>
      <c r="Q3119" s="5">
        <v>0</v>
      </c>
      <c r="R3119" s="5" t="s">
        <v>33</v>
      </c>
      <c r="S3119" s="5" t="s">
        <v>24</v>
      </c>
      <c r="T3119" s="5" t="s">
        <v>123</v>
      </c>
      <c r="U3119" s="5">
        <v>53</v>
      </c>
      <c r="V3119" s="5" t="str">
        <f>PROPER(DatosTransformados[[#This Row],[Payment Method Hidden]])</f>
        <v>Credit Card</v>
      </c>
      <c r="W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119" s="5">
        <v>2892</v>
      </c>
      <c r="Y3119" s="5"/>
      <c r="Z3119" s="5"/>
      <c r="AA3119" s="5" t="s">
        <v>4441</v>
      </c>
      <c r="AB3119" s="6">
        <f>DATEVALUE(DatosTransformados[[#This Row],[Contact Date Hidden]])</f>
        <v>44397</v>
      </c>
      <c r="AC3119" s="6">
        <v>43907</v>
      </c>
      <c r="AD3119" s="5" t="s">
        <v>38</v>
      </c>
      <c r="AE3119" s="5" t="str">
        <f>VLOOKUP(DatosTransformados[[#This Row],[Customer Segment Hidden]],Tabla3[#All],2,FALSE)</f>
        <v>Low</v>
      </c>
      <c r="AF3119" s="12">
        <v>61.070761367384897</v>
      </c>
      <c r="AG3119" s="5">
        <v>10</v>
      </c>
      <c r="AH3119" s="5" t="s">
        <v>29</v>
      </c>
      <c r="AI3119" s="5" t="str">
        <f>IFERROR(VLOOKUP(DatosTransformados[[#This Row],[Preferred Contact Method Hidden]],Tabla3[#All],2,FALSE),DatosTransformados[[#This Row],[Preferred Contact Method Hidden]])</f>
        <v>Email</v>
      </c>
      <c r="AJ3119" s="5" t="str">
        <f>VLOOKUP(DatosTransformados[[#This Row],[Applied Discount Hidden]],Tabla3[#All],2,FALSE)</f>
        <v>Yes</v>
      </c>
      <c r="AK3119" s="5" t="b">
        <v>1</v>
      </c>
    </row>
    <row r="3120" spans="1:37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">
        <v>33</v>
      </c>
      <c r="O3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0" s="2" t="s">
        <v>21</v>
      </c>
      <c r="Q3120" s="2">
        <v>0</v>
      </c>
      <c r="R3120" s="2" t="s">
        <v>21</v>
      </c>
      <c r="S3120" s="2" t="s">
        <v>52</v>
      </c>
      <c r="T3120" s="2" t="s">
        <v>117</v>
      </c>
      <c r="U3120" s="2">
        <v>10</v>
      </c>
      <c r="V3120" s="2" t="str">
        <f>PROPER(DatosTransformados[[#This Row],[Payment Method Hidden]])</f>
        <v>Direct Debit</v>
      </c>
      <c r="W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120" s="2">
        <v>53</v>
      </c>
      <c r="Y3120" s="2"/>
      <c r="Z3120" s="2"/>
      <c r="AA3120" s="2" t="s">
        <v>1091</v>
      </c>
      <c r="AB3120" s="3">
        <f>DATEVALUE(DatosTransformados[[#This Row],[Contact Date Hidden]])</f>
        <v>44551</v>
      </c>
      <c r="AC3120" s="3">
        <v>45207</v>
      </c>
      <c r="AD3120" s="2" t="s">
        <v>28</v>
      </c>
      <c r="AE3120" s="2" t="str">
        <f>VLOOKUP(DatosTransformados[[#This Row],[Customer Segment Hidden]],Tabla3[#All],2,FALSE)</f>
        <v>High</v>
      </c>
      <c r="AF3120" s="11">
        <v>9.2168753360626319</v>
      </c>
      <c r="AG3120" s="2">
        <v>9</v>
      </c>
      <c r="AH3120" s="2" t="s">
        <v>29</v>
      </c>
      <c r="AI3120" s="2" t="str">
        <f>IFERROR(VLOOKUP(DatosTransformados[[#This Row],[Preferred Contact Method Hidden]],Tabla3[#All],2,FALSE),DatosTransformados[[#This Row],[Preferred Contact Method Hidden]])</f>
        <v>Email</v>
      </c>
      <c r="AJ3120" s="2" t="str">
        <f>VLOOKUP(DatosTransformados[[#This Row],[Applied Discount Hidden]],Tabla3[#All],2,FALSE)</f>
        <v>No</v>
      </c>
      <c r="AK3120" s="2" t="b">
        <v>0</v>
      </c>
    </row>
    <row r="3121" spans="1:37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">
        <v>21</v>
      </c>
      <c r="O3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1" s="5" t="s">
        <v>21</v>
      </c>
      <c r="Q3121" s="5">
        <v>0</v>
      </c>
      <c r="R3121" s="5" t="s">
        <v>21</v>
      </c>
      <c r="S3121" s="5" t="s">
        <v>52</v>
      </c>
      <c r="T3121" s="5" t="s">
        <v>35</v>
      </c>
      <c r="U3121" s="5">
        <v>12</v>
      </c>
      <c r="V3121" s="5" t="str">
        <f>PROPER(DatosTransformados[[#This Row],[Payment Method Hidden]])</f>
        <v>Direct Debit</v>
      </c>
      <c r="W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121" s="5">
        <v>564</v>
      </c>
      <c r="Y3121" s="5"/>
      <c r="Z3121" s="5"/>
      <c r="AA3121" s="5" t="s">
        <v>4320</v>
      </c>
      <c r="AB3121" s="6">
        <f>DATEVALUE(DatosTransformados[[#This Row],[Contact Date Hidden]])</f>
        <v>43851</v>
      </c>
      <c r="AC3121" s="6">
        <v>44151</v>
      </c>
      <c r="AD3121" s="5" t="s">
        <v>28</v>
      </c>
      <c r="AE3121" s="5" t="str">
        <f>VLOOKUP(DatosTransformados[[#This Row],[Customer Segment Hidden]],Tabla3[#All],2,FALSE)</f>
        <v>High</v>
      </c>
      <c r="AF3121" s="12">
        <v>13.45417290920369</v>
      </c>
      <c r="AG3121" s="5">
        <v>2</v>
      </c>
      <c r="AH3121" s="5" t="s">
        <v>63</v>
      </c>
      <c r="AI3121" s="5" t="str">
        <f>IFERROR(VLOOKUP(DatosTransformados[[#This Row],[Preferred Contact Method Hidden]],Tabla3[#All],2,FALSE),DatosTransformados[[#This Row],[Preferred Contact Method Hidden]])</f>
        <v>SMS</v>
      </c>
      <c r="AJ3121" s="5" t="str">
        <f>VLOOKUP(DatosTransformados[[#This Row],[Applied Discount Hidden]],Tabla3[#All],2,FALSE)</f>
        <v>No</v>
      </c>
      <c r="AK3121" s="5" t="b">
        <v>0</v>
      </c>
    </row>
    <row r="3122" spans="1:37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">
        <v>21</v>
      </c>
      <c r="O3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2" s="2" t="s">
        <v>21</v>
      </c>
      <c r="Q3122" s="2">
        <v>0</v>
      </c>
      <c r="R3122" s="2" t="s">
        <v>21</v>
      </c>
      <c r="S3122" s="2" t="s">
        <v>34</v>
      </c>
      <c r="T3122" s="2" t="s">
        <v>25</v>
      </c>
      <c r="U3122" s="2">
        <v>12</v>
      </c>
      <c r="V3122" s="2" t="str">
        <f>PROPER(DatosTransformados[[#This Row],[Payment Method Hidden]])</f>
        <v>Credit Card</v>
      </c>
      <c r="W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122" s="2">
        <v>703</v>
      </c>
      <c r="Y3122" s="2"/>
      <c r="Z3122" s="2"/>
      <c r="AA3122" s="2" t="s">
        <v>5136</v>
      </c>
      <c r="AB3122" s="3">
        <f>DATEVALUE(DatosTransformados[[#This Row],[Contact Date Hidden]])</f>
        <v>43976</v>
      </c>
      <c r="AC3122" s="3">
        <v>43972</v>
      </c>
      <c r="AD3122" s="2" t="s">
        <v>44</v>
      </c>
      <c r="AE3122" s="2" t="str">
        <f>VLOOKUP(DatosTransformados[[#This Row],[Customer Segment Hidden]],Tabla3[#All],2,FALSE)</f>
        <v>Medium</v>
      </c>
      <c r="AF3122" s="11">
        <v>11.80877363739255</v>
      </c>
      <c r="AG3122" s="2">
        <v>3</v>
      </c>
      <c r="AH3122" s="2" t="s">
        <v>49</v>
      </c>
      <c r="AI3122" s="2" t="str">
        <f>IFERROR(VLOOKUP(DatosTransformados[[#This Row],[Preferred Contact Method Hidden]],Tabla3[#All],2,FALSE),DatosTransformados[[#This Row],[Preferred Contact Method Hidden]])</f>
        <v>Phone</v>
      </c>
      <c r="AJ3122" s="2" t="str">
        <f>VLOOKUP(DatosTransformados[[#This Row],[Applied Discount Hidden]],Tabla3[#All],2,FALSE)</f>
        <v>Yes</v>
      </c>
      <c r="AK3122" s="2" t="b">
        <v>1</v>
      </c>
    </row>
    <row r="3123" spans="1:37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">
        <v>21</v>
      </c>
      <c r="O3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3" s="5" t="s">
        <v>21</v>
      </c>
      <c r="Q3123" s="5">
        <v>0</v>
      </c>
      <c r="R3123" s="5" t="s">
        <v>21</v>
      </c>
      <c r="S3123" s="5" t="s">
        <v>52</v>
      </c>
      <c r="T3123" s="5" t="s">
        <v>123</v>
      </c>
      <c r="U3123" s="5">
        <v>16</v>
      </c>
      <c r="V3123" s="5" t="str">
        <f>PROPER(DatosTransformados[[#This Row],[Payment Method Hidden]])</f>
        <v>Credit Card</v>
      </c>
      <c r="W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123" s="5">
        <v>380</v>
      </c>
      <c r="Y3123" s="5"/>
      <c r="Z3123" s="5"/>
      <c r="AA3123" s="5" t="s">
        <v>1335</v>
      </c>
      <c r="AB3123" s="6">
        <f>DATEVALUE(DatosTransformados[[#This Row],[Contact Date Hidden]])</f>
        <v>44434</v>
      </c>
      <c r="AC3123" s="6">
        <v>45072</v>
      </c>
      <c r="AD3123" s="5" t="s">
        <v>38</v>
      </c>
      <c r="AE3123" s="5" t="str">
        <f>VLOOKUP(DatosTransformados[[#This Row],[Customer Segment Hidden]],Tabla3[#All],2,FALSE)</f>
        <v>Low</v>
      </c>
      <c r="AF3123" s="12">
        <v>13.04489481206015</v>
      </c>
      <c r="AG3123" s="5">
        <v>10</v>
      </c>
      <c r="AH3123" s="5" t="s">
        <v>63</v>
      </c>
      <c r="AI3123" s="5" t="str">
        <f>IFERROR(VLOOKUP(DatosTransformados[[#This Row],[Preferred Contact Method Hidden]],Tabla3[#All],2,FALSE),DatosTransformados[[#This Row],[Preferred Contact Method Hidden]])</f>
        <v>SMS</v>
      </c>
      <c r="AJ3123" s="5" t="str">
        <f>VLOOKUP(DatosTransformados[[#This Row],[Applied Discount Hidden]],Tabla3[#All],2,FALSE)</f>
        <v>No</v>
      </c>
      <c r="AK3123" s="5" t="b">
        <v>0</v>
      </c>
    </row>
    <row r="3124" spans="1:37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">
        <v>21</v>
      </c>
      <c r="O3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4" s="2" t="s">
        <v>33</v>
      </c>
      <c r="Q3124" s="2">
        <v>2</v>
      </c>
      <c r="R3124" s="2" t="s">
        <v>21</v>
      </c>
      <c r="S3124" s="2" t="s">
        <v>24</v>
      </c>
      <c r="T3124" s="2" t="s">
        <v>35</v>
      </c>
      <c r="U3124" s="2">
        <v>18</v>
      </c>
      <c r="V3124" s="2" t="str">
        <f>PROPER(DatosTransformados[[#This Row],[Payment Method Hidden]])</f>
        <v>Direct Debit</v>
      </c>
      <c r="W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3124" s="2">
        <v>1106</v>
      </c>
      <c r="Y3124" s="2"/>
      <c r="Z3124" s="2"/>
      <c r="AA3124" s="2" t="s">
        <v>758</v>
      </c>
      <c r="AB3124" s="3">
        <f>DATEVALUE(DatosTransformados[[#This Row],[Contact Date Hidden]])</f>
        <v>45198</v>
      </c>
      <c r="AC3124" s="3">
        <v>44905</v>
      </c>
      <c r="AD3124" s="2" t="s">
        <v>28</v>
      </c>
      <c r="AE3124" s="2" t="str">
        <f>VLOOKUP(DatosTransformados[[#This Row],[Customer Segment Hidden]],Tabla3[#All],2,FALSE)</f>
        <v>High</v>
      </c>
      <c r="AF3124" s="11">
        <v>20.310947370036619</v>
      </c>
      <c r="AG3124" s="2">
        <v>1</v>
      </c>
      <c r="AH3124" s="2" t="s">
        <v>63</v>
      </c>
      <c r="AI3124" s="2" t="str">
        <f>IFERROR(VLOOKUP(DatosTransformados[[#This Row],[Preferred Contact Method Hidden]],Tabla3[#All],2,FALSE),DatosTransformados[[#This Row],[Preferred Contact Method Hidden]])</f>
        <v>SMS</v>
      </c>
      <c r="AJ3124" s="2" t="str">
        <f>VLOOKUP(DatosTransformados[[#This Row],[Applied Discount Hidden]],Tabla3[#All],2,FALSE)</f>
        <v>Yes</v>
      </c>
      <c r="AK3124" s="2" t="b">
        <v>1</v>
      </c>
    </row>
    <row r="3125" spans="1:37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">
        <v>21</v>
      </c>
      <c r="O3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5" s="5" t="s">
        <v>21</v>
      </c>
      <c r="Q3125" s="5">
        <v>0</v>
      </c>
      <c r="R3125" s="5" t="s">
        <v>33</v>
      </c>
      <c r="S3125" s="5" t="s">
        <v>24</v>
      </c>
      <c r="T3125" s="5" t="s">
        <v>25</v>
      </c>
      <c r="U3125" s="5">
        <v>36</v>
      </c>
      <c r="V3125" s="5" t="str">
        <f>PROPER(DatosTransformados[[#This Row],[Payment Method Hidden]])</f>
        <v>Credit Card</v>
      </c>
      <c r="W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125" s="5">
        <v>1842</v>
      </c>
      <c r="Y3125" s="5"/>
      <c r="Z3125" s="5"/>
      <c r="AA3125" s="5" t="s">
        <v>3827</v>
      </c>
      <c r="AB3125" s="6">
        <f>DATEVALUE(DatosTransformados[[#This Row],[Contact Date Hidden]])</f>
        <v>44295</v>
      </c>
      <c r="AC3125" s="6">
        <v>44046</v>
      </c>
      <c r="AD3125" s="5" t="s">
        <v>38</v>
      </c>
      <c r="AE3125" s="5" t="str">
        <f>VLOOKUP(DatosTransformados[[#This Row],[Customer Segment Hidden]],Tabla3[#All],2,FALSE)</f>
        <v>Low</v>
      </c>
      <c r="AF3125" s="12">
        <v>38.818432754145668</v>
      </c>
      <c r="AG3125" s="5">
        <v>7</v>
      </c>
      <c r="AH3125" s="5" t="s">
        <v>63</v>
      </c>
      <c r="AI3125" s="5" t="str">
        <f>IFERROR(VLOOKUP(DatosTransformados[[#This Row],[Preferred Contact Method Hidden]],Tabla3[#All],2,FALSE),DatosTransformados[[#This Row],[Preferred Contact Method Hidden]])</f>
        <v>SMS</v>
      </c>
      <c r="AJ3125" s="5" t="str">
        <f>VLOOKUP(DatosTransformados[[#This Row],[Applied Discount Hidden]],Tabla3[#All],2,FALSE)</f>
        <v>Yes</v>
      </c>
      <c r="AK3125" s="5" t="b">
        <v>1</v>
      </c>
    </row>
    <row r="3126" spans="1:37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">
        <v>21</v>
      </c>
      <c r="O3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6" s="2" t="s">
        <v>21</v>
      </c>
      <c r="Q3126" s="2">
        <v>0</v>
      </c>
      <c r="R3126" s="2" t="s">
        <v>33</v>
      </c>
      <c r="S3126" s="2" t="s">
        <v>24</v>
      </c>
      <c r="T3126" s="2" t="s">
        <v>35</v>
      </c>
      <c r="U3126" s="2">
        <v>49</v>
      </c>
      <c r="V3126" s="2" t="str">
        <f>PROPER(DatosTransformados[[#This Row],[Payment Method Hidden]])</f>
        <v>Direct Debit</v>
      </c>
      <c r="W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3126" s="2">
        <v>184</v>
      </c>
      <c r="Y3126" s="2" t="s">
        <v>42</v>
      </c>
      <c r="Z3126" s="2" t="s">
        <v>184</v>
      </c>
      <c r="AA3126" s="2" t="s">
        <v>613</v>
      </c>
      <c r="AB3126" s="3">
        <f>DATEVALUE(DatosTransformados[[#This Row],[Contact Date Hidden]])</f>
        <v>44386</v>
      </c>
      <c r="AC3126" s="3">
        <v>44789</v>
      </c>
      <c r="AD3126" s="2" t="s">
        <v>38</v>
      </c>
      <c r="AE3126" s="2" t="str">
        <f>VLOOKUP(DatosTransformados[[#This Row],[Customer Segment Hidden]],Tabla3[#All],2,FALSE)</f>
        <v>Low</v>
      </c>
      <c r="AF3126" s="11">
        <v>55.293443547786993</v>
      </c>
      <c r="AG3126" s="2">
        <v>2</v>
      </c>
      <c r="AH3126" s="2" t="s">
        <v>29</v>
      </c>
      <c r="AI3126" s="2" t="str">
        <f>IFERROR(VLOOKUP(DatosTransformados[[#This Row],[Preferred Contact Method Hidden]],Tabla3[#All],2,FALSE),DatosTransformados[[#This Row],[Preferred Contact Method Hidden]])</f>
        <v>Email</v>
      </c>
      <c r="AJ3126" s="2" t="str">
        <f>VLOOKUP(DatosTransformados[[#This Row],[Applied Discount Hidden]],Tabla3[#All],2,FALSE)</f>
        <v>Yes</v>
      </c>
      <c r="AK3126" s="2" t="b">
        <v>1</v>
      </c>
    </row>
    <row r="3127" spans="1:37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">
        <v>33</v>
      </c>
      <c r="O3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7" s="5" t="s">
        <v>21</v>
      </c>
      <c r="Q3127" s="5">
        <v>0</v>
      </c>
      <c r="R3127" s="5" t="s">
        <v>21</v>
      </c>
      <c r="S3127" s="5" t="s">
        <v>24</v>
      </c>
      <c r="T3127" s="5" t="s">
        <v>117</v>
      </c>
      <c r="U3127" s="5">
        <v>56</v>
      </c>
      <c r="V3127" s="5" t="str">
        <f>PROPER(DatosTransformados[[#This Row],[Payment Method Hidden]])</f>
        <v>Direct Debit</v>
      </c>
      <c r="W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3127" s="5">
        <v>537</v>
      </c>
      <c r="Y3127" s="5" t="s">
        <v>42</v>
      </c>
      <c r="Z3127" s="5" t="s">
        <v>213</v>
      </c>
      <c r="AA3127" s="5" t="s">
        <v>2869</v>
      </c>
      <c r="AB3127" s="6">
        <f>DATEVALUE(DatosTransformados[[#This Row],[Contact Date Hidden]])</f>
        <v>44636</v>
      </c>
      <c r="AC3127" s="6">
        <v>44230</v>
      </c>
      <c r="AD3127" s="5" t="s">
        <v>38</v>
      </c>
      <c r="AE3127" s="5" t="str">
        <f>VLOOKUP(DatosTransformados[[#This Row],[Customer Segment Hidden]],Tabla3[#All],2,FALSE)</f>
        <v>Low</v>
      </c>
      <c r="AF3127" s="12">
        <v>46.805883030350763</v>
      </c>
      <c r="AG3127" s="5">
        <v>7</v>
      </c>
      <c r="AH3127" s="5" t="s">
        <v>29</v>
      </c>
      <c r="AI3127" s="5" t="str">
        <f>IFERROR(VLOOKUP(DatosTransformados[[#This Row],[Preferred Contact Method Hidden]],Tabla3[#All],2,FALSE),DatosTransformados[[#This Row],[Preferred Contact Method Hidden]])</f>
        <v>Email</v>
      </c>
      <c r="AJ3127" s="5" t="str">
        <f>VLOOKUP(DatosTransformados[[#This Row],[Applied Discount Hidden]],Tabla3[#All],2,FALSE)</f>
        <v>No</v>
      </c>
      <c r="AK3127" s="5" t="b">
        <v>0</v>
      </c>
    </row>
    <row r="3128" spans="1:37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">
        <v>33</v>
      </c>
      <c r="O3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8" s="2" t="s">
        <v>21</v>
      </c>
      <c r="Q3128" s="2">
        <v>0</v>
      </c>
      <c r="R3128" s="2" t="s">
        <v>33</v>
      </c>
      <c r="S3128" s="2" t="s">
        <v>52</v>
      </c>
      <c r="T3128" s="2" t="s">
        <v>25</v>
      </c>
      <c r="U3128" s="2">
        <v>15</v>
      </c>
      <c r="V3128" s="2" t="str">
        <f>PROPER(DatosTransformados[[#This Row],[Payment Method Hidden]])</f>
        <v>Credit Card</v>
      </c>
      <c r="W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128" s="2">
        <v>369</v>
      </c>
      <c r="Y3128" s="2"/>
      <c r="Z3128" s="2"/>
      <c r="AA3128" s="2" t="s">
        <v>1245</v>
      </c>
      <c r="AB3128" s="3">
        <f>DATEVALUE(DatosTransformados[[#This Row],[Contact Date Hidden]])</f>
        <v>44248</v>
      </c>
      <c r="AC3128" s="3">
        <v>44708</v>
      </c>
      <c r="AD3128" s="2" t="s">
        <v>38</v>
      </c>
      <c r="AE3128" s="2" t="str">
        <f>VLOOKUP(DatosTransformados[[#This Row],[Customer Segment Hidden]],Tabla3[#All],2,FALSE)</f>
        <v>Low</v>
      </c>
      <c r="AF3128" s="11">
        <v>13.91249540102636</v>
      </c>
      <c r="AG3128" s="2">
        <v>10</v>
      </c>
      <c r="AH3128" s="2" t="s">
        <v>29</v>
      </c>
      <c r="AI3128" s="2" t="str">
        <f>IFERROR(VLOOKUP(DatosTransformados[[#This Row],[Preferred Contact Method Hidden]],Tabla3[#All],2,FALSE),DatosTransformados[[#This Row],[Preferred Contact Method Hidden]])</f>
        <v>Email</v>
      </c>
      <c r="AJ3128" s="2" t="str">
        <f>VLOOKUP(DatosTransformados[[#This Row],[Applied Discount Hidden]],Tabla3[#All],2,FALSE)</f>
        <v>Yes</v>
      </c>
      <c r="AK3128" s="2" t="b">
        <v>1</v>
      </c>
    </row>
    <row r="3129" spans="1:37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">
        <v>21</v>
      </c>
      <c r="O3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29" s="5" t="s">
        <v>33</v>
      </c>
      <c r="Q3129" s="5">
        <v>3</v>
      </c>
      <c r="R3129" s="5" t="s">
        <v>21</v>
      </c>
      <c r="S3129" s="5" t="s">
        <v>52</v>
      </c>
      <c r="T3129" s="5" t="s">
        <v>123</v>
      </c>
      <c r="U3129" s="5">
        <v>12</v>
      </c>
      <c r="V3129" s="5" t="str">
        <f>PROPER(DatosTransformados[[#This Row],[Payment Method Hidden]])</f>
        <v>Credit Card</v>
      </c>
      <c r="W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129" s="5">
        <v>474</v>
      </c>
      <c r="Y3129" s="5"/>
      <c r="Z3129" s="5"/>
      <c r="AA3129" s="5" t="s">
        <v>5144</v>
      </c>
      <c r="AB3129" s="6">
        <f>DATEVALUE(DatosTransformados[[#This Row],[Contact Date Hidden]])</f>
        <v>43863</v>
      </c>
      <c r="AC3129" s="6">
        <v>45209</v>
      </c>
      <c r="AD3129" s="5" t="s">
        <v>38</v>
      </c>
      <c r="AE3129" s="5" t="str">
        <f>VLOOKUP(DatosTransformados[[#This Row],[Customer Segment Hidden]],Tabla3[#All],2,FALSE)</f>
        <v>Low</v>
      </c>
      <c r="AF3129" s="12">
        <v>12.785690294510291</v>
      </c>
      <c r="AG3129" s="5">
        <v>9</v>
      </c>
      <c r="AH3129" s="5" t="s">
        <v>63</v>
      </c>
      <c r="AI3129" s="5" t="str">
        <f>IFERROR(VLOOKUP(DatosTransformados[[#This Row],[Preferred Contact Method Hidden]],Tabla3[#All],2,FALSE),DatosTransformados[[#This Row],[Preferred Contact Method Hidden]])</f>
        <v>SMS</v>
      </c>
      <c r="AJ3129" s="5" t="str">
        <f>VLOOKUP(DatosTransformados[[#This Row],[Applied Discount Hidden]],Tabla3[#All],2,FALSE)</f>
        <v>Yes</v>
      </c>
      <c r="AK3129" s="5" t="b">
        <v>1</v>
      </c>
    </row>
    <row r="3130" spans="1:37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">
        <v>21</v>
      </c>
      <c r="O3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0" s="2" t="s">
        <v>21</v>
      </c>
      <c r="Q3130" s="2">
        <v>0</v>
      </c>
      <c r="R3130" s="2" t="s">
        <v>21</v>
      </c>
      <c r="S3130" s="2" t="s">
        <v>24</v>
      </c>
      <c r="T3130" s="2" t="s">
        <v>123</v>
      </c>
      <c r="U3130" s="2">
        <v>45</v>
      </c>
      <c r="V3130" s="2" t="str">
        <f>PROPER(DatosTransformados[[#This Row],[Payment Method Hidden]])</f>
        <v>Credit Card</v>
      </c>
      <c r="W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130" s="2">
        <v>918</v>
      </c>
      <c r="Y3130" s="2" t="s">
        <v>87</v>
      </c>
      <c r="Z3130" s="2" t="s">
        <v>126</v>
      </c>
      <c r="AA3130" s="2" t="s">
        <v>1545</v>
      </c>
      <c r="AB3130" s="3">
        <f>DATEVALUE(DatosTransformados[[#This Row],[Contact Date Hidden]])</f>
        <v>43990</v>
      </c>
      <c r="AC3130" s="3">
        <v>44084</v>
      </c>
      <c r="AD3130" s="2" t="s">
        <v>44</v>
      </c>
      <c r="AE3130" s="2" t="str">
        <f>VLOOKUP(DatosTransformados[[#This Row],[Customer Segment Hidden]],Tabla3[#All],2,FALSE)</f>
        <v>Medium</v>
      </c>
      <c r="AF3130" s="11">
        <v>48.14581163410832</v>
      </c>
      <c r="AG3130" s="2">
        <v>10</v>
      </c>
      <c r="AH3130" s="2" t="s">
        <v>29</v>
      </c>
      <c r="AI3130" s="2" t="str">
        <f>IFERROR(VLOOKUP(DatosTransformados[[#This Row],[Preferred Contact Method Hidden]],Tabla3[#All],2,FALSE),DatosTransformados[[#This Row],[Preferred Contact Method Hidden]])</f>
        <v>Email</v>
      </c>
      <c r="AJ3130" s="2" t="str">
        <f>VLOOKUP(DatosTransformados[[#This Row],[Applied Discount Hidden]],Tabla3[#All],2,FALSE)</f>
        <v>Yes</v>
      </c>
      <c r="AK3130" s="2" t="b">
        <v>1</v>
      </c>
    </row>
    <row r="3131" spans="1:37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">
        <v>21</v>
      </c>
      <c r="O3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1" s="5" t="s">
        <v>33</v>
      </c>
      <c r="Q3131" s="5">
        <v>4</v>
      </c>
      <c r="R3131" s="5" t="s">
        <v>21</v>
      </c>
      <c r="S3131" s="5" t="s">
        <v>52</v>
      </c>
      <c r="T3131" s="5" t="s">
        <v>25</v>
      </c>
      <c r="U3131" s="5">
        <v>7</v>
      </c>
      <c r="V3131" s="5" t="str">
        <f>PROPER(DatosTransformados[[#This Row],[Payment Method Hidden]])</f>
        <v>Credit Card</v>
      </c>
      <c r="W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131" s="5">
        <v>56</v>
      </c>
      <c r="Y3131" s="5"/>
      <c r="Z3131" s="5"/>
      <c r="AA3131" s="5" t="s">
        <v>4945</v>
      </c>
      <c r="AB3131" s="6">
        <f>DATEVALUE(DatosTransformados[[#This Row],[Contact Date Hidden]])</f>
        <v>44437</v>
      </c>
      <c r="AC3131" s="6">
        <v>44315</v>
      </c>
      <c r="AD3131" s="5" t="s">
        <v>44</v>
      </c>
      <c r="AE3131" s="5" t="str">
        <f>VLOOKUP(DatosTransformados[[#This Row],[Customer Segment Hidden]],Tabla3[#All],2,FALSE)</f>
        <v>Medium</v>
      </c>
      <c r="AF3131" s="12">
        <v>7.7535853375050294</v>
      </c>
      <c r="AG3131" s="5">
        <v>9</v>
      </c>
      <c r="AH3131" s="5" t="s">
        <v>29</v>
      </c>
      <c r="AI3131" s="5" t="str">
        <f>IFERROR(VLOOKUP(DatosTransformados[[#This Row],[Preferred Contact Method Hidden]],Tabla3[#All],2,FALSE),DatosTransformados[[#This Row],[Preferred Contact Method Hidden]])</f>
        <v>Email</v>
      </c>
      <c r="AJ3131" s="5" t="str">
        <f>VLOOKUP(DatosTransformados[[#This Row],[Applied Discount Hidden]],Tabla3[#All],2,FALSE)</f>
        <v>No</v>
      </c>
      <c r="AK3131" s="5" t="b">
        <v>0</v>
      </c>
    </row>
    <row r="3132" spans="1:37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">
        <v>21</v>
      </c>
      <c r="O3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2" s="2" t="s">
        <v>33</v>
      </c>
      <c r="Q3132" s="2">
        <v>5</v>
      </c>
      <c r="R3132" s="2" t="s">
        <v>33</v>
      </c>
      <c r="S3132" s="2" t="s">
        <v>34</v>
      </c>
      <c r="T3132" s="2" t="s">
        <v>35</v>
      </c>
      <c r="U3132" s="2">
        <v>31</v>
      </c>
      <c r="V3132" s="2" t="str">
        <f>PROPER(DatosTransformados[[#This Row],[Payment Method Hidden]])</f>
        <v>Direct Debit</v>
      </c>
      <c r="W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132" s="2">
        <v>764</v>
      </c>
      <c r="Y3132" s="2"/>
      <c r="Z3132" s="2"/>
      <c r="AA3132" s="2" t="s">
        <v>2719</v>
      </c>
      <c r="AB3132" s="3">
        <f>DATEVALUE(DatosTransformados[[#This Row],[Contact Date Hidden]])</f>
        <v>45174</v>
      </c>
      <c r="AC3132" s="3">
        <v>44786</v>
      </c>
      <c r="AD3132" s="2" t="s">
        <v>28</v>
      </c>
      <c r="AE3132" s="2" t="str">
        <f>VLOOKUP(DatosTransformados[[#This Row],[Customer Segment Hidden]],Tabla3[#All],2,FALSE)</f>
        <v>High</v>
      </c>
      <c r="AF3132" s="11">
        <v>35.130320142983003</v>
      </c>
      <c r="AG3132" s="2">
        <v>1</v>
      </c>
      <c r="AH3132" s="2" t="s">
        <v>29</v>
      </c>
      <c r="AI3132" s="2" t="str">
        <f>IFERROR(VLOOKUP(DatosTransformados[[#This Row],[Preferred Contact Method Hidden]],Tabla3[#All],2,FALSE),DatosTransformados[[#This Row],[Preferred Contact Method Hidden]])</f>
        <v>Email</v>
      </c>
      <c r="AJ3132" s="2" t="str">
        <f>VLOOKUP(DatosTransformados[[#This Row],[Applied Discount Hidden]],Tabla3[#All],2,FALSE)</f>
        <v>Yes</v>
      </c>
      <c r="AK3132" s="2" t="b">
        <v>1</v>
      </c>
    </row>
    <row r="3133" spans="1:37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">
        <v>21</v>
      </c>
      <c r="O3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3" s="5" t="s">
        <v>21</v>
      </c>
      <c r="Q3133" s="5">
        <v>0</v>
      </c>
      <c r="R3133" s="5" t="s">
        <v>21</v>
      </c>
      <c r="S3133" s="5" t="s">
        <v>52</v>
      </c>
      <c r="T3133" s="5" t="s">
        <v>207</v>
      </c>
      <c r="U3133" s="5">
        <v>8</v>
      </c>
      <c r="V3133" s="5" t="str">
        <f>PROPER(DatosTransformados[[#This Row],[Payment Method Hidden]])</f>
        <v>Paper Check</v>
      </c>
      <c r="W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133" s="5">
        <v>357</v>
      </c>
      <c r="Y3133" s="5"/>
      <c r="Z3133" s="5"/>
      <c r="AA3133" s="5" t="s">
        <v>5149</v>
      </c>
      <c r="AB3133" s="6">
        <f>DATEVALUE(DatosTransformados[[#This Row],[Contact Date Hidden]])</f>
        <v>45237</v>
      </c>
      <c r="AC3133" s="6">
        <v>44526</v>
      </c>
      <c r="AD3133" s="5" t="s">
        <v>28</v>
      </c>
      <c r="AE3133" s="5" t="str">
        <f>VLOOKUP(DatosTransformados[[#This Row],[Customer Segment Hidden]],Tabla3[#All],2,FALSE)</f>
        <v>High</v>
      </c>
      <c r="AF3133" s="12">
        <v>6.7192753254184527</v>
      </c>
      <c r="AG3133" s="5">
        <v>5</v>
      </c>
      <c r="AH3133" s="5" t="s">
        <v>29</v>
      </c>
      <c r="AI3133" s="5" t="str">
        <f>IFERROR(VLOOKUP(DatosTransformados[[#This Row],[Preferred Contact Method Hidden]],Tabla3[#All],2,FALSE),DatosTransformados[[#This Row],[Preferred Contact Method Hidden]])</f>
        <v>Email</v>
      </c>
      <c r="AJ3133" s="5" t="str">
        <f>VLOOKUP(DatosTransformados[[#This Row],[Applied Discount Hidden]],Tabla3[#All],2,FALSE)</f>
        <v>Yes</v>
      </c>
      <c r="AK3133" s="5" t="b">
        <v>1</v>
      </c>
    </row>
    <row r="3134" spans="1:37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">
        <v>21</v>
      </c>
      <c r="O3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4" s="2" t="s">
        <v>33</v>
      </c>
      <c r="Q3134" s="2">
        <v>2</v>
      </c>
      <c r="R3134" s="2" t="s">
        <v>21</v>
      </c>
      <c r="S3134" s="2" t="s">
        <v>52</v>
      </c>
      <c r="T3134" s="2" t="s">
        <v>123</v>
      </c>
      <c r="U3134" s="2">
        <v>7</v>
      </c>
      <c r="V3134" s="2" t="str">
        <f>PROPER(DatosTransformados[[#This Row],[Payment Method Hidden]])</f>
        <v>Credit Card</v>
      </c>
      <c r="W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134" s="2">
        <v>492</v>
      </c>
      <c r="Y3134" s="2"/>
      <c r="Z3134" s="2"/>
      <c r="AA3134" s="2" t="s">
        <v>1653</v>
      </c>
      <c r="AB3134" s="3">
        <f>DATEVALUE(DatosTransformados[[#This Row],[Contact Date Hidden]])</f>
        <v>44789</v>
      </c>
      <c r="AC3134" s="3">
        <v>44265</v>
      </c>
      <c r="AD3134" s="2" t="s">
        <v>44</v>
      </c>
      <c r="AE3134" s="2" t="str">
        <f>VLOOKUP(DatosTransformados[[#This Row],[Customer Segment Hidden]],Tabla3[#All],2,FALSE)</f>
        <v>Medium</v>
      </c>
      <c r="AF3134" s="11">
        <v>5.903930050485628</v>
      </c>
      <c r="AG3134" s="2">
        <v>6</v>
      </c>
      <c r="AH3134" s="2" t="s">
        <v>49</v>
      </c>
      <c r="AI3134" s="2" t="str">
        <f>IFERROR(VLOOKUP(DatosTransformados[[#This Row],[Preferred Contact Method Hidden]],Tabla3[#All],2,FALSE),DatosTransformados[[#This Row],[Preferred Contact Method Hidden]])</f>
        <v>Phone</v>
      </c>
      <c r="AJ3134" s="2" t="str">
        <f>VLOOKUP(DatosTransformados[[#This Row],[Applied Discount Hidden]],Tabla3[#All],2,FALSE)</f>
        <v>No</v>
      </c>
      <c r="AK3134" s="2" t="b">
        <v>0</v>
      </c>
    </row>
    <row r="3135" spans="1:37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">
        <v>21</v>
      </c>
      <c r="O3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5" s="5" t="s">
        <v>33</v>
      </c>
      <c r="Q3135" s="5">
        <v>2</v>
      </c>
      <c r="R3135" s="5" t="s">
        <v>33</v>
      </c>
      <c r="S3135" s="5" t="s">
        <v>52</v>
      </c>
      <c r="T3135" s="5" t="s">
        <v>25</v>
      </c>
      <c r="U3135" s="5">
        <v>42</v>
      </c>
      <c r="V3135" s="5" t="str">
        <f>PROPER(DatosTransformados[[#This Row],[Payment Method Hidden]])</f>
        <v>Credit Card</v>
      </c>
      <c r="W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135" s="5">
        <v>3021</v>
      </c>
      <c r="Y3135" s="5"/>
      <c r="Z3135" s="5"/>
      <c r="AA3135" s="5" t="s">
        <v>2695</v>
      </c>
      <c r="AB3135" s="6">
        <f>DATEVALUE(DatosTransformados[[#This Row],[Contact Date Hidden]])</f>
        <v>44822</v>
      </c>
      <c r="AC3135" s="6">
        <v>43911</v>
      </c>
      <c r="AD3135" s="5" t="s">
        <v>28</v>
      </c>
      <c r="AE3135" s="5" t="str">
        <f>VLOOKUP(DatosTransformados[[#This Row],[Customer Segment Hidden]],Tabla3[#All],2,FALSE)</f>
        <v>High</v>
      </c>
      <c r="AF3135" s="12">
        <v>41.022228863256878</v>
      </c>
      <c r="AG3135" s="5">
        <v>6</v>
      </c>
      <c r="AH3135" s="5" t="s">
        <v>49</v>
      </c>
      <c r="AI3135" s="5" t="str">
        <f>IFERROR(VLOOKUP(DatosTransformados[[#This Row],[Preferred Contact Method Hidden]],Tabla3[#All],2,FALSE),DatosTransformados[[#This Row],[Preferred Contact Method Hidden]])</f>
        <v>Phone</v>
      </c>
      <c r="AJ3135" s="5" t="str">
        <f>VLOOKUP(DatosTransformados[[#This Row],[Applied Discount Hidden]],Tabla3[#All],2,FALSE)</f>
        <v>No</v>
      </c>
      <c r="AK3135" s="5" t="b">
        <v>0</v>
      </c>
    </row>
    <row r="3136" spans="1:37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">
        <v>21</v>
      </c>
      <c r="O3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6" s="2" t="s">
        <v>21</v>
      </c>
      <c r="Q3136" s="2">
        <v>0</v>
      </c>
      <c r="R3136" s="2" t="s">
        <v>21</v>
      </c>
      <c r="S3136" s="2" t="s">
        <v>52</v>
      </c>
      <c r="T3136" s="2" t="s">
        <v>123</v>
      </c>
      <c r="U3136" s="2">
        <v>7</v>
      </c>
      <c r="V3136" s="2" t="str">
        <f>PROPER(DatosTransformados[[#This Row],[Payment Method Hidden]])</f>
        <v>Credit Card</v>
      </c>
      <c r="W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136" s="2">
        <v>34</v>
      </c>
      <c r="Y3136" s="2"/>
      <c r="Z3136" s="2"/>
      <c r="AA3136" s="2" t="s">
        <v>5153</v>
      </c>
      <c r="AB3136" s="3">
        <f>DATEVALUE(DatosTransformados[[#This Row],[Contact Date Hidden]])</f>
        <v>43905</v>
      </c>
      <c r="AC3136" s="3">
        <v>44959</v>
      </c>
      <c r="AD3136" s="2" t="s">
        <v>44</v>
      </c>
      <c r="AE3136" s="2" t="str">
        <f>VLOOKUP(DatosTransformados[[#This Row],[Customer Segment Hidden]],Tabla3[#All],2,FALSE)</f>
        <v>Medium</v>
      </c>
      <c r="AF3136" s="11">
        <v>7.0940343762750171</v>
      </c>
      <c r="AG3136" s="2">
        <v>0</v>
      </c>
      <c r="AH3136" s="2" t="s">
        <v>63</v>
      </c>
      <c r="AI3136" s="2" t="str">
        <f>IFERROR(VLOOKUP(DatosTransformados[[#This Row],[Preferred Contact Method Hidden]],Tabla3[#All],2,FALSE),DatosTransformados[[#This Row],[Preferred Contact Method Hidden]])</f>
        <v>SMS</v>
      </c>
      <c r="AJ3136" s="2" t="str">
        <f>VLOOKUP(DatosTransformados[[#This Row],[Applied Discount Hidden]],Tabla3[#All],2,FALSE)</f>
        <v>Yes</v>
      </c>
      <c r="AK3136" s="2" t="b">
        <v>1</v>
      </c>
    </row>
    <row r="3137" spans="1:37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">
        <v>21</v>
      </c>
      <c r="O3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7" s="5" t="s">
        <v>21</v>
      </c>
      <c r="Q3137" s="5">
        <v>0</v>
      </c>
      <c r="R3137" s="5" t="s">
        <v>33</v>
      </c>
      <c r="S3137" s="5" t="s">
        <v>52</v>
      </c>
      <c r="T3137" s="5" t="s">
        <v>123</v>
      </c>
      <c r="U3137" s="5">
        <v>29</v>
      </c>
      <c r="V3137" s="5" t="str">
        <f>PROPER(DatosTransformados[[#This Row],[Payment Method Hidden]])</f>
        <v>Credit Card</v>
      </c>
      <c r="W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137" s="5">
        <v>2000</v>
      </c>
      <c r="Y3137" s="5"/>
      <c r="Z3137" s="5"/>
      <c r="AA3137" s="5" t="s">
        <v>5155</v>
      </c>
      <c r="AB3137" s="6">
        <f>DATEVALUE(DatosTransformados[[#This Row],[Contact Date Hidden]])</f>
        <v>44061</v>
      </c>
      <c r="AC3137" s="6">
        <v>44741</v>
      </c>
      <c r="AD3137" s="5" t="s">
        <v>28</v>
      </c>
      <c r="AE3137" s="5" t="str">
        <f>VLOOKUP(DatosTransformados[[#This Row],[Customer Segment Hidden]],Tabla3[#All],2,FALSE)</f>
        <v>High</v>
      </c>
      <c r="AF3137" s="12">
        <v>27.26155080689443</v>
      </c>
      <c r="AG3137" s="5">
        <v>5</v>
      </c>
      <c r="AH3137" s="5" t="s">
        <v>63</v>
      </c>
      <c r="AI3137" s="5" t="str">
        <f>IFERROR(VLOOKUP(DatosTransformados[[#This Row],[Preferred Contact Method Hidden]],Tabla3[#All],2,FALSE),DatosTransformados[[#This Row],[Preferred Contact Method Hidden]])</f>
        <v>SMS</v>
      </c>
      <c r="AJ3137" s="5" t="str">
        <f>VLOOKUP(DatosTransformados[[#This Row],[Applied Discount Hidden]],Tabla3[#All],2,FALSE)</f>
        <v>Yes</v>
      </c>
      <c r="AK3137" s="5" t="b">
        <v>1</v>
      </c>
    </row>
    <row r="3138" spans="1:37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">
        <v>21</v>
      </c>
      <c r="O3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8" s="2" t="s">
        <v>21</v>
      </c>
      <c r="Q3138" s="2">
        <v>0</v>
      </c>
      <c r="R3138" s="2" t="s">
        <v>21</v>
      </c>
      <c r="S3138" s="2" t="s">
        <v>24</v>
      </c>
      <c r="T3138" s="2" t="s">
        <v>25</v>
      </c>
      <c r="U3138" s="2">
        <v>9</v>
      </c>
      <c r="V3138" s="2" t="str">
        <f>PROPER(DatosTransformados[[#This Row],[Payment Method Hidden]])</f>
        <v>Credit Card</v>
      </c>
      <c r="W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138" s="2">
        <v>140</v>
      </c>
      <c r="Y3138" s="2"/>
      <c r="Z3138" s="2"/>
      <c r="AA3138" s="2" t="s">
        <v>2236</v>
      </c>
      <c r="AB3138" s="3">
        <f>DATEVALUE(DatosTransformados[[#This Row],[Contact Date Hidden]])</f>
        <v>44475</v>
      </c>
      <c r="AC3138" s="3">
        <v>44066</v>
      </c>
      <c r="AD3138" s="2" t="s">
        <v>44</v>
      </c>
      <c r="AE3138" s="2" t="str">
        <f>VLOOKUP(DatosTransformados[[#This Row],[Customer Segment Hidden]],Tabla3[#All],2,FALSE)</f>
        <v>Medium</v>
      </c>
      <c r="AF3138" s="11">
        <v>8.7339574454935995</v>
      </c>
      <c r="AG3138" s="2">
        <v>2</v>
      </c>
      <c r="AH3138" s="2" t="s">
        <v>63</v>
      </c>
      <c r="AI3138" s="2" t="str">
        <f>IFERROR(VLOOKUP(DatosTransformados[[#This Row],[Preferred Contact Method Hidden]],Tabla3[#All],2,FALSE),DatosTransformados[[#This Row],[Preferred Contact Method Hidden]])</f>
        <v>SMS</v>
      </c>
      <c r="AJ3138" s="2" t="str">
        <f>VLOOKUP(DatosTransformados[[#This Row],[Applied Discount Hidden]],Tabla3[#All],2,FALSE)</f>
        <v>Yes</v>
      </c>
      <c r="AK3138" s="2" t="b">
        <v>1</v>
      </c>
    </row>
    <row r="3139" spans="1:37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">
        <v>33</v>
      </c>
      <c r="O3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39" s="5" t="s">
        <v>21</v>
      </c>
      <c r="Q3139" s="5">
        <v>0</v>
      </c>
      <c r="R3139" s="5" t="s">
        <v>21</v>
      </c>
      <c r="S3139" s="5" t="s">
        <v>24</v>
      </c>
      <c r="T3139" s="5" t="s">
        <v>35</v>
      </c>
      <c r="U3139" s="5">
        <v>53</v>
      </c>
      <c r="V3139" s="5" t="str">
        <f>PROPER(DatosTransformados[[#This Row],[Payment Method Hidden]])</f>
        <v>Direct Debit</v>
      </c>
      <c r="W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139" s="5">
        <v>1677</v>
      </c>
      <c r="Y3139" s="5" t="s">
        <v>42</v>
      </c>
      <c r="Z3139" s="5" t="s">
        <v>213</v>
      </c>
      <c r="AA3139" s="5" t="s">
        <v>5158</v>
      </c>
      <c r="AB3139" s="6">
        <f>DATEVALUE(DatosTransformados[[#This Row],[Contact Date Hidden]])</f>
        <v>44433</v>
      </c>
      <c r="AC3139" s="6">
        <v>45012</v>
      </c>
      <c r="AD3139" s="5" t="s">
        <v>44</v>
      </c>
      <c r="AE3139" s="5" t="str">
        <f>VLOOKUP(DatosTransformados[[#This Row],[Customer Segment Hidden]],Tabla3[#All],2,FALSE)</f>
        <v>Medium</v>
      </c>
      <c r="AF3139" s="12">
        <v>60.459122628787497</v>
      </c>
      <c r="AG3139" s="5">
        <v>1</v>
      </c>
      <c r="AH3139" s="5" t="s">
        <v>63</v>
      </c>
      <c r="AI3139" s="5" t="str">
        <f>IFERROR(VLOOKUP(DatosTransformados[[#This Row],[Preferred Contact Method Hidden]],Tabla3[#All],2,FALSE),DatosTransformados[[#This Row],[Preferred Contact Method Hidden]])</f>
        <v>SMS</v>
      </c>
      <c r="AJ3139" s="5" t="str">
        <f>VLOOKUP(DatosTransformados[[#This Row],[Applied Discount Hidden]],Tabla3[#All],2,FALSE)</f>
        <v>No</v>
      </c>
      <c r="AK3139" s="5" t="b">
        <v>0</v>
      </c>
    </row>
    <row r="3140" spans="1:37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">
        <v>21</v>
      </c>
      <c r="O31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0" s="2" t="s">
        <v>21</v>
      </c>
      <c r="Q3140" s="2">
        <v>0</v>
      </c>
      <c r="R3140" s="2" t="s">
        <v>21</v>
      </c>
      <c r="S3140" s="2" t="s">
        <v>24</v>
      </c>
      <c r="T3140" s="2" t="s">
        <v>117</v>
      </c>
      <c r="U3140" s="2">
        <v>63</v>
      </c>
      <c r="V3140" s="2" t="str">
        <f>PROPER(DatosTransformados[[#This Row],[Payment Method Hidden]])</f>
        <v>Direct Debit</v>
      </c>
      <c r="W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3140" s="2">
        <v>1177</v>
      </c>
      <c r="Y3140" s="2" t="s">
        <v>134</v>
      </c>
      <c r="Z3140" s="2" t="s">
        <v>375</v>
      </c>
      <c r="AA3140" s="2" t="s">
        <v>4116</v>
      </c>
      <c r="AB3140" s="3">
        <f>DATEVALUE(DatosTransformados[[#This Row],[Contact Date Hidden]])</f>
        <v>44747</v>
      </c>
      <c r="AC3140" s="3">
        <v>45220</v>
      </c>
      <c r="AD3140" s="2" t="s">
        <v>38</v>
      </c>
      <c r="AE3140" s="2" t="str">
        <f>VLOOKUP(DatosTransformados[[#This Row],[Customer Segment Hidden]],Tabla3[#All],2,FALSE)</f>
        <v>Low</v>
      </c>
      <c r="AF3140" s="11">
        <v>57.983169627782303</v>
      </c>
      <c r="AG3140" s="2">
        <v>10</v>
      </c>
      <c r="AH3140" s="2" t="s">
        <v>29</v>
      </c>
      <c r="AI3140" s="2" t="str">
        <f>IFERROR(VLOOKUP(DatosTransformados[[#This Row],[Preferred Contact Method Hidden]],Tabla3[#All],2,FALSE),DatosTransformados[[#This Row],[Preferred Contact Method Hidden]])</f>
        <v>Email</v>
      </c>
      <c r="AJ3140" s="2" t="str">
        <f>VLOOKUP(DatosTransformados[[#This Row],[Applied Discount Hidden]],Tabla3[#All],2,FALSE)</f>
        <v>Yes</v>
      </c>
      <c r="AK3140" s="2" t="b">
        <v>1</v>
      </c>
    </row>
    <row r="3141" spans="1:37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">
        <v>21</v>
      </c>
      <c r="O31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1" s="5" t="s">
        <v>21</v>
      </c>
      <c r="Q3141" s="5">
        <v>0</v>
      </c>
      <c r="R3141" s="5" t="s">
        <v>33</v>
      </c>
      <c r="S3141" s="5" t="s">
        <v>52</v>
      </c>
      <c r="T3141" s="5" t="s">
        <v>123</v>
      </c>
      <c r="U3141" s="5">
        <v>42</v>
      </c>
      <c r="V3141" s="5" t="str">
        <f>PROPER(DatosTransformados[[#This Row],[Payment Method Hidden]])</f>
        <v>Credit Card</v>
      </c>
      <c r="W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141" s="5">
        <v>2951</v>
      </c>
      <c r="Y3141" s="5"/>
      <c r="Z3141" s="5"/>
      <c r="AA3141" s="5" t="s">
        <v>849</v>
      </c>
      <c r="AB3141" s="6">
        <f>DATEVALUE(DatosTransformados[[#This Row],[Contact Date Hidden]])</f>
        <v>44923</v>
      </c>
      <c r="AC3141" s="6">
        <v>45110</v>
      </c>
      <c r="AD3141" s="5" t="s">
        <v>28</v>
      </c>
      <c r="AE3141" s="5" t="str">
        <f>VLOOKUP(DatosTransformados[[#This Row],[Customer Segment Hidden]],Tabla3[#All],2,FALSE)</f>
        <v>High</v>
      </c>
      <c r="AF3141" s="12">
        <v>35.395847329147458</v>
      </c>
      <c r="AG3141" s="5">
        <v>1</v>
      </c>
      <c r="AH3141" s="5" t="s">
        <v>29</v>
      </c>
      <c r="AI3141" s="5" t="str">
        <f>IFERROR(VLOOKUP(DatosTransformados[[#This Row],[Preferred Contact Method Hidden]],Tabla3[#All],2,FALSE),DatosTransformados[[#This Row],[Preferred Contact Method Hidden]])</f>
        <v>Email</v>
      </c>
      <c r="AJ3141" s="5" t="str">
        <f>VLOOKUP(DatosTransformados[[#This Row],[Applied Discount Hidden]],Tabla3[#All],2,FALSE)</f>
        <v>Yes</v>
      </c>
      <c r="AK3141" s="5" t="b">
        <v>1</v>
      </c>
    </row>
    <row r="3142" spans="1:37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">
        <v>21</v>
      </c>
      <c r="O31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2" s="2" t="s">
        <v>33</v>
      </c>
      <c r="Q3142" s="2">
        <v>2</v>
      </c>
      <c r="R3142" s="2" t="s">
        <v>21</v>
      </c>
      <c r="S3142" s="2" t="s">
        <v>52</v>
      </c>
      <c r="T3142" s="2" t="s">
        <v>117</v>
      </c>
      <c r="U3142" s="2">
        <v>43</v>
      </c>
      <c r="V3142" s="2" t="str">
        <f>PROPER(DatosTransformados[[#This Row],[Payment Method Hidden]])</f>
        <v>Direct Debit</v>
      </c>
      <c r="W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142" s="2">
        <v>3011</v>
      </c>
      <c r="Y3142" s="2"/>
      <c r="Z3142" s="2"/>
      <c r="AA3142" s="2" t="s">
        <v>4604</v>
      </c>
      <c r="AB3142" s="3">
        <f>DATEVALUE(DatosTransformados[[#This Row],[Contact Date Hidden]])</f>
        <v>43955</v>
      </c>
      <c r="AC3142" s="3">
        <v>44238</v>
      </c>
      <c r="AD3142" s="2" t="s">
        <v>44</v>
      </c>
      <c r="AE3142" s="2" t="str">
        <f>VLOOKUP(DatosTransformados[[#This Row],[Customer Segment Hidden]],Tabla3[#All],2,FALSE)</f>
        <v>Medium</v>
      </c>
      <c r="AF3142" s="11">
        <v>41.708221051058523</v>
      </c>
      <c r="AG3142" s="2">
        <v>1</v>
      </c>
      <c r="AH3142" s="2" t="s">
        <v>63</v>
      </c>
      <c r="AI3142" s="2" t="str">
        <f>IFERROR(VLOOKUP(DatosTransformados[[#This Row],[Preferred Contact Method Hidden]],Tabla3[#All],2,FALSE),DatosTransformados[[#This Row],[Preferred Contact Method Hidden]])</f>
        <v>SMS</v>
      </c>
      <c r="AJ3142" s="2" t="str">
        <f>VLOOKUP(DatosTransformados[[#This Row],[Applied Discount Hidden]],Tabla3[#All],2,FALSE)</f>
        <v>Yes</v>
      </c>
      <c r="AK3142" s="2" t="b">
        <v>1</v>
      </c>
    </row>
    <row r="3143" spans="1:37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">
        <v>21</v>
      </c>
      <c r="O31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3" s="5" t="s">
        <v>21</v>
      </c>
      <c r="Q3143" s="5">
        <v>0</v>
      </c>
      <c r="R3143" s="5" t="s">
        <v>33</v>
      </c>
      <c r="S3143" s="5" t="s">
        <v>52</v>
      </c>
      <c r="T3143" s="5" t="s">
        <v>35</v>
      </c>
      <c r="U3143" s="5">
        <v>40</v>
      </c>
      <c r="V3143" s="5" t="str">
        <f>PROPER(DatosTransformados[[#This Row],[Payment Method Hidden]])</f>
        <v>Direct Debit</v>
      </c>
      <c r="W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143" s="5">
        <v>2288</v>
      </c>
      <c r="Y3143" s="5"/>
      <c r="Z3143" s="5"/>
      <c r="AA3143" s="5" t="s">
        <v>5163</v>
      </c>
      <c r="AB3143" s="6">
        <f>DATEVALUE(DatosTransformados[[#This Row],[Contact Date Hidden]])</f>
        <v>44803</v>
      </c>
      <c r="AC3143" s="6">
        <v>43893</v>
      </c>
      <c r="AD3143" s="5" t="s">
        <v>38</v>
      </c>
      <c r="AE3143" s="5" t="str">
        <f>VLOOKUP(DatosTransformados[[#This Row],[Customer Segment Hidden]],Tabla3[#All],2,FALSE)</f>
        <v>Low</v>
      </c>
      <c r="AF3143" s="12">
        <v>35.726777839658908</v>
      </c>
      <c r="AG3143" s="5">
        <v>10</v>
      </c>
      <c r="AH3143" s="5" t="s">
        <v>29</v>
      </c>
      <c r="AI3143" s="5" t="str">
        <f>IFERROR(VLOOKUP(DatosTransformados[[#This Row],[Preferred Contact Method Hidden]],Tabla3[#All],2,FALSE),DatosTransformados[[#This Row],[Preferred Contact Method Hidden]])</f>
        <v>Email</v>
      </c>
      <c r="AJ3143" s="5" t="str">
        <f>VLOOKUP(DatosTransformados[[#This Row],[Applied Discount Hidden]],Tabla3[#All],2,FALSE)</f>
        <v>Yes</v>
      </c>
      <c r="AK3143" s="5" t="b">
        <v>1</v>
      </c>
    </row>
    <row r="3144" spans="1:37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">
        <v>21</v>
      </c>
      <c r="O31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4" s="2" t="s">
        <v>33</v>
      </c>
      <c r="Q3144" s="2">
        <v>5</v>
      </c>
      <c r="R3144" s="2" t="s">
        <v>21</v>
      </c>
      <c r="S3144" s="2" t="s">
        <v>52</v>
      </c>
      <c r="T3144" s="2" t="s">
        <v>123</v>
      </c>
      <c r="U3144" s="2">
        <v>8</v>
      </c>
      <c r="V3144" s="2" t="str">
        <f>PROPER(DatosTransformados[[#This Row],[Payment Method Hidden]])</f>
        <v>Credit Card</v>
      </c>
      <c r="W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144" s="2">
        <v>186</v>
      </c>
      <c r="Y3144" s="2"/>
      <c r="Z3144" s="2"/>
      <c r="AA3144" s="2" t="s">
        <v>5165</v>
      </c>
      <c r="AB3144" s="3">
        <f>DATEVALUE(DatosTransformados[[#This Row],[Contact Date Hidden]])</f>
        <v>43876</v>
      </c>
      <c r="AC3144" s="3">
        <v>45001</v>
      </c>
      <c r="AD3144" s="2" t="s">
        <v>28</v>
      </c>
      <c r="AE3144" s="2" t="str">
        <f>VLOOKUP(DatosTransformados[[#This Row],[Customer Segment Hidden]],Tabla3[#All],2,FALSE)</f>
        <v>High</v>
      </c>
      <c r="AF3144" s="11">
        <v>6.8532163999986864</v>
      </c>
      <c r="AG3144" s="2">
        <v>0</v>
      </c>
      <c r="AH3144" s="2" t="s">
        <v>29</v>
      </c>
      <c r="AI3144" s="2" t="str">
        <f>IFERROR(VLOOKUP(DatosTransformados[[#This Row],[Preferred Contact Method Hidden]],Tabla3[#All],2,FALSE),DatosTransformados[[#This Row],[Preferred Contact Method Hidden]])</f>
        <v>Email</v>
      </c>
      <c r="AJ3144" s="2" t="str">
        <f>VLOOKUP(DatosTransformados[[#This Row],[Applied Discount Hidden]],Tabla3[#All],2,FALSE)</f>
        <v>No</v>
      </c>
      <c r="AK3144" s="2" t="b">
        <v>0</v>
      </c>
    </row>
    <row r="3145" spans="1:37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">
        <v>21</v>
      </c>
      <c r="O31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5" s="5" t="s">
        <v>21</v>
      </c>
      <c r="Q3145" s="5">
        <v>0</v>
      </c>
      <c r="R3145" s="5" t="s">
        <v>21</v>
      </c>
      <c r="S3145" s="5" t="s">
        <v>24</v>
      </c>
      <c r="T3145" s="5" t="s">
        <v>35</v>
      </c>
      <c r="U3145" s="5">
        <v>50</v>
      </c>
      <c r="V3145" s="5" t="str">
        <f>PROPER(DatosTransformados[[#This Row],[Payment Method Hidden]])</f>
        <v>Direct Debit</v>
      </c>
      <c r="W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145" s="5">
        <v>2428</v>
      </c>
      <c r="Y3145" s="5" t="s">
        <v>42</v>
      </c>
      <c r="Z3145" s="5" t="s">
        <v>184</v>
      </c>
      <c r="AA3145" s="5" t="s">
        <v>436</v>
      </c>
      <c r="AB3145" s="6">
        <f>DATEVALUE(DatosTransformados[[#This Row],[Contact Date Hidden]])</f>
        <v>45199</v>
      </c>
      <c r="AC3145" s="6">
        <v>44376</v>
      </c>
      <c r="AD3145" s="5" t="s">
        <v>38</v>
      </c>
      <c r="AE3145" s="5" t="str">
        <f>VLOOKUP(DatosTransformados[[#This Row],[Customer Segment Hidden]],Tabla3[#All],2,FALSE)</f>
        <v>Low</v>
      </c>
      <c r="AF3145" s="12">
        <v>48.968628434647762</v>
      </c>
      <c r="AG3145" s="5">
        <v>2</v>
      </c>
      <c r="AH3145" s="5" t="s">
        <v>29</v>
      </c>
      <c r="AI3145" s="5" t="str">
        <f>IFERROR(VLOOKUP(DatosTransformados[[#This Row],[Preferred Contact Method Hidden]],Tabla3[#All],2,FALSE),DatosTransformados[[#This Row],[Preferred Contact Method Hidden]])</f>
        <v>Email</v>
      </c>
      <c r="AJ3145" s="5" t="str">
        <f>VLOOKUP(DatosTransformados[[#This Row],[Applied Discount Hidden]],Tabla3[#All],2,FALSE)</f>
        <v>Yes</v>
      </c>
      <c r="AK3145" s="5" t="b">
        <v>1</v>
      </c>
    </row>
    <row r="3146" spans="1:37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">
        <v>21</v>
      </c>
      <c r="O31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6" s="2" t="s">
        <v>21</v>
      </c>
      <c r="Q3146" s="2">
        <v>0</v>
      </c>
      <c r="R3146" s="2" t="s">
        <v>33</v>
      </c>
      <c r="S3146" s="2" t="s">
        <v>24</v>
      </c>
      <c r="T3146" s="2" t="s">
        <v>117</v>
      </c>
      <c r="U3146" s="2">
        <v>35</v>
      </c>
      <c r="V3146" s="2" t="str">
        <f>PROPER(DatosTransformados[[#This Row],[Payment Method Hidden]])</f>
        <v>Direct Debit</v>
      </c>
      <c r="W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146" s="2">
        <v>1356</v>
      </c>
      <c r="Y3146" s="2" t="s">
        <v>42</v>
      </c>
      <c r="Z3146" s="2" t="s">
        <v>213</v>
      </c>
      <c r="AA3146" s="2" t="s">
        <v>1571</v>
      </c>
      <c r="AB3146" s="3">
        <f>DATEVALUE(DatosTransformados[[#This Row],[Contact Date Hidden]])</f>
        <v>44106</v>
      </c>
      <c r="AC3146" s="3">
        <v>44966</v>
      </c>
      <c r="AD3146" s="2" t="s">
        <v>44</v>
      </c>
      <c r="AE3146" s="2" t="str">
        <f>VLOOKUP(DatosTransformados[[#This Row],[Customer Segment Hidden]],Tabla3[#All],2,FALSE)</f>
        <v>Medium</v>
      </c>
      <c r="AF3146" s="11">
        <v>40.72836832428753</v>
      </c>
      <c r="AG3146" s="2">
        <v>3</v>
      </c>
      <c r="AH3146" s="2" t="s">
        <v>63</v>
      </c>
      <c r="AI3146" s="2" t="str">
        <f>IFERROR(VLOOKUP(DatosTransformados[[#This Row],[Preferred Contact Method Hidden]],Tabla3[#All],2,FALSE),DatosTransformados[[#This Row],[Preferred Contact Method Hidden]])</f>
        <v>SMS</v>
      </c>
      <c r="AJ3146" s="2" t="str">
        <f>VLOOKUP(DatosTransformados[[#This Row],[Applied Discount Hidden]],Tabla3[#All],2,FALSE)</f>
        <v>No</v>
      </c>
      <c r="AK3146" s="2" t="b">
        <v>0</v>
      </c>
    </row>
    <row r="3147" spans="1:37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">
        <v>21</v>
      </c>
      <c r="O31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7" s="5" t="s">
        <v>21</v>
      </c>
      <c r="Q3147" s="5">
        <v>0</v>
      </c>
      <c r="R3147" s="5" t="s">
        <v>21</v>
      </c>
      <c r="S3147" s="5" t="s">
        <v>34</v>
      </c>
      <c r="T3147" s="5" t="s">
        <v>123</v>
      </c>
      <c r="U3147" s="5">
        <v>13</v>
      </c>
      <c r="V3147" s="5" t="str">
        <f>PROPER(DatosTransformados[[#This Row],[Payment Method Hidden]])</f>
        <v>Credit Card</v>
      </c>
      <c r="W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147" s="5">
        <v>367</v>
      </c>
      <c r="Y3147" s="5"/>
      <c r="Z3147" s="5"/>
      <c r="AA3147" s="5" t="s">
        <v>4863</v>
      </c>
      <c r="AB3147" s="6">
        <f>DATEVALUE(DatosTransformados[[#This Row],[Contact Date Hidden]])</f>
        <v>44491</v>
      </c>
      <c r="AC3147" s="6">
        <v>44517</v>
      </c>
      <c r="AD3147" s="5" t="s">
        <v>38</v>
      </c>
      <c r="AE3147" s="5" t="str">
        <f>VLOOKUP(DatosTransformados[[#This Row],[Customer Segment Hidden]],Tabla3[#All],2,FALSE)</f>
        <v>Low</v>
      </c>
      <c r="AF3147" s="12">
        <v>14.372004974240379</v>
      </c>
      <c r="AG3147" s="5">
        <v>4</v>
      </c>
      <c r="AH3147" s="5" t="s">
        <v>49</v>
      </c>
      <c r="AI3147" s="5" t="str">
        <f>IFERROR(VLOOKUP(DatosTransformados[[#This Row],[Preferred Contact Method Hidden]],Tabla3[#All],2,FALSE),DatosTransformados[[#This Row],[Preferred Contact Method Hidden]])</f>
        <v>Phone</v>
      </c>
      <c r="AJ3147" s="5" t="str">
        <f>VLOOKUP(DatosTransformados[[#This Row],[Applied Discount Hidden]],Tabla3[#All],2,FALSE)</f>
        <v>No</v>
      </c>
      <c r="AK3147" s="5" t="b">
        <v>0</v>
      </c>
    </row>
    <row r="3148" spans="1:37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">
        <v>33</v>
      </c>
      <c r="O31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8" s="2" t="s">
        <v>21</v>
      </c>
      <c r="Q3148" s="2">
        <v>0</v>
      </c>
      <c r="R3148" s="2" t="s">
        <v>33</v>
      </c>
      <c r="S3148" s="2" t="s">
        <v>34</v>
      </c>
      <c r="T3148" s="2" t="s">
        <v>35</v>
      </c>
      <c r="U3148" s="2">
        <v>43</v>
      </c>
      <c r="V3148" s="2" t="str">
        <f>PROPER(DatosTransformados[[#This Row],[Payment Method Hidden]])</f>
        <v>Direct Debit</v>
      </c>
      <c r="W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148" s="2">
        <v>1451</v>
      </c>
      <c r="Y3148" s="2"/>
      <c r="Z3148" s="2"/>
      <c r="AA3148" s="2" t="s">
        <v>1643</v>
      </c>
      <c r="AB3148" s="3">
        <f>DATEVALUE(DatosTransformados[[#This Row],[Contact Date Hidden]])</f>
        <v>44856</v>
      </c>
      <c r="AC3148" s="3">
        <v>44391</v>
      </c>
      <c r="AD3148" s="2" t="s">
        <v>28</v>
      </c>
      <c r="AE3148" s="2" t="str">
        <f>VLOOKUP(DatosTransformados[[#This Row],[Customer Segment Hidden]],Tabla3[#All],2,FALSE)</f>
        <v>High</v>
      </c>
      <c r="AF3148" s="11">
        <v>40.611325676203712</v>
      </c>
      <c r="AG3148" s="2">
        <v>0</v>
      </c>
      <c r="AH3148" s="2" t="s">
        <v>49</v>
      </c>
      <c r="AI3148" s="2" t="str">
        <f>IFERROR(VLOOKUP(DatosTransformados[[#This Row],[Preferred Contact Method Hidden]],Tabla3[#All],2,FALSE),DatosTransformados[[#This Row],[Preferred Contact Method Hidden]])</f>
        <v>Phone</v>
      </c>
      <c r="AJ3148" s="2" t="str">
        <f>VLOOKUP(DatosTransformados[[#This Row],[Applied Discount Hidden]],Tabla3[#All],2,FALSE)</f>
        <v>Yes</v>
      </c>
      <c r="AK3148" s="2" t="b">
        <v>1</v>
      </c>
    </row>
    <row r="3149" spans="1:37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">
        <v>21</v>
      </c>
      <c r="O31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49" s="5" t="s">
        <v>21</v>
      </c>
      <c r="Q3149" s="5">
        <v>0</v>
      </c>
      <c r="R3149" s="5" t="s">
        <v>21</v>
      </c>
      <c r="S3149" s="5" t="s">
        <v>24</v>
      </c>
      <c r="T3149" s="5" t="s">
        <v>117</v>
      </c>
      <c r="U3149" s="5">
        <v>58</v>
      </c>
      <c r="V3149" s="5" t="str">
        <f>PROPER(DatosTransformados[[#This Row],[Payment Method Hidden]])</f>
        <v>Direct Debit</v>
      </c>
      <c r="W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149" s="5">
        <v>58</v>
      </c>
      <c r="Y3149" s="5"/>
      <c r="Z3149" s="5"/>
      <c r="AA3149" s="5" t="s">
        <v>2494</v>
      </c>
      <c r="AB3149" s="6">
        <f>DATEVALUE(DatosTransformados[[#This Row],[Contact Date Hidden]])</f>
        <v>44682</v>
      </c>
      <c r="AC3149" s="6">
        <v>45023</v>
      </c>
      <c r="AD3149" s="5" t="s">
        <v>28</v>
      </c>
      <c r="AE3149" s="5" t="str">
        <f>VLOOKUP(DatosTransformados[[#This Row],[Customer Segment Hidden]],Tabla3[#All],2,FALSE)</f>
        <v>High</v>
      </c>
      <c r="AF3149" s="12">
        <v>56.095051026802302</v>
      </c>
      <c r="AG3149" s="5">
        <v>3</v>
      </c>
      <c r="AH3149" s="5" t="s">
        <v>49</v>
      </c>
      <c r="AI3149" s="5" t="str">
        <f>IFERROR(VLOOKUP(DatosTransformados[[#This Row],[Preferred Contact Method Hidden]],Tabla3[#All],2,FALSE),DatosTransformados[[#This Row],[Preferred Contact Method Hidden]])</f>
        <v>Phone</v>
      </c>
      <c r="AJ3149" s="5" t="str">
        <f>VLOOKUP(DatosTransformados[[#This Row],[Applied Discount Hidden]],Tabla3[#All],2,FALSE)</f>
        <v>No</v>
      </c>
      <c r="AK3149" s="5" t="b">
        <v>0</v>
      </c>
    </row>
    <row r="3150" spans="1:37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">
        <v>21</v>
      </c>
      <c r="O31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0" s="2" t="s">
        <v>33</v>
      </c>
      <c r="Q3150" s="2">
        <v>5</v>
      </c>
      <c r="R3150" s="2" t="s">
        <v>33</v>
      </c>
      <c r="S3150" s="2" t="s">
        <v>24</v>
      </c>
      <c r="T3150" s="2" t="s">
        <v>25</v>
      </c>
      <c r="U3150" s="2">
        <v>25</v>
      </c>
      <c r="V3150" s="2" t="str">
        <f>PROPER(DatosTransformados[[#This Row],[Payment Method Hidden]])</f>
        <v>Credit Card</v>
      </c>
      <c r="W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150" s="2">
        <v>314</v>
      </c>
      <c r="Y3150" s="2"/>
      <c r="Z3150" s="2"/>
      <c r="AA3150" s="2" t="s">
        <v>955</v>
      </c>
      <c r="AB3150" s="3">
        <f>DATEVALUE(DatosTransformados[[#This Row],[Contact Date Hidden]])</f>
        <v>44921</v>
      </c>
      <c r="AC3150" s="3">
        <v>44569</v>
      </c>
      <c r="AD3150" s="2" t="s">
        <v>44</v>
      </c>
      <c r="AE3150" s="2" t="str">
        <f>VLOOKUP(DatosTransformados[[#This Row],[Customer Segment Hidden]],Tabla3[#All],2,FALSE)</f>
        <v>Medium</v>
      </c>
      <c r="AF3150" s="11">
        <v>21.040698344698189</v>
      </c>
      <c r="AG3150" s="2">
        <v>10</v>
      </c>
      <c r="AH3150" s="2" t="s">
        <v>63</v>
      </c>
      <c r="AI3150" s="2" t="str">
        <f>IFERROR(VLOOKUP(DatosTransformados[[#This Row],[Preferred Contact Method Hidden]],Tabla3[#All],2,FALSE),DatosTransformados[[#This Row],[Preferred Contact Method Hidden]])</f>
        <v>SMS</v>
      </c>
      <c r="AJ3150" s="2" t="str">
        <f>VLOOKUP(DatosTransformados[[#This Row],[Applied Discount Hidden]],Tabla3[#All],2,FALSE)</f>
        <v>No</v>
      </c>
      <c r="AK3150" s="2" t="b">
        <v>0</v>
      </c>
    </row>
    <row r="3151" spans="1:37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">
        <v>21</v>
      </c>
      <c r="O31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1" s="5" t="s">
        <v>21</v>
      </c>
      <c r="Q3151" s="5">
        <v>0</v>
      </c>
      <c r="R3151" s="5" t="s">
        <v>33</v>
      </c>
      <c r="S3151" s="5" t="s">
        <v>24</v>
      </c>
      <c r="T3151" s="5" t="s">
        <v>35</v>
      </c>
      <c r="U3151" s="5">
        <v>48</v>
      </c>
      <c r="V3151" s="5" t="str">
        <f>PROPER(DatosTransformados[[#This Row],[Payment Method Hidden]])</f>
        <v>Direct Debit</v>
      </c>
      <c r="W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151" s="5">
        <v>48</v>
      </c>
      <c r="Y3151" s="5" t="s">
        <v>42</v>
      </c>
      <c r="Z3151" s="5" t="s">
        <v>184</v>
      </c>
      <c r="AA3151" s="5" t="s">
        <v>5173</v>
      </c>
      <c r="AB3151" s="6">
        <f>DATEVALUE(DatosTransformados[[#This Row],[Contact Date Hidden]])</f>
        <v>45017</v>
      </c>
      <c r="AC3151" s="6">
        <v>45066</v>
      </c>
      <c r="AD3151" s="5" t="s">
        <v>44</v>
      </c>
      <c r="AE3151" s="5" t="str">
        <f>VLOOKUP(DatosTransformados[[#This Row],[Customer Segment Hidden]],Tabla3[#All],2,FALSE)</f>
        <v>Medium</v>
      </c>
      <c r="AF3151" s="12">
        <v>47.798189640114529</v>
      </c>
      <c r="AG3151" s="5">
        <v>8</v>
      </c>
      <c r="AH3151" s="5" t="s">
        <v>63</v>
      </c>
      <c r="AI3151" s="5" t="str">
        <f>IFERROR(VLOOKUP(DatosTransformados[[#This Row],[Preferred Contact Method Hidden]],Tabla3[#All],2,FALSE),DatosTransformados[[#This Row],[Preferred Contact Method Hidden]])</f>
        <v>SMS</v>
      </c>
      <c r="AJ3151" s="5" t="str">
        <f>VLOOKUP(DatosTransformados[[#This Row],[Applied Discount Hidden]],Tabla3[#All],2,FALSE)</f>
        <v>Yes</v>
      </c>
      <c r="AK3151" s="5" t="b">
        <v>1</v>
      </c>
    </row>
    <row r="3152" spans="1:37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">
        <v>21</v>
      </c>
      <c r="O31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2" s="2" t="s">
        <v>21</v>
      </c>
      <c r="Q3152" s="2">
        <v>0</v>
      </c>
      <c r="R3152" s="2" t="s">
        <v>33</v>
      </c>
      <c r="S3152" s="2" t="s">
        <v>24</v>
      </c>
      <c r="T3152" s="2" t="s">
        <v>117</v>
      </c>
      <c r="U3152" s="2">
        <v>52</v>
      </c>
      <c r="V3152" s="2" t="str">
        <f>PROPER(DatosTransformados[[#This Row],[Payment Method Hidden]])</f>
        <v>Direct Debit</v>
      </c>
      <c r="W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3152" s="2">
        <v>98</v>
      </c>
      <c r="Y3152" s="2"/>
      <c r="Z3152" s="2"/>
      <c r="AA3152" s="2" t="s">
        <v>4033</v>
      </c>
      <c r="AB3152" s="3">
        <f>DATEVALUE(DatosTransformados[[#This Row],[Contact Date Hidden]])</f>
        <v>44302</v>
      </c>
      <c r="AC3152" s="3">
        <v>43917</v>
      </c>
      <c r="AD3152" s="2" t="s">
        <v>28</v>
      </c>
      <c r="AE3152" s="2" t="str">
        <f>VLOOKUP(DatosTransformados[[#This Row],[Customer Segment Hidden]],Tabla3[#All],2,FALSE)</f>
        <v>High</v>
      </c>
      <c r="AF3152" s="11">
        <v>60.494350049306888</v>
      </c>
      <c r="AG3152" s="2">
        <v>7</v>
      </c>
      <c r="AH3152" s="2" t="s">
        <v>63</v>
      </c>
      <c r="AI3152" s="2" t="str">
        <f>IFERROR(VLOOKUP(DatosTransformados[[#This Row],[Preferred Contact Method Hidden]],Tabla3[#All],2,FALSE),DatosTransformados[[#This Row],[Preferred Contact Method Hidden]])</f>
        <v>SMS</v>
      </c>
      <c r="AJ3152" s="2" t="str">
        <f>VLOOKUP(DatosTransformados[[#This Row],[Applied Discount Hidden]],Tabla3[#All],2,FALSE)</f>
        <v>Yes</v>
      </c>
      <c r="AK3152" s="2" t="b">
        <v>1</v>
      </c>
    </row>
    <row r="3153" spans="1:37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">
        <v>21</v>
      </c>
      <c r="O31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3" s="5" t="s">
        <v>21</v>
      </c>
      <c r="Q3153" s="5">
        <v>0</v>
      </c>
      <c r="R3153" s="5" t="s">
        <v>21</v>
      </c>
      <c r="S3153" s="5" t="s">
        <v>34</v>
      </c>
      <c r="T3153" s="5" t="s">
        <v>117</v>
      </c>
      <c r="U3153" s="5">
        <v>29</v>
      </c>
      <c r="V3153" s="5" t="str">
        <f>PROPER(DatosTransformados[[#This Row],[Payment Method Hidden]])</f>
        <v>Direct Debit</v>
      </c>
      <c r="W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153" s="5">
        <v>842</v>
      </c>
      <c r="Y3153" s="5"/>
      <c r="Z3153" s="5"/>
      <c r="AA3153" s="5" t="s">
        <v>2518</v>
      </c>
      <c r="AB3153" s="6">
        <f>DATEVALUE(DatosTransformados[[#This Row],[Contact Date Hidden]])</f>
        <v>44652</v>
      </c>
      <c r="AC3153" s="6">
        <v>45215</v>
      </c>
      <c r="AD3153" s="5" t="s">
        <v>38</v>
      </c>
      <c r="AE3153" s="5" t="str">
        <f>VLOOKUP(DatosTransformados[[#This Row],[Customer Segment Hidden]],Tabla3[#All],2,FALSE)</f>
        <v>Low</v>
      </c>
      <c r="AF3153" s="12">
        <v>33.75010600250382</v>
      </c>
      <c r="AG3153" s="5">
        <v>8</v>
      </c>
      <c r="AH3153" s="5" t="s">
        <v>63</v>
      </c>
      <c r="AI3153" s="5" t="str">
        <f>IFERROR(VLOOKUP(DatosTransformados[[#This Row],[Preferred Contact Method Hidden]],Tabla3[#All],2,FALSE),DatosTransformados[[#This Row],[Preferred Contact Method Hidden]])</f>
        <v>SMS</v>
      </c>
      <c r="AJ3153" s="5" t="str">
        <f>VLOOKUP(DatosTransformados[[#This Row],[Applied Discount Hidden]],Tabla3[#All],2,FALSE)</f>
        <v>No</v>
      </c>
      <c r="AK3153" s="5" t="b">
        <v>0</v>
      </c>
    </row>
    <row r="3154" spans="1:37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">
        <v>21</v>
      </c>
      <c r="O31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4" s="2" t="s">
        <v>21</v>
      </c>
      <c r="Q3154" s="2">
        <v>0</v>
      </c>
      <c r="R3154" s="2" t="s">
        <v>21</v>
      </c>
      <c r="S3154" s="2" t="s">
        <v>34</v>
      </c>
      <c r="T3154" s="2" t="s">
        <v>117</v>
      </c>
      <c r="U3154" s="2">
        <v>53</v>
      </c>
      <c r="V3154" s="2" t="str">
        <f>PROPER(DatosTransformados[[#This Row],[Payment Method Hidden]])</f>
        <v>Direct Debit</v>
      </c>
      <c r="W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154" s="2">
        <v>1431</v>
      </c>
      <c r="Y3154" s="2"/>
      <c r="Z3154" s="2"/>
      <c r="AA3154" s="2" t="s">
        <v>5177</v>
      </c>
      <c r="AB3154" s="3">
        <f>DATEVALUE(DatosTransformados[[#This Row],[Contact Date Hidden]])</f>
        <v>44279</v>
      </c>
      <c r="AC3154" s="3">
        <v>44449</v>
      </c>
      <c r="AD3154" s="2" t="s">
        <v>44</v>
      </c>
      <c r="AE3154" s="2" t="str">
        <f>VLOOKUP(DatosTransformados[[#This Row],[Customer Segment Hidden]],Tabla3[#All],2,FALSE)</f>
        <v>Medium</v>
      </c>
      <c r="AF3154" s="11">
        <v>46.710266452655887</v>
      </c>
      <c r="AG3154" s="2">
        <v>3</v>
      </c>
      <c r="AH3154" s="2" t="s">
        <v>63</v>
      </c>
      <c r="AI3154" s="2" t="str">
        <f>IFERROR(VLOOKUP(DatosTransformados[[#This Row],[Preferred Contact Method Hidden]],Tabla3[#All],2,FALSE),DatosTransformados[[#This Row],[Preferred Contact Method Hidden]])</f>
        <v>SMS</v>
      </c>
      <c r="AJ3154" s="2" t="str">
        <f>VLOOKUP(DatosTransformados[[#This Row],[Applied Discount Hidden]],Tabla3[#All],2,FALSE)</f>
        <v>Yes</v>
      </c>
      <c r="AK3154" s="2" t="b">
        <v>1</v>
      </c>
    </row>
    <row r="3155" spans="1:37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">
        <v>21</v>
      </c>
      <c r="O31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5" s="5" t="s">
        <v>21</v>
      </c>
      <c r="Q3155" s="5">
        <v>0</v>
      </c>
      <c r="R3155" s="5" t="s">
        <v>21</v>
      </c>
      <c r="S3155" s="5" t="s">
        <v>24</v>
      </c>
      <c r="T3155" s="5" t="s">
        <v>123</v>
      </c>
      <c r="U3155" s="5">
        <v>12</v>
      </c>
      <c r="V3155" s="5" t="str">
        <f>PROPER(DatosTransformados[[#This Row],[Payment Method Hidden]])</f>
        <v>Credit Card</v>
      </c>
      <c r="W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155" s="5">
        <v>12</v>
      </c>
      <c r="Y3155" s="5"/>
      <c r="Z3155" s="5"/>
      <c r="AA3155" s="5" t="s">
        <v>5179</v>
      </c>
      <c r="AB3155" s="6">
        <f>DATEVALUE(DatosTransformados[[#This Row],[Contact Date Hidden]])</f>
        <v>44269</v>
      </c>
      <c r="AC3155" s="6">
        <v>44086</v>
      </c>
      <c r="AD3155" s="5" t="s">
        <v>28</v>
      </c>
      <c r="AE3155" s="5" t="str">
        <f>VLOOKUP(DatosTransformados[[#This Row],[Customer Segment Hidden]],Tabla3[#All],2,FALSE)</f>
        <v>High</v>
      </c>
      <c r="AF3155" s="12">
        <v>13.038427745587571</v>
      </c>
      <c r="AG3155" s="5">
        <v>3</v>
      </c>
      <c r="AH3155" s="5" t="s">
        <v>29</v>
      </c>
      <c r="AI3155" s="5" t="str">
        <f>IFERROR(VLOOKUP(DatosTransformados[[#This Row],[Preferred Contact Method Hidden]],Tabla3[#All],2,FALSE),DatosTransformados[[#This Row],[Preferred Contact Method Hidden]])</f>
        <v>Email</v>
      </c>
      <c r="AJ3155" s="5" t="str">
        <f>VLOOKUP(DatosTransformados[[#This Row],[Applied Discount Hidden]],Tabla3[#All],2,FALSE)</f>
        <v>No</v>
      </c>
      <c r="AK3155" s="5" t="b">
        <v>0</v>
      </c>
    </row>
    <row r="3156" spans="1:37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">
        <v>21</v>
      </c>
      <c r="O31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6" s="2" t="s">
        <v>21</v>
      </c>
      <c r="Q3156" s="2">
        <v>0</v>
      </c>
      <c r="R3156" s="2" t="s">
        <v>21</v>
      </c>
      <c r="S3156" s="2" t="s">
        <v>52</v>
      </c>
      <c r="T3156" s="2" t="s">
        <v>25</v>
      </c>
      <c r="U3156" s="2">
        <v>11</v>
      </c>
      <c r="V3156" s="2" t="str">
        <f>PROPER(DatosTransformados[[#This Row],[Payment Method Hidden]])</f>
        <v>Credit Card</v>
      </c>
      <c r="W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156" s="2">
        <v>614</v>
      </c>
      <c r="Y3156" s="2"/>
      <c r="Z3156" s="2"/>
      <c r="AA3156" s="2" t="s">
        <v>5181</v>
      </c>
      <c r="AB3156" s="3">
        <f>DATEVALUE(DatosTransformados[[#This Row],[Contact Date Hidden]])</f>
        <v>44463</v>
      </c>
      <c r="AC3156" s="3">
        <v>44862</v>
      </c>
      <c r="AD3156" s="2" t="s">
        <v>28</v>
      </c>
      <c r="AE3156" s="2" t="str">
        <f>VLOOKUP(DatosTransformados[[#This Row],[Customer Segment Hidden]],Tabla3[#All],2,FALSE)</f>
        <v>High</v>
      </c>
      <c r="AF3156" s="11">
        <v>11.382638676113141</v>
      </c>
      <c r="AG3156" s="2">
        <v>0</v>
      </c>
      <c r="AH3156" s="2" t="s">
        <v>29</v>
      </c>
      <c r="AI3156" s="2" t="str">
        <f>IFERROR(VLOOKUP(DatosTransformados[[#This Row],[Preferred Contact Method Hidden]],Tabla3[#All],2,FALSE),DatosTransformados[[#This Row],[Preferred Contact Method Hidden]])</f>
        <v>Email</v>
      </c>
      <c r="AJ3156" s="2" t="str">
        <f>VLOOKUP(DatosTransformados[[#This Row],[Applied Discount Hidden]],Tabla3[#All],2,FALSE)</f>
        <v>No</v>
      </c>
      <c r="AK3156" s="2" t="b">
        <v>0</v>
      </c>
    </row>
    <row r="3157" spans="1:37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">
        <v>21</v>
      </c>
      <c r="O31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7" s="5" t="s">
        <v>21</v>
      </c>
      <c r="Q3157" s="5">
        <v>0</v>
      </c>
      <c r="R3157" s="5" t="s">
        <v>21</v>
      </c>
      <c r="S3157" s="5" t="s">
        <v>34</v>
      </c>
      <c r="T3157" s="5" t="s">
        <v>25</v>
      </c>
      <c r="U3157" s="5">
        <v>10</v>
      </c>
      <c r="V3157" s="5" t="str">
        <f>PROPER(DatosTransformados[[#This Row],[Payment Method Hidden]])</f>
        <v>Credit Card</v>
      </c>
      <c r="W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157" s="5">
        <v>188</v>
      </c>
      <c r="Y3157" s="5"/>
      <c r="Z3157" s="5"/>
      <c r="AA3157" s="5" t="s">
        <v>1573</v>
      </c>
      <c r="AB3157" s="6">
        <f>DATEVALUE(DatosTransformados[[#This Row],[Contact Date Hidden]])</f>
        <v>44746</v>
      </c>
      <c r="AC3157" s="6">
        <v>44608</v>
      </c>
      <c r="AD3157" s="5" t="s">
        <v>44</v>
      </c>
      <c r="AE3157" s="5" t="str">
        <f>VLOOKUP(DatosTransformados[[#This Row],[Customer Segment Hidden]],Tabla3[#All],2,FALSE)</f>
        <v>Medium</v>
      </c>
      <c r="AF3157" s="12">
        <v>10.68080395235706</v>
      </c>
      <c r="AG3157" s="5">
        <v>1</v>
      </c>
      <c r="AH3157" s="5" t="s">
        <v>29</v>
      </c>
      <c r="AI3157" s="5" t="str">
        <f>IFERROR(VLOOKUP(DatosTransformados[[#This Row],[Preferred Contact Method Hidden]],Tabla3[#All],2,FALSE),DatosTransformados[[#This Row],[Preferred Contact Method Hidden]])</f>
        <v>Email</v>
      </c>
      <c r="AJ3157" s="5" t="str">
        <f>VLOOKUP(DatosTransformados[[#This Row],[Applied Discount Hidden]],Tabla3[#All],2,FALSE)</f>
        <v>No</v>
      </c>
      <c r="AK3157" s="5" t="b">
        <v>0</v>
      </c>
    </row>
    <row r="3158" spans="1:37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">
        <v>21</v>
      </c>
      <c r="O31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8" s="2" t="s">
        <v>33</v>
      </c>
      <c r="Q3158" s="2">
        <v>2</v>
      </c>
      <c r="R3158" s="2" t="s">
        <v>21</v>
      </c>
      <c r="S3158" s="2" t="s">
        <v>52</v>
      </c>
      <c r="T3158" s="2" t="s">
        <v>123</v>
      </c>
      <c r="U3158" s="2">
        <v>9</v>
      </c>
      <c r="V3158" s="2" t="str">
        <f>PROPER(DatosTransformados[[#This Row],[Payment Method Hidden]])</f>
        <v>Credit Card</v>
      </c>
      <c r="W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158" s="2">
        <v>282</v>
      </c>
      <c r="Y3158" s="2"/>
      <c r="Z3158" s="2"/>
      <c r="AA3158" s="2" t="s">
        <v>5184</v>
      </c>
      <c r="AB3158" s="3">
        <f>DATEVALUE(DatosTransformados[[#This Row],[Contact Date Hidden]])</f>
        <v>44751</v>
      </c>
      <c r="AC3158" s="3">
        <v>45182</v>
      </c>
      <c r="AD3158" s="2" t="s">
        <v>44</v>
      </c>
      <c r="AE3158" s="2" t="str">
        <f>VLOOKUP(DatosTransformados[[#This Row],[Customer Segment Hidden]],Tabla3[#All],2,FALSE)</f>
        <v>Medium</v>
      </c>
      <c r="AF3158" s="11">
        <v>9.9369317116865954</v>
      </c>
      <c r="AG3158" s="2">
        <v>9</v>
      </c>
      <c r="AH3158" s="2" t="s">
        <v>49</v>
      </c>
      <c r="AI3158" s="2" t="str">
        <f>IFERROR(VLOOKUP(DatosTransformados[[#This Row],[Preferred Contact Method Hidden]],Tabla3[#All],2,FALSE),DatosTransformados[[#This Row],[Preferred Contact Method Hidden]])</f>
        <v>Phone</v>
      </c>
      <c r="AJ3158" s="2" t="str">
        <f>VLOOKUP(DatosTransformados[[#This Row],[Applied Discount Hidden]],Tabla3[#All],2,FALSE)</f>
        <v>Yes</v>
      </c>
      <c r="AK3158" s="2" t="b">
        <v>1</v>
      </c>
    </row>
    <row r="3159" spans="1:37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">
        <v>33</v>
      </c>
      <c r="O31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59" s="5" t="s">
        <v>21</v>
      </c>
      <c r="Q3159" s="5">
        <v>0</v>
      </c>
      <c r="R3159" s="5" t="s">
        <v>33</v>
      </c>
      <c r="S3159" s="5" t="s">
        <v>24</v>
      </c>
      <c r="T3159" s="5" t="s">
        <v>35</v>
      </c>
      <c r="U3159" s="5">
        <v>57</v>
      </c>
      <c r="V3159" s="5" t="str">
        <f>PROPER(DatosTransformados[[#This Row],[Payment Method Hidden]])</f>
        <v>Direct Debit</v>
      </c>
      <c r="W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3159" s="5">
        <v>964</v>
      </c>
      <c r="Y3159" s="5" t="s">
        <v>87</v>
      </c>
      <c r="Z3159" s="5" t="s">
        <v>126</v>
      </c>
      <c r="AA3159" s="5" t="s">
        <v>5186</v>
      </c>
      <c r="AB3159" s="6">
        <f>DATEVALUE(DatosTransformados[[#This Row],[Contact Date Hidden]])</f>
        <v>44483</v>
      </c>
      <c r="AC3159" s="6">
        <v>45246</v>
      </c>
      <c r="AD3159" s="5" t="s">
        <v>44</v>
      </c>
      <c r="AE3159" s="5" t="str">
        <f>VLOOKUP(DatosTransformados[[#This Row],[Customer Segment Hidden]],Tabla3[#All],2,FALSE)</f>
        <v>Medium</v>
      </c>
      <c r="AF3159" s="12">
        <v>61.17769175409498</v>
      </c>
      <c r="AG3159" s="5">
        <v>1</v>
      </c>
      <c r="AH3159" s="5" t="s">
        <v>29</v>
      </c>
      <c r="AI3159" s="5" t="str">
        <f>IFERROR(VLOOKUP(DatosTransformados[[#This Row],[Preferred Contact Method Hidden]],Tabla3[#All],2,FALSE),DatosTransformados[[#This Row],[Preferred Contact Method Hidden]])</f>
        <v>Email</v>
      </c>
      <c r="AJ3159" s="5" t="str">
        <f>VLOOKUP(DatosTransformados[[#This Row],[Applied Discount Hidden]],Tabla3[#All],2,FALSE)</f>
        <v>Yes</v>
      </c>
      <c r="AK3159" s="5" t="b">
        <v>1</v>
      </c>
    </row>
    <row r="3160" spans="1:37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">
        <v>21</v>
      </c>
      <c r="O31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0" s="2" t="s">
        <v>21</v>
      </c>
      <c r="Q3160" s="2">
        <v>0</v>
      </c>
      <c r="R3160" s="2" t="s">
        <v>21</v>
      </c>
      <c r="S3160" s="2" t="s">
        <v>24</v>
      </c>
      <c r="T3160" s="2" t="s">
        <v>35</v>
      </c>
      <c r="U3160" s="2">
        <v>48</v>
      </c>
      <c r="V3160" s="2" t="str">
        <f>PROPER(DatosTransformados[[#This Row],[Payment Method Hidden]])</f>
        <v>Direct Debit</v>
      </c>
      <c r="W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160" s="2">
        <v>195</v>
      </c>
      <c r="Y3160" s="2" t="s">
        <v>87</v>
      </c>
      <c r="Z3160" s="2" t="s">
        <v>180</v>
      </c>
      <c r="AA3160" s="2" t="s">
        <v>5188</v>
      </c>
      <c r="AB3160" s="3">
        <f>DATEVALUE(DatosTransformados[[#This Row],[Contact Date Hidden]])</f>
        <v>44844</v>
      </c>
      <c r="AC3160" s="3">
        <v>43952</v>
      </c>
      <c r="AD3160" s="2" t="s">
        <v>38</v>
      </c>
      <c r="AE3160" s="2" t="str">
        <f>VLOOKUP(DatosTransformados[[#This Row],[Customer Segment Hidden]],Tabla3[#All],2,FALSE)</f>
        <v>Low</v>
      </c>
      <c r="AF3160" s="11">
        <v>53.847066135689133</v>
      </c>
      <c r="AG3160" s="2">
        <v>8</v>
      </c>
      <c r="AH3160" s="2" t="s">
        <v>49</v>
      </c>
      <c r="AI3160" s="2" t="str">
        <f>IFERROR(VLOOKUP(DatosTransformados[[#This Row],[Preferred Contact Method Hidden]],Tabla3[#All],2,FALSE),DatosTransformados[[#This Row],[Preferred Contact Method Hidden]])</f>
        <v>Phone</v>
      </c>
      <c r="AJ3160" s="2" t="str">
        <f>VLOOKUP(DatosTransformados[[#This Row],[Applied Discount Hidden]],Tabla3[#All],2,FALSE)</f>
        <v>Yes</v>
      </c>
      <c r="AK3160" s="2" t="b">
        <v>1</v>
      </c>
    </row>
    <row r="3161" spans="1:37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">
        <v>21</v>
      </c>
      <c r="O31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1" s="5" t="s">
        <v>33</v>
      </c>
      <c r="Q3161" s="5">
        <v>2</v>
      </c>
      <c r="R3161" s="5" t="s">
        <v>33</v>
      </c>
      <c r="S3161" s="5" t="s">
        <v>52</v>
      </c>
      <c r="T3161" s="5" t="s">
        <v>123</v>
      </c>
      <c r="U3161" s="5">
        <v>42</v>
      </c>
      <c r="V3161" s="5" t="str">
        <f>PROPER(DatosTransformados[[#This Row],[Payment Method Hidden]])</f>
        <v>Credit Card</v>
      </c>
      <c r="W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161" s="5">
        <v>2830</v>
      </c>
      <c r="Y3161" s="5"/>
      <c r="Z3161" s="5"/>
      <c r="AA3161" s="5" t="s">
        <v>5190</v>
      </c>
      <c r="AB3161" s="6">
        <f>DATEVALUE(DatosTransformados[[#This Row],[Contact Date Hidden]])</f>
        <v>44064</v>
      </c>
      <c r="AC3161" s="6">
        <v>44172</v>
      </c>
      <c r="AD3161" s="5" t="s">
        <v>38</v>
      </c>
      <c r="AE3161" s="5" t="str">
        <f>VLOOKUP(DatosTransformados[[#This Row],[Customer Segment Hidden]],Tabla3[#All],2,FALSE)</f>
        <v>Low</v>
      </c>
      <c r="AF3161" s="12">
        <v>48.026522559071587</v>
      </c>
      <c r="AG3161" s="5">
        <v>9</v>
      </c>
      <c r="AH3161" s="5" t="s">
        <v>29</v>
      </c>
      <c r="AI3161" s="5" t="str">
        <f>IFERROR(VLOOKUP(DatosTransformados[[#This Row],[Preferred Contact Method Hidden]],Tabla3[#All],2,FALSE),DatosTransformados[[#This Row],[Preferred Contact Method Hidden]])</f>
        <v>Email</v>
      </c>
      <c r="AJ3161" s="5" t="str">
        <f>VLOOKUP(DatosTransformados[[#This Row],[Applied Discount Hidden]],Tabla3[#All],2,FALSE)</f>
        <v>Yes</v>
      </c>
      <c r="AK3161" s="5" t="b">
        <v>1</v>
      </c>
    </row>
    <row r="3162" spans="1:37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">
        <v>33</v>
      </c>
      <c r="O31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2" s="2" t="s">
        <v>21</v>
      </c>
      <c r="Q3162" s="2">
        <v>0</v>
      </c>
      <c r="R3162" s="2" t="s">
        <v>21</v>
      </c>
      <c r="S3162" s="2" t="s">
        <v>24</v>
      </c>
      <c r="T3162" s="2" t="s">
        <v>123</v>
      </c>
      <c r="U3162" s="2">
        <v>31</v>
      </c>
      <c r="V3162" s="2" t="str">
        <f>PROPER(DatosTransformados[[#This Row],[Payment Method Hidden]])</f>
        <v>Credit Card</v>
      </c>
      <c r="W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162" s="2">
        <v>1140</v>
      </c>
      <c r="Y3162" s="2"/>
      <c r="Z3162" s="2"/>
      <c r="AA3162" s="2" t="s">
        <v>1918</v>
      </c>
      <c r="AB3162" s="3">
        <f>DATEVALUE(DatosTransformados[[#This Row],[Contact Date Hidden]])</f>
        <v>45072</v>
      </c>
      <c r="AC3162" s="3">
        <v>44767</v>
      </c>
      <c r="AD3162" s="2" t="s">
        <v>38</v>
      </c>
      <c r="AE3162" s="2" t="str">
        <f>VLOOKUP(DatosTransformados[[#This Row],[Customer Segment Hidden]],Tabla3[#All],2,FALSE)</f>
        <v>Low</v>
      </c>
      <c r="AF3162" s="11">
        <v>25.235462754630959</v>
      </c>
      <c r="AG3162" s="2">
        <v>6</v>
      </c>
      <c r="AH3162" s="2" t="s">
        <v>63</v>
      </c>
      <c r="AI3162" s="2" t="str">
        <f>IFERROR(VLOOKUP(DatosTransformados[[#This Row],[Preferred Contact Method Hidden]],Tabla3[#All],2,FALSE),DatosTransformados[[#This Row],[Preferred Contact Method Hidden]])</f>
        <v>SMS</v>
      </c>
      <c r="AJ3162" s="2" t="str">
        <f>VLOOKUP(DatosTransformados[[#This Row],[Applied Discount Hidden]],Tabla3[#All],2,FALSE)</f>
        <v>Yes</v>
      </c>
      <c r="AK3162" s="2" t="b">
        <v>1</v>
      </c>
    </row>
    <row r="3163" spans="1:37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">
        <v>21</v>
      </c>
      <c r="O31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3" s="5" t="s">
        <v>21</v>
      </c>
      <c r="Q3163" s="5">
        <v>0</v>
      </c>
      <c r="R3163" s="5" t="s">
        <v>21</v>
      </c>
      <c r="S3163" s="5" t="s">
        <v>52</v>
      </c>
      <c r="T3163" s="5" t="s">
        <v>123</v>
      </c>
      <c r="U3163" s="5">
        <v>15</v>
      </c>
      <c r="V3163" s="5" t="str">
        <f>PROPER(DatosTransformados[[#This Row],[Payment Method Hidden]])</f>
        <v>Credit Card</v>
      </c>
      <c r="W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163" s="5">
        <v>920</v>
      </c>
      <c r="Y3163" s="5"/>
      <c r="Z3163" s="5"/>
      <c r="AA3163" s="5" t="s">
        <v>3417</v>
      </c>
      <c r="AB3163" s="6">
        <f>DATEVALUE(DatosTransformados[[#This Row],[Contact Date Hidden]])</f>
        <v>44890</v>
      </c>
      <c r="AC3163" s="6">
        <v>45246</v>
      </c>
      <c r="AD3163" s="5" t="s">
        <v>44</v>
      </c>
      <c r="AE3163" s="5" t="str">
        <f>VLOOKUP(DatosTransformados[[#This Row],[Customer Segment Hidden]],Tabla3[#All],2,FALSE)</f>
        <v>Medium</v>
      </c>
      <c r="AF3163" s="12">
        <v>12.23567765416907</v>
      </c>
      <c r="AG3163" s="5">
        <v>0</v>
      </c>
      <c r="AH3163" s="5" t="s">
        <v>29</v>
      </c>
      <c r="AI3163" s="5" t="str">
        <f>IFERROR(VLOOKUP(DatosTransformados[[#This Row],[Preferred Contact Method Hidden]],Tabla3[#All],2,FALSE),DatosTransformados[[#This Row],[Preferred Contact Method Hidden]])</f>
        <v>Email</v>
      </c>
      <c r="AJ3163" s="5" t="str">
        <f>VLOOKUP(DatosTransformados[[#This Row],[Applied Discount Hidden]],Tabla3[#All],2,FALSE)</f>
        <v>Yes</v>
      </c>
      <c r="AK3163" s="5" t="b">
        <v>1</v>
      </c>
    </row>
    <row r="3164" spans="1:37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">
        <v>21</v>
      </c>
      <c r="O31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4" s="2" t="s">
        <v>21</v>
      </c>
      <c r="Q3164" s="2">
        <v>0</v>
      </c>
      <c r="R3164" s="2" t="s">
        <v>21</v>
      </c>
      <c r="S3164" s="2" t="s">
        <v>24</v>
      </c>
      <c r="T3164" s="2" t="s">
        <v>117</v>
      </c>
      <c r="U3164" s="2">
        <v>33</v>
      </c>
      <c r="V3164" s="2" t="str">
        <f>PROPER(DatosTransformados[[#This Row],[Payment Method Hidden]])</f>
        <v>Direct Debit</v>
      </c>
      <c r="W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164" s="2">
        <v>61</v>
      </c>
      <c r="Y3164" s="2"/>
      <c r="Z3164" s="2"/>
      <c r="AA3164" s="2" t="s">
        <v>2018</v>
      </c>
      <c r="AB3164" s="3">
        <f>DATEVALUE(DatosTransformados[[#This Row],[Contact Date Hidden]])</f>
        <v>45248</v>
      </c>
      <c r="AC3164" s="3">
        <v>45206</v>
      </c>
      <c r="AD3164" s="2" t="s">
        <v>44</v>
      </c>
      <c r="AE3164" s="2" t="str">
        <f>VLOOKUP(DatosTransformados[[#This Row],[Customer Segment Hidden]],Tabla3[#All],2,FALSE)</f>
        <v>Medium</v>
      </c>
      <c r="AF3164" s="11">
        <v>29.902463239559751</v>
      </c>
      <c r="AG3164" s="2">
        <v>1</v>
      </c>
      <c r="AH3164" s="2" t="s">
        <v>63</v>
      </c>
      <c r="AI3164" s="2" t="str">
        <f>IFERROR(VLOOKUP(DatosTransformados[[#This Row],[Preferred Contact Method Hidden]],Tabla3[#All],2,FALSE),DatosTransformados[[#This Row],[Preferred Contact Method Hidden]])</f>
        <v>SMS</v>
      </c>
      <c r="AJ3164" s="2" t="str">
        <f>VLOOKUP(DatosTransformados[[#This Row],[Applied Discount Hidden]],Tabla3[#All],2,FALSE)</f>
        <v>Yes</v>
      </c>
      <c r="AK3164" s="2" t="b">
        <v>1</v>
      </c>
    </row>
    <row r="3165" spans="1:37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">
        <v>21</v>
      </c>
      <c r="O31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5" s="5" t="s">
        <v>21</v>
      </c>
      <c r="Q3165" s="5">
        <v>0</v>
      </c>
      <c r="R3165" s="5" t="s">
        <v>33</v>
      </c>
      <c r="S3165" s="5" t="s">
        <v>24</v>
      </c>
      <c r="T3165" s="5" t="s">
        <v>117</v>
      </c>
      <c r="U3165" s="5">
        <v>37</v>
      </c>
      <c r="V3165" s="5" t="str">
        <f>PROPER(DatosTransformados[[#This Row],[Payment Method Hidden]])</f>
        <v>Direct Debit</v>
      </c>
      <c r="W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165" s="5">
        <v>141</v>
      </c>
      <c r="Y3165" s="5" t="s">
        <v>42</v>
      </c>
      <c r="Z3165" s="5" t="s">
        <v>184</v>
      </c>
      <c r="AA3165" s="5" t="s">
        <v>1044</v>
      </c>
      <c r="AB3165" s="6">
        <f>DATEVALUE(DatosTransformados[[#This Row],[Contact Date Hidden]])</f>
        <v>44332</v>
      </c>
      <c r="AC3165" s="6">
        <v>44661</v>
      </c>
      <c r="AD3165" s="5" t="s">
        <v>38</v>
      </c>
      <c r="AE3165" s="5" t="str">
        <f>VLOOKUP(DatosTransformados[[#This Row],[Customer Segment Hidden]],Tabla3[#All],2,FALSE)</f>
        <v>Low</v>
      </c>
      <c r="AF3165" s="12">
        <v>34.217727325490607</v>
      </c>
      <c r="AG3165" s="5">
        <v>7</v>
      </c>
      <c r="AH3165" s="5" t="s">
        <v>63</v>
      </c>
      <c r="AI3165" s="5" t="str">
        <f>IFERROR(VLOOKUP(DatosTransformados[[#This Row],[Preferred Contact Method Hidden]],Tabla3[#All],2,FALSE),DatosTransformados[[#This Row],[Preferred Contact Method Hidden]])</f>
        <v>SMS</v>
      </c>
      <c r="AJ3165" s="5" t="str">
        <f>VLOOKUP(DatosTransformados[[#This Row],[Applied Discount Hidden]],Tabla3[#All],2,FALSE)</f>
        <v>No</v>
      </c>
      <c r="AK3165" s="5" t="b">
        <v>0</v>
      </c>
    </row>
    <row r="3166" spans="1:37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">
        <v>21</v>
      </c>
      <c r="O31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6" s="5" t="s">
        <v>21</v>
      </c>
      <c r="Q3166" s="5">
        <v>0</v>
      </c>
      <c r="R3166" s="5" t="s">
        <v>21</v>
      </c>
      <c r="S3166" s="5" t="s">
        <v>24</v>
      </c>
      <c r="T3166" s="5" t="s">
        <v>35</v>
      </c>
      <c r="U3166" s="5">
        <v>38</v>
      </c>
      <c r="V3166" s="5" t="str">
        <f>PROPER(DatosTransformados[[#This Row],[Payment Method Hidden]])</f>
        <v>Direct Debit</v>
      </c>
      <c r="W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166" s="5">
        <v>556</v>
      </c>
      <c r="Y3166" s="5" t="s">
        <v>87</v>
      </c>
      <c r="Z3166" s="5" t="s">
        <v>687</v>
      </c>
      <c r="AA3166" s="5" t="s">
        <v>5196</v>
      </c>
      <c r="AB3166" s="6">
        <f>DATEVALUE(DatosTransformados[[#This Row],[Contact Date Hidden]])</f>
        <v>44618</v>
      </c>
      <c r="AC3166" s="6">
        <v>44291</v>
      </c>
      <c r="AD3166" s="5" t="s">
        <v>38</v>
      </c>
      <c r="AE3166" s="5" t="str">
        <f>VLOOKUP(DatosTransformados[[#This Row],[Customer Segment Hidden]],Tabla3[#All],2,FALSE)</f>
        <v>Low</v>
      </c>
      <c r="AF3166" s="12">
        <v>41.716850922687122</v>
      </c>
      <c r="AG3166" s="5">
        <v>6</v>
      </c>
      <c r="AH3166" s="5" t="s">
        <v>29</v>
      </c>
      <c r="AI3166" s="5" t="str">
        <f>IFERROR(VLOOKUP(DatosTransformados[[#This Row],[Preferred Contact Method Hidden]],Tabla3[#All],2,FALSE),DatosTransformados[[#This Row],[Preferred Contact Method Hidden]])</f>
        <v>Email</v>
      </c>
      <c r="AJ3166" s="5" t="str">
        <f>VLOOKUP(DatosTransformados[[#This Row],[Applied Discount Hidden]],Tabla3[#All],2,FALSE)</f>
        <v>Yes</v>
      </c>
      <c r="AK3166" s="5" t="b">
        <v>1</v>
      </c>
    </row>
    <row r="3167" spans="1:37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">
        <v>33</v>
      </c>
      <c r="O31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7" s="2" t="s">
        <v>21</v>
      </c>
      <c r="Q3167" s="2">
        <v>0</v>
      </c>
      <c r="R3167" s="2" t="s">
        <v>33</v>
      </c>
      <c r="S3167" s="2" t="s">
        <v>34</v>
      </c>
      <c r="T3167" s="2" t="s">
        <v>117</v>
      </c>
      <c r="U3167" s="2">
        <v>56</v>
      </c>
      <c r="V3167" s="2" t="str">
        <f>PROPER(DatosTransformados[[#This Row],[Payment Method Hidden]])</f>
        <v>Direct Debit</v>
      </c>
      <c r="W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167" s="2">
        <v>1453</v>
      </c>
      <c r="Y3167" s="2"/>
      <c r="Z3167" s="2"/>
      <c r="AA3167" s="2" t="s">
        <v>2779</v>
      </c>
      <c r="AB3167" s="3">
        <f>DATEVALUE(DatosTransformados[[#This Row],[Contact Date Hidden]])</f>
        <v>44846</v>
      </c>
      <c r="AC3167" s="3">
        <v>44252</v>
      </c>
      <c r="AD3167" s="2" t="s">
        <v>38</v>
      </c>
      <c r="AE3167" s="2" t="str">
        <f>VLOOKUP(DatosTransformados[[#This Row],[Customer Segment Hidden]],Tabla3[#All],2,FALSE)</f>
        <v>Low</v>
      </c>
      <c r="AF3167" s="11">
        <v>50.413056518375477</v>
      </c>
      <c r="AG3167" s="2">
        <v>0</v>
      </c>
      <c r="AH3167" s="2" t="s">
        <v>49</v>
      </c>
      <c r="AI3167" s="2" t="str">
        <f>IFERROR(VLOOKUP(DatosTransformados[[#This Row],[Preferred Contact Method Hidden]],Tabla3[#All],2,FALSE),DatosTransformados[[#This Row],[Preferred Contact Method Hidden]])</f>
        <v>Phone</v>
      </c>
      <c r="AJ3167" s="2" t="str">
        <f>VLOOKUP(DatosTransformados[[#This Row],[Applied Discount Hidden]],Tabla3[#All],2,FALSE)</f>
        <v>Yes</v>
      </c>
      <c r="AK3167" s="2" t="b">
        <v>1</v>
      </c>
    </row>
    <row r="3168" spans="1:37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">
        <v>21</v>
      </c>
      <c r="O31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8" s="2" t="s">
        <v>21</v>
      </c>
      <c r="Q3168" s="2">
        <v>0</v>
      </c>
      <c r="R3168" s="2" t="s">
        <v>21</v>
      </c>
      <c r="S3168" s="2" t="s">
        <v>24</v>
      </c>
      <c r="T3168" s="2" t="s">
        <v>25</v>
      </c>
      <c r="U3168" s="2">
        <v>13</v>
      </c>
      <c r="V3168" s="2" t="str">
        <f>PROPER(DatosTransformados[[#This Row],[Payment Method Hidden]])</f>
        <v>Credit Card</v>
      </c>
      <c r="W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168" s="2">
        <v>27</v>
      </c>
      <c r="Y3168" s="2"/>
      <c r="Z3168" s="2"/>
      <c r="AA3168" s="2" t="s">
        <v>4228</v>
      </c>
      <c r="AB3168" s="3">
        <f>DATEVALUE(DatosTransformados[[#This Row],[Contact Date Hidden]])</f>
        <v>44309</v>
      </c>
      <c r="AC3168" s="3">
        <v>44671</v>
      </c>
      <c r="AD3168" s="2" t="s">
        <v>38</v>
      </c>
      <c r="AE3168" s="2" t="str">
        <f>VLOOKUP(DatosTransformados[[#This Row],[Customer Segment Hidden]],Tabla3[#All],2,FALSE)</f>
        <v>Low</v>
      </c>
      <c r="AF3168" s="11">
        <v>15.230597751811059</v>
      </c>
      <c r="AG3168" s="2">
        <v>2</v>
      </c>
      <c r="AH3168" s="2" t="s">
        <v>49</v>
      </c>
      <c r="AI3168" s="2" t="str">
        <f>IFERROR(VLOOKUP(DatosTransformados[[#This Row],[Preferred Contact Method Hidden]],Tabla3[#All],2,FALSE),DatosTransformados[[#This Row],[Preferred Contact Method Hidden]])</f>
        <v>Phone</v>
      </c>
      <c r="AJ3168" s="2" t="str">
        <f>VLOOKUP(DatosTransformados[[#This Row],[Applied Discount Hidden]],Tabla3[#All],2,FALSE)</f>
        <v>No</v>
      </c>
      <c r="AK3168" s="2" t="b">
        <v>0</v>
      </c>
    </row>
    <row r="3169" spans="1:37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">
        <v>21</v>
      </c>
      <c r="O31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69" s="5" t="s">
        <v>21</v>
      </c>
      <c r="Q3169" s="5">
        <v>0</v>
      </c>
      <c r="R3169" s="5" t="s">
        <v>21</v>
      </c>
      <c r="S3169" s="5" t="s">
        <v>24</v>
      </c>
      <c r="T3169" s="5" t="s">
        <v>123</v>
      </c>
      <c r="U3169" s="5">
        <v>15</v>
      </c>
      <c r="V3169" s="5" t="str">
        <f>PROPER(DatosTransformados[[#This Row],[Payment Method Hidden]])</f>
        <v>Credit Card</v>
      </c>
      <c r="W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169" s="5">
        <v>58</v>
      </c>
      <c r="Y3169" s="5"/>
      <c r="Z3169" s="5"/>
      <c r="AA3169" s="5" t="s">
        <v>1303</v>
      </c>
      <c r="AB3169" s="6">
        <f>DATEVALUE(DatosTransformados[[#This Row],[Contact Date Hidden]])</f>
        <v>44316</v>
      </c>
      <c r="AC3169" s="6">
        <v>44273</v>
      </c>
      <c r="AD3169" s="5" t="s">
        <v>44</v>
      </c>
      <c r="AE3169" s="5" t="str">
        <f>VLOOKUP(DatosTransformados[[#This Row],[Customer Segment Hidden]],Tabla3[#All],2,FALSE)</f>
        <v>Medium</v>
      </c>
      <c r="AF3169" s="12">
        <v>17.597586696358871</v>
      </c>
      <c r="AG3169" s="5">
        <v>9</v>
      </c>
      <c r="AH3169" s="5" t="s">
        <v>29</v>
      </c>
      <c r="AI3169" s="5" t="str">
        <f>IFERROR(VLOOKUP(DatosTransformados[[#This Row],[Preferred Contact Method Hidden]],Tabla3[#All],2,FALSE),DatosTransformados[[#This Row],[Preferred Contact Method Hidden]])</f>
        <v>Email</v>
      </c>
      <c r="AJ3169" s="5" t="str">
        <f>VLOOKUP(DatosTransformados[[#This Row],[Applied Discount Hidden]],Tabla3[#All],2,FALSE)</f>
        <v>Yes</v>
      </c>
      <c r="AK3169" s="5" t="b">
        <v>1</v>
      </c>
    </row>
    <row r="3170" spans="1:37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">
        <v>33</v>
      </c>
      <c r="O31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0" s="2" t="s">
        <v>21</v>
      </c>
      <c r="Q3170" s="2">
        <v>0</v>
      </c>
      <c r="R3170" s="2" t="s">
        <v>21</v>
      </c>
      <c r="S3170" s="2" t="s">
        <v>24</v>
      </c>
      <c r="T3170" s="2" t="s">
        <v>117</v>
      </c>
      <c r="U3170" s="2">
        <v>45</v>
      </c>
      <c r="V3170" s="2" t="str">
        <f>PROPER(DatosTransformados[[#This Row],[Payment Method Hidden]])</f>
        <v>Direct Debit</v>
      </c>
      <c r="W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170" s="2">
        <v>732</v>
      </c>
      <c r="Y3170" s="2" t="s">
        <v>42</v>
      </c>
      <c r="Z3170" s="2" t="s">
        <v>359</v>
      </c>
      <c r="AA3170" s="2" t="s">
        <v>5201</v>
      </c>
      <c r="AB3170" s="3">
        <f>DATEVALUE(DatosTransformados[[#This Row],[Contact Date Hidden]])</f>
        <v>45130</v>
      </c>
      <c r="AC3170" s="3">
        <v>44187</v>
      </c>
      <c r="AD3170" s="2" t="s">
        <v>38</v>
      </c>
      <c r="AE3170" s="2" t="str">
        <f>VLOOKUP(DatosTransformados[[#This Row],[Customer Segment Hidden]],Tabla3[#All],2,FALSE)</f>
        <v>Low</v>
      </c>
      <c r="AF3170" s="11">
        <v>51.127710343854652</v>
      </c>
      <c r="AG3170" s="2">
        <v>9</v>
      </c>
      <c r="AH3170" s="2" t="s">
        <v>29</v>
      </c>
      <c r="AI3170" s="2" t="str">
        <f>IFERROR(VLOOKUP(DatosTransformados[[#This Row],[Preferred Contact Method Hidden]],Tabla3[#All],2,FALSE),DatosTransformados[[#This Row],[Preferred Contact Method Hidden]])</f>
        <v>Email</v>
      </c>
      <c r="AJ3170" s="2" t="str">
        <f>VLOOKUP(DatosTransformados[[#This Row],[Applied Discount Hidden]],Tabla3[#All],2,FALSE)</f>
        <v>No</v>
      </c>
      <c r="AK3170" s="2" t="b">
        <v>0</v>
      </c>
    </row>
    <row r="3171" spans="1:37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">
        <v>21</v>
      </c>
      <c r="O31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1" s="5" t="s">
        <v>21</v>
      </c>
      <c r="Q3171" s="5">
        <v>0</v>
      </c>
      <c r="R3171" s="5" t="s">
        <v>33</v>
      </c>
      <c r="S3171" s="5" t="s">
        <v>24</v>
      </c>
      <c r="T3171" s="5" t="s">
        <v>35</v>
      </c>
      <c r="U3171" s="5">
        <v>50</v>
      </c>
      <c r="V3171" s="5" t="str">
        <f>PROPER(DatosTransformados[[#This Row],[Payment Method Hidden]])</f>
        <v>Direct Debit</v>
      </c>
      <c r="W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171" s="5">
        <v>2364</v>
      </c>
      <c r="Y3171" s="5"/>
      <c r="Z3171" s="5"/>
      <c r="AA3171" s="5" t="s">
        <v>3209</v>
      </c>
      <c r="AB3171" s="6">
        <f>DATEVALUE(DatosTransformados[[#This Row],[Contact Date Hidden]])</f>
        <v>44858</v>
      </c>
      <c r="AC3171" s="6">
        <v>45265</v>
      </c>
      <c r="AD3171" s="5" t="s">
        <v>44</v>
      </c>
      <c r="AE3171" s="5" t="str">
        <f>VLOOKUP(DatosTransformados[[#This Row],[Customer Segment Hidden]],Tabla3[#All],2,FALSE)</f>
        <v>Medium</v>
      </c>
      <c r="AF3171" s="12">
        <v>50.919219310380058</v>
      </c>
      <c r="AG3171" s="5">
        <v>1</v>
      </c>
      <c r="AH3171" s="5" t="s">
        <v>63</v>
      </c>
      <c r="AI3171" s="5" t="str">
        <f>IFERROR(VLOOKUP(DatosTransformados[[#This Row],[Preferred Contact Method Hidden]],Tabla3[#All],2,FALSE),DatosTransformados[[#This Row],[Preferred Contact Method Hidden]])</f>
        <v>SMS</v>
      </c>
      <c r="AJ3171" s="5" t="str">
        <f>VLOOKUP(DatosTransformados[[#This Row],[Applied Discount Hidden]],Tabla3[#All],2,FALSE)</f>
        <v>Yes</v>
      </c>
      <c r="AK3171" s="5" t="b">
        <v>1</v>
      </c>
    </row>
    <row r="3172" spans="1:37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">
        <v>21</v>
      </c>
      <c r="O31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2" s="2" t="s">
        <v>33</v>
      </c>
      <c r="Q3172" s="2">
        <v>3</v>
      </c>
      <c r="R3172" s="2" t="s">
        <v>21</v>
      </c>
      <c r="S3172" s="2" t="s">
        <v>24</v>
      </c>
      <c r="T3172" s="2" t="s">
        <v>123</v>
      </c>
      <c r="U3172" s="2">
        <v>14</v>
      </c>
      <c r="V3172" s="2" t="str">
        <f>PROPER(DatosTransformados[[#This Row],[Payment Method Hidden]])</f>
        <v>Credit Card</v>
      </c>
      <c r="W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3172" s="2">
        <v>14</v>
      </c>
      <c r="Y3172" s="2"/>
      <c r="Z3172" s="2"/>
      <c r="AA3172" s="2" t="s">
        <v>4834</v>
      </c>
      <c r="AB3172" s="3">
        <f>DATEVALUE(DatosTransformados[[#This Row],[Contact Date Hidden]])</f>
        <v>44635</v>
      </c>
      <c r="AC3172" s="3">
        <v>44336</v>
      </c>
      <c r="AD3172" s="2" t="s">
        <v>44</v>
      </c>
      <c r="AE3172" s="2" t="str">
        <f>VLOOKUP(DatosTransformados[[#This Row],[Customer Segment Hidden]],Tabla3[#All],2,FALSE)</f>
        <v>Medium</v>
      </c>
      <c r="AF3172" s="11">
        <v>13.66296435727001</v>
      </c>
      <c r="AG3172" s="2">
        <v>2</v>
      </c>
      <c r="AH3172" s="2" t="s">
        <v>29</v>
      </c>
      <c r="AI3172" s="2" t="str">
        <f>IFERROR(VLOOKUP(DatosTransformados[[#This Row],[Preferred Contact Method Hidden]],Tabla3[#All],2,FALSE),DatosTransformados[[#This Row],[Preferred Contact Method Hidden]])</f>
        <v>Email</v>
      </c>
      <c r="AJ3172" s="2" t="str">
        <f>VLOOKUP(DatosTransformados[[#This Row],[Applied Discount Hidden]],Tabla3[#All],2,FALSE)</f>
        <v>Yes</v>
      </c>
      <c r="AK3172" s="2" t="b">
        <v>1</v>
      </c>
    </row>
    <row r="3173" spans="1:37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">
        <v>21</v>
      </c>
      <c r="O31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3" s="5" t="s">
        <v>21</v>
      </c>
      <c r="Q3173" s="5">
        <v>0</v>
      </c>
      <c r="R3173" s="5" t="s">
        <v>33</v>
      </c>
      <c r="S3173" s="5" t="s">
        <v>52</v>
      </c>
      <c r="T3173" s="5" t="s">
        <v>123</v>
      </c>
      <c r="U3173" s="5">
        <v>23</v>
      </c>
      <c r="V3173" s="5" t="str">
        <f>PROPER(DatosTransformados[[#This Row],[Payment Method Hidden]])</f>
        <v>Credit Card</v>
      </c>
      <c r="W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173" s="5">
        <v>1426</v>
      </c>
      <c r="Y3173" s="5"/>
      <c r="Z3173" s="5"/>
      <c r="AA3173" s="5" t="s">
        <v>1647</v>
      </c>
      <c r="AB3173" s="6">
        <f>DATEVALUE(DatosTransformados[[#This Row],[Contact Date Hidden]])</f>
        <v>45125</v>
      </c>
      <c r="AC3173" s="6">
        <v>44979</v>
      </c>
      <c r="AD3173" s="5" t="s">
        <v>28</v>
      </c>
      <c r="AE3173" s="5" t="str">
        <f>VLOOKUP(DatosTransformados[[#This Row],[Customer Segment Hidden]],Tabla3[#All],2,FALSE)</f>
        <v>High</v>
      </c>
      <c r="AF3173" s="12">
        <v>23.396797072654689</v>
      </c>
      <c r="AG3173" s="5">
        <v>5</v>
      </c>
      <c r="AH3173" s="5" t="s">
        <v>63</v>
      </c>
      <c r="AI3173" s="5" t="str">
        <f>IFERROR(VLOOKUP(DatosTransformados[[#This Row],[Preferred Contact Method Hidden]],Tabla3[#All],2,FALSE),DatosTransformados[[#This Row],[Preferred Contact Method Hidden]])</f>
        <v>SMS</v>
      </c>
      <c r="AJ3173" s="5" t="str">
        <f>VLOOKUP(DatosTransformados[[#This Row],[Applied Discount Hidden]],Tabla3[#All],2,FALSE)</f>
        <v>Yes</v>
      </c>
      <c r="AK3173" s="5" t="b">
        <v>1</v>
      </c>
    </row>
    <row r="3174" spans="1:37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">
        <v>21</v>
      </c>
      <c r="O31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4" s="2" t="s">
        <v>21</v>
      </c>
      <c r="Q3174" s="2">
        <v>0</v>
      </c>
      <c r="R3174" s="2" t="s">
        <v>21</v>
      </c>
      <c r="S3174" s="2" t="s">
        <v>52</v>
      </c>
      <c r="T3174" s="2" t="s">
        <v>35</v>
      </c>
      <c r="U3174" s="2">
        <v>45</v>
      </c>
      <c r="V3174" s="2" t="str">
        <f>PROPER(DatosTransformados[[#This Row],[Payment Method Hidden]])</f>
        <v>Direct Debit</v>
      </c>
      <c r="W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174" s="2">
        <v>3274</v>
      </c>
      <c r="Y3174" s="2"/>
      <c r="Z3174" s="2"/>
      <c r="AA3174" s="2" t="s">
        <v>609</v>
      </c>
      <c r="AB3174" s="3">
        <f>DATEVALUE(DatosTransformados[[#This Row],[Contact Date Hidden]])</f>
        <v>44414</v>
      </c>
      <c r="AC3174" s="3">
        <v>44009</v>
      </c>
      <c r="AD3174" s="2" t="s">
        <v>38</v>
      </c>
      <c r="AE3174" s="2" t="str">
        <f>VLOOKUP(DatosTransformados[[#This Row],[Customer Segment Hidden]],Tabla3[#All],2,FALSE)</f>
        <v>Low</v>
      </c>
      <c r="AF3174" s="11">
        <v>39.28462259223717</v>
      </c>
      <c r="AG3174" s="2">
        <v>2</v>
      </c>
      <c r="AH3174" s="2" t="s">
        <v>29</v>
      </c>
      <c r="AI3174" s="2" t="str">
        <f>IFERROR(VLOOKUP(DatosTransformados[[#This Row],[Preferred Contact Method Hidden]],Tabla3[#All],2,FALSE),DatosTransformados[[#This Row],[Preferred Contact Method Hidden]])</f>
        <v>Email</v>
      </c>
      <c r="AJ3174" s="2" t="str">
        <f>VLOOKUP(DatosTransformados[[#This Row],[Applied Discount Hidden]],Tabla3[#All],2,FALSE)</f>
        <v>Yes</v>
      </c>
      <c r="AK3174" s="2" t="b">
        <v>1</v>
      </c>
    </row>
    <row r="3175" spans="1:37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">
        <v>21</v>
      </c>
      <c r="O31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5" s="5" t="s">
        <v>21</v>
      </c>
      <c r="Q3175" s="5">
        <v>0</v>
      </c>
      <c r="R3175" s="5" t="s">
        <v>33</v>
      </c>
      <c r="S3175" s="5" t="s">
        <v>34</v>
      </c>
      <c r="T3175" s="5" t="s">
        <v>35</v>
      </c>
      <c r="U3175" s="5">
        <v>35</v>
      </c>
      <c r="V3175" s="5" t="str">
        <f>PROPER(DatosTransformados[[#This Row],[Payment Method Hidden]])</f>
        <v>Direct Debit</v>
      </c>
      <c r="W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175" s="5">
        <v>1339</v>
      </c>
      <c r="Y3175" s="5"/>
      <c r="Z3175" s="5"/>
      <c r="AA3175" s="5" t="s">
        <v>5206</v>
      </c>
      <c r="AB3175" s="6">
        <f>DATEVALUE(DatosTransformados[[#This Row],[Contact Date Hidden]])</f>
        <v>43965</v>
      </c>
      <c r="AC3175" s="6">
        <v>44495</v>
      </c>
      <c r="AD3175" s="5" t="s">
        <v>44</v>
      </c>
      <c r="AE3175" s="5" t="str">
        <f>VLOOKUP(DatosTransformados[[#This Row],[Customer Segment Hidden]],Tabla3[#All],2,FALSE)</f>
        <v>Medium</v>
      </c>
      <c r="AF3175" s="12">
        <v>39.742701252949757</v>
      </c>
      <c r="AG3175" s="5">
        <v>5</v>
      </c>
      <c r="AH3175" s="5" t="s">
        <v>63</v>
      </c>
      <c r="AI3175" s="5" t="str">
        <f>IFERROR(VLOOKUP(DatosTransformados[[#This Row],[Preferred Contact Method Hidden]],Tabla3[#All],2,FALSE),DatosTransformados[[#This Row],[Preferred Contact Method Hidden]])</f>
        <v>SMS</v>
      </c>
      <c r="AJ3175" s="5" t="str">
        <f>VLOOKUP(DatosTransformados[[#This Row],[Applied Discount Hidden]],Tabla3[#All],2,FALSE)</f>
        <v>No</v>
      </c>
      <c r="AK3175" s="5" t="b">
        <v>0</v>
      </c>
    </row>
    <row r="3176" spans="1:37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">
        <v>21</v>
      </c>
      <c r="O31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6" s="2" t="s">
        <v>33</v>
      </c>
      <c r="Q3176" s="2">
        <v>6</v>
      </c>
      <c r="R3176" s="2" t="s">
        <v>33</v>
      </c>
      <c r="S3176" s="2" t="s">
        <v>24</v>
      </c>
      <c r="T3176" s="2" t="s">
        <v>117</v>
      </c>
      <c r="U3176" s="2">
        <v>42</v>
      </c>
      <c r="V3176" s="2" t="str">
        <f>PROPER(DatosTransformados[[#This Row],[Payment Method Hidden]])</f>
        <v>Direct Debit</v>
      </c>
      <c r="W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176" s="2">
        <v>2178</v>
      </c>
      <c r="Y3176" s="2"/>
      <c r="Z3176" s="2"/>
      <c r="AA3176" s="2" t="s">
        <v>5208</v>
      </c>
      <c r="AB3176" s="3">
        <f>DATEVALUE(DatosTransformados[[#This Row],[Contact Date Hidden]])</f>
        <v>44047</v>
      </c>
      <c r="AC3176" s="3">
        <v>44489</v>
      </c>
      <c r="AD3176" s="2" t="s">
        <v>44</v>
      </c>
      <c r="AE3176" s="2" t="str">
        <f>VLOOKUP(DatosTransformados[[#This Row],[Customer Segment Hidden]],Tabla3[#All],2,FALSE)</f>
        <v>Medium</v>
      </c>
      <c r="AF3176" s="11">
        <v>44.456016302346697</v>
      </c>
      <c r="AG3176" s="2">
        <v>5</v>
      </c>
      <c r="AH3176" s="2" t="s">
        <v>49</v>
      </c>
      <c r="AI3176" s="2" t="str">
        <f>IFERROR(VLOOKUP(DatosTransformados[[#This Row],[Preferred Contact Method Hidden]],Tabla3[#All],2,FALSE),DatosTransformados[[#This Row],[Preferred Contact Method Hidden]])</f>
        <v>Phone</v>
      </c>
      <c r="AJ3176" s="2" t="str">
        <f>VLOOKUP(DatosTransformados[[#This Row],[Applied Discount Hidden]],Tabla3[#All],2,FALSE)</f>
        <v>Yes</v>
      </c>
      <c r="AK3176" s="2" t="b">
        <v>1</v>
      </c>
    </row>
    <row r="3177" spans="1:37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">
        <v>21</v>
      </c>
      <c r="O31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7" s="5" t="s">
        <v>21</v>
      </c>
      <c r="Q3177" s="5">
        <v>0</v>
      </c>
      <c r="R3177" s="5" t="s">
        <v>21</v>
      </c>
      <c r="S3177" s="5" t="s">
        <v>24</v>
      </c>
      <c r="T3177" s="5" t="s">
        <v>123</v>
      </c>
      <c r="U3177" s="5">
        <v>35</v>
      </c>
      <c r="V3177" s="5" t="str">
        <f>PROPER(DatosTransformados[[#This Row],[Payment Method Hidden]])</f>
        <v>Credit Card</v>
      </c>
      <c r="W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177" s="5">
        <v>888</v>
      </c>
      <c r="Y3177" s="5"/>
      <c r="Z3177" s="5"/>
      <c r="AA3177" s="5" t="s">
        <v>4458</v>
      </c>
      <c r="AB3177" s="6">
        <f>DATEVALUE(DatosTransformados[[#This Row],[Contact Date Hidden]])</f>
        <v>44610</v>
      </c>
      <c r="AC3177" s="6">
        <v>45118</v>
      </c>
      <c r="AD3177" s="5" t="s">
        <v>44</v>
      </c>
      <c r="AE3177" s="5" t="str">
        <f>VLOOKUP(DatosTransformados[[#This Row],[Customer Segment Hidden]],Tabla3[#All],2,FALSE)</f>
        <v>Medium</v>
      </c>
      <c r="AF3177" s="12">
        <v>34.430375259993809</v>
      </c>
      <c r="AG3177" s="5">
        <v>3</v>
      </c>
      <c r="AH3177" s="5" t="s">
        <v>63</v>
      </c>
      <c r="AI3177" s="5" t="str">
        <f>IFERROR(VLOOKUP(DatosTransformados[[#This Row],[Preferred Contact Method Hidden]],Tabla3[#All],2,FALSE),DatosTransformados[[#This Row],[Preferred Contact Method Hidden]])</f>
        <v>SMS</v>
      </c>
      <c r="AJ3177" s="5" t="str">
        <f>VLOOKUP(DatosTransformados[[#This Row],[Applied Discount Hidden]],Tabla3[#All],2,FALSE)</f>
        <v>No</v>
      </c>
      <c r="AK3177" s="5" t="b">
        <v>0</v>
      </c>
    </row>
    <row r="3178" spans="1:37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">
        <v>21</v>
      </c>
      <c r="O31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8" s="2" t="s">
        <v>21</v>
      </c>
      <c r="Q3178" s="2">
        <v>0</v>
      </c>
      <c r="R3178" s="2" t="s">
        <v>33</v>
      </c>
      <c r="S3178" s="2" t="s">
        <v>52</v>
      </c>
      <c r="T3178" s="2" t="s">
        <v>123</v>
      </c>
      <c r="U3178" s="2">
        <v>28</v>
      </c>
      <c r="V3178" s="2" t="str">
        <f>PROPER(DatosTransformados[[#This Row],[Payment Method Hidden]])</f>
        <v>Credit Card</v>
      </c>
      <c r="W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178" s="2">
        <v>1211</v>
      </c>
      <c r="Y3178" s="2"/>
      <c r="Z3178" s="2"/>
      <c r="AA3178" s="2" t="s">
        <v>2296</v>
      </c>
      <c r="AB3178" s="3">
        <f>DATEVALUE(DatosTransformados[[#This Row],[Contact Date Hidden]])</f>
        <v>43905</v>
      </c>
      <c r="AC3178" s="3">
        <v>44949</v>
      </c>
      <c r="AD3178" s="2" t="s">
        <v>28</v>
      </c>
      <c r="AE3178" s="2" t="str">
        <f>VLOOKUP(DatosTransformados[[#This Row],[Customer Segment Hidden]],Tabla3[#All],2,FALSE)</f>
        <v>High</v>
      </c>
      <c r="AF3178" s="11">
        <v>31.084127323533501</v>
      </c>
      <c r="AG3178" s="2">
        <v>5</v>
      </c>
      <c r="AH3178" s="2" t="s">
        <v>49</v>
      </c>
      <c r="AI3178" s="2" t="str">
        <f>IFERROR(VLOOKUP(DatosTransformados[[#This Row],[Preferred Contact Method Hidden]],Tabla3[#All],2,FALSE),DatosTransformados[[#This Row],[Preferred Contact Method Hidden]])</f>
        <v>Phone</v>
      </c>
      <c r="AJ3178" s="2" t="str">
        <f>VLOOKUP(DatosTransformados[[#This Row],[Applied Discount Hidden]],Tabla3[#All],2,FALSE)</f>
        <v>Yes</v>
      </c>
      <c r="AK3178" s="2" t="b">
        <v>1</v>
      </c>
    </row>
    <row r="3179" spans="1:37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">
        <v>21</v>
      </c>
      <c r="O31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79" s="5" t="s">
        <v>33</v>
      </c>
      <c r="Q3179" s="5">
        <v>3</v>
      </c>
      <c r="R3179" s="5" t="s">
        <v>21</v>
      </c>
      <c r="S3179" s="5" t="s">
        <v>52</v>
      </c>
      <c r="T3179" s="5" t="s">
        <v>25</v>
      </c>
      <c r="U3179" s="5">
        <v>8</v>
      </c>
      <c r="V3179" s="5" t="str">
        <f>PROPER(DatosTransformados[[#This Row],[Payment Method Hidden]])</f>
        <v>Credit Card</v>
      </c>
      <c r="W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179" s="5">
        <v>349</v>
      </c>
      <c r="Y3179" s="5"/>
      <c r="Z3179" s="5"/>
      <c r="AA3179" s="5" t="s">
        <v>4193</v>
      </c>
      <c r="AB3179" s="6">
        <f>DATEVALUE(DatosTransformados[[#This Row],[Contact Date Hidden]])</f>
        <v>44427</v>
      </c>
      <c r="AC3179" s="6">
        <v>44631</v>
      </c>
      <c r="AD3179" s="5" t="s">
        <v>38</v>
      </c>
      <c r="AE3179" s="5" t="str">
        <f>VLOOKUP(DatosTransformados[[#This Row],[Customer Segment Hidden]],Tabla3[#All],2,FALSE)</f>
        <v>Low</v>
      </c>
      <c r="AF3179" s="12">
        <v>8.3058363003652964</v>
      </c>
      <c r="AG3179" s="5">
        <v>6</v>
      </c>
      <c r="AH3179" s="5" t="s">
        <v>49</v>
      </c>
      <c r="AI3179" s="5" t="str">
        <f>IFERROR(VLOOKUP(DatosTransformados[[#This Row],[Preferred Contact Method Hidden]],Tabla3[#All],2,FALSE),DatosTransformados[[#This Row],[Preferred Contact Method Hidden]])</f>
        <v>Phone</v>
      </c>
      <c r="AJ3179" s="5" t="str">
        <f>VLOOKUP(DatosTransformados[[#This Row],[Applied Discount Hidden]],Tabla3[#All],2,FALSE)</f>
        <v>Yes</v>
      </c>
      <c r="AK3179" s="5" t="b">
        <v>1</v>
      </c>
    </row>
    <row r="3180" spans="1:37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">
        <v>21</v>
      </c>
      <c r="O31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0" s="2" t="s">
        <v>21</v>
      </c>
      <c r="Q3180" s="2">
        <v>0</v>
      </c>
      <c r="R3180" s="2" t="s">
        <v>33</v>
      </c>
      <c r="S3180" s="2" t="s">
        <v>52</v>
      </c>
      <c r="T3180" s="2" t="s">
        <v>35</v>
      </c>
      <c r="U3180" s="2">
        <v>30</v>
      </c>
      <c r="V3180" s="2" t="str">
        <f>PROPER(DatosTransformados[[#This Row],[Payment Method Hidden]])</f>
        <v>Direct Debit</v>
      </c>
      <c r="W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180" s="2">
        <v>2194</v>
      </c>
      <c r="Y3180" s="2"/>
      <c r="Z3180" s="2"/>
      <c r="AA3180" s="2" t="s">
        <v>5213</v>
      </c>
      <c r="AB3180" s="3">
        <f>DATEVALUE(DatosTransformados[[#This Row],[Contact Date Hidden]])</f>
        <v>44648</v>
      </c>
      <c r="AC3180" s="3">
        <v>44903</v>
      </c>
      <c r="AD3180" s="2" t="s">
        <v>28</v>
      </c>
      <c r="AE3180" s="2" t="str">
        <f>VLOOKUP(DatosTransformados[[#This Row],[Customer Segment Hidden]],Tabla3[#All],2,FALSE)</f>
        <v>High</v>
      </c>
      <c r="AF3180" s="11">
        <v>30.547734995023738</v>
      </c>
      <c r="AG3180" s="2">
        <v>3</v>
      </c>
      <c r="AH3180" s="2" t="s">
        <v>29</v>
      </c>
      <c r="AI3180" s="2" t="str">
        <f>IFERROR(VLOOKUP(DatosTransformados[[#This Row],[Preferred Contact Method Hidden]],Tabla3[#All],2,FALSE),DatosTransformados[[#This Row],[Preferred Contact Method Hidden]])</f>
        <v>Email</v>
      </c>
      <c r="AJ3180" s="2" t="str">
        <f>VLOOKUP(DatosTransformados[[#This Row],[Applied Discount Hidden]],Tabla3[#All],2,FALSE)</f>
        <v>Yes</v>
      </c>
      <c r="AK3180" s="2" t="b">
        <v>1</v>
      </c>
    </row>
    <row r="3181" spans="1:37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">
        <v>21</v>
      </c>
      <c r="O31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1" s="5" t="s">
        <v>21</v>
      </c>
      <c r="Q3181" s="5">
        <v>0</v>
      </c>
      <c r="R3181" s="5" t="s">
        <v>21</v>
      </c>
      <c r="S3181" s="5" t="s">
        <v>52</v>
      </c>
      <c r="T3181" s="5" t="s">
        <v>25</v>
      </c>
      <c r="U3181" s="5">
        <v>12</v>
      </c>
      <c r="V3181" s="5" t="str">
        <f>PROPER(DatosTransformados[[#This Row],[Payment Method Hidden]])</f>
        <v>Credit Card</v>
      </c>
      <c r="W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181" s="5">
        <v>230</v>
      </c>
      <c r="Y3181" s="5"/>
      <c r="Z3181" s="5"/>
      <c r="AA3181" s="5" t="s">
        <v>150</v>
      </c>
      <c r="AB3181" s="6">
        <f>DATEVALUE(DatosTransformados[[#This Row],[Contact Date Hidden]])</f>
        <v>44536</v>
      </c>
      <c r="AC3181" s="6">
        <v>44650</v>
      </c>
      <c r="AD3181" s="5" t="s">
        <v>44</v>
      </c>
      <c r="AE3181" s="5" t="str">
        <f>VLOOKUP(DatosTransformados[[#This Row],[Customer Segment Hidden]],Tabla3[#All],2,FALSE)</f>
        <v>Medium</v>
      </c>
      <c r="AF3181" s="12">
        <v>11.79580990297629</v>
      </c>
      <c r="AG3181" s="5">
        <v>8</v>
      </c>
      <c r="AH3181" s="5" t="s">
        <v>63</v>
      </c>
      <c r="AI3181" s="5" t="str">
        <f>IFERROR(VLOOKUP(DatosTransformados[[#This Row],[Preferred Contact Method Hidden]],Tabla3[#All],2,FALSE),DatosTransformados[[#This Row],[Preferred Contact Method Hidden]])</f>
        <v>SMS</v>
      </c>
      <c r="AJ3181" s="5" t="str">
        <f>VLOOKUP(DatosTransformados[[#This Row],[Applied Discount Hidden]],Tabla3[#All],2,FALSE)</f>
        <v>No</v>
      </c>
      <c r="AK3181" s="5" t="b">
        <v>0</v>
      </c>
    </row>
    <row r="3182" spans="1:37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">
        <v>33</v>
      </c>
      <c r="O31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2" s="2" t="s">
        <v>21</v>
      </c>
      <c r="Q3182" s="2">
        <v>0</v>
      </c>
      <c r="R3182" s="2" t="s">
        <v>33</v>
      </c>
      <c r="S3182" s="2" t="s">
        <v>52</v>
      </c>
      <c r="T3182" s="2" t="s">
        <v>25</v>
      </c>
      <c r="U3182" s="2">
        <v>52</v>
      </c>
      <c r="V3182" s="2" t="str">
        <f>PROPER(DatosTransformados[[#This Row],[Payment Method Hidden]])</f>
        <v>Credit Card</v>
      </c>
      <c r="W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3182" s="2">
        <v>3818</v>
      </c>
      <c r="Y3182" s="2"/>
      <c r="Z3182" s="2"/>
      <c r="AA3182" s="2" t="s">
        <v>3864</v>
      </c>
      <c r="AB3182" s="3">
        <f>DATEVALUE(DatosTransformados[[#This Row],[Contact Date Hidden]])</f>
        <v>44063</v>
      </c>
      <c r="AC3182" s="3">
        <v>44350</v>
      </c>
      <c r="AD3182" s="2" t="s">
        <v>28</v>
      </c>
      <c r="AE3182" s="2" t="str">
        <f>VLOOKUP(DatosTransformados[[#This Row],[Customer Segment Hidden]],Tabla3[#All],2,FALSE)</f>
        <v>High</v>
      </c>
      <c r="AF3182" s="11">
        <v>50.223336552180442</v>
      </c>
      <c r="AG3182" s="2">
        <v>1</v>
      </c>
      <c r="AH3182" s="2" t="s">
        <v>49</v>
      </c>
      <c r="AI3182" s="2" t="str">
        <f>IFERROR(VLOOKUP(DatosTransformados[[#This Row],[Preferred Contact Method Hidden]],Tabla3[#All],2,FALSE),DatosTransformados[[#This Row],[Preferred Contact Method Hidden]])</f>
        <v>Phone</v>
      </c>
      <c r="AJ3182" s="2" t="str">
        <f>VLOOKUP(DatosTransformados[[#This Row],[Applied Discount Hidden]],Tabla3[#All],2,FALSE)</f>
        <v>Yes</v>
      </c>
      <c r="AK3182" s="2" t="b">
        <v>1</v>
      </c>
    </row>
    <row r="3183" spans="1:37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">
        <v>21</v>
      </c>
      <c r="O31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3" s="5" t="s">
        <v>21</v>
      </c>
      <c r="Q3183" s="5">
        <v>0</v>
      </c>
      <c r="R3183" s="5" t="s">
        <v>21</v>
      </c>
      <c r="S3183" s="5" t="s">
        <v>52</v>
      </c>
      <c r="T3183" s="5" t="s">
        <v>117</v>
      </c>
      <c r="U3183" s="5">
        <v>21</v>
      </c>
      <c r="V3183" s="5" t="str">
        <f>PROPER(DatosTransformados[[#This Row],[Payment Method Hidden]])</f>
        <v>Direct Debit</v>
      </c>
      <c r="W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183" s="5">
        <v>1467</v>
      </c>
      <c r="Y3183" s="5"/>
      <c r="Z3183" s="5"/>
      <c r="AA3183" s="5" t="s">
        <v>5217</v>
      </c>
      <c r="AB3183" s="6">
        <f>DATEVALUE(DatosTransformados[[#This Row],[Contact Date Hidden]])</f>
        <v>44917</v>
      </c>
      <c r="AC3183" s="6">
        <v>44681</v>
      </c>
      <c r="AD3183" s="5" t="s">
        <v>28</v>
      </c>
      <c r="AE3183" s="5" t="str">
        <f>VLOOKUP(DatosTransformados[[#This Row],[Customer Segment Hidden]],Tabla3[#All],2,FALSE)</f>
        <v>High</v>
      </c>
      <c r="AF3183" s="12">
        <v>18.93876946672146</v>
      </c>
      <c r="AG3183" s="5">
        <v>6</v>
      </c>
      <c r="AH3183" s="5" t="s">
        <v>63</v>
      </c>
      <c r="AI3183" s="5" t="str">
        <f>IFERROR(VLOOKUP(DatosTransformados[[#This Row],[Preferred Contact Method Hidden]],Tabla3[#All],2,FALSE),DatosTransformados[[#This Row],[Preferred Contact Method Hidden]])</f>
        <v>SMS</v>
      </c>
      <c r="AJ3183" s="5" t="str">
        <f>VLOOKUP(DatosTransformados[[#This Row],[Applied Discount Hidden]],Tabla3[#All],2,FALSE)</f>
        <v>Yes</v>
      </c>
      <c r="AK3183" s="5" t="b">
        <v>1</v>
      </c>
    </row>
    <row r="3184" spans="1:37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">
        <v>21</v>
      </c>
      <c r="O31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4" s="2" t="s">
        <v>33</v>
      </c>
      <c r="Q3184" s="2">
        <v>2</v>
      </c>
      <c r="R3184" s="2" t="s">
        <v>21</v>
      </c>
      <c r="S3184" s="2" t="s">
        <v>52</v>
      </c>
      <c r="T3184" s="2" t="s">
        <v>117</v>
      </c>
      <c r="U3184" s="2">
        <v>13</v>
      </c>
      <c r="V3184" s="2" t="str">
        <f>PROPER(DatosTransformados[[#This Row],[Payment Method Hidden]])</f>
        <v>Direct Debit</v>
      </c>
      <c r="W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184" s="2">
        <v>793</v>
      </c>
      <c r="Y3184" s="2"/>
      <c r="Z3184" s="2"/>
      <c r="AA3184" s="2" t="s">
        <v>2351</v>
      </c>
      <c r="AB3184" s="3">
        <f>DATEVALUE(DatosTransformados[[#This Row],[Contact Date Hidden]])</f>
        <v>45161</v>
      </c>
      <c r="AC3184" s="3">
        <v>43855</v>
      </c>
      <c r="AD3184" s="2" t="s">
        <v>44</v>
      </c>
      <c r="AE3184" s="2" t="str">
        <f>VLOOKUP(DatosTransformados[[#This Row],[Customer Segment Hidden]],Tabla3[#All],2,FALSE)</f>
        <v>Medium</v>
      </c>
      <c r="AF3184" s="11">
        <v>14.009077789406041</v>
      </c>
      <c r="AG3184" s="2">
        <v>4</v>
      </c>
      <c r="AH3184" s="2" t="s">
        <v>63</v>
      </c>
      <c r="AI3184" s="2" t="str">
        <f>IFERROR(VLOOKUP(DatosTransformados[[#This Row],[Preferred Contact Method Hidden]],Tabla3[#All],2,FALSE),DatosTransformados[[#This Row],[Preferred Contact Method Hidden]])</f>
        <v>SMS</v>
      </c>
      <c r="AJ3184" s="2" t="str">
        <f>VLOOKUP(DatosTransformados[[#This Row],[Applied Discount Hidden]],Tabla3[#All],2,FALSE)</f>
        <v>Yes</v>
      </c>
      <c r="AK3184" s="2" t="b">
        <v>1</v>
      </c>
    </row>
    <row r="3185" spans="1:37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">
        <v>21</v>
      </c>
      <c r="O31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5" s="5" t="s">
        <v>33</v>
      </c>
      <c r="Q3185" s="5">
        <v>2</v>
      </c>
      <c r="R3185" s="5" t="s">
        <v>21</v>
      </c>
      <c r="S3185" s="5" t="s">
        <v>24</v>
      </c>
      <c r="T3185" s="5" t="s">
        <v>117</v>
      </c>
      <c r="U3185" s="5">
        <v>37</v>
      </c>
      <c r="V3185" s="5" t="str">
        <f>PROPER(DatosTransformados[[#This Row],[Payment Method Hidden]])</f>
        <v>Direct Debit</v>
      </c>
      <c r="W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185" s="5">
        <v>385</v>
      </c>
      <c r="Y3185" s="5"/>
      <c r="Z3185" s="5"/>
      <c r="AA3185" s="5" t="s">
        <v>5220</v>
      </c>
      <c r="AB3185" s="6">
        <f>DATEVALUE(DatosTransformados[[#This Row],[Contact Date Hidden]])</f>
        <v>44744</v>
      </c>
      <c r="AC3185" s="6">
        <v>44666</v>
      </c>
      <c r="AD3185" s="5" t="s">
        <v>44</v>
      </c>
      <c r="AE3185" s="5" t="str">
        <f>VLOOKUP(DatosTransformados[[#This Row],[Customer Segment Hidden]],Tabla3[#All],2,FALSE)</f>
        <v>Medium</v>
      </c>
      <c r="AF3185" s="12">
        <v>32.653225466697812</v>
      </c>
      <c r="AG3185" s="5">
        <v>7</v>
      </c>
      <c r="AH3185" s="5" t="s">
        <v>49</v>
      </c>
      <c r="AI3185" s="5" t="str">
        <f>IFERROR(VLOOKUP(DatosTransformados[[#This Row],[Preferred Contact Method Hidden]],Tabla3[#All],2,FALSE),DatosTransformados[[#This Row],[Preferred Contact Method Hidden]])</f>
        <v>Phone</v>
      </c>
      <c r="AJ3185" s="5" t="str">
        <f>VLOOKUP(DatosTransformados[[#This Row],[Applied Discount Hidden]],Tabla3[#All],2,FALSE)</f>
        <v>Yes</v>
      </c>
      <c r="AK3185" s="5" t="b">
        <v>1</v>
      </c>
    </row>
    <row r="3186" spans="1:37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">
        <v>21</v>
      </c>
      <c r="O31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6" s="2" t="s">
        <v>21</v>
      </c>
      <c r="Q3186" s="2">
        <v>0</v>
      </c>
      <c r="R3186" s="2" t="s">
        <v>21</v>
      </c>
      <c r="S3186" s="2" t="s">
        <v>24</v>
      </c>
      <c r="T3186" s="2" t="s">
        <v>35</v>
      </c>
      <c r="U3186" s="2">
        <v>26</v>
      </c>
      <c r="V3186" s="2" t="str">
        <f>PROPER(DatosTransformados[[#This Row],[Payment Method Hidden]])</f>
        <v>Direct Debit</v>
      </c>
      <c r="W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186" s="2">
        <v>106</v>
      </c>
      <c r="Y3186" s="2" t="s">
        <v>134</v>
      </c>
      <c r="Z3186" s="2" t="s">
        <v>375</v>
      </c>
      <c r="AA3186" s="2" t="s">
        <v>2092</v>
      </c>
      <c r="AB3186" s="3">
        <f>DATEVALUE(DatosTransformados[[#This Row],[Contact Date Hidden]])</f>
        <v>44839</v>
      </c>
      <c r="AC3186" s="3">
        <v>44831</v>
      </c>
      <c r="AD3186" s="2" t="s">
        <v>28</v>
      </c>
      <c r="AE3186" s="2" t="str">
        <f>VLOOKUP(DatosTransformados[[#This Row],[Customer Segment Hidden]],Tabla3[#All],2,FALSE)</f>
        <v>High</v>
      </c>
      <c r="AF3186" s="11">
        <v>29.842882696592198</v>
      </c>
      <c r="AG3186" s="2">
        <v>3</v>
      </c>
      <c r="AH3186" s="2" t="s">
        <v>49</v>
      </c>
      <c r="AI3186" s="2" t="str">
        <f>IFERROR(VLOOKUP(DatosTransformados[[#This Row],[Preferred Contact Method Hidden]],Tabla3[#All],2,FALSE),DatosTransformados[[#This Row],[Preferred Contact Method Hidden]])</f>
        <v>Phone</v>
      </c>
      <c r="AJ3186" s="2" t="str">
        <f>VLOOKUP(DatosTransformados[[#This Row],[Applied Discount Hidden]],Tabla3[#All],2,FALSE)</f>
        <v>No</v>
      </c>
      <c r="AK3186" s="2" t="b">
        <v>0</v>
      </c>
    </row>
    <row r="3187" spans="1:37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">
        <v>21</v>
      </c>
      <c r="O31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7" s="5" t="s">
        <v>21</v>
      </c>
      <c r="Q3187" s="5">
        <v>0</v>
      </c>
      <c r="R3187" s="5" t="s">
        <v>21</v>
      </c>
      <c r="S3187" s="5" t="s">
        <v>24</v>
      </c>
      <c r="T3187" s="5" t="s">
        <v>117</v>
      </c>
      <c r="U3187" s="5">
        <v>40</v>
      </c>
      <c r="V3187" s="5" t="str">
        <f>PROPER(DatosTransformados[[#This Row],[Payment Method Hidden]])</f>
        <v>Direct Debit</v>
      </c>
      <c r="W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187" s="5">
        <v>494</v>
      </c>
      <c r="Y3187" s="5"/>
      <c r="Z3187" s="5"/>
      <c r="AA3187" s="5" t="s">
        <v>5223</v>
      </c>
      <c r="AB3187" s="6">
        <f>DATEVALUE(DatosTransformados[[#This Row],[Contact Date Hidden]])</f>
        <v>44683</v>
      </c>
      <c r="AC3187" s="6">
        <v>44961</v>
      </c>
      <c r="AD3187" s="5" t="s">
        <v>44</v>
      </c>
      <c r="AE3187" s="5" t="str">
        <f>VLOOKUP(DatosTransformados[[#This Row],[Customer Segment Hidden]],Tabla3[#All],2,FALSE)</f>
        <v>Medium</v>
      </c>
      <c r="AF3187" s="12">
        <v>46.479476620567823</v>
      </c>
      <c r="AG3187" s="5">
        <v>5</v>
      </c>
      <c r="AH3187" s="5" t="s">
        <v>49</v>
      </c>
      <c r="AI3187" s="5" t="str">
        <f>IFERROR(VLOOKUP(DatosTransformados[[#This Row],[Preferred Contact Method Hidden]],Tabla3[#All],2,FALSE),DatosTransformados[[#This Row],[Preferred Contact Method Hidden]])</f>
        <v>Phone</v>
      </c>
      <c r="AJ3187" s="5" t="str">
        <f>VLOOKUP(DatosTransformados[[#This Row],[Applied Discount Hidden]],Tabla3[#All],2,FALSE)</f>
        <v>No</v>
      </c>
      <c r="AK3187" s="5" t="b">
        <v>0</v>
      </c>
    </row>
    <row r="3188" spans="1:37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">
        <v>21</v>
      </c>
      <c r="O31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8" s="2" t="s">
        <v>21</v>
      </c>
      <c r="Q3188" s="2">
        <v>0</v>
      </c>
      <c r="R3188" s="2" t="s">
        <v>21</v>
      </c>
      <c r="S3188" s="2" t="s">
        <v>24</v>
      </c>
      <c r="T3188" s="2" t="s">
        <v>117</v>
      </c>
      <c r="U3188" s="2">
        <v>49</v>
      </c>
      <c r="V3188" s="2" t="str">
        <f>PROPER(DatosTransformados[[#This Row],[Payment Method Hidden]])</f>
        <v>Direct Debit</v>
      </c>
      <c r="W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3188" s="2">
        <v>812</v>
      </c>
      <c r="Y3188" s="2"/>
      <c r="Z3188" s="2"/>
      <c r="AA3188" s="2" t="s">
        <v>744</v>
      </c>
      <c r="AB3188" s="3">
        <f>DATEVALUE(DatosTransformados[[#This Row],[Contact Date Hidden]])</f>
        <v>44778</v>
      </c>
      <c r="AC3188" s="3">
        <v>44459</v>
      </c>
      <c r="AD3188" s="2" t="s">
        <v>44</v>
      </c>
      <c r="AE3188" s="2" t="str">
        <f>VLOOKUP(DatosTransformados[[#This Row],[Customer Segment Hidden]],Tabla3[#All],2,FALSE)</f>
        <v>Medium</v>
      </c>
      <c r="AF3188" s="11">
        <v>48.320244705824123</v>
      </c>
      <c r="AG3188" s="2">
        <v>10</v>
      </c>
      <c r="AH3188" s="2" t="s">
        <v>49</v>
      </c>
      <c r="AI3188" s="2" t="str">
        <f>IFERROR(VLOOKUP(DatosTransformados[[#This Row],[Preferred Contact Method Hidden]],Tabla3[#All],2,FALSE),DatosTransformados[[#This Row],[Preferred Contact Method Hidden]])</f>
        <v>Phone</v>
      </c>
      <c r="AJ3188" s="2" t="str">
        <f>VLOOKUP(DatosTransformados[[#This Row],[Applied Discount Hidden]],Tabla3[#All],2,FALSE)</f>
        <v>Yes</v>
      </c>
      <c r="AK3188" s="2" t="b">
        <v>1</v>
      </c>
    </row>
    <row r="3189" spans="1:37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">
        <v>33</v>
      </c>
      <c r="O31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89" s="5" t="s">
        <v>21</v>
      </c>
      <c r="Q3189" s="5">
        <v>0</v>
      </c>
      <c r="R3189" s="5" t="s">
        <v>21</v>
      </c>
      <c r="S3189" s="5" t="s">
        <v>34</v>
      </c>
      <c r="T3189" s="5" t="s">
        <v>35</v>
      </c>
      <c r="U3189" s="5">
        <v>11</v>
      </c>
      <c r="V3189" s="5" t="str">
        <f>PROPER(DatosTransformados[[#This Row],[Payment Method Hidden]])</f>
        <v>Direct Debit</v>
      </c>
      <c r="W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189" s="5">
        <v>562</v>
      </c>
      <c r="Y3189" s="5"/>
      <c r="Z3189" s="5"/>
      <c r="AA3189" s="5" t="s">
        <v>1566</v>
      </c>
      <c r="AB3189" s="6">
        <f>DATEVALUE(DatosTransformados[[#This Row],[Contact Date Hidden]])</f>
        <v>44153</v>
      </c>
      <c r="AC3189" s="6">
        <v>44544</v>
      </c>
      <c r="AD3189" s="5" t="s">
        <v>38</v>
      </c>
      <c r="AE3189" s="5" t="str">
        <f>VLOOKUP(DatosTransformados[[#This Row],[Customer Segment Hidden]],Tabla3[#All],2,FALSE)</f>
        <v>Low</v>
      </c>
      <c r="AF3189" s="12">
        <v>12.20728323977618</v>
      </c>
      <c r="AG3189" s="5">
        <v>6</v>
      </c>
      <c r="AH3189" s="5" t="s">
        <v>29</v>
      </c>
      <c r="AI3189" s="5" t="str">
        <f>IFERROR(VLOOKUP(DatosTransformados[[#This Row],[Preferred Contact Method Hidden]],Tabla3[#All],2,FALSE),DatosTransformados[[#This Row],[Preferred Contact Method Hidden]])</f>
        <v>Email</v>
      </c>
      <c r="AJ3189" s="5" t="str">
        <f>VLOOKUP(DatosTransformados[[#This Row],[Applied Discount Hidden]],Tabla3[#All],2,FALSE)</f>
        <v>No</v>
      </c>
      <c r="AK3189" s="5" t="b">
        <v>0</v>
      </c>
    </row>
    <row r="3190" spans="1:37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">
        <v>21</v>
      </c>
      <c r="O31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0" s="5" t="s">
        <v>33</v>
      </c>
      <c r="Q3190" s="5">
        <v>4</v>
      </c>
      <c r="R3190" s="5" t="s">
        <v>21</v>
      </c>
      <c r="S3190" s="5" t="s">
        <v>52</v>
      </c>
      <c r="T3190" s="5" t="s">
        <v>35</v>
      </c>
      <c r="U3190" s="5">
        <v>9</v>
      </c>
      <c r="V3190" s="5" t="str">
        <f>PROPER(DatosTransformados[[#This Row],[Payment Method Hidden]])</f>
        <v>Direct Debit</v>
      </c>
      <c r="W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190" s="5">
        <v>421</v>
      </c>
      <c r="Y3190" s="5"/>
      <c r="Z3190" s="5"/>
      <c r="AA3190" s="5" t="s">
        <v>505</v>
      </c>
      <c r="AB3190" s="6">
        <f>DATEVALUE(DatosTransformados[[#This Row],[Contact Date Hidden]])</f>
        <v>43998</v>
      </c>
      <c r="AC3190" s="6">
        <v>44437</v>
      </c>
      <c r="AD3190" s="5" t="s">
        <v>44</v>
      </c>
      <c r="AE3190" s="5" t="str">
        <f>VLOOKUP(DatosTransformados[[#This Row],[Customer Segment Hidden]],Tabla3[#All],2,FALSE)</f>
        <v>Medium</v>
      </c>
      <c r="AF3190" s="12">
        <v>10.084914889230101</v>
      </c>
      <c r="AG3190" s="5">
        <v>3</v>
      </c>
      <c r="AH3190" s="5" t="s">
        <v>49</v>
      </c>
      <c r="AI3190" s="5" t="str">
        <f>IFERROR(VLOOKUP(DatosTransformados[[#This Row],[Preferred Contact Method Hidden]],Tabla3[#All],2,FALSE),DatosTransformados[[#This Row],[Preferred Contact Method Hidden]])</f>
        <v>Phone</v>
      </c>
      <c r="AJ3190" s="5" t="str">
        <f>VLOOKUP(DatosTransformados[[#This Row],[Applied Discount Hidden]],Tabla3[#All],2,FALSE)</f>
        <v>No</v>
      </c>
      <c r="AK3190" s="5" t="b">
        <v>0</v>
      </c>
    </row>
    <row r="3191" spans="1:37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">
        <v>21</v>
      </c>
      <c r="O31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1" s="2" t="s">
        <v>33</v>
      </c>
      <c r="Q3191" s="2">
        <v>2</v>
      </c>
      <c r="R3191" s="2" t="s">
        <v>21</v>
      </c>
      <c r="S3191" s="2" t="s">
        <v>24</v>
      </c>
      <c r="T3191" s="2" t="s">
        <v>35</v>
      </c>
      <c r="U3191" s="2">
        <v>44</v>
      </c>
      <c r="V3191" s="2" t="str">
        <f>PROPER(DatosTransformados[[#This Row],[Payment Method Hidden]])</f>
        <v>Direct Debit</v>
      </c>
      <c r="W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191" s="2">
        <v>955</v>
      </c>
      <c r="Y3191" s="2"/>
      <c r="Z3191" s="2"/>
      <c r="AA3191" s="2" t="s">
        <v>1239</v>
      </c>
      <c r="AB3191" s="3">
        <f>DATEVALUE(DatosTransformados[[#This Row],[Contact Date Hidden]])</f>
        <v>44659</v>
      </c>
      <c r="AC3191" s="3">
        <v>44245</v>
      </c>
      <c r="AD3191" s="2" t="s">
        <v>38</v>
      </c>
      <c r="AE3191" s="2" t="str">
        <f>VLOOKUP(DatosTransformados[[#This Row],[Customer Segment Hidden]],Tabla3[#All],2,FALSE)</f>
        <v>Low</v>
      </c>
      <c r="AF3191" s="11">
        <v>49.356665320613622</v>
      </c>
      <c r="AG3191" s="2">
        <v>9</v>
      </c>
      <c r="AH3191" s="2" t="s">
        <v>63</v>
      </c>
      <c r="AI3191" s="2" t="str">
        <f>IFERROR(VLOOKUP(DatosTransformados[[#This Row],[Preferred Contact Method Hidden]],Tabla3[#All],2,FALSE),DatosTransformados[[#This Row],[Preferred Contact Method Hidden]])</f>
        <v>SMS</v>
      </c>
      <c r="AJ3191" s="2" t="str">
        <f>VLOOKUP(DatosTransformados[[#This Row],[Applied Discount Hidden]],Tabla3[#All],2,FALSE)</f>
        <v>Yes</v>
      </c>
      <c r="AK3191" s="2" t="b">
        <v>1</v>
      </c>
    </row>
    <row r="3192" spans="1:37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">
        <v>21</v>
      </c>
      <c r="O31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2" s="5" t="s">
        <v>21</v>
      </c>
      <c r="Q3192" s="5">
        <v>0</v>
      </c>
      <c r="R3192" s="5" t="s">
        <v>33</v>
      </c>
      <c r="S3192" s="5" t="s">
        <v>24</v>
      </c>
      <c r="T3192" s="5" t="s">
        <v>35</v>
      </c>
      <c r="U3192" s="5">
        <v>26</v>
      </c>
      <c r="V3192" s="5" t="str">
        <f>PROPER(DatosTransformados[[#This Row],[Payment Method Hidden]])</f>
        <v>Direct Debit</v>
      </c>
      <c r="W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192" s="5">
        <v>1034</v>
      </c>
      <c r="Y3192" s="5"/>
      <c r="Z3192" s="5"/>
      <c r="AA3192" s="5" t="s">
        <v>5228</v>
      </c>
      <c r="AB3192" s="6">
        <f>DATEVALUE(DatosTransformados[[#This Row],[Contact Date Hidden]])</f>
        <v>45157</v>
      </c>
      <c r="AC3192" s="6">
        <v>44337</v>
      </c>
      <c r="AD3192" s="5" t="s">
        <v>38</v>
      </c>
      <c r="AE3192" s="5" t="str">
        <f>VLOOKUP(DatosTransformados[[#This Row],[Customer Segment Hidden]],Tabla3[#All],2,FALSE)</f>
        <v>Low</v>
      </c>
      <c r="AF3192" s="12">
        <v>29.339418327989168</v>
      </c>
      <c r="AG3192" s="5">
        <v>7</v>
      </c>
      <c r="AH3192" s="5" t="s">
        <v>63</v>
      </c>
      <c r="AI3192" s="5" t="str">
        <f>IFERROR(VLOOKUP(DatosTransformados[[#This Row],[Preferred Contact Method Hidden]],Tabla3[#All],2,FALSE),DatosTransformados[[#This Row],[Preferred Contact Method Hidden]])</f>
        <v>SMS</v>
      </c>
      <c r="AJ3192" s="5" t="str">
        <f>VLOOKUP(DatosTransformados[[#This Row],[Applied Discount Hidden]],Tabla3[#All],2,FALSE)</f>
        <v>No</v>
      </c>
      <c r="AK3192" s="5" t="b">
        <v>0</v>
      </c>
    </row>
    <row r="3193" spans="1:37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">
        <v>21</v>
      </c>
      <c r="O31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3" s="2" t="s">
        <v>21</v>
      </c>
      <c r="Q3193" s="2">
        <v>0</v>
      </c>
      <c r="R3193" s="2" t="s">
        <v>33</v>
      </c>
      <c r="S3193" s="2" t="s">
        <v>52</v>
      </c>
      <c r="T3193" s="2" t="s">
        <v>25</v>
      </c>
      <c r="U3193" s="2">
        <v>38</v>
      </c>
      <c r="V3193" s="2" t="str">
        <f>PROPER(DatosTransformados[[#This Row],[Payment Method Hidden]])</f>
        <v>Credit Card</v>
      </c>
      <c r="W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193" s="2">
        <v>2667</v>
      </c>
      <c r="Y3193" s="2"/>
      <c r="Z3193" s="2"/>
      <c r="AA3193" s="2" t="s">
        <v>2607</v>
      </c>
      <c r="AB3193" s="3">
        <f>DATEVALUE(DatosTransformados[[#This Row],[Contact Date Hidden]])</f>
        <v>44247</v>
      </c>
      <c r="AC3193" s="3">
        <v>45244</v>
      </c>
      <c r="AD3193" s="2" t="s">
        <v>38</v>
      </c>
      <c r="AE3193" s="2" t="str">
        <f>VLOOKUP(DatosTransformados[[#This Row],[Customer Segment Hidden]],Tabla3[#All],2,FALSE)</f>
        <v>Low</v>
      </c>
      <c r="AF3193" s="11">
        <v>40.505399838738512</v>
      </c>
      <c r="AG3193" s="2">
        <v>9</v>
      </c>
      <c r="AH3193" s="2" t="s">
        <v>29</v>
      </c>
      <c r="AI3193" s="2" t="str">
        <f>IFERROR(VLOOKUP(DatosTransformados[[#This Row],[Preferred Contact Method Hidden]],Tabla3[#All],2,FALSE),DatosTransformados[[#This Row],[Preferred Contact Method Hidden]])</f>
        <v>Email</v>
      </c>
      <c r="AJ3193" s="2" t="str">
        <f>VLOOKUP(DatosTransformados[[#This Row],[Applied Discount Hidden]],Tabla3[#All],2,FALSE)</f>
        <v>No</v>
      </c>
      <c r="AK3193" s="2" t="b">
        <v>0</v>
      </c>
    </row>
    <row r="3194" spans="1:37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">
        <v>21</v>
      </c>
      <c r="O31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4" s="5" t="s">
        <v>21</v>
      </c>
      <c r="Q3194" s="5">
        <v>0</v>
      </c>
      <c r="R3194" s="5" t="s">
        <v>33</v>
      </c>
      <c r="S3194" s="5" t="s">
        <v>52</v>
      </c>
      <c r="T3194" s="5" t="s">
        <v>25</v>
      </c>
      <c r="U3194" s="5">
        <v>39</v>
      </c>
      <c r="V3194" s="5" t="str">
        <f>PROPER(DatosTransformados[[#This Row],[Payment Method Hidden]])</f>
        <v>Credit Card</v>
      </c>
      <c r="W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194" s="5">
        <v>1901</v>
      </c>
      <c r="Y3194" s="5"/>
      <c r="Z3194" s="5"/>
      <c r="AA3194" s="5" t="s">
        <v>1476</v>
      </c>
      <c r="AB3194" s="6">
        <f>DATEVALUE(DatosTransformados[[#This Row],[Contact Date Hidden]])</f>
        <v>44509</v>
      </c>
      <c r="AC3194" s="6">
        <v>44601</v>
      </c>
      <c r="AD3194" s="5" t="s">
        <v>28</v>
      </c>
      <c r="AE3194" s="5" t="str">
        <f>VLOOKUP(DatosTransformados[[#This Row],[Customer Segment Hidden]],Tabla3[#All],2,FALSE)</f>
        <v>High</v>
      </c>
      <c r="AF3194" s="12">
        <v>41.882051563559912</v>
      </c>
      <c r="AG3194" s="5">
        <v>6</v>
      </c>
      <c r="AH3194" s="5" t="s">
        <v>49</v>
      </c>
      <c r="AI3194" s="5" t="str">
        <f>IFERROR(VLOOKUP(DatosTransformados[[#This Row],[Preferred Contact Method Hidden]],Tabla3[#All],2,FALSE),DatosTransformados[[#This Row],[Preferred Contact Method Hidden]])</f>
        <v>Phone</v>
      </c>
      <c r="AJ3194" s="5" t="str">
        <f>VLOOKUP(DatosTransformados[[#This Row],[Applied Discount Hidden]],Tabla3[#All],2,FALSE)</f>
        <v>Yes</v>
      </c>
      <c r="AK3194" s="5" t="b">
        <v>1</v>
      </c>
    </row>
    <row r="3195" spans="1:37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">
        <v>33</v>
      </c>
      <c r="O31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5" s="2" t="s">
        <v>21</v>
      </c>
      <c r="Q3195" s="2">
        <v>0</v>
      </c>
      <c r="R3195" s="2" t="s">
        <v>33</v>
      </c>
      <c r="S3195" s="2" t="s">
        <v>52</v>
      </c>
      <c r="T3195" s="2" t="s">
        <v>117</v>
      </c>
      <c r="U3195" s="2">
        <v>29</v>
      </c>
      <c r="V3195" s="2" t="str">
        <f>PROPER(DatosTransformados[[#This Row],[Payment Method Hidden]])</f>
        <v>Direct Debit</v>
      </c>
      <c r="W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195" s="2">
        <v>1483</v>
      </c>
      <c r="Y3195" s="2"/>
      <c r="Z3195" s="2"/>
      <c r="AA3195" s="2" t="s">
        <v>5232</v>
      </c>
      <c r="AB3195" s="3">
        <f>DATEVALUE(DatosTransformados[[#This Row],[Contact Date Hidden]])</f>
        <v>44454</v>
      </c>
      <c r="AC3195" s="3">
        <v>45021</v>
      </c>
      <c r="AD3195" s="2" t="s">
        <v>44</v>
      </c>
      <c r="AE3195" s="2" t="str">
        <f>VLOOKUP(DatosTransformados[[#This Row],[Customer Segment Hidden]],Tabla3[#All],2,FALSE)</f>
        <v>Medium</v>
      </c>
      <c r="AF3195" s="11">
        <v>34.203832592475372</v>
      </c>
      <c r="AG3195" s="2">
        <v>5</v>
      </c>
      <c r="AH3195" s="2" t="s">
        <v>63</v>
      </c>
      <c r="AI3195" s="2" t="str">
        <f>IFERROR(VLOOKUP(DatosTransformados[[#This Row],[Preferred Contact Method Hidden]],Tabla3[#All],2,FALSE),DatosTransformados[[#This Row],[Preferred Contact Method Hidden]])</f>
        <v>SMS</v>
      </c>
      <c r="AJ3195" s="2" t="str">
        <f>VLOOKUP(DatosTransformados[[#This Row],[Applied Discount Hidden]],Tabla3[#All],2,FALSE)</f>
        <v>No</v>
      </c>
      <c r="AK3195" s="2" t="b">
        <v>0</v>
      </c>
    </row>
    <row r="3196" spans="1:37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">
        <v>21</v>
      </c>
      <c r="O31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6" s="5" t="s">
        <v>21</v>
      </c>
      <c r="Q3196" s="5">
        <v>0</v>
      </c>
      <c r="R3196" s="5" t="s">
        <v>21</v>
      </c>
      <c r="S3196" s="5" t="s">
        <v>52</v>
      </c>
      <c r="T3196" s="5" t="s">
        <v>35</v>
      </c>
      <c r="U3196" s="5">
        <v>10</v>
      </c>
      <c r="V3196" s="5" t="str">
        <f>PROPER(DatosTransformados[[#This Row],[Payment Method Hidden]])</f>
        <v>Direct Debit</v>
      </c>
      <c r="W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196" s="5">
        <v>320</v>
      </c>
      <c r="Y3196" s="5"/>
      <c r="Z3196" s="5"/>
      <c r="AA3196" s="5" t="s">
        <v>198</v>
      </c>
      <c r="AB3196" s="6">
        <f>DATEVALUE(DatosTransformados[[#This Row],[Contact Date Hidden]])</f>
        <v>43970</v>
      </c>
      <c r="AC3196" s="6">
        <v>44077</v>
      </c>
      <c r="AD3196" s="5" t="s">
        <v>28</v>
      </c>
      <c r="AE3196" s="5" t="str">
        <f>VLOOKUP(DatosTransformados[[#This Row],[Customer Segment Hidden]],Tabla3[#All],2,FALSE)</f>
        <v>High</v>
      </c>
      <c r="AF3196" s="12">
        <v>9.9966188736717729</v>
      </c>
      <c r="AG3196" s="5">
        <v>4</v>
      </c>
      <c r="AH3196" s="5" t="s">
        <v>49</v>
      </c>
      <c r="AI3196" s="5" t="str">
        <f>IFERROR(VLOOKUP(DatosTransformados[[#This Row],[Preferred Contact Method Hidden]],Tabla3[#All],2,FALSE),DatosTransformados[[#This Row],[Preferred Contact Method Hidden]])</f>
        <v>Phone</v>
      </c>
      <c r="AJ3196" s="5" t="str">
        <f>VLOOKUP(DatosTransformados[[#This Row],[Applied Discount Hidden]],Tabla3[#All],2,FALSE)</f>
        <v>Yes</v>
      </c>
      <c r="AK3196" s="5" t="b">
        <v>1</v>
      </c>
    </row>
    <row r="3197" spans="1:37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">
        <v>33</v>
      </c>
      <c r="O31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7" s="2" t="s">
        <v>21</v>
      </c>
      <c r="Q3197" s="2">
        <v>0</v>
      </c>
      <c r="R3197" s="2" t="s">
        <v>21</v>
      </c>
      <c r="S3197" s="2" t="s">
        <v>52</v>
      </c>
      <c r="T3197" s="2" t="s">
        <v>117</v>
      </c>
      <c r="U3197" s="2">
        <v>48</v>
      </c>
      <c r="V3197" s="2" t="str">
        <f>PROPER(DatosTransformados[[#This Row],[Payment Method Hidden]])</f>
        <v>Direct Debit</v>
      </c>
      <c r="W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197" s="2">
        <v>48</v>
      </c>
      <c r="Y3197" s="2"/>
      <c r="Z3197" s="2"/>
      <c r="AA3197" s="2" t="s">
        <v>5235</v>
      </c>
      <c r="AB3197" s="3">
        <f>DATEVALUE(DatosTransformados[[#This Row],[Contact Date Hidden]])</f>
        <v>45020</v>
      </c>
      <c r="AC3197" s="3">
        <v>43940</v>
      </c>
      <c r="AD3197" s="2" t="s">
        <v>38</v>
      </c>
      <c r="AE3197" s="2" t="str">
        <f>VLOOKUP(DatosTransformados[[#This Row],[Customer Segment Hidden]],Tabla3[#All],2,FALSE)</f>
        <v>Low</v>
      </c>
      <c r="AF3197" s="11">
        <v>48.882785187253333</v>
      </c>
      <c r="AG3197" s="2">
        <v>10</v>
      </c>
      <c r="AH3197" s="2" t="s">
        <v>49</v>
      </c>
      <c r="AI3197" s="2" t="str">
        <f>IFERROR(VLOOKUP(DatosTransformados[[#This Row],[Preferred Contact Method Hidden]],Tabla3[#All],2,FALSE),DatosTransformados[[#This Row],[Preferred Contact Method Hidden]])</f>
        <v>Phone</v>
      </c>
      <c r="AJ3197" s="2" t="str">
        <f>VLOOKUP(DatosTransformados[[#This Row],[Applied Discount Hidden]],Tabla3[#All],2,FALSE)</f>
        <v>Yes</v>
      </c>
      <c r="AK3197" s="2" t="b">
        <v>1</v>
      </c>
    </row>
    <row r="3198" spans="1:37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">
        <v>33</v>
      </c>
      <c r="O31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8" s="5" t="s">
        <v>21</v>
      </c>
      <c r="Q3198" s="5">
        <v>0</v>
      </c>
      <c r="R3198" s="5" t="s">
        <v>21</v>
      </c>
      <c r="S3198" s="5" t="s">
        <v>24</v>
      </c>
      <c r="T3198" s="5" t="s">
        <v>117</v>
      </c>
      <c r="U3198" s="5">
        <v>48</v>
      </c>
      <c r="V3198" s="5" t="str">
        <f>PROPER(DatosTransformados[[#This Row],[Payment Method Hidden]])</f>
        <v>Direct Debit</v>
      </c>
      <c r="W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198" s="5">
        <v>1723</v>
      </c>
      <c r="Y3198" s="5"/>
      <c r="Z3198" s="5"/>
      <c r="AA3198" s="5" t="s">
        <v>3227</v>
      </c>
      <c r="AB3198" s="6">
        <f>DATEVALUE(DatosTransformados[[#This Row],[Contact Date Hidden]])</f>
        <v>45291</v>
      </c>
      <c r="AC3198" s="6">
        <v>44557</v>
      </c>
      <c r="AD3198" s="5" t="s">
        <v>44</v>
      </c>
      <c r="AE3198" s="5" t="str">
        <f>VLOOKUP(DatosTransformados[[#This Row],[Customer Segment Hidden]],Tabla3[#All],2,FALSE)</f>
        <v>Medium</v>
      </c>
      <c r="AF3198" s="12">
        <v>44.495265599263753</v>
      </c>
      <c r="AG3198" s="5">
        <v>0</v>
      </c>
      <c r="AH3198" s="5" t="s">
        <v>29</v>
      </c>
      <c r="AI3198" s="5" t="str">
        <f>IFERROR(VLOOKUP(DatosTransformados[[#This Row],[Preferred Contact Method Hidden]],Tabla3[#All],2,FALSE),DatosTransformados[[#This Row],[Preferred Contact Method Hidden]])</f>
        <v>Email</v>
      </c>
      <c r="AJ3198" s="5" t="str">
        <f>VLOOKUP(DatosTransformados[[#This Row],[Applied Discount Hidden]],Tabla3[#All],2,FALSE)</f>
        <v>Yes</v>
      </c>
      <c r="AK3198" s="5" t="b">
        <v>1</v>
      </c>
    </row>
    <row r="3199" spans="1:37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">
        <v>21</v>
      </c>
      <c r="O31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199" s="2" t="s">
        <v>21</v>
      </c>
      <c r="Q3199" s="2">
        <v>0</v>
      </c>
      <c r="R3199" s="2" t="s">
        <v>21</v>
      </c>
      <c r="S3199" s="2" t="s">
        <v>34</v>
      </c>
      <c r="T3199" s="2" t="s">
        <v>123</v>
      </c>
      <c r="U3199" s="2">
        <v>27</v>
      </c>
      <c r="V3199" s="2" t="str">
        <f>PROPER(DatosTransformados[[#This Row],[Payment Method Hidden]])</f>
        <v>Credit Card</v>
      </c>
      <c r="W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3199" s="2">
        <v>944</v>
      </c>
      <c r="Y3199" s="2"/>
      <c r="Z3199" s="2"/>
      <c r="AA3199" s="2" t="s">
        <v>5238</v>
      </c>
      <c r="AB3199" s="3">
        <f>DATEVALUE(DatosTransformados[[#This Row],[Contact Date Hidden]])</f>
        <v>44640</v>
      </c>
      <c r="AC3199" s="3">
        <v>45266</v>
      </c>
      <c r="AD3199" s="2" t="s">
        <v>44</v>
      </c>
      <c r="AE3199" s="2" t="str">
        <f>VLOOKUP(DatosTransformados[[#This Row],[Customer Segment Hidden]],Tabla3[#All],2,FALSE)</f>
        <v>Medium</v>
      </c>
      <c r="AF3199" s="11">
        <v>31.16154499667029</v>
      </c>
      <c r="AG3199" s="2">
        <v>4</v>
      </c>
      <c r="AH3199" s="2" t="s">
        <v>29</v>
      </c>
      <c r="AI3199" s="2" t="str">
        <f>IFERROR(VLOOKUP(DatosTransformados[[#This Row],[Preferred Contact Method Hidden]],Tabla3[#All],2,FALSE),DatosTransformados[[#This Row],[Preferred Contact Method Hidden]])</f>
        <v>Email</v>
      </c>
      <c r="AJ3199" s="2" t="str">
        <f>VLOOKUP(DatosTransformados[[#This Row],[Applied Discount Hidden]],Tabla3[#All],2,FALSE)</f>
        <v>No</v>
      </c>
      <c r="AK3199" s="2" t="b">
        <v>0</v>
      </c>
    </row>
    <row r="3200" spans="1:37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">
        <v>33</v>
      </c>
      <c r="O32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0" s="5" t="s">
        <v>21</v>
      </c>
      <c r="Q3200" s="5">
        <v>0</v>
      </c>
      <c r="R3200" s="5" t="s">
        <v>33</v>
      </c>
      <c r="S3200" s="5" t="s">
        <v>52</v>
      </c>
      <c r="T3200" s="5" t="s">
        <v>35</v>
      </c>
      <c r="U3200" s="5">
        <v>58</v>
      </c>
      <c r="V3200" s="5" t="str">
        <f>PROPER(DatosTransformados[[#This Row],[Payment Method Hidden]])</f>
        <v>Direct Debit</v>
      </c>
      <c r="W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200" s="5">
        <v>3544</v>
      </c>
      <c r="Y3200" s="5"/>
      <c r="Z3200" s="5"/>
      <c r="AA3200" s="5" t="s">
        <v>2525</v>
      </c>
      <c r="AB3200" s="6">
        <f>DATEVALUE(DatosTransformados[[#This Row],[Contact Date Hidden]])</f>
        <v>44023</v>
      </c>
      <c r="AC3200" s="6">
        <v>44043</v>
      </c>
      <c r="AD3200" s="5" t="s">
        <v>28</v>
      </c>
      <c r="AE3200" s="5" t="str">
        <f>VLOOKUP(DatosTransformados[[#This Row],[Customer Segment Hidden]],Tabla3[#All],2,FALSE)</f>
        <v>High</v>
      </c>
      <c r="AF3200" s="12">
        <v>62.175532769173422</v>
      </c>
      <c r="AG3200" s="5">
        <v>8</v>
      </c>
      <c r="AH3200" s="5" t="s">
        <v>63</v>
      </c>
      <c r="AI3200" s="5" t="str">
        <f>IFERROR(VLOOKUP(DatosTransformados[[#This Row],[Preferred Contact Method Hidden]],Tabla3[#All],2,FALSE),DatosTransformados[[#This Row],[Preferred Contact Method Hidden]])</f>
        <v>SMS</v>
      </c>
      <c r="AJ3200" s="5" t="str">
        <f>VLOOKUP(DatosTransformados[[#This Row],[Applied Discount Hidden]],Tabla3[#All],2,FALSE)</f>
        <v>Yes</v>
      </c>
      <c r="AK3200" s="5" t="b">
        <v>1</v>
      </c>
    </row>
    <row r="3201" spans="1:37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">
        <v>21</v>
      </c>
      <c r="O32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1" s="2" t="s">
        <v>21</v>
      </c>
      <c r="Q3201" s="2">
        <v>0</v>
      </c>
      <c r="R3201" s="2" t="s">
        <v>21</v>
      </c>
      <c r="S3201" s="2" t="s">
        <v>24</v>
      </c>
      <c r="T3201" s="2" t="s">
        <v>35</v>
      </c>
      <c r="U3201" s="2">
        <v>29</v>
      </c>
      <c r="V3201" s="2" t="str">
        <f>PROPER(DatosTransformados[[#This Row],[Payment Method Hidden]])</f>
        <v>Direct Debit</v>
      </c>
      <c r="W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201" s="2">
        <v>84</v>
      </c>
      <c r="Y3201" s="2" t="s">
        <v>156</v>
      </c>
      <c r="Z3201" s="2" t="s">
        <v>157</v>
      </c>
      <c r="AA3201" s="2" t="s">
        <v>1258</v>
      </c>
      <c r="AB3201" s="3">
        <f>DATEVALUE(DatosTransformados[[#This Row],[Contact Date Hidden]])</f>
        <v>44113</v>
      </c>
      <c r="AC3201" s="3">
        <v>44922</v>
      </c>
      <c r="AD3201" s="2" t="s">
        <v>28</v>
      </c>
      <c r="AE3201" s="2" t="str">
        <f>VLOOKUP(DatosTransformados[[#This Row],[Customer Segment Hidden]],Tabla3[#All],2,FALSE)</f>
        <v>High</v>
      </c>
      <c r="AF3201" s="11">
        <v>29.99858264007343</v>
      </c>
      <c r="AG3201" s="2">
        <v>9</v>
      </c>
      <c r="AH3201" s="2" t="s">
        <v>49</v>
      </c>
      <c r="AI3201" s="2" t="str">
        <f>IFERROR(VLOOKUP(DatosTransformados[[#This Row],[Preferred Contact Method Hidden]],Tabla3[#All],2,FALSE),DatosTransformados[[#This Row],[Preferred Contact Method Hidden]])</f>
        <v>Phone</v>
      </c>
      <c r="AJ3201" s="2" t="str">
        <f>VLOOKUP(DatosTransformados[[#This Row],[Applied Discount Hidden]],Tabla3[#All],2,FALSE)</f>
        <v>Yes</v>
      </c>
      <c r="AK3201" s="2" t="b">
        <v>1</v>
      </c>
    </row>
    <row r="3202" spans="1:37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">
        <v>21</v>
      </c>
      <c r="O32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2" s="5" t="s">
        <v>21</v>
      </c>
      <c r="Q3202" s="5">
        <v>0</v>
      </c>
      <c r="R3202" s="5" t="s">
        <v>21</v>
      </c>
      <c r="S3202" s="5" t="s">
        <v>24</v>
      </c>
      <c r="T3202" s="5" t="s">
        <v>35</v>
      </c>
      <c r="U3202" s="5">
        <v>46</v>
      </c>
      <c r="V3202" s="5" t="str">
        <f>PROPER(DatosTransformados[[#This Row],[Payment Method Hidden]])</f>
        <v>Direct Debit</v>
      </c>
      <c r="W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3202" s="5">
        <v>46</v>
      </c>
      <c r="Y3202" s="5" t="s">
        <v>103</v>
      </c>
      <c r="Z3202" s="5" t="s">
        <v>197</v>
      </c>
      <c r="AA3202" s="5" t="s">
        <v>4897</v>
      </c>
      <c r="AB3202" s="6">
        <f>DATEVALUE(DatosTransformados[[#This Row],[Contact Date Hidden]])</f>
        <v>44816</v>
      </c>
      <c r="AC3202" s="6">
        <v>44337</v>
      </c>
      <c r="AD3202" s="5" t="s">
        <v>44</v>
      </c>
      <c r="AE3202" s="5" t="str">
        <f>VLOOKUP(DatosTransformados[[#This Row],[Customer Segment Hidden]],Tabla3[#All],2,FALSE)</f>
        <v>Medium</v>
      </c>
      <c r="AF3202" s="12">
        <v>50.978091808638219</v>
      </c>
      <c r="AG3202" s="5">
        <v>1</v>
      </c>
      <c r="AH3202" s="5" t="s">
        <v>49</v>
      </c>
      <c r="AI3202" s="5" t="str">
        <f>IFERROR(VLOOKUP(DatosTransformados[[#This Row],[Preferred Contact Method Hidden]],Tabla3[#All],2,FALSE),DatosTransformados[[#This Row],[Preferred Contact Method Hidden]])</f>
        <v>Phone</v>
      </c>
      <c r="AJ3202" s="5" t="str">
        <f>VLOOKUP(DatosTransformados[[#This Row],[Applied Discount Hidden]],Tabla3[#All],2,FALSE)</f>
        <v>No</v>
      </c>
      <c r="AK3202" s="5" t="b">
        <v>0</v>
      </c>
    </row>
    <row r="3203" spans="1:37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">
        <v>21</v>
      </c>
      <c r="O32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3" s="2" t="s">
        <v>21</v>
      </c>
      <c r="Q3203" s="2">
        <v>0</v>
      </c>
      <c r="R3203" s="2" t="s">
        <v>21</v>
      </c>
      <c r="S3203" s="2" t="s">
        <v>52</v>
      </c>
      <c r="T3203" s="2" t="s">
        <v>123</v>
      </c>
      <c r="U3203" s="2">
        <v>61</v>
      </c>
      <c r="V3203" s="2" t="str">
        <f>PROPER(DatosTransformados[[#This Row],[Payment Method Hidden]])</f>
        <v>Credit Card</v>
      </c>
      <c r="W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3203" s="2">
        <v>3059</v>
      </c>
      <c r="Y3203" s="2"/>
      <c r="Z3203" s="2"/>
      <c r="AA3203" s="2" t="s">
        <v>3491</v>
      </c>
      <c r="AB3203" s="3">
        <f>DATEVALUE(DatosTransformados[[#This Row],[Contact Date Hidden]])</f>
        <v>44867</v>
      </c>
      <c r="AC3203" s="3">
        <v>44502</v>
      </c>
      <c r="AD3203" s="2" t="s">
        <v>28</v>
      </c>
      <c r="AE3203" s="2" t="str">
        <f>VLOOKUP(DatosTransformados[[#This Row],[Customer Segment Hidden]],Tabla3[#All],2,FALSE)</f>
        <v>High</v>
      </c>
      <c r="AF3203" s="11">
        <v>64.023445614669683</v>
      </c>
      <c r="AG3203" s="2">
        <v>4</v>
      </c>
      <c r="AH3203" s="2" t="s">
        <v>29</v>
      </c>
      <c r="AI3203" s="2" t="str">
        <f>IFERROR(VLOOKUP(DatosTransformados[[#This Row],[Preferred Contact Method Hidden]],Tabla3[#All],2,FALSE),DatosTransformados[[#This Row],[Preferred Contact Method Hidden]])</f>
        <v>Email</v>
      </c>
      <c r="AJ3203" s="2" t="str">
        <f>VLOOKUP(DatosTransformados[[#This Row],[Applied Discount Hidden]],Tabla3[#All],2,FALSE)</f>
        <v>Yes</v>
      </c>
      <c r="AK3203" s="2" t="b">
        <v>1</v>
      </c>
    </row>
    <row r="3204" spans="1:37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">
        <v>33</v>
      </c>
      <c r="O32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4" s="5" t="s">
        <v>21</v>
      </c>
      <c r="Q3204" s="5">
        <v>0</v>
      </c>
      <c r="R3204" s="5" t="s">
        <v>21</v>
      </c>
      <c r="S3204" s="5" t="s">
        <v>24</v>
      </c>
      <c r="T3204" s="5" t="s">
        <v>117</v>
      </c>
      <c r="U3204" s="5">
        <v>58</v>
      </c>
      <c r="V3204" s="5" t="str">
        <f>PROPER(DatosTransformados[[#This Row],[Payment Method Hidden]])</f>
        <v>Direct Debit</v>
      </c>
      <c r="W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204" s="5">
        <v>58</v>
      </c>
      <c r="Y3204" s="5" t="s">
        <v>42</v>
      </c>
      <c r="Z3204" s="5" t="s">
        <v>213</v>
      </c>
      <c r="AA3204" s="5" t="s">
        <v>785</v>
      </c>
      <c r="AB3204" s="6">
        <f>DATEVALUE(DatosTransformados[[#This Row],[Contact Date Hidden]])</f>
        <v>44402</v>
      </c>
      <c r="AC3204" s="6">
        <v>43875</v>
      </c>
      <c r="AD3204" s="5" t="s">
        <v>44</v>
      </c>
      <c r="AE3204" s="5" t="str">
        <f>VLOOKUP(DatosTransformados[[#This Row],[Customer Segment Hidden]],Tabla3[#All],2,FALSE)</f>
        <v>Medium</v>
      </c>
      <c r="AF3204" s="12">
        <v>57.341848332057957</v>
      </c>
      <c r="AG3204" s="5">
        <v>4</v>
      </c>
      <c r="AH3204" s="5" t="s">
        <v>63</v>
      </c>
      <c r="AI3204" s="5" t="str">
        <f>IFERROR(VLOOKUP(DatosTransformados[[#This Row],[Preferred Contact Method Hidden]],Tabla3[#All],2,FALSE),DatosTransformados[[#This Row],[Preferred Contact Method Hidden]])</f>
        <v>SMS</v>
      </c>
      <c r="AJ3204" s="5" t="str">
        <f>VLOOKUP(DatosTransformados[[#This Row],[Applied Discount Hidden]],Tabla3[#All],2,FALSE)</f>
        <v>Yes</v>
      </c>
      <c r="AK3204" s="5" t="b">
        <v>1</v>
      </c>
    </row>
    <row r="3205" spans="1:37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">
        <v>21</v>
      </c>
      <c r="O32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5" s="2" t="s">
        <v>21</v>
      </c>
      <c r="Q3205" s="2">
        <v>0</v>
      </c>
      <c r="R3205" s="2" t="s">
        <v>33</v>
      </c>
      <c r="S3205" s="2" t="s">
        <v>24</v>
      </c>
      <c r="T3205" s="2" t="s">
        <v>25</v>
      </c>
      <c r="U3205" s="2">
        <v>39</v>
      </c>
      <c r="V3205" s="2" t="str">
        <f>PROPER(DatosTransformados[[#This Row],[Payment Method Hidden]])</f>
        <v>Credit Card</v>
      </c>
      <c r="W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205" s="2">
        <v>240</v>
      </c>
      <c r="Y3205" s="2" t="s">
        <v>42</v>
      </c>
      <c r="Z3205" s="2" t="s">
        <v>184</v>
      </c>
      <c r="AA3205" s="2" t="s">
        <v>2951</v>
      </c>
      <c r="AB3205" s="3">
        <f>DATEVALUE(DatosTransformados[[#This Row],[Contact Date Hidden]])</f>
        <v>45182</v>
      </c>
      <c r="AC3205" s="3">
        <v>44434</v>
      </c>
      <c r="AD3205" s="2" t="s">
        <v>44</v>
      </c>
      <c r="AE3205" s="2" t="str">
        <f>VLOOKUP(DatosTransformados[[#This Row],[Customer Segment Hidden]],Tabla3[#All],2,FALSE)</f>
        <v>Medium</v>
      </c>
      <c r="AF3205" s="11">
        <v>31.663892379800721</v>
      </c>
      <c r="AG3205" s="2">
        <v>2</v>
      </c>
      <c r="AH3205" s="2" t="s">
        <v>63</v>
      </c>
      <c r="AI3205" s="2" t="str">
        <f>IFERROR(VLOOKUP(DatosTransformados[[#This Row],[Preferred Contact Method Hidden]],Tabla3[#All],2,FALSE),DatosTransformados[[#This Row],[Preferred Contact Method Hidden]])</f>
        <v>SMS</v>
      </c>
      <c r="AJ3205" s="2" t="str">
        <f>VLOOKUP(DatosTransformados[[#This Row],[Applied Discount Hidden]],Tabla3[#All],2,FALSE)</f>
        <v>No</v>
      </c>
      <c r="AK3205" s="2" t="b">
        <v>0</v>
      </c>
    </row>
    <row r="3206" spans="1:37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">
        <v>21</v>
      </c>
      <c r="O32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6" s="5" t="s">
        <v>21</v>
      </c>
      <c r="Q3206" s="5">
        <v>0</v>
      </c>
      <c r="R3206" s="5" t="s">
        <v>21</v>
      </c>
      <c r="S3206" s="5" t="s">
        <v>24</v>
      </c>
      <c r="T3206" s="5" t="s">
        <v>117</v>
      </c>
      <c r="U3206" s="5">
        <v>13</v>
      </c>
      <c r="V3206" s="5" t="str">
        <f>PROPER(DatosTransformados[[#This Row],[Payment Method Hidden]])</f>
        <v>Direct Debit</v>
      </c>
      <c r="W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206" s="5">
        <v>38</v>
      </c>
      <c r="Y3206" s="5"/>
      <c r="Z3206" s="5"/>
      <c r="AA3206" s="5" t="s">
        <v>3713</v>
      </c>
      <c r="AB3206" s="6">
        <f>DATEVALUE(DatosTransformados[[#This Row],[Contact Date Hidden]])</f>
        <v>44836</v>
      </c>
      <c r="AC3206" s="6">
        <v>45023</v>
      </c>
      <c r="AD3206" s="5" t="s">
        <v>28</v>
      </c>
      <c r="AE3206" s="5" t="str">
        <f>VLOOKUP(DatosTransformados[[#This Row],[Customer Segment Hidden]],Tabla3[#All],2,FALSE)</f>
        <v>High</v>
      </c>
      <c r="AF3206" s="12">
        <v>11.45895975981623</v>
      </c>
      <c r="AG3206" s="5">
        <v>8</v>
      </c>
      <c r="AH3206" s="5" t="s">
        <v>49</v>
      </c>
      <c r="AI3206" s="5" t="str">
        <f>IFERROR(VLOOKUP(DatosTransformados[[#This Row],[Preferred Contact Method Hidden]],Tabla3[#All],2,FALSE),DatosTransformados[[#This Row],[Preferred Contact Method Hidden]])</f>
        <v>Phone</v>
      </c>
      <c r="AJ3206" s="5" t="str">
        <f>VLOOKUP(DatosTransformados[[#This Row],[Applied Discount Hidden]],Tabla3[#All],2,FALSE)</f>
        <v>Yes</v>
      </c>
      <c r="AK3206" s="5" t="b">
        <v>1</v>
      </c>
    </row>
    <row r="3207" spans="1:37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">
        <v>33</v>
      </c>
      <c r="O32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7" s="2" t="s">
        <v>21</v>
      </c>
      <c r="Q3207" s="2">
        <v>0</v>
      </c>
      <c r="R3207" s="2" t="s">
        <v>21</v>
      </c>
      <c r="S3207" s="2" t="s">
        <v>24</v>
      </c>
      <c r="T3207" s="2" t="s">
        <v>123</v>
      </c>
      <c r="U3207" s="2">
        <v>35</v>
      </c>
      <c r="V3207" s="2" t="str">
        <f>PROPER(DatosTransformados[[#This Row],[Payment Method Hidden]])</f>
        <v>Credit Card</v>
      </c>
      <c r="W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207" s="2">
        <v>165</v>
      </c>
      <c r="Y3207" s="2" t="s">
        <v>134</v>
      </c>
      <c r="Z3207" s="2" t="s">
        <v>135</v>
      </c>
      <c r="AA3207" s="2" t="s">
        <v>5247</v>
      </c>
      <c r="AB3207" s="3">
        <f>DATEVALUE(DatosTransformados[[#This Row],[Contact Date Hidden]])</f>
        <v>44933</v>
      </c>
      <c r="AC3207" s="3">
        <v>45089</v>
      </c>
      <c r="AD3207" s="2" t="s">
        <v>44</v>
      </c>
      <c r="AE3207" s="2" t="str">
        <f>VLOOKUP(DatosTransformados[[#This Row],[Customer Segment Hidden]],Tabla3[#All],2,FALSE)</f>
        <v>Medium</v>
      </c>
      <c r="AF3207" s="11">
        <v>35.550418658506302</v>
      </c>
      <c r="AG3207" s="2">
        <v>9</v>
      </c>
      <c r="AH3207" s="2" t="s">
        <v>29</v>
      </c>
      <c r="AI3207" s="2" t="str">
        <f>IFERROR(VLOOKUP(DatosTransformados[[#This Row],[Preferred Contact Method Hidden]],Tabla3[#All],2,FALSE),DatosTransformados[[#This Row],[Preferred Contact Method Hidden]])</f>
        <v>Email</v>
      </c>
      <c r="AJ3207" s="2" t="str">
        <f>VLOOKUP(DatosTransformados[[#This Row],[Applied Discount Hidden]],Tabla3[#All],2,FALSE)</f>
        <v>No</v>
      </c>
      <c r="AK3207" s="2" t="b">
        <v>0</v>
      </c>
    </row>
    <row r="3208" spans="1:37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">
        <v>21</v>
      </c>
      <c r="O32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8" s="2" t="s">
        <v>21</v>
      </c>
      <c r="Q3208" s="2">
        <v>0</v>
      </c>
      <c r="R3208" s="2" t="s">
        <v>21</v>
      </c>
      <c r="S3208" s="2" t="s">
        <v>24</v>
      </c>
      <c r="T3208" s="2" t="s">
        <v>117</v>
      </c>
      <c r="U3208" s="2">
        <v>46</v>
      </c>
      <c r="V3208" s="2" t="str">
        <f>PROPER(DatosTransformados[[#This Row],[Payment Method Hidden]])</f>
        <v>Direct Debit</v>
      </c>
      <c r="W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208" s="2">
        <v>133</v>
      </c>
      <c r="Y3208" s="2"/>
      <c r="Z3208" s="2"/>
      <c r="AA3208" s="2" t="s">
        <v>823</v>
      </c>
      <c r="AB3208" s="3">
        <f>DATEVALUE(DatosTransformados[[#This Row],[Contact Date Hidden]])</f>
        <v>43845</v>
      </c>
      <c r="AC3208" s="3">
        <v>44099</v>
      </c>
      <c r="AD3208" s="2" t="s">
        <v>38</v>
      </c>
      <c r="AE3208" s="2" t="str">
        <f>VLOOKUP(DatosTransformados[[#This Row],[Customer Segment Hidden]],Tabla3[#All],2,FALSE)</f>
        <v>Low</v>
      </c>
      <c r="AF3208" s="11">
        <v>52.233779395902282</v>
      </c>
      <c r="AG3208" s="2">
        <v>0</v>
      </c>
      <c r="AH3208" s="2" t="s">
        <v>63</v>
      </c>
      <c r="AI3208" s="2" t="str">
        <f>IFERROR(VLOOKUP(DatosTransformados[[#This Row],[Preferred Contact Method Hidden]],Tabla3[#All],2,FALSE),DatosTransformados[[#This Row],[Preferred Contact Method Hidden]])</f>
        <v>SMS</v>
      </c>
      <c r="AJ3208" s="2" t="str">
        <f>VLOOKUP(DatosTransformados[[#This Row],[Applied Discount Hidden]],Tabla3[#All],2,FALSE)</f>
        <v>No</v>
      </c>
      <c r="AK3208" s="2" t="b">
        <v>0</v>
      </c>
    </row>
    <row r="3209" spans="1:37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">
        <v>21</v>
      </c>
      <c r="O32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09" s="5" t="s">
        <v>21</v>
      </c>
      <c r="Q3209" s="5">
        <v>0</v>
      </c>
      <c r="R3209" s="5" t="s">
        <v>33</v>
      </c>
      <c r="S3209" s="5" t="s">
        <v>24</v>
      </c>
      <c r="T3209" s="5" t="s">
        <v>117</v>
      </c>
      <c r="U3209" s="5">
        <v>41</v>
      </c>
      <c r="V3209" s="5" t="str">
        <f>PROPER(DatosTransformados[[#This Row],[Payment Method Hidden]])</f>
        <v>Direct Debit</v>
      </c>
      <c r="W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209" s="5">
        <v>2418</v>
      </c>
      <c r="Y3209" s="5"/>
      <c r="Z3209" s="5"/>
      <c r="AA3209" s="5" t="s">
        <v>4289</v>
      </c>
      <c r="AB3209" s="6">
        <f>DATEVALUE(DatosTransformados[[#This Row],[Contact Date Hidden]])</f>
        <v>44229</v>
      </c>
      <c r="AC3209" s="6">
        <v>44582</v>
      </c>
      <c r="AD3209" s="5" t="s">
        <v>44</v>
      </c>
      <c r="AE3209" s="5" t="str">
        <f>VLOOKUP(DatosTransformados[[#This Row],[Customer Segment Hidden]],Tabla3[#All],2,FALSE)</f>
        <v>Medium</v>
      </c>
      <c r="AF3209" s="12">
        <v>33.032469018839457</v>
      </c>
      <c r="AG3209" s="5">
        <v>5</v>
      </c>
      <c r="AH3209" s="5" t="s">
        <v>49</v>
      </c>
      <c r="AI3209" s="5" t="str">
        <f>IFERROR(VLOOKUP(DatosTransformados[[#This Row],[Preferred Contact Method Hidden]],Tabla3[#All],2,FALSE),DatosTransformados[[#This Row],[Preferred Contact Method Hidden]])</f>
        <v>Phone</v>
      </c>
      <c r="AJ3209" s="5" t="str">
        <f>VLOOKUP(DatosTransformados[[#This Row],[Applied Discount Hidden]],Tabla3[#All],2,FALSE)</f>
        <v>Yes</v>
      </c>
      <c r="AK3209" s="5" t="b">
        <v>1</v>
      </c>
    </row>
    <row r="3210" spans="1:37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">
        <v>21</v>
      </c>
      <c r="O32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0" s="2" t="s">
        <v>33</v>
      </c>
      <c r="Q3210" s="2">
        <v>3</v>
      </c>
      <c r="R3210" s="2" t="s">
        <v>21</v>
      </c>
      <c r="S3210" s="2" t="s">
        <v>24</v>
      </c>
      <c r="T3210" s="2" t="s">
        <v>25</v>
      </c>
      <c r="U3210" s="2">
        <v>16</v>
      </c>
      <c r="V3210" s="2" t="str">
        <f>PROPER(DatosTransformados[[#This Row],[Payment Method Hidden]])</f>
        <v>Credit Card</v>
      </c>
      <c r="W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210" s="2">
        <v>55</v>
      </c>
      <c r="Y3210" s="2"/>
      <c r="Z3210" s="2"/>
      <c r="AA3210" s="2" t="s">
        <v>2039</v>
      </c>
      <c r="AB3210" s="3">
        <f>DATEVALUE(DatosTransformados[[#This Row],[Contact Date Hidden]])</f>
        <v>44512</v>
      </c>
      <c r="AC3210" s="3">
        <v>44036</v>
      </c>
      <c r="AD3210" s="2" t="s">
        <v>28</v>
      </c>
      <c r="AE3210" s="2" t="str">
        <f>VLOOKUP(DatosTransformados[[#This Row],[Customer Segment Hidden]],Tabla3[#All],2,FALSE)</f>
        <v>High</v>
      </c>
      <c r="AF3210" s="11">
        <v>17.556168422201871</v>
      </c>
      <c r="AG3210" s="2">
        <v>4</v>
      </c>
      <c r="AH3210" s="2" t="s">
        <v>63</v>
      </c>
      <c r="AI3210" s="2" t="str">
        <f>IFERROR(VLOOKUP(DatosTransformados[[#This Row],[Preferred Contact Method Hidden]],Tabla3[#All],2,FALSE),DatosTransformados[[#This Row],[Preferred Contact Method Hidden]])</f>
        <v>SMS</v>
      </c>
      <c r="AJ3210" s="2" t="str">
        <f>VLOOKUP(DatosTransformados[[#This Row],[Applied Discount Hidden]],Tabla3[#All],2,FALSE)</f>
        <v>Yes</v>
      </c>
      <c r="AK3210" s="2" t="b">
        <v>1</v>
      </c>
    </row>
    <row r="3211" spans="1:37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">
        <v>21</v>
      </c>
      <c r="O32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1" s="5" t="s">
        <v>21</v>
      </c>
      <c r="Q3211" s="5">
        <v>0</v>
      </c>
      <c r="R3211" s="5" t="s">
        <v>21</v>
      </c>
      <c r="S3211" s="5" t="s">
        <v>34</v>
      </c>
      <c r="T3211" s="5" t="s">
        <v>123</v>
      </c>
      <c r="U3211" s="5">
        <v>8</v>
      </c>
      <c r="V3211" s="5" t="str">
        <f>PROPER(DatosTransformados[[#This Row],[Payment Method Hidden]])</f>
        <v>Credit Card</v>
      </c>
      <c r="W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211" s="5">
        <v>337</v>
      </c>
      <c r="Y3211" s="5"/>
      <c r="Z3211" s="5"/>
      <c r="AA3211" s="5" t="s">
        <v>1254</v>
      </c>
      <c r="AB3211" s="6">
        <f>DATEVALUE(DatosTransformados[[#This Row],[Contact Date Hidden]])</f>
        <v>45179</v>
      </c>
      <c r="AC3211" s="6">
        <v>45241</v>
      </c>
      <c r="AD3211" s="5" t="s">
        <v>38</v>
      </c>
      <c r="AE3211" s="5" t="str">
        <f>VLOOKUP(DatosTransformados[[#This Row],[Customer Segment Hidden]],Tabla3[#All],2,FALSE)</f>
        <v>Low</v>
      </c>
      <c r="AF3211" s="12">
        <v>8.3883390677643597</v>
      </c>
      <c r="AG3211" s="5">
        <v>2</v>
      </c>
      <c r="AH3211" s="5" t="s">
        <v>63</v>
      </c>
      <c r="AI3211" s="5" t="str">
        <f>IFERROR(VLOOKUP(DatosTransformados[[#This Row],[Preferred Contact Method Hidden]],Tabla3[#All],2,FALSE),DatosTransformados[[#This Row],[Preferred Contact Method Hidden]])</f>
        <v>SMS</v>
      </c>
      <c r="AJ3211" s="5" t="str">
        <f>VLOOKUP(DatosTransformados[[#This Row],[Applied Discount Hidden]],Tabla3[#All],2,FALSE)</f>
        <v>No</v>
      </c>
      <c r="AK3211" s="5" t="b">
        <v>0</v>
      </c>
    </row>
    <row r="3212" spans="1:37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">
        <v>33</v>
      </c>
      <c r="O32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2" s="2" t="s">
        <v>21</v>
      </c>
      <c r="Q3212" s="2">
        <v>0</v>
      </c>
      <c r="R3212" s="2" t="s">
        <v>33</v>
      </c>
      <c r="S3212" s="2" t="s">
        <v>34</v>
      </c>
      <c r="T3212" s="2" t="s">
        <v>117</v>
      </c>
      <c r="U3212" s="2">
        <v>47</v>
      </c>
      <c r="V3212" s="2" t="str">
        <f>PROPER(DatosTransformados[[#This Row],[Payment Method Hidden]])</f>
        <v>Direct Debit</v>
      </c>
      <c r="W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212" s="2">
        <v>1377</v>
      </c>
      <c r="Y3212" s="2"/>
      <c r="Z3212" s="2"/>
      <c r="AA3212" s="2" t="s">
        <v>3658</v>
      </c>
      <c r="AB3212" s="3">
        <f>DATEVALUE(DatosTransformados[[#This Row],[Contact Date Hidden]])</f>
        <v>44417</v>
      </c>
      <c r="AC3212" s="3">
        <v>43833</v>
      </c>
      <c r="AD3212" s="2" t="s">
        <v>38</v>
      </c>
      <c r="AE3212" s="2" t="str">
        <f>VLOOKUP(DatosTransformados[[#This Row],[Customer Segment Hidden]],Tabla3[#All],2,FALSE)</f>
        <v>Low</v>
      </c>
      <c r="AF3212" s="11">
        <v>45.960036810313667</v>
      </c>
      <c r="AG3212" s="2">
        <v>2</v>
      </c>
      <c r="AH3212" s="2" t="s">
        <v>63</v>
      </c>
      <c r="AI3212" s="2" t="str">
        <f>IFERROR(VLOOKUP(DatosTransformados[[#This Row],[Preferred Contact Method Hidden]],Tabla3[#All],2,FALSE),DatosTransformados[[#This Row],[Preferred Contact Method Hidden]])</f>
        <v>SMS</v>
      </c>
      <c r="AJ3212" s="2" t="str">
        <f>VLOOKUP(DatosTransformados[[#This Row],[Applied Discount Hidden]],Tabla3[#All],2,FALSE)</f>
        <v>No</v>
      </c>
      <c r="AK3212" s="2" t="b">
        <v>0</v>
      </c>
    </row>
    <row r="3213" spans="1:37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">
        <v>33</v>
      </c>
      <c r="O32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3" s="5" t="s">
        <v>21</v>
      </c>
      <c r="Q3213" s="5">
        <v>0</v>
      </c>
      <c r="R3213" s="5" t="s">
        <v>21</v>
      </c>
      <c r="S3213" s="5" t="s">
        <v>52</v>
      </c>
      <c r="T3213" s="5" t="s">
        <v>123</v>
      </c>
      <c r="U3213" s="5">
        <v>45</v>
      </c>
      <c r="V3213" s="5" t="str">
        <f>PROPER(DatosTransformados[[#This Row],[Payment Method Hidden]])</f>
        <v>Credit Card</v>
      </c>
      <c r="W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213" s="5">
        <v>1271</v>
      </c>
      <c r="Y3213" s="5"/>
      <c r="Z3213" s="5"/>
      <c r="AA3213" s="5" t="s">
        <v>2956</v>
      </c>
      <c r="AB3213" s="6">
        <f>DATEVALUE(DatosTransformados[[#This Row],[Contact Date Hidden]])</f>
        <v>44233</v>
      </c>
      <c r="AC3213" s="6">
        <v>44246</v>
      </c>
      <c r="AD3213" s="5" t="s">
        <v>44</v>
      </c>
      <c r="AE3213" s="5" t="str">
        <f>VLOOKUP(DatosTransformados[[#This Row],[Customer Segment Hidden]],Tabla3[#All],2,FALSE)</f>
        <v>Medium</v>
      </c>
      <c r="AF3213" s="12">
        <v>36.632258598627537</v>
      </c>
      <c r="AG3213" s="5">
        <v>3</v>
      </c>
      <c r="AH3213" s="5" t="s">
        <v>49</v>
      </c>
      <c r="AI3213" s="5" t="str">
        <f>IFERROR(VLOOKUP(DatosTransformados[[#This Row],[Preferred Contact Method Hidden]],Tabla3[#All],2,FALSE),DatosTransformados[[#This Row],[Preferred Contact Method Hidden]])</f>
        <v>Phone</v>
      </c>
      <c r="AJ3213" s="5" t="str">
        <f>VLOOKUP(DatosTransformados[[#This Row],[Applied Discount Hidden]],Tabla3[#All],2,FALSE)</f>
        <v>Yes</v>
      </c>
      <c r="AK3213" s="5" t="b">
        <v>1</v>
      </c>
    </row>
    <row r="3214" spans="1:37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">
        <v>21</v>
      </c>
      <c r="O32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4" s="2" t="s">
        <v>21</v>
      </c>
      <c r="Q3214" s="2">
        <v>0</v>
      </c>
      <c r="R3214" s="2" t="s">
        <v>21</v>
      </c>
      <c r="S3214" s="2" t="s">
        <v>34</v>
      </c>
      <c r="T3214" s="2" t="s">
        <v>169</v>
      </c>
      <c r="U3214" s="2">
        <v>38</v>
      </c>
      <c r="V3214" s="2" t="str">
        <f>PROPER(DatosTransformados[[#This Row],[Payment Method Hidden]])</f>
        <v>Paper Check</v>
      </c>
      <c r="W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214" s="2">
        <v>1850</v>
      </c>
      <c r="Y3214" s="2" t="s">
        <v>42</v>
      </c>
      <c r="Z3214" s="2" t="s">
        <v>279</v>
      </c>
      <c r="AA3214" s="2" t="s">
        <v>2759</v>
      </c>
      <c r="AB3214" s="3">
        <f>DATEVALUE(DatosTransformados[[#This Row],[Contact Date Hidden]])</f>
        <v>44556</v>
      </c>
      <c r="AC3214" s="3">
        <v>44232</v>
      </c>
      <c r="AD3214" s="2" t="s">
        <v>38</v>
      </c>
      <c r="AE3214" s="2" t="str">
        <f>VLOOKUP(DatosTransformados[[#This Row],[Customer Segment Hidden]],Tabla3[#All],2,FALSE)</f>
        <v>Low</v>
      </c>
      <c r="AF3214" s="11">
        <v>38.430779029103121</v>
      </c>
      <c r="AG3214" s="2">
        <v>0</v>
      </c>
      <c r="AH3214" s="2" t="s">
        <v>49</v>
      </c>
      <c r="AI3214" s="2" t="str">
        <f>IFERROR(VLOOKUP(DatosTransformados[[#This Row],[Preferred Contact Method Hidden]],Tabla3[#All],2,FALSE),DatosTransformados[[#This Row],[Preferred Contact Method Hidden]])</f>
        <v>Phone</v>
      </c>
      <c r="AJ3214" s="2" t="str">
        <f>VLOOKUP(DatosTransformados[[#This Row],[Applied Discount Hidden]],Tabla3[#All],2,FALSE)</f>
        <v>Yes</v>
      </c>
      <c r="AK3214" s="2" t="b">
        <v>1</v>
      </c>
    </row>
    <row r="3215" spans="1:37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">
        <v>21</v>
      </c>
      <c r="O32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5" s="5" t="s">
        <v>33</v>
      </c>
      <c r="Q3215" s="5">
        <v>4</v>
      </c>
      <c r="R3215" s="5" t="s">
        <v>21</v>
      </c>
      <c r="S3215" s="5" t="s">
        <v>52</v>
      </c>
      <c r="T3215" s="5" t="s">
        <v>25</v>
      </c>
      <c r="U3215" s="5">
        <v>6</v>
      </c>
      <c r="V3215" s="5" t="str">
        <f>PROPER(DatosTransformados[[#This Row],[Payment Method Hidden]])</f>
        <v>Credit Card</v>
      </c>
      <c r="W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3215" s="5">
        <v>167</v>
      </c>
      <c r="Y3215" s="5"/>
      <c r="Z3215" s="5"/>
      <c r="AA3215" s="5" t="s">
        <v>1135</v>
      </c>
      <c r="AB3215" s="6">
        <f>DATEVALUE(DatosTransformados[[#This Row],[Contact Date Hidden]])</f>
        <v>44565</v>
      </c>
      <c r="AC3215" s="6">
        <v>43906</v>
      </c>
      <c r="AD3215" s="5" t="s">
        <v>28</v>
      </c>
      <c r="AE3215" s="5" t="str">
        <f>VLOOKUP(DatosTransformados[[#This Row],[Customer Segment Hidden]],Tabla3[#All],2,FALSE)</f>
        <v>High</v>
      </c>
      <c r="AF3215" s="12">
        <v>6.5976543125894693</v>
      </c>
      <c r="AG3215" s="5">
        <v>0</v>
      </c>
      <c r="AH3215" s="5" t="s">
        <v>49</v>
      </c>
      <c r="AI3215" s="5" t="str">
        <f>IFERROR(VLOOKUP(DatosTransformados[[#This Row],[Preferred Contact Method Hidden]],Tabla3[#All],2,FALSE),DatosTransformados[[#This Row],[Preferred Contact Method Hidden]])</f>
        <v>Phone</v>
      </c>
      <c r="AJ3215" s="5" t="str">
        <f>VLOOKUP(DatosTransformados[[#This Row],[Applied Discount Hidden]],Tabla3[#All],2,FALSE)</f>
        <v>No</v>
      </c>
      <c r="AK3215" s="5" t="b">
        <v>0</v>
      </c>
    </row>
    <row r="3216" spans="1:37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">
        <v>21</v>
      </c>
      <c r="O32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6" s="2" t="s">
        <v>21</v>
      </c>
      <c r="Q3216" s="2">
        <v>0</v>
      </c>
      <c r="R3216" s="2" t="s">
        <v>21</v>
      </c>
      <c r="S3216" s="2" t="s">
        <v>24</v>
      </c>
      <c r="T3216" s="2" t="s">
        <v>123</v>
      </c>
      <c r="U3216" s="2">
        <v>12</v>
      </c>
      <c r="V3216" s="2" t="str">
        <f>PROPER(DatosTransformados[[#This Row],[Payment Method Hidden]])</f>
        <v>Credit Card</v>
      </c>
      <c r="W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216" s="2">
        <v>29</v>
      </c>
      <c r="Y3216" s="2"/>
      <c r="Z3216" s="2"/>
      <c r="AA3216" s="2" t="s">
        <v>5257</v>
      </c>
      <c r="AB3216" s="3">
        <f>DATEVALUE(DatosTransformados[[#This Row],[Contact Date Hidden]])</f>
        <v>44586</v>
      </c>
      <c r="AC3216" s="3">
        <v>43852</v>
      </c>
      <c r="AD3216" s="2" t="s">
        <v>28</v>
      </c>
      <c r="AE3216" s="2" t="str">
        <f>VLOOKUP(DatosTransformados[[#This Row],[Customer Segment Hidden]],Tabla3[#All],2,FALSE)</f>
        <v>High</v>
      </c>
      <c r="AF3216" s="11">
        <v>9.8791928035571583</v>
      </c>
      <c r="AG3216" s="2">
        <v>8</v>
      </c>
      <c r="AH3216" s="2" t="s">
        <v>29</v>
      </c>
      <c r="AI3216" s="2" t="str">
        <f>IFERROR(VLOOKUP(DatosTransformados[[#This Row],[Preferred Contact Method Hidden]],Tabla3[#All],2,FALSE),DatosTransformados[[#This Row],[Preferred Contact Method Hidden]])</f>
        <v>Email</v>
      </c>
      <c r="AJ3216" s="2" t="str">
        <f>VLOOKUP(DatosTransformados[[#This Row],[Applied Discount Hidden]],Tabla3[#All],2,FALSE)</f>
        <v>No</v>
      </c>
      <c r="AK3216" s="2" t="b">
        <v>0</v>
      </c>
    </row>
    <row r="3217" spans="1:37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">
        <v>21</v>
      </c>
      <c r="O32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7" s="5" t="s">
        <v>21</v>
      </c>
      <c r="Q3217" s="5">
        <v>0</v>
      </c>
      <c r="R3217" s="5" t="s">
        <v>21</v>
      </c>
      <c r="S3217" s="5" t="s">
        <v>24</v>
      </c>
      <c r="T3217" s="5" t="s">
        <v>35</v>
      </c>
      <c r="U3217" s="5">
        <v>27</v>
      </c>
      <c r="V3217" s="5" t="str">
        <f>PROPER(DatosTransformados[[#This Row],[Payment Method Hidden]])</f>
        <v>Direct Debit</v>
      </c>
      <c r="W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217" s="5">
        <v>97</v>
      </c>
      <c r="Y3217" s="5" t="s">
        <v>134</v>
      </c>
      <c r="Z3217" s="5" t="s">
        <v>375</v>
      </c>
      <c r="AA3217" s="5" t="s">
        <v>5259</v>
      </c>
      <c r="AB3217" s="6">
        <f>DATEVALUE(DatosTransformados[[#This Row],[Contact Date Hidden]])</f>
        <v>44185</v>
      </c>
      <c r="AC3217" s="6">
        <v>45189</v>
      </c>
      <c r="AD3217" s="5" t="s">
        <v>44</v>
      </c>
      <c r="AE3217" s="5" t="str">
        <f>VLOOKUP(DatosTransformados[[#This Row],[Customer Segment Hidden]],Tabla3[#All],2,FALSE)</f>
        <v>Medium</v>
      </c>
      <c r="AF3217" s="12">
        <v>23.23985614654374</v>
      </c>
      <c r="AG3217" s="5">
        <v>2</v>
      </c>
      <c r="AH3217" s="5" t="s">
        <v>29</v>
      </c>
      <c r="AI3217" s="5" t="str">
        <f>IFERROR(VLOOKUP(DatosTransformados[[#This Row],[Preferred Contact Method Hidden]],Tabla3[#All],2,FALSE),DatosTransformados[[#This Row],[Preferred Contact Method Hidden]])</f>
        <v>Email</v>
      </c>
      <c r="AJ3217" s="5" t="str">
        <f>VLOOKUP(DatosTransformados[[#This Row],[Applied Discount Hidden]],Tabla3[#All],2,FALSE)</f>
        <v>Yes</v>
      </c>
      <c r="AK3217" s="5" t="b">
        <v>1</v>
      </c>
    </row>
    <row r="3218" spans="1:37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">
        <v>21</v>
      </c>
      <c r="O32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8" s="2" t="s">
        <v>33</v>
      </c>
      <c r="Q3218" s="2">
        <v>2</v>
      </c>
      <c r="R3218" s="2" t="s">
        <v>21</v>
      </c>
      <c r="S3218" s="2" t="s">
        <v>34</v>
      </c>
      <c r="T3218" s="2" t="s">
        <v>123</v>
      </c>
      <c r="U3218" s="2">
        <v>9</v>
      </c>
      <c r="V3218" s="2" t="str">
        <f>PROPER(DatosTransformados[[#This Row],[Payment Method Hidden]])</f>
        <v>Credit Card</v>
      </c>
      <c r="W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218" s="2">
        <v>359</v>
      </c>
      <c r="Y3218" s="2"/>
      <c r="Z3218" s="2"/>
      <c r="AA3218" s="2" t="s">
        <v>1859</v>
      </c>
      <c r="AB3218" s="3">
        <f>DATEVALUE(DatosTransformados[[#This Row],[Contact Date Hidden]])</f>
        <v>44850</v>
      </c>
      <c r="AC3218" s="3">
        <v>44124</v>
      </c>
      <c r="AD3218" s="2" t="s">
        <v>28</v>
      </c>
      <c r="AE3218" s="2" t="str">
        <f>VLOOKUP(DatosTransformados[[#This Row],[Customer Segment Hidden]],Tabla3[#All],2,FALSE)</f>
        <v>High</v>
      </c>
      <c r="AF3218" s="11">
        <v>9.3651491644228635</v>
      </c>
      <c r="AG3218" s="2">
        <v>2</v>
      </c>
      <c r="AH3218" s="2" t="s">
        <v>63</v>
      </c>
      <c r="AI3218" s="2" t="str">
        <f>IFERROR(VLOOKUP(DatosTransformados[[#This Row],[Preferred Contact Method Hidden]],Tabla3[#All],2,FALSE),DatosTransformados[[#This Row],[Preferred Contact Method Hidden]])</f>
        <v>SMS</v>
      </c>
      <c r="AJ3218" s="2" t="str">
        <f>VLOOKUP(DatosTransformados[[#This Row],[Applied Discount Hidden]],Tabla3[#All],2,FALSE)</f>
        <v>No</v>
      </c>
      <c r="AK3218" s="2" t="b">
        <v>0</v>
      </c>
    </row>
    <row r="3219" spans="1:37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">
        <v>21</v>
      </c>
      <c r="O32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19" s="5" t="s">
        <v>21</v>
      </c>
      <c r="Q3219" s="5">
        <v>0</v>
      </c>
      <c r="R3219" s="5" t="s">
        <v>33</v>
      </c>
      <c r="S3219" s="5" t="s">
        <v>52</v>
      </c>
      <c r="T3219" s="5" t="s">
        <v>25</v>
      </c>
      <c r="U3219" s="5">
        <v>35</v>
      </c>
      <c r="V3219" s="5" t="str">
        <f>PROPER(DatosTransformados[[#This Row],[Payment Method Hidden]])</f>
        <v>Credit Card</v>
      </c>
      <c r="W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219" s="5">
        <v>2479</v>
      </c>
      <c r="Y3219" s="5"/>
      <c r="Z3219" s="5"/>
      <c r="AA3219" s="5" t="s">
        <v>5262</v>
      </c>
      <c r="AB3219" s="6">
        <f>DATEVALUE(DatosTransformados[[#This Row],[Contact Date Hidden]])</f>
        <v>43939</v>
      </c>
      <c r="AC3219" s="6">
        <v>45191</v>
      </c>
      <c r="AD3219" s="5" t="s">
        <v>38</v>
      </c>
      <c r="AE3219" s="5" t="str">
        <f>VLOOKUP(DatosTransformados[[#This Row],[Customer Segment Hidden]],Tabla3[#All],2,FALSE)</f>
        <v>Low</v>
      </c>
      <c r="AF3219" s="12">
        <v>31.32940275165485</v>
      </c>
      <c r="AG3219" s="5">
        <v>0</v>
      </c>
      <c r="AH3219" s="5" t="s">
        <v>49</v>
      </c>
      <c r="AI3219" s="5" t="str">
        <f>IFERROR(VLOOKUP(DatosTransformados[[#This Row],[Preferred Contact Method Hidden]],Tabla3[#All],2,FALSE),DatosTransformados[[#This Row],[Preferred Contact Method Hidden]])</f>
        <v>Phone</v>
      </c>
      <c r="AJ3219" s="5" t="str">
        <f>VLOOKUP(DatosTransformados[[#This Row],[Applied Discount Hidden]],Tabla3[#All],2,FALSE)</f>
        <v>Yes</v>
      </c>
      <c r="AK3219" s="5" t="b">
        <v>1</v>
      </c>
    </row>
    <row r="3220" spans="1:37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">
        <v>21</v>
      </c>
      <c r="O32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0" s="2" t="s">
        <v>21</v>
      </c>
      <c r="Q3220" s="2">
        <v>0</v>
      </c>
      <c r="R3220" s="2" t="s">
        <v>33</v>
      </c>
      <c r="S3220" s="2" t="s">
        <v>34</v>
      </c>
      <c r="T3220" s="2" t="s">
        <v>123</v>
      </c>
      <c r="U3220" s="2">
        <v>46</v>
      </c>
      <c r="V3220" s="2" t="str">
        <f>PROPER(DatosTransformados[[#This Row],[Payment Method Hidden]])</f>
        <v>Credit Card</v>
      </c>
      <c r="W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220" s="2">
        <v>2353</v>
      </c>
      <c r="Y3220" s="2"/>
      <c r="Z3220" s="2"/>
      <c r="AA3220" s="2" t="s">
        <v>5264</v>
      </c>
      <c r="AB3220" s="3">
        <f>DATEVALUE(DatosTransformados[[#This Row],[Contact Date Hidden]])</f>
        <v>44018</v>
      </c>
      <c r="AC3220" s="3">
        <v>44142</v>
      </c>
      <c r="AD3220" s="2" t="s">
        <v>38</v>
      </c>
      <c r="AE3220" s="2" t="str">
        <f>VLOOKUP(DatosTransformados[[#This Row],[Customer Segment Hidden]],Tabla3[#All],2,FALSE)</f>
        <v>Low</v>
      </c>
      <c r="AF3220" s="11">
        <v>43.69861128113989</v>
      </c>
      <c r="AG3220" s="2">
        <v>7</v>
      </c>
      <c r="AH3220" s="2" t="s">
        <v>49</v>
      </c>
      <c r="AI3220" s="2" t="str">
        <f>IFERROR(VLOOKUP(DatosTransformados[[#This Row],[Preferred Contact Method Hidden]],Tabla3[#All],2,FALSE),DatosTransformados[[#This Row],[Preferred Contact Method Hidden]])</f>
        <v>Phone</v>
      </c>
      <c r="AJ3220" s="2" t="str">
        <f>VLOOKUP(DatosTransformados[[#This Row],[Applied Discount Hidden]],Tabla3[#All],2,FALSE)</f>
        <v>Yes</v>
      </c>
      <c r="AK3220" s="2" t="b">
        <v>1</v>
      </c>
    </row>
    <row r="3221" spans="1:37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">
        <v>21</v>
      </c>
      <c r="O32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1" s="5" t="s">
        <v>33</v>
      </c>
      <c r="Q3221" s="5">
        <v>3</v>
      </c>
      <c r="R3221" s="5" t="s">
        <v>21</v>
      </c>
      <c r="S3221" s="5" t="s">
        <v>52</v>
      </c>
      <c r="T3221" s="5" t="s">
        <v>117</v>
      </c>
      <c r="U3221" s="5">
        <v>12</v>
      </c>
      <c r="V3221" s="5" t="str">
        <f>PROPER(DatosTransformados[[#This Row],[Payment Method Hidden]])</f>
        <v>Direct Debit</v>
      </c>
      <c r="W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221" s="5">
        <v>722</v>
      </c>
      <c r="Y3221" s="5"/>
      <c r="Z3221" s="5"/>
      <c r="AA3221" s="5" t="s">
        <v>1578</v>
      </c>
      <c r="AB3221" s="6">
        <f>DATEVALUE(DatosTransformados[[#This Row],[Contact Date Hidden]])</f>
        <v>45288</v>
      </c>
      <c r="AC3221" s="6">
        <v>45125</v>
      </c>
      <c r="AD3221" s="5" t="s">
        <v>44</v>
      </c>
      <c r="AE3221" s="5" t="str">
        <f>VLOOKUP(DatosTransformados[[#This Row],[Customer Segment Hidden]],Tabla3[#All],2,FALSE)</f>
        <v>Medium</v>
      </c>
      <c r="AF3221" s="12">
        <v>11.775025163460059</v>
      </c>
      <c r="AG3221" s="5">
        <v>10</v>
      </c>
      <c r="AH3221" s="5" t="s">
        <v>49</v>
      </c>
      <c r="AI3221" s="5" t="str">
        <f>IFERROR(VLOOKUP(DatosTransformados[[#This Row],[Preferred Contact Method Hidden]],Tabla3[#All],2,FALSE),DatosTransformados[[#This Row],[Preferred Contact Method Hidden]])</f>
        <v>Phone</v>
      </c>
      <c r="AJ3221" s="5" t="str">
        <f>VLOOKUP(DatosTransformados[[#This Row],[Applied Discount Hidden]],Tabla3[#All],2,FALSE)</f>
        <v>Yes</v>
      </c>
      <c r="AK3221" s="5" t="b">
        <v>1</v>
      </c>
    </row>
    <row r="3222" spans="1:37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">
        <v>21</v>
      </c>
      <c r="O32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2" s="2" t="s">
        <v>21</v>
      </c>
      <c r="Q3222" s="2">
        <v>0</v>
      </c>
      <c r="R3222" s="2" t="s">
        <v>21</v>
      </c>
      <c r="S3222" s="2" t="s">
        <v>52</v>
      </c>
      <c r="T3222" s="2" t="s">
        <v>25</v>
      </c>
      <c r="U3222" s="2">
        <v>7</v>
      </c>
      <c r="V3222" s="2" t="str">
        <f>PROPER(DatosTransformados[[#This Row],[Payment Method Hidden]])</f>
        <v>Credit Card</v>
      </c>
      <c r="W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222" s="2">
        <v>277</v>
      </c>
      <c r="Y3222" s="2"/>
      <c r="Z3222" s="2"/>
      <c r="AA3222" s="2" t="s">
        <v>5267</v>
      </c>
      <c r="AB3222" s="3">
        <f>DATEVALUE(DatosTransformados[[#This Row],[Contact Date Hidden]])</f>
        <v>45149</v>
      </c>
      <c r="AC3222" s="3">
        <v>44662</v>
      </c>
      <c r="AD3222" s="2" t="s">
        <v>38</v>
      </c>
      <c r="AE3222" s="2" t="str">
        <f>VLOOKUP(DatosTransformados[[#This Row],[Customer Segment Hidden]],Tabla3[#All],2,FALSE)</f>
        <v>Low</v>
      </c>
      <c r="AF3222" s="11">
        <v>6.1745496695756641</v>
      </c>
      <c r="AG3222" s="2">
        <v>0</v>
      </c>
      <c r="AH3222" s="2" t="s">
        <v>29</v>
      </c>
      <c r="AI3222" s="2" t="str">
        <f>IFERROR(VLOOKUP(DatosTransformados[[#This Row],[Preferred Contact Method Hidden]],Tabla3[#All],2,FALSE),DatosTransformados[[#This Row],[Preferred Contact Method Hidden]])</f>
        <v>Email</v>
      </c>
      <c r="AJ3222" s="2" t="str">
        <f>VLOOKUP(DatosTransformados[[#This Row],[Applied Discount Hidden]],Tabla3[#All],2,FALSE)</f>
        <v>Yes</v>
      </c>
      <c r="AK3222" s="2" t="b">
        <v>1</v>
      </c>
    </row>
    <row r="3223" spans="1:37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">
        <v>33</v>
      </c>
      <c r="O32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3" s="5" t="s">
        <v>21</v>
      </c>
      <c r="Q3223" s="5">
        <v>0</v>
      </c>
      <c r="R3223" s="5" t="s">
        <v>21</v>
      </c>
      <c r="S3223" s="5" t="s">
        <v>24</v>
      </c>
      <c r="T3223" s="5" t="s">
        <v>207</v>
      </c>
      <c r="U3223" s="5">
        <v>15</v>
      </c>
      <c r="V3223" s="5" t="str">
        <f>PROPER(DatosTransformados[[#This Row],[Payment Method Hidden]])</f>
        <v>Paper Check</v>
      </c>
      <c r="W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223" s="5">
        <v>426</v>
      </c>
      <c r="Y3223" s="5"/>
      <c r="Z3223" s="5"/>
      <c r="AA3223" s="5" t="s">
        <v>1573</v>
      </c>
      <c r="AB3223" s="6">
        <f>DATEVALUE(DatosTransformados[[#This Row],[Contact Date Hidden]])</f>
        <v>44746</v>
      </c>
      <c r="AC3223" s="6">
        <v>45255</v>
      </c>
      <c r="AD3223" s="5" t="s">
        <v>28</v>
      </c>
      <c r="AE3223" s="5" t="str">
        <f>VLOOKUP(DatosTransformados[[#This Row],[Customer Segment Hidden]],Tabla3[#All],2,FALSE)</f>
        <v>High</v>
      </c>
      <c r="AF3223" s="12">
        <v>12.242365387999961</v>
      </c>
      <c r="AG3223" s="5">
        <v>10</v>
      </c>
      <c r="AH3223" s="5" t="s">
        <v>49</v>
      </c>
      <c r="AI3223" s="5" t="str">
        <f>IFERROR(VLOOKUP(DatosTransformados[[#This Row],[Preferred Contact Method Hidden]],Tabla3[#All],2,FALSE),DatosTransformados[[#This Row],[Preferred Contact Method Hidden]])</f>
        <v>Phone</v>
      </c>
      <c r="AJ3223" s="5" t="str">
        <f>VLOOKUP(DatosTransformados[[#This Row],[Applied Discount Hidden]],Tabla3[#All],2,FALSE)</f>
        <v>No</v>
      </c>
      <c r="AK3223" s="5" t="b">
        <v>0</v>
      </c>
    </row>
    <row r="3224" spans="1:37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">
        <v>21</v>
      </c>
      <c r="O32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4" s="2" t="s">
        <v>21</v>
      </c>
      <c r="Q3224" s="2">
        <v>0</v>
      </c>
      <c r="R3224" s="2" t="s">
        <v>21</v>
      </c>
      <c r="S3224" s="2" t="s">
        <v>34</v>
      </c>
      <c r="T3224" s="2" t="s">
        <v>25</v>
      </c>
      <c r="U3224" s="2">
        <v>7</v>
      </c>
      <c r="V3224" s="2" t="str">
        <f>PROPER(DatosTransformados[[#This Row],[Payment Method Hidden]])</f>
        <v>Credit Card</v>
      </c>
      <c r="W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224" s="2">
        <v>77</v>
      </c>
      <c r="Y3224" s="2"/>
      <c r="Z3224" s="2"/>
      <c r="AA3224" s="2" t="s">
        <v>5270</v>
      </c>
      <c r="AB3224" s="3">
        <f>DATEVALUE(DatosTransformados[[#This Row],[Contact Date Hidden]])</f>
        <v>44518</v>
      </c>
      <c r="AC3224" s="3">
        <v>45068</v>
      </c>
      <c r="AD3224" s="2" t="s">
        <v>28</v>
      </c>
      <c r="AE3224" s="2" t="str">
        <f>VLOOKUP(DatosTransformados[[#This Row],[Customer Segment Hidden]],Tabla3[#All],2,FALSE)</f>
        <v>High</v>
      </c>
      <c r="AF3224" s="11">
        <v>6.3774289777456694</v>
      </c>
      <c r="AG3224" s="2">
        <v>1</v>
      </c>
      <c r="AH3224" s="2" t="s">
        <v>29</v>
      </c>
      <c r="AI3224" s="2" t="str">
        <f>IFERROR(VLOOKUP(DatosTransformados[[#This Row],[Preferred Contact Method Hidden]],Tabla3[#All],2,FALSE),DatosTransformados[[#This Row],[Preferred Contact Method Hidden]])</f>
        <v>Email</v>
      </c>
      <c r="AJ3224" s="2" t="str">
        <f>VLOOKUP(DatosTransformados[[#This Row],[Applied Discount Hidden]],Tabla3[#All],2,FALSE)</f>
        <v>No</v>
      </c>
      <c r="AK3224" s="2" t="b">
        <v>0</v>
      </c>
    </row>
    <row r="3225" spans="1:37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">
        <v>21</v>
      </c>
      <c r="O32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5" s="5" t="s">
        <v>21</v>
      </c>
      <c r="Q3225" s="5">
        <v>0</v>
      </c>
      <c r="R3225" s="5" t="s">
        <v>21</v>
      </c>
      <c r="S3225" s="5" t="s">
        <v>24</v>
      </c>
      <c r="T3225" s="5" t="s">
        <v>35</v>
      </c>
      <c r="U3225" s="5">
        <v>31</v>
      </c>
      <c r="V3225" s="5" t="str">
        <f>PROPER(DatosTransformados[[#This Row],[Payment Method Hidden]])</f>
        <v>Direct Debit</v>
      </c>
      <c r="W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225" s="5">
        <v>64</v>
      </c>
      <c r="Y3225" s="5" t="s">
        <v>42</v>
      </c>
      <c r="Z3225" s="5" t="s">
        <v>213</v>
      </c>
      <c r="AA3225" s="5" t="s">
        <v>5272</v>
      </c>
      <c r="AB3225" s="6">
        <f>DATEVALUE(DatosTransformados[[#This Row],[Contact Date Hidden]])</f>
        <v>44405</v>
      </c>
      <c r="AC3225" s="6">
        <v>44339</v>
      </c>
      <c r="AD3225" s="5" t="s">
        <v>28</v>
      </c>
      <c r="AE3225" s="5" t="str">
        <f>VLOOKUP(DatosTransformados[[#This Row],[Customer Segment Hidden]],Tabla3[#All],2,FALSE)</f>
        <v>High</v>
      </c>
      <c r="AF3225" s="12">
        <v>27.094954616731489</v>
      </c>
      <c r="AG3225" s="5">
        <v>5</v>
      </c>
      <c r="AH3225" s="5" t="s">
        <v>49</v>
      </c>
      <c r="AI3225" s="5" t="str">
        <f>IFERROR(VLOOKUP(DatosTransformados[[#This Row],[Preferred Contact Method Hidden]],Tabla3[#All],2,FALSE),DatosTransformados[[#This Row],[Preferred Contact Method Hidden]])</f>
        <v>Phone</v>
      </c>
      <c r="AJ3225" s="5" t="str">
        <f>VLOOKUP(DatosTransformados[[#This Row],[Applied Discount Hidden]],Tabla3[#All],2,FALSE)</f>
        <v>No</v>
      </c>
      <c r="AK3225" s="5" t="b">
        <v>0</v>
      </c>
    </row>
    <row r="3226" spans="1:37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">
        <v>21</v>
      </c>
      <c r="O32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6" s="2" t="s">
        <v>21</v>
      </c>
      <c r="Q3226" s="2">
        <v>0</v>
      </c>
      <c r="R3226" s="2" t="s">
        <v>33</v>
      </c>
      <c r="S3226" s="2" t="s">
        <v>34</v>
      </c>
      <c r="T3226" s="2" t="s">
        <v>117</v>
      </c>
      <c r="U3226" s="2">
        <v>50</v>
      </c>
      <c r="V3226" s="2" t="str">
        <f>PROPER(DatosTransformados[[#This Row],[Payment Method Hidden]])</f>
        <v>Direct Debit</v>
      </c>
      <c r="W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226" s="2">
        <v>1893</v>
      </c>
      <c r="Y3226" s="2"/>
      <c r="Z3226" s="2"/>
      <c r="AA3226" s="2" t="s">
        <v>3576</v>
      </c>
      <c r="AB3226" s="3">
        <f>DATEVALUE(DatosTransformados[[#This Row],[Contact Date Hidden]])</f>
        <v>45042</v>
      </c>
      <c r="AC3226" s="3">
        <v>45087</v>
      </c>
      <c r="AD3226" s="2" t="s">
        <v>38</v>
      </c>
      <c r="AE3226" s="2" t="str">
        <f>VLOOKUP(DatosTransformados[[#This Row],[Customer Segment Hidden]],Tabla3[#All],2,FALSE)</f>
        <v>Low</v>
      </c>
      <c r="AF3226" s="11">
        <v>41.200289068854183</v>
      </c>
      <c r="AG3226" s="2">
        <v>9</v>
      </c>
      <c r="AH3226" s="2" t="s">
        <v>63</v>
      </c>
      <c r="AI3226" s="2" t="str">
        <f>IFERROR(VLOOKUP(DatosTransformados[[#This Row],[Preferred Contact Method Hidden]],Tabla3[#All],2,FALSE),DatosTransformados[[#This Row],[Preferred Contact Method Hidden]])</f>
        <v>SMS</v>
      </c>
      <c r="AJ3226" s="2" t="str">
        <f>VLOOKUP(DatosTransformados[[#This Row],[Applied Discount Hidden]],Tabla3[#All],2,FALSE)</f>
        <v>No</v>
      </c>
      <c r="AK3226" s="2" t="b">
        <v>0</v>
      </c>
    </row>
    <row r="3227" spans="1:37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">
        <v>21</v>
      </c>
      <c r="O32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7" s="5" t="s">
        <v>33</v>
      </c>
      <c r="Q3227" s="5">
        <v>2</v>
      </c>
      <c r="R3227" s="5" t="s">
        <v>21</v>
      </c>
      <c r="S3227" s="5" t="s">
        <v>52</v>
      </c>
      <c r="T3227" s="5" t="s">
        <v>207</v>
      </c>
      <c r="U3227" s="5">
        <v>12</v>
      </c>
      <c r="V3227" s="5" t="str">
        <f>PROPER(DatosTransformados[[#This Row],[Payment Method Hidden]])</f>
        <v>Paper Check</v>
      </c>
      <c r="W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227" s="5">
        <v>75</v>
      </c>
      <c r="Y3227" s="5"/>
      <c r="Z3227" s="5"/>
      <c r="AA3227" s="5" t="s">
        <v>1689</v>
      </c>
      <c r="AB3227" s="6">
        <f>DATEVALUE(DatosTransformados[[#This Row],[Contact Date Hidden]])</f>
        <v>44747</v>
      </c>
      <c r="AC3227" s="6">
        <v>44823</v>
      </c>
      <c r="AD3227" s="5" t="s">
        <v>38</v>
      </c>
      <c r="AE3227" s="5" t="str">
        <f>VLOOKUP(DatosTransformados[[#This Row],[Customer Segment Hidden]],Tabla3[#All],2,FALSE)</f>
        <v>Low</v>
      </c>
      <c r="AF3227" s="12">
        <v>12.357887959571389</v>
      </c>
      <c r="AG3227" s="5">
        <v>10</v>
      </c>
      <c r="AH3227" s="5" t="s">
        <v>29</v>
      </c>
      <c r="AI3227" s="5" t="str">
        <f>IFERROR(VLOOKUP(DatosTransformados[[#This Row],[Preferred Contact Method Hidden]],Tabla3[#All],2,FALSE),DatosTransformados[[#This Row],[Preferred Contact Method Hidden]])</f>
        <v>Email</v>
      </c>
      <c r="AJ3227" s="5" t="str">
        <f>VLOOKUP(DatosTransformados[[#This Row],[Applied Discount Hidden]],Tabla3[#All],2,FALSE)</f>
        <v>No</v>
      </c>
      <c r="AK3227" s="5" t="b">
        <v>0</v>
      </c>
    </row>
    <row r="3228" spans="1:37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">
        <v>21</v>
      </c>
      <c r="O32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8" s="2" t="s">
        <v>21</v>
      </c>
      <c r="Q3228" s="2">
        <v>0</v>
      </c>
      <c r="R3228" s="2" t="s">
        <v>33</v>
      </c>
      <c r="S3228" s="2" t="s">
        <v>24</v>
      </c>
      <c r="T3228" s="2" t="s">
        <v>25</v>
      </c>
      <c r="U3228" s="2">
        <v>40</v>
      </c>
      <c r="V3228" s="2" t="str">
        <f>PROPER(DatosTransformados[[#This Row],[Payment Method Hidden]])</f>
        <v>Credit Card</v>
      </c>
      <c r="W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228" s="2">
        <v>108</v>
      </c>
      <c r="Y3228" s="2" t="s">
        <v>103</v>
      </c>
      <c r="Z3228" s="2" t="s">
        <v>104</v>
      </c>
      <c r="AA3228" s="2" t="s">
        <v>5276</v>
      </c>
      <c r="AB3228" s="3">
        <f>DATEVALUE(DatosTransformados[[#This Row],[Contact Date Hidden]])</f>
        <v>44732</v>
      </c>
      <c r="AC3228" s="3">
        <v>44248</v>
      </c>
      <c r="AD3228" s="2" t="s">
        <v>44</v>
      </c>
      <c r="AE3228" s="2" t="str">
        <f>VLOOKUP(DatosTransformados[[#This Row],[Customer Segment Hidden]],Tabla3[#All],2,FALSE)</f>
        <v>Medium</v>
      </c>
      <c r="AF3228" s="11">
        <v>42.297111484379961</v>
      </c>
      <c r="AG3228" s="2">
        <v>4</v>
      </c>
      <c r="AH3228" s="2" t="s">
        <v>49</v>
      </c>
      <c r="AI3228" s="2" t="str">
        <f>IFERROR(VLOOKUP(DatosTransformados[[#This Row],[Preferred Contact Method Hidden]],Tabla3[#All],2,FALSE),DatosTransformados[[#This Row],[Preferred Contact Method Hidden]])</f>
        <v>Phone</v>
      </c>
      <c r="AJ3228" s="2" t="str">
        <f>VLOOKUP(DatosTransformados[[#This Row],[Applied Discount Hidden]],Tabla3[#All],2,FALSE)</f>
        <v>No</v>
      </c>
      <c r="AK3228" s="2" t="b">
        <v>0</v>
      </c>
    </row>
    <row r="3229" spans="1:37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">
        <v>21</v>
      </c>
      <c r="O32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29" s="5" t="s">
        <v>21</v>
      </c>
      <c r="Q3229" s="5">
        <v>0</v>
      </c>
      <c r="R3229" s="5" t="s">
        <v>21</v>
      </c>
      <c r="S3229" s="5" t="s">
        <v>34</v>
      </c>
      <c r="T3229" s="5" t="s">
        <v>117</v>
      </c>
      <c r="U3229" s="5">
        <v>63</v>
      </c>
      <c r="V3229" s="5" t="str">
        <f>PROPER(DatosTransformados[[#This Row],[Payment Method Hidden]])</f>
        <v>Direct Debit</v>
      </c>
      <c r="W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3229" s="5">
        <v>3863</v>
      </c>
      <c r="Y3229" s="5" t="s">
        <v>134</v>
      </c>
      <c r="Z3229" s="5" t="s">
        <v>375</v>
      </c>
      <c r="AA3229" s="5" t="s">
        <v>5278</v>
      </c>
      <c r="AB3229" s="6">
        <f>DATEVALUE(DatosTransformados[[#This Row],[Contact Date Hidden]])</f>
        <v>44073</v>
      </c>
      <c r="AC3229" s="6">
        <v>44073</v>
      </c>
      <c r="AD3229" s="5" t="s">
        <v>28</v>
      </c>
      <c r="AE3229" s="5" t="str">
        <f>VLOOKUP(DatosTransformados[[#This Row],[Customer Segment Hidden]],Tabla3[#All],2,FALSE)</f>
        <v>High</v>
      </c>
      <c r="AF3229" s="12">
        <v>67.259781768175088</v>
      </c>
      <c r="AG3229" s="5">
        <v>1</v>
      </c>
      <c r="AH3229" s="5" t="s">
        <v>49</v>
      </c>
      <c r="AI3229" s="5" t="str">
        <f>IFERROR(VLOOKUP(DatosTransformados[[#This Row],[Preferred Contact Method Hidden]],Tabla3[#All],2,FALSE),DatosTransformados[[#This Row],[Preferred Contact Method Hidden]])</f>
        <v>Phone</v>
      </c>
      <c r="AJ3229" s="5" t="str">
        <f>VLOOKUP(DatosTransformados[[#This Row],[Applied Discount Hidden]],Tabla3[#All],2,FALSE)</f>
        <v>Yes</v>
      </c>
      <c r="AK3229" s="5" t="b">
        <v>1</v>
      </c>
    </row>
    <row r="3230" spans="1:37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">
        <v>33</v>
      </c>
      <c r="O32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0" s="2" t="s">
        <v>21</v>
      </c>
      <c r="Q3230" s="2">
        <v>0</v>
      </c>
      <c r="R3230" s="2" t="s">
        <v>21</v>
      </c>
      <c r="S3230" s="2" t="s">
        <v>52</v>
      </c>
      <c r="T3230" s="2" t="s">
        <v>25</v>
      </c>
      <c r="U3230" s="2">
        <v>54</v>
      </c>
      <c r="V3230" s="2" t="str">
        <f>PROPER(DatosTransformados[[#This Row],[Payment Method Hidden]])</f>
        <v>Credit Card</v>
      </c>
      <c r="W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230" s="2">
        <v>2826</v>
      </c>
      <c r="Y3230" s="2"/>
      <c r="Z3230" s="2"/>
      <c r="AA3230" s="2" t="s">
        <v>5280</v>
      </c>
      <c r="AB3230" s="3">
        <f>DATEVALUE(DatosTransformados[[#This Row],[Contact Date Hidden]])</f>
        <v>44634</v>
      </c>
      <c r="AC3230" s="3">
        <v>45211</v>
      </c>
      <c r="AD3230" s="2" t="s">
        <v>38</v>
      </c>
      <c r="AE3230" s="2" t="str">
        <f>VLOOKUP(DatosTransformados[[#This Row],[Customer Segment Hidden]],Tabla3[#All],2,FALSE)</f>
        <v>Low</v>
      </c>
      <c r="AF3230" s="11">
        <v>45.964702346052583</v>
      </c>
      <c r="AG3230" s="2">
        <v>6</v>
      </c>
      <c r="AH3230" s="2" t="s">
        <v>49</v>
      </c>
      <c r="AI3230" s="2" t="str">
        <f>IFERROR(VLOOKUP(DatosTransformados[[#This Row],[Preferred Contact Method Hidden]],Tabla3[#All],2,FALSE),DatosTransformados[[#This Row],[Preferred Contact Method Hidden]])</f>
        <v>Phone</v>
      </c>
      <c r="AJ3230" s="2" t="str">
        <f>VLOOKUP(DatosTransformados[[#This Row],[Applied Discount Hidden]],Tabla3[#All],2,FALSE)</f>
        <v>No</v>
      </c>
      <c r="AK3230" s="2" t="b">
        <v>0</v>
      </c>
    </row>
    <row r="3231" spans="1:37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">
        <v>33</v>
      </c>
      <c r="O32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1" s="5" t="s">
        <v>21</v>
      </c>
      <c r="Q3231" s="5">
        <v>0</v>
      </c>
      <c r="R3231" s="5" t="s">
        <v>21</v>
      </c>
      <c r="S3231" s="5" t="s">
        <v>24</v>
      </c>
      <c r="T3231" s="5" t="s">
        <v>117</v>
      </c>
      <c r="U3231" s="5">
        <v>54</v>
      </c>
      <c r="V3231" s="5" t="str">
        <f>PROPER(DatosTransformados[[#This Row],[Payment Method Hidden]])</f>
        <v>Direct Debit</v>
      </c>
      <c r="W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3231" s="5">
        <v>2278</v>
      </c>
      <c r="Y3231" s="5" t="s">
        <v>42</v>
      </c>
      <c r="Z3231" s="5" t="s">
        <v>213</v>
      </c>
      <c r="AA3231" s="5" t="s">
        <v>2100</v>
      </c>
      <c r="AB3231" s="6">
        <f>DATEVALUE(DatosTransformados[[#This Row],[Contact Date Hidden]])</f>
        <v>44872</v>
      </c>
      <c r="AC3231" s="6">
        <v>43909</v>
      </c>
      <c r="AD3231" s="5" t="s">
        <v>44</v>
      </c>
      <c r="AE3231" s="5" t="str">
        <f>VLOOKUP(DatosTransformados[[#This Row],[Customer Segment Hidden]],Tabla3[#All],2,FALSE)</f>
        <v>Medium</v>
      </c>
      <c r="AF3231" s="12">
        <v>52.038740474677439</v>
      </c>
      <c r="AG3231" s="5">
        <v>5</v>
      </c>
      <c r="AH3231" s="5" t="s">
        <v>49</v>
      </c>
      <c r="AI3231" s="5" t="str">
        <f>IFERROR(VLOOKUP(DatosTransformados[[#This Row],[Preferred Contact Method Hidden]],Tabla3[#All],2,FALSE),DatosTransformados[[#This Row],[Preferred Contact Method Hidden]])</f>
        <v>Phone</v>
      </c>
      <c r="AJ3231" s="5" t="str">
        <f>VLOOKUP(DatosTransformados[[#This Row],[Applied Discount Hidden]],Tabla3[#All],2,FALSE)</f>
        <v>No</v>
      </c>
      <c r="AK3231" s="5" t="b">
        <v>0</v>
      </c>
    </row>
    <row r="3232" spans="1:37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">
        <v>33</v>
      </c>
      <c r="O32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2" s="2" t="s">
        <v>33</v>
      </c>
      <c r="Q3232" s="2">
        <v>6</v>
      </c>
      <c r="R3232" s="2" t="s">
        <v>21</v>
      </c>
      <c r="S3232" s="2" t="s">
        <v>34</v>
      </c>
      <c r="T3232" s="2" t="s">
        <v>117</v>
      </c>
      <c r="U3232" s="2">
        <v>23</v>
      </c>
      <c r="V3232" s="2" t="str">
        <f>PROPER(DatosTransformados[[#This Row],[Payment Method Hidden]])</f>
        <v>Direct Debit</v>
      </c>
      <c r="W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232" s="2">
        <v>630</v>
      </c>
      <c r="Y3232" s="2"/>
      <c r="Z3232" s="2"/>
      <c r="AA3232" s="2" t="s">
        <v>5283</v>
      </c>
      <c r="AB3232" s="3">
        <f>DATEVALUE(DatosTransformados[[#This Row],[Contact Date Hidden]])</f>
        <v>45274</v>
      </c>
      <c r="AC3232" s="3">
        <v>44482</v>
      </c>
      <c r="AD3232" s="2" t="s">
        <v>44</v>
      </c>
      <c r="AE3232" s="2" t="str">
        <f>VLOOKUP(DatosTransformados[[#This Row],[Customer Segment Hidden]],Tabla3[#All],2,FALSE)</f>
        <v>Medium</v>
      </c>
      <c r="AF3232" s="11">
        <v>18.813497619339781</v>
      </c>
      <c r="AG3232" s="2">
        <v>0</v>
      </c>
      <c r="AH3232" s="2" t="s">
        <v>29</v>
      </c>
      <c r="AI3232" s="2" t="str">
        <f>IFERROR(VLOOKUP(DatosTransformados[[#This Row],[Preferred Contact Method Hidden]],Tabla3[#All],2,FALSE),DatosTransformados[[#This Row],[Preferred Contact Method Hidden]])</f>
        <v>Email</v>
      </c>
      <c r="AJ3232" s="2" t="str">
        <f>VLOOKUP(DatosTransformados[[#This Row],[Applied Discount Hidden]],Tabla3[#All],2,FALSE)</f>
        <v>Yes</v>
      </c>
      <c r="AK3232" s="2" t="b">
        <v>1</v>
      </c>
    </row>
    <row r="3233" spans="1:37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">
        <v>21</v>
      </c>
      <c r="O32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3" s="5" t="s">
        <v>21</v>
      </c>
      <c r="Q3233" s="5">
        <v>0</v>
      </c>
      <c r="R3233" s="5" t="s">
        <v>21</v>
      </c>
      <c r="S3233" s="5" t="s">
        <v>24</v>
      </c>
      <c r="T3233" s="5" t="s">
        <v>35</v>
      </c>
      <c r="U3233" s="5">
        <v>45</v>
      </c>
      <c r="V3233" s="5" t="str">
        <f>PROPER(DatosTransformados[[#This Row],[Payment Method Hidden]])</f>
        <v>Direct Debit</v>
      </c>
      <c r="W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233" s="5">
        <v>358</v>
      </c>
      <c r="Y3233" s="5" t="s">
        <v>156</v>
      </c>
      <c r="Z3233" s="5" t="s">
        <v>157</v>
      </c>
      <c r="AA3233" s="5" t="s">
        <v>2542</v>
      </c>
      <c r="AB3233" s="6">
        <f>DATEVALUE(DatosTransformados[[#This Row],[Contact Date Hidden]])</f>
        <v>44647</v>
      </c>
      <c r="AC3233" s="6">
        <v>44577</v>
      </c>
      <c r="AD3233" s="5" t="s">
        <v>28</v>
      </c>
      <c r="AE3233" s="5" t="str">
        <f>VLOOKUP(DatosTransformados[[#This Row],[Customer Segment Hidden]],Tabla3[#All],2,FALSE)</f>
        <v>High</v>
      </c>
      <c r="AF3233" s="12">
        <v>51.271666185063879</v>
      </c>
      <c r="AG3233" s="5">
        <v>6</v>
      </c>
      <c r="AH3233" s="5" t="s">
        <v>49</v>
      </c>
      <c r="AI3233" s="5" t="str">
        <f>IFERROR(VLOOKUP(DatosTransformados[[#This Row],[Preferred Contact Method Hidden]],Tabla3[#All],2,FALSE),DatosTransformados[[#This Row],[Preferred Contact Method Hidden]])</f>
        <v>Phone</v>
      </c>
      <c r="AJ3233" s="5" t="str">
        <f>VLOOKUP(DatosTransformados[[#This Row],[Applied Discount Hidden]],Tabla3[#All],2,FALSE)</f>
        <v>Yes</v>
      </c>
      <c r="AK3233" s="5" t="b">
        <v>1</v>
      </c>
    </row>
    <row r="3234" spans="1:37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">
        <v>21</v>
      </c>
      <c r="O32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4" s="2" t="s">
        <v>21</v>
      </c>
      <c r="Q3234" s="2">
        <v>0</v>
      </c>
      <c r="R3234" s="2" t="s">
        <v>33</v>
      </c>
      <c r="S3234" s="2" t="s">
        <v>24</v>
      </c>
      <c r="T3234" s="2" t="s">
        <v>207</v>
      </c>
      <c r="U3234" s="2">
        <v>24</v>
      </c>
      <c r="V3234" s="2" t="str">
        <f>PROPER(DatosTransformados[[#This Row],[Payment Method Hidden]])</f>
        <v>Paper Check</v>
      </c>
      <c r="W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234" s="2">
        <v>124</v>
      </c>
      <c r="Y3234" s="2" t="s">
        <v>87</v>
      </c>
      <c r="Z3234" s="2" t="s">
        <v>535</v>
      </c>
      <c r="AA3234" s="2" t="s">
        <v>5286</v>
      </c>
      <c r="AB3234" s="3">
        <f>DATEVALUE(DatosTransformados[[#This Row],[Contact Date Hidden]])</f>
        <v>44538</v>
      </c>
      <c r="AC3234" s="3">
        <v>44623</v>
      </c>
      <c r="AD3234" s="2" t="s">
        <v>44</v>
      </c>
      <c r="AE3234" s="2" t="str">
        <f>VLOOKUP(DatosTransformados[[#This Row],[Customer Segment Hidden]],Tabla3[#All],2,FALSE)</f>
        <v>Medium</v>
      </c>
      <c r="AF3234" s="11">
        <v>28.289636025292491</v>
      </c>
      <c r="AG3234" s="2">
        <v>1</v>
      </c>
      <c r="AH3234" s="2" t="s">
        <v>49</v>
      </c>
      <c r="AI3234" s="2" t="str">
        <f>IFERROR(VLOOKUP(DatosTransformados[[#This Row],[Preferred Contact Method Hidden]],Tabla3[#All],2,FALSE),DatosTransformados[[#This Row],[Preferred Contact Method Hidden]])</f>
        <v>Phone</v>
      </c>
      <c r="AJ3234" s="2" t="str">
        <f>VLOOKUP(DatosTransformados[[#This Row],[Applied Discount Hidden]],Tabla3[#All],2,FALSE)</f>
        <v>Yes</v>
      </c>
      <c r="AK3234" s="2" t="b">
        <v>1</v>
      </c>
    </row>
    <row r="3235" spans="1:37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">
        <v>21</v>
      </c>
      <c r="O32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5" s="5" t="s">
        <v>21</v>
      </c>
      <c r="Q3235" s="5">
        <v>0</v>
      </c>
      <c r="R3235" s="5" t="s">
        <v>21</v>
      </c>
      <c r="S3235" s="5" t="s">
        <v>52</v>
      </c>
      <c r="T3235" s="5" t="s">
        <v>123</v>
      </c>
      <c r="U3235" s="5">
        <v>10</v>
      </c>
      <c r="V3235" s="5" t="str">
        <f>PROPER(DatosTransformados[[#This Row],[Payment Method Hidden]])</f>
        <v>Credit Card</v>
      </c>
      <c r="W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235" s="5">
        <v>557</v>
      </c>
      <c r="Y3235" s="5"/>
      <c r="Z3235" s="5"/>
      <c r="AA3235" s="5" t="s">
        <v>5288</v>
      </c>
      <c r="AB3235" s="6">
        <f>DATEVALUE(DatosTransformados[[#This Row],[Contact Date Hidden]])</f>
        <v>44812</v>
      </c>
      <c r="AC3235" s="6">
        <v>44598</v>
      </c>
      <c r="AD3235" s="5" t="s">
        <v>44</v>
      </c>
      <c r="AE3235" s="5" t="str">
        <f>VLOOKUP(DatosTransformados[[#This Row],[Customer Segment Hidden]],Tabla3[#All],2,FALSE)</f>
        <v>Medium</v>
      </c>
      <c r="AF3235" s="12">
        <v>9.5766190885868596</v>
      </c>
      <c r="AG3235" s="5">
        <v>1</v>
      </c>
      <c r="AH3235" s="5" t="s">
        <v>49</v>
      </c>
      <c r="AI3235" s="5" t="str">
        <f>IFERROR(VLOOKUP(DatosTransformados[[#This Row],[Preferred Contact Method Hidden]],Tabla3[#All],2,FALSE),DatosTransformados[[#This Row],[Preferred Contact Method Hidden]])</f>
        <v>Phone</v>
      </c>
      <c r="AJ3235" s="5" t="str">
        <f>VLOOKUP(DatosTransformados[[#This Row],[Applied Discount Hidden]],Tabla3[#All],2,FALSE)</f>
        <v>Yes</v>
      </c>
      <c r="AK3235" s="5" t="b">
        <v>1</v>
      </c>
    </row>
    <row r="3236" spans="1:37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">
        <v>33</v>
      </c>
      <c r="O32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6" s="2" t="s">
        <v>21</v>
      </c>
      <c r="Q3236" s="2">
        <v>0</v>
      </c>
      <c r="R3236" s="2" t="s">
        <v>33</v>
      </c>
      <c r="S3236" s="2" t="s">
        <v>24</v>
      </c>
      <c r="T3236" s="2" t="s">
        <v>117</v>
      </c>
      <c r="U3236" s="2">
        <v>24</v>
      </c>
      <c r="V3236" s="2" t="str">
        <f>PROPER(DatosTransformados[[#This Row],[Payment Method Hidden]])</f>
        <v>Direct Debit</v>
      </c>
      <c r="W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236" s="2">
        <v>705</v>
      </c>
      <c r="Y3236" s="2" t="s">
        <v>156</v>
      </c>
      <c r="Z3236" s="2" t="s">
        <v>157</v>
      </c>
      <c r="AA3236" s="2" t="s">
        <v>5290</v>
      </c>
      <c r="AB3236" s="3">
        <f>DATEVALUE(DatosTransformados[[#This Row],[Contact Date Hidden]])</f>
        <v>45243</v>
      </c>
      <c r="AC3236" s="3">
        <v>44466</v>
      </c>
      <c r="AD3236" s="2" t="s">
        <v>28</v>
      </c>
      <c r="AE3236" s="2" t="str">
        <f>VLOOKUP(DatosTransformados[[#This Row],[Customer Segment Hidden]],Tabla3[#All],2,FALSE)</f>
        <v>High</v>
      </c>
      <c r="AF3236" s="11">
        <v>23.555264605594409</v>
      </c>
      <c r="AG3236" s="2">
        <v>1</v>
      </c>
      <c r="AH3236" s="2" t="s">
        <v>49</v>
      </c>
      <c r="AI3236" s="2" t="str">
        <f>IFERROR(VLOOKUP(DatosTransformados[[#This Row],[Preferred Contact Method Hidden]],Tabla3[#All],2,FALSE),DatosTransformados[[#This Row],[Preferred Contact Method Hidden]])</f>
        <v>Phone</v>
      </c>
      <c r="AJ3236" s="2" t="str">
        <f>VLOOKUP(DatosTransformados[[#This Row],[Applied Discount Hidden]],Tabla3[#All],2,FALSE)</f>
        <v>No</v>
      </c>
      <c r="AK3236" s="2" t="b">
        <v>0</v>
      </c>
    </row>
    <row r="3237" spans="1:37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">
        <v>21</v>
      </c>
      <c r="O32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7" s="5" t="s">
        <v>21</v>
      </c>
      <c r="Q3237" s="5">
        <v>0</v>
      </c>
      <c r="R3237" s="5" t="s">
        <v>21</v>
      </c>
      <c r="S3237" s="5" t="s">
        <v>24</v>
      </c>
      <c r="T3237" s="5" t="s">
        <v>169</v>
      </c>
      <c r="U3237" s="5">
        <v>26</v>
      </c>
      <c r="V3237" s="5" t="str">
        <f>PROPER(DatosTransformados[[#This Row],[Payment Method Hidden]])</f>
        <v>Paper Check</v>
      </c>
      <c r="W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237" s="5">
        <v>108</v>
      </c>
      <c r="Y3237" s="5" t="s">
        <v>42</v>
      </c>
      <c r="Z3237" s="5" t="s">
        <v>184</v>
      </c>
      <c r="AA3237" s="5" t="s">
        <v>5292</v>
      </c>
      <c r="AB3237" s="6">
        <f>DATEVALUE(DatosTransformados[[#This Row],[Contact Date Hidden]])</f>
        <v>45046</v>
      </c>
      <c r="AC3237" s="6">
        <v>45001</v>
      </c>
      <c r="AD3237" s="5" t="s">
        <v>44</v>
      </c>
      <c r="AE3237" s="5" t="str">
        <f>VLOOKUP(DatosTransformados[[#This Row],[Customer Segment Hidden]],Tabla3[#All],2,FALSE)</f>
        <v>Medium</v>
      </c>
      <c r="AF3237" s="12">
        <v>29.49132298103585</v>
      </c>
      <c r="AG3237" s="5">
        <v>2</v>
      </c>
      <c r="AH3237" s="5" t="s">
        <v>29</v>
      </c>
      <c r="AI3237" s="5" t="str">
        <f>IFERROR(VLOOKUP(DatosTransformados[[#This Row],[Preferred Contact Method Hidden]],Tabla3[#All],2,FALSE),DatosTransformados[[#This Row],[Preferred Contact Method Hidden]])</f>
        <v>Email</v>
      </c>
      <c r="AJ3237" s="5" t="str">
        <f>VLOOKUP(DatosTransformados[[#This Row],[Applied Discount Hidden]],Tabla3[#All],2,FALSE)</f>
        <v>Yes</v>
      </c>
      <c r="AK3237" s="5" t="b">
        <v>1</v>
      </c>
    </row>
    <row r="3238" spans="1:37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">
        <v>21</v>
      </c>
      <c r="O32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8" s="5" t="s">
        <v>21</v>
      </c>
      <c r="Q3238" s="5">
        <v>0</v>
      </c>
      <c r="R3238" s="5" t="s">
        <v>21</v>
      </c>
      <c r="S3238" s="5" t="s">
        <v>24</v>
      </c>
      <c r="T3238" s="5" t="s">
        <v>117</v>
      </c>
      <c r="U3238" s="5">
        <v>24</v>
      </c>
      <c r="V3238" s="5" t="str">
        <f>PROPER(DatosTransformados[[#This Row],[Payment Method Hidden]])</f>
        <v>Direct Debit</v>
      </c>
      <c r="W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238" s="5">
        <v>228</v>
      </c>
      <c r="Y3238" s="5"/>
      <c r="Z3238" s="5"/>
      <c r="AA3238" s="5" t="s">
        <v>5294</v>
      </c>
      <c r="AB3238" s="6">
        <f>DATEVALUE(DatosTransformados[[#This Row],[Contact Date Hidden]])</f>
        <v>44826</v>
      </c>
      <c r="AC3238" s="6">
        <v>44788</v>
      </c>
      <c r="AD3238" s="5" t="s">
        <v>38</v>
      </c>
      <c r="AE3238" s="5" t="str">
        <f>VLOOKUP(DatosTransformados[[#This Row],[Customer Segment Hidden]],Tabla3[#All],2,FALSE)</f>
        <v>Low</v>
      </c>
      <c r="AF3238" s="12">
        <v>20.243105353690471</v>
      </c>
      <c r="AG3238" s="5">
        <v>0</v>
      </c>
      <c r="AH3238" s="5" t="s">
        <v>29</v>
      </c>
      <c r="AI3238" s="5" t="str">
        <f>IFERROR(VLOOKUP(DatosTransformados[[#This Row],[Preferred Contact Method Hidden]],Tabla3[#All],2,FALSE),DatosTransformados[[#This Row],[Preferred Contact Method Hidden]])</f>
        <v>Email</v>
      </c>
      <c r="AJ3238" s="5" t="str">
        <f>VLOOKUP(DatosTransformados[[#This Row],[Applied Discount Hidden]],Tabla3[#All],2,FALSE)</f>
        <v>No</v>
      </c>
      <c r="AK3238" s="5" t="b">
        <v>0</v>
      </c>
    </row>
    <row r="3239" spans="1:37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">
        <v>21</v>
      </c>
      <c r="O32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39" s="2" t="s">
        <v>21</v>
      </c>
      <c r="Q3239" s="2">
        <v>0</v>
      </c>
      <c r="R3239" s="2" t="s">
        <v>21</v>
      </c>
      <c r="S3239" s="2" t="s">
        <v>24</v>
      </c>
      <c r="T3239" s="2" t="s">
        <v>123</v>
      </c>
      <c r="U3239" s="2">
        <v>45</v>
      </c>
      <c r="V3239" s="2" t="str">
        <f>PROPER(DatosTransformados[[#This Row],[Payment Method Hidden]])</f>
        <v>Credit Card</v>
      </c>
      <c r="W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239" s="2">
        <v>87</v>
      </c>
      <c r="Y3239" s="2"/>
      <c r="Z3239" s="2"/>
      <c r="AA3239" s="2" t="s">
        <v>5296</v>
      </c>
      <c r="AB3239" s="3">
        <f>DATEVALUE(DatosTransformados[[#This Row],[Contact Date Hidden]])</f>
        <v>44545</v>
      </c>
      <c r="AC3239" s="3">
        <v>44000</v>
      </c>
      <c r="AD3239" s="2" t="s">
        <v>28</v>
      </c>
      <c r="AE3239" s="2" t="str">
        <f>VLOOKUP(DatosTransformados[[#This Row],[Customer Segment Hidden]],Tabla3[#All],2,FALSE)</f>
        <v>High</v>
      </c>
      <c r="AF3239" s="11">
        <v>46.795571803374578</v>
      </c>
      <c r="AG3239" s="2">
        <v>4</v>
      </c>
      <c r="AH3239" s="2" t="s">
        <v>29</v>
      </c>
      <c r="AI3239" s="2" t="str">
        <f>IFERROR(VLOOKUP(DatosTransformados[[#This Row],[Preferred Contact Method Hidden]],Tabla3[#All],2,FALSE),DatosTransformados[[#This Row],[Preferred Contact Method Hidden]])</f>
        <v>Email</v>
      </c>
      <c r="AJ3239" s="2" t="str">
        <f>VLOOKUP(DatosTransformados[[#This Row],[Applied Discount Hidden]],Tabla3[#All],2,FALSE)</f>
        <v>Yes</v>
      </c>
      <c r="AK3239" s="2" t="b">
        <v>1</v>
      </c>
    </row>
    <row r="3240" spans="1:37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">
        <v>21</v>
      </c>
      <c r="O32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0" s="5" t="s">
        <v>21</v>
      </c>
      <c r="Q3240" s="5">
        <v>0</v>
      </c>
      <c r="R3240" s="5" t="s">
        <v>21</v>
      </c>
      <c r="S3240" s="5" t="s">
        <v>24</v>
      </c>
      <c r="T3240" s="5" t="s">
        <v>123</v>
      </c>
      <c r="U3240" s="5">
        <v>20</v>
      </c>
      <c r="V3240" s="5" t="str">
        <f>PROPER(DatosTransformados[[#This Row],[Payment Method Hidden]])</f>
        <v>Credit Card</v>
      </c>
      <c r="W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3240" s="5">
        <v>20</v>
      </c>
      <c r="Y3240" s="5" t="s">
        <v>42</v>
      </c>
      <c r="Z3240" s="5" t="s">
        <v>213</v>
      </c>
      <c r="AA3240" s="5" t="s">
        <v>2050</v>
      </c>
      <c r="AB3240" s="6">
        <f>DATEVALUE(DatosTransformados[[#This Row],[Contact Date Hidden]])</f>
        <v>45238</v>
      </c>
      <c r="AC3240" s="6">
        <v>44440</v>
      </c>
      <c r="AD3240" s="5" t="s">
        <v>44</v>
      </c>
      <c r="AE3240" s="5" t="str">
        <f>VLOOKUP(DatosTransformados[[#This Row],[Customer Segment Hidden]],Tabla3[#All],2,FALSE)</f>
        <v>Medium</v>
      </c>
      <c r="AF3240" s="12">
        <v>19.77077529711163</v>
      </c>
      <c r="AG3240" s="5">
        <v>6</v>
      </c>
      <c r="AH3240" s="5" t="s">
        <v>49</v>
      </c>
      <c r="AI3240" s="5" t="str">
        <f>IFERROR(VLOOKUP(DatosTransformados[[#This Row],[Preferred Contact Method Hidden]],Tabla3[#All],2,FALSE),DatosTransformados[[#This Row],[Preferred Contact Method Hidden]])</f>
        <v>Phone</v>
      </c>
      <c r="AJ3240" s="5" t="str">
        <f>VLOOKUP(DatosTransformados[[#This Row],[Applied Discount Hidden]],Tabla3[#All],2,FALSE)</f>
        <v>Yes</v>
      </c>
      <c r="AK3240" s="5" t="b">
        <v>1</v>
      </c>
    </row>
    <row r="3241" spans="1:37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">
        <v>21</v>
      </c>
      <c r="O32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1" s="2" t="s">
        <v>21</v>
      </c>
      <c r="Q3241" s="2">
        <v>0</v>
      </c>
      <c r="R3241" s="2" t="s">
        <v>21</v>
      </c>
      <c r="S3241" s="2" t="s">
        <v>24</v>
      </c>
      <c r="T3241" s="2" t="s">
        <v>35</v>
      </c>
      <c r="U3241" s="2">
        <v>31</v>
      </c>
      <c r="V3241" s="2" t="str">
        <f>PROPER(DatosTransformados[[#This Row],[Payment Method Hidden]])</f>
        <v>Direct Debit</v>
      </c>
      <c r="W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241" s="2">
        <v>100</v>
      </c>
      <c r="Y3241" s="2" t="s">
        <v>42</v>
      </c>
      <c r="Z3241" s="2" t="s">
        <v>279</v>
      </c>
      <c r="AA3241" s="2" t="s">
        <v>3845</v>
      </c>
      <c r="AB3241" s="3">
        <f>DATEVALUE(DatosTransformados[[#This Row],[Contact Date Hidden]])</f>
        <v>45280</v>
      </c>
      <c r="AC3241" s="3">
        <v>44139</v>
      </c>
      <c r="AD3241" s="2" t="s">
        <v>28</v>
      </c>
      <c r="AE3241" s="2" t="str">
        <f>VLOOKUP(DatosTransformados[[#This Row],[Customer Segment Hidden]],Tabla3[#All],2,FALSE)</f>
        <v>High</v>
      </c>
      <c r="AF3241" s="11">
        <v>29.802175816241309</v>
      </c>
      <c r="AG3241" s="2">
        <v>3</v>
      </c>
      <c r="AH3241" s="2" t="s">
        <v>49</v>
      </c>
      <c r="AI3241" s="2" t="str">
        <f>IFERROR(VLOOKUP(DatosTransformados[[#This Row],[Preferred Contact Method Hidden]],Tabla3[#All],2,FALSE),DatosTransformados[[#This Row],[Preferred Contact Method Hidden]])</f>
        <v>Phone</v>
      </c>
      <c r="AJ3241" s="2" t="str">
        <f>VLOOKUP(DatosTransformados[[#This Row],[Applied Discount Hidden]],Tabla3[#All],2,FALSE)</f>
        <v>No</v>
      </c>
      <c r="AK3241" s="2" t="b">
        <v>0</v>
      </c>
    </row>
    <row r="3242" spans="1:37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">
        <v>21</v>
      </c>
      <c r="O32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2" s="5" t="s">
        <v>21</v>
      </c>
      <c r="Q3242" s="5">
        <v>0</v>
      </c>
      <c r="R3242" s="5" t="s">
        <v>21</v>
      </c>
      <c r="S3242" s="5" t="s">
        <v>24</v>
      </c>
      <c r="T3242" s="5" t="s">
        <v>25</v>
      </c>
      <c r="U3242" s="5">
        <v>44</v>
      </c>
      <c r="V3242" s="5" t="str">
        <f>PROPER(DatosTransformados[[#This Row],[Payment Method Hidden]])</f>
        <v>Credit Card</v>
      </c>
      <c r="W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242" s="5">
        <v>323</v>
      </c>
      <c r="Y3242" s="5" t="s">
        <v>156</v>
      </c>
      <c r="Z3242" s="5" t="s">
        <v>157</v>
      </c>
      <c r="AA3242" s="5" t="s">
        <v>5300</v>
      </c>
      <c r="AB3242" s="6">
        <f>DATEVALUE(DatosTransformados[[#This Row],[Contact Date Hidden]])</f>
        <v>44962</v>
      </c>
      <c r="AC3242" s="6">
        <v>44729</v>
      </c>
      <c r="AD3242" s="5" t="s">
        <v>44</v>
      </c>
      <c r="AE3242" s="5" t="str">
        <f>VLOOKUP(DatosTransformados[[#This Row],[Customer Segment Hidden]],Tabla3[#All],2,FALSE)</f>
        <v>Medium</v>
      </c>
      <c r="AF3242" s="12">
        <v>42.4397611526134</v>
      </c>
      <c r="AG3242" s="5">
        <v>3</v>
      </c>
      <c r="AH3242" s="5" t="s">
        <v>49</v>
      </c>
      <c r="AI3242" s="5" t="str">
        <f>IFERROR(VLOOKUP(DatosTransformados[[#This Row],[Preferred Contact Method Hidden]],Tabla3[#All],2,FALSE),DatosTransformados[[#This Row],[Preferred Contact Method Hidden]])</f>
        <v>Phone</v>
      </c>
      <c r="AJ3242" s="5" t="str">
        <f>VLOOKUP(DatosTransformados[[#This Row],[Applied Discount Hidden]],Tabla3[#All],2,FALSE)</f>
        <v>Yes</v>
      </c>
      <c r="AK3242" s="5" t="b">
        <v>1</v>
      </c>
    </row>
    <row r="3243" spans="1:37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">
        <v>33</v>
      </c>
      <c r="O32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3" s="2" t="s">
        <v>21</v>
      </c>
      <c r="Q3243" s="2">
        <v>0</v>
      </c>
      <c r="R3243" s="2" t="s">
        <v>33</v>
      </c>
      <c r="S3243" s="2" t="s">
        <v>52</v>
      </c>
      <c r="T3243" s="2" t="s">
        <v>25</v>
      </c>
      <c r="U3243" s="2">
        <v>64</v>
      </c>
      <c r="V3243" s="2" t="str">
        <f>PROPER(DatosTransformados[[#This Row],[Payment Method Hidden]])</f>
        <v>Credit Card</v>
      </c>
      <c r="W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3243" s="2">
        <v>3128</v>
      </c>
      <c r="Y3243" s="2"/>
      <c r="Z3243" s="2"/>
      <c r="AA3243" s="2" t="s">
        <v>1168</v>
      </c>
      <c r="AB3243" s="3">
        <f>DATEVALUE(DatosTransformados[[#This Row],[Contact Date Hidden]])</f>
        <v>44226</v>
      </c>
      <c r="AC3243" s="3">
        <v>44101</v>
      </c>
      <c r="AD3243" s="2" t="s">
        <v>38</v>
      </c>
      <c r="AE3243" s="2" t="str">
        <f>VLOOKUP(DatosTransformados[[#This Row],[Customer Segment Hidden]],Tabla3[#All],2,FALSE)</f>
        <v>Low</v>
      </c>
      <c r="AF3243" s="11">
        <v>70.421607210558093</v>
      </c>
      <c r="AG3243" s="2">
        <v>8</v>
      </c>
      <c r="AH3243" s="2" t="s">
        <v>63</v>
      </c>
      <c r="AI3243" s="2" t="str">
        <f>IFERROR(VLOOKUP(DatosTransformados[[#This Row],[Preferred Contact Method Hidden]],Tabla3[#All],2,FALSE),DatosTransformados[[#This Row],[Preferred Contact Method Hidden]])</f>
        <v>SMS</v>
      </c>
      <c r="AJ3243" s="2" t="str">
        <f>VLOOKUP(DatosTransformados[[#This Row],[Applied Discount Hidden]],Tabla3[#All],2,FALSE)</f>
        <v>Yes</v>
      </c>
      <c r="AK3243" s="2" t="b">
        <v>1</v>
      </c>
    </row>
    <row r="3244" spans="1:37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">
        <v>21</v>
      </c>
      <c r="O32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4" s="5" t="s">
        <v>21</v>
      </c>
      <c r="Q3244" s="5">
        <v>0</v>
      </c>
      <c r="R3244" s="5" t="s">
        <v>21</v>
      </c>
      <c r="S3244" s="5" t="s">
        <v>24</v>
      </c>
      <c r="T3244" s="5" t="s">
        <v>35</v>
      </c>
      <c r="U3244" s="5">
        <v>35</v>
      </c>
      <c r="V3244" s="5" t="str">
        <f>PROPER(DatosTransformados[[#This Row],[Payment Method Hidden]])</f>
        <v>Direct Debit</v>
      </c>
      <c r="W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244" s="5">
        <v>389</v>
      </c>
      <c r="Y3244" s="5" t="s">
        <v>87</v>
      </c>
      <c r="Z3244" s="5" t="s">
        <v>180</v>
      </c>
      <c r="AA3244" s="5" t="s">
        <v>2706</v>
      </c>
      <c r="AB3244" s="6">
        <f>DATEVALUE(DatosTransformados[[#This Row],[Contact Date Hidden]])</f>
        <v>44389</v>
      </c>
      <c r="AC3244" s="6">
        <v>44451</v>
      </c>
      <c r="AD3244" s="5" t="s">
        <v>38</v>
      </c>
      <c r="AE3244" s="5" t="str">
        <f>VLOOKUP(DatosTransformados[[#This Row],[Customer Segment Hidden]],Tabla3[#All],2,FALSE)</f>
        <v>Low</v>
      </c>
      <c r="AF3244" s="12">
        <v>32.84275263402143</v>
      </c>
      <c r="AG3244" s="5">
        <v>9</v>
      </c>
      <c r="AH3244" s="5" t="s">
        <v>49</v>
      </c>
      <c r="AI3244" s="5" t="str">
        <f>IFERROR(VLOOKUP(DatosTransformados[[#This Row],[Preferred Contact Method Hidden]],Tabla3[#All],2,FALSE),DatosTransformados[[#This Row],[Preferred Contact Method Hidden]])</f>
        <v>Phone</v>
      </c>
      <c r="AJ3244" s="5" t="str">
        <f>VLOOKUP(DatosTransformados[[#This Row],[Applied Discount Hidden]],Tabla3[#All],2,FALSE)</f>
        <v>Yes</v>
      </c>
      <c r="AK3244" s="5" t="b">
        <v>1</v>
      </c>
    </row>
    <row r="3245" spans="1:37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">
        <v>33</v>
      </c>
      <c r="O32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5" s="2" t="s">
        <v>21</v>
      </c>
      <c r="Q3245" s="2">
        <v>0</v>
      </c>
      <c r="R3245" s="2" t="s">
        <v>21</v>
      </c>
      <c r="S3245" s="2" t="s">
        <v>34</v>
      </c>
      <c r="T3245" s="2" t="s">
        <v>123</v>
      </c>
      <c r="U3245" s="2">
        <v>33</v>
      </c>
      <c r="V3245" s="2" t="str">
        <f>PROPER(DatosTransformados[[#This Row],[Payment Method Hidden]])</f>
        <v>Credit Card</v>
      </c>
      <c r="W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245" s="2">
        <v>471</v>
      </c>
      <c r="Y3245" s="2"/>
      <c r="Z3245" s="2"/>
      <c r="AA3245" s="2" t="s">
        <v>3267</v>
      </c>
      <c r="AB3245" s="3">
        <f>DATEVALUE(DatosTransformados[[#This Row],[Contact Date Hidden]])</f>
        <v>44885</v>
      </c>
      <c r="AC3245" s="3">
        <v>44489</v>
      </c>
      <c r="AD3245" s="2" t="s">
        <v>44</v>
      </c>
      <c r="AE3245" s="2" t="str">
        <f>VLOOKUP(DatosTransformados[[#This Row],[Customer Segment Hidden]],Tabla3[#All],2,FALSE)</f>
        <v>Medium</v>
      </c>
      <c r="AF3245" s="11">
        <v>33.247655606602827</v>
      </c>
      <c r="AG3245" s="2">
        <v>10</v>
      </c>
      <c r="AH3245" s="2" t="s">
        <v>63</v>
      </c>
      <c r="AI3245" s="2" t="str">
        <f>IFERROR(VLOOKUP(DatosTransformados[[#This Row],[Preferred Contact Method Hidden]],Tabla3[#All],2,FALSE),DatosTransformados[[#This Row],[Preferred Contact Method Hidden]])</f>
        <v>SMS</v>
      </c>
      <c r="AJ3245" s="2" t="str">
        <f>VLOOKUP(DatosTransformados[[#This Row],[Applied Discount Hidden]],Tabla3[#All],2,FALSE)</f>
        <v>No</v>
      </c>
      <c r="AK3245" s="2" t="b">
        <v>0</v>
      </c>
    </row>
    <row r="3246" spans="1:37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">
        <v>21</v>
      </c>
      <c r="O32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6" s="5" t="s">
        <v>21</v>
      </c>
      <c r="Q3246" s="5">
        <v>0</v>
      </c>
      <c r="R3246" s="5" t="s">
        <v>33</v>
      </c>
      <c r="S3246" s="5" t="s">
        <v>34</v>
      </c>
      <c r="T3246" s="5" t="s">
        <v>123</v>
      </c>
      <c r="U3246" s="5">
        <v>59</v>
      </c>
      <c r="V3246" s="5" t="str">
        <f>PROPER(DatosTransformados[[#This Row],[Payment Method Hidden]])</f>
        <v>Credit Card</v>
      </c>
      <c r="W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3246" s="5">
        <v>3485</v>
      </c>
      <c r="Y3246" s="5"/>
      <c r="Z3246" s="5"/>
      <c r="AA3246" s="5" t="s">
        <v>5305</v>
      </c>
      <c r="AB3246" s="6">
        <f>DATEVALUE(DatosTransformados[[#This Row],[Contact Date Hidden]])</f>
        <v>44981</v>
      </c>
      <c r="AC3246" s="6">
        <v>44039</v>
      </c>
      <c r="AD3246" s="5" t="s">
        <v>44</v>
      </c>
      <c r="AE3246" s="5" t="str">
        <f>VLOOKUP(DatosTransformados[[#This Row],[Customer Segment Hidden]],Tabla3[#All],2,FALSE)</f>
        <v>Medium</v>
      </c>
      <c r="AF3246" s="12">
        <v>60.488521169967747</v>
      </c>
      <c r="AG3246" s="5">
        <v>2</v>
      </c>
      <c r="AH3246" s="5" t="s">
        <v>29</v>
      </c>
      <c r="AI3246" s="5" t="str">
        <f>IFERROR(VLOOKUP(DatosTransformados[[#This Row],[Preferred Contact Method Hidden]],Tabla3[#All],2,FALSE),DatosTransformados[[#This Row],[Preferred Contact Method Hidden]])</f>
        <v>Email</v>
      </c>
      <c r="AJ3246" s="5" t="str">
        <f>VLOOKUP(DatosTransformados[[#This Row],[Applied Discount Hidden]],Tabla3[#All],2,FALSE)</f>
        <v>Yes</v>
      </c>
      <c r="AK3246" s="5" t="b">
        <v>1</v>
      </c>
    </row>
    <row r="3247" spans="1:37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">
        <v>21</v>
      </c>
      <c r="O32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7" s="2" t="s">
        <v>21</v>
      </c>
      <c r="Q3247" s="2">
        <v>0</v>
      </c>
      <c r="R3247" s="2" t="s">
        <v>33</v>
      </c>
      <c r="S3247" s="2" t="s">
        <v>24</v>
      </c>
      <c r="T3247" s="2" t="s">
        <v>35</v>
      </c>
      <c r="U3247" s="2">
        <v>39</v>
      </c>
      <c r="V3247" s="2" t="str">
        <f>PROPER(DatosTransformados[[#This Row],[Payment Method Hidden]])</f>
        <v>Direct Debit</v>
      </c>
      <c r="W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247" s="2">
        <v>83</v>
      </c>
      <c r="Y3247" s="2" t="s">
        <v>42</v>
      </c>
      <c r="Z3247" s="2" t="s">
        <v>184</v>
      </c>
      <c r="AA3247" s="2" t="s">
        <v>5307</v>
      </c>
      <c r="AB3247" s="3">
        <f>DATEVALUE(DatosTransformados[[#This Row],[Contact Date Hidden]])</f>
        <v>45202</v>
      </c>
      <c r="AC3247" s="3">
        <v>44043</v>
      </c>
      <c r="AD3247" s="2" t="s">
        <v>28</v>
      </c>
      <c r="AE3247" s="2" t="str">
        <f>VLOOKUP(DatosTransformados[[#This Row],[Customer Segment Hidden]],Tabla3[#All],2,FALSE)</f>
        <v>High</v>
      </c>
      <c r="AF3247" s="11">
        <v>44.361452406347247</v>
      </c>
      <c r="AG3247" s="2">
        <v>0</v>
      </c>
      <c r="AH3247" s="2" t="s">
        <v>49</v>
      </c>
      <c r="AI3247" s="2" t="str">
        <f>IFERROR(VLOOKUP(DatosTransformados[[#This Row],[Preferred Contact Method Hidden]],Tabla3[#All],2,FALSE),DatosTransformados[[#This Row],[Preferred Contact Method Hidden]])</f>
        <v>Phone</v>
      </c>
      <c r="AJ3247" s="2" t="str">
        <f>VLOOKUP(DatosTransformados[[#This Row],[Applied Discount Hidden]],Tabla3[#All],2,FALSE)</f>
        <v>Yes</v>
      </c>
      <c r="AK3247" s="2" t="b">
        <v>1</v>
      </c>
    </row>
    <row r="3248" spans="1:37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">
        <v>21</v>
      </c>
      <c r="O32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8" s="5" t="s">
        <v>21</v>
      </c>
      <c r="Q3248" s="5">
        <v>0</v>
      </c>
      <c r="R3248" s="5" t="s">
        <v>33</v>
      </c>
      <c r="S3248" s="5" t="s">
        <v>24</v>
      </c>
      <c r="T3248" s="5" t="s">
        <v>123</v>
      </c>
      <c r="U3248" s="5">
        <v>47</v>
      </c>
      <c r="V3248" s="5" t="str">
        <f>PROPER(DatosTransformados[[#This Row],[Payment Method Hidden]])</f>
        <v>Credit Card</v>
      </c>
      <c r="W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248" s="5">
        <v>2043</v>
      </c>
      <c r="Y3248" s="5"/>
      <c r="Z3248" s="5"/>
      <c r="AA3248" s="5" t="s">
        <v>1664</v>
      </c>
      <c r="AB3248" s="6">
        <f>DATEVALUE(DatosTransformados[[#This Row],[Contact Date Hidden]])</f>
        <v>44055</v>
      </c>
      <c r="AC3248" s="6">
        <v>45211</v>
      </c>
      <c r="AD3248" s="5" t="s">
        <v>38</v>
      </c>
      <c r="AE3248" s="5" t="str">
        <f>VLOOKUP(DatosTransformados[[#This Row],[Customer Segment Hidden]],Tabla3[#All],2,FALSE)</f>
        <v>Low</v>
      </c>
      <c r="AF3248" s="12">
        <v>41.493542304061791</v>
      </c>
      <c r="AG3248" s="5">
        <v>7</v>
      </c>
      <c r="AH3248" s="5" t="s">
        <v>49</v>
      </c>
      <c r="AI3248" s="5" t="str">
        <f>IFERROR(VLOOKUP(DatosTransformados[[#This Row],[Preferred Contact Method Hidden]],Tabla3[#All],2,FALSE),DatosTransformados[[#This Row],[Preferred Contact Method Hidden]])</f>
        <v>Phone</v>
      </c>
      <c r="AJ3248" s="5" t="str">
        <f>VLOOKUP(DatosTransformados[[#This Row],[Applied Discount Hidden]],Tabla3[#All],2,FALSE)</f>
        <v>No</v>
      </c>
      <c r="AK3248" s="5" t="b">
        <v>0</v>
      </c>
    </row>
    <row r="3249" spans="1:37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">
        <v>21</v>
      </c>
      <c r="O32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49" s="2" t="s">
        <v>33</v>
      </c>
      <c r="Q3249" s="2">
        <v>5</v>
      </c>
      <c r="R3249" s="2" t="s">
        <v>21</v>
      </c>
      <c r="S3249" s="2" t="s">
        <v>52</v>
      </c>
      <c r="T3249" s="2" t="s">
        <v>25</v>
      </c>
      <c r="U3249" s="2">
        <v>10</v>
      </c>
      <c r="V3249" s="2" t="str">
        <f>PROPER(DatosTransformados[[#This Row],[Payment Method Hidden]])</f>
        <v>Credit Card</v>
      </c>
      <c r="W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249" s="2">
        <v>97</v>
      </c>
      <c r="Y3249" s="2"/>
      <c r="Z3249" s="2"/>
      <c r="AA3249" s="2" t="s">
        <v>5310</v>
      </c>
      <c r="AB3249" s="3">
        <f>DATEVALUE(DatosTransformados[[#This Row],[Contact Date Hidden]])</f>
        <v>44022</v>
      </c>
      <c r="AC3249" s="3">
        <v>44932</v>
      </c>
      <c r="AD3249" s="2" t="s">
        <v>38</v>
      </c>
      <c r="AE3249" s="2" t="str">
        <f>VLOOKUP(DatosTransformados[[#This Row],[Customer Segment Hidden]],Tabla3[#All],2,FALSE)</f>
        <v>Low</v>
      </c>
      <c r="AF3249" s="11">
        <v>10.74472132934107</v>
      </c>
      <c r="AG3249" s="2">
        <v>1</v>
      </c>
      <c r="AH3249" s="2" t="s">
        <v>49</v>
      </c>
      <c r="AI3249" s="2" t="str">
        <f>IFERROR(VLOOKUP(DatosTransformados[[#This Row],[Preferred Contact Method Hidden]],Tabla3[#All],2,FALSE),DatosTransformados[[#This Row],[Preferred Contact Method Hidden]])</f>
        <v>Phone</v>
      </c>
      <c r="AJ3249" s="2" t="str">
        <f>VLOOKUP(DatosTransformados[[#This Row],[Applied Discount Hidden]],Tabla3[#All],2,FALSE)</f>
        <v>Yes</v>
      </c>
      <c r="AK3249" s="2" t="b">
        <v>1</v>
      </c>
    </row>
    <row r="3250" spans="1:37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">
        <v>21</v>
      </c>
      <c r="O32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0" s="5" t="s">
        <v>33</v>
      </c>
      <c r="Q3250" s="5">
        <v>2</v>
      </c>
      <c r="R3250" s="5" t="s">
        <v>21</v>
      </c>
      <c r="S3250" s="5" t="s">
        <v>24</v>
      </c>
      <c r="T3250" s="5" t="s">
        <v>169</v>
      </c>
      <c r="U3250" s="5">
        <v>13</v>
      </c>
      <c r="V3250" s="5" t="str">
        <f>PROPER(DatosTransformados[[#This Row],[Payment Method Hidden]])</f>
        <v>Paper Check</v>
      </c>
      <c r="W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250" s="5">
        <v>13</v>
      </c>
      <c r="Y3250" s="5" t="s">
        <v>134</v>
      </c>
      <c r="Z3250" s="5" t="s">
        <v>403</v>
      </c>
      <c r="AA3250" s="5" t="s">
        <v>5312</v>
      </c>
      <c r="AB3250" s="6">
        <f>DATEVALUE(DatosTransformados[[#This Row],[Contact Date Hidden]])</f>
        <v>44350</v>
      </c>
      <c r="AC3250" s="6">
        <v>44632</v>
      </c>
      <c r="AD3250" s="5" t="s">
        <v>28</v>
      </c>
      <c r="AE3250" s="5" t="str">
        <f>VLOOKUP(DatosTransformados[[#This Row],[Customer Segment Hidden]],Tabla3[#All],2,FALSE)</f>
        <v>High</v>
      </c>
      <c r="AF3250" s="12">
        <v>12.049650281134831</v>
      </c>
      <c r="AG3250" s="5">
        <v>9</v>
      </c>
      <c r="AH3250" s="5" t="s">
        <v>49</v>
      </c>
      <c r="AI3250" s="5" t="str">
        <f>IFERROR(VLOOKUP(DatosTransformados[[#This Row],[Preferred Contact Method Hidden]],Tabla3[#All],2,FALSE),DatosTransformados[[#This Row],[Preferred Contact Method Hidden]])</f>
        <v>Phone</v>
      </c>
      <c r="AJ3250" s="5" t="str">
        <f>VLOOKUP(DatosTransformados[[#This Row],[Applied Discount Hidden]],Tabla3[#All],2,FALSE)</f>
        <v>Yes</v>
      </c>
      <c r="AK3250" s="5" t="b">
        <v>1</v>
      </c>
    </row>
    <row r="3251" spans="1:37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">
        <v>21</v>
      </c>
      <c r="O32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1" s="2" t="s">
        <v>33</v>
      </c>
      <c r="Q3251" s="2">
        <v>6</v>
      </c>
      <c r="R3251" s="2" t="s">
        <v>33</v>
      </c>
      <c r="S3251" s="2" t="s">
        <v>52</v>
      </c>
      <c r="T3251" s="2" t="s">
        <v>35</v>
      </c>
      <c r="U3251" s="2">
        <v>35</v>
      </c>
      <c r="V3251" s="2" t="str">
        <f>PROPER(DatosTransformados[[#This Row],[Payment Method Hidden]])</f>
        <v>Direct Debit</v>
      </c>
      <c r="W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251" s="2">
        <v>2379</v>
      </c>
      <c r="Y3251" s="2"/>
      <c r="Z3251" s="2"/>
      <c r="AA3251" s="2" t="s">
        <v>1153</v>
      </c>
      <c r="AB3251" s="3">
        <f>DATEVALUE(DatosTransformados[[#This Row],[Contact Date Hidden]])</f>
        <v>45079</v>
      </c>
      <c r="AC3251" s="3">
        <v>44894</v>
      </c>
      <c r="AD3251" s="2" t="s">
        <v>44</v>
      </c>
      <c r="AE3251" s="2" t="str">
        <f>VLOOKUP(DatosTransformados[[#This Row],[Customer Segment Hidden]],Tabla3[#All],2,FALSE)</f>
        <v>Medium</v>
      </c>
      <c r="AF3251" s="11">
        <v>30.287627079228969</v>
      </c>
      <c r="AG3251" s="2">
        <v>6</v>
      </c>
      <c r="AH3251" s="2" t="s">
        <v>63</v>
      </c>
      <c r="AI3251" s="2" t="str">
        <f>IFERROR(VLOOKUP(DatosTransformados[[#This Row],[Preferred Contact Method Hidden]],Tabla3[#All],2,FALSE),DatosTransformados[[#This Row],[Preferred Contact Method Hidden]])</f>
        <v>SMS</v>
      </c>
      <c r="AJ3251" s="2" t="str">
        <f>VLOOKUP(DatosTransformados[[#This Row],[Applied Discount Hidden]],Tabla3[#All],2,FALSE)</f>
        <v>No</v>
      </c>
      <c r="AK3251" s="2" t="b">
        <v>0</v>
      </c>
    </row>
    <row r="3252" spans="1:37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">
        <v>33</v>
      </c>
      <c r="O32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2" s="5" t="s">
        <v>33</v>
      </c>
      <c r="Q3252" s="5">
        <v>4</v>
      </c>
      <c r="R3252" s="5" t="s">
        <v>21</v>
      </c>
      <c r="S3252" s="5" t="s">
        <v>52</v>
      </c>
      <c r="T3252" s="5" t="s">
        <v>25</v>
      </c>
      <c r="U3252" s="5">
        <v>6</v>
      </c>
      <c r="V3252" s="5" t="str">
        <f>PROPER(DatosTransformados[[#This Row],[Payment Method Hidden]])</f>
        <v>Credit Card</v>
      </c>
      <c r="W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3252" s="5">
        <v>6</v>
      </c>
      <c r="Y3252" s="5"/>
      <c r="Z3252" s="5"/>
      <c r="AA3252" s="5" t="s">
        <v>3381</v>
      </c>
      <c r="AB3252" s="6">
        <f>DATEVALUE(DatosTransformados[[#This Row],[Contact Date Hidden]])</f>
        <v>45287</v>
      </c>
      <c r="AC3252" s="6">
        <v>44395</v>
      </c>
      <c r="AD3252" s="5" t="s">
        <v>38</v>
      </c>
      <c r="AE3252" s="5" t="str">
        <f>VLOOKUP(DatosTransformados[[#This Row],[Customer Segment Hidden]],Tabla3[#All],2,FALSE)</f>
        <v>Low</v>
      </c>
      <c r="AF3252" s="12">
        <v>6.5249892411634498</v>
      </c>
      <c r="AG3252" s="5">
        <v>8</v>
      </c>
      <c r="AH3252" s="5" t="s">
        <v>49</v>
      </c>
      <c r="AI3252" s="5" t="str">
        <f>IFERROR(VLOOKUP(DatosTransformados[[#This Row],[Preferred Contact Method Hidden]],Tabla3[#All],2,FALSE),DatosTransformados[[#This Row],[Preferred Contact Method Hidden]])</f>
        <v>Phone</v>
      </c>
      <c r="AJ3252" s="5" t="str">
        <f>VLOOKUP(DatosTransformados[[#This Row],[Applied Discount Hidden]],Tabla3[#All],2,FALSE)</f>
        <v>No</v>
      </c>
      <c r="AK3252" s="5" t="b">
        <v>0</v>
      </c>
    </row>
    <row r="3253" spans="1:37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">
        <v>21</v>
      </c>
      <c r="O32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3" s="2" t="s">
        <v>21</v>
      </c>
      <c r="Q3253" s="2">
        <v>0</v>
      </c>
      <c r="R3253" s="2" t="s">
        <v>33</v>
      </c>
      <c r="S3253" s="2" t="s">
        <v>52</v>
      </c>
      <c r="T3253" s="2" t="s">
        <v>117</v>
      </c>
      <c r="U3253" s="2">
        <v>41</v>
      </c>
      <c r="V3253" s="2" t="str">
        <f>PROPER(DatosTransformados[[#This Row],[Payment Method Hidden]])</f>
        <v>Direct Debit</v>
      </c>
      <c r="W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253" s="2">
        <v>2675</v>
      </c>
      <c r="Y3253" s="2"/>
      <c r="Z3253" s="2"/>
      <c r="AA3253" s="2" t="s">
        <v>933</v>
      </c>
      <c r="AB3253" s="3">
        <f>DATEVALUE(DatosTransformados[[#This Row],[Contact Date Hidden]])</f>
        <v>44843</v>
      </c>
      <c r="AC3253" s="3">
        <v>44481</v>
      </c>
      <c r="AD3253" s="2" t="s">
        <v>38</v>
      </c>
      <c r="AE3253" s="2" t="str">
        <f>VLOOKUP(DatosTransformados[[#This Row],[Customer Segment Hidden]],Tabla3[#All],2,FALSE)</f>
        <v>Low</v>
      </c>
      <c r="AF3253" s="11">
        <v>47.235476474504509</v>
      </c>
      <c r="AG3253" s="2">
        <v>10</v>
      </c>
      <c r="AH3253" s="2" t="s">
        <v>49</v>
      </c>
      <c r="AI3253" s="2" t="str">
        <f>IFERROR(VLOOKUP(DatosTransformados[[#This Row],[Preferred Contact Method Hidden]],Tabla3[#All],2,FALSE),DatosTransformados[[#This Row],[Preferred Contact Method Hidden]])</f>
        <v>Phone</v>
      </c>
      <c r="AJ3253" s="2" t="str">
        <f>VLOOKUP(DatosTransformados[[#This Row],[Applied Discount Hidden]],Tabla3[#All],2,FALSE)</f>
        <v>No</v>
      </c>
      <c r="AK3253" s="2" t="b">
        <v>0</v>
      </c>
    </row>
    <row r="3254" spans="1:37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">
        <v>33</v>
      </c>
      <c r="O32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4" s="5" t="s">
        <v>21</v>
      </c>
      <c r="Q3254" s="5">
        <v>0</v>
      </c>
      <c r="R3254" s="5" t="s">
        <v>21</v>
      </c>
      <c r="S3254" s="5" t="s">
        <v>24</v>
      </c>
      <c r="T3254" s="5" t="s">
        <v>35</v>
      </c>
      <c r="U3254" s="5">
        <v>21</v>
      </c>
      <c r="V3254" s="5" t="str">
        <f>PROPER(DatosTransformados[[#This Row],[Payment Method Hidden]])</f>
        <v>Direct Debit</v>
      </c>
      <c r="W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254" s="5">
        <v>189</v>
      </c>
      <c r="Y3254" s="5" t="s">
        <v>87</v>
      </c>
      <c r="Z3254" s="5" t="s">
        <v>535</v>
      </c>
      <c r="AA3254" s="5" t="s">
        <v>665</v>
      </c>
      <c r="AB3254" s="6">
        <f>DATEVALUE(DatosTransformados[[#This Row],[Contact Date Hidden]])</f>
        <v>44426</v>
      </c>
      <c r="AC3254" s="6">
        <v>44805</v>
      </c>
      <c r="AD3254" s="5" t="s">
        <v>44</v>
      </c>
      <c r="AE3254" s="5" t="str">
        <f>VLOOKUP(DatosTransformados[[#This Row],[Customer Segment Hidden]],Tabla3[#All],2,FALSE)</f>
        <v>Medium</v>
      </c>
      <c r="AF3254" s="12">
        <v>22.238671828972311</v>
      </c>
      <c r="AG3254" s="5">
        <v>7</v>
      </c>
      <c r="AH3254" s="5" t="s">
        <v>49</v>
      </c>
      <c r="AI3254" s="5" t="str">
        <f>IFERROR(VLOOKUP(DatosTransformados[[#This Row],[Preferred Contact Method Hidden]],Tabla3[#All],2,FALSE),DatosTransformados[[#This Row],[Preferred Contact Method Hidden]])</f>
        <v>Phone</v>
      </c>
      <c r="AJ3254" s="5" t="str">
        <f>VLOOKUP(DatosTransformados[[#This Row],[Applied Discount Hidden]],Tabla3[#All],2,FALSE)</f>
        <v>Yes</v>
      </c>
      <c r="AK3254" s="5" t="b">
        <v>1</v>
      </c>
    </row>
    <row r="3255" spans="1:37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">
        <v>21</v>
      </c>
      <c r="O32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5" s="2" t="s">
        <v>33</v>
      </c>
      <c r="Q3255" s="2">
        <v>5</v>
      </c>
      <c r="R3255" s="2" t="s">
        <v>21</v>
      </c>
      <c r="S3255" s="2" t="s">
        <v>34</v>
      </c>
      <c r="T3255" s="2" t="s">
        <v>25</v>
      </c>
      <c r="U3255" s="2">
        <v>6</v>
      </c>
      <c r="V3255" s="2" t="str">
        <f>PROPER(DatosTransformados[[#This Row],[Payment Method Hidden]])</f>
        <v>Credit Card</v>
      </c>
      <c r="W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255" s="2">
        <v>183</v>
      </c>
      <c r="Y3255" s="2"/>
      <c r="Z3255" s="2"/>
      <c r="AA3255" s="2" t="s">
        <v>5318</v>
      </c>
      <c r="AB3255" s="3">
        <f>DATEVALUE(DatosTransformados[[#This Row],[Contact Date Hidden]])</f>
        <v>44910</v>
      </c>
      <c r="AC3255" s="3">
        <v>44069</v>
      </c>
      <c r="AD3255" s="2" t="s">
        <v>28</v>
      </c>
      <c r="AE3255" s="2" t="str">
        <f>VLOOKUP(DatosTransformados[[#This Row],[Customer Segment Hidden]],Tabla3[#All],2,FALSE)</f>
        <v>High</v>
      </c>
      <c r="AF3255" s="11">
        <v>5.3712431426684653</v>
      </c>
      <c r="AG3255" s="2">
        <v>6</v>
      </c>
      <c r="AH3255" s="2" t="s">
        <v>63</v>
      </c>
      <c r="AI3255" s="2" t="str">
        <f>IFERROR(VLOOKUP(DatosTransformados[[#This Row],[Preferred Contact Method Hidden]],Tabla3[#All],2,FALSE),DatosTransformados[[#This Row],[Preferred Contact Method Hidden]])</f>
        <v>SMS</v>
      </c>
      <c r="AJ3255" s="2" t="str">
        <f>VLOOKUP(DatosTransformados[[#This Row],[Applied Discount Hidden]],Tabla3[#All],2,FALSE)</f>
        <v>Yes</v>
      </c>
      <c r="AK3255" s="2" t="b">
        <v>1</v>
      </c>
    </row>
    <row r="3256" spans="1:37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">
        <v>21</v>
      </c>
      <c r="O32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6" s="5" t="s">
        <v>21</v>
      </c>
      <c r="Q3256" s="5">
        <v>0</v>
      </c>
      <c r="R3256" s="5" t="s">
        <v>21</v>
      </c>
      <c r="S3256" s="5" t="s">
        <v>34</v>
      </c>
      <c r="T3256" s="5" t="s">
        <v>25</v>
      </c>
      <c r="U3256" s="5">
        <v>32</v>
      </c>
      <c r="V3256" s="5" t="str">
        <f>PROPER(DatosTransformados[[#This Row],[Payment Method Hidden]])</f>
        <v>Credit Card</v>
      </c>
      <c r="W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3256" s="5">
        <v>168</v>
      </c>
      <c r="Y3256" s="5"/>
      <c r="Z3256" s="5"/>
      <c r="AA3256" s="5" t="s">
        <v>3511</v>
      </c>
      <c r="AB3256" s="6">
        <f>DATEVALUE(DatosTransformados[[#This Row],[Contact Date Hidden]])</f>
        <v>45240</v>
      </c>
      <c r="AC3256" s="6">
        <v>44230</v>
      </c>
      <c r="AD3256" s="5" t="s">
        <v>44</v>
      </c>
      <c r="AE3256" s="5" t="str">
        <f>VLOOKUP(DatosTransformados[[#This Row],[Customer Segment Hidden]],Tabla3[#All],2,FALSE)</f>
        <v>Medium</v>
      </c>
      <c r="AF3256" s="12">
        <v>30.993352245217039</v>
      </c>
      <c r="AG3256" s="5">
        <v>7</v>
      </c>
      <c r="AH3256" s="5" t="s">
        <v>29</v>
      </c>
      <c r="AI3256" s="5" t="str">
        <f>IFERROR(VLOOKUP(DatosTransformados[[#This Row],[Preferred Contact Method Hidden]],Tabla3[#All],2,FALSE),DatosTransformados[[#This Row],[Preferred Contact Method Hidden]])</f>
        <v>Email</v>
      </c>
      <c r="AJ3256" s="5" t="str">
        <f>VLOOKUP(DatosTransformados[[#This Row],[Applied Discount Hidden]],Tabla3[#All],2,FALSE)</f>
        <v>Yes</v>
      </c>
      <c r="AK3256" s="5" t="b">
        <v>1</v>
      </c>
    </row>
    <row r="3257" spans="1:37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">
        <v>33</v>
      </c>
      <c r="O32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7" s="2" t="s">
        <v>21</v>
      </c>
      <c r="Q3257" s="2">
        <v>0</v>
      </c>
      <c r="R3257" s="2" t="s">
        <v>33</v>
      </c>
      <c r="S3257" s="2" t="s">
        <v>52</v>
      </c>
      <c r="T3257" s="2" t="s">
        <v>123</v>
      </c>
      <c r="U3257" s="2">
        <v>25</v>
      </c>
      <c r="V3257" s="2" t="str">
        <f>PROPER(DatosTransformados[[#This Row],[Payment Method Hidden]])</f>
        <v>Credit Card</v>
      </c>
      <c r="W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257" s="2">
        <v>1766</v>
      </c>
      <c r="Y3257" s="2"/>
      <c r="Z3257" s="2"/>
      <c r="AA3257" s="2" t="s">
        <v>3744</v>
      </c>
      <c r="AB3257" s="3">
        <f>DATEVALUE(DatosTransformados[[#This Row],[Contact Date Hidden]])</f>
        <v>44672</v>
      </c>
      <c r="AC3257" s="3">
        <v>44321</v>
      </c>
      <c r="AD3257" s="2" t="s">
        <v>38</v>
      </c>
      <c r="AE3257" s="2" t="str">
        <f>VLOOKUP(DatosTransformados[[#This Row],[Customer Segment Hidden]],Tabla3[#All],2,FALSE)</f>
        <v>Low</v>
      </c>
      <c r="AF3257" s="11">
        <v>20.442053152468311</v>
      </c>
      <c r="AG3257" s="2">
        <v>6</v>
      </c>
      <c r="AH3257" s="2" t="s">
        <v>49</v>
      </c>
      <c r="AI3257" s="2" t="str">
        <f>IFERROR(VLOOKUP(DatosTransformados[[#This Row],[Preferred Contact Method Hidden]],Tabla3[#All],2,FALSE),DatosTransformados[[#This Row],[Preferred Contact Method Hidden]])</f>
        <v>Phone</v>
      </c>
      <c r="AJ3257" s="2" t="str">
        <f>VLOOKUP(DatosTransformados[[#This Row],[Applied Discount Hidden]],Tabla3[#All],2,FALSE)</f>
        <v>Yes</v>
      </c>
      <c r="AK3257" s="2" t="b">
        <v>1</v>
      </c>
    </row>
    <row r="3258" spans="1:37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">
        <v>21</v>
      </c>
      <c r="O32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8" s="5" t="s">
        <v>21</v>
      </c>
      <c r="Q3258" s="5">
        <v>0</v>
      </c>
      <c r="R3258" s="5" t="s">
        <v>33</v>
      </c>
      <c r="S3258" s="5" t="s">
        <v>24</v>
      </c>
      <c r="T3258" s="5" t="s">
        <v>35</v>
      </c>
      <c r="U3258" s="5">
        <v>41</v>
      </c>
      <c r="V3258" s="5" t="str">
        <f>PROPER(DatosTransformados[[#This Row],[Payment Method Hidden]])</f>
        <v>Direct Debit</v>
      </c>
      <c r="W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258" s="5">
        <v>2360</v>
      </c>
      <c r="Y3258" s="5"/>
      <c r="Z3258" s="5"/>
      <c r="AA3258" s="5" t="s">
        <v>5322</v>
      </c>
      <c r="AB3258" s="6">
        <f>DATEVALUE(DatosTransformados[[#This Row],[Contact Date Hidden]])</f>
        <v>44602</v>
      </c>
      <c r="AC3258" s="6">
        <v>45224</v>
      </c>
      <c r="AD3258" s="5" t="s">
        <v>44</v>
      </c>
      <c r="AE3258" s="5" t="str">
        <f>VLOOKUP(DatosTransformados[[#This Row],[Customer Segment Hidden]],Tabla3[#All],2,FALSE)</f>
        <v>Medium</v>
      </c>
      <c r="AF3258" s="12">
        <v>47.417468617268788</v>
      </c>
      <c r="AG3258" s="5">
        <v>6</v>
      </c>
      <c r="AH3258" s="5" t="s">
        <v>49</v>
      </c>
      <c r="AI3258" s="5" t="str">
        <f>IFERROR(VLOOKUP(DatosTransformados[[#This Row],[Preferred Contact Method Hidden]],Tabla3[#All],2,FALSE),DatosTransformados[[#This Row],[Preferred Contact Method Hidden]])</f>
        <v>Phone</v>
      </c>
      <c r="AJ3258" s="5" t="str">
        <f>VLOOKUP(DatosTransformados[[#This Row],[Applied Discount Hidden]],Tabla3[#All],2,FALSE)</f>
        <v>No</v>
      </c>
      <c r="AK3258" s="5" t="b">
        <v>0</v>
      </c>
    </row>
    <row r="3259" spans="1:37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">
        <v>21</v>
      </c>
      <c r="O32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59" s="2" t="s">
        <v>21</v>
      </c>
      <c r="Q3259" s="2">
        <v>0</v>
      </c>
      <c r="R3259" s="2" t="s">
        <v>21</v>
      </c>
      <c r="S3259" s="2" t="s">
        <v>52</v>
      </c>
      <c r="T3259" s="2" t="s">
        <v>25</v>
      </c>
      <c r="U3259" s="2">
        <v>13</v>
      </c>
      <c r="V3259" s="2" t="str">
        <f>PROPER(DatosTransformados[[#This Row],[Payment Method Hidden]])</f>
        <v>Credit Card</v>
      </c>
      <c r="W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259" s="2">
        <v>981</v>
      </c>
      <c r="Y3259" s="2"/>
      <c r="Z3259" s="2"/>
      <c r="AA3259" s="2" t="s">
        <v>5324</v>
      </c>
      <c r="AB3259" s="3">
        <f>DATEVALUE(DatosTransformados[[#This Row],[Contact Date Hidden]])</f>
        <v>44855</v>
      </c>
      <c r="AC3259" s="3">
        <v>45108</v>
      </c>
      <c r="AD3259" s="2" t="s">
        <v>28</v>
      </c>
      <c r="AE3259" s="2" t="str">
        <f>VLOOKUP(DatosTransformados[[#This Row],[Customer Segment Hidden]],Tabla3[#All],2,FALSE)</f>
        <v>High</v>
      </c>
      <c r="AF3259" s="11">
        <v>13.863819251717279</v>
      </c>
      <c r="AG3259" s="2">
        <v>9</v>
      </c>
      <c r="AH3259" s="2" t="s">
        <v>29</v>
      </c>
      <c r="AI3259" s="2" t="str">
        <f>IFERROR(VLOOKUP(DatosTransformados[[#This Row],[Preferred Contact Method Hidden]],Tabla3[#All],2,FALSE),DatosTransformados[[#This Row],[Preferred Contact Method Hidden]])</f>
        <v>Email</v>
      </c>
      <c r="AJ3259" s="2" t="str">
        <f>VLOOKUP(DatosTransformados[[#This Row],[Applied Discount Hidden]],Tabla3[#All],2,FALSE)</f>
        <v>No</v>
      </c>
      <c r="AK3259" s="2" t="b">
        <v>0</v>
      </c>
    </row>
    <row r="3260" spans="1:37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">
        <v>21</v>
      </c>
      <c r="O32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0" s="5" t="s">
        <v>21</v>
      </c>
      <c r="Q3260" s="5">
        <v>0</v>
      </c>
      <c r="R3260" s="5" t="s">
        <v>21</v>
      </c>
      <c r="S3260" s="5" t="s">
        <v>24</v>
      </c>
      <c r="T3260" s="5" t="s">
        <v>123</v>
      </c>
      <c r="U3260" s="5">
        <v>35</v>
      </c>
      <c r="V3260" s="5" t="str">
        <f>PROPER(DatosTransformados[[#This Row],[Payment Method Hidden]])</f>
        <v>Credit Card</v>
      </c>
      <c r="W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260" s="5">
        <v>35</v>
      </c>
      <c r="Y3260" s="5" t="s">
        <v>103</v>
      </c>
      <c r="Z3260" s="5" t="s">
        <v>197</v>
      </c>
      <c r="AA3260" s="5" t="s">
        <v>5153</v>
      </c>
      <c r="AB3260" s="6">
        <f>DATEVALUE(DatosTransformados[[#This Row],[Contact Date Hidden]])</f>
        <v>43905</v>
      </c>
      <c r="AC3260" s="6">
        <v>44140</v>
      </c>
      <c r="AD3260" s="5" t="s">
        <v>44</v>
      </c>
      <c r="AE3260" s="5" t="str">
        <f>VLOOKUP(DatosTransformados[[#This Row],[Customer Segment Hidden]],Tabla3[#All],2,FALSE)</f>
        <v>Medium</v>
      </c>
      <c r="AF3260" s="12">
        <v>31.55553878939271</v>
      </c>
      <c r="AG3260" s="5">
        <v>6</v>
      </c>
      <c r="AH3260" s="5" t="s">
        <v>29</v>
      </c>
      <c r="AI3260" s="5" t="str">
        <f>IFERROR(VLOOKUP(DatosTransformados[[#This Row],[Preferred Contact Method Hidden]],Tabla3[#All],2,FALSE),DatosTransformados[[#This Row],[Preferred Contact Method Hidden]])</f>
        <v>Email</v>
      </c>
      <c r="AJ3260" s="5" t="str">
        <f>VLOOKUP(DatosTransformados[[#This Row],[Applied Discount Hidden]],Tabla3[#All],2,FALSE)</f>
        <v>No</v>
      </c>
      <c r="AK3260" s="5" t="b">
        <v>0</v>
      </c>
    </row>
    <row r="3261" spans="1:37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">
        <v>21</v>
      </c>
      <c r="O32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1" s="2" t="s">
        <v>21</v>
      </c>
      <c r="Q3261" s="2">
        <v>0</v>
      </c>
      <c r="R3261" s="2" t="s">
        <v>21</v>
      </c>
      <c r="S3261" s="2" t="s">
        <v>24</v>
      </c>
      <c r="T3261" s="2" t="s">
        <v>25</v>
      </c>
      <c r="U3261" s="2">
        <v>10</v>
      </c>
      <c r="V3261" s="2" t="str">
        <f>PROPER(DatosTransformados[[#This Row],[Payment Method Hidden]])</f>
        <v>Credit Card</v>
      </c>
      <c r="W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261" s="2">
        <v>10</v>
      </c>
      <c r="Y3261" s="2" t="s">
        <v>42</v>
      </c>
      <c r="Z3261" s="2" t="s">
        <v>213</v>
      </c>
      <c r="AA3261" s="2" t="s">
        <v>318</v>
      </c>
      <c r="AB3261" s="3">
        <f>DATEVALUE(DatosTransformados[[#This Row],[Contact Date Hidden]])</f>
        <v>43951</v>
      </c>
      <c r="AC3261" s="3">
        <v>44496</v>
      </c>
      <c r="AD3261" s="2" t="s">
        <v>44</v>
      </c>
      <c r="AE3261" s="2" t="str">
        <f>VLOOKUP(DatosTransformados[[#This Row],[Customer Segment Hidden]],Tabla3[#All],2,FALSE)</f>
        <v>Medium</v>
      </c>
      <c r="AF3261" s="11">
        <v>9.3371500225584469</v>
      </c>
      <c r="AG3261" s="2">
        <v>2</v>
      </c>
      <c r="AH3261" s="2" t="s">
        <v>29</v>
      </c>
      <c r="AI3261" s="2" t="str">
        <f>IFERROR(VLOOKUP(DatosTransformados[[#This Row],[Preferred Contact Method Hidden]],Tabla3[#All],2,FALSE),DatosTransformados[[#This Row],[Preferred Contact Method Hidden]])</f>
        <v>Email</v>
      </c>
      <c r="AJ3261" s="2" t="str">
        <f>VLOOKUP(DatosTransformados[[#This Row],[Applied Discount Hidden]],Tabla3[#All],2,FALSE)</f>
        <v>No</v>
      </c>
      <c r="AK3261" s="2" t="b">
        <v>0</v>
      </c>
    </row>
    <row r="3262" spans="1:37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">
        <v>21</v>
      </c>
      <c r="O32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2" s="5" t="s">
        <v>33</v>
      </c>
      <c r="Q3262" s="5">
        <v>2</v>
      </c>
      <c r="R3262" s="5" t="s">
        <v>21</v>
      </c>
      <c r="S3262" s="5" t="s">
        <v>52</v>
      </c>
      <c r="T3262" s="5" t="s">
        <v>123</v>
      </c>
      <c r="U3262" s="5">
        <v>9</v>
      </c>
      <c r="V3262" s="5" t="str">
        <f>PROPER(DatosTransformados[[#This Row],[Payment Method Hidden]])</f>
        <v>Credit Card</v>
      </c>
      <c r="W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262" s="5">
        <v>494</v>
      </c>
      <c r="Y3262" s="5"/>
      <c r="Z3262" s="5"/>
      <c r="AA3262" s="5" t="s">
        <v>5328</v>
      </c>
      <c r="AB3262" s="6">
        <f>DATEVALUE(DatosTransformados[[#This Row],[Contact Date Hidden]])</f>
        <v>43953</v>
      </c>
      <c r="AC3262" s="6">
        <v>44824</v>
      </c>
      <c r="AD3262" s="5" t="s">
        <v>28</v>
      </c>
      <c r="AE3262" s="5" t="str">
        <f>VLOOKUP(DatosTransformados[[#This Row],[Customer Segment Hidden]],Tabla3[#All],2,FALSE)</f>
        <v>High</v>
      </c>
      <c r="AF3262" s="12">
        <v>10.7292997181485</v>
      </c>
      <c r="AG3262" s="5">
        <v>7</v>
      </c>
      <c r="AH3262" s="5" t="s">
        <v>63</v>
      </c>
      <c r="AI3262" s="5" t="str">
        <f>IFERROR(VLOOKUP(DatosTransformados[[#This Row],[Preferred Contact Method Hidden]],Tabla3[#All],2,FALSE),DatosTransformados[[#This Row],[Preferred Contact Method Hidden]])</f>
        <v>SMS</v>
      </c>
      <c r="AJ3262" s="5" t="str">
        <f>VLOOKUP(DatosTransformados[[#This Row],[Applied Discount Hidden]],Tabla3[#All],2,FALSE)</f>
        <v>Yes</v>
      </c>
      <c r="AK3262" s="5" t="b">
        <v>1</v>
      </c>
    </row>
    <row r="3263" spans="1:37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">
        <v>21</v>
      </c>
      <c r="O32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3" s="2" t="s">
        <v>33</v>
      </c>
      <c r="Q3263" s="2">
        <v>4</v>
      </c>
      <c r="R3263" s="2" t="s">
        <v>21</v>
      </c>
      <c r="S3263" s="2" t="s">
        <v>24</v>
      </c>
      <c r="T3263" s="2" t="s">
        <v>35</v>
      </c>
      <c r="U3263" s="2">
        <v>23</v>
      </c>
      <c r="V3263" s="2" t="str">
        <f>PROPER(DatosTransformados[[#This Row],[Payment Method Hidden]])</f>
        <v>Direct Debit</v>
      </c>
      <c r="W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263" s="2">
        <v>150</v>
      </c>
      <c r="Y3263" s="2"/>
      <c r="Z3263" s="2"/>
      <c r="AA3263" s="2" t="s">
        <v>629</v>
      </c>
      <c r="AB3263" s="3">
        <f>DATEVALUE(DatosTransformados[[#This Row],[Contact Date Hidden]])</f>
        <v>44879</v>
      </c>
      <c r="AC3263" s="3">
        <v>44279</v>
      </c>
      <c r="AD3263" s="2" t="s">
        <v>38</v>
      </c>
      <c r="AE3263" s="2" t="str">
        <f>VLOOKUP(DatosTransformados[[#This Row],[Customer Segment Hidden]],Tabla3[#All],2,FALSE)</f>
        <v>Low</v>
      </c>
      <c r="AF3263" s="11">
        <v>19.83757834545564</v>
      </c>
      <c r="AG3263" s="2">
        <v>7</v>
      </c>
      <c r="AH3263" s="2" t="s">
        <v>49</v>
      </c>
      <c r="AI3263" s="2" t="str">
        <f>IFERROR(VLOOKUP(DatosTransformados[[#This Row],[Preferred Contact Method Hidden]],Tabla3[#All],2,FALSE),DatosTransformados[[#This Row],[Preferred Contact Method Hidden]])</f>
        <v>Phone</v>
      </c>
      <c r="AJ3263" s="2" t="str">
        <f>VLOOKUP(DatosTransformados[[#This Row],[Applied Discount Hidden]],Tabla3[#All],2,FALSE)</f>
        <v>No</v>
      </c>
      <c r="AK3263" s="2" t="b">
        <v>0</v>
      </c>
    </row>
    <row r="3264" spans="1:37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">
        <v>21</v>
      </c>
      <c r="O32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4" s="5" t="s">
        <v>21</v>
      </c>
      <c r="Q3264" s="5">
        <v>0</v>
      </c>
      <c r="R3264" s="5" t="s">
        <v>21</v>
      </c>
      <c r="S3264" s="5" t="s">
        <v>52</v>
      </c>
      <c r="T3264" s="5" t="s">
        <v>123</v>
      </c>
      <c r="U3264" s="5">
        <v>27</v>
      </c>
      <c r="V3264" s="5" t="str">
        <f>PROPER(DatosTransformados[[#This Row],[Payment Method Hidden]])</f>
        <v>Credit Card</v>
      </c>
      <c r="W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264" s="5">
        <v>1413</v>
      </c>
      <c r="Y3264" s="5"/>
      <c r="Z3264" s="5"/>
      <c r="AA3264" s="5" t="s">
        <v>4401</v>
      </c>
      <c r="AB3264" s="6">
        <f>DATEVALUE(DatosTransformados[[#This Row],[Contact Date Hidden]])</f>
        <v>43862</v>
      </c>
      <c r="AC3264" s="6">
        <v>44222</v>
      </c>
      <c r="AD3264" s="5" t="s">
        <v>28</v>
      </c>
      <c r="AE3264" s="5" t="str">
        <f>VLOOKUP(DatosTransformados[[#This Row],[Customer Segment Hidden]],Tabla3[#All],2,FALSE)</f>
        <v>High</v>
      </c>
      <c r="AF3264" s="12">
        <v>30.97240602590146</v>
      </c>
      <c r="AG3264" s="5">
        <v>0</v>
      </c>
      <c r="AH3264" s="5" t="s">
        <v>49</v>
      </c>
      <c r="AI3264" s="5" t="str">
        <f>IFERROR(VLOOKUP(DatosTransformados[[#This Row],[Preferred Contact Method Hidden]],Tabla3[#All],2,FALSE),DatosTransformados[[#This Row],[Preferred Contact Method Hidden]])</f>
        <v>Phone</v>
      </c>
      <c r="AJ3264" s="5" t="str">
        <f>VLOOKUP(DatosTransformados[[#This Row],[Applied Discount Hidden]],Tabla3[#All],2,FALSE)</f>
        <v>Yes</v>
      </c>
      <c r="AK3264" s="5" t="b">
        <v>1</v>
      </c>
    </row>
    <row r="3265" spans="1:37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">
        <v>21</v>
      </c>
      <c r="O32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5" s="2" t="s">
        <v>21</v>
      </c>
      <c r="Q3265" s="2">
        <v>0</v>
      </c>
      <c r="R3265" s="2" t="s">
        <v>21</v>
      </c>
      <c r="S3265" s="2" t="s">
        <v>34</v>
      </c>
      <c r="T3265" s="2" t="s">
        <v>117</v>
      </c>
      <c r="U3265" s="2">
        <v>45</v>
      </c>
      <c r="V3265" s="2" t="str">
        <f>PROPER(DatosTransformados[[#This Row],[Payment Method Hidden]])</f>
        <v>Direct Debit</v>
      </c>
      <c r="W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265" s="2">
        <v>2331</v>
      </c>
      <c r="Y3265" s="2" t="s">
        <v>156</v>
      </c>
      <c r="Z3265" s="2" t="s">
        <v>351</v>
      </c>
      <c r="AA3265" s="2" t="s">
        <v>2805</v>
      </c>
      <c r="AB3265" s="3">
        <f>DATEVALUE(DatosTransformados[[#This Row],[Contact Date Hidden]])</f>
        <v>44879</v>
      </c>
      <c r="AC3265" s="3">
        <v>44195</v>
      </c>
      <c r="AD3265" s="2" t="s">
        <v>38</v>
      </c>
      <c r="AE3265" s="2" t="str">
        <f>VLOOKUP(DatosTransformados[[#This Row],[Customer Segment Hidden]],Tabla3[#All],2,FALSE)</f>
        <v>Low</v>
      </c>
      <c r="AF3265" s="11">
        <v>37.130056610453003</v>
      </c>
      <c r="AG3265" s="2">
        <v>8</v>
      </c>
      <c r="AH3265" s="2" t="s">
        <v>29</v>
      </c>
      <c r="AI3265" s="2" t="str">
        <f>IFERROR(VLOOKUP(DatosTransformados[[#This Row],[Preferred Contact Method Hidden]],Tabla3[#All],2,FALSE),DatosTransformados[[#This Row],[Preferred Contact Method Hidden]])</f>
        <v>Email</v>
      </c>
      <c r="AJ3265" s="2" t="str">
        <f>VLOOKUP(DatosTransformados[[#This Row],[Applied Discount Hidden]],Tabla3[#All],2,FALSE)</f>
        <v>No</v>
      </c>
      <c r="AK3265" s="2" t="b">
        <v>0</v>
      </c>
    </row>
    <row r="3266" spans="1:37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">
        <v>21</v>
      </c>
      <c r="O32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6" s="5" t="s">
        <v>21</v>
      </c>
      <c r="Q3266" s="5">
        <v>0</v>
      </c>
      <c r="R3266" s="5" t="s">
        <v>21</v>
      </c>
      <c r="S3266" s="5" t="s">
        <v>52</v>
      </c>
      <c r="T3266" s="5" t="s">
        <v>25</v>
      </c>
      <c r="U3266" s="5">
        <v>17</v>
      </c>
      <c r="V3266" s="5" t="str">
        <f>PROPER(DatosTransformados[[#This Row],[Payment Method Hidden]])</f>
        <v>Credit Card</v>
      </c>
      <c r="W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266" s="5">
        <v>1219</v>
      </c>
      <c r="Y3266" s="5"/>
      <c r="Z3266" s="5"/>
      <c r="AA3266" s="5" t="s">
        <v>5333</v>
      </c>
      <c r="AB3266" s="6">
        <f>DATEVALUE(DatosTransformados[[#This Row],[Contact Date Hidden]])</f>
        <v>44851</v>
      </c>
      <c r="AC3266" s="6">
        <v>45131</v>
      </c>
      <c r="AD3266" s="5" t="s">
        <v>28</v>
      </c>
      <c r="AE3266" s="5" t="str">
        <f>VLOOKUP(DatosTransformados[[#This Row],[Customer Segment Hidden]],Tabla3[#All],2,FALSE)</f>
        <v>High</v>
      </c>
      <c r="AF3266" s="12">
        <v>14.051415704565789</v>
      </c>
      <c r="AG3266" s="5">
        <v>5</v>
      </c>
      <c r="AH3266" s="5" t="s">
        <v>63</v>
      </c>
      <c r="AI3266" s="5" t="str">
        <f>IFERROR(VLOOKUP(DatosTransformados[[#This Row],[Preferred Contact Method Hidden]],Tabla3[#All],2,FALSE),DatosTransformados[[#This Row],[Preferred Contact Method Hidden]])</f>
        <v>SMS</v>
      </c>
      <c r="AJ3266" s="5" t="str">
        <f>VLOOKUP(DatosTransformados[[#This Row],[Applied Discount Hidden]],Tabla3[#All],2,FALSE)</f>
        <v>No</v>
      </c>
      <c r="AK3266" s="5" t="b">
        <v>0</v>
      </c>
    </row>
    <row r="3267" spans="1:37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">
        <v>21</v>
      </c>
      <c r="O32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7" s="2" t="s">
        <v>21</v>
      </c>
      <c r="Q3267" s="2">
        <v>0</v>
      </c>
      <c r="R3267" s="2" t="s">
        <v>21</v>
      </c>
      <c r="S3267" s="2" t="s">
        <v>24</v>
      </c>
      <c r="T3267" s="2" t="s">
        <v>117</v>
      </c>
      <c r="U3267" s="2">
        <v>35</v>
      </c>
      <c r="V3267" s="2" t="str">
        <f>PROPER(DatosTransformados[[#This Row],[Payment Method Hidden]])</f>
        <v>Direct Debit</v>
      </c>
      <c r="W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267" s="2">
        <v>35</v>
      </c>
      <c r="Y3267" s="2" t="s">
        <v>42</v>
      </c>
      <c r="Z3267" s="2" t="s">
        <v>184</v>
      </c>
      <c r="AA3267" s="2" t="s">
        <v>1200</v>
      </c>
      <c r="AB3267" s="3">
        <f>DATEVALUE(DatosTransformados[[#This Row],[Contact Date Hidden]])</f>
        <v>44388</v>
      </c>
      <c r="AC3267" s="3">
        <v>45177</v>
      </c>
      <c r="AD3267" s="2" t="s">
        <v>38</v>
      </c>
      <c r="AE3267" s="2" t="str">
        <f>VLOOKUP(DatosTransformados[[#This Row],[Customer Segment Hidden]],Tabla3[#All],2,FALSE)</f>
        <v>Low</v>
      </c>
      <c r="AF3267" s="11">
        <v>40.447760679099197</v>
      </c>
      <c r="AG3267" s="2">
        <v>5</v>
      </c>
      <c r="AH3267" s="2" t="s">
        <v>29</v>
      </c>
      <c r="AI3267" s="2" t="str">
        <f>IFERROR(VLOOKUP(DatosTransformados[[#This Row],[Preferred Contact Method Hidden]],Tabla3[#All],2,FALSE),DatosTransformados[[#This Row],[Preferred Contact Method Hidden]])</f>
        <v>Email</v>
      </c>
      <c r="AJ3267" s="2" t="str">
        <f>VLOOKUP(DatosTransformados[[#This Row],[Applied Discount Hidden]],Tabla3[#All],2,FALSE)</f>
        <v>No</v>
      </c>
      <c r="AK3267" s="2" t="b">
        <v>0</v>
      </c>
    </row>
    <row r="3268" spans="1:37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">
        <v>21</v>
      </c>
      <c r="O32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8" s="5" t="s">
        <v>21</v>
      </c>
      <c r="Q3268" s="5">
        <v>0</v>
      </c>
      <c r="R3268" s="5" t="s">
        <v>21</v>
      </c>
      <c r="S3268" s="5" t="s">
        <v>24</v>
      </c>
      <c r="T3268" s="5" t="s">
        <v>117</v>
      </c>
      <c r="U3268" s="5">
        <v>22</v>
      </c>
      <c r="V3268" s="5" t="str">
        <f>PROPER(DatosTransformados[[#This Row],[Payment Method Hidden]])</f>
        <v>Direct Debit</v>
      </c>
      <c r="W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268" s="5">
        <v>40</v>
      </c>
      <c r="Y3268" s="5"/>
      <c r="Z3268" s="5"/>
      <c r="AA3268" s="5" t="s">
        <v>3126</v>
      </c>
      <c r="AB3268" s="6">
        <f>DATEVALUE(DatosTransformados[[#This Row],[Contact Date Hidden]])</f>
        <v>44038</v>
      </c>
      <c r="AC3268" s="6">
        <v>44621</v>
      </c>
      <c r="AD3268" s="5" t="s">
        <v>38</v>
      </c>
      <c r="AE3268" s="5" t="str">
        <f>VLOOKUP(DatosTransformados[[#This Row],[Customer Segment Hidden]],Tabla3[#All],2,FALSE)</f>
        <v>Low</v>
      </c>
      <c r="AF3268" s="12">
        <v>20.196642888175159</v>
      </c>
      <c r="AG3268" s="5">
        <v>1</v>
      </c>
      <c r="AH3268" s="5" t="s">
        <v>63</v>
      </c>
      <c r="AI3268" s="5" t="str">
        <f>IFERROR(VLOOKUP(DatosTransformados[[#This Row],[Preferred Contact Method Hidden]],Tabla3[#All],2,FALSE),DatosTransformados[[#This Row],[Preferred Contact Method Hidden]])</f>
        <v>SMS</v>
      </c>
      <c r="AJ3268" s="5" t="str">
        <f>VLOOKUP(DatosTransformados[[#This Row],[Applied Discount Hidden]],Tabla3[#All],2,FALSE)</f>
        <v>No</v>
      </c>
      <c r="AK3268" s="5" t="b">
        <v>0</v>
      </c>
    </row>
    <row r="3269" spans="1:37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">
        <v>21</v>
      </c>
      <c r="O32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69" s="2" t="s">
        <v>21</v>
      </c>
      <c r="Q3269" s="2">
        <v>0</v>
      </c>
      <c r="R3269" s="2" t="s">
        <v>33</v>
      </c>
      <c r="S3269" s="2" t="s">
        <v>24</v>
      </c>
      <c r="T3269" s="2" t="s">
        <v>25</v>
      </c>
      <c r="U3269" s="2">
        <v>48</v>
      </c>
      <c r="V3269" s="2" t="str">
        <f>PROPER(DatosTransformados[[#This Row],[Payment Method Hidden]])</f>
        <v>Credit Card</v>
      </c>
      <c r="W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269" s="2">
        <v>1428</v>
      </c>
      <c r="Y3269" s="2"/>
      <c r="Z3269" s="2"/>
      <c r="AA3269" s="2" t="s">
        <v>2742</v>
      </c>
      <c r="AB3269" s="3">
        <f>DATEVALUE(DatosTransformados[[#This Row],[Contact Date Hidden]])</f>
        <v>43988</v>
      </c>
      <c r="AC3269" s="3">
        <v>44456</v>
      </c>
      <c r="AD3269" s="2" t="s">
        <v>44</v>
      </c>
      <c r="AE3269" s="2" t="str">
        <f>VLOOKUP(DatosTransformados[[#This Row],[Customer Segment Hidden]],Tabla3[#All],2,FALSE)</f>
        <v>Medium</v>
      </c>
      <c r="AF3269" s="11">
        <v>52.665927033708357</v>
      </c>
      <c r="AG3269" s="2">
        <v>10</v>
      </c>
      <c r="AH3269" s="2" t="s">
        <v>49</v>
      </c>
      <c r="AI3269" s="2" t="str">
        <f>IFERROR(VLOOKUP(DatosTransformados[[#This Row],[Preferred Contact Method Hidden]],Tabla3[#All],2,FALSE),DatosTransformados[[#This Row],[Preferred Contact Method Hidden]])</f>
        <v>Phone</v>
      </c>
      <c r="AJ3269" s="2" t="str">
        <f>VLOOKUP(DatosTransformados[[#This Row],[Applied Discount Hidden]],Tabla3[#All],2,FALSE)</f>
        <v>No</v>
      </c>
      <c r="AK3269" s="2" t="b">
        <v>0</v>
      </c>
    </row>
    <row r="3270" spans="1:37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">
        <v>33</v>
      </c>
      <c r="O3270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270" s="5" t="s">
        <v>21</v>
      </c>
      <c r="Q3270" s="5">
        <v>0</v>
      </c>
      <c r="R3270" s="5" t="s">
        <v>21</v>
      </c>
      <c r="S3270" s="5" t="s">
        <v>24</v>
      </c>
      <c r="T3270" s="5" t="s">
        <v>117</v>
      </c>
      <c r="U3270" s="5">
        <v>34</v>
      </c>
      <c r="V3270" s="5" t="str">
        <f>PROPER(DatosTransformados[[#This Row],[Payment Method Hidden]])</f>
        <v>Direct Debit</v>
      </c>
      <c r="W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270" s="5">
        <v>129</v>
      </c>
      <c r="Y3270" s="5" t="s">
        <v>87</v>
      </c>
      <c r="Z3270" s="5" t="s">
        <v>1400</v>
      </c>
      <c r="AA3270" s="5" t="s">
        <v>4830</v>
      </c>
      <c r="AB3270" s="6">
        <f>DATEVALUE(DatosTransformados[[#This Row],[Contact Date Hidden]])</f>
        <v>43886</v>
      </c>
      <c r="AC3270" s="6">
        <v>44475</v>
      </c>
      <c r="AD3270" s="5" t="s">
        <v>28</v>
      </c>
      <c r="AE3270" s="5" t="str">
        <f>VLOOKUP(DatosTransformados[[#This Row],[Customer Segment Hidden]],Tabla3[#All],2,FALSE)</f>
        <v>High</v>
      </c>
      <c r="AF3270" s="12">
        <v>33.042842264537633</v>
      </c>
      <c r="AG3270" s="5">
        <v>8</v>
      </c>
      <c r="AH3270" s="5" t="s">
        <v>49</v>
      </c>
      <c r="AI3270" s="5" t="str">
        <f>IFERROR(VLOOKUP(DatosTransformados[[#This Row],[Preferred Contact Method Hidden]],Tabla3[#All],2,FALSE),DatosTransformados[[#This Row],[Preferred Contact Method Hidden]])</f>
        <v>Phone</v>
      </c>
      <c r="AJ3270" s="5" t="str">
        <f>VLOOKUP(DatosTransformados[[#This Row],[Applied Discount Hidden]],Tabla3[#All],2,FALSE)</f>
        <v>No</v>
      </c>
      <c r="AK3270" s="5" t="b">
        <v>0</v>
      </c>
    </row>
    <row r="3271" spans="1:37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">
        <v>21</v>
      </c>
      <c r="O32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1" s="2" t="s">
        <v>21</v>
      </c>
      <c r="Q3271" s="2">
        <v>0</v>
      </c>
      <c r="R3271" s="2" t="s">
        <v>21</v>
      </c>
      <c r="S3271" s="2" t="s">
        <v>52</v>
      </c>
      <c r="T3271" s="2" t="s">
        <v>117</v>
      </c>
      <c r="U3271" s="2">
        <v>10</v>
      </c>
      <c r="V3271" s="2" t="str">
        <f>PROPER(DatosTransformados[[#This Row],[Payment Method Hidden]])</f>
        <v>Direct Debit</v>
      </c>
      <c r="W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271" s="2">
        <v>432</v>
      </c>
      <c r="Y3271" s="2"/>
      <c r="Z3271" s="2"/>
      <c r="AA3271" s="2" t="s">
        <v>3433</v>
      </c>
      <c r="AB3271" s="3">
        <f>DATEVALUE(DatosTransformados[[#This Row],[Contact Date Hidden]])</f>
        <v>44082</v>
      </c>
      <c r="AC3271" s="3">
        <v>45111</v>
      </c>
      <c r="AD3271" s="2" t="s">
        <v>38</v>
      </c>
      <c r="AE3271" s="2" t="str">
        <f>VLOOKUP(DatosTransformados[[#This Row],[Customer Segment Hidden]],Tabla3[#All],2,FALSE)</f>
        <v>Low</v>
      </c>
      <c r="AF3271" s="11">
        <v>8.7201610259614011</v>
      </c>
      <c r="AG3271" s="2">
        <v>7</v>
      </c>
      <c r="AH3271" s="2" t="s">
        <v>63</v>
      </c>
      <c r="AI3271" s="2" t="str">
        <f>IFERROR(VLOOKUP(DatosTransformados[[#This Row],[Preferred Contact Method Hidden]],Tabla3[#All],2,FALSE),DatosTransformados[[#This Row],[Preferred Contact Method Hidden]])</f>
        <v>SMS</v>
      </c>
      <c r="AJ3271" s="2" t="str">
        <f>VLOOKUP(DatosTransformados[[#This Row],[Applied Discount Hidden]],Tabla3[#All],2,FALSE)</f>
        <v>No</v>
      </c>
      <c r="AK3271" s="2" t="b">
        <v>0</v>
      </c>
    </row>
    <row r="3272" spans="1:37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">
        <v>21</v>
      </c>
      <c r="O32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2" s="5" t="s">
        <v>21</v>
      </c>
      <c r="Q3272" s="5">
        <v>0</v>
      </c>
      <c r="R3272" s="5" t="s">
        <v>21</v>
      </c>
      <c r="S3272" s="5" t="s">
        <v>24</v>
      </c>
      <c r="T3272" s="5" t="s">
        <v>117</v>
      </c>
      <c r="U3272" s="5">
        <v>31</v>
      </c>
      <c r="V3272" s="5" t="str">
        <f>PROPER(DatosTransformados[[#This Row],[Payment Method Hidden]])</f>
        <v>Direct Debit</v>
      </c>
      <c r="W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272" s="5">
        <v>482</v>
      </c>
      <c r="Y3272" s="5" t="s">
        <v>87</v>
      </c>
      <c r="Z3272" s="5" t="s">
        <v>180</v>
      </c>
      <c r="AA3272" s="5" t="s">
        <v>5339</v>
      </c>
      <c r="AB3272" s="6">
        <f>DATEVALUE(DatosTransformados[[#This Row],[Contact Date Hidden]])</f>
        <v>43859</v>
      </c>
      <c r="AC3272" s="6">
        <v>44612</v>
      </c>
      <c r="AD3272" s="5" t="s">
        <v>38</v>
      </c>
      <c r="AE3272" s="5" t="str">
        <f>VLOOKUP(DatosTransformados[[#This Row],[Customer Segment Hidden]],Tabla3[#All],2,FALSE)</f>
        <v>Low</v>
      </c>
      <c r="AF3272" s="12">
        <v>37.006976482735169</v>
      </c>
      <c r="AG3272" s="5">
        <v>4</v>
      </c>
      <c r="AH3272" s="5" t="s">
        <v>63</v>
      </c>
      <c r="AI3272" s="5" t="str">
        <f>IFERROR(VLOOKUP(DatosTransformados[[#This Row],[Preferred Contact Method Hidden]],Tabla3[#All],2,FALSE),DatosTransformados[[#This Row],[Preferred Contact Method Hidden]])</f>
        <v>SMS</v>
      </c>
      <c r="AJ3272" s="5" t="str">
        <f>VLOOKUP(DatosTransformados[[#This Row],[Applied Discount Hidden]],Tabla3[#All],2,FALSE)</f>
        <v>Yes</v>
      </c>
      <c r="AK3272" s="5" t="b">
        <v>1</v>
      </c>
    </row>
    <row r="3273" spans="1:37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">
        <v>21</v>
      </c>
      <c r="O32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3" s="2" t="s">
        <v>21</v>
      </c>
      <c r="Q3273" s="2">
        <v>0</v>
      </c>
      <c r="R3273" s="2" t="s">
        <v>33</v>
      </c>
      <c r="S3273" s="2" t="s">
        <v>24</v>
      </c>
      <c r="T3273" s="2" t="s">
        <v>123</v>
      </c>
      <c r="U3273" s="2">
        <v>37</v>
      </c>
      <c r="V3273" s="2" t="str">
        <f>PROPER(DatosTransformados[[#This Row],[Payment Method Hidden]])</f>
        <v>Credit Card</v>
      </c>
      <c r="W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273" s="2">
        <v>254</v>
      </c>
      <c r="Y3273" s="2"/>
      <c r="Z3273" s="2"/>
      <c r="AA3273" s="2" t="s">
        <v>3876</v>
      </c>
      <c r="AB3273" s="3">
        <f>DATEVALUE(DatosTransformados[[#This Row],[Contact Date Hidden]])</f>
        <v>43920</v>
      </c>
      <c r="AC3273" s="3">
        <v>45048</v>
      </c>
      <c r="AD3273" s="2" t="s">
        <v>28</v>
      </c>
      <c r="AE3273" s="2" t="str">
        <f>VLOOKUP(DatosTransformados[[#This Row],[Customer Segment Hidden]],Tabla3[#All],2,FALSE)</f>
        <v>High</v>
      </c>
      <c r="AF3273" s="11">
        <v>30.716789020587449</v>
      </c>
      <c r="AG3273" s="2">
        <v>3</v>
      </c>
      <c r="AH3273" s="2" t="s">
        <v>29</v>
      </c>
      <c r="AI3273" s="2" t="str">
        <f>IFERROR(VLOOKUP(DatosTransformados[[#This Row],[Preferred Contact Method Hidden]],Tabla3[#All],2,FALSE),DatosTransformados[[#This Row],[Preferred Contact Method Hidden]])</f>
        <v>Email</v>
      </c>
      <c r="AJ3273" s="2" t="str">
        <f>VLOOKUP(DatosTransformados[[#This Row],[Applied Discount Hidden]],Tabla3[#All],2,FALSE)</f>
        <v>Yes</v>
      </c>
      <c r="AK3273" s="2" t="b">
        <v>1</v>
      </c>
    </row>
    <row r="3274" spans="1:37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">
        <v>21</v>
      </c>
      <c r="O32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4" s="5" t="s">
        <v>21</v>
      </c>
      <c r="Q3274" s="5">
        <v>0</v>
      </c>
      <c r="R3274" s="5" t="s">
        <v>21</v>
      </c>
      <c r="S3274" s="5" t="s">
        <v>24</v>
      </c>
      <c r="T3274" s="5" t="s">
        <v>35</v>
      </c>
      <c r="U3274" s="5">
        <v>41</v>
      </c>
      <c r="V3274" s="5" t="str">
        <f>PROPER(DatosTransformados[[#This Row],[Payment Method Hidden]])</f>
        <v>Direct Debit</v>
      </c>
      <c r="W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274" s="5">
        <v>398</v>
      </c>
      <c r="Y3274" s="5"/>
      <c r="Z3274" s="5"/>
      <c r="AA3274" s="5" t="s">
        <v>2958</v>
      </c>
      <c r="AB3274" s="6">
        <f>DATEVALUE(DatosTransformados[[#This Row],[Contact Date Hidden]])</f>
        <v>44534</v>
      </c>
      <c r="AC3274" s="6">
        <v>44893</v>
      </c>
      <c r="AD3274" s="5" t="s">
        <v>38</v>
      </c>
      <c r="AE3274" s="5" t="str">
        <f>VLOOKUP(DatosTransformados[[#This Row],[Customer Segment Hidden]],Tabla3[#All],2,FALSE)</f>
        <v>Low</v>
      </c>
      <c r="AF3274" s="12">
        <v>48.913530417627747</v>
      </c>
      <c r="AG3274" s="5">
        <v>7</v>
      </c>
      <c r="AH3274" s="5" t="s">
        <v>63</v>
      </c>
      <c r="AI3274" s="5" t="str">
        <f>IFERROR(VLOOKUP(DatosTransformados[[#This Row],[Preferred Contact Method Hidden]],Tabla3[#All],2,FALSE),DatosTransformados[[#This Row],[Preferred Contact Method Hidden]])</f>
        <v>SMS</v>
      </c>
      <c r="AJ3274" s="5" t="str">
        <f>VLOOKUP(DatosTransformados[[#This Row],[Applied Discount Hidden]],Tabla3[#All],2,FALSE)</f>
        <v>No</v>
      </c>
      <c r="AK3274" s="5" t="b">
        <v>0</v>
      </c>
    </row>
    <row r="3275" spans="1:37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">
        <v>21</v>
      </c>
      <c r="O32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5" s="2" t="s">
        <v>21</v>
      </c>
      <c r="Q3275" s="2">
        <v>0</v>
      </c>
      <c r="R3275" s="2" t="s">
        <v>21</v>
      </c>
      <c r="S3275" s="2" t="s">
        <v>24</v>
      </c>
      <c r="T3275" s="2" t="s">
        <v>117</v>
      </c>
      <c r="U3275" s="2">
        <v>29</v>
      </c>
      <c r="V3275" s="2" t="str">
        <f>PROPER(DatosTransformados[[#This Row],[Payment Method Hidden]])</f>
        <v>Direct Debit</v>
      </c>
      <c r="W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275" s="2">
        <v>119</v>
      </c>
      <c r="Y3275" s="2" t="s">
        <v>42</v>
      </c>
      <c r="Z3275" s="2" t="s">
        <v>184</v>
      </c>
      <c r="AA3275" s="2" t="s">
        <v>3193</v>
      </c>
      <c r="AB3275" s="3">
        <f>DATEVALUE(DatosTransformados[[#This Row],[Contact Date Hidden]])</f>
        <v>45091</v>
      </c>
      <c r="AC3275" s="3">
        <v>44899</v>
      </c>
      <c r="AD3275" s="2" t="s">
        <v>28</v>
      </c>
      <c r="AE3275" s="2" t="str">
        <f>VLOOKUP(DatosTransformados[[#This Row],[Customer Segment Hidden]],Tabla3[#All],2,FALSE)</f>
        <v>High</v>
      </c>
      <c r="AF3275" s="11">
        <v>23.662111028323629</v>
      </c>
      <c r="AG3275" s="2">
        <v>2</v>
      </c>
      <c r="AH3275" s="2" t="s">
        <v>29</v>
      </c>
      <c r="AI3275" s="2" t="str">
        <f>IFERROR(VLOOKUP(DatosTransformados[[#This Row],[Preferred Contact Method Hidden]],Tabla3[#All],2,FALSE),DatosTransformados[[#This Row],[Preferred Contact Method Hidden]])</f>
        <v>Email</v>
      </c>
      <c r="AJ3275" s="2" t="str">
        <f>VLOOKUP(DatosTransformados[[#This Row],[Applied Discount Hidden]],Tabla3[#All],2,FALSE)</f>
        <v>No</v>
      </c>
      <c r="AK3275" s="2" t="b">
        <v>0</v>
      </c>
    </row>
    <row r="3276" spans="1:37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">
        <v>21</v>
      </c>
      <c r="O32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6" s="5" t="s">
        <v>33</v>
      </c>
      <c r="Q3276" s="5">
        <v>4</v>
      </c>
      <c r="R3276" s="5" t="s">
        <v>21</v>
      </c>
      <c r="S3276" s="5" t="s">
        <v>52</v>
      </c>
      <c r="T3276" s="5" t="s">
        <v>123</v>
      </c>
      <c r="U3276" s="5">
        <v>11</v>
      </c>
      <c r="V3276" s="5" t="str">
        <f>PROPER(DatosTransformados[[#This Row],[Payment Method Hidden]])</f>
        <v>Credit Card</v>
      </c>
      <c r="W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276" s="5">
        <v>133</v>
      </c>
      <c r="Y3276" s="5"/>
      <c r="Z3276" s="5"/>
      <c r="AA3276" s="5" t="s">
        <v>2512</v>
      </c>
      <c r="AB3276" s="6">
        <f>DATEVALUE(DatosTransformados[[#This Row],[Contact Date Hidden]])</f>
        <v>44508</v>
      </c>
      <c r="AC3276" s="6">
        <v>44568</v>
      </c>
      <c r="AD3276" s="5" t="s">
        <v>44</v>
      </c>
      <c r="AE3276" s="5" t="str">
        <f>VLOOKUP(DatosTransformados[[#This Row],[Customer Segment Hidden]],Tabla3[#All],2,FALSE)</f>
        <v>Medium</v>
      </c>
      <c r="AF3276" s="12">
        <v>10.202067937423889</v>
      </c>
      <c r="AG3276" s="5">
        <v>5</v>
      </c>
      <c r="AH3276" s="5" t="s">
        <v>63</v>
      </c>
      <c r="AI3276" s="5" t="str">
        <f>IFERROR(VLOOKUP(DatosTransformados[[#This Row],[Preferred Contact Method Hidden]],Tabla3[#All],2,FALSE),DatosTransformados[[#This Row],[Preferred Contact Method Hidden]])</f>
        <v>SMS</v>
      </c>
      <c r="AJ3276" s="5" t="str">
        <f>VLOOKUP(DatosTransformados[[#This Row],[Applied Discount Hidden]],Tabla3[#All],2,FALSE)</f>
        <v>No</v>
      </c>
      <c r="AK3276" s="5" t="b">
        <v>0</v>
      </c>
    </row>
    <row r="3277" spans="1:37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">
        <v>21</v>
      </c>
      <c r="O32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7" s="2" t="s">
        <v>33</v>
      </c>
      <c r="Q3277" s="2">
        <v>2</v>
      </c>
      <c r="R3277" s="2" t="s">
        <v>21</v>
      </c>
      <c r="S3277" s="2" t="s">
        <v>34</v>
      </c>
      <c r="T3277" s="2" t="s">
        <v>35</v>
      </c>
      <c r="U3277" s="2">
        <v>42</v>
      </c>
      <c r="V3277" s="2" t="str">
        <f>PROPER(DatosTransformados[[#This Row],[Payment Method Hidden]])</f>
        <v>Direct Debit</v>
      </c>
      <c r="W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277" s="2">
        <v>2465</v>
      </c>
      <c r="Y3277" s="2"/>
      <c r="Z3277" s="2"/>
      <c r="AA3277" s="2" t="s">
        <v>645</v>
      </c>
      <c r="AB3277" s="3">
        <f>DATEVALUE(DatosTransformados[[#This Row],[Contact Date Hidden]])</f>
        <v>44107</v>
      </c>
      <c r="AC3277" s="3">
        <v>45064</v>
      </c>
      <c r="AD3277" s="2" t="s">
        <v>28</v>
      </c>
      <c r="AE3277" s="2" t="str">
        <f>VLOOKUP(DatosTransformados[[#This Row],[Customer Segment Hidden]],Tabla3[#All],2,FALSE)</f>
        <v>High</v>
      </c>
      <c r="AF3277" s="11">
        <v>48.84427741748727</v>
      </c>
      <c r="AG3277" s="2">
        <v>9</v>
      </c>
      <c r="AH3277" s="2" t="s">
        <v>63</v>
      </c>
      <c r="AI3277" s="2" t="str">
        <f>IFERROR(VLOOKUP(DatosTransformados[[#This Row],[Preferred Contact Method Hidden]],Tabla3[#All],2,FALSE),DatosTransformados[[#This Row],[Preferred Contact Method Hidden]])</f>
        <v>SMS</v>
      </c>
      <c r="AJ3277" s="2" t="str">
        <f>VLOOKUP(DatosTransformados[[#This Row],[Applied Discount Hidden]],Tabla3[#All],2,FALSE)</f>
        <v>Yes</v>
      </c>
      <c r="AK3277" s="2" t="b">
        <v>1</v>
      </c>
    </row>
    <row r="3278" spans="1:37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">
        <v>21</v>
      </c>
      <c r="O32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8" s="5" t="s">
        <v>21</v>
      </c>
      <c r="Q3278" s="5">
        <v>0</v>
      </c>
      <c r="R3278" s="5" t="s">
        <v>33</v>
      </c>
      <c r="S3278" s="5" t="s">
        <v>34</v>
      </c>
      <c r="T3278" s="5" t="s">
        <v>117</v>
      </c>
      <c r="U3278" s="5">
        <v>44</v>
      </c>
      <c r="V3278" s="5" t="str">
        <f>PROPER(DatosTransformados[[#This Row],[Payment Method Hidden]])</f>
        <v>Direct Debit</v>
      </c>
      <c r="W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278" s="5">
        <v>720</v>
      </c>
      <c r="Y3278" s="5"/>
      <c r="Z3278" s="5"/>
      <c r="AA3278" s="5" t="s">
        <v>2523</v>
      </c>
      <c r="AB3278" s="6">
        <f>DATEVALUE(DatosTransformados[[#This Row],[Contact Date Hidden]])</f>
        <v>44096</v>
      </c>
      <c r="AC3278" s="6">
        <v>44923</v>
      </c>
      <c r="AD3278" s="5" t="s">
        <v>44</v>
      </c>
      <c r="AE3278" s="5" t="str">
        <f>VLOOKUP(DatosTransformados[[#This Row],[Customer Segment Hidden]],Tabla3[#All],2,FALSE)</f>
        <v>Medium</v>
      </c>
      <c r="AF3278" s="12">
        <v>50.519718000603582</v>
      </c>
      <c r="AG3278" s="5">
        <v>6</v>
      </c>
      <c r="AH3278" s="5" t="s">
        <v>63</v>
      </c>
      <c r="AI3278" s="5" t="str">
        <f>IFERROR(VLOOKUP(DatosTransformados[[#This Row],[Preferred Contact Method Hidden]],Tabla3[#All],2,FALSE),DatosTransformados[[#This Row],[Preferred Contact Method Hidden]])</f>
        <v>SMS</v>
      </c>
      <c r="AJ3278" s="5" t="str">
        <f>VLOOKUP(DatosTransformados[[#This Row],[Applied Discount Hidden]],Tabla3[#All],2,FALSE)</f>
        <v>No</v>
      </c>
      <c r="AK3278" s="5" t="b">
        <v>0</v>
      </c>
    </row>
    <row r="3279" spans="1:37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">
        <v>21</v>
      </c>
      <c r="O32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79" s="2" t="s">
        <v>21</v>
      </c>
      <c r="Q3279" s="2">
        <v>0</v>
      </c>
      <c r="R3279" s="2" t="s">
        <v>21</v>
      </c>
      <c r="S3279" s="2" t="s">
        <v>24</v>
      </c>
      <c r="T3279" s="2" t="s">
        <v>35</v>
      </c>
      <c r="U3279" s="2">
        <v>56</v>
      </c>
      <c r="V3279" s="2" t="str">
        <f>PROPER(DatosTransformados[[#This Row],[Payment Method Hidden]])</f>
        <v>Direct Debit</v>
      </c>
      <c r="W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279" s="2">
        <v>56</v>
      </c>
      <c r="Y3279" s="2" t="s">
        <v>42</v>
      </c>
      <c r="Z3279" s="2" t="s">
        <v>359</v>
      </c>
      <c r="AA3279" s="2" t="s">
        <v>3898</v>
      </c>
      <c r="AB3279" s="3">
        <f>DATEVALUE(DatosTransformados[[#This Row],[Contact Date Hidden]])</f>
        <v>45130</v>
      </c>
      <c r="AC3279" s="3">
        <v>43994</v>
      </c>
      <c r="AD3279" s="2" t="s">
        <v>38</v>
      </c>
      <c r="AE3279" s="2" t="str">
        <f>VLOOKUP(DatosTransformados[[#This Row],[Customer Segment Hidden]],Tabla3[#All],2,FALSE)</f>
        <v>Low</v>
      </c>
      <c r="AF3279" s="11">
        <v>60.706130005115043</v>
      </c>
      <c r="AG3279" s="2">
        <v>7</v>
      </c>
      <c r="AH3279" s="2" t="s">
        <v>29</v>
      </c>
      <c r="AI3279" s="2" t="str">
        <f>IFERROR(VLOOKUP(DatosTransformados[[#This Row],[Preferred Contact Method Hidden]],Tabla3[#All],2,FALSE),DatosTransformados[[#This Row],[Preferred Contact Method Hidden]])</f>
        <v>Email</v>
      </c>
      <c r="AJ3279" s="2" t="str">
        <f>VLOOKUP(DatosTransformados[[#This Row],[Applied Discount Hidden]],Tabla3[#All],2,FALSE)</f>
        <v>Yes</v>
      </c>
      <c r="AK3279" s="2" t="b">
        <v>1</v>
      </c>
    </row>
    <row r="3280" spans="1:37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">
        <v>33</v>
      </c>
      <c r="O32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0" s="5" t="s">
        <v>21</v>
      </c>
      <c r="Q3280" s="5">
        <v>0</v>
      </c>
      <c r="R3280" s="5" t="s">
        <v>21</v>
      </c>
      <c r="S3280" s="5" t="s">
        <v>52</v>
      </c>
      <c r="T3280" s="5" t="s">
        <v>117</v>
      </c>
      <c r="U3280" s="5">
        <v>53</v>
      </c>
      <c r="V3280" s="5" t="str">
        <f>PROPER(DatosTransformados[[#This Row],[Payment Method Hidden]])</f>
        <v>Direct Debit</v>
      </c>
      <c r="W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280" s="5">
        <v>1536</v>
      </c>
      <c r="Y3280" s="5"/>
      <c r="Z3280" s="5"/>
      <c r="AA3280" s="5" t="s">
        <v>3214</v>
      </c>
      <c r="AB3280" s="6">
        <f>DATEVALUE(DatosTransformados[[#This Row],[Contact Date Hidden]])</f>
        <v>44258</v>
      </c>
      <c r="AC3280" s="6">
        <v>43980</v>
      </c>
      <c r="AD3280" s="5" t="s">
        <v>44</v>
      </c>
      <c r="AE3280" s="5" t="str">
        <f>VLOOKUP(DatosTransformados[[#This Row],[Customer Segment Hidden]],Tabla3[#All],2,FALSE)</f>
        <v>Medium</v>
      </c>
      <c r="AF3280" s="12">
        <v>54.049726310141423</v>
      </c>
      <c r="AG3280" s="5">
        <v>4</v>
      </c>
      <c r="AH3280" s="5" t="s">
        <v>49</v>
      </c>
      <c r="AI3280" s="5" t="str">
        <f>IFERROR(VLOOKUP(DatosTransformados[[#This Row],[Preferred Contact Method Hidden]],Tabla3[#All],2,FALSE),DatosTransformados[[#This Row],[Preferred Contact Method Hidden]])</f>
        <v>Phone</v>
      </c>
      <c r="AJ3280" s="5" t="str">
        <f>VLOOKUP(DatosTransformados[[#This Row],[Applied Discount Hidden]],Tabla3[#All],2,FALSE)</f>
        <v>Yes</v>
      </c>
      <c r="AK3280" s="5" t="b">
        <v>1</v>
      </c>
    </row>
    <row r="3281" spans="1:37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">
        <v>21</v>
      </c>
      <c r="O32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1" s="2" t="s">
        <v>33</v>
      </c>
      <c r="Q3281" s="2">
        <v>6</v>
      </c>
      <c r="R3281" s="2" t="s">
        <v>21</v>
      </c>
      <c r="S3281" s="2" t="s">
        <v>24</v>
      </c>
      <c r="T3281" s="2" t="s">
        <v>35</v>
      </c>
      <c r="U3281" s="2">
        <v>9</v>
      </c>
      <c r="V3281" s="2" t="str">
        <f>PROPER(DatosTransformados[[#This Row],[Payment Method Hidden]])</f>
        <v>Direct Debit</v>
      </c>
      <c r="W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281" s="2">
        <v>337</v>
      </c>
      <c r="Y3281" s="2"/>
      <c r="Z3281" s="2"/>
      <c r="AA3281" s="2" t="s">
        <v>692</v>
      </c>
      <c r="AB3281" s="3">
        <f>DATEVALUE(DatosTransformados[[#This Row],[Contact Date Hidden]])</f>
        <v>44550</v>
      </c>
      <c r="AC3281" s="3">
        <v>45115</v>
      </c>
      <c r="AD3281" s="2" t="s">
        <v>28</v>
      </c>
      <c r="AE3281" s="2" t="str">
        <f>VLOOKUP(DatosTransformados[[#This Row],[Customer Segment Hidden]],Tabla3[#All],2,FALSE)</f>
        <v>High</v>
      </c>
      <c r="AF3281" s="11">
        <v>7.3719413996864258</v>
      </c>
      <c r="AG3281" s="2">
        <v>8</v>
      </c>
      <c r="AH3281" s="2" t="s">
        <v>49</v>
      </c>
      <c r="AI3281" s="2" t="str">
        <f>IFERROR(VLOOKUP(DatosTransformados[[#This Row],[Preferred Contact Method Hidden]],Tabla3[#All],2,FALSE),DatosTransformados[[#This Row],[Preferred Contact Method Hidden]])</f>
        <v>Phone</v>
      </c>
      <c r="AJ3281" s="2" t="str">
        <f>VLOOKUP(DatosTransformados[[#This Row],[Applied Discount Hidden]],Tabla3[#All],2,FALSE)</f>
        <v>No</v>
      </c>
      <c r="AK3281" s="2" t="b">
        <v>0</v>
      </c>
    </row>
    <row r="3282" spans="1:37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">
        <v>21</v>
      </c>
      <c r="O32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2" s="5" t="s">
        <v>21</v>
      </c>
      <c r="Q3282" s="5">
        <v>0</v>
      </c>
      <c r="R3282" s="5" t="s">
        <v>21</v>
      </c>
      <c r="S3282" s="5" t="s">
        <v>24</v>
      </c>
      <c r="T3282" s="5" t="s">
        <v>123</v>
      </c>
      <c r="U3282" s="5">
        <v>9</v>
      </c>
      <c r="V3282" s="5" t="str">
        <f>PROPER(DatosTransformados[[#This Row],[Payment Method Hidden]])</f>
        <v>Credit Card</v>
      </c>
      <c r="W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282" s="5">
        <v>47</v>
      </c>
      <c r="Y3282" s="5"/>
      <c r="Z3282" s="5"/>
      <c r="AA3282" s="5" t="s">
        <v>3238</v>
      </c>
      <c r="AB3282" s="6">
        <f>DATEVALUE(DatosTransformados[[#This Row],[Contact Date Hidden]])</f>
        <v>44242</v>
      </c>
      <c r="AC3282" s="6">
        <v>44143</v>
      </c>
      <c r="AD3282" s="5" t="s">
        <v>38</v>
      </c>
      <c r="AE3282" s="5" t="str">
        <f>VLOOKUP(DatosTransformados[[#This Row],[Customer Segment Hidden]],Tabla3[#All],2,FALSE)</f>
        <v>Low</v>
      </c>
      <c r="AF3282" s="12">
        <v>8.2753208833152065</v>
      </c>
      <c r="AG3282" s="5">
        <v>7</v>
      </c>
      <c r="AH3282" s="5" t="s">
        <v>29</v>
      </c>
      <c r="AI3282" s="5" t="str">
        <f>IFERROR(VLOOKUP(DatosTransformados[[#This Row],[Preferred Contact Method Hidden]],Tabla3[#All],2,FALSE),DatosTransformados[[#This Row],[Preferred Contact Method Hidden]])</f>
        <v>Email</v>
      </c>
      <c r="AJ3282" s="5" t="str">
        <f>VLOOKUP(DatosTransformados[[#This Row],[Applied Discount Hidden]],Tabla3[#All],2,FALSE)</f>
        <v>Yes</v>
      </c>
      <c r="AK3282" s="5" t="b">
        <v>1</v>
      </c>
    </row>
    <row r="3283" spans="1:37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">
        <v>21</v>
      </c>
      <c r="O32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3" s="2" t="s">
        <v>33</v>
      </c>
      <c r="Q3283" s="2">
        <v>4</v>
      </c>
      <c r="R3283" s="2" t="s">
        <v>21</v>
      </c>
      <c r="S3283" s="2" t="s">
        <v>52</v>
      </c>
      <c r="T3283" s="2" t="s">
        <v>117</v>
      </c>
      <c r="U3283" s="2">
        <v>9</v>
      </c>
      <c r="V3283" s="2" t="str">
        <f>PROPER(DatosTransformados[[#This Row],[Payment Method Hidden]])</f>
        <v>Direct Debit</v>
      </c>
      <c r="W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283" s="2">
        <v>550</v>
      </c>
      <c r="Y3283" s="2"/>
      <c r="Z3283" s="2"/>
      <c r="AA3283" s="2" t="s">
        <v>4401</v>
      </c>
      <c r="AB3283" s="3">
        <f>DATEVALUE(DatosTransformados[[#This Row],[Contact Date Hidden]])</f>
        <v>43862</v>
      </c>
      <c r="AC3283" s="3">
        <v>45028</v>
      </c>
      <c r="AD3283" s="2" t="s">
        <v>38</v>
      </c>
      <c r="AE3283" s="2" t="str">
        <f>VLOOKUP(DatosTransformados[[#This Row],[Customer Segment Hidden]],Tabla3[#All],2,FALSE)</f>
        <v>Low</v>
      </c>
      <c r="AF3283" s="11">
        <v>10.11050617279785</v>
      </c>
      <c r="AG3283" s="2">
        <v>1</v>
      </c>
      <c r="AH3283" s="2" t="s">
        <v>29</v>
      </c>
      <c r="AI3283" s="2" t="str">
        <f>IFERROR(VLOOKUP(DatosTransformados[[#This Row],[Preferred Contact Method Hidden]],Tabla3[#All],2,FALSE),DatosTransformados[[#This Row],[Preferred Contact Method Hidden]])</f>
        <v>Email</v>
      </c>
      <c r="AJ3283" s="2" t="str">
        <f>VLOOKUP(DatosTransformados[[#This Row],[Applied Discount Hidden]],Tabla3[#All],2,FALSE)</f>
        <v>Yes</v>
      </c>
      <c r="AK3283" s="2" t="b">
        <v>1</v>
      </c>
    </row>
    <row r="3284" spans="1:37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">
        <v>21</v>
      </c>
      <c r="O32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4" s="5" t="s">
        <v>33</v>
      </c>
      <c r="Q3284" s="5">
        <v>4</v>
      </c>
      <c r="R3284" s="5" t="s">
        <v>33</v>
      </c>
      <c r="S3284" s="5" t="s">
        <v>52</v>
      </c>
      <c r="T3284" s="5" t="s">
        <v>117</v>
      </c>
      <c r="U3284" s="5">
        <v>59</v>
      </c>
      <c r="V3284" s="5" t="str">
        <f>PROPER(DatosTransformados[[#This Row],[Payment Method Hidden]])</f>
        <v>Direct Debit</v>
      </c>
      <c r="W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3284" s="5">
        <v>4166</v>
      </c>
      <c r="Y3284" s="5"/>
      <c r="Z3284" s="5"/>
      <c r="AA3284" s="5" t="s">
        <v>5352</v>
      </c>
      <c r="AB3284" s="6">
        <f>DATEVALUE(DatosTransformados[[#This Row],[Contact Date Hidden]])</f>
        <v>44654</v>
      </c>
      <c r="AC3284" s="6">
        <v>45021</v>
      </c>
      <c r="AD3284" s="5" t="s">
        <v>28</v>
      </c>
      <c r="AE3284" s="5" t="str">
        <f>VLOOKUP(DatosTransformados[[#This Row],[Customer Segment Hidden]],Tabla3[#All],2,FALSE)</f>
        <v>High</v>
      </c>
      <c r="AF3284" s="12">
        <v>62.480970805574181</v>
      </c>
      <c r="AG3284" s="5">
        <v>2</v>
      </c>
      <c r="AH3284" s="5" t="s">
        <v>63</v>
      </c>
      <c r="AI3284" s="5" t="str">
        <f>IFERROR(VLOOKUP(DatosTransformados[[#This Row],[Preferred Contact Method Hidden]],Tabla3[#All],2,FALSE),DatosTransformados[[#This Row],[Preferred Contact Method Hidden]])</f>
        <v>SMS</v>
      </c>
      <c r="AJ3284" s="5" t="str">
        <f>VLOOKUP(DatosTransformados[[#This Row],[Applied Discount Hidden]],Tabla3[#All],2,FALSE)</f>
        <v>Yes</v>
      </c>
      <c r="AK3284" s="5" t="b">
        <v>1</v>
      </c>
    </row>
    <row r="3285" spans="1:37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">
        <v>21</v>
      </c>
      <c r="O32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5" s="2" t="s">
        <v>21</v>
      </c>
      <c r="Q3285" s="2">
        <v>0</v>
      </c>
      <c r="R3285" s="2" t="s">
        <v>33</v>
      </c>
      <c r="S3285" s="2" t="s">
        <v>24</v>
      </c>
      <c r="T3285" s="2" t="s">
        <v>35</v>
      </c>
      <c r="U3285" s="2">
        <v>35</v>
      </c>
      <c r="V3285" s="2" t="str">
        <f>PROPER(DatosTransformados[[#This Row],[Payment Method Hidden]])</f>
        <v>Direct Debit</v>
      </c>
      <c r="W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285" s="2">
        <v>1342</v>
      </c>
      <c r="Y3285" s="2"/>
      <c r="Z3285" s="2"/>
      <c r="AA3285" s="2" t="s">
        <v>5307</v>
      </c>
      <c r="AB3285" s="3">
        <f>DATEVALUE(DatosTransformados[[#This Row],[Contact Date Hidden]])</f>
        <v>45202</v>
      </c>
      <c r="AC3285" s="3">
        <v>44517</v>
      </c>
      <c r="AD3285" s="2" t="s">
        <v>44</v>
      </c>
      <c r="AE3285" s="2" t="str">
        <f>VLOOKUP(DatosTransformados[[#This Row],[Customer Segment Hidden]],Tabla3[#All],2,FALSE)</f>
        <v>Medium</v>
      </c>
      <c r="AF3285" s="11">
        <v>41.56014106820021</v>
      </c>
      <c r="AG3285" s="2">
        <v>0</v>
      </c>
      <c r="AH3285" s="2" t="s">
        <v>29</v>
      </c>
      <c r="AI3285" s="2" t="str">
        <f>IFERROR(VLOOKUP(DatosTransformados[[#This Row],[Preferred Contact Method Hidden]],Tabla3[#All],2,FALSE),DatosTransformados[[#This Row],[Preferred Contact Method Hidden]])</f>
        <v>Email</v>
      </c>
      <c r="AJ3285" s="2" t="str">
        <f>VLOOKUP(DatosTransformados[[#This Row],[Applied Discount Hidden]],Tabla3[#All],2,FALSE)</f>
        <v>Yes</v>
      </c>
      <c r="AK3285" s="2" t="b">
        <v>1</v>
      </c>
    </row>
    <row r="3286" spans="1:37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">
        <v>21</v>
      </c>
      <c r="O32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6" s="5" t="s">
        <v>33</v>
      </c>
      <c r="Q3286" s="5">
        <v>6</v>
      </c>
      <c r="R3286" s="5" t="s">
        <v>21</v>
      </c>
      <c r="S3286" s="5" t="s">
        <v>34</v>
      </c>
      <c r="T3286" s="5" t="s">
        <v>25</v>
      </c>
      <c r="U3286" s="5">
        <v>31</v>
      </c>
      <c r="V3286" s="5" t="str">
        <f>PROPER(DatosTransformados[[#This Row],[Payment Method Hidden]])</f>
        <v>Credit Card</v>
      </c>
      <c r="W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286" s="5">
        <v>1764</v>
      </c>
      <c r="Y3286" s="5"/>
      <c r="Z3286" s="5"/>
      <c r="AA3286" s="5" t="s">
        <v>2861</v>
      </c>
      <c r="AB3286" s="6">
        <f>DATEVALUE(DatosTransformados[[#This Row],[Contact Date Hidden]])</f>
        <v>44518</v>
      </c>
      <c r="AC3286" s="6">
        <v>44413</v>
      </c>
      <c r="AD3286" s="5" t="s">
        <v>38</v>
      </c>
      <c r="AE3286" s="5" t="str">
        <f>VLOOKUP(DatosTransformados[[#This Row],[Customer Segment Hidden]],Tabla3[#All],2,FALSE)</f>
        <v>Low</v>
      </c>
      <c r="AF3286" s="12">
        <v>26.639930268849351</v>
      </c>
      <c r="AG3286" s="5">
        <v>6</v>
      </c>
      <c r="AH3286" s="5" t="s">
        <v>29</v>
      </c>
      <c r="AI3286" s="5" t="str">
        <f>IFERROR(VLOOKUP(DatosTransformados[[#This Row],[Preferred Contact Method Hidden]],Tabla3[#All],2,FALSE),DatosTransformados[[#This Row],[Preferred Contact Method Hidden]])</f>
        <v>Email</v>
      </c>
      <c r="AJ3286" s="5" t="str">
        <f>VLOOKUP(DatosTransformados[[#This Row],[Applied Discount Hidden]],Tabla3[#All],2,FALSE)</f>
        <v>No</v>
      </c>
      <c r="AK3286" s="5" t="b">
        <v>0</v>
      </c>
    </row>
    <row r="3287" spans="1:37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">
        <v>33</v>
      </c>
      <c r="O32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7" s="2" t="s">
        <v>21</v>
      </c>
      <c r="Q3287" s="2">
        <v>0</v>
      </c>
      <c r="R3287" s="2" t="s">
        <v>21</v>
      </c>
      <c r="S3287" s="2" t="s">
        <v>24</v>
      </c>
      <c r="T3287" s="2" t="s">
        <v>25</v>
      </c>
      <c r="U3287" s="2">
        <v>20</v>
      </c>
      <c r="V3287" s="2" t="str">
        <f>PROPER(DatosTransformados[[#This Row],[Payment Method Hidden]])</f>
        <v>Credit Card</v>
      </c>
      <c r="W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287" s="2">
        <v>20</v>
      </c>
      <c r="Y3287" s="2" t="s">
        <v>87</v>
      </c>
      <c r="Z3287" s="2" t="s">
        <v>180</v>
      </c>
      <c r="AA3287" s="2" t="s">
        <v>3720</v>
      </c>
      <c r="AB3287" s="3">
        <f>DATEVALUE(DatosTransformados[[#This Row],[Contact Date Hidden]])</f>
        <v>44079</v>
      </c>
      <c r="AC3287" s="3">
        <v>45223</v>
      </c>
      <c r="AD3287" s="2" t="s">
        <v>44</v>
      </c>
      <c r="AE3287" s="2" t="str">
        <f>VLOOKUP(DatosTransformados[[#This Row],[Customer Segment Hidden]],Tabla3[#All],2,FALSE)</f>
        <v>Medium</v>
      </c>
      <c r="AF3287" s="11">
        <v>17.79398801470073</v>
      </c>
      <c r="AG3287" s="2">
        <v>6</v>
      </c>
      <c r="AH3287" s="2" t="s">
        <v>63</v>
      </c>
      <c r="AI3287" s="2" t="str">
        <f>IFERROR(VLOOKUP(DatosTransformados[[#This Row],[Preferred Contact Method Hidden]],Tabla3[#All],2,FALSE),DatosTransformados[[#This Row],[Preferred Contact Method Hidden]])</f>
        <v>SMS</v>
      </c>
      <c r="AJ3287" s="2" t="str">
        <f>VLOOKUP(DatosTransformados[[#This Row],[Applied Discount Hidden]],Tabla3[#All],2,FALSE)</f>
        <v>Yes</v>
      </c>
      <c r="AK3287" s="2" t="b">
        <v>1</v>
      </c>
    </row>
    <row r="3288" spans="1:37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">
        <v>21</v>
      </c>
      <c r="O32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8" s="5" t="s">
        <v>21</v>
      </c>
      <c r="Q3288" s="5">
        <v>0</v>
      </c>
      <c r="R3288" s="5" t="s">
        <v>21</v>
      </c>
      <c r="S3288" s="5" t="s">
        <v>24</v>
      </c>
      <c r="T3288" s="5" t="s">
        <v>123</v>
      </c>
      <c r="U3288" s="5">
        <v>12</v>
      </c>
      <c r="V3288" s="5" t="str">
        <f>PROPER(DatosTransformados[[#This Row],[Payment Method Hidden]])</f>
        <v>Credit Card</v>
      </c>
      <c r="W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288" s="5">
        <v>215</v>
      </c>
      <c r="Y3288" s="5"/>
      <c r="Z3288" s="5"/>
      <c r="AA3288" s="5" t="s">
        <v>2021</v>
      </c>
      <c r="AB3288" s="6">
        <f>DATEVALUE(DatosTransformados[[#This Row],[Contact Date Hidden]])</f>
        <v>44784</v>
      </c>
      <c r="AC3288" s="6">
        <v>44666</v>
      </c>
      <c r="AD3288" s="5" t="s">
        <v>44</v>
      </c>
      <c r="AE3288" s="5" t="str">
        <f>VLOOKUP(DatosTransformados[[#This Row],[Customer Segment Hidden]],Tabla3[#All],2,FALSE)</f>
        <v>Medium</v>
      </c>
      <c r="AF3288" s="12">
        <v>12.092211333643361</v>
      </c>
      <c r="AG3288" s="5">
        <v>1</v>
      </c>
      <c r="AH3288" s="5" t="s">
        <v>63</v>
      </c>
      <c r="AI3288" s="5" t="str">
        <f>IFERROR(VLOOKUP(DatosTransformados[[#This Row],[Preferred Contact Method Hidden]],Tabla3[#All],2,FALSE),DatosTransformados[[#This Row],[Preferred Contact Method Hidden]])</f>
        <v>SMS</v>
      </c>
      <c r="AJ3288" s="5" t="str">
        <f>VLOOKUP(DatosTransformados[[#This Row],[Applied Discount Hidden]],Tabla3[#All],2,FALSE)</f>
        <v>Yes</v>
      </c>
      <c r="AK3288" s="5" t="b">
        <v>1</v>
      </c>
    </row>
    <row r="3289" spans="1:37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">
        <v>21</v>
      </c>
      <c r="O32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89" s="2" t="s">
        <v>21</v>
      </c>
      <c r="Q3289" s="2">
        <v>0</v>
      </c>
      <c r="R3289" s="2" t="s">
        <v>21</v>
      </c>
      <c r="S3289" s="2" t="s">
        <v>24</v>
      </c>
      <c r="T3289" s="2" t="s">
        <v>35</v>
      </c>
      <c r="U3289" s="2">
        <v>28</v>
      </c>
      <c r="V3289" s="2" t="str">
        <f>PROPER(DatosTransformados[[#This Row],[Payment Method Hidden]])</f>
        <v>Direct Debit</v>
      </c>
      <c r="W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289" s="2">
        <v>171</v>
      </c>
      <c r="Y3289" s="2" t="s">
        <v>87</v>
      </c>
      <c r="Z3289" s="2" t="s">
        <v>535</v>
      </c>
      <c r="AA3289" s="2" t="s">
        <v>100</v>
      </c>
      <c r="AB3289" s="3">
        <f>DATEVALUE(DatosTransformados[[#This Row],[Contact Date Hidden]])</f>
        <v>44213</v>
      </c>
      <c r="AC3289" s="3">
        <v>44340</v>
      </c>
      <c r="AD3289" s="2" t="s">
        <v>28</v>
      </c>
      <c r="AE3289" s="2" t="str">
        <f>VLOOKUP(DatosTransformados[[#This Row],[Customer Segment Hidden]],Tabla3[#All],2,FALSE)</f>
        <v>High</v>
      </c>
      <c r="AF3289" s="11">
        <v>25.078074276223958</v>
      </c>
      <c r="AG3289" s="2">
        <v>6</v>
      </c>
      <c r="AH3289" s="2" t="s">
        <v>63</v>
      </c>
      <c r="AI3289" s="2" t="str">
        <f>IFERROR(VLOOKUP(DatosTransformados[[#This Row],[Preferred Contact Method Hidden]],Tabla3[#All],2,FALSE),DatosTransformados[[#This Row],[Preferred Contact Method Hidden]])</f>
        <v>SMS</v>
      </c>
      <c r="AJ3289" s="2" t="str">
        <f>VLOOKUP(DatosTransformados[[#This Row],[Applied Discount Hidden]],Tabla3[#All],2,FALSE)</f>
        <v>Yes</v>
      </c>
      <c r="AK3289" s="2" t="b">
        <v>1</v>
      </c>
    </row>
    <row r="3290" spans="1:37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">
        <v>21</v>
      </c>
      <c r="O32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0" s="5" t="s">
        <v>21</v>
      </c>
      <c r="Q3290" s="5">
        <v>0</v>
      </c>
      <c r="R3290" s="5" t="s">
        <v>33</v>
      </c>
      <c r="S3290" s="5" t="s">
        <v>52</v>
      </c>
      <c r="T3290" s="5" t="s">
        <v>123</v>
      </c>
      <c r="U3290" s="5">
        <v>37</v>
      </c>
      <c r="V3290" s="5" t="str">
        <f>PROPER(DatosTransformados[[#This Row],[Payment Method Hidden]])</f>
        <v>Credit Card</v>
      </c>
      <c r="W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290" s="5">
        <v>2260</v>
      </c>
      <c r="Y3290" s="5"/>
      <c r="Z3290" s="5"/>
      <c r="AA3290" s="5" t="s">
        <v>5359</v>
      </c>
      <c r="AB3290" s="6">
        <f>DATEVALUE(DatosTransformados[[#This Row],[Contact Date Hidden]])</f>
        <v>43998</v>
      </c>
      <c r="AC3290" s="6">
        <v>43898</v>
      </c>
      <c r="AD3290" s="5" t="s">
        <v>44</v>
      </c>
      <c r="AE3290" s="5" t="str">
        <f>VLOOKUP(DatosTransformados[[#This Row],[Customer Segment Hidden]],Tabla3[#All],2,FALSE)</f>
        <v>Medium</v>
      </c>
      <c r="AF3290" s="12">
        <v>36.249577041105503</v>
      </c>
      <c r="AG3290" s="5">
        <v>10</v>
      </c>
      <c r="AH3290" s="5" t="s">
        <v>29</v>
      </c>
      <c r="AI3290" s="5" t="str">
        <f>IFERROR(VLOOKUP(DatosTransformados[[#This Row],[Preferred Contact Method Hidden]],Tabla3[#All],2,FALSE),DatosTransformados[[#This Row],[Preferred Contact Method Hidden]])</f>
        <v>Email</v>
      </c>
      <c r="AJ3290" s="5" t="str">
        <f>VLOOKUP(DatosTransformados[[#This Row],[Applied Discount Hidden]],Tabla3[#All],2,FALSE)</f>
        <v>Yes</v>
      </c>
      <c r="AK3290" s="5" t="b">
        <v>1</v>
      </c>
    </row>
    <row r="3291" spans="1:37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">
        <v>21</v>
      </c>
      <c r="O32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1" s="2" t="s">
        <v>33</v>
      </c>
      <c r="Q3291" s="2">
        <v>4</v>
      </c>
      <c r="R3291" s="2" t="s">
        <v>21</v>
      </c>
      <c r="S3291" s="2" t="s">
        <v>34</v>
      </c>
      <c r="T3291" s="2" t="s">
        <v>25</v>
      </c>
      <c r="U3291" s="2">
        <v>7</v>
      </c>
      <c r="V3291" s="2" t="str">
        <f>PROPER(DatosTransformados[[#This Row],[Payment Method Hidden]])</f>
        <v>Credit Card</v>
      </c>
      <c r="W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291" s="2">
        <v>126</v>
      </c>
      <c r="Y3291" s="2"/>
      <c r="Z3291" s="2"/>
      <c r="AA3291" s="2" t="s">
        <v>1258</v>
      </c>
      <c r="AB3291" s="3">
        <f>DATEVALUE(DatosTransformados[[#This Row],[Contact Date Hidden]])</f>
        <v>44113</v>
      </c>
      <c r="AC3291" s="3">
        <v>45105</v>
      </c>
      <c r="AD3291" s="2" t="s">
        <v>38</v>
      </c>
      <c r="AE3291" s="2" t="str">
        <f>VLOOKUP(DatosTransformados[[#This Row],[Customer Segment Hidden]],Tabla3[#All],2,FALSE)</f>
        <v>Low</v>
      </c>
      <c r="AF3291" s="11">
        <v>7.9369303071066799</v>
      </c>
      <c r="AG3291" s="2">
        <v>2</v>
      </c>
      <c r="AH3291" s="2" t="s">
        <v>63</v>
      </c>
      <c r="AI3291" s="2" t="str">
        <f>IFERROR(VLOOKUP(DatosTransformados[[#This Row],[Preferred Contact Method Hidden]],Tabla3[#All],2,FALSE),DatosTransformados[[#This Row],[Preferred Contact Method Hidden]])</f>
        <v>SMS</v>
      </c>
      <c r="AJ3291" s="2" t="str">
        <f>VLOOKUP(DatosTransformados[[#This Row],[Applied Discount Hidden]],Tabla3[#All],2,FALSE)</f>
        <v>No</v>
      </c>
      <c r="AK3291" s="2" t="b">
        <v>0</v>
      </c>
    </row>
    <row r="3292" spans="1:37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">
        <v>21</v>
      </c>
      <c r="O32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2" s="5" t="s">
        <v>21</v>
      </c>
      <c r="Q3292" s="5">
        <v>0</v>
      </c>
      <c r="R3292" s="5" t="s">
        <v>33</v>
      </c>
      <c r="S3292" s="5" t="s">
        <v>52</v>
      </c>
      <c r="T3292" s="5" t="s">
        <v>123</v>
      </c>
      <c r="U3292" s="5">
        <v>64</v>
      </c>
      <c r="V3292" s="5" t="str">
        <f>PROPER(DatosTransformados[[#This Row],[Payment Method Hidden]])</f>
        <v>Credit Card</v>
      </c>
      <c r="W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3292" s="5">
        <v>4299</v>
      </c>
      <c r="Y3292" s="5"/>
      <c r="Z3292" s="5"/>
      <c r="AA3292" s="5" t="s">
        <v>5362</v>
      </c>
      <c r="AB3292" s="6">
        <f>DATEVALUE(DatosTransformados[[#This Row],[Contact Date Hidden]])</f>
        <v>44522</v>
      </c>
      <c r="AC3292" s="6">
        <v>44165</v>
      </c>
      <c r="AD3292" s="5" t="s">
        <v>38</v>
      </c>
      <c r="AE3292" s="5" t="str">
        <f>VLOOKUP(DatosTransformados[[#This Row],[Customer Segment Hidden]],Tabla3[#All],2,FALSE)</f>
        <v>Low</v>
      </c>
      <c r="AF3292" s="12">
        <v>72.364222153342396</v>
      </c>
      <c r="AG3292" s="5">
        <v>5</v>
      </c>
      <c r="AH3292" s="5" t="s">
        <v>63</v>
      </c>
      <c r="AI3292" s="5" t="str">
        <f>IFERROR(VLOOKUP(DatosTransformados[[#This Row],[Preferred Contact Method Hidden]],Tabla3[#All],2,FALSE),DatosTransformados[[#This Row],[Preferred Contact Method Hidden]])</f>
        <v>SMS</v>
      </c>
      <c r="AJ3292" s="5" t="str">
        <f>VLOOKUP(DatosTransformados[[#This Row],[Applied Discount Hidden]],Tabla3[#All],2,FALSE)</f>
        <v>No</v>
      </c>
      <c r="AK3292" s="5" t="b">
        <v>0</v>
      </c>
    </row>
    <row r="3293" spans="1:37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">
        <v>21</v>
      </c>
      <c r="O32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3" s="2" t="s">
        <v>33</v>
      </c>
      <c r="Q3293" s="2">
        <v>4</v>
      </c>
      <c r="R3293" s="2" t="s">
        <v>33</v>
      </c>
      <c r="S3293" s="2" t="s">
        <v>24</v>
      </c>
      <c r="T3293" s="2" t="s">
        <v>25</v>
      </c>
      <c r="U3293" s="2">
        <v>40</v>
      </c>
      <c r="V3293" s="2" t="str">
        <f>PROPER(DatosTransformados[[#This Row],[Payment Method Hidden]])</f>
        <v>Credit Card</v>
      </c>
      <c r="W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293" s="2">
        <v>2280</v>
      </c>
      <c r="Y3293" s="2"/>
      <c r="Z3293" s="2"/>
      <c r="AA3293" s="2" t="s">
        <v>1834</v>
      </c>
      <c r="AB3293" s="3">
        <f>DATEVALUE(DatosTransformados[[#This Row],[Contact Date Hidden]])</f>
        <v>44503</v>
      </c>
      <c r="AC3293" s="3">
        <v>45077</v>
      </c>
      <c r="AD3293" s="2" t="s">
        <v>38</v>
      </c>
      <c r="AE3293" s="2" t="str">
        <f>VLOOKUP(DatosTransformados[[#This Row],[Customer Segment Hidden]],Tabla3[#All],2,FALSE)</f>
        <v>Low</v>
      </c>
      <c r="AF3293" s="11">
        <v>34.061325624477149</v>
      </c>
      <c r="AG3293" s="2">
        <v>8</v>
      </c>
      <c r="AH3293" s="2" t="s">
        <v>49</v>
      </c>
      <c r="AI3293" s="2" t="str">
        <f>IFERROR(VLOOKUP(DatosTransformados[[#This Row],[Preferred Contact Method Hidden]],Tabla3[#All],2,FALSE),DatosTransformados[[#This Row],[Preferred Contact Method Hidden]])</f>
        <v>Phone</v>
      </c>
      <c r="AJ3293" s="2" t="str">
        <f>VLOOKUP(DatosTransformados[[#This Row],[Applied Discount Hidden]],Tabla3[#All],2,FALSE)</f>
        <v>No</v>
      </c>
      <c r="AK3293" s="2" t="b">
        <v>0</v>
      </c>
    </row>
    <row r="3294" spans="1:37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">
        <v>21</v>
      </c>
      <c r="O32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4" s="5" t="s">
        <v>21</v>
      </c>
      <c r="Q3294" s="5">
        <v>0</v>
      </c>
      <c r="R3294" s="5" t="s">
        <v>21</v>
      </c>
      <c r="S3294" s="5" t="s">
        <v>24</v>
      </c>
      <c r="T3294" s="5" t="s">
        <v>35</v>
      </c>
      <c r="U3294" s="5">
        <v>34</v>
      </c>
      <c r="V3294" s="5" t="str">
        <f>PROPER(DatosTransformados[[#This Row],[Payment Method Hidden]])</f>
        <v>Direct Debit</v>
      </c>
      <c r="W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294" s="5">
        <v>327</v>
      </c>
      <c r="Y3294" s="5" t="s">
        <v>103</v>
      </c>
      <c r="Z3294" s="5" t="s">
        <v>197</v>
      </c>
      <c r="AA3294" s="5" t="s">
        <v>4322</v>
      </c>
      <c r="AB3294" s="6">
        <f>DATEVALUE(DatosTransformados[[#This Row],[Contact Date Hidden]])</f>
        <v>44787</v>
      </c>
      <c r="AC3294" s="6">
        <v>43908</v>
      </c>
      <c r="AD3294" s="5" t="s">
        <v>38</v>
      </c>
      <c r="AE3294" s="5" t="str">
        <f>VLOOKUP(DatosTransformados[[#This Row],[Customer Segment Hidden]],Tabla3[#All],2,FALSE)</f>
        <v>Low</v>
      </c>
      <c r="AF3294" s="12">
        <v>30.941725365009891</v>
      </c>
      <c r="AG3294" s="5">
        <v>4</v>
      </c>
      <c r="AH3294" s="5" t="s">
        <v>29</v>
      </c>
      <c r="AI3294" s="5" t="str">
        <f>IFERROR(VLOOKUP(DatosTransformados[[#This Row],[Preferred Contact Method Hidden]],Tabla3[#All],2,FALSE),DatosTransformados[[#This Row],[Preferred Contact Method Hidden]])</f>
        <v>Email</v>
      </c>
      <c r="AJ3294" s="5" t="str">
        <f>VLOOKUP(DatosTransformados[[#This Row],[Applied Discount Hidden]],Tabla3[#All],2,FALSE)</f>
        <v>No</v>
      </c>
      <c r="AK3294" s="5" t="b">
        <v>0</v>
      </c>
    </row>
    <row r="3295" spans="1:37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">
        <v>21</v>
      </c>
      <c r="O32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5" s="2" t="s">
        <v>21</v>
      </c>
      <c r="Q3295" s="2">
        <v>0</v>
      </c>
      <c r="R3295" s="2" t="s">
        <v>21</v>
      </c>
      <c r="S3295" s="2" t="s">
        <v>34</v>
      </c>
      <c r="T3295" s="2" t="s">
        <v>117</v>
      </c>
      <c r="U3295" s="2">
        <v>7</v>
      </c>
      <c r="V3295" s="2" t="str">
        <f>PROPER(DatosTransformados[[#This Row],[Payment Method Hidden]])</f>
        <v>Direct Debit</v>
      </c>
      <c r="W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295" s="2">
        <v>306</v>
      </c>
      <c r="Y3295" s="2"/>
      <c r="Z3295" s="2"/>
      <c r="AA3295" s="2" t="s">
        <v>661</v>
      </c>
      <c r="AB3295" s="3">
        <f>DATEVALUE(DatosTransformados[[#This Row],[Contact Date Hidden]])</f>
        <v>44548</v>
      </c>
      <c r="AC3295" s="3">
        <v>44758</v>
      </c>
      <c r="AD3295" s="2" t="s">
        <v>38</v>
      </c>
      <c r="AE3295" s="2" t="str">
        <f>VLOOKUP(DatosTransformados[[#This Row],[Customer Segment Hidden]],Tabla3[#All],2,FALSE)</f>
        <v>Low</v>
      </c>
      <c r="AF3295" s="11">
        <v>7.6469476828980838</v>
      </c>
      <c r="AG3295" s="2">
        <v>6</v>
      </c>
      <c r="AH3295" s="2" t="s">
        <v>29</v>
      </c>
      <c r="AI3295" s="2" t="str">
        <f>IFERROR(VLOOKUP(DatosTransformados[[#This Row],[Preferred Contact Method Hidden]],Tabla3[#All],2,FALSE),DatosTransformados[[#This Row],[Preferred Contact Method Hidden]])</f>
        <v>Email</v>
      </c>
      <c r="AJ3295" s="2" t="str">
        <f>VLOOKUP(DatosTransformados[[#This Row],[Applied Discount Hidden]],Tabla3[#All],2,FALSE)</f>
        <v>Yes</v>
      </c>
      <c r="AK3295" s="2" t="b">
        <v>1</v>
      </c>
    </row>
    <row r="3296" spans="1:37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">
        <v>21</v>
      </c>
      <c r="O32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6" s="5" t="s">
        <v>21</v>
      </c>
      <c r="Q3296" s="5">
        <v>0</v>
      </c>
      <c r="R3296" s="5" t="s">
        <v>21</v>
      </c>
      <c r="S3296" s="5" t="s">
        <v>24</v>
      </c>
      <c r="T3296" s="5" t="s">
        <v>35</v>
      </c>
      <c r="U3296" s="5">
        <v>42</v>
      </c>
      <c r="V3296" s="5" t="str">
        <f>PROPER(DatosTransformados[[#This Row],[Payment Method Hidden]])</f>
        <v>Direct Debit</v>
      </c>
      <c r="W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3296" s="5">
        <v>1451</v>
      </c>
      <c r="Y3296" s="5" t="s">
        <v>156</v>
      </c>
      <c r="Z3296" s="5" t="s">
        <v>351</v>
      </c>
      <c r="AA3296" s="5" t="s">
        <v>5367</v>
      </c>
      <c r="AB3296" s="6">
        <f>DATEVALUE(DatosTransformados[[#This Row],[Contact Date Hidden]])</f>
        <v>44312</v>
      </c>
      <c r="AC3296" s="6">
        <v>44815</v>
      </c>
      <c r="AD3296" s="5" t="s">
        <v>44</v>
      </c>
      <c r="AE3296" s="5" t="str">
        <f>VLOOKUP(DatosTransformados[[#This Row],[Customer Segment Hidden]],Tabla3[#All],2,FALSE)</f>
        <v>Medium</v>
      </c>
      <c r="AF3296" s="12">
        <v>48.592937866420478</v>
      </c>
      <c r="AG3296" s="5">
        <v>9</v>
      </c>
      <c r="AH3296" s="5" t="s">
        <v>63</v>
      </c>
      <c r="AI3296" s="5" t="str">
        <f>IFERROR(VLOOKUP(DatosTransformados[[#This Row],[Preferred Contact Method Hidden]],Tabla3[#All],2,FALSE),DatosTransformados[[#This Row],[Preferred Contact Method Hidden]])</f>
        <v>SMS</v>
      </c>
      <c r="AJ3296" s="5" t="str">
        <f>VLOOKUP(DatosTransformados[[#This Row],[Applied Discount Hidden]],Tabla3[#All],2,FALSE)</f>
        <v>Yes</v>
      </c>
      <c r="AK3296" s="5" t="b">
        <v>1</v>
      </c>
    </row>
    <row r="3297" spans="1:37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">
        <v>21</v>
      </c>
      <c r="O32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7" s="2" t="s">
        <v>33</v>
      </c>
      <c r="Q3297" s="2">
        <v>3</v>
      </c>
      <c r="R3297" s="2" t="s">
        <v>21</v>
      </c>
      <c r="S3297" s="2" t="s">
        <v>52</v>
      </c>
      <c r="T3297" s="2" t="s">
        <v>25</v>
      </c>
      <c r="U3297" s="2">
        <v>10</v>
      </c>
      <c r="V3297" s="2" t="str">
        <f>PROPER(DatosTransformados[[#This Row],[Payment Method Hidden]])</f>
        <v>Credit Card</v>
      </c>
      <c r="W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297" s="2">
        <v>321</v>
      </c>
      <c r="Y3297" s="2"/>
      <c r="Z3297" s="2"/>
      <c r="AA3297" s="2" t="s">
        <v>5369</v>
      </c>
      <c r="AB3297" s="3">
        <f>DATEVALUE(DatosTransformados[[#This Row],[Contact Date Hidden]])</f>
        <v>45131</v>
      </c>
      <c r="AC3297" s="3">
        <v>45185</v>
      </c>
      <c r="AD3297" s="2" t="s">
        <v>28</v>
      </c>
      <c r="AE3297" s="2" t="str">
        <f>VLOOKUP(DatosTransformados[[#This Row],[Customer Segment Hidden]],Tabla3[#All],2,FALSE)</f>
        <v>High</v>
      </c>
      <c r="AF3297" s="11">
        <v>10.86066250564914</v>
      </c>
      <c r="AG3297" s="2">
        <v>4</v>
      </c>
      <c r="AH3297" s="2" t="s">
        <v>63</v>
      </c>
      <c r="AI3297" s="2" t="str">
        <f>IFERROR(VLOOKUP(DatosTransformados[[#This Row],[Preferred Contact Method Hidden]],Tabla3[#All],2,FALSE),DatosTransformados[[#This Row],[Preferred Contact Method Hidden]])</f>
        <v>SMS</v>
      </c>
      <c r="AJ3297" s="2" t="str">
        <f>VLOOKUP(DatosTransformados[[#This Row],[Applied Discount Hidden]],Tabla3[#All],2,FALSE)</f>
        <v>No</v>
      </c>
      <c r="AK3297" s="2" t="b">
        <v>0</v>
      </c>
    </row>
    <row r="3298" spans="1:37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">
        <v>33</v>
      </c>
      <c r="O32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8" s="5" t="s">
        <v>21</v>
      </c>
      <c r="Q3298" s="5">
        <v>0</v>
      </c>
      <c r="R3298" s="5" t="s">
        <v>21</v>
      </c>
      <c r="S3298" s="5" t="s">
        <v>24</v>
      </c>
      <c r="T3298" s="5" t="s">
        <v>117</v>
      </c>
      <c r="U3298" s="5">
        <v>27</v>
      </c>
      <c r="V3298" s="5" t="str">
        <f>PROPER(DatosTransformados[[#This Row],[Payment Method Hidden]])</f>
        <v>Direct Debit</v>
      </c>
      <c r="W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298" s="5">
        <v>609</v>
      </c>
      <c r="Y3298" s="5" t="s">
        <v>103</v>
      </c>
      <c r="Z3298" s="5" t="s">
        <v>104</v>
      </c>
      <c r="AA3298" s="5" t="s">
        <v>5371</v>
      </c>
      <c r="AB3298" s="6">
        <f>DATEVALUE(DatosTransformados[[#This Row],[Contact Date Hidden]])</f>
        <v>45246</v>
      </c>
      <c r="AC3298" s="6">
        <v>44326</v>
      </c>
      <c r="AD3298" s="5" t="s">
        <v>44</v>
      </c>
      <c r="AE3298" s="5" t="str">
        <f>VLOOKUP(DatosTransformados[[#This Row],[Customer Segment Hidden]],Tabla3[#All],2,FALSE)</f>
        <v>Medium</v>
      </c>
      <c r="AF3298" s="12">
        <v>28.146247975903119</v>
      </c>
      <c r="AG3298" s="5">
        <v>2</v>
      </c>
      <c r="AH3298" s="5" t="s">
        <v>49</v>
      </c>
      <c r="AI3298" s="5" t="str">
        <f>IFERROR(VLOOKUP(DatosTransformados[[#This Row],[Preferred Contact Method Hidden]],Tabla3[#All],2,FALSE),DatosTransformados[[#This Row],[Preferred Contact Method Hidden]])</f>
        <v>Phone</v>
      </c>
      <c r="AJ3298" s="5" t="str">
        <f>VLOOKUP(DatosTransformados[[#This Row],[Applied Discount Hidden]],Tabla3[#All],2,FALSE)</f>
        <v>No</v>
      </c>
      <c r="AK3298" s="5" t="b">
        <v>0</v>
      </c>
    </row>
    <row r="3299" spans="1:37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">
        <v>21</v>
      </c>
      <c r="O32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299" s="2" t="s">
        <v>21</v>
      </c>
      <c r="Q3299" s="2">
        <v>0</v>
      </c>
      <c r="R3299" s="2" t="s">
        <v>21</v>
      </c>
      <c r="S3299" s="2" t="s">
        <v>24</v>
      </c>
      <c r="T3299" s="2" t="s">
        <v>25</v>
      </c>
      <c r="U3299" s="2">
        <v>20</v>
      </c>
      <c r="V3299" s="2" t="str">
        <f>PROPER(DatosTransformados[[#This Row],[Payment Method Hidden]])</f>
        <v>Credit Card</v>
      </c>
      <c r="W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299" s="2">
        <v>208</v>
      </c>
      <c r="Y3299" s="2"/>
      <c r="Z3299" s="2"/>
      <c r="AA3299" s="2" t="s">
        <v>2480</v>
      </c>
      <c r="AB3299" s="3">
        <f>DATEVALUE(DatosTransformados[[#This Row],[Contact Date Hidden]])</f>
        <v>44494</v>
      </c>
      <c r="AC3299" s="3">
        <v>44904</v>
      </c>
      <c r="AD3299" s="2" t="s">
        <v>38</v>
      </c>
      <c r="AE3299" s="2" t="str">
        <f>VLOOKUP(DatosTransformados[[#This Row],[Customer Segment Hidden]],Tabla3[#All],2,FALSE)</f>
        <v>Low</v>
      </c>
      <c r="AF3299" s="11">
        <v>20.52799388006289</v>
      </c>
      <c r="AG3299" s="2">
        <v>2</v>
      </c>
      <c r="AH3299" s="2" t="s">
        <v>29</v>
      </c>
      <c r="AI3299" s="2" t="str">
        <f>IFERROR(VLOOKUP(DatosTransformados[[#This Row],[Preferred Contact Method Hidden]],Tabla3[#All],2,FALSE),DatosTransformados[[#This Row],[Preferred Contact Method Hidden]])</f>
        <v>Email</v>
      </c>
      <c r="AJ3299" s="2" t="str">
        <f>VLOOKUP(DatosTransformados[[#This Row],[Applied Discount Hidden]],Tabla3[#All],2,FALSE)</f>
        <v>Yes</v>
      </c>
      <c r="AK3299" s="2" t="b">
        <v>1</v>
      </c>
    </row>
    <row r="3300" spans="1:37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">
        <v>21</v>
      </c>
      <c r="O33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0" s="5" t="s">
        <v>21</v>
      </c>
      <c r="Q3300" s="5">
        <v>0</v>
      </c>
      <c r="R3300" s="5" t="s">
        <v>21</v>
      </c>
      <c r="S3300" s="5" t="s">
        <v>34</v>
      </c>
      <c r="T3300" s="5" t="s">
        <v>25</v>
      </c>
      <c r="U3300" s="5">
        <v>7</v>
      </c>
      <c r="V3300" s="5" t="str">
        <f>PROPER(DatosTransformados[[#This Row],[Payment Method Hidden]])</f>
        <v>Credit Card</v>
      </c>
      <c r="W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300" s="5">
        <v>209</v>
      </c>
      <c r="Y3300" s="5"/>
      <c r="Z3300" s="5"/>
      <c r="AA3300" s="5" t="s">
        <v>4830</v>
      </c>
      <c r="AB3300" s="6">
        <f>DATEVALUE(DatosTransformados[[#This Row],[Contact Date Hidden]])</f>
        <v>43886</v>
      </c>
      <c r="AC3300" s="6">
        <v>44264</v>
      </c>
      <c r="AD3300" s="5" t="s">
        <v>44</v>
      </c>
      <c r="AE3300" s="5" t="str">
        <f>VLOOKUP(DatosTransformados[[#This Row],[Customer Segment Hidden]],Tabla3[#All],2,FALSE)</f>
        <v>Medium</v>
      </c>
      <c r="AF3300" s="12">
        <v>6.4456667520005846</v>
      </c>
      <c r="AG3300" s="5">
        <v>7</v>
      </c>
      <c r="AH3300" s="5" t="s">
        <v>29</v>
      </c>
      <c r="AI3300" s="5" t="str">
        <f>IFERROR(VLOOKUP(DatosTransformados[[#This Row],[Preferred Contact Method Hidden]],Tabla3[#All],2,FALSE),DatosTransformados[[#This Row],[Preferred Contact Method Hidden]])</f>
        <v>Email</v>
      </c>
      <c r="AJ3300" s="5" t="str">
        <f>VLOOKUP(DatosTransformados[[#This Row],[Applied Discount Hidden]],Tabla3[#All],2,FALSE)</f>
        <v>No</v>
      </c>
      <c r="AK3300" s="5" t="b">
        <v>0</v>
      </c>
    </row>
    <row r="3301" spans="1:37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">
        <v>21</v>
      </c>
      <c r="O33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1" s="2" t="s">
        <v>21</v>
      </c>
      <c r="Q3301" s="2">
        <v>0</v>
      </c>
      <c r="R3301" s="2" t="s">
        <v>21</v>
      </c>
      <c r="S3301" s="2" t="s">
        <v>24</v>
      </c>
      <c r="T3301" s="2" t="s">
        <v>117</v>
      </c>
      <c r="U3301" s="2">
        <v>12</v>
      </c>
      <c r="V3301" s="2" t="str">
        <f>PROPER(DatosTransformados[[#This Row],[Payment Method Hidden]])</f>
        <v>Direct Debit</v>
      </c>
      <c r="W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301" s="2">
        <v>12</v>
      </c>
      <c r="Y3301" s="2"/>
      <c r="Z3301" s="2"/>
      <c r="AA3301" s="2" t="s">
        <v>1186</v>
      </c>
      <c r="AB3301" s="3">
        <f>DATEVALUE(DatosTransformados[[#This Row],[Contact Date Hidden]])</f>
        <v>44512</v>
      </c>
      <c r="AC3301" s="3">
        <v>44896</v>
      </c>
      <c r="AD3301" s="2" t="s">
        <v>44</v>
      </c>
      <c r="AE3301" s="2" t="str">
        <f>VLOOKUP(DatosTransformados[[#This Row],[Customer Segment Hidden]],Tabla3[#All],2,FALSE)</f>
        <v>Medium</v>
      </c>
      <c r="AF3301" s="11">
        <v>12.534028418413961</v>
      </c>
      <c r="AG3301" s="2">
        <v>7</v>
      </c>
      <c r="AH3301" s="2" t="s">
        <v>29</v>
      </c>
      <c r="AI3301" s="2" t="str">
        <f>IFERROR(VLOOKUP(DatosTransformados[[#This Row],[Preferred Contact Method Hidden]],Tabla3[#All],2,FALSE),DatosTransformados[[#This Row],[Preferred Contact Method Hidden]])</f>
        <v>Email</v>
      </c>
      <c r="AJ3301" s="2" t="str">
        <f>VLOOKUP(DatosTransformados[[#This Row],[Applied Discount Hidden]],Tabla3[#All],2,FALSE)</f>
        <v>Yes</v>
      </c>
      <c r="AK3301" s="2" t="b">
        <v>1</v>
      </c>
    </row>
    <row r="3302" spans="1:37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">
        <v>21</v>
      </c>
      <c r="O33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2" s="5" t="s">
        <v>21</v>
      </c>
      <c r="Q3302" s="5">
        <v>0</v>
      </c>
      <c r="R3302" s="5" t="s">
        <v>21</v>
      </c>
      <c r="S3302" s="5" t="s">
        <v>24</v>
      </c>
      <c r="T3302" s="5" t="s">
        <v>35</v>
      </c>
      <c r="U3302" s="5">
        <v>34</v>
      </c>
      <c r="V3302" s="5" t="str">
        <f>PROPER(DatosTransformados[[#This Row],[Payment Method Hidden]])</f>
        <v>Direct Debit</v>
      </c>
      <c r="W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302" s="5">
        <v>714</v>
      </c>
      <c r="Y3302" s="5" t="s">
        <v>42</v>
      </c>
      <c r="Z3302" s="5" t="s">
        <v>184</v>
      </c>
      <c r="AA3302" s="5" t="s">
        <v>1815</v>
      </c>
      <c r="AB3302" s="6">
        <f>DATEVALUE(DatosTransformados[[#This Row],[Contact Date Hidden]])</f>
        <v>44884</v>
      </c>
      <c r="AC3302" s="6">
        <v>44929</v>
      </c>
      <c r="AD3302" s="5" t="s">
        <v>28</v>
      </c>
      <c r="AE3302" s="5" t="str">
        <f>VLOOKUP(DatosTransformados[[#This Row],[Customer Segment Hidden]],Tabla3[#All],2,FALSE)</f>
        <v>High</v>
      </c>
      <c r="AF3302" s="12">
        <v>27.588241952226699</v>
      </c>
      <c r="AG3302" s="5">
        <v>9</v>
      </c>
      <c r="AH3302" s="5" t="s">
        <v>63</v>
      </c>
      <c r="AI3302" s="5" t="str">
        <f>IFERROR(VLOOKUP(DatosTransformados[[#This Row],[Preferred Contact Method Hidden]],Tabla3[#All],2,FALSE),DatosTransformados[[#This Row],[Preferred Contact Method Hidden]])</f>
        <v>SMS</v>
      </c>
      <c r="AJ3302" s="5" t="str">
        <f>VLOOKUP(DatosTransformados[[#This Row],[Applied Discount Hidden]],Tabla3[#All],2,FALSE)</f>
        <v>Yes</v>
      </c>
      <c r="AK3302" s="5" t="b">
        <v>1</v>
      </c>
    </row>
    <row r="3303" spans="1:37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">
        <v>33</v>
      </c>
      <c r="O33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3" s="2" t="s">
        <v>21</v>
      </c>
      <c r="Q3303" s="2">
        <v>0</v>
      </c>
      <c r="R3303" s="2" t="s">
        <v>21</v>
      </c>
      <c r="S3303" s="2" t="s">
        <v>24</v>
      </c>
      <c r="T3303" s="2" t="s">
        <v>25</v>
      </c>
      <c r="U3303" s="2">
        <v>45</v>
      </c>
      <c r="V3303" s="2" t="str">
        <f>PROPER(DatosTransformados[[#This Row],[Payment Method Hidden]])</f>
        <v>Credit Card</v>
      </c>
      <c r="W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303" s="2">
        <v>3091</v>
      </c>
      <c r="Y3303" s="2"/>
      <c r="Z3303" s="2"/>
      <c r="AA3303" s="2" t="s">
        <v>2827</v>
      </c>
      <c r="AB3303" s="3">
        <f>DATEVALUE(DatosTransformados[[#This Row],[Contact Date Hidden]])</f>
        <v>44764</v>
      </c>
      <c r="AC3303" s="3">
        <v>44218</v>
      </c>
      <c r="AD3303" s="2" t="s">
        <v>44</v>
      </c>
      <c r="AE3303" s="2" t="str">
        <f>VLOOKUP(DatosTransformados[[#This Row],[Customer Segment Hidden]],Tabla3[#All],2,FALSE)</f>
        <v>Medium</v>
      </c>
      <c r="AF3303" s="11">
        <v>40.831967024518597</v>
      </c>
      <c r="AG3303" s="2">
        <v>9</v>
      </c>
      <c r="AH3303" s="2" t="s">
        <v>63</v>
      </c>
      <c r="AI3303" s="2" t="str">
        <f>IFERROR(VLOOKUP(DatosTransformados[[#This Row],[Preferred Contact Method Hidden]],Tabla3[#All],2,FALSE),DatosTransformados[[#This Row],[Preferred Contact Method Hidden]])</f>
        <v>SMS</v>
      </c>
      <c r="AJ3303" s="2" t="str">
        <f>VLOOKUP(DatosTransformados[[#This Row],[Applied Discount Hidden]],Tabla3[#All],2,FALSE)</f>
        <v>Yes</v>
      </c>
      <c r="AK3303" s="2" t="b">
        <v>1</v>
      </c>
    </row>
    <row r="3304" spans="1:37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">
        <v>21</v>
      </c>
      <c r="O33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4" s="5" t="s">
        <v>21</v>
      </c>
      <c r="Q3304" s="5">
        <v>0</v>
      </c>
      <c r="R3304" s="5" t="s">
        <v>33</v>
      </c>
      <c r="S3304" s="5" t="s">
        <v>24</v>
      </c>
      <c r="T3304" s="5" t="s">
        <v>123</v>
      </c>
      <c r="U3304" s="5">
        <v>45</v>
      </c>
      <c r="V3304" s="5" t="str">
        <f>PROPER(DatosTransformados[[#This Row],[Payment Method Hidden]])</f>
        <v>Credit Card</v>
      </c>
      <c r="W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304" s="5">
        <v>1933</v>
      </c>
      <c r="Y3304" s="5"/>
      <c r="Z3304" s="5"/>
      <c r="AA3304" s="5" t="s">
        <v>5378</v>
      </c>
      <c r="AB3304" s="6">
        <f>DATEVALUE(DatosTransformados[[#This Row],[Contact Date Hidden]])</f>
        <v>45221</v>
      </c>
      <c r="AC3304" s="6">
        <v>44171</v>
      </c>
      <c r="AD3304" s="5" t="s">
        <v>44</v>
      </c>
      <c r="AE3304" s="5" t="str">
        <f>VLOOKUP(DatosTransformados[[#This Row],[Customer Segment Hidden]],Tabla3[#All],2,FALSE)</f>
        <v>Medium</v>
      </c>
      <c r="AF3304" s="12">
        <v>40.311440873930671</v>
      </c>
      <c r="AG3304" s="5">
        <v>10</v>
      </c>
      <c r="AH3304" s="5" t="s">
        <v>63</v>
      </c>
      <c r="AI3304" s="5" t="str">
        <f>IFERROR(VLOOKUP(DatosTransformados[[#This Row],[Preferred Contact Method Hidden]],Tabla3[#All],2,FALSE),DatosTransformados[[#This Row],[Preferred Contact Method Hidden]])</f>
        <v>SMS</v>
      </c>
      <c r="AJ3304" s="5" t="str">
        <f>VLOOKUP(DatosTransformados[[#This Row],[Applied Discount Hidden]],Tabla3[#All],2,FALSE)</f>
        <v>No</v>
      </c>
      <c r="AK3304" s="5" t="b">
        <v>0</v>
      </c>
    </row>
    <row r="3305" spans="1:37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">
        <v>21</v>
      </c>
      <c r="O33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5" s="2" t="s">
        <v>21</v>
      </c>
      <c r="Q3305" s="2">
        <v>0</v>
      </c>
      <c r="R3305" s="2" t="s">
        <v>21</v>
      </c>
      <c r="S3305" s="2" t="s">
        <v>24</v>
      </c>
      <c r="T3305" s="2" t="s">
        <v>35</v>
      </c>
      <c r="U3305" s="2">
        <v>36</v>
      </c>
      <c r="V3305" s="2" t="str">
        <f>PROPER(DatosTransformados[[#This Row],[Payment Method Hidden]])</f>
        <v>Direct Debit</v>
      </c>
      <c r="W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305" s="2">
        <v>980</v>
      </c>
      <c r="Y3305" s="2"/>
      <c r="Z3305" s="2"/>
      <c r="AA3305" s="2" t="s">
        <v>2058</v>
      </c>
      <c r="AB3305" s="3">
        <f>DATEVALUE(DatosTransformados[[#This Row],[Contact Date Hidden]])</f>
        <v>45003</v>
      </c>
      <c r="AC3305" s="3">
        <v>44057</v>
      </c>
      <c r="AD3305" s="2" t="s">
        <v>28</v>
      </c>
      <c r="AE3305" s="2" t="str">
        <f>VLOOKUP(DatosTransformados[[#This Row],[Customer Segment Hidden]],Tabla3[#All],2,FALSE)</f>
        <v>High</v>
      </c>
      <c r="AF3305" s="11">
        <v>40.463989909756592</v>
      </c>
      <c r="AG3305" s="2">
        <v>4</v>
      </c>
      <c r="AH3305" s="2" t="s">
        <v>29</v>
      </c>
      <c r="AI3305" s="2" t="str">
        <f>IFERROR(VLOOKUP(DatosTransformados[[#This Row],[Preferred Contact Method Hidden]],Tabla3[#All],2,FALSE),DatosTransformados[[#This Row],[Preferred Contact Method Hidden]])</f>
        <v>Email</v>
      </c>
      <c r="AJ3305" s="2" t="str">
        <f>VLOOKUP(DatosTransformados[[#This Row],[Applied Discount Hidden]],Tabla3[#All],2,FALSE)</f>
        <v>Yes</v>
      </c>
      <c r="AK3305" s="2" t="b">
        <v>1</v>
      </c>
    </row>
    <row r="3306" spans="1:37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">
        <v>21</v>
      </c>
      <c r="O33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6" s="5" t="s">
        <v>21</v>
      </c>
      <c r="Q3306" s="5">
        <v>0</v>
      </c>
      <c r="R3306" s="5" t="s">
        <v>21</v>
      </c>
      <c r="S3306" s="5" t="s">
        <v>52</v>
      </c>
      <c r="T3306" s="5" t="s">
        <v>35</v>
      </c>
      <c r="U3306" s="5">
        <v>7</v>
      </c>
      <c r="V3306" s="5" t="str">
        <f>PROPER(DatosTransformados[[#This Row],[Payment Method Hidden]])</f>
        <v>Direct Debit</v>
      </c>
      <c r="W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306" s="5">
        <v>431</v>
      </c>
      <c r="Y3306" s="5"/>
      <c r="Z3306" s="5"/>
      <c r="AA3306" s="5" t="s">
        <v>3879</v>
      </c>
      <c r="AB3306" s="6">
        <f>DATEVALUE(DatosTransformados[[#This Row],[Contact Date Hidden]])</f>
        <v>44870</v>
      </c>
      <c r="AC3306" s="6">
        <v>44198</v>
      </c>
      <c r="AD3306" s="5" t="s">
        <v>38</v>
      </c>
      <c r="AE3306" s="5" t="str">
        <f>VLOOKUP(DatosTransformados[[#This Row],[Customer Segment Hidden]],Tabla3[#All],2,FALSE)</f>
        <v>Low</v>
      </c>
      <c r="AF3306" s="12">
        <v>6.5717326414296808</v>
      </c>
      <c r="AG3306" s="5">
        <v>7</v>
      </c>
      <c r="AH3306" s="5" t="s">
        <v>49</v>
      </c>
      <c r="AI3306" s="5" t="str">
        <f>IFERROR(VLOOKUP(DatosTransformados[[#This Row],[Preferred Contact Method Hidden]],Tabla3[#All],2,FALSE),DatosTransformados[[#This Row],[Preferred Contact Method Hidden]])</f>
        <v>Phone</v>
      </c>
      <c r="AJ3306" s="5" t="str">
        <f>VLOOKUP(DatosTransformados[[#This Row],[Applied Discount Hidden]],Tabla3[#All],2,FALSE)</f>
        <v>No</v>
      </c>
      <c r="AK3306" s="5" t="b">
        <v>0</v>
      </c>
    </row>
    <row r="3307" spans="1:37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">
        <v>33</v>
      </c>
      <c r="O33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7" s="2" t="s">
        <v>21</v>
      </c>
      <c r="Q3307" s="2">
        <v>0</v>
      </c>
      <c r="R3307" s="2" t="s">
        <v>21</v>
      </c>
      <c r="S3307" s="2" t="s">
        <v>34</v>
      </c>
      <c r="T3307" s="2" t="s">
        <v>123</v>
      </c>
      <c r="U3307" s="2">
        <v>17</v>
      </c>
      <c r="V3307" s="2" t="str">
        <f>PROPER(DatosTransformados[[#This Row],[Payment Method Hidden]])</f>
        <v>Credit Card</v>
      </c>
      <c r="W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307" s="2">
        <v>295</v>
      </c>
      <c r="Y3307" s="2"/>
      <c r="Z3307" s="2"/>
      <c r="AA3307" s="2" t="s">
        <v>4324</v>
      </c>
      <c r="AB3307" s="3">
        <f>DATEVALUE(DatosTransformados[[#This Row],[Contact Date Hidden]])</f>
        <v>44788</v>
      </c>
      <c r="AC3307" s="3">
        <v>44289</v>
      </c>
      <c r="AD3307" s="2" t="s">
        <v>44</v>
      </c>
      <c r="AE3307" s="2" t="str">
        <f>VLOOKUP(DatosTransformados[[#This Row],[Customer Segment Hidden]],Tabla3[#All],2,FALSE)</f>
        <v>Medium</v>
      </c>
      <c r="AF3307" s="11">
        <v>19.063885954869718</v>
      </c>
      <c r="AG3307" s="2">
        <v>5</v>
      </c>
      <c r="AH3307" s="2" t="s">
        <v>63</v>
      </c>
      <c r="AI3307" s="2" t="str">
        <f>IFERROR(VLOOKUP(DatosTransformados[[#This Row],[Preferred Contact Method Hidden]],Tabla3[#All],2,FALSE),DatosTransformados[[#This Row],[Preferred Contact Method Hidden]])</f>
        <v>SMS</v>
      </c>
      <c r="AJ3307" s="2" t="str">
        <f>VLOOKUP(DatosTransformados[[#This Row],[Applied Discount Hidden]],Tabla3[#All],2,FALSE)</f>
        <v>Yes</v>
      </c>
      <c r="AK3307" s="2" t="b">
        <v>1</v>
      </c>
    </row>
    <row r="3308" spans="1:37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">
        <v>33</v>
      </c>
      <c r="O33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8" s="5" t="s">
        <v>21</v>
      </c>
      <c r="Q3308" s="5">
        <v>0</v>
      </c>
      <c r="R3308" s="5" t="s">
        <v>21</v>
      </c>
      <c r="S3308" s="5" t="s">
        <v>34</v>
      </c>
      <c r="T3308" s="5" t="s">
        <v>35</v>
      </c>
      <c r="U3308" s="5">
        <v>52</v>
      </c>
      <c r="V3308" s="5" t="str">
        <f>PROPER(DatosTransformados[[#This Row],[Payment Method Hidden]])</f>
        <v>Direct Debit</v>
      </c>
      <c r="W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308" s="5">
        <v>1837</v>
      </c>
      <c r="Y3308" s="5"/>
      <c r="Z3308" s="5"/>
      <c r="AA3308" s="5" t="s">
        <v>4922</v>
      </c>
      <c r="AB3308" s="6">
        <f>DATEVALUE(DatosTransformados[[#This Row],[Contact Date Hidden]])</f>
        <v>44925</v>
      </c>
      <c r="AC3308" s="6">
        <v>44577</v>
      </c>
      <c r="AD3308" s="5" t="s">
        <v>28</v>
      </c>
      <c r="AE3308" s="5" t="str">
        <f>VLOOKUP(DatosTransformados[[#This Row],[Customer Segment Hidden]],Tabla3[#All],2,FALSE)</f>
        <v>High</v>
      </c>
      <c r="AF3308" s="12">
        <v>54.659329490777893</v>
      </c>
      <c r="AG3308" s="5">
        <v>4</v>
      </c>
      <c r="AH3308" s="5" t="s">
        <v>63</v>
      </c>
      <c r="AI3308" s="5" t="str">
        <f>IFERROR(VLOOKUP(DatosTransformados[[#This Row],[Preferred Contact Method Hidden]],Tabla3[#All],2,FALSE),DatosTransformados[[#This Row],[Preferred Contact Method Hidden]])</f>
        <v>SMS</v>
      </c>
      <c r="AJ3308" s="5" t="str">
        <f>VLOOKUP(DatosTransformados[[#This Row],[Applied Discount Hidden]],Tabla3[#All],2,FALSE)</f>
        <v>No</v>
      </c>
      <c r="AK3308" s="5" t="b">
        <v>0</v>
      </c>
    </row>
    <row r="3309" spans="1:37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">
        <v>21</v>
      </c>
      <c r="O33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09" s="2" t="s">
        <v>21</v>
      </c>
      <c r="Q3309" s="2">
        <v>0</v>
      </c>
      <c r="R3309" s="2" t="s">
        <v>33</v>
      </c>
      <c r="S3309" s="2" t="s">
        <v>34</v>
      </c>
      <c r="T3309" s="2" t="s">
        <v>25</v>
      </c>
      <c r="U3309" s="2">
        <v>41</v>
      </c>
      <c r="V3309" s="2" t="str">
        <f>PROPER(DatosTransformados[[#This Row],[Payment Method Hidden]])</f>
        <v>Credit Card</v>
      </c>
      <c r="W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309" s="2">
        <v>1145</v>
      </c>
      <c r="Y3309" s="2"/>
      <c r="Z3309" s="2"/>
      <c r="AA3309" s="2" t="s">
        <v>5384</v>
      </c>
      <c r="AB3309" s="3">
        <f>DATEVALUE(DatosTransformados[[#This Row],[Contact Date Hidden]])</f>
        <v>44169</v>
      </c>
      <c r="AC3309" s="3">
        <v>44353</v>
      </c>
      <c r="AD3309" s="2" t="s">
        <v>28</v>
      </c>
      <c r="AE3309" s="2" t="str">
        <f>VLOOKUP(DatosTransformados[[#This Row],[Customer Segment Hidden]],Tabla3[#All],2,FALSE)</f>
        <v>High</v>
      </c>
      <c r="AF3309" s="11">
        <v>47.215113186879499</v>
      </c>
      <c r="AG3309" s="2">
        <v>7</v>
      </c>
      <c r="AH3309" s="2" t="s">
        <v>29</v>
      </c>
      <c r="AI3309" s="2" t="str">
        <f>IFERROR(VLOOKUP(DatosTransformados[[#This Row],[Preferred Contact Method Hidden]],Tabla3[#All],2,FALSE),DatosTransformados[[#This Row],[Preferred Contact Method Hidden]])</f>
        <v>Email</v>
      </c>
      <c r="AJ3309" s="2" t="str">
        <f>VLOOKUP(DatosTransformados[[#This Row],[Applied Discount Hidden]],Tabla3[#All],2,FALSE)</f>
        <v>Yes</v>
      </c>
      <c r="AK3309" s="2" t="b">
        <v>1</v>
      </c>
    </row>
    <row r="3310" spans="1:37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">
        <v>21</v>
      </c>
      <c r="O33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0" s="5" t="s">
        <v>33</v>
      </c>
      <c r="Q3310" s="5">
        <v>5</v>
      </c>
      <c r="R3310" s="5" t="s">
        <v>21</v>
      </c>
      <c r="S3310" s="5" t="s">
        <v>52</v>
      </c>
      <c r="T3310" s="5" t="s">
        <v>35</v>
      </c>
      <c r="U3310" s="5">
        <v>10</v>
      </c>
      <c r="V3310" s="5" t="str">
        <f>PROPER(DatosTransformados[[#This Row],[Payment Method Hidden]])</f>
        <v>Direct Debit</v>
      </c>
      <c r="W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310" s="5">
        <v>678</v>
      </c>
      <c r="Y3310" s="5"/>
      <c r="Z3310" s="5"/>
      <c r="AA3310" s="5" t="s">
        <v>5386</v>
      </c>
      <c r="AB3310" s="6">
        <f>DATEVALUE(DatosTransformados[[#This Row],[Contact Date Hidden]])</f>
        <v>45119</v>
      </c>
      <c r="AC3310" s="6">
        <v>44774</v>
      </c>
      <c r="AD3310" s="5" t="s">
        <v>44</v>
      </c>
      <c r="AE3310" s="5" t="str">
        <f>VLOOKUP(DatosTransformados[[#This Row],[Customer Segment Hidden]],Tabla3[#All],2,FALSE)</f>
        <v>Medium</v>
      </c>
      <c r="AF3310" s="12">
        <v>10.975376744737391</v>
      </c>
      <c r="AG3310" s="5">
        <v>5</v>
      </c>
      <c r="AH3310" s="5" t="s">
        <v>63</v>
      </c>
      <c r="AI3310" s="5" t="str">
        <f>IFERROR(VLOOKUP(DatosTransformados[[#This Row],[Preferred Contact Method Hidden]],Tabla3[#All],2,FALSE),DatosTransformados[[#This Row],[Preferred Contact Method Hidden]])</f>
        <v>SMS</v>
      </c>
      <c r="AJ3310" s="5" t="str">
        <f>VLOOKUP(DatosTransformados[[#This Row],[Applied Discount Hidden]],Tabla3[#All],2,FALSE)</f>
        <v>No</v>
      </c>
      <c r="AK3310" s="5" t="b">
        <v>0</v>
      </c>
    </row>
    <row r="3311" spans="1:37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">
        <v>21</v>
      </c>
      <c r="O33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1" s="2" t="s">
        <v>21</v>
      </c>
      <c r="Q3311" s="2">
        <v>0</v>
      </c>
      <c r="R3311" s="2" t="s">
        <v>21</v>
      </c>
      <c r="S3311" s="2" t="s">
        <v>24</v>
      </c>
      <c r="T3311" s="2" t="s">
        <v>117</v>
      </c>
      <c r="U3311" s="2">
        <v>29</v>
      </c>
      <c r="V3311" s="2" t="str">
        <f>PROPER(DatosTransformados[[#This Row],[Payment Method Hidden]])</f>
        <v>Direct Debit</v>
      </c>
      <c r="W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311" s="2">
        <v>431</v>
      </c>
      <c r="Y3311" s="2"/>
      <c r="Z3311" s="2"/>
      <c r="AA3311" s="2" t="s">
        <v>3288</v>
      </c>
      <c r="AB3311" s="3">
        <f>DATEVALUE(DatosTransformados[[#This Row],[Contact Date Hidden]])</f>
        <v>44172</v>
      </c>
      <c r="AC3311" s="3">
        <v>44746</v>
      </c>
      <c r="AD3311" s="2" t="s">
        <v>38</v>
      </c>
      <c r="AE3311" s="2" t="str">
        <f>VLOOKUP(DatosTransformados[[#This Row],[Customer Segment Hidden]],Tabla3[#All],2,FALSE)</f>
        <v>Low</v>
      </c>
      <c r="AF3311" s="11">
        <v>27.949207501070141</v>
      </c>
      <c r="AG3311" s="2">
        <v>6</v>
      </c>
      <c r="AH3311" s="2" t="s">
        <v>49</v>
      </c>
      <c r="AI3311" s="2" t="str">
        <f>IFERROR(VLOOKUP(DatosTransformados[[#This Row],[Preferred Contact Method Hidden]],Tabla3[#All],2,FALSE),DatosTransformados[[#This Row],[Preferred Contact Method Hidden]])</f>
        <v>Phone</v>
      </c>
      <c r="AJ3311" s="2" t="str">
        <f>VLOOKUP(DatosTransformados[[#This Row],[Applied Discount Hidden]],Tabla3[#All],2,FALSE)</f>
        <v>No</v>
      </c>
      <c r="AK3311" s="2" t="b">
        <v>0</v>
      </c>
    </row>
    <row r="3312" spans="1:37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">
        <v>21</v>
      </c>
      <c r="O33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2" s="2" t="s">
        <v>21</v>
      </c>
      <c r="Q3312" s="2">
        <v>0</v>
      </c>
      <c r="R3312" s="2" t="s">
        <v>33</v>
      </c>
      <c r="S3312" s="2" t="s">
        <v>24</v>
      </c>
      <c r="T3312" s="2" t="s">
        <v>35</v>
      </c>
      <c r="U3312" s="2">
        <v>49</v>
      </c>
      <c r="V3312" s="2" t="str">
        <f>PROPER(DatosTransformados[[#This Row],[Payment Method Hidden]])</f>
        <v>Direct Debit</v>
      </c>
      <c r="W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3312" s="2">
        <v>96</v>
      </c>
      <c r="Y3312" s="2" t="s">
        <v>42</v>
      </c>
      <c r="Z3312" s="2" t="s">
        <v>213</v>
      </c>
      <c r="AA3312" s="2" t="s">
        <v>5389</v>
      </c>
      <c r="AB3312" s="3">
        <f>DATEVALUE(DatosTransformados[[#This Row],[Contact Date Hidden]])</f>
        <v>44715</v>
      </c>
      <c r="AC3312" s="3">
        <v>44648</v>
      </c>
      <c r="AD3312" s="2" t="s">
        <v>28</v>
      </c>
      <c r="AE3312" s="2" t="str">
        <f>VLOOKUP(DatosTransformados[[#This Row],[Customer Segment Hidden]],Tabla3[#All],2,FALSE)</f>
        <v>High</v>
      </c>
      <c r="AF3312" s="11">
        <v>55.642682288639072</v>
      </c>
      <c r="AG3312" s="2">
        <v>10</v>
      </c>
      <c r="AH3312" s="2" t="s">
        <v>63</v>
      </c>
      <c r="AI3312" s="2" t="str">
        <f>IFERROR(VLOOKUP(DatosTransformados[[#This Row],[Preferred Contact Method Hidden]],Tabla3[#All],2,FALSE),DatosTransformados[[#This Row],[Preferred Contact Method Hidden]])</f>
        <v>SMS</v>
      </c>
      <c r="AJ3312" s="2" t="str">
        <f>VLOOKUP(DatosTransformados[[#This Row],[Applied Discount Hidden]],Tabla3[#All],2,FALSE)</f>
        <v>Yes</v>
      </c>
      <c r="AK3312" s="2" t="b">
        <v>1</v>
      </c>
    </row>
    <row r="3313" spans="1:37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">
        <v>21</v>
      </c>
      <c r="O33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3" s="5" t="s">
        <v>21</v>
      </c>
      <c r="Q3313" s="5">
        <v>0</v>
      </c>
      <c r="R3313" s="5" t="s">
        <v>33</v>
      </c>
      <c r="S3313" s="5" t="s">
        <v>24</v>
      </c>
      <c r="T3313" s="5" t="s">
        <v>123</v>
      </c>
      <c r="U3313" s="5">
        <v>48</v>
      </c>
      <c r="V3313" s="5" t="str">
        <f>PROPER(DatosTransformados[[#This Row],[Payment Method Hidden]])</f>
        <v>Credit Card</v>
      </c>
      <c r="W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313" s="5">
        <v>439</v>
      </c>
      <c r="Y3313" s="5"/>
      <c r="Z3313" s="5"/>
      <c r="AA3313" s="5" t="s">
        <v>2021</v>
      </c>
      <c r="AB3313" s="6">
        <f>DATEVALUE(DatosTransformados[[#This Row],[Contact Date Hidden]])</f>
        <v>44784</v>
      </c>
      <c r="AC3313" s="6">
        <v>44778</v>
      </c>
      <c r="AD3313" s="5" t="s">
        <v>28</v>
      </c>
      <c r="AE3313" s="5" t="str">
        <f>VLOOKUP(DatosTransformados[[#This Row],[Customer Segment Hidden]],Tabla3[#All],2,FALSE)</f>
        <v>High</v>
      </c>
      <c r="AF3313" s="12">
        <v>49.992528903424848</v>
      </c>
      <c r="AG3313" s="5">
        <v>9</v>
      </c>
      <c r="AH3313" s="5" t="s">
        <v>49</v>
      </c>
      <c r="AI3313" s="5" t="str">
        <f>IFERROR(VLOOKUP(DatosTransformados[[#This Row],[Preferred Contact Method Hidden]],Tabla3[#All],2,FALSE),DatosTransformados[[#This Row],[Preferred Contact Method Hidden]])</f>
        <v>Phone</v>
      </c>
      <c r="AJ3313" s="5" t="str">
        <f>VLOOKUP(DatosTransformados[[#This Row],[Applied Discount Hidden]],Tabla3[#All],2,FALSE)</f>
        <v>Yes</v>
      </c>
      <c r="AK3313" s="5" t="b">
        <v>1</v>
      </c>
    </row>
    <row r="3314" spans="1:37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">
        <v>21</v>
      </c>
      <c r="O33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4" s="2" t="s">
        <v>33</v>
      </c>
      <c r="Q3314" s="2">
        <v>6</v>
      </c>
      <c r="R3314" s="2" t="s">
        <v>33</v>
      </c>
      <c r="S3314" s="2" t="s">
        <v>52</v>
      </c>
      <c r="T3314" s="2" t="s">
        <v>123</v>
      </c>
      <c r="U3314" s="2">
        <v>33</v>
      </c>
      <c r="V3314" s="2" t="str">
        <f>PROPER(DatosTransformados[[#This Row],[Payment Method Hidden]])</f>
        <v>Credit Card</v>
      </c>
      <c r="W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314" s="2">
        <v>2378</v>
      </c>
      <c r="Y3314" s="2"/>
      <c r="Z3314" s="2"/>
      <c r="AA3314" s="2" t="s">
        <v>3894</v>
      </c>
      <c r="AB3314" s="3">
        <f>DATEVALUE(DatosTransformados[[#This Row],[Contact Date Hidden]])</f>
        <v>44854</v>
      </c>
      <c r="AC3314" s="3">
        <v>45106</v>
      </c>
      <c r="AD3314" s="2" t="s">
        <v>38</v>
      </c>
      <c r="AE3314" s="2" t="str">
        <f>VLOOKUP(DatosTransformados[[#This Row],[Customer Segment Hidden]],Tabla3[#All],2,FALSE)</f>
        <v>Low</v>
      </c>
      <c r="AF3314" s="11">
        <v>37.753342628688721</v>
      </c>
      <c r="AG3314" s="2">
        <v>8</v>
      </c>
      <c r="AH3314" s="2" t="s">
        <v>49</v>
      </c>
      <c r="AI3314" s="2" t="str">
        <f>IFERROR(VLOOKUP(DatosTransformados[[#This Row],[Preferred Contact Method Hidden]],Tabla3[#All],2,FALSE),DatosTransformados[[#This Row],[Preferred Contact Method Hidden]])</f>
        <v>Phone</v>
      </c>
      <c r="AJ3314" s="2" t="str">
        <f>VLOOKUP(DatosTransformados[[#This Row],[Applied Discount Hidden]],Tabla3[#All],2,FALSE)</f>
        <v>Yes</v>
      </c>
      <c r="AK3314" s="2" t="b">
        <v>1</v>
      </c>
    </row>
    <row r="3315" spans="1:37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">
        <v>21</v>
      </c>
      <c r="O33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5" s="5" t="s">
        <v>21</v>
      </c>
      <c r="Q3315" s="5">
        <v>0</v>
      </c>
      <c r="R3315" s="5" t="s">
        <v>21</v>
      </c>
      <c r="S3315" s="5" t="s">
        <v>24</v>
      </c>
      <c r="T3315" s="5" t="s">
        <v>25</v>
      </c>
      <c r="U3315" s="5">
        <v>11</v>
      </c>
      <c r="V3315" s="5" t="str">
        <f>PROPER(DatosTransformados[[#This Row],[Payment Method Hidden]])</f>
        <v>Credit Card</v>
      </c>
      <c r="W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315" s="5">
        <v>11</v>
      </c>
      <c r="Y3315" s="5" t="s">
        <v>42</v>
      </c>
      <c r="Z3315" s="5" t="s">
        <v>213</v>
      </c>
      <c r="AA3315" s="5" t="s">
        <v>4952</v>
      </c>
      <c r="AB3315" s="6">
        <f>DATEVALUE(DatosTransformados[[#This Row],[Contact Date Hidden]])</f>
        <v>44284</v>
      </c>
      <c r="AC3315" s="6">
        <v>44430</v>
      </c>
      <c r="AD3315" s="5" t="s">
        <v>28</v>
      </c>
      <c r="AE3315" s="5" t="str">
        <f>VLOOKUP(DatosTransformados[[#This Row],[Customer Segment Hidden]],Tabla3[#All],2,FALSE)</f>
        <v>High</v>
      </c>
      <c r="AF3315" s="12">
        <v>11.96377850414687</v>
      </c>
      <c r="AG3315" s="5">
        <v>4</v>
      </c>
      <c r="AH3315" s="5" t="s">
        <v>29</v>
      </c>
      <c r="AI3315" s="5" t="str">
        <f>IFERROR(VLOOKUP(DatosTransformados[[#This Row],[Preferred Contact Method Hidden]],Tabla3[#All],2,FALSE),DatosTransformados[[#This Row],[Preferred Contact Method Hidden]])</f>
        <v>Email</v>
      </c>
      <c r="AJ3315" s="5" t="str">
        <f>VLOOKUP(DatosTransformados[[#This Row],[Applied Discount Hidden]],Tabla3[#All],2,FALSE)</f>
        <v>No</v>
      </c>
      <c r="AK3315" s="5" t="b">
        <v>0</v>
      </c>
    </row>
    <row r="3316" spans="1:37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">
        <v>21</v>
      </c>
      <c r="O33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6" s="2" t="s">
        <v>21</v>
      </c>
      <c r="Q3316" s="2">
        <v>0</v>
      </c>
      <c r="R3316" s="2" t="s">
        <v>33</v>
      </c>
      <c r="S3316" s="2" t="s">
        <v>24</v>
      </c>
      <c r="T3316" s="2" t="s">
        <v>35</v>
      </c>
      <c r="U3316" s="2">
        <v>37</v>
      </c>
      <c r="V3316" s="2" t="str">
        <f>PROPER(DatosTransformados[[#This Row],[Payment Method Hidden]])</f>
        <v>Direct Debit</v>
      </c>
      <c r="W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316" s="2">
        <v>2328</v>
      </c>
      <c r="Y3316" s="2"/>
      <c r="Z3316" s="2"/>
      <c r="AA3316" s="2" t="s">
        <v>5394</v>
      </c>
      <c r="AB3316" s="3">
        <f>DATEVALUE(DatosTransformados[[#This Row],[Contact Date Hidden]])</f>
        <v>44895</v>
      </c>
      <c r="AC3316" s="3">
        <v>45050</v>
      </c>
      <c r="AD3316" s="2" t="s">
        <v>44</v>
      </c>
      <c r="AE3316" s="2" t="str">
        <f>VLOOKUP(DatosTransformados[[#This Row],[Customer Segment Hidden]],Tabla3[#All],2,FALSE)</f>
        <v>Medium</v>
      </c>
      <c r="AF3316" s="11">
        <v>35.538457815861292</v>
      </c>
      <c r="AG3316" s="2">
        <v>0</v>
      </c>
      <c r="AH3316" s="2" t="s">
        <v>49</v>
      </c>
      <c r="AI3316" s="2" t="str">
        <f>IFERROR(VLOOKUP(DatosTransformados[[#This Row],[Preferred Contact Method Hidden]],Tabla3[#All],2,FALSE),DatosTransformados[[#This Row],[Preferred Contact Method Hidden]])</f>
        <v>Phone</v>
      </c>
      <c r="AJ3316" s="2" t="str">
        <f>VLOOKUP(DatosTransformados[[#This Row],[Applied Discount Hidden]],Tabla3[#All],2,FALSE)</f>
        <v>Yes</v>
      </c>
      <c r="AK3316" s="2" t="b">
        <v>1</v>
      </c>
    </row>
    <row r="3317" spans="1:37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">
        <v>33</v>
      </c>
      <c r="O33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7" s="5" t="s">
        <v>21</v>
      </c>
      <c r="Q3317" s="5">
        <v>0</v>
      </c>
      <c r="R3317" s="5" t="s">
        <v>33</v>
      </c>
      <c r="S3317" s="5" t="s">
        <v>24</v>
      </c>
      <c r="T3317" s="5" t="s">
        <v>35</v>
      </c>
      <c r="U3317" s="5">
        <v>15</v>
      </c>
      <c r="V3317" s="5" t="str">
        <f>PROPER(DatosTransformados[[#This Row],[Payment Method Hidden]])</f>
        <v>Direct Debit</v>
      </c>
      <c r="W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317" s="5">
        <v>15</v>
      </c>
      <c r="Y3317" s="5" t="s">
        <v>156</v>
      </c>
      <c r="Z3317" s="5" t="s">
        <v>351</v>
      </c>
      <c r="AA3317" s="5" t="s">
        <v>5396</v>
      </c>
      <c r="AB3317" s="6">
        <f>DATEVALUE(DatosTransformados[[#This Row],[Contact Date Hidden]])</f>
        <v>44385</v>
      </c>
      <c r="AC3317" s="6">
        <v>44828</v>
      </c>
      <c r="AD3317" s="5" t="s">
        <v>44</v>
      </c>
      <c r="AE3317" s="5" t="str">
        <f>VLOOKUP(DatosTransformados[[#This Row],[Customer Segment Hidden]],Tabla3[#All],2,FALSE)</f>
        <v>Medium</v>
      </c>
      <c r="AF3317" s="12">
        <v>15.844222324558119</v>
      </c>
      <c r="AG3317" s="5">
        <v>5</v>
      </c>
      <c r="AH3317" s="5" t="s">
        <v>29</v>
      </c>
      <c r="AI3317" s="5" t="str">
        <f>IFERROR(VLOOKUP(DatosTransformados[[#This Row],[Preferred Contact Method Hidden]],Tabla3[#All],2,FALSE),DatosTransformados[[#This Row],[Preferred Contact Method Hidden]])</f>
        <v>Email</v>
      </c>
      <c r="AJ3317" s="5" t="str">
        <f>VLOOKUP(DatosTransformados[[#This Row],[Applied Discount Hidden]],Tabla3[#All],2,FALSE)</f>
        <v>Yes</v>
      </c>
      <c r="AK3317" s="5" t="b">
        <v>1</v>
      </c>
    </row>
    <row r="3318" spans="1:37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">
        <v>21</v>
      </c>
      <c r="O33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8" s="2" t="s">
        <v>21</v>
      </c>
      <c r="Q3318" s="2">
        <v>0</v>
      </c>
      <c r="R3318" s="2" t="s">
        <v>33</v>
      </c>
      <c r="S3318" s="2" t="s">
        <v>24</v>
      </c>
      <c r="T3318" s="2" t="s">
        <v>117</v>
      </c>
      <c r="U3318" s="2">
        <v>29</v>
      </c>
      <c r="V3318" s="2" t="str">
        <f>PROPER(DatosTransformados[[#This Row],[Payment Method Hidden]])</f>
        <v>Direct Debit</v>
      </c>
      <c r="W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318" s="2">
        <v>722</v>
      </c>
      <c r="Y3318" s="2"/>
      <c r="Z3318" s="2"/>
      <c r="AA3318" s="2" t="s">
        <v>807</v>
      </c>
      <c r="AB3318" s="3">
        <f>DATEVALUE(DatosTransformados[[#This Row],[Contact Date Hidden]])</f>
        <v>44087</v>
      </c>
      <c r="AC3318" s="3">
        <v>44466</v>
      </c>
      <c r="AD3318" s="2" t="s">
        <v>44</v>
      </c>
      <c r="AE3318" s="2" t="str">
        <f>VLOOKUP(DatosTransformados[[#This Row],[Customer Segment Hidden]],Tabla3[#All],2,FALSE)</f>
        <v>Medium</v>
      </c>
      <c r="AF3318" s="11">
        <v>26.423565640524039</v>
      </c>
      <c r="AG3318" s="2">
        <v>4</v>
      </c>
      <c r="AH3318" s="2" t="s">
        <v>49</v>
      </c>
      <c r="AI3318" s="2" t="str">
        <f>IFERROR(VLOOKUP(DatosTransformados[[#This Row],[Preferred Contact Method Hidden]],Tabla3[#All],2,FALSE),DatosTransformados[[#This Row],[Preferred Contact Method Hidden]])</f>
        <v>Phone</v>
      </c>
      <c r="AJ3318" s="2" t="str">
        <f>VLOOKUP(DatosTransformados[[#This Row],[Applied Discount Hidden]],Tabla3[#All],2,FALSE)</f>
        <v>No</v>
      </c>
      <c r="AK3318" s="2" t="b">
        <v>0</v>
      </c>
    </row>
    <row r="3319" spans="1:37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">
        <v>33</v>
      </c>
      <c r="O33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19" s="2" t="s">
        <v>21</v>
      </c>
      <c r="Q3319" s="2">
        <v>0</v>
      </c>
      <c r="R3319" s="2" t="s">
        <v>21</v>
      </c>
      <c r="S3319" s="2" t="s">
        <v>24</v>
      </c>
      <c r="T3319" s="2" t="s">
        <v>35</v>
      </c>
      <c r="U3319" s="2">
        <v>28</v>
      </c>
      <c r="V3319" s="2" t="str">
        <f>PROPER(DatosTransformados[[#This Row],[Payment Method Hidden]])</f>
        <v>Direct Debit</v>
      </c>
      <c r="W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319" s="2">
        <v>214</v>
      </c>
      <c r="Y3319" s="2"/>
      <c r="Z3319" s="2"/>
      <c r="AA3319" s="2" t="s">
        <v>2451</v>
      </c>
      <c r="AB3319" s="3">
        <f>DATEVALUE(DatosTransformados[[#This Row],[Contact Date Hidden]])</f>
        <v>45163</v>
      </c>
      <c r="AC3319" s="3">
        <v>45246</v>
      </c>
      <c r="AD3319" s="2" t="s">
        <v>44</v>
      </c>
      <c r="AE3319" s="2" t="str">
        <f>VLOOKUP(DatosTransformados[[#This Row],[Customer Segment Hidden]],Tabla3[#All],2,FALSE)</f>
        <v>Medium</v>
      </c>
      <c r="AF3319" s="11">
        <v>26.589923170518109</v>
      </c>
      <c r="AG3319" s="2">
        <v>9</v>
      </c>
      <c r="AH3319" s="2" t="s">
        <v>49</v>
      </c>
      <c r="AI3319" s="2" t="str">
        <f>IFERROR(VLOOKUP(DatosTransformados[[#This Row],[Preferred Contact Method Hidden]],Tabla3[#All],2,FALSE),DatosTransformados[[#This Row],[Preferred Contact Method Hidden]])</f>
        <v>Phone</v>
      </c>
      <c r="AJ3319" s="2" t="str">
        <f>VLOOKUP(DatosTransformados[[#This Row],[Applied Discount Hidden]],Tabla3[#All],2,FALSE)</f>
        <v>No</v>
      </c>
      <c r="AK3319" s="2" t="b">
        <v>0</v>
      </c>
    </row>
    <row r="3320" spans="1:37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">
        <v>21</v>
      </c>
      <c r="O33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0" s="5" t="s">
        <v>33</v>
      </c>
      <c r="Q3320" s="5">
        <v>2</v>
      </c>
      <c r="R3320" s="5" t="s">
        <v>21</v>
      </c>
      <c r="S3320" s="5" t="s">
        <v>34</v>
      </c>
      <c r="T3320" s="5" t="s">
        <v>35</v>
      </c>
      <c r="U3320" s="5">
        <v>27</v>
      </c>
      <c r="V3320" s="5" t="str">
        <f>PROPER(DatosTransformados[[#This Row],[Payment Method Hidden]])</f>
        <v>Direct Debit</v>
      </c>
      <c r="W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320" s="5">
        <v>1511</v>
      </c>
      <c r="Y3320" s="5"/>
      <c r="Z3320" s="5"/>
      <c r="AA3320" s="5" t="s">
        <v>605</v>
      </c>
      <c r="AB3320" s="6">
        <f>DATEVALUE(DatosTransformados[[#This Row],[Contact Date Hidden]])</f>
        <v>43847</v>
      </c>
      <c r="AC3320" s="6">
        <v>44717</v>
      </c>
      <c r="AD3320" s="5" t="s">
        <v>44</v>
      </c>
      <c r="AE3320" s="5" t="str">
        <f>VLOOKUP(DatosTransformados[[#This Row],[Customer Segment Hidden]],Tabla3[#All],2,FALSE)</f>
        <v>Medium</v>
      </c>
      <c r="AF3320" s="12">
        <v>24.94625869216101</v>
      </c>
      <c r="AG3320" s="5">
        <v>6</v>
      </c>
      <c r="AH3320" s="5" t="s">
        <v>63</v>
      </c>
      <c r="AI3320" s="5" t="str">
        <f>IFERROR(VLOOKUP(DatosTransformados[[#This Row],[Preferred Contact Method Hidden]],Tabla3[#All],2,FALSE),DatosTransformados[[#This Row],[Preferred Contact Method Hidden]])</f>
        <v>SMS</v>
      </c>
      <c r="AJ3320" s="5" t="str">
        <f>VLOOKUP(DatosTransformados[[#This Row],[Applied Discount Hidden]],Tabla3[#All],2,FALSE)</f>
        <v>No</v>
      </c>
      <c r="AK3320" s="5" t="b">
        <v>0</v>
      </c>
    </row>
    <row r="3321" spans="1:37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">
        <v>21</v>
      </c>
      <c r="O33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1" s="2" t="s">
        <v>21</v>
      </c>
      <c r="Q3321" s="2">
        <v>0</v>
      </c>
      <c r="R3321" s="2" t="s">
        <v>33</v>
      </c>
      <c r="S3321" s="2" t="s">
        <v>24</v>
      </c>
      <c r="T3321" s="2" t="s">
        <v>35</v>
      </c>
      <c r="U3321" s="2">
        <v>32</v>
      </c>
      <c r="V3321" s="2" t="str">
        <f>PROPER(DatosTransformados[[#This Row],[Payment Method Hidden]])</f>
        <v>Direct Debit</v>
      </c>
      <c r="W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321" s="2">
        <v>719</v>
      </c>
      <c r="Y3321" s="2" t="s">
        <v>103</v>
      </c>
      <c r="Z3321" s="2" t="s">
        <v>197</v>
      </c>
      <c r="AA3321" s="2" t="s">
        <v>5401</v>
      </c>
      <c r="AB3321" s="3">
        <f>DATEVALUE(DatosTransformados[[#This Row],[Contact Date Hidden]])</f>
        <v>45281</v>
      </c>
      <c r="AC3321" s="3">
        <v>44873</v>
      </c>
      <c r="AD3321" s="2" t="s">
        <v>38</v>
      </c>
      <c r="AE3321" s="2" t="str">
        <f>VLOOKUP(DatosTransformados[[#This Row],[Customer Segment Hidden]],Tabla3[#All],2,FALSE)</f>
        <v>Low</v>
      </c>
      <c r="AF3321" s="11">
        <v>31.734285944936229</v>
      </c>
      <c r="AG3321" s="2">
        <v>4</v>
      </c>
      <c r="AH3321" s="2" t="s">
        <v>49</v>
      </c>
      <c r="AI3321" s="2" t="str">
        <f>IFERROR(VLOOKUP(DatosTransformados[[#This Row],[Preferred Contact Method Hidden]],Tabla3[#All],2,FALSE),DatosTransformados[[#This Row],[Preferred Contact Method Hidden]])</f>
        <v>Phone</v>
      </c>
      <c r="AJ3321" s="2" t="str">
        <f>VLOOKUP(DatosTransformados[[#This Row],[Applied Discount Hidden]],Tabla3[#All],2,FALSE)</f>
        <v>No</v>
      </c>
      <c r="AK3321" s="2" t="b">
        <v>0</v>
      </c>
    </row>
    <row r="3322" spans="1:37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">
        <v>21</v>
      </c>
      <c r="O33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2" s="5" t="s">
        <v>33</v>
      </c>
      <c r="Q3322" s="5">
        <v>5</v>
      </c>
      <c r="R3322" s="5" t="s">
        <v>21</v>
      </c>
      <c r="S3322" s="5" t="s">
        <v>34</v>
      </c>
      <c r="T3322" s="5" t="s">
        <v>25</v>
      </c>
      <c r="U3322" s="5">
        <v>27</v>
      </c>
      <c r="V3322" s="5" t="str">
        <f>PROPER(DatosTransformados[[#This Row],[Payment Method Hidden]])</f>
        <v>Credit Card</v>
      </c>
      <c r="W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322" s="5">
        <v>746</v>
      </c>
      <c r="Y3322" s="5"/>
      <c r="Z3322" s="5"/>
      <c r="AA3322" s="5" t="s">
        <v>599</v>
      </c>
      <c r="AB3322" s="6">
        <f>DATEVALUE(DatosTransformados[[#This Row],[Contact Date Hidden]])</f>
        <v>44052</v>
      </c>
      <c r="AC3322" s="6">
        <v>44480</v>
      </c>
      <c r="AD3322" s="5" t="s">
        <v>38</v>
      </c>
      <c r="AE3322" s="5" t="str">
        <f>VLOOKUP(DatosTransformados[[#This Row],[Customer Segment Hidden]],Tabla3[#All],2,FALSE)</f>
        <v>Low</v>
      </c>
      <c r="AF3322" s="12">
        <v>32.274463985728843</v>
      </c>
      <c r="AG3322" s="5">
        <v>7</v>
      </c>
      <c r="AH3322" s="5" t="s">
        <v>63</v>
      </c>
      <c r="AI3322" s="5" t="str">
        <f>IFERROR(VLOOKUP(DatosTransformados[[#This Row],[Preferred Contact Method Hidden]],Tabla3[#All],2,FALSE),DatosTransformados[[#This Row],[Preferred Contact Method Hidden]])</f>
        <v>SMS</v>
      </c>
      <c r="AJ3322" s="5" t="str">
        <f>VLOOKUP(DatosTransformados[[#This Row],[Applied Discount Hidden]],Tabla3[#All],2,FALSE)</f>
        <v>Yes</v>
      </c>
      <c r="AK3322" s="5" t="b">
        <v>1</v>
      </c>
    </row>
    <row r="3323" spans="1:37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">
        <v>21</v>
      </c>
      <c r="O33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3" s="2" t="s">
        <v>21</v>
      </c>
      <c r="Q3323" s="2">
        <v>0</v>
      </c>
      <c r="R3323" s="2" t="s">
        <v>33</v>
      </c>
      <c r="S3323" s="2" t="s">
        <v>34</v>
      </c>
      <c r="T3323" s="2" t="s">
        <v>123</v>
      </c>
      <c r="U3323" s="2">
        <v>52</v>
      </c>
      <c r="V3323" s="2" t="str">
        <f>PROPER(DatosTransformados[[#This Row],[Payment Method Hidden]])</f>
        <v>Credit Card</v>
      </c>
      <c r="W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3323" s="2">
        <v>2080</v>
      </c>
      <c r="Y3323" s="2" t="s">
        <v>156</v>
      </c>
      <c r="Z3323" s="2" t="s">
        <v>351</v>
      </c>
      <c r="AA3323" s="2" t="s">
        <v>5404</v>
      </c>
      <c r="AB3323" s="3">
        <f>DATEVALUE(DatosTransformados[[#This Row],[Contact Date Hidden]])</f>
        <v>44618</v>
      </c>
      <c r="AC3323" s="3">
        <v>44870</v>
      </c>
      <c r="AD3323" s="2" t="s">
        <v>28</v>
      </c>
      <c r="AE3323" s="2" t="str">
        <f>VLOOKUP(DatosTransformados[[#This Row],[Customer Segment Hidden]],Tabla3[#All],2,FALSE)</f>
        <v>High</v>
      </c>
      <c r="AF3323" s="11">
        <v>56.535831852757923</v>
      </c>
      <c r="AG3323" s="2">
        <v>8</v>
      </c>
      <c r="AH3323" s="2" t="s">
        <v>49</v>
      </c>
      <c r="AI3323" s="2" t="str">
        <f>IFERROR(VLOOKUP(DatosTransformados[[#This Row],[Preferred Contact Method Hidden]],Tabla3[#All],2,FALSE),DatosTransformados[[#This Row],[Preferred Contact Method Hidden]])</f>
        <v>Phone</v>
      </c>
      <c r="AJ3323" s="2" t="str">
        <f>VLOOKUP(DatosTransformados[[#This Row],[Applied Discount Hidden]],Tabla3[#All],2,FALSE)</f>
        <v>Yes</v>
      </c>
      <c r="AK3323" s="2" t="b">
        <v>1</v>
      </c>
    </row>
    <row r="3324" spans="1:37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">
        <v>33</v>
      </c>
      <c r="O33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4" s="5" t="s">
        <v>21</v>
      </c>
      <c r="Q3324" s="5">
        <v>0</v>
      </c>
      <c r="R3324" s="5" t="s">
        <v>33</v>
      </c>
      <c r="S3324" s="5" t="s">
        <v>24</v>
      </c>
      <c r="T3324" s="5" t="s">
        <v>35</v>
      </c>
      <c r="U3324" s="5">
        <v>41</v>
      </c>
      <c r="V3324" s="5" t="str">
        <f>PROPER(DatosTransformados[[#This Row],[Payment Method Hidden]])</f>
        <v>Direct Debit</v>
      </c>
      <c r="W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324" s="5">
        <v>766</v>
      </c>
      <c r="Y3324" s="5" t="s">
        <v>42</v>
      </c>
      <c r="Z3324" s="5" t="s">
        <v>213</v>
      </c>
      <c r="AA3324" s="5" t="s">
        <v>5406</v>
      </c>
      <c r="AB3324" s="6">
        <f>DATEVALUE(DatosTransformados[[#This Row],[Contact Date Hidden]])</f>
        <v>44524</v>
      </c>
      <c r="AC3324" s="6">
        <v>44133</v>
      </c>
      <c r="AD3324" s="5" t="s">
        <v>38</v>
      </c>
      <c r="AE3324" s="5" t="str">
        <f>VLOOKUP(DatosTransformados[[#This Row],[Customer Segment Hidden]],Tabla3[#All],2,FALSE)</f>
        <v>Low</v>
      </c>
      <c r="AF3324" s="12">
        <v>47.639638076821747</v>
      </c>
      <c r="AG3324" s="5">
        <v>8</v>
      </c>
      <c r="AH3324" s="5" t="s">
        <v>49</v>
      </c>
      <c r="AI3324" s="5" t="str">
        <f>IFERROR(VLOOKUP(DatosTransformados[[#This Row],[Preferred Contact Method Hidden]],Tabla3[#All],2,FALSE),DatosTransformados[[#This Row],[Preferred Contact Method Hidden]])</f>
        <v>Phone</v>
      </c>
      <c r="AJ3324" s="5" t="str">
        <f>VLOOKUP(DatosTransformados[[#This Row],[Applied Discount Hidden]],Tabla3[#All],2,FALSE)</f>
        <v>No</v>
      </c>
      <c r="AK3324" s="5" t="b">
        <v>0</v>
      </c>
    </row>
    <row r="3325" spans="1:37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">
        <v>33</v>
      </c>
      <c r="O33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5" s="2" t="s">
        <v>21</v>
      </c>
      <c r="Q3325" s="2">
        <v>0</v>
      </c>
      <c r="R3325" s="2" t="s">
        <v>21</v>
      </c>
      <c r="S3325" s="2" t="s">
        <v>24</v>
      </c>
      <c r="T3325" s="2" t="s">
        <v>117</v>
      </c>
      <c r="U3325" s="2">
        <v>31</v>
      </c>
      <c r="V3325" s="2" t="str">
        <f>PROPER(DatosTransformados[[#This Row],[Payment Method Hidden]])</f>
        <v>Direct Debit</v>
      </c>
      <c r="W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325" s="2">
        <v>31</v>
      </c>
      <c r="Y3325" s="2" t="s">
        <v>87</v>
      </c>
      <c r="Z3325" s="2" t="s">
        <v>180</v>
      </c>
      <c r="AA3325" s="2" t="s">
        <v>813</v>
      </c>
      <c r="AB3325" s="3">
        <f>DATEVALUE(DatosTransformados[[#This Row],[Contact Date Hidden]])</f>
        <v>45183</v>
      </c>
      <c r="AC3325" s="3">
        <v>43992</v>
      </c>
      <c r="AD3325" s="2" t="s">
        <v>44</v>
      </c>
      <c r="AE3325" s="2" t="str">
        <f>VLOOKUP(DatosTransformados[[#This Row],[Customer Segment Hidden]],Tabla3[#All],2,FALSE)</f>
        <v>Medium</v>
      </c>
      <c r="AF3325" s="11">
        <v>25.924412505493759</v>
      </c>
      <c r="AG3325" s="2">
        <v>0</v>
      </c>
      <c r="AH3325" s="2" t="s">
        <v>63</v>
      </c>
      <c r="AI3325" s="2" t="str">
        <f>IFERROR(VLOOKUP(DatosTransformados[[#This Row],[Preferred Contact Method Hidden]],Tabla3[#All],2,FALSE),DatosTransformados[[#This Row],[Preferred Contact Method Hidden]])</f>
        <v>SMS</v>
      </c>
      <c r="AJ3325" s="2" t="str">
        <f>VLOOKUP(DatosTransformados[[#This Row],[Applied Discount Hidden]],Tabla3[#All],2,FALSE)</f>
        <v>No</v>
      </c>
      <c r="AK3325" s="2" t="b">
        <v>0</v>
      </c>
    </row>
    <row r="3326" spans="1:37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">
        <v>21</v>
      </c>
      <c r="O33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6" s="5" t="s">
        <v>33</v>
      </c>
      <c r="Q3326" s="5">
        <v>2</v>
      </c>
      <c r="R3326" s="5" t="s">
        <v>33</v>
      </c>
      <c r="S3326" s="5" t="s">
        <v>24</v>
      </c>
      <c r="T3326" s="5" t="s">
        <v>117</v>
      </c>
      <c r="U3326" s="5">
        <v>24</v>
      </c>
      <c r="V3326" s="5" t="str">
        <f>PROPER(DatosTransformados[[#This Row],[Payment Method Hidden]])</f>
        <v>Direct Debit</v>
      </c>
      <c r="W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326" s="5">
        <v>24</v>
      </c>
      <c r="Y3326" s="5"/>
      <c r="Z3326" s="5"/>
      <c r="AA3326" s="5" t="s">
        <v>2829</v>
      </c>
      <c r="AB3326" s="6">
        <f>DATEVALUE(DatosTransformados[[#This Row],[Contact Date Hidden]])</f>
        <v>45111</v>
      </c>
      <c r="AC3326" s="6">
        <v>44067</v>
      </c>
      <c r="AD3326" s="5" t="s">
        <v>44</v>
      </c>
      <c r="AE3326" s="5" t="str">
        <f>VLOOKUP(DatosTransformados[[#This Row],[Customer Segment Hidden]],Tabla3[#All],2,FALSE)</f>
        <v>Medium</v>
      </c>
      <c r="AF3326" s="12">
        <v>27.465890339178319</v>
      </c>
      <c r="AG3326" s="5">
        <v>2</v>
      </c>
      <c r="AH3326" s="5" t="s">
        <v>29</v>
      </c>
      <c r="AI3326" s="5" t="str">
        <f>IFERROR(VLOOKUP(DatosTransformados[[#This Row],[Preferred Contact Method Hidden]],Tabla3[#All],2,FALSE),DatosTransformados[[#This Row],[Preferred Contact Method Hidden]])</f>
        <v>Email</v>
      </c>
      <c r="AJ3326" s="5" t="str">
        <f>VLOOKUP(DatosTransformados[[#This Row],[Applied Discount Hidden]],Tabla3[#All],2,FALSE)</f>
        <v>Yes</v>
      </c>
      <c r="AK3326" s="5" t="b">
        <v>1</v>
      </c>
    </row>
    <row r="3327" spans="1:37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">
        <v>21</v>
      </c>
      <c r="O33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7" s="2" t="s">
        <v>21</v>
      </c>
      <c r="Q3327" s="2">
        <v>0</v>
      </c>
      <c r="R3327" s="2" t="s">
        <v>21</v>
      </c>
      <c r="S3327" s="2" t="s">
        <v>52</v>
      </c>
      <c r="T3327" s="2" t="s">
        <v>25</v>
      </c>
      <c r="U3327" s="2">
        <v>55</v>
      </c>
      <c r="V3327" s="2" t="str">
        <f>PROPER(DatosTransformados[[#This Row],[Payment Method Hidden]])</f>
        <v>Credit Card</v>
      </c>
      <c r="W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3327" s="2">
        <v>3552</v>
      </c>
      <c r="Y3327" s="2"/>
      <c r="Z3327" s="2"/>
      <c r="AA3327" s="2" t="s">
        <v>5410</v>
      </c>
      <c r="AB3327" s="3">
        <f>DATEVALUE(DatosTransformados[[#This Row],[Contact Date Hidden]])</f>
        <v>45209</v>
      </c>
      <c r="AC3327" s="3">
        <v>44540</v>
      </c>
      <c r="AD3327" s="2" t="s">
        <v>38</v>
      </c>
      <c r="AE3327" s="2" t="str">
        <f>VLOOKUP(DatosTransformados[[#This Row],[Customer Segment Hidden]],Tabla3[#All],2,FALSE)</f>
        <v>Low</v>
      </c>
      <c r="AF3327" s="11">
        <v>45.629143148923532</v>
      </c>
      <c r="AG3327" s="2">
        <v>0</v>
      </c>
      <c r="AH3327" s="2" t="s">
        <v>63</v>
      </c>
      <c r="AI3327" s="2" t="str">
        <f>IFERROR(VLOOKUP(DatosTransformados[[#This Row],[Preferred Contact Method Hidden]],Tabla3[#All],2,FALSE),DatosTransformados[[#This Row],[Preferred Contact Method Hidden]])</f>
        <v>SMS</v>
      </c>
      <c r="AJ3327" s="2" t="str">
        <f>VLOOKUP(DatosTransformados[[#This Row],[Applied Discount Hidden]],Tabla3[#All],2,FALSE)</f>
        <v>No</v>
      </c>
      <c r="AK3327" s="2" t="b">
        <v>0</v>
      </c>
    </row>
    <row r="3328" spans="1:37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">
        <v>33</v>
      </c>
      <c r="O33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8" s="5" t="s">
        <v>21</v>
      </c>
      <c r="Q3328" s="5">
        <v>0</v>
      </c>
      <c r="R3328" s="5" t="s">
        <v>21</v>
      </c>
      <c r="S3328" s="5" t="s">
        <v>52</v>
      </c>
      <c r="T3328" s="5" t="s">
        <v>123</v>
      </c>
      <c r="U3328" s="5">
        <v>13</v>
      </c>
      <c r="V3328" s="5" t="str">
        <f>PROPER(DatosTransformados[[#This Row],[Payment Method Hidden]])</f>
        <v>Credit Card</v>
      </c>
      <c r="W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328" s="5">
        <v>618</v>
      </c>
      <c r="Y3328" s="5"/>
      <c r="Z3328" s="5"/>
      <c r="AA3328" s="5" t="s">
        <v>1758</v>
      </c>
      <c r="AB3328" s="6">
        <f>DATEVALUE(DatosTransformados[[#This Row],[Contact Date Hidden]])</f>
        <v>44702</v>
      </c>
      <c r="AC3328" s="6">
        <v>44793</v>
      </c>
      <c r="AD3328" s="5" t="s">
        <v>38</v>
      </c>
      <c r="AE3328" s="5" t="str">
        <f>VLOOKUP(DatosTransformados[[#This Row],[Customer Segment Hidden]],Tabla3[#All],2,FALSE)</f>
        <v>Low</v>
      </c>
      <c r="AF3328" s="12">
        <v>10.44530004823477</v>
      </c>
      <c r="AG3328" s="5">
        <v>8</v>
      </c>
      <c r="AH3328" s="5" t="s">
        <v>49</v>
      </c>
      <c r="AI3328" s="5" t="str">
        <f>IFERROR(VLOOKUP(DatosTransformados[[#This Row],[Preferred Contact Method Hidden]],Tabla3[#All],2,FALSE),DatosTransformados[[#This Row],[Preferred Contact Method Hidden]])</f>
        <v>Phone</v>
      </c>
      <c r="AJ3328" s="5" t="str">
        <f>VLOOKUP(DatosTransformados[[#This Row],[Applied Discount Hidden]],Tabla3[#All],2,FALSE)</f>
        <v>Yes</v>
      </c>
      <c r="AK3328" s="5" t="b">
        <v>1</v>
      </c>
    </row>
    <row r="3329" spans="1:37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">
        <v>21</v>
      </c>
      <c r="O33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29" s="2" t="s">
        <v>21</v>
      </c>
      <c r="Q3329" s="2">
        <v>0</v>
      </c>
      <c r="R3329" s="2" t="s">
        <v>21</v>
      </c>
      <c r="S3329" s="2" t="s">
        <v>24</v>
      </c>
      <c r="T3329" s="2" t="s">
        <v>35</v>
      </c>
      <c r="U3329" s="2">
        <v>45</v>
      </c>
      <c r="V3329" s="2" t="str">
        <f>PROPER(DatosTransformados[[#This Row],[Payment Method Hidden]])</f>
        <v>Direct Debit</v>
      </c>
      <c r="W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329" s="2">
        <v>249</v>
      </c>
      <c r="Y3329" s="2" t="s">
        <v>42</v>
      </c>
      <c r="Z3329" s="2" t="s">
        <v>184</v>
      </c>
      <c r="AA3329" s="2" t="s">
        <v>3812</v>
      </c>
      <c r="AB3329" s="3">
        <f>DATEVALUE(DatosTransformados[[#This Row],[Contact Date Hidden]])</f>
        <v>44065</v>
      </c>
      <c r="AC3329" s="3">
        <v>44697</v>
      </c>
      <c r="AD3329" s="2" t="s">
        <v>38</v>
      </c>
      <c r="AE3329" s="2" t="str">
        <f>VLOOKUP(DatosTransformados[[#This Row],[Customer Segment Hidden]],Tabla3[#All],2,FALSE)</f>
        <v>Low</v>
      </c>
      <c r="AF3329" s="11">
        <v>37.557781015465018</v>
      </c>
      <c r="AG3329" s="2">
        <v>6</v>
      </c>
      <c r="AH3329" s="2" t="s">
        <v>63</v>
      </c>
      <c r="AI3329" s="2" t="str">
        <f>IFERROR(VLOOKUP(DatosTransformados[[#This Row],[Preferred Contact Method Hidden]],Tabla3[#All],2,FALSE),DatosTransformados[[#This Row],[Preferred Contact Method Hidden]])</f>
        <v>SMS</v>
      </c>
      <c r="AJ3329" s="2" t="str">
        <f>VLOOKUP(DatosTransformados[[#This Row],[Applied Discount Hidden]],Tabla3[#All],2,FALSE)</f>
        <v>No</v>
      </c>
      <c r="AK3329" s="2" t="b">
        <v>0</v>
      </c>
    </row>
    <row r="3330" spans="1:37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">
        <v>21</v>
      </c>
      <c r="O33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0" s="5" t="s">
        <v>21</v>
      </c>
      <c r="Q3330" s="5">
        <v>0</v>
      </c>
      <c r="R3330" s="5" t="s">
        <v>33</v>
      </c>
      <c r="S3330" s="5" t="s">
        <v>24</v>
      </c>
      <c r="T3330" s="5" t="s">
        <v>117</v>
      </c>
      <c r="U3330" s="5">
        <v>31</v>
      </c>
      <c r="V3330" s="5" t="str">
        <f>PROPER(DatosTransformados[[#This Row],[Payment Method Hidden]])</f>
        <v>Direct Debit</v>
      </c>
      <c r="W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330" s="5">
        <v>31</v>
      </c>
      <c r="Y3330" s="5" t="s">
        <v>156</v>
      </c>
      <c r="Z3330" s="5" t="s">
        <v>157</v>
      </c>
      <c r="AA3330" s="5" t="s">
        <v>1632</v>
      </c>
      <c r="AB3330" s="6">
        <f>DATEVALUE(DatosTransformados[[#This Row],[Contact Date Hidden]])</f>
        <v>44024</v>
      </c>
      <c r="AC3330" s="6">
        <v>44135</v>
      </c>
      <c r="AD3330" s="5" t="s">
        <v>44</v>
      </c>
      <c r="AE3330" s="5" t="str">
        <f>VLOOKUP(DatosTransformados[[#This Row],[Customer Segment Hidden]],Tabla3[#All],2,FALSE)</f>
        <v>Medium</v>
      </c>
      <c r="AF3330" s="12">
        <v>27.886359622555752</v>
      </c>
      <c r="AG3330" s="5">
        <v>5</v>
      </c>
      <c r="AH3330" s="5" t="s">
        <v>63</v>
      </c>
      <c r="AI3330" s="5" t="str">
        <f>IFERROR(VLOOKUP(DatosTransformados[[#This Row],[Preferred Contact Method Hidden]],Tabla3[#All],2,FALSE),DatosTransformados[[#This Row],[Preferred Contact Method Hidden]])</f>
        <v>SMS</v>
      </c>
      <c r="AJ3330" s="5" t="str">
        <f>VLOOKUP(DatosTransformados[[#This Row],[Applied Discount Hidden]],Tabla3[#All],2,FALSE)</f>
        <v>Yes</v>
      </c>
      <c r="AK3330" s="5" t="b">
        <v>1</v>
      </c>
    </row>
    <row r="3331" spans="1:37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">
        <v>21</v>
      </c>
      <c r="O33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1" s="2" t="s">
        <v>21</v>
      </c>
      <c r="Q3331" s="2">
        <v>0</v>
      </c>
      <c r="R3331" s="2" t="s">
        <v>21</v>
      </c>
      <c r="S3331" s="2" t="s">
        <v>34</v>
      </c>
      <c r="T3331" s="2" t="s">
        <v>169</v>
      </c>
      <c r="U3331" s="2">
        <v>56</v>
      </c>
      <c r="V3331" s="2" t="str">
        <f>PROPER(DatosTransformados[[#This Row],[Payment Method Hidden]])</f>
        <v>Paper Check</v>
      </c>
      <c r="W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3331" s="2">
        <v>2735</v>
      </c>
      <c r="Y3331" s="2" t="s">
        <v>156</v>
      </c>
      <c r="Z3331" s="2" t="s">
        <v>767</v>
      </c>
      <c r="AA3331" s="2" t="s">
        <v>5415</v>
      </c>
      <c r="AB3331" s="3">
        <f>DATEVALUE(DatosTransformados[[#This Row],[Contact Date Hidden]])</f>
        <v>45063</v>
      </c>
      <c r="AC3331" s="3">
        <v>43879</v>
      </c>
      <c r="AD3331" s="2" t="s">
        <v>44</v>
      </c>
      <c r="AE3331" s="2" t="str">
        <f>VLOOKUP(DatosTransformados[[#This Row],[Customer Segment Hidden]],Tabla3[#All],2,FALSE)</f>
        <v>Medium</v>
      </c>
      <c r="AF3331" s="11">
        <v>53.965669442089549</v>
      </c>
      <c r="AG3331" s="2">
        <v>10</v>
      </c>
      <c r="AH3331" s="2" t="s">
        <v>63</v>
      </c>
      <c r="AI3331" s="2" t="str">
        <f>IFERROR(VLOOKUP(DatosTransformados[[#This Row],[Preferred Contact Method Hidden]],Tabla3[#All],2,FALSE),DatosTransformados[[#This Row],[Preferred Contact Method Hidden]])</f>
        <v>SMS</v>
      </c>
      <c r="AJ3331" s="2" t="str">
        <f>VLOOKUP(DatosTransformados[[#This Row],[Applied Discount Hidden]],Tabla3[#All],2,FALSE)</f>
        <v>No</v>
      </c>
      <c r="AK3331" s="2" t="b">
        <v>0</v>
      </c>
    </row>
    <row r="3332" spans="1:37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">
        <v>21</v>
      </c>
      <c r="O33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2" s="5" t="s">
        <v>21</v>
      </c>
      <c r="Q3332" s="5">
        <v>0</v>
      </c>
      <c r="R3332" s="5" t="s">
        <v>21</v>
      </c>
      <c r="S3332" s="5" t="s">
        <v>24</v>
      </c>
      <c r="T3332" s="5" t="s">
        <v>35</v>
      </c>
      <c r="U3332" s="5">
        <v>49</v>
      </c>
      <c r="V3332" s="5" t="str">
        <f>PROPER(DatosTransformados[[#This Row],[Payment Method Hidden]])</f>
        <v>Direct Debit</v>
      </c>
      <c r="W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332" s="5">
        <v>384</v>
      </c>
      <c r="Y3332" s="5" t="s">
        <v>156</v>
      </c>
      <c r="Z3332" s="5" t="s">
        <v>351</v>
      </c>
      <c r="AA3332" s="5" t="s">
        <v>2412</v>
      </c>
      <c r="AB3332" s="6">
        <f>DATEVALUE(DatosTransformados[[#This Row],[Contact Date Hidden]])</f>
        <v>44531</v>
      </c>
      <c r="AC3332" s="6">
        <v>45048</v>
      </c>
      <c r="AD3332" s="5" t="s">
        <v>28</v>
      </c>
      <c r="AE3332" s="5" t="str">
        <f>VLOOKUP(DatosTransformados[[#This Row],[Customer Segment Hidden]],Tabla3[#All],2,FALSE)</f>
        <v>High</v>
      </c>
      <c r="AF3332" s="12">
        <v>57.722305939288802</v>
      </c>
      <c r="AG3332" s="5">
        <v>8</v>
      </c>
      <c r="AH3332" s="5" t="s">
        <v>49</v>
      </c>
      <c r="AI3332" s="5" t="str">
        <f>IFERROR(VLOOKUP(DatosTransformados[[#This Row],[Preferred Contact Method Hidden]],Tabla3[#All],2,FALSE),DatosTransformados[[#This Row],[Preferred Contact Method Hidden]])</f>
        <v>Phone</v>
      </c>
      <c r="AJ3332" s="5" t="str">
        <f>VLOOKUP(DatosTransformados[[#This Row],[Applied Discount Hidden]],Tabla3[#All],2,FALSE)</f>
        <v>Yes</v>
      </c>
      <c r="AK3332" s="5" t="b">
        <v>1</v>
      </c>
    </row>
    <row r="3333" spans="1:37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">
        <v>21</v>
      </c>
      <c r="O33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3" s="2" t="s">
        <v>21</v>
      </c>
      <c r="Q3333" s="2">
        <v>0</v>
      </c>
      <c r="R3333" s="2" t="s">
        <v>33</v>
      </c>
      <c r="S3333" s="2" t="s">
        <v>24</v>
      </c>
      <c r="T3333" s="2" t="s">
        <v>169</v>
      </c>
      <c r="U3333" s="2">
        <v>34</v>
      </c>
      <c r="V3333" s="2" t="str">
        <f>PROPER(DatosTransformados[[#This Row],[Payment Method Hidden]])</f>
        <v>Paper Check</v>
      </c>
      <c r="W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333" s="2">
        <v>414</v>
      </c>
      <c r="Y3333" s="2" t="s">
        <v>42</v>
      </c>
      <c r="Z3333" s="2" t="s">
        <v>184</v>
      </c>
      <c r="AA3333" s="2" t="s">
        <v>2065</v>
      </c>
      <c r="AB3333" s="3">
        <f>DATEVALUE(DatosTransformados[[#This Row],[Contact Date Hidden]])</f>
        <v>44717</v>
      </c>
      <c r="AC3333" s="3">
        <v>44516</v>
      </c>
      <c r="AD3333" s="2" t="s">
        <v>44</v>
      </c>
      <c r="AE3333" s="2" t="str">
        <f>VLOOKUP(DatosTransformados[[#This Row],[Customer Segment Hidden]],Tabla3[#All],2,FALSE)</f>
        <v>Medium</v>
      </c>
      <c r="AF3333" s="11">
        <v>40.547082607040807</v>
      </c>
      <c r="AG3333" s="2">
        <v>6</v>
      </c>
      <c r="AH3333" s="2" t="s">
        <v>29</v>
      </c>
      <c r="AI3333" s="2" t="str">
        <f>IFERROR(VLOOKUP(DatosTransformados[[#This Row],[Preferred Contact Method Hidden]],Tabla3[#All],2,FALSE),DatosTransformados[[#This Row],[Preferred Contact Method Hidden]])</f>
        <v>Email</v>
      </c>
      <c r="AJ3333" s="2" t="str">
        <f>VLOOKUP(DatosTransformados[[#This Row],[Applied Discount Hidden]],Tabla3[#All],2,FALSE)</f>
        <v>Yes</v>
      </c>
      <c r="AK3333" s="2" t="b">
        <v>1</v>
      </c>
    </row>
    <row r="3334" spans="1:37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">
        <v>21</v>
      </c>
      <c r="O33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4" s="5" t="s">
        <v>21</v>
      </c>
      <c r="Q3334" s="5">
        <v>0</v>
      </c>
      <c r="R3334" s="5" t="s">
        <v>33</v>
      </c>
      <c r="S3334" s="5" t="s">
        <v>34</v>
      </c>
      <c r="T3334" s="5" t="s">
        <v>117</v>
      </c>
      <c r="U3334" s="5">
        <v>43</v>
      </c>
      <c r="V3334" s="5" t="str">
        <f>PROPER(DatosTransformados[[#This Row],[Payment Method Hidden]])</f>
        <v>Direct Debit</v>
      </c>
      <c r="W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334" s="5">
        <v>743</v>
      </c>
      <c r="Y3334" s="5" t="s">
        <v>42</v>
      </c>
      <c r="Z3334" s="5" t="s">
        <v>184</v>
      </c>
      <c r="AA3334" s="5" t="s">
        <v>5419</v>
      </c>
      <c r="AB3334" s="6">
        <f>DATEVALUE(DatosTransformados[[#This Row],[Contact Date Hidden]])</f>
        <v>44150</v>
      </c>
      <c r="AC3334" s="6">
        <v>44556</v>
      </c>
      <c r="AD3334" s="5" t="s">
        <v>44</v>
      </c>
      <c r="AE3334" s="5" t="str">
        <f>VLOOKUP(DatosTransformados[[#This Row],[Customer Segment Hidden]],Tabla3[#All],2,FALSE)</f>
        <v>Medium</v>
      </c>
      <c r="AF3334" s="12">
        <v>36.641969037774693</v>
      </c>
      <c r="AG3334" s="5">
        <v>4</v>
      </c>
      <c r="AH3334" s="5" t="s">
        <v>63</v>
      </c>
      <c r="AI3334" s="5" t="str">
        <f>IFERROR(VLOOKUP(DatosTransformados[[#This Row],[Preferred Contact Method Hidden]],Tabla3[#All],2,FALSE),DatosTransformados[[#This Row],[Preferred Contact Method Hidden]])</f>
        <v>SMS</v>
      </c>
      <c r="AJ3334" s="5" t="str">
        <f>VLOOKUP(DatosTransformados[[#This Row],[Applied Discount Hidden]],Tabla3[#All],2,FALSE)</f>
        <v>Yes</v>
      </c>
      <c r="AK3334" s="5" t="b">
        <v>1</v>
      </c>
    </row>
    <row r="3335" spans="1:37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">
        <v>21</v>
      </c>
      <c r="O33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5" s="2" t="s">
        <v>21</v>
      </c>
      <c r="Q3335" s="2">
        <v>0</v>
      </c>
      <c r="R3335" s="2" t="s">
        <v>21</v>
      </c>
      <c r="S3335" s="2" t="s">
        <v>24</v>
      </c>
      <c r="T3335" s="2" t="s">
        <v>117</v>
      </c>
      <c r="U3335" s="2">
        <v>57</v>
      </c>
      <c r="V3335" s="2" t="str">
        <f>PROPER(DatosTransformados[[#This Row],[Payment Method Hidden]])</f>
        <v>Direct Debit</v>
      </c>
      <c r="W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335" s="2">
        <v>650</v>
      </c>
      <c r="Y3335" s="2" t="s">
        <v>42</v>
      </c>
      <c r="Z3335" s="2" t="s">
        <v>213</v>
      </c>
      <c r="AA3335" s="2" t="s">
        <v>675</v>
      </c>
      <c r="AB3335" s="3">
        <f>DATEVALUE(DatosTransformados[[#This Row],[Contact Date Hidden]])</f>
        <v>44833</v>
      </c>
      <c r="AC3335" s="3">
        <v>44254</v>
      </c>
      <c r="AD3335" s="2" t="s">
        <v>28</v>
      </c>
      <c r="AE3335" s="2" t="str">
        <f>VLOOKUP(DatosTransformados[[#This Row],[Customer Segment Hidden]],Tabla3[#All],2,FALSE)</f>
        <v>High</v>
      </c>
      <c r="AF3335" s="11">
        <v>55.191645475436793</v>
      </c>
      <c r="AG3335" s="2">
        <v>1</v>
      </c>
      <c r="AH3335" s="2" t="s">
        <v>49</v>
      </c>
      <c r="AI3335" s="2" t="str">
        <f>IFERROR(VLOOKUP(DatosTransformados[[#This Row],[Preferred Contact Method Hidden]],Tabla3[#All],2,FALSE),DatosTransformados[[#This Row],[Preferred Contact Method Hidden]])</f>
        <v>Phone</v>
      </c>
      <c r="AJ3335" s="2" t="str">
        <f>VLOOKUP(DatosTransformados[[#This Row],[Applied Discount Hidden]],Tabla3[#All],2,FALSE)</f>
        <v>No</v>
      </c>
      <c r="AK3335" s="2" t="b">
        <v>0</v>
      </c>
    </row>
    <row r="3336" spans="1:37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">
        <v>21</v>
      </c>
      <c r="O33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6" s="5" t="s">
        <v>33</v>
      </c>
      <c r="Q3336" s="5">
        <v>5</v>
      </c>
      <c r="R3336" s="5" t="s">
        <v>33</v>
      </c>
      <c r="S3336" s="5" t="s">
        <v>52</v>
      </c>
      <c r="T3336" s="5" t="s">
        <v>25</v>
      </c>
      <c r="U3336" s="5">
        <v>45</v>
      </c>
      <c r="V3336" s="5" t="str">
        <f>PROPER(DatosTransformados[[#This Row],[Payment Method Hidden]])</f>
        <v>Credit Card</v>
      </c>
      <c r="W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336" s="5">
        <v>3202</v>
      </c>
      <c r="Y3336" s="5"/>
      <c r="Z3336" s="5"/>
      <c r="AA3336" s="5" t="s">
        <v>1925</v>
      </c>
      <c r="AB3336" s="6">
        <f>DATEVALUE(DatosTransformados[[#This Row],[Contact Date Hidden]])</f>
        <v>44085</v>
      </c>
      <c r="AC3336" s="6">
        <v>44075</v>
      </c>
      <c r="AD3336" s="5" t="s">
        <v>28</v>
      </c>
      <c r="AE3336" s="5" t="str">
        <f>VLOOKUP(DatosTransformados[[#This Row],[Customer Segment Hidden]],Tabla3[#All],2,FALSE)</f>
        <v>High</v>
      </c>
      <c r="AF3336" s="12">
        <v>41.364562988029633</v>
      </c>
      <c r="AG3336" s="5">
        <v>1</v>
      </c>
      <c r="AH3336" s="5" t="s">
        <v>29</v>
      </c>
      <c r="AI3336" s="5" t="str">
        <f>IFERROR(VLOOKUP(DatosTransformados[[#This Row],[Preferred Contact Method Hidden]],Tabla3[#All],2,FALSE),DatosTransformados[[#This Row],[Preferred Contact Method Hidden]])</f>
        <v>Email</v>
      </c>
      <c r="AJ3336" s="5" t="str">
        <f>VLOOKUP(DatosTransformados[[#This Row],[Applied Discount Hidden]],Tabla3[#All],2,FALSE)</f>
        <v>Yes</v>
      </c>
      <c r="AK3336" s="5" t="b">
        <v>1</v>
      </c>
    </row>
    <row r="3337" spans="1:37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">
        <v>33</v>
      </c>
      <c r="O33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7" s="5" t="s">
        <v>21</v>
      </c>
      <c r="Q3337" s="5">
        <v>0</v>
      </c>
      <c r="R3337" s="5" t="s">
        <v>33</v>
      </c>
      <c r="S3337" s="5" t="s">
        <v>24</v>
      </c>
      <c r="T3337" s="5" t="s">
        <v>35</v>
      </c>
      <c r="U3337" s="5">
        <v>34</v>
      </c>
      <c r="V3337" s="5" t="str">
        <f>PROPER(DatosTransformados[[#This Row],[Payment Method Hidden]])</f>
        <v>Direct Debit</v>
      </c>
      <c r="W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337" s="5">
        <v>582</v>
      </c>
      <c r="Y3337" s="5" t="s">
        <v>42</v>
      </c>
      <c r="Z3337" s="5" t="s">
        <v>359</v>
      </c>
      <c r="AA3337" s="5" t="s">
        <v>105</v>
      </c>
      <c r="AB3337" s="6">
        <f>DATEVALUE(DatosTransformados[[#This Row],[Contact Date Hidden]])</f>
        <v>44688</v>
      </c>
      <c r="AC3337" s="6">
        <v>44537</v>
      </c>
      <c r="AD3337" s="5" t="s">
        <v>28</v>
      </c>
      <c r="AE3337" s="5" t="str">
        <f>VLOOKUP(DatosTransformados[[#This Row],[Customer Segment Hidden]],Tabla3[#All],2,FALSE)</f>
        <v>High</v>
      </c>
      <c r="AF3337" s="12">
        <v>36.65799633314812</v>
      </c>
      <c r="AG3337" s="5">
        <v>6</v>
      </c>
      <c r="AH3337" s="5" t="s">
        <v>29</v>
      </c>
      <c r="AI3337" s="5" t="str">
        <f>IFERROR(VLOOKUP(DatosTransformados[[#This Row],[Preferred Contact Method Hidden]],Tabla3[#All],2,FALSE),DatosTransformados[[#This Row],[Preferred Contact Method Hidden]])</f>
        <v>Email</v>
      </c>
      <c r="AJ3337" s="5" t="str">
        <f>VLOOKUP(DatosTransformados[[#This Row],[Applied Discount Hidden]],Tabla3[#All],2,FALSE)</f>
        <v>No</v>
      </c>
      <c r="AK3337" s="5" t="b">
        <v>0</v>
      </c>
    </row>
    <row r="3338" spans="1:37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">
        <v>21</v>
      </c>
      <c r="O33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8" s="2" t="s">
        <v>21</v>
      </c>
      <c r="Q3338" s="2">
        <v>0</v>
      </c>
      <c r="R3338" s="2" t="s">
        <v>21</v>
      </c>
      <c r="S3338" s="2" t="s">
        <v>24</v>
      </c>
      <c r="T3338" s="2" t="s">
        <v>35</v>
      </c>
      <c r="U3338" s="2">
        <v>43</v>
      </c>
      <c r="V3338" s="2" t="str">
        <f>PROPER(DatosTransformados[[#This Row],[Payment Method Hidden]])</f>
        <v>Direct Debit</v>
      </c>
      <c r="W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338" s="2">
        <v>118</v>
      </c>
      <c r="Y3338" s="2" t="s">
        <v>156</v>
      </c>
      <c r="Z3338" s="2" t="s">
        <v>157</v>
      </c>
      <c r="AA3338" s="2" t="s">
        <v>2949</v>
      </c>
      <c r="AB3338" s="3">
        <f>DATEVALUE(DatosTransformados[[#This Row],[Contact Date Hidden]])</f>
        <v>44455</v>
      </c>
      <c r="AC3338" s="3">
        <v>44550</v>
      </c>
      <c r="AD3338" s="2" t="s">
        <v>38</v>
      </c>
      <c r="AE3338" s="2" t="str">
        <f>VLOOKUP(DatosTransformados[[#This Row],[Customer Segment Hidden]],Tabla3[#All],2,FALSE)</f>
        <v>Low</v>
      </c>
      <c r="AF3338" s="11">
        <v>46.709922395849958</v>
      </c>
      <c r="AG3338" s="2">
        <v>2</v>
      </c>
      <c r="AH3338" s="2" t="s">
        <v>49</v>
      </c>
      <c r="AI3338" s="2" t="str">
        <f>IFERROR(VLOOKUP(DatosTransformados[[#This Row],[Preferred Contact Method Hidden]],Tabla3[#All],2,FALSE),DatosTransformados[[#This Row],[Preferred Contact Method Hidden]])</f>
        <v>Phone</v>
      </c>
      <c r="AJ3338" s="2" t="str">
        <f>VLOOKUP(DatosTransformados[[#This Row],[Applied Discount Hidden]],Tabla3[#All],2,FALSE)</f>
        <v>No</v>
      </c>
      <c r="AK3338" s="2" t="b">
        <v>0</v>
      </c>
    </row>
    <row r="3339" spans="1:37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">
        <v>21</v>
      </c>
      <c r="O33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39" s="5" t="s">
        <v>33</v>
      </c>
      <c r="Q3339" s="5">
        <v>4</v>
      </c>
      <c r="R3339" s="5" t="s">
        <v>33</v>
      </c>
      <c r="S3339" s="5" t="s">
        <v>52</v>
      </c>
      <c r="T3339" s="5" t="s">
        <v>35</v>
      </c>
      <c r="U3339" s="5">
        <v>31</v>
      </c>
      <c r="V3339" s="5" t="str">
        <f>PROPER(DatosTransformados[[#This Row],[Payment Method Hidden]])</f>
        <v>Direct Debit</v>
      </c>
      <c r="W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339" s="5">
        <v>1991</v>
      </c>
      <c r="Y3339" s="5"/>
      <c r="Z3339" s="5"/>
      <c r="AA3339" s="5" t="s">
        <v>677</v>
      </c>
      <c r="AB3339" s="6">
        <f>DATEVALUE(DatosTransformados[[#This Row],[Contact Date Hidden]])</f>
        <v>45089</v>
      </c>
      <c r="AC3339" s="6">
        <v>44894</v>
      </c>
      <c r="AD3339" s="5" t="s">
        <v>44</v>
      </c>
      <c r="AE3339" s="5" t="str">
        <f>VLOOKUP(DatosTransformados[[#This Row],[Customer Segment Hidden]],Tabla3[#All],2,FALSE)</f>
        <v>Medium</v>
      </c>
      <c r="AF3339" s="12">
        <v>25.448885257806982</v>
      </c>
      <c r="AG3339" s="5">
        <v>10</v>
      </c>
      <c r="AH3339" s="5" t="s">
        <v>49</v>
      </c>
      <c r="AI3339" s="5" t="str">
        <f>IFERROR(VLOOKUP(DatosTransformados[[#This Row],[Preferred Contact Method Hidden]],Tabla3[#All],2,FALSE),DatosTransformados[[#This Row],[Preferred Contact Method Hidden]])</f>
        <v>Phone</v>
      </c>
      <c r="AJ3339" s="5" t="str">
        <f>VLOOKUP(DatosTransformados[[#This Row],[Applied Discount Hidden]],Tabla3[#All],2,FALSE)</f>
        <v>No</v>
      </c>
      <c r="AK3339" s="5" t="b">
        <v>0</v>
      </c>
    </row>
    <row r="3340" spans="1:37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">
        <v>21</v>
      </c>
      <c r="O33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0" s="5" t="s">
        <v>33</v>
      </c>
      <c r="Q3340" s="5">
        <v>6</v>
      </c>
      <c r="R3340" s="5" t="s">
        <v>33</v>
      </c>
      <c r="S3340" s="5" t="s">
        <v>52</v>
      </c>
      <c r="T3340" s="5" t="s">
        <v>35</v>
      </c>
      <c r="U3340" s="5">
        <v>41</v>
      </c>
      <c r="V3340" s="5" t="str">
        <f>PROPER(DatosTransformados[[#This Row],[Payment Method Hidden]])</f>
        <v>Direct Debit</v>
      </c>
      <c r="W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340" s="5">
        <v>2912</v>
      </c>
      <c r="Y3340" s="5"/>
      <c r="Z3340" s="5"/>
      <c r="AA3340" s="5" t="s">
        <v>853</v>
      </c>
      <c r="AB3340" s="6">
        <f>DATEVALUE(DatosTransformados[[#This Row],[Contact Date Hidden]])</f>
        <v>44358</v>
      </c>
      <c r="AC3340" s="6">
        <v>44306</v>
      </c>
      <c r="AD3340" s="5" t="s">
        <v>28</v>
      </c>
      <c r="AE3340" s="5" t="str">
        <f>VLOOKUP(DatosTransformados[[#This Row],[Customer Segment Hidden]],Tabla3[#All],2,FALSE)</f>
        <v>High</v>
      </c>
      <c r="AF3340" s="12">
        <v>48.698226392544427</v>
      </c>
      <c r="AG3340" s="5">
        <v>0</v>
      </c>
      <c r="AH3340" s="5" t="s">
        <v>63</v>
      </c>
      <c r="AI3340" s="5" t="str">
        <f>IFERROR(VLOOKUP(DatosTransformados[[#This Row],[Preferred Contact Method Hidden]],Tabla3[#All],2,FALSE),DatosTransformados[[#This Row],[Preferred Contact Method Hidden]])</f>
        <v>SMS</v>
      </c>
      <c r="AJ3340" s="5" t="str">
        <f>VLOOKUP(DatosTransformados[[#This Row],[Applied Discount Hidden]],Tabla3[#All],2,FALSE)</f>
        <v>No</v>
      </c>
      <c r="AK3340" s="5" t="b">
        <v>0</v>
      </c>
    </row>
    <row r="3341" spans="1:37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">
        <v>21</v>
      </c>
      <c r="O33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1" s="2" t="s">
        <v>21</v>
      </c>
      <c r="Q3341" s="2">
        <v>0</v>
      </c>
      <c r="R3341" s="2" t="s">
        <v>21</v>
      </c>
      <c r="S3341" s="2" t="s">
        <v>34</v>
      </c>
      <c r="T3341" s="2" t="s">
        <v>25</v>
      </c>
      <c r="U3341" s="2">
        <v>30</v>
      </c>
      <c r="V3341" s="2" t="str">
        <f>PROPER(DatosTransformados[[#This Row],[Payment Method Hidden]])</f>
        <v>Credit Card</v>
      </c>
      <c r="W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341" s="2">
        <v>760</v>
      </c>
      <c r="Y3341" s="2"/>
      <c r="Z3341" s="2"/>
      <c r="AA3341" s="2" t="s">
        <v>2706</v>
      </c>
      <c r="AB3341" s="3">
        <f>DATEVALUE(DatosTransformados[[#This Row],[Contact Date Hidden]])</f>
        <v>44389</v>
      </c>
      <c r="AC3341" s="3">
        <v>44048</v>
      </c>
      <c r="AD3341" s="2" t="s">
        <v>28</v>
      </c>
      <c r="AE3341" s="2" t="str">
        <f>VLOOKUP(DatosTransformados[[#This Row],[Customer Segment Hidden]],Tabla3[#All],2,FALSE)</f>
        <v>High</v>
      </c>
      <c r="AF3341" s="11">
        <v>35.876387564251871</v>
      </c>
      <c r="AG3341" s="2">
        <v>5</v>
      </c>
      <c r="AH3341" s="2" t="s">
        <v>29</v>
      </c>
      <c r="AI3341" s="2" t="str">
        <f>IFERROR(VLOOKUP(DatosTransformados[[#This Row],[Preferred Contact Method Hidden]],Tabla3[#All],2,FALSE),DatosTransformados[[#This Row],[Preferred Contact Method Hidden]])</f>
        <v>Email</v>
      </c>
      <c r="AJ3341" s="2" t="str">
        <f>VLOOKUP(DatosTransformados[[#This Row],[Applied Discount Hidden]],Tabla3[#All],2,FALSE)</f>
        <v>No</v>
      </c>
      <c r="AK3341" s="2" t="b">
        <v>0</v>
      </c>
    </row>
    <row r="3342" spans="1:37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">
        <v>21</v>
      </c>
      <c r="O33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2" s="5" t="s">
        <v>21</v>
      </c>
      <c r="Q3342" s="5">
        <v>0</v>
      </c>
      <c r="R3342" s="5" t="s">
        <v>21</v>
      </c>
      <c r="S3342" s="5" t="s">
        <v>24</v>
      </c>
      <c r="T3342" s="5" t="s">
        <v>35</v>
      </c>
      <c r="U3342" s="5">
        <v>36</v>
      </c>
      <c r="V3342" s="5" t="str">
        <f>PROPER(DatosTransformados[[#This Row],[Payment Method Hidden]])</f>
        <v>Direct Debit</v>
      </c>
      <c r="W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342" s="5">
        <v>71</v>
      </c>
      <c r="Y3342" s="5" t="s">
        <v>42</v>
      </c>
      <c r="Z3342" s="5" t="s">
        <v>213</v>
      </c>
      <c r="AA3342" s="5" t="s">
        <v>3760</v>
      </c>
      <c r="AB3342" s="6">
        <f>DATEVALUE(DatosTransformados[[#This Row],[Contact Date Hidden]])</f>
        <v>45044</v>
      </c>
      <c r="AC3342" s="6">
        <v>45090</v>
      </c>
      <c r="AD3342" s="5" t="s">
        <v>38</v>
      </c>
      <c r="AE3342" s="5" t="str">
        <f>VLOOKUP(DatosTransformados[[#This Row],[Customer Segment Hidden]],Tabla3[#All],2,FALSE)</f>
        <v>Low</v>
      </c>
      <c r="AF3342" s="12">
        <v>30.99278360783239</v>
      </c>
      <c r="AG3342" s="5">
        <v>4</v>
      </c>
      <c r="AH3342" s="5" t="s">
        <v>49</v>
      </c>
      <c r="AI3342" s="5" t="str">
        <f>IFERROR(VLOOKUP(DatosTransformados[[#This Row],[Preferred Contact Method Hidden]],Tabla3[#All],2,FALSE),DatosTransformados[[#This Row],[Preferred Contact Method Hidden]])</f>
        <v>Phone</v>
      </c>
      <c r="AJ3342" s="5" t="str">
        <f>VLOOKUP(DatosTransformados[[#This Row],[Applied Discount Hidden]],Tabla3[#All],2,FALSE)</f>
        <v>Yes</v>
      </c>
      <c r="AK3342" s="5" t="b">
        <v>1</v>
      </c>
    </row>
    <row r="3343" spans="1:37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">
        <v>33</v>
      </c>
      <c r="O33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3" s="2" t="s">
        <v>21</v>
      </c>
      <c r="Q3343" s="2">
        <v>0</v>
      </c>
      <c r="R3343" s="2" t="s">
        <v>21</v>
      </c>
      <c r="S3343" s="2" t="s">
        <v>34</v>
      </c>
      <c r="T3343" s="2" t="s">
        <v>35</v>
      </c>
      <c r="U3343" s="2">
        <v>38</v>
      </c>
      <c r="V3343" s="2" t="str">
        <f>PROPER(DatosTransformados[[#This Row],[Payment Method Hidden]])</f>
        <v>Direct Debit</v>
      </c>
      <c r="W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343" s="2">
        <v>2305</v>
      </c>
      <c r="Y3343" s="2"/>
      <c r="Z3343" s="2"/>
      <c r="AA3343" s="2" t="s">
        <v>5428</v>
      </c>
      <c r="AB3343" s="3">
        <f>DATEVALUE(DatosTransformados[[#This Row],[Contact Date Hidden]])</f>
        <v>45282</v>
      </c>
      <c r="AC3343" s="3">
        <v>45271</v>
      </c>
      <c r="AD3343" s="2" t="s">
        <v>38</v>
      </c>
      <c r="AE3343" s="2" t="str">
        <f>VLOOKUP(DatosTransformados[[#This Row],[Customer Segment Hidden]],Tabla3[#All],2,FALSE)</f>
        <v>Low</v>
      </c>
      <c r="AF3343" s="11">
        <v>31.763832430459399</v>
      </c>
      <c r="AG3343" s="2">
        <v>8</v>
      </c>
      <c r="AH3343" s="2" t="s">
        <v>63</v>
      </c>
      <c r="AI3343" s="2" t="str">
        <f>IFERROR(VLOOKUP(DatosTransformados[[#This Row],[Preferred Contact Method Hidden]],Tabla3[#All],2,FALSE),DatosTransformados[[#This Row],[Preferred Contact Method Hidden]])</f>
        <v>SMS</v>
      </c>
      <c r="AJ3343" s="2" t="str">
        <f>VLOOKUP(DatosTransformados[[#This Row],[Applied Discount Hidden]],Tabla3[#All],2,FALSE)</f>
        <v>No</v>
      </c>
      <c r="AK3343" s="2" t="b">
        <v>0</v>
      </c>
    </row>
    <row r="3344" spans="1:37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">
        <v>21</v>
      </c>
      <c r="O33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4" s="5" t="s">
        <v>21</v>
      </c>
      <c r="Q3344" s="5">
        <v>0</v>
      </c>
      <c r="R3344" s="5" t="s">
        <v>21</v>
      </c>
      <c r="S3344" s="5" t="s">
        <v>52</v>
      </c>
      <c r="T3344" s="5" t="s">
        <v>35</v>
      </c>
      <c r="U3344" s="5">
        <v>13</v>
      </c>
      <c r="V3344" s="5" t="str">
        <f>PROPER(DatosTransformados[[#This Row],[Payment Method Hidden]])</f>
        <v>Direct Debit</v>
      </c>
      <c r="W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344" s="5">
        <v>851</v>
      </c>
      <c r="Y3344" s="5"/>
      <c r="Z3344" s="5"/>
      <c r="AA3344" s="5" t="s">
        <v>4129</v>
      </c>
      <c r="AB3344" s="6">
        <f>DATEVALUE(DatosTransformados[[#This Row],[Contact Date Hidden]])</f>
        <v>44892</v>
      </c>
      <c r="AC3344" s="6">
        <v>44028</v>
      </c>
      <c r="AD3344" s="5" t="s">
        <v>28</v>
      </c>
      <c r="AE3344" s="5" t="str">
        <f>VLOOKUP(DatosTransformados[[#This Row],[Customer Segment Hidden]],Tabla3[#All],2,FALSE)</f>
        <v>High</v>
      </c>
      <c r="AF3344" s="12">
        <v>11.54316301787342</v>
      </c>
      <c r="AG3344" s="5">
        <v>3</v>
      </c>
      <c r="AH3344" s="5" t="s">
        <v>29</v>
      </c>
      <c r="AI3344" s="5" t="str">
        <f>IFERROR(VLOOKUP(DatosTransformados[[#This Row],[Preferred Contact Method Hidden]],Tabla3[#All],2,FALSE),DatosTransformados[[#This Row],[Preferred Contact Method Hidden]])</f>
        <v>Email</v>
      </c>
      <c r="AJ3344" s="5" t="str">
        <f>VLOOKUP(DatosTransformados[[#This Row],[Applied Discount Hidden]],Tabla3[#All],2,FALSE)</f>
        <v>Yes</v>
      </c>
      <c r="AK3344" s="5" t="b">
        <v>1</v>
      </c>
    </row>
    <row r="3345" spans="1:37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">
        <v>21</v>
      </c>
      <c r="O33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5" s="2" t="s">
        <v>21</v>
      </c>
      <c r="Q3345" s="2">
        <v>0</v>
      </c>
      <c r="R3345" s="2" t="s">
        <v>21</v>
      </c>
      <c r="S3345" s="2" t="s">
        <v>24</v>
      </c>
      <c r="T3345" s="2" t="s">
        <v>123</v>
      </c>
      <c r="U3345" s="2">
        <v>10</v>
      </c>
      <c r="V3345" s="2" t="str">
        <f>PROPER(DatosTransformados[[#This Row],[Payment Method Hidden]])</f>
        <v>Credit Card</v>
      </c>
      <c r="W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345" s="2">
        <v>10</v>
      </c>
      <c r="Y3345" s="2" t="s">
        <v>103</v>
      </c>
      <c r="Z3345" s="2" t="s">
        <v>197</v>
      </c>
      <c r="AA3345" s="2" t="s">
        <v>5431</v>
      </c>
      <c r="AB3345" s="3">
        <f>DATEVALUE(DatosTransformados[[#This Row],[Contact Date Hidden]])</f>
        <v>44547</v>
      </c>
      <c r="AC3345" s="3">
        <v>44051</v>
      </c>
      <c r="AD3345" s="2" t="s">
        <v>38</v>
      </c>
      <c r="AE3345" s="2" t="str">
        <f>VLOOKUP(DatosTransformados[[#This Row],[Customer Segment Hidden]],Tabla3[#All],2,FALSE)</f>
        <v>Low</v>
      </c>
      <c r="AF3345" s="11">
        <v>8.2876155048049966</v>
      </c>
      <c r="AG3345" s="2">
        <v>5</v>
      </c>
      <c r="AH3345" s="2" t="s">
        <v>63</v>
      </c>
      <c r="AI3345" s="2" t="str">
        <f>IFERROR(VLOOKUP(DatosTransformados[[#This Row],[Preferred Contact Method Hidden]],Tabla3[#All],2,FALSE),DatosTransformados[[#This Row],[Preferred Contact Method Hidden]])</f>
        <v>SMS</v>
      </c>
      <c r="AJ3345" s="2" t="str">
        <f>VLOOKUP(DatosTransformados[[#This Row],[Applied Discount Hidden]],Tabla3[#All],2,FALSE)</f>
        <v>No</v>
      </c>
      <c r="AK3345" s="2" t="b">
        <v>0</v>
      </c>
    </row>
    <row r="3346" spans="1:37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">
        <v>21</v>
      </c>
      <c r="O33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6" s="5" t="s">
        <v>21</v>
      </c>
      <c r="Q3346" s="5">
        <v>0</v>
      </c>
      <c r="R3346" s="5" t="s">
        <v>21</v>
      </c>
      <c r="S3346" s="5" t="s">
        <v>24</v>
      </c>
      <c r="T3346" s="5" t="s">
        <v>25</v>
      </c>
      <c r="U3346" s="5">
        <v>46</v>
      </c>
      <c r="V3346" s="5" t="str">
        <f>PROPER(DatosTransformados[[#This Row],[Payment Method Hidden]])</f>
        <v>Credit Card</v>
      </c>
      <c r="W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3346" s="5">
        <v>1923</v>
      </c>
      <c r="Y3346" s="5"/>
      <c r="Z3346" s="5"/>
      <c r="AA3346" s="5" t="s">
        <v>639</v>
      </c>
      <c r="AB3346" s="6">
        <f>DATEVALUE(DatosTransformados[[#This Row],[Contact Date Hidden]])</f>
        <v>44995</v>
      </c>
      <c r="AC3346" s="6">
        <v>44851</v>
      </c>
      <c r="AD3346" s="5" t="s">
        <v>28</v>
      </c>
      <c r="AE3346" s="5" t="str">
        <f>VLOOKUP(DatosTransformados[[#This Row],[Customer Segment Hidden]],Tabla3[#All],2,FALSE)</f>
        <v>High</v>
      </c>
      <c r="AF3346" s="12">
        <v>44.486409553273887</v>
      </c>
      <c r="AG3346" s="5">
        <v>9</v>
      </c>
      <c r="AH3346" s="5" t="s">
        <v>63</v>
      </c>
      <c r="AI3346" s="5" t="str">
        <f>IFERROR(VLOOKUP(DatosTransformados[[#This Row],[Preferred Contact Method Hidden]],Tabla3[#All],2,FALSE),DatosTransformados[[#This Row],[Preferred Contact Method Hidden]])</f>
        <v>SMS</v>
      </c>
      <c r="AJ3346" s="5" t="str">
        <f>VLOOKUP(DatosTransformados[[#This Row],[Applied Discount Hidden]],Tabla3[#All],2,FALSE)</f>
        <v>No</v>
      </c>
      <c r="AK3346" s="5" t="b">
        <v>0</v>
      </c>
    </row>
    <row r="3347" spans="1:37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">
        <v>21</v>
      </c>
      <c r="O33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7" s="2" t="s">
        <v>21</v>
      </c>
      <c r="Q3347" s="2">
        <v>0</v>
      </c>
      <c r="R3347" s="2" t="s">
        <v>33</v>
      </c>
      <c r="S3347" s="2" t="s">
        <v>34</v>
      </c>
      <c r="T3347" s="2" t="s">
        <v>117</v>
      </c>
      <c r="U3347" s="2">
        <v>28</v>
      </c>
      <c r="V3347" s="2" t="str">
        <f>PROPER(DatosTransformados[[#This Row],[Payment Method Hidden]])</f>
        <v>Direct Debit</v>
      </c>
      <c r="W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347" s="2">
        <v>1170</v>
      </c>
      <c r="Y3347" s="2" t="s">
        <v>42</v>
      </c>
      <c r="Z3347" s="2" t="s">
        <v>279</v>
      </c>
      <c r="AA3347" s="2" t="s">
        <v>5434</v>
      </c>
      <c r="AB3347" s="3">
        <f>DATEVALUE(DatosTransformados[[#This Row],[Contact Date Hidden]])</f>
        <v>45272</v>
      </c>
      <c r="AC3347" s="3">
        <v>45021</v>
      </c>
      <c r="AD3347" s="2" t="s">
        <v>44</v>
      </c>
      <c r="AE3347" s="2" t="str">
        <f>VLOOKUP(DatosTransformados[[#This Row],[Customer Segment Hidden]],Tabla3[#All],2,FALSE)</f>
        <v>Medium</v>
      </c>
      <c r="AF3347" s="11">
        <v>24.429570111307861</v>
      </c>
      <c r="AG3347" s="2">
        <v>4</v>
      </c>
      <c r="AH3347" s="2" t="s">
        <v>63</v>
      </c>
      <c r="AI3347" s="2" t="str">
        <f>IFERROR(VLOOKUP(DatosTransformados[[#This Row],[Preferred Contact Method Hidden]],Tabla3[#All],2,FALSE),DatosTransformados[[#This Row],[Preferred Contact Method Hidden]])</f>
        <v>SMS</v>
      </c>
      <c r="AJ3347" s="2" t="str">
        <f>VLOOKUP(DatosTransformados[[#This Row],[Applied Discount Hidden]],Tabla3[#All],2,FALSE)</f>
        <v>No</v>
      </c>
      <c r="AK3347" s="2" t="b">
        <v>0</v>
      </c>
    </row>
    <row r="3348" spans="1:37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">
        <v>21</v>
      </c>
      <c r="O33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8" s="5" t="s">
        <v>33</v>
      </c>
      <c r="Q3348" s="5">
        <v>2</v>
      </c>
      <c r="R3348" s="5" t="s">
        <v>21</v>
      </c>
      <c r="S3348" s="5" t="s">
        <v>34</v>
      </c>
      <c r="T3348" s="5" t="s">
        <v>169</v>
      </c>
      <c r="U3348" s="5">
        <v>10</v>
      </c>
      <c r="V3348" s="5" t="str">
        <f>PROPER(DatosTransformados[[#This Row],[Payment Method Hidden]])</f>
        <v>Paper Check</v>
      </c>
      <c r="W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348" s="5">
        <v>269</v>
      </c>
      <c r="Y3348" s="5"/>
      <c r="Z3348" s="5"/>
      <c r="AA3348" s="5" t="s">
        <v>3521</v>
      </c>
      <c r="AB3348" s="6">
        <f>DATEVALUE(DatosTransformados[[#This Row],[Contact Date Hidden]])</f>
        <v>44504</v>
      </c>
      <c r="AC3348" s="6">
        <v>44025</v>
      </c>
      <c r="AD3348" s="5" t="s">
        <v>44</v>
      </c>
      <c r="AE3348" s="5" t="str">
        <f>VLOOKUP(DatosTransformados[[#This Row],[Customer Segment Hidden]],Tabla3[#All],2,FALSE)</f>
        <v>Medium</v>
      </c>
      <c r="AF3348" s="12">
        <v>8.2609920054680384</v>
      </c>
      <c r="AG3348" s="5">
        <v>5</v>
      </c>
      <c r="AH3348" s="5" t="s">
        <v>63</v>
      </c>
      <c r="AI3348" s="5" t="str">
        <f>IFERROR(VLOOKUP(DatosTransformados[[#This Row],[Preferred Contact Method Hidden]],Tabla3[#All],2,FALSE),DatosTransformados[[#This Row],[Preferred Contact Method Hidden]])</f>
        <v>SMS</v>
      </c>
      <c r="AJ3348" s="5" t="str">
        <f>VLOOKUP(DatosTransformados[[#This Row],[Applied Discount Hidden]],Tabla3[#All],2,FALSE)</f>
        <v>No</v>
      </c>
      <c r="AK3348" s="5" t="b">
        <v>0</v>
      </c>
    </row>
    <row r="3349" spans="1:37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">
        <v>33</v>
      </c>
      <c r="O33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49" s="2" t="s">
        <v>21</v>
      </c>
      <c r="Q3349" s="2">
        <v>0</v>
      </c>
      <c r="R3349" s="2" t="s">
        <v>33</v>
      </c>
      <c r="S3349" s="2" t="s">
        <v>52</v>
      </c>
      <c r="T3349" s="2" t="s">
        <v>25</v>
      </c>
      <c r="U3349" s="2">
        <v>64</v>
      </c>
      <c r="V3349" s="2" t="str">
        <f>PROPER(DatosTransformados[[#This Row],[Payment Method Hidden]])</f>
        <v>Credit Card</v>
      </c>
      <c r="W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3349" s="2">
        <v>4554</v>
      </c>
      <c r="Y3349" s="2"/>
      <c r="Z3349" s="2"/>
      <c r="AA3349" s="2" t="s">
        <v>651</v>
      </c>
      <c r="AB3349" s="3">
        <f>DATEVALUE(DatosTransformados[[#This Row],[Contact Date Hidden]])</f>
        <v>44813</v>
      </c>
      <c r="AC3349" s="3">
        <v>44342</v>
      </c>
      <c r="AD3349" s="2" t="s">
        <v>38</v>
      </c>
      <c r="AE3349" s="2" t="str">
        <f>VLOOKUP(DatosTransformados[[#This Row],[Customer Segment Hidden]],Tabla3[#All],2,FALSE)</f>
        <v>Low</v>
      </c>
      <c r="AF3349" s="11">
        <v>62.948601664140277</v>
      </c>
      <c r="AG3349" s="2">
        <v>9</v>
      </c>
      <c r="AH3349" s="2" t="s">
        <v>29</v>
      </c>
      <c r="AI3349" s="2" t="str">
        <f>IFERROR(VLOOKUP(DatosTransformados[[#This Row],[Preferred Contact Method Hidden]],Tabla3[#All],2,FALSE),DatosTransformados[[#This Row],[Preferred Contact Method Hidden]])</f>
        <v>Email</v>
      </c>
      <c r="AJ3349" s="2" t="str">
        <f>VLOOKUP(DatosTransformados[[#This Row],[Applied Discount Hidden]],Tabla3[#All],2,FALSE)</f>
        <v>No</v>
      </c>
      <c r="AK3349" s="2" t="b">
        <v>0</v>
      </c>
    </row>
    <row r="3350" spans="1:37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">
        <v>21</v>
      </c>
      <c r="O33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0" s="5" t="s">
        <v>21</v>
      </c>
      <c r="Q3350" s="5">
        <v>0</v>
      </c>
      <c r="R3350" s="5" t="s">
        <v>33</v>
      </c>
      <c r="S3350" s="5" t="s">
        <v>52</v>
      </c>
      <c r="T3350" s="5" t="s">
        <v>35</v>
      </c>
      <c r="U3350" s="5">
        <v>37</v>
      </c>
      <c r="V3350" s="5" t="str">
        <f>PROPER(DatosTransformados[[#This Row],[Payment Method Hidden]])</f>
        <v>Direct Debit</v>
      </c>
      <c r="W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350" s="5">
        <v>2293</v>
      </c>
      <c r="Y3350" s="5"/>
      <c r="Z3350" s="5"/>
      <c r="AA3350" s="5" t="s">
        <v>3147</v>
      </c>
      <c r="AB3350" s="6">
        <f>DATEVALUE(DatosTransformados[[#This Row],[Contact Date Hidden]])</f>
        <v>44967</v>
      </c>
      <c r="AC3350" s="6">
        <v>44723</v>
      </c>
      <c r="AD3350" s="5" t="s">
        <v>38</v>
      </c>
      <c r="AE3350" s="5" t="str">
        <f>VLOOKUP(DatosTransformados[[#This Row],[Customer Segment Hidden]],Tabla3[#All],2,FALSE)</f>
        <v>Low</v>
      </c>
      <c r="AF3350" s="12">
        <v>40.052779015373012</v>
      </c>
      <c r="AG3350" s="5">
        <v>3</v>
      </c>
      <c r="AH3350" s="5" t="s">
        <v>49</v>
      </c>
      <c r="AI3350" s="5" t="str">
        <f>IFERROR(VLOOKUP(DatosTransformados[[#This Row],[Preferred Contact Method Hidden]],Tabla3[#All],2,FALSE),DatosTransformados[[#This Row],[Preferred Contact Method Hidden]])</f>
        <v>Phone</v>
      </c>
      <c r="AJ3350" s="5" t="str">
        <f>VLOOKUP(DatosTransformados[[#This Row],[Applied Discount Hidden]],Tabla3[#All],2,FALSE)</f>
        <v>No</v>
      </c>
      <c r="AK3350" s="5" t="b">
        <v>0</v>
      </c>
    </row>
    <row r="3351" spans="1:37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">
        <v>21</v>
      </c>
      <c r="O33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1" s="2" t="s">
        <v>21</v>
      </c>
      <c r="Q3351" s="2">
        <v>0</v>
      </c>
      <c r="R3351" s="2" t="s">
        <v>21</v>
      </c>
      <c r="S3351" s="2" t="s">
        <v>24</v>
      </c>
      <c r="T3351" s="2" t="s">
        <v>25</v>
      </c>
      <c r="U3351" s="2">
        <v>17</v>
      </c>
      <c r="V3351" s="2" t="str">
        <f>PROPER(DatosTransformados[[#This Row],[Payment Method Hidden]])</f>
        <v>Credit Card</v>
      </c>
      <c r="W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351" s="2">
        <v>272</v>
      </c>
      <c r="Y3351" s="2"/>
      <c r="Z3351" s="2"/>
      <c r="AA3351" s="2" t="s">
        <v>4502</v>
      </c>
      <c r="AB3351" s="3">
        <f>DATEVALUE(DatosTransformados[[#This Row],[Contact Date Hidden]])</f>
        <v>45133</v>
      </c>
      <c r="AC3351" s="3">
        <v>44677</v>
      </c>
      <c r="AD3351" s="2" t="s">
        <v>28</v>
      </c>
      <c r="AE3351" s="2" t="str">
        <f>VLOOKUP(DatosTransformados[[#This Row],[Customer Segment Hidden]],Tabla3[#All],2,FALSE)</f>
        <v>High</v>
      </c>
      <c r="AF3351" s="11">
        <v>16.85685451486442</v>
      </c>
      <c r="AG3351" s="2">
        <v>4</v>
      </c>
      <c r="AH3351" s="2" t="s">
        <v>63</v>
      </c>
      <c r="AI3351" s="2" t="str">
        <f>IFERROR(VLOOKUP(DatosTransformados[[#This Row],[Preferred Contact Method Hidden]],Tabla3[#All],2,FALSE),DatosTransformados[[#This Row],[Preferred Contact Method Hidden]])</f>
        <v>SMS</v>
      </c>
      <c r="AJ3351" s="2" t="str">
        <f>VLOOKUP(DatosTransformados[[#This Row],[Applied Discount Hidden]],Tabla3[#All],2,FALSE)</f>
        <v>No</v>
      </c>
      <c r="AK3351" s="2" t="b">
        <v>0</v>
      </c>
    </row>
    <row r="3352" spans="1:37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">
        <v>21</v>
      </c>
      <c r="O33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2" s="5" t="s">
        <v>33</v>
      </c>
      <c r="Q3352" s="5">
        <v>5</v>
      </c>
      <c r="R3352" s="5" t="s">
        <v>33</v>
      </c>
      <c r="S3352" s="5" t="s">
        <v>24</v>
      </c>
      <c r="T3352" s="5" t="s">
        <v>117</v>
      </c>
      <c r="U3352" s="5">
        <v>47</v>
      </c>
      <c r="V3352" s="5" t="str">
        <f>PROPER(DatosTransformados[[#This Row],[Payment Method Hidden]])</f>
        <v>Direct Debit</v>
      </c>
      <c r="W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352" s="5">
        <v>1741</v>
      </c>
      <c r="Y3352" s="5"/>
      <c r="Z3352" s="5"/>
      <c r="AA3352" s="5" t="s">
        <v>5440</v>
      </c>
      <c r="AB3352" s="6">
        <f>DATEVALUE(DatosTransformados[[#This Row],[Contact Date Hidden]])</f>
        <v>43875</v>
      </c>
      <c r="AC3352" s="6">
        <v>45105</v>
      </c>
      <c r="AD3352" s="5" t="s">
        <v>44</v>
      </c>
      <c r="AE3352" s="5" t="str">
        <f>VLOOKUP(DatosTransformados[[#This Row],[Customer Segment Hidden]],Tabla3[#All],2,FALSE)</f>
        <v>Medium</v>
      </c>
      <c r="AF3352" s="12">
        <v>53.901867722276712</v>
      </c>
      <c r="AG3352" s="5">
        <v>3</v>
      </c>
      <c r="AH3352" s="5" t="s">
        <v>29</v>
      </c>
      <c r="AI3352" s="5" t="str">
        <f>IFERROR(VLOOKUP(DatosTransformados[[#This Row],[Preferred Contact Method Hidden]],Tabla3[#All],2,FALSE),DatosTransformados[[#This Row],[Preferred Contact Method Hidden]])</f>
        <v>Email</v>
      </c>
      <c r="AJ3352" s="5" t="str">
        <f>VLOOKUP(DatosTransformados[[#This Row],[Applied Discount Hidden]],Tabla3[#All],2,FALSE)</f>
        <v>No</v>
      </c>
      <c r="AK3352" s="5" t="b">
        <v>0</v>
      </c>
    </row>
    <row r="3353" spans="1:37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">
        <v>21</v>
      </c>
      <c r="O33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3" s="2" t="s">
        <v>21</v>
      </c>
      <c r="Q3353" s="2">
        <v>0</v>
      </c>
      <c r="R3353" s="2" t="s">
        <v>21</v>
      </c>
      <c r="S3353" s="2" t="s">
        <v>34</v>
      </c>
      <c r="T3353" s="2" t="s">
        <v>35</v>
      </c>
      <c r="U3353" s="2">
        <v>13</v>
      </c>
      <c r="V3353" s="2" t="str">
        <f>PROPER(DatosTransformados[[#This Row],[Payment Method Hidden]])</f>
        <v>Direct Debit</v>
      </c>
      <c r="W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353" s="2">
        <v>614</v>
      </c>
      <c r="Y3353" s="2" t="s">
        <v>134</v>
      </c>
      <c r="Z3353" s="2" t="s">
        <v>375</v>
      </c>
      <c r="AA3353" s="2" t="s">
        <v>340</v>
      </c>
      <c r="AB3353" s="3">
        <f>DATEVALUE(DatosTransformados[[#This Row],[Contact Date Hidden]])</f>
        <v>44115</v>
      </c>
      <c r="AC3353" s="3">
        <v>44201</v>
      </c>
      <c r="AD3353" s="2" t="s">
        <v>28</v>
      </c>
      <c r="AE3353" s="2" t="str">
        <f>VLOOKUP(DatosTransformados[[#This Row],[Customer Segment Hidden]],Tabla3[#All],2,FALSE)</f>
        <v>High</v>
      </c>
      <c r="AF3353" s="11">
        <v>13.428435435516811</v>
      </c>
      <c r="AG3353" s="2">
        <v>0</v>
      </c>
      <c r="AH3353" s="2" t="s">
        <v>49</v>
      </c>
      <c r="AI3353" s="2" t="str">
        <f>IFERROR(VLOOKUP(DatosTransformados[[#This Row],[Preferred Contact Method Hidden]],Tabla3[#All],2,FALSE),DatosTransformados[[#This Row],[Preferred Contact Method Hidden]])</f>
        <v>Phone</v>
      </c>
      <c r="AJ3353" s="2" t="str">
        <f>VLOOKUP(DatosTransformados[[#This Row],[Applied Discount Hidden]],Tabla3[#All],2,FALSE)</f>
        <v>No</v>
      </c>
      <c r="AK3353" s="2" t="b">
        <v>0</v>
      </c>
    </row>
    <row r="3354" spans="1:37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">
        <v>33</v>
      </c>
      <c r="O33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4" s="5" t="s">
        <v>21</v>
      </c>
      <c r="Q3354" s="5">
        <v>0</v>
      </c>
      <c r="R3354" s="5" t="s">
        <v>21</v>
      </c>
      <c r="S3354" s="5" t="s">
        <v>34</v>
      </c>
      <c r="T3354" s="5" t="s">
        <v>117</v>
      </c>
      <c r="U3354" s="5">
        <v>29</v>
      </c>
      <c r="V3354" s="5" t="str">
        <f>PROPER(DatosTransformados[[#This Row],[Payment Method Hidden]])</f>
        <v>Direct Debit</v>
      </c>
      <c r="W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354" s="5">
        <v>127</v>
      </c>
      <c r="Y3354" s="5"/>
      <c r="Z3354" s="5"/>
      <c r="AA3354" s="5" t="s">
        <v>1979</v>
      </c>
      <c r="AB3354" s="6">
        <f>DATEVALUE(DatosTransformados[[#This Row],[Contact Date Hidden]])</f>
        <v>44875</v>
      </c>
      <c r="AC3354" s="6">
        <v>43877</v>
      </c>
      <c r="AD3354" s="5" t="s">
        <v>44</v>
      </c>
      <c r="AE3354" s="5" t="str">
        <f>VLOOKUP(DatosTransformados[[#This Row],[Customer Segment Hidden]],Tabla3[#All],2,FALSE)</f>
        <v>Medium</v>
      </c>
      <c r="AF3354" s="12">
        <v>26.07503656885978</v>
      </c>
      <c r="AG3354" s="5">
        <v>0</v>
      </c>
      <c r="AH3354" s="5" t="s">
        <v>29</v>
      </c>
      <c r="AI3354" s="5" t="str">
        <f>IFERROR(VLOOKUP(DatosTransformados[[#This Row],[Preferred Contact Method Hidden]],Tabla3[#All],2,FALSE),DatosTransformados[[#This Row],[Preferred Contact Method Hidden]])</f>
        <v>Email</v>
      </c>
      <c r="AJ3354" s="5" t="str">
        <f>VLOOKUP(DatosTransformados[[#This Row],[Applied Discount Hidden]],Tabla3[#All],2,FALSE)</f>
        <v>No</v>
      </c>
      <c r="AK3354" s="5" t="b">
        <v>0</v>
      </c>
    </row>
    <row r="3355" spans="1:37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">
        <v>21</v>
      </c>
      <c r="O33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5" s="2" t="s">
        <v>21</v>
      </c>
      <c r="Q3355" s="2">
        <v>0</v>
      </c>
      <c r="R3355" s="2" t="s">
        <v>21</v>
      </c>
      <c r="S3355" s="2" t="s">
        <v>24</v>
      </c>
      <c r="T3355" s="2" t="s">
        <v>117</v>
      </c>
      <c r="U3355" s="2">
        <v>31</v>
      </c>
      <c r="V3355" s="2" t="str">
        <f>PROPER(DatosTransformados[[#This Row],[Payment Method Hidden]])</f>
        <v>Direct Debit</v>
      </c>
      <c r="W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355" s="2">
        <v>173</v>
      </c>
      <c r="Y3355" s="2"/>
      <c r="Z3355" s="2"/>
      <c r="AA3355" s="2" t="s">
        <v>5444</v>
      </c>
      <c r="AB3355" s="3">
        <f>DATEVALUE(DatosTransformados[[#This Row],[Contact Date Hidden]])</f>
        <v>45033</v>
      </c>
      <c r="AC3355" s="3">
        <v>44604</v>
      </c>
      <c r="AD3355" s="2" t="s">
        <v>38</v>
      </c>
      <c r="AE3355" s="2" t="str">
        <f>VLOOKUP(DatosTransformados[[#This Row],[Customer Segment Hidden]],Tabla3[#All],2,FALSE)</f>
        <v>Low</v>
      </c>
      <c r="AF3355" s="11">
        <v>27.08371018348085</v>
      </c>
      <c r="AG3355" s="2">
        <v>9</v>
      </c>
      <c r="AH3355" s="2" t="s">
        <v>49</v>
      </c>
      <c r="AI3355" s="2" t="str">
        <f>IFERROR(VLOOKUP(DatosTransformados[[#This Row],[Preferred Contact Method Hidden]],Tabla3[#All],2,FALSE),DatosTransformados[[#This Row],[Preferred Contact Method Hidden]])</f>
        <v>Phone</v>
      </c>
      <c r="AJ3355" s="2" t="str">
        <f>VLOOKUP(DatosTransformados[[#This Row],[Applied Discount Hidden]],Tabla3[#All],2,FALSE)</f>
        <v>No</v>
      </c>
      <c r="AK3355" s="2" t="b">
        <v>0</v>
      </c>
    </row>
    <row r="3356" spans="1:37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">
        <v>21</v>
      </c>
      <c r="O33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6" s="2" t="s">
        <v>21</v>
      </c>
      <c r="Q3356" s="2">
        <v>0</v>
      </c>
      <c r="R3356" s="2" t="s">
        <v>21</v>
      </c>
      <c r="S3356" s="2" t="s">
        <v>24</v>
      </c>
      <c r="T3356" s="2" t="s">
        <v>123</v>
      </c>
      <c r="U3356" s="2">
        <v>48</v>
      </c>
      <c r="V3356" s="2" t="str">
        <f>PROPER(DatosTransformados[[#This Row],[Payment Method Hidden]])</f>
        <v>Credit Card</v>
      </c>
      <c r="W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356" s="2">
        <v>1399</v>
      </c>
      <c r="Y3356" s="2"/>
      <c r="Z3356" s="2"/>
      <c r="AA3356" s="2" t="s">
        <v>5446</v>
      </c>
      <c r="AB3356" s="3">
        <f>DATEVALUE(DatosTransformados[[#This Row],[Contact Date Hidden]])</f>
        <v>44183</v>
      </c>
      <c r="AC3356" s="3">
        <v>43909</v>
      </c>
      <c r="AD3356" s="2" t="s">
        <v>38</v>
      </c>
      <c r="AE3356" s="2" t="str">
        <f>VLOOKUP(DatosTransformados[[#This Row],[Customer Segment Hidden]],Tabla3[#All],2,FALSE)</f>
        <v>Low</v>
      </c>
      <c r="AF3356" s="11">
        <v>45.337886735957888</v>
      </c>
      <c r="AG3356" s="2">
        <v>8</v>
      </c>
      <c r="AH3356" s="2" t="s">
        <v>63</v>
      </c>
      <c r="AI3356" s="2" t="str">
        <f>IFERROR(VLOOKUP(DatosTransformados[[#This Row],[Preferred Contact Method Hidden]],Tabla3[#All],2,FALSE),DatosTransformados[[#This Row],[Preferred Contact Method Hidden]])</f>
        <v>SMS</v>
      </c>
      <c r="AJ3356" s="2" t="str">
        <f>VLOOKUP(DatosTransformados[[#This Row],[Applied Discount Hidden]],Tabla3[#All],2,FALSE)</f>
        <v>Yes</v>
      </c>
      <c r="AK3356" s="2" t="b">
        <v>1</v>
      </c>
    </row>
    <row r="3357" spans="1:37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">
        <v>21</v>
      </c>
      <c r="O33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7" s="5" t="s">
        <v>21</v>
      </c>
      <c r="Q3357" s="5">
        <v>0</v>
      </c>
      <c r="R3357" s="5" t="s">
        <v>21</v>
      </c>
      <c r="S3357" s="5" t="s">
        <v>24</v>
      </c>
      <c r="T3357" s="5" t="s">
        <v>117</v>
      </c>
      <c r="U3357" s="5">
        <v>47</v>
      </c>
      <c r="V3357" s="5" t="str">
        <f>PROPER(DatosTransformados[[#This Row],[Payment Method Hidden]])</f>
        <v>Direct Debit</v>
      </c>
      <c r="W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357" s="5">
        <v>129</v>
      </c>
      <c r="Y3357" s="5"/>
      <c r="Z3357" s="5"/>
      <c r="AA3357" s="5" t="s">
        <v>1482</v>
      </c>
      <c r="AB3357" s="6">
        <f>DATEVALUE(DatosTransformados[[#This Row],[Contact Date Hidden]])</f>
        <v>43942</v>
      </c>
      <c r="AC3357" s="6">
        <v>44942</v>
      </c>
      <c r="AD3357" s="5" t="s">
        <v>28</v>
      </c>
      <c r="AE3357" s="5" t="str">
        <f>VLOOKUP(DatosTransformados[[#This Row],[Customer Segment Hidden]],Tabla3[#All],2,FALSE)</f>
        <v>High</v>
      </c>
      <c r="AF3357" s="12">
        <v>37.985720557985807</v>
      </c>
      <c r="AG3357" s="5">
        <v>4</v>
      </c>
      <c r="AH3357" s="5" t="s">
        <v>49</v>
      </c>
      <c r="AI3357" s="5" t="str">
        <f>IFERROR(VLOOKUP(DatosTransformados[[#This Row],[Preferred Contact Method Hidden]],Tabla3[#All],2,FALSE),DatosTransformados[[#This Row],[Preferred Contact Method Hidden]])</f>
        <v>Phone</v>
      </c>
      <c r="AJ3357" s="5" t="str">
        <f>VLOOKUP(DatosTransformados[[#This Row],[Applied Discount Hidden]],Tabla3[#All],2,FALSE)</f>
        <v>Yes</v>
      </c>
      <c r="AK3357" s="5" t="b">
        <v>1</v>
      </c>
    </row>
    <row r="3358" spans="1:37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">
        <v>21</v>
      </c>
      <c r="O33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8" s="2" t="s">
        <v>33</v>
      </c>
      <c r="Q3358" s="2">
        <v>2</v>
      </c>
      <c r="R3358" s="2" t="s">
        <v>33</v>
      </c>
      <c r="S3358" s="2" t="s">
        <v>24</v>
      </c>
      <c r="T3358" s="2" t="s">
        <v>117</v>
      </c>
      <c r="U3358" s="2">
        <v>40</v>
      </c>
      <c r="V3358" s="2" t="str">
        <f>PROPER(DatosTransformados[[#This Row],[Payment Method Hidden]])</f>
        <v>Direct Debit</v>
      </c>
      <c r="W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358" s="2">
        <v>1754</v>
      </c>
      <c r="Y3358" s="2"/>
      <c r="Z3358" s="2"/>
      <c r="AA3358" s="2" t="s">
        <v>1436</v>
      </c>
      <c r="AB3358" s="3">
        <f>DATEVALUE(DatosTransformados[[#This Row],[Contact Date Hidden]])</f>
        <v>44367</v>
      </c>
      <c r="AC3358" s="3">
        <v>44860</v>
      </c>
      <c r="AD3358" s="2" t="s">
        <v>44</v>
      </c>
      <c r="AE3358" s="2" t="str">
        <f>VLOOKUP(DatosTransformados[[#This Row],[Customer Segment Hidden]],Tabla3[#All],2,FALSE)</f>
        <v>Medium</v>
      </c>
      <c r="AF3358" s="11">
        <v>32.344424842373762</v>
      </c>
      <c r="AG3358" s="2">
        <v>2</v>
      </c>
      <c r="AH3358" s="2" t="s">
        <v>63</v>
      </c>
      <c r="AI3358" s="2" t="str">
        <f>IFERROR(VLOOKUP(DatosTransformados[[#This Row],[Preferred Contact Method Hidden]],Tabla3[#All],2,FALSE),DatosTransformados[[#This Row],[Preferred Contact Method Hidden]])</f>
        <v>SMS</v>
      </c>
      <c r="AJ3358" s="2" t="str">
        <f>VLOOKUP(DatosTransformados[[#This Row],[Applied Discount Hidden]],Tabla3[#All],2,FALSE)</f>
        <v>Yes</v>
      </c>
      <c r="AK3358" s="2" t="b">
        <v>1</v>
      </c>
    </row>
    <row r="3359" spans="1:37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">
        <v>21</v>
      </c>
      <c r="O33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59" s="5" t="s">
        <v>21</v>
      </c>
      <c r="Q3359" s="5">
        <v>0</v>
      </c>
      <c r="R3359" s="5" t="s">
        <v>33</v>
      </c>
      <c r="S3359" s="5" t="s">
        <v>24</v>
      </c>
      <c r="T3359" s="5" t="s">
        <v>35</v>
      </c>
      <c r="U3359" s="5">
        <v>28</v>
      </c>
      <c r="V3359" s="5" t="str">
        <f>PROPER(DatosTransformados[[#This Row],[Payment Method Hidden]])</f>
        <v>Direct Debit</v>
      </c>
      <c r="W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359" s="5">
        <v>283</v>
      </c>
      <c r="Y3359" s="5"/>
      <c r="Z3359" s="5"/>
      <c r="AA3359" s="5" t="s">
        <v>2317</v>
      </c>
      <c r="AB3359" s="6">
        <f>DATEVALUE(DatosTransformados[[#This Row],[Contact Date Hidden]])</f>
        <v>44413</v>
      </c>
      <c r="AC3359" s="6">
        <v>44516</v>
      </c>
      <c r="AD3359" s="5" t="s">
        <v>28</v>
      </c>
      <c r="AE3359" s="5" t="str">
        <f>VLOOKUP(DatosTransformados[[#This Row],[Customer Segment Hidden]],Tabla3[#All],2,FALSE)</f>
        <v>High</v>
      </c>
      <c r="AF3359" s="12">
        <v>31.37779128331216</v>
      </c>
      <c r="AG3359" s="5">
        <v>4</v>
      </c>
      <c r="AH3359" s="5" t="s">
        <v>29</v>
      </c>
      <c r="AI3359" s="5" t="str">
        <f>IFERROR(VLOOKUP(DatosTransformados[[#This Row],[Preferred Contact Method Hidden]],Tabla3[#All],2,FALSE),DatosTransformados[[#This Row],[Preferred Contact Method Hidden]])</f>
        <v>Email</v>
      </c>
      <c r="AJ3359" s="5" t="str">
        <f>VLOOKUP(DatosTransformados[[#This Row],[Applied Discount Hidden]],Tabla3[#All],2,FALSE)</f>
        <v>Yes</v>
      </c>
      <c r="AK3359" s="5" t="b">
        <v>1</v>
      </c>
    </row>
    <row r="3360" spans="1:37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">
        <v>21</v>
      </c>
      <c r="O33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0" s="2" t="s">
        <v>21</v>
      </c>
      <c r="Q3360" s="2">
        <v>0</v>
      </c>
      <c r="R3360" s="2" t="s">
        <v>33</v>
      </c>
      <c r="S3360" s="2" t="s">
        <v>34</v>
      </c>
      <c r="T3360" s="2" t="s">
        <v>35</v>
      </c>
      <c r="U3360" s="2">
        <v>45</v>
      </c>
      <c r="V3360" s="2" t="str">
        <f>PROPER(DatosTransformados[[#This Row],[Payment Method Hidden]])</f>
        <v>Direct Debit</v>
      </c>
      <c r="W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360" s="2">
        <v>1584</v>
      </c>
      <c r="Y3360" s="2"/>
      <c r="Z3360" s="2"/>
      <c r="AA3360" s="2" t="s">
        <v>322</v>
      </c>
      <c r="AB3360" s="3">
        <f>DATEVALUE(DatosTransformados[[#This Row],[Contact Date Hidden]])</f>
        <v>43933</v>
      </c>
      <c r="AC3360" s="3">
        <v>44021</v>
      </c>
      <c r="AD3360" s="2" t="s">
        <v>44</v>
      </c>
      <c r="AE3360" s="2" t="str">
        <f>VLOOKUP(DatosTransformados[[#This Row],[Customer Segment Hidden]],Tabla3[#All],2,FALSE)</f>
        <v>Medium</v>
      </c>
      <c r="AF3360" s="11">
        <v>49.230437143350819</v>
      </c>
      <c r="AG3360" s="2">
        <v>5</v>
      </c>
      <c r="AH3360" s="2" t="s">
        <v>29</v>
      </c>
      <c r="AI3360" s="2" t="str">
        <f>IFERROR(VLOOKUP(DatosTransformados[[#This Row],[Preferred Contact Method Hidden]],Tabla3[#All],2,FALSE),DatosTransformados[[#This Row],[Preferred Contact Method Hidden]])</f>
        <v>Email</v>
      </c>
      <c r="AJ3360" s="2" t="str">
        <f>VLOOKUP(DatosTransformados[[#This Row],[Applied Discount Hidden]],Tabla3[#All],2,FALSE)</f>
        <v>Yes</v>
      </c>
      <c r="AK3360" s="2" t="b">
        <v>1</v>
      </c>
    </row>
    <row r="3361" spans="1:37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">
        <v>21</v>
      </c>
      <c r="O33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1" s="5" t="s">
        <v>21</v>
      </c>
      <c r="Q3361" s="5">
        <v>0</v>
      </c>
      <c r="R3361" s="5" t="s">
        <v>33</v>
      </c>
      <c r="S3361" s="5" t="s">
        <v>52</v>
      </c>
      <c r="T3361" s="5" t="s">
        <v>123</v>
      </c>
      <c r="U3361" s="5">
        <v>55</v>
      </c>
      <c r="V3361" s="5" t="str">
        <f>PROPER(DatosTransformados[[#This Row],[Payment Method Hidden]])</f>
        <v>Credit Card</v>
      </c>
      <c r="W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361" s="5">
        <v>3974</v>
      </c>
      <c r="Y3361" s="5"/>
      <c r="Z3361" s="5"/>
      <c r="AA3361" s="5" t="s">
        <v>5452</v>
      </c>
      <c r="AB3361" s="6">
        <f>DATEVALUE(DatosTransformados[[#This Row],[Contact Date Hidden]])</f>
        <v>45241</v>
      </c>
      <c r="AC3361" s="6">
        <v>44606</v>
      </c>
      <c r="AD3361" s="5" t="s">
        <v>44</v>
      </c>
      <c r="AE3361" s="5" t="str">
        <f>VLOOKUP(DatosTransformados[[#This Row],[Customer Segment Hidden]],Tabla3[#All],2,FALSE)</f>
        <v>Medium</v>
      </c>
      <c r="AF3361" s="12">
        <v>45.846517345697251</v>
      </c>
      <c r="AG3361" s="5">
        <v>7</v>
      </c>
      <c r="AH3361" s="5" t="s">
        <v>49</v>
      </c>
      <c r="AI3361" s="5" t="str">
        <f>IFERROR(VLOOKUP(DatosTransformados[[#This Row],[Preferred Contact Method Hidden]],Tabla3[#All],2,FALSE),DatosTransformados[[#This Row],[Preferred Contact Method Hidden]])</f>
        <v>Phone</v>
      </c>
      <c r="AJ3361" s="5" t="str">
        <f>VLOOKUP(DatosTransformados[[#This Row],[Applied Discount Hidden]],Tabla3[#All],2,FALSE)</f>
        <v>No</v>
      </c>
      <c r="AK3361" s="5" t="b">
        <v>0</v>
      </c>
    </row>
    <row r="3362" spans="1:37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">
        <v>33</v>
      </c>
      <c r="O336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362" s="2" t="s">
        <v>21</v>
      </c>
      <c r="Q3362" s="2">
        <v>0</v>
      </c>
      <c r="R3362" s="2" t="s">
        <v>21</v>
      </c>
      <c r="S3362" s="2" t="s">
        <v>52</v>
      </c>
      <c r="T3362" s="2" t="s">
        <v>25</v>
      </c>
      <c r="U3362" s="2">
        <v>27</v>
      </c>
      <c r="V3362" s="2" t="str">
        <f>PROPER(DatosTransformados[[#This Row],[Payment Method Hidden]])</f>
        <v>Credit Card</v>
      </c>
      <c r="W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3362" s="2">
        <v>1276</v>
      </c>
      <c r="Y3362" s="2"/>
      <c r="Z3362" s="2"/>
      <c r="AA3362" s="2" t="s">
        <v>1575</v>
      </c>
      <c r="AB3362" s="3">
        <f>DATEVALUE(DatosTransformados[[#This Row],[Contact Date Hidden]])</f>
        <v>44515</v>
      </c>
      <c r="AC3362" s="3">
        <v>44030</v>
      </c>
      <c r="AD3362" s="2" t="s">
        <v>44</v>
      </c>
      <c r="AE3362" s="2" t="str">
        <f>VLOOKUP(DatosTransformados[[#This Row],[Customer Segment Hidden]],Tabla3[#All],2,FALSE)</f>
        <v>Medium</v>
      </c>
      <c r="AF3362" s="11">
        <v>31.650891622622041</v>
      </c>
      <c r="AG3362" s="2">
        <v>6</v>
      </c>
      <c r="AH3362" s="2" t="s">
        <v>49</v>
      </c>
      <c r="AI3362" s="2" t="str">
        <f>IFERROR(VLOOKUP(DatosTransformados[[#This Row],[Preferred Contact Method Hidden]],Tabla3[#All],2,FALSE),DatosTransformados[[#This Row],[Preferred Contact Method Hidden]])</f>
        <v>Phone</v>
      </c>
      <c r="AJ3362" s="2" t="str">
        <f>VLOOKUP(DatosTransformados[[#This Row],[Applied Discount Hidden]],Tabla3[#All],2,FALSE)</f>
        <v>No</v>
      </c>
      <c r="AK3362" s="2" t="b">
        <v>0</v>
      </c>
    </row>
    <row r="3363" spans="1:37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">
        <v>21</v>
      </c>
      <c r="O33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3" s="5" t="s">
        <v>33</v>
      </c>
      <c r="Q3363" s="5">
        <v>5</v>
      </c>
      <c r="R3363" s="5" t="s">
        <v>21</v>
      </c>
      <c r="S3363" s="5" t="s">
        <v>52</v>
      </c>
      <c r="T3363" s="5" t="s">
        <v>123</v>
      </c>
      <c r="U3363" s="5">
        <v>8</v>
      </c>
      <c r="V3363" s="5" t="str">
        <f>PROPER(DatosTransformados[[#This Row],[Payment Method Hidden]])</f>
        <v>Credit Card</v>
      </c>
      <c r="W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363" s="5">
        <v>348</v>
      </c>
      <c r="Y3363" s="5"/>
      <c r="Z3363" s="5"/>
      <c r="AA3363" s="5" t="s">
        <v>3532</v>
      </c>
      <c r="AB3363" s="6">
        <f>DATEVALUE(DatosTransformados[[#This Row],[Contact Date Hidden]])</f>
        <v>45287</v>
      </c>
      <c r="AC3363" s="6">
        <v>43859</v>
      </c>
      <c r="AD3363" s="5" t="s">
        <v>38</v>
      </c>
      <c r="AE3363" s="5" t="str">
        <f>VLOOKUP(DatosTransformados[[#This Row],[Customer Segment Hidden]],Tabla3[#All],2,FALSE)</f>
        <v>Low</v>
      </c>
      <c r="AF3363" s="12">
        <v>9.0652291503966964</v>
      </c>
      <c r="AG3363" s="5">
        <v>9</v>
      </c>
      <c r="AH3363" s="5" t="s">
        <v>29</v>
      </c>
      <c r="AI3363" s="5" t="str">
        <f>IFERROR(VLOOKUP(DatosTransformados[[#This Row],[Preferred Contact Method Hidden]],Tabla3[#All],2,FALSE),DatosTransformados[[#This Row],[Preferred Contact Method Hidden]])</f>
        <v>Email</v>
      </c>
      <c r="AJ3363" s="5" t="str">
        <f>VLOOKUP(DatosTransformados[[#This Row],[Applied Discount Hidden]],Tabla3[#All],2,FALSE)</f>
        <v>No</v>
      </c>
      <c r="AK3363" s="5" t="b">
        <v>0</v>
      </c>
    </row>
    <row r="3364" spans="1:37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">
        <v>21</v>
      </c>
      <c r="O33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4" s="2" t="s">
        <v>21</v>
      </c>
      <c r="Q3364" s="2">
        <v>0</v>
      </c>
      <c r="R3364" s="2" t="s">
        <v>21</v>
      </c>
      <c r="S3364" s="2" t="s">
        <v>52</v>
      </c>
      <c r="T3364" s="2" t="s">
        <v>123</v>
      </c>
      <c r="U3364" s="2">
        <v>12</v>
      </c>
      <c r="V3364" s="2" t="str">
        <f>PROPER(DatosTransformados[[#This Row],[Payment Method Hidden]])</f>
        <v>Credit Card</v>
      </c>
      <c r="W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364" s="2">
        <v>881</v>
      </c>
      <c r="Y3364" s="2"/>
      <c r="Z3364" s="2"/>
      <c r="AA3364" s="2" t="s">
        <v>5456</v>
      </c>
      <c r="AB3364" s="3">
        <f>DATEVALUE(DatosTransformados[[#This Row],[Contact Date Hidden]])</f>
        <v>44536</v>
      </c>
      <c r="AC3364" s="3">
        <v>44942</v>
      </c>
      <c r="AD3364" s="2" t="s">
        <v>38</v>
      </c>
      <c r="AE3364" s="2" t="str">
        <f>VLOOKUP(DatosTransformados[[#This Row],[Customer Segment Hidden]],Tabla3[#All],2,FALSE)</f>
        <v>Low</v>
      </c>
      <c r="AF3364" s="11">
        <v>10.924972863459651</v>
      </c>
      <c r="AG3364" s="2">
        <v>8</v>
      </c>
      <c r="AH3364" s="2" t="s">
        <v>29</v>
      </c>
      <c r="AI3364" s="2" t="str">
        <f>IFERROR(VLOOKUP(DatosTransformados[[#This Row],[Preferred Contact Method Hidden]],Tabla3[#All],2,FALSE),DatosTransformados[[#This Row],[Preferred Contact Method Hidden]])</f>
        <v>Email</v>
      </c>
      <c r="AJ3364" s="2" t="str">
        <f>VLOOKUP(DatosTransformados[[#This Row],[Applied Discount Hidden]],Tabla3[#All],2,FALSE)</f>
        <v>Yes</v>
      </c>
      <c r="AK3364" s="2" t="b">
        <v>1</v>
      </c>
    </row>
    <row r="3365" spans="1:37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">
        <v>21</v>
      </c>
      <c r="O33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5" s="5" t="s">
        <v>21</v>
      </c>
      <c r="Q3365" s="5">
        <v>0</v>
      </c>
      <c r="R3365" s="5" t="s">
        <v>21</v>
      </c>
      <c r="S3365" s="5" t="s">
        <v>24</v>
      </c>
      <c r="T3365" s="5" t="s">
        <v>117</v>
      </c>
      <c r="U3365" s="5">
        <v>33</v>
      </c>
      <c r="V3365" s="5" t="str">
        <f>PROPER(DatosTransformados[[#This Row],[Payment Method Hidden]])</f>
        <v>Direct Debit</v>
      </c>
      <c r="W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365" s="5">
        <v>33</v>
      </c>
      <c r="Y3365" s="5" t="s">
        <v>42</v>
      </c>
      <c r="Z3365" s="5" t="s">
        <v>213</v>
      </c>
      <c r="AA3365" s="5" t="s">
        <v>5458</v>
      </c>
      <c r="AB3365" s="6">
        <f>DATEVALUE(DatosTransformados[[#This Row],[Contact Date Hidden]])</f>
        <v>44327</v>
      </c>
      <c r="AC3365" s="6">
        <v>44993</v>
      </c>
      <c r="AD3365" s="5" t="s">
        <v>38</v>
      </c>
      <c r="AE3365" s="5" t="str">
        <f>VLOOKUP(DatosTransformados[[#This Row],[Customer Segment Hidden]],Tabla3[#All],2,FALSE)</f>
        <v>Low</v>
      </c>
      <c r="AF3365" s="12">
        <v>38.190386521699999</v>
      </c>
      <c r="AG3365" s="5">
        <v>9</v>
      </c>
      <c r="AH3365" s="5" t="s">
        <v>63</v>
      </c>
      <c r="AI3365" s="5" t="str">
        <f>IFERROR(VLOOKUP(DatosTransformados[[#This Row],[Preferred Contact Method Hidden]],Tabla3[#All],2,FALSE),DatosTransformados[[#This Row],[Preferred Contact Method Hidden]])</f>
        <v>SMS</v>
      </c>
      <c r="AJ3365" s="5" t="str">
        <f>VLOOKUP(DatosTransformados[[#This Row],[Applied Discount Hidden]],Tabla3[#All],2,FALSE)</f>
        <v>No</v>
      </c>
      <c r="AK3365" s="5" t="b">
        <v>0</v>
      </c>
    </row>
    <row r="3366" spans="1:37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">
        <v>21</v>
      </c>
      <c r="O33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6" s="2" t="s">
        <v>21</v>
      </c>
      <c r="Q3366" s="2">
        <v>0</v>
      </c>
      <c r="R3366" s="2" t="s">
        <v>21</v>
      </c>
      <c r="S3366" s="2" t="s">
        <v>24</v>
      </c>
      <c r="T3366" s="2" t="s">
        <v>25</v>
      </c>
      <c r="U3366" s="2">
        <v>12</v>
      </c>
      <c r="V3366" s="2" t="str">
        <f>PROPER(DatosTransformados[[#This Row],[Payment Method Hidden]])</f>
        <v>Credit Card</v>
      </c>
      <c r="W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366" s="2">
        <v>12</v>
      </c>
      <c r="Y3366" s="2"/>
      <c r="Z3366" s="2"/>
      <c r="AA3366" s="2" t="s">
        <v>2338</v>
      </c>
      <c r="AB3366" s="3">
        <f>DATEVALUE(DatosTransformados[[#This Row],[Contact Date Hidden]])</f>
        <v>44329</v>
      </c>
      <c r="AC3366" s="3">
        <v>44747</v>
      </c>
      <c r="AD3366" s="2" t="s">
        <v>44</v>
      </c>
      <c r="AE3366" s="2" t="str">
        <f>VLOOKUP(DatosTransformados[[#This Row],[Customer Segment Hidden]],Tabla3[#All],2,FALSE)</f>
        <v>Medium</v>
      </c>
      <c r="AF3366" s="11">
        <v>10.92406999279476</v>
      </c>
      <c r="AG3366" s="2">
        <v>8</v>
      </c>
      <c r="AH3366" s="2" t="s">
        <v>63</v>
      </c>
      <c r="AI3366" s="2" t="str">
        <f>IFERROR(VLOOKUP(DatosTransformados[[#This Row],[Preferred Contact Method Hidden]],Tabla3[#All],2,FALSE),DatosTransformados[[#This Row],[Preferred Contact Method Hidden]])</f>
        <v>SMS</v>
      </c>
      <c r="AJ3366" s="2" t="str">
        <f>VLOOKUP(DatosTransformados[[#This Row],[Applied Discount Hidden]],Tabla3[#All],2,FALSE)</f>
        <v>Yes</v>
      </c>
      <c r="AK3366" s="2" t="b">
        <v>1</v>
      </c>
    </row>
    <row r="3367" spans="1:37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">
        <v>21</v>
      </c>
      <c r="O33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7" s="5" t="s">
        <v>21</v>
      </c>
      <c r="Q3367" s="5">
        <v>0</v>
      </c>
      <c r="R3367" s="5" t="s">
        <v>21</v>
      </c>
      <c r="S3367" s="5" t="s">
        <v>34</v>
      </c>
      <c r="T3367" s="5" t="s">
        <v>25</v>
      </c>
      <c r="U3367" s="5">
        <v>10</v>
      </c>
      <c r="V3367" s="5" t="str">
        <f>PROPER(DatosTransformados[[#This Row],[Payment Method Hidden]])</f>
        <v>Credit Card</v>
      </c>
      <c r="W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367" s="5">
        <v>117</v>
      </c>
      <c r="Y3367" s="5"/>
      <c r="Z3367" s="5"/>
      <c r="AA3367" s="5" t="s">
        <v>1542</v>
      </c>
      <c r="AB3367" s="6">
        <f>DATEVALUE(DatosTransformados[[#This Row],[Contact Date Hidden]])</f>
        <v>44581</v>
      </c>
      <c r="AC3367" s="6">
        <v>45092</v>
      </c>
      <c r="AD3367" s="5" t="s">
        <v>28</v>
      </c>
      <c r="AE3367" s="5" t="str">
        <f>VLOOKUP(DatosTransformados[[#This Row],[Customer Segment Hidden]],Tabla3[#All],2,FALSE)</f>
        <v>High</v>
      </c>
      <c r="AF3367" s="12">
        <v>8.9807330354820323</v>
      </c>
      <c r="AG3367" s="5">
        <v>9</v>
      </c>
      <c r="AH3367" s="5" t="s">
        <v>49</v>
      </c>
      <c r="AI3367" s="5" t="str">
        <f>IFERROR(VLOOKUP(DatosTransformados[[#This Row],[Preferred Contact Method Hidden]],Tabla3[#All],2,FALSE),DatosTransformados[[#This Row],[Preferred Contact Method Hidden]])</f>
        <v>Phone</v>
      </c>
      <c r="AJ3367" s="5" t="str">
        <f>VLOOKUP(DatosTransformados[[#This Row],[Applied Discount Hidden]],Tabla3[#All],2,FALSE)</f>
        <v>No</v>
      </c>
      <c r="AK3367" s="5" t="b">
        <v>0</v>
      </c>
    </row>
    <row r="3368" spans="1:37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">
        <v>21</v>
      </c>
      <c r="O33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8" s="2" t="s">
        <v>33</v>
      </c>
      <c r="Q3368" s="2">
        <v>5</v>
      </c>
      <c r="R3368" s="2" t="s">
        <v>21</v>
      </c>
      <c r="S3368" s="2" t="s">
        <v>24</v>
      </c>
      <c r="T3368" s="2" t="s">
        <v>117</v>
      </c>
      <c r="U3368" s="2">
        <v>13</v>
      </c>
      <c r="V3368" s="2" t="str">
        <f>PROPER(DatosTransformados[[#This Row],[Payment Method Hidden]])</f>
        <v>Direct Debit</v>
      </c>
      <c r="W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368" s="2">
        <v>13</v>
      </c>
      <c r="Y3368" s="2"/>
      <c r="Z3368" s="2"/>
      <c r="AA3368" s="2" t="s">
        <v>5440</v>
      </c>
      <c r="AB3368" s="3">
        <f>DATEVALUE(DatosTransformados[[#This Row],[Contact Date Hidden]])</f>
        <v>43875</v>
      </c>
      <c r="AC3368" s="3">
        <v>44919</v>
      </c>
      <c r="AD3368" s="2" t="s">
        <v>28</v>
      </c>
      <c r="AE3368" s="2" t="str">
        <f>VLOOKUP(DatosTransformados[[#This Row],[Customer Segment Hidden]],Tabla3[#All],2,FALSE)</f>
        <v>High</v>
      </c>
      <c r="AF3368" s="11">
        <v>12.742121900145531</v>
      </c>
      <c r="AG3368" s="2">
        <v>4</v>
      </c>
      <c r="AH3368" s="2" t="s">
        <v>63</v>
      </c>
      <c r="AI3368" s="2" t="str">
        <f>IFERROR(VLOOKUP(DatosTransformados[[#This Row],[Preferred Contact Method Hidden]],Tabla3[#All],2,FALSE),DatosTransformados[[#This Row],[Preferred Contact Method Hidden]])</f>
        <v>SMS</v>
      </c>
      <c r="AJ3368" s="2" t="str">
        <f>VLOOKUP(DatosTransformados[[#This Row],[Applied Discount Hidden]],Tabla3[#All],2,FALSE)</f>
        <v>Yes</v>
      </c>
      <c r="AK3368" s="2" t="b">
        <v>1</v>
      </c>
    </row>
    <row r="3369" spans="1:37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">
        <v>21</v>
      </c>
      <c r="O33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69" s="5" t="s">
        <v>21</v>
      </c>
      <c r="Q3369" s="5">
        <v>0</v>
      </c>
      <c r="R3369" s="5" t="s">
        <v>21</v>
      </c>
      <c r="S3369" s="5" t="s">
        <v>24</v>
      </c>
      <c r="T3369" s="5" t="s">
        <v>35</v>
      </c>
      <c r="U3369" s="5">
        <v>44</v>
      </c>
      <c r="V3369" s="5" t="str">
        <f>PROPER(DatosTransformados[[#This Row],[Payment Method Hidden]])</f>
        <v>Direct Debit</v>
      </c>
      <c r="W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369" s="5">
        <v>959</v>
      </c>
      <c r="Y3369" s="5"/>
      <c r="Z3369" s="5"/>
      <c r="AA3369" s="5" t="s">
        <v>4698</v>
      </c>
      <c r="AB3369" s="6">
        <f>DATEVALUE(DatosTransformados[[#This Row],[Contact Date Hidden]])</f>
        <v>44249</v>
      </c>
      <c r="AC3369" s="6">
        <v>44451</v>
      </c>
      <c r="AD3369" s="5" t="s">
        <v>28</v>
      </c>
      <c r="AE3369" s="5" t="str">
        <f>VLOOKUP(DatosTransformados[[#This Row],[Customer Segment Hidden]],Tabla3[#All],2,FALSE)</f>
        <v>High</v>
      </c>
      <c r="AF3369" s="12">
        <v>43.225371462841913</v>
      </c>
      <c r="AG3369" s="5">
        <v>6</v>
      </c>
      <c r="AH3369" s="5" t="s">
        <v>63</v>
      </c>
      <c r="AI3369" s="5" t="str">
        <f>IFERROR(VLOOKUP(DatosTransformados[[#This Row],[Preferred Contact Method Hidden]],Tabla3[#All],2,FALSE),DatosTransformados[[#This Row],[Preferred Contact Method Hidden]])</f>
        <v>SMS</v>
      </c>
      <c r="AJ3369" s="5" t="str">
        <f>VLOOKUP(DatosTransformados[[#This Row],[Applied Discount Hidden]],Tabla3[#All],2,FALSE)</f>
        <v>No</v>
      </c>
      <c r="AK3369" s="5" t="b">
        <v>0</v>
      </c>
    </row>
    <row r="3370" spans="1:37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">
        <v>21</v>
      </c>
      <c r="O33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0" s="2" t="s">
        <v>21</v>
      </c>
      <c r="Q3370" s="2">
        <v>0</v>
      </c>
      <c r="R3370" s="2" t="s">
        <v>21</v>
      </c>
      <c r="S3370" s="2" t="s">
        <v>24</v>
      </c>
      <c r="T3370" s="2" t="s">
        <v>123</v>
      </c>
      <c r="U3370" s="2">
        <v>8</v>
      </c>
      <c r="V3370" s="2" t="str">
        <f>PROPER(DatosTransformados[[#This Row],[Payment Method Hidden]])</f>
        <v>Credit Card</v>
      </c>
      <c r="W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370" s="2">
        <v>13</v>
      </c>
      <c r="Y3370" s="2"/>
      <c r="Z3370" s="2"/>
      <c r="AA3370" s="2" t="s">
        <v>4657</v>
      </c>
      <c r="AB3370" s="3">
        <f>DATEVALUE(DatosTransformados[[#This Row],[Contact Date Hidden]])</f>
        <v>45058</v>
      </c>
      <c r="AC3370" s="3">
        <v>44029</v>
      </c>
      <c r="AD3370" s="2" t="s">
        <v>44</v>
      </c>
      <c r="AE3370" s="2" t="str">
        <f>VLOOKUP(DatosTransformados[[#This Row],[Customer Segment Hidden]],Tabla3[#All],2,FALSE)</f>
        <v>Medium</v>
      </c>
      <c r="AF3370" s="11">
        <v>8.5121787900028618</v>
      </c>
      <c r="AG3370" s="2">
        <v>10</v>
      </c>
      <c r="AH3370" s="2" t="s">
        <v>63</v>
      </c>
      <c r="AI3370" s="2" t="str">
        <f>IFERROR(VLOOKUP(DatosTransformados[[#This Row],[Preferred Contact Method Hidden]],Tabla3[#All],2,FALSE),DatosTransformados[[#This Row],[Preferred Contact Method Hidden]])</f>
        <v>SMS</v>
      </c>
      <c r="AJ3370" s="2" t="str">
        <f>VLOOKUP(DatosTransformados[[#This Row],[Applied Discount Hidden]],Tabla3[#All],2,FALSE)</f>
        <v>No</v>
      </c>
      <c r="AK3370" s="2" t="b">
        <v>0</v>
      </c>
    </row>
    <row r="3371" spans="1:37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">
        <v>21</v>
      </c>
      <c r="O33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1" s="5" t="s">
        <v>21</v>
      </c>
      <c r="Q3371" s="5">
        <v>0</v>
      </c>
      <c r="R3371" s="5" t="s">
        <v>21</v>
      </c>
      <c r="S3371" s="5" t="s">
        <v>24</v>
      </c>
      <c r="T3371" s="5" t="s">
        <v>117</v>
      </c>
      <c r="U3371" s="5">
        <v>48</v>
      </c>
      <c r="V3371" s="5" t="str">
        <f>PROPER(DatosTransformados[[#This Row],[Payment Method Hidden]])</f>
        <v>Direct Debit</v>
      </c>
      <c r="W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371" s="5">
        <v>48</v>
      </c>
      <c r="Y3371" s="5" t="s">
        <v>103</v>
      </c>
      <c r="Z3371" s="5" t="s">
        <v>197</v>
      </c>
      <c r="AA3371" s="5" t="s">
        <v>1213</v>
      </c>
      <c r="AB3371" s="6">
        <f>DATEVALUE(DatosTransformados[[#This Row],[Contact Date Hidden]])</f>
        <v>44480</v>
      </c>
      <c r="AC3371" s="6">
        <v>45230</v>
      </c>
      <c r="AD3371" s="5" t="s">
        <v>38</v>
      </c>
      <c r="AE3371" s="5" t="str">
        <f>VLOOKUP(DatosTransformados[[#This Row],[Customer Segment Hidden]],Tabla3[#All],2,FALSE)</f>
        <v>Low</v>
      </c>
      <c r="AF3371" s="12">
        <v>39.278421922018133</v>
      </c>
      <c r="AG3371" s="5">
        <v>1</v>
      </c>
      <c r="AH3371" s="5" t="s">
        <v>63</v>
      </c>
      <c r="AI3371" s="5" t="str">
        <f>IFERROR(VLOOKUP(DatosTransformados[[#This Row],[Preferred Contact Method Hidden]],Tabla3[#All],2,FALSE),DatosTransformados[[#This Row],[Preferred Contact Method Hidden]])</f>
        <v>SMS</v>
      </c>
      <c r="AJ3371" s="5" t="str">
        <f>VLOOKUP(DatosTransformados[[#This Row],[Applied Discount Hidden]],Tabla3[#All],2,FALSE)</f>
        <v>No</v>
      </c>
      <c r="AK3371" s="5" t="b">
        <v>0</v>
      </c>
    </row>
    <row r="3372" spans="1:37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">
        <v>21</v>
      </c>
      <c r="O33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2" s="2" t="s">
        <v>21</v>
      </c>
      <c r="Q3372" s="2">
        <v>0</v>
      </c>
      <c r="R3372" s="2" t="s">
        <v>21</v>
      </c>
      <c r="S3372" s="2" t="s">
        <v>24</v>
      </c>
      <c r="T3372" s="2" t="s">
        <v>35</v>
      </c>
      <c r="U3372" s="2">
        <v>8</v>
      </c>
      <c r="V3372" s="2" t="str">
        <f>PROPER(DatosTransformados[[#This Row],[Payment Method Hidden]])</f>
        <v>Direct Debit</v>
      </c>
      <c r="W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372" s="2">
        <v>21</v>
      </c>
      <c r="Y3372" s="2"/>
      <c r="Z3372" s="2"/>
      <c r="AA3372" s="2" t="s">
        <v>5466</v>
      </c>
      <c r="AB3372" s="3">
        <f>DATEVALUE(DatosTransformados[[#This Row],[Contact Date Hidden]])</f>
        <v>43945</v>
      </c>
      <c r="AC3372" s="3">
        <v>44551</v>
      </c>
      <c r="AD3372" s="2" t="s">
        <v>28</v>
      </c>
      <c r="AE3372" s="2" t="str">
        <f>VLOOKUP(DatosTransformados[[#This Row],[Customer Segment Hidden]],Tabla3[#All],2,FALSE)</f>
        <v>High</v>
      </c>
      <c r="AF3372" s="11">
        <v>6.8568034377849578</v>
      </c>
      <c r="AG3372" s="2">
        <v>7</v>
      </c>
      <c r="AH3372" s="2" t="s">
        <v>63</v>
      </c>
      <c r="AI3372" s="2" t="str">
        <f>IFERROR(VLOOKUP(DatosTransformados[[#This Row],[Preferred Contact Method Hidden]],Tabla3[#All],2,FALSE),DatosTransformados[[#This Row],[Preferred Contact Method Hidden]])</f>
        <v>SMS</v>
      </c>
      <c r="AJ3372" s="2" t="str">
        <f>VLOOKUP(DatosTransformados[[#This Row],[Applied Discount Hidden]],Tabla3[#All],2,FALSE)</f>
        <v>Yes</v>
      </c>
      <c r="AK3372" s="2" t="b">
        <v>1</v>
      </c>
    </row>
    <row r="3373" spans="1:37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">
        <v>21</v>
      </c>
      <c r="O33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3" s="5" t="s">
        <v>33</v>
      </c>
      <c r="Q3373" s="5">
        <v>6</v>
      </c>
      <c r="R3373" s="5" t="s">
        <v>21</v>
      </c>
      <c r="S3373" s="5" t="s">
        <v>52</v>
      </c>
      <c r="T3373" s="5" t="s">
        <v>123</v>
      </c>
      <c r="U3373" s="5">
        <v>6</v>
      </c>
      <c r="V3373" s="5" t="str">
        <f>PROPER(DatosTransformados[[#This Row],[Payment Method Hidden]])</f>
        <v>Credit Card</v>
      </c>
      <c r="W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3373" s="5">
        <v>346</v>
      </c>
      <c r="Y3373" s="5"/>
      <c r="Z3373" s="5"/>
      <c r="AA3373" s="5" t="s">
        <v>829</v>
      </c>
      <c r="AB3373" s="6">
        <f>DATEVALUE(DatosTransformados[[#This Row],[Contact Date Hidden]])</f>
        <v>44060</v>
      </c>
      <c r="AC3373" s="6">
        <v>44294</v>
      </c>
      <c r="AD3373" s="5" t="s">
        <v>44</v>
      </c>
      <c r="AE3373" s="5" t="str">
        <f>VLOOKUP(DatosTransformados[[#This Row],[Customer Segment Hidden]],Tabla3[#All],2,FALSE)</f>
        <v>Medium</v>
      </c>
      <c r="AF3373" s="12">
        <v>5.431599807720124</v>
      </c>
      <c r="AG3373" s="5">
        <v>6</v>
      </c>
      <c r="AH3373" s="5" t="s">
        <v>63</v>
      </c>
      <c r="AI3373" s="5" t="str">
        <f>IFERROR(VLOOKUP(DatosTransformados[[#This Row],[Preferred Contact Method Hidden]],Tabla3[#All],2,FALSE),DatosTransformados[[#This Row],[Preferred Contact Method Hidden]])</f>
        <v>SMS</v>
      </c>
      <c r="AJ3373" s="5" t="str">
        <f>VLOOKUP(DatosTransformados[[#This Row],[Applied Discount Hidden]],Tabla3[#All],2,FALSE)</f>
        <v>Yes</v>
      </c>
      <c r="AK3373" s="5" t="b">
        <v>1</v>
      </c>
    </row>
    <row r="3374" spans="1:37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">
        <v>21</v>
      </c>
      <c r="O33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4" s="2" t="s">
        <v>21</v>
      </c>
      <c r="Q3374" s="2">
        <v>0</v>
      </c>
      <c r="R3374" s="2" t="s">
        <v>33</v>
      </c>
      <c r="S3374" s="2" t="s">
        <v>34</v>
      </c>
      <c r="T3374" s="2" t="s">
        <v>35</v>
      </c>
      <c r="U3374" s="2">
        <v>37</v>
      </c>
      <c r="V3374" s="2" t="str">
        <f>PROPER(DatosTransformados[[#This Row],[Payment Method Hidden]])</f>
        <v>Direct Debit</v>
      </c>
      <c r="W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374" s="2">
        <v>905</v>
      </c>
      <c r="Y3374" s="2"/>
      <c r="Z3374" s="2"/>
      <c r="AA3374" s="2" t="s">
        <v>5469</v>
      </c>
      <c r="AB3374" s="3">
        <f>DATEVALUE(DatosTransformados[[#This Row],[Contact Date Hidden]])</f>
        <v>45227</v>
      </c>
      <c r="AC3374" s="3">
        <v>44986</v>
      </c>
      <c r="AD3374" s="2" t="s">
        <v>28</v>
      </c>
      <c r="AE3374" s="2" t="str">
        <f>VLOOKUP(DatosTransformados[[#This Row],[Customer Segment Hidden]],Tabla3[#All],2,FALSE)</f>
        <v>High</v>
      </c>
      <c r="AF3374" s="11">
        <v>42.061910265693363</v>
      </c>
      <c r="AG3374" s="2">
        <v>5</v>
      </c>
      <c r="AH3374" s="2" t="s">
        <v>63</v>
      </c>
      <c r="AI3374" s="2" t="str">
        <f>IFERROR(VLOOKUP(DatosTransformados[[#This Row],[Preferred Contact Method Hidden]],Tabla3[#All],2,FALSE),DatosTransformados[[#This Row],[Preferred Contact Method Hidden]])</f>
        <v>SMS</v>
      </c>
      <c r="AJ3374" s="2" t="str">
        <f>VLOOKUP(DatosTransformados[[#This Row],[Applied Discount Hidden]],Tabla3[#All],2,FALSE)</f>
        <v>No</v>
      </c>
      <c r="AK3374" s="2" t="b">
        <v>0</v>
      </c>
    </row>
    <row r="3375" spans="1:37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">
        <v>33</v>
      </c>
      <c r="O33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5" s="5" t="s">
        <v>21</v>
      </c>
      <c r="Q3375" s="5">
        <v>0</v>
      </c>
      <c r="R3375" s="5" t="s">
        <v>21</v>
      </c>
      <c r="S3375" s="5" t="s">
        <v>24</v>
      </c>
      <c r="T3375" s="5" t="s">
        <v>35</v>
      </c>
      <c r="U3375" s="5">
        <v>49</v>
      </c>
      <c r="V3375" s="5" t="str">
        <f>PROPER(DatosTransformados[[#This Row],[Payment Method Hidden]])</f>
        <v>Direct Debit</v>
      </c>
      <c r="W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375" s="5">
        <v>2075</v>
      </c>
      <c r="Y3375" s="5" t="s">
        <v>87</v>
      </c>
      <c r="Z3375" s="5" t="s">
        <v>535</v>
      </c>
      <c r="AA3375" s="5" t="s">
        <v>3370</v>
      </c>
      <c r="AB3375" s="6">
        <f>DATEVALUE(DatosTransformados[[#This Row],[Contact Date Hidden]])</f>
        <v>43892</v>
      </c>
      <c r="AC3375" s="6">
        <v>45185</v>
      </c>
      <c r="AD3375" s="5" t="s">
        <v>44</v>
      </c>
      <c r="AE3375" s="5" t="str">
        <f>VLOOKUP(DatosTransformados[[#This Row],[Customer Segment Hidden]],Tabla3[#All],2,FALSE)</f>
        <v>Medium</v>
      </c>
      <c r="AF3375" s="12">
        <v>53.264402285266982</v>
      </c>
      <c r="AG3375" s="5">
        <v>0</v>
      </c>
      <c r="AH3375" s="5" t="s">
        <v>63</v>
      </c>
      <c r="AI3375" s="5" t="str">
        <f>IFERROR(VLOOKUP(DatosTransformados[[#This Row],[Preferred Contact Method Hidden]],Tabla3[#All],2,FALSE),DatosTransformados[[#This Row],[Preferred Contact Method Hidden]])</f>
        <v>SMS</v>
      </c>
      <c r="AJ3375" s="5" t="str">
        <f>VLOOKUP(DatosTransformados[[#This Row],[Applied Discount Hidden]],Tabla3[#All],2,FALSE)</f>
        <v>Yes</v>
      </c>
      <c r="AK3375" s="5" t="b">
        <v>1</v>
      </c>
    </row>
    <row r="3376" spans="1:37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">
        <v>21</v>
      </c>
      <c r="O33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6" s="2" t="s">
        <v>21</v>
      </c>
      <c r="Q3376" s="2">
        <v>0</v>
      </c>
      <c r="R3376" s="2" t="s">
        <v>33</v>
      </c>
      <c r="S3376" s="2" t="s">
        <v>52</v>
      </c>
      <c r="T3376" s="2" t="s">
        <v>117</v>
      </c>
      <c r="U3376" s="2">
        <v>40</v>
      </c>
      <c r="V3376" s="2" t="str">
        <f>PROPER(DatosTransformados[[#This Row],[Payment Method Hidden]])</f>
        <v>Direct Debit</v>
      </c>
      <c r="W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376" s="2">
        <v>1166</v>
      </c>
      <c r="Y3376" s="2"/>
      <c r="Z3376" s="2"/>
      <c r="AA3376" s="2" t="s">
        <v>3206</v>
      </c>
      <c r="AB3376" s="3">
        <f>DATEVALUE(DatosTransformados[[#This Row],[Contact Date Hidden]])</f>
        <v>44858</v>
      </c>
      <c r="AC3376" s="3">
        <v>44853</v>
      </c>
      <c r="AD3376" s="2" t="s">
        <v>38</v>
      </c>
      <c r="AE3376" s="2" t="str">
        <f>VLOOKUP(DatosTransformados[[#This Row],[Customer Segment Hidden]],Tabla3[#All],2,FALSE)</f>
        <v>Low</v>
      </c>
      <c r="AF3376" s="11">
        <v>40.244767667348363</v>
      </c>
      <c r="AG3376" s="2">
        <v>5</v>
      </c>
      <c r="AH3376" s="2" t="s">
        <v>29</v>
      </c>
      <c r="AI3376" s="2" t="str">
        <f>IFERROR(VLOOKUP(DatosTransformados[[#This Row],[Preferred Contact Method Hidden]],Tabla3[#All],2,FALSE),DatosTransformados[[#This Row],[Preferred Contact Method Hidden]])</f>
        <v>Email</v>
      </c>
      <c r="AJ3376" s="2" t="str">
        <f>VLOOKUP(DatosTransformados[[#This Row],[Applied Discount Hidden]],Tabla3[#All],2,FALSE)</f>
        <v>Yes</v>
      </c>
      <c r="AK3376" s="2" t="b">
        <v>1</v>
      </c>
    </row>
    <row r="3377" spans="1:37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">
        <v>21</v>
      </c>
      <c r="O33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7" s="5" t="s">
        <v>21</v>
      </c>
      <c r="Q3377" s="5">
        <v>0</v>
      </c>
      <c r="R3377" s="5" t="s">
        <v>21</v>
      </c>
      <c r="S3377" s="5" t="s">
        <v>52</v>
      </c>
      <c r="T3377" s="5" t="s">
        <v>35</v>
      </c>
      <c r="U3377" s="5">
        <v>28</v>
      </c>
      <c r="V3377" s="5" t="str">
        <f>PROPER(DatosTransformados[[#This Row],[Payment Method Hidden]])</f>
        <v>Direct Debit</v>
      </c>
      <c r="W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377" s="5">
        <v>1622</v>
      </c>
      <c r="Y3377" s="5"/>
      <c r="Z3377" s="5"/>
      <c r="AA3377" s="5" t="s">
        <v>1153</v>
      </c>
      <c r="AB3377" s="6">
        <f>DATEVALUE(DatosTransformados[[#This Row],[Contact Date Hidden]])</f>
        <v>45079</v>
      </c>
      <c r="AC3377" s="6">
        <v>44458</v>
      </c>
      <c r="AD3377" s="5" t="s">
        <v>44</v>
      </c>
      <c r="AE3377" s="5" t="str">
        <f>VLOOKUP(DatosTransformados[[#This Row],[Customer Segment Hidden]],Tabla3[#All],2,FALSE)</f>
        <v>Medium</v>
      </c>
      <c r="AF3377" s="12">
        <v>26.834667521520139</v>
      </c>
      <c r="AG3377" s="5">
        <v>5</v>
      </c>
      <c r="AH3377" s="5" t="s">
        <v>29</v>
      </c>
      <c r="AI3377" s="5" t="str">
        <f>IFERROR(VLOOKUP(DatosTransformados[[#This Row],[Preferred Contact Method Hidden]],Tabla3[#All],2,FALSE),DatosTransformados[[#This Row],[Preferred Contact Method Hidden]])</f>
        <v>Email</v>
      </c>
      <c r="AJ3377" s="5" t="str">
        <f>VLOOKUP(DatosTransformados[[#This Row],[Applied Discount Hidden]],Tabla3[#All],2,FALSE)</f>
        <v>Yes</v>
      </c>
      <c r="AK3377" s="5" t="b">
        <v>1</v>
      </c>
    </row>
    <row r="3378" spans="1:37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">
        <v>21</v>
      </c>
      <c r="O33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8" s="2" t="s">
        <v>21</v>
      </c>
      <c r="Q3378" s="2">
        <v>0</v>
      </c>
      <c r="R3378" s="2" t="s">
        <v>21</v>
      </c>
      <c r="S3378" s="2" t="s">
        <v>24</v>
      </c>
      <c r="T3378" s="2" t="s">
        <v>117</v>
      </c>
      <c r="U3378" s="2">
        <v>33</v>
      </c>
      <c r="V3378" s="2" t="str">
        <f>PROPER(DatosTransformados[[#This Row],[Payment Method Hidden]])</f>
        <v>Direct Debit</v>
      </c>
      <c r="W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378" s="2">
        <v>106</v>
      </c>
      <c r="Y3378" s="2" t="s">
        <v>42</v>
      </c>
      <c r="Z3378" s="2" t="s">
        <v>184</v>
      </c>
      <c r="AA3378" s="2" t="s">
        <v>3633</v>
      </c>
      <c r="AB3378" s="3">
        <f>DATEVALUE(DatosTransformados[[#This Row],[Contact Date Hidden]])</f>
        <v>44732</v>
      </c>
      <c r="AC3378" s="3">
        <v>45011</v>
      </c>
      <c r="AD3378" s="2" t="s">
        <v>28</v>
      </c>
      <c r="AE3378" s="2" t="str">
        <f>VLOOKUP(DatosTransformados[[#This Row],[Customer Segment Hidden]],Tabla3[#All],2,FALSE)</f>
        <v>High</v>
      </c>
      <c r="AF3378" s="11">
        <v>34.345931179742259</v>
      </c>
      <c r="AG3378" s="2">
        <v>2</v>
      </c>
      <c r="AH3378" s="2" t="s">
        <v>63</v>
      </c>
      <c r="AI3378" s="2" t="str">
        <f>IFERROR(VLOOKUP(DatosTransformados[[#This Row],[Preferred Contact Method Hidden]],Tabla3[#All],2,FALSE),DatosTransformados[[#This Row],[Preferred Contact Method Hidden]])</f>
        <v>SMS</v>
      </c>
      <c r="AJ3378" s="2" t="str">
        <f>VLOOKUP(DatosTransformados[[#This Row],[Applied Discount Hidden]],Tabla3[#All],2,FALSE)</f>
        <v>No</v>
      </c>
      <c r="AK3378" s="2" t="b">
        <v>0</v>
      </c>
    </row>
    <row r="3379" spans="1:37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">
        <v>21</v>
      </c>
      <c r="O33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79" s="5" t="s">
        <v>21</v>
      </c>
      <c r="Q3379" s="5">
        <v>0</v>
      </c>
      <c r="R3379" s="5" t="s">
        <v>21</v>
      </c>
      <c r="S3379" s="5" t="s">
        <v>24</v>
      </c>
      <c r="T3379" s="5" t="s">
        <v>25</v>
      </c>
      <c r="U3379" s="5">
        <v>16</v>
      </c>
      <c r="V3379" s="5" t="str">
        <f>PROPER(DatosTransformados[[#This Row],[Payment Method Hidden]])</f>
        <v>Credit Card</v>
      </c>
      <c r="W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379" s="5">
        <v>214</v>
      </c>
      <c r="Y3379" s="5" t="s">
        <v>87</v>
      </c>
      <c r="Z3379" s="5" t="s">
        <v>767</v>
      </c>
      <c r="AA3379" s="5" t="s">
        <v>667</v>
      </c>
      <c r="AB3379" s="6">
        <f>DATEVALUE(DatosTransformados[[#This Row],[Contact Date Hidden]])</f>
        <v>44033</v>
      </c>
      <c r="AC3379" s="6">
        <v>45176</v>
      </c>
      <c r="AD3379" s="5" t="s">
        <v>44</v>
      </c>
      <c r="AE3379" s="5" t="str">
        <f>VLOOKUP(DatosTransformados[[#This Row],[Customer Segment Hidden]],Tabla3[#All],2,FALSE)</f>
        <v>Medium</v>
      </c>
      <c r="AF3379" s="12">
        <v>14.62497075128158</v>
      </c>
      <c r="AG3379" s="5">
        <v>1</v>
      </c>
      <c r="AH3379" s="5" t="s">
        <v>49</v>
      </c>
      <c r="AI3379" s="5" t="str">
        <f>IFERROR(VLOOKUP(DatosTransformados[[#This Row],[Preferred Contact Method Hidden]],Tabla3[#All],2,FALSE),DatosTransformados[[#This Row],[Preferred Contact Method Hidden]])</f>
        <v>Phone</v>
      </c>
      <c r="AJ3379" s="5" t="str">
        <f>VLOOKUP(DatosTransformados[[#This Row],[Applied Discount Hidden]],Tabla3[#All],2,FALSE)</f>
        <v>Yes</v>
      </c>
      <c r="AK3379" s="5" t="b">
        <v>1</v>
      </c>
    </row>
    <row r="3380" spans="1:37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">
        <v>21</v>
      </c>
      <c r="O33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0" s="2" t="s">
        <v>21</v>
      </c>
      <c r="Q3380" s="2">
        <v>0</v>
      </c>
      <c r="R3380" s="2" t="s">
        <v>21</v>
      </c>
      <c r="S3380" s="2" t="s">
        <v>34</v>
      </c>
      <c r="T3380" s="2" t="s">
        <v>25</v>
      </c>
      <c r="U3380" s="2">
        <v>59</v>
      </c>
      <c r="V3380" s="2" t="str">
        <f>PROPER(DatosTransformados[[#This Row],[Payment Method Hidden]])</f>
        <v>Credit Card</v>
      </c>
      <c r="W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3380" s="2">
        <v>397</v>
      </c>
      <c r="Y3380" s="2"/>
      <c r="Z3380" s="2"/>
      <c r="AA3380" s="2" t="s">
        <v>5117</v>
      </c>
      <c r="AB3380" s="3">
        <f>DATEVALUE(DatosTransformados[[#This Row],[Contact Date Hidden]])</f>
        <v>44942</v>
      </c>
      <c r="AC3380" s="3">
        <v>44436</v>
      </c>
      <c r="AD3380" s="2" t="s">
        <v>44</v>
      </c>
      <c r="AE3380" s="2" t="str">
        <f>VLOOKUP(DatosTransformados[[#This Row],[Customer Segment Hidden]],Tabla3[#All],2,FALSE)</f>
        <v>Medium</v>
      </c>
      <c r="AF3380" s="11">
        <v>54.626300536475107</v>
      </c>
      <c r="AG3380" s="2">
        <v>4</v>
      </c>
      <c r="AH3380" s="2" t="s">
        <v>29</v>
      </c>
      <c r="AI3380" s="2" t="str">
        <f>IFERROR(VLOOKUP(DatosTransformados[[#This Row],[Preferred Contact Method Hidden]],Tabla3[#All],2,FALSE),DatosTransformados[[#This Row],[Preferred Contact Method Hidden]])</f>
        <v>Email</v>
      </c>
      <c r="AJ3380" s="2" t="str">
        <f>VLOOKUP(DatosTransformados[[#This Row],[Applied Discount Hidden]],Tabla3[#All],2,FALSE)</f>
        <v>No</v>
      </c>
      <c r="AK3380" s="2" t="b">
        <v>0</v>
      </c>
    </row>
    <row r="3381" spans="1:37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">
        <v>21</v>
      </c>
      <c r="O33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1" s="5" t="s">
        <v>21</v>
      </c>
      <c r="Q3381" s="5">
        <v>0</v>
      </c>
      <c r="R3381" s="5" t="s">
        <v>33</v>
      </c>
      <c r="S3381" s="5" t="s">
        <v>24</v>
      </c>
      <c r="T3381" s="5" t="s">
        <v>35</v>
      </c>
      <c r="U3381" s="5">
        <v>45</v>
      </c>
      <c r="V3381" s="5" t="str">
        <f>PROPER(DatosTransformados[[#This Row],[Payment Method Hidden]])</f>
        <v>Direct Debit</v>
      </c>
      <c r="W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381" s="5">
        <v>3001</v>
      </c>
      <c r="Y3381" s="5" t="s">
        <v>42</v>
      </c>
      <c r="Z3381" s="5" t="s">
        <v>184</v>
      </c>
      <c r="AA3381" s="5" t="s">
        <v>4558</v>
      </c>
      <c r="AB3381" s="6">
        <f>DATEVALUE(DatosTransformados[[#This Row],[Contact Date Hidden]])</f>
        <v>44814</v>
      </c>
      <c r="AC3381" s="6">
        <v>44425</v>
      </c>
      <c r="AD3381" s="5" t="s">
        <v>38</v>
      </c>
      <c r="AE3381" s="5" t="str">
        <f>VLOOKUP(DatosTransformados[[#This Row],[Customer Segment Hidden]],Tabla3[#All],2,FALSE)</f>
        <v>Low</v>
      </c>
      <c r="AF3381" s="12">
        <v>40.383733701902258</v>
      </c>
      <c r="AG3381" s="5">
        <v>1</v>
      </c>
      <c r="AH3381" s="5" t="s">
        <v>49</v>
      </c>
      <c r="AI3381" s="5" t="str">
        <f>IFERROR(VLOOKUP(DatosTransformados[[#This Row],[Preferred Contact Method Hidden]],Tabla3[#All],2,FALSE),DatosTransformados[[#This Row],[Preferred Contact Method Hidden]])</f>
        <v>Phone</v>
      </c>
      <c r="AJ3381" s="5" t="str">
        <f>VLOOKUP(DatosTransformados[[#This Row],[Applied Discount Hidden]],Tabla3[#All],2,FALSE)</f>
        <v>Yes</v>
      </c>
      <c r="AK3381" s="5" t="b">
        <v>1</v>
      </c>
    </row>
    <row r="3382" spans="1:37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">
        <v>21</v>
      </c>
      <c r="O33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2" s="2" t="s">
        <v>33</v>
      </c>
      <c r="Q3382" s="2">
        <v>5</v>
      </c>
      <c r="R3382" s="2" t="s">
        <v>21</v>
      </c>
      <c r="S3382" s="2" t="s">
        <v>24</v>
      </c>
      <c r="T3382" s="2" t="s">
        <v>123</v>
      </c>
      <c r="U3382" s="2">
        <v>7</v>
      </c>
      <c r="V3382" s="2" t="str">
        <f>PROPER(DatosTransformados[[#This Row],[Payment Method Hidden]])</f>
        <v>Credit Card</v>
      </c>
      <c r="W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382" s="2">
        <v>250</v>
      </c>
      <c r="Y3382" s="2"/>
      <c r="Z3382" s="2"/>
      <c r="AA3382" s="2" t="s">
        <v>2599</v>
      </c>
      <c r="AB3382" s="3">
        <f>DATEVALUE(DatosTransformados[[#This Row],[Contact Date Hidden]])</f>
        <v>44582</v>
      </c>
      <c r="AC3382" s="3">
        <v>45025</v>
      </c>
      <c r="AD3382" s="2" t="s">
        <v>44</v>
      </c>
      <c r="AE3382" s="2" t="str">
        <f>VLOOKUP(DatosTransformados[[#This Row],[Customer Segment Hidden]],Tabla3[#All],2,FALSE)</f>
        <v>Medium</v>
      </c>
      <c r="AF3382" s="11">
        <v>6.2370159493803374</v>
      </c>
      <c r="AG3382" s="2">
        <v>5</v>
      </c>
      <c r="AH3382" s="2" t="s">
        <v>63</v>
      </c>
      <c r="AI3382" s="2" t="str">
        <f>IFERROR(VLOOKUP(DatosTransformados[[#This Row],[Preferred Contact Method Hidden]],Tabla3[#All],2,FALSE),DatosTransformados[[#This Row],[Preferred Contact Method Hidden]])</f>
        <v>SMS</v>
      </c>
      <c r="AJ3382" s="2" t="str">
        <f>VLOOKUP(DatosTransformados[[#This Row],[Applied Discount Hidden]],Tabla3[#All],2,FALSE)</f>
        <v>No</v>
      </c>
      <c r="AK3382" s="2" t="b">
        <v>0</v>
      </c>
    </row>
    <row r="3383" spans="1:37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">
        <v>21</v>
      </c>
      <c r="O33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3" s="5" t="s">
        <v>21</v>
      </c>
      <c r="Q3383" s="5">
        <v>0</v>
      </c>
      <c r="R3383" s="5" t="s">
        <v>21</v>
      </c>
      <c r="S3383" s="5" t="s">
        <v>24</v>
      </c>
      <c r="T3383" s="5" t="s">
        <v>25</v>
      </c>
      <c r="U3383" s="5">
        <v>13</v>
      </c>
      <c r="V3383" s="5" t="str">
        <f>PROPER(DatosTransformados[[#This Row],[Payment Method Hidden]])</f>
        <v>Credit Card</v>
      </c>
      <c r="W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383" s="5">
        <v>140</v>
      </c>
      <c r="Y3383" s="5"/>
      <c r="Z3383" s="5"/>
      <c r="AA3383" s="5" t="s">
        <v>2285</v>
      </c>
      <c r="AB3383" s="6">
        <f>DATEVALUE(DatosTransformados[[#This Row],[Contact Date Hidden]])</f>
        <v>44317</v>
      </c>
      <c r="AC3383" s="6">
        <v>45121</v>
      </c>
      <c r="AD3383" s="5" t="s">
        <v>44</v>
      </c>
      <c r="AE3383" s="5" t="str">
        <f>VLOOKUP(DatosTransformados[[#This Row],[Customer Segment Hidden]],Tabla3[#All],2,FALSE)</f>
        <v>Medium</v>
      </c>
      <c r="AF3383" s="12">
        <v>14.79857875830154</v>
      </c>
      <c r="AG3383" s="5">
        <v>2</v>
      </c>
      <c r="AH3383" s="5" t="s">
        <v>29</v>
      </c>
      <c r="AI3383" s="5" t="str">
        <f>IFERROR(VLOOKUP(DatosTransformados[[#This Row],[Preferred Contact Method Hidden]],Tabla3[#All],2,FALSE),DatosTransformados[[#This Row],[Preferred Contact Method Hidden]])</f>
        <v>Email</v>
      </c>
      <c r="AJ3383" s="5" t="str">
        <f>VLOOKUP(DatosTransformados[[#This Row],[Applied Discount Hidden]],Tabla3[#All],2,FALSE)</f>
        <v>Yes</v>
      </c>
      <c r="AK3383" s="5" t="b">
        <v>1</v>
      </c>
    </row>
    <row r="3384" spans="1:37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">
        <v>21</v>
      </c>
      <c r="O33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4" s="2" t="s">
        <v>33</v>
      </c>
      <c r="Q3384" s="2">
        <v>2</v>
      </c>
      <c r="R3384" s="2" t="s">
        <v>21</v>
      </c>
      <c r="S3384" s="2" t="s">
        <v>24</v>
      </c>
      <c r="T3384" s="2" t="s">
        <v>117</v>
      </c>
      <c r="U3384" s="2">
        <v>24</v>
      </c>
      <c r="V3384" s="2" t="str">
        <f>PROPER(DatosTransformados[[#This Row],[Payment Method Hidden]])</f>
        <v>Direct Debit</v>
      </c>
      <c r="W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384" s="2">
        <v>144</v>
      </c>
      <c r="Y3384" s="2"/>
      <c r="Z3384" s="2"/>
      <c r="AA3384" s="2" t="s">
        <v>330</v>
      </c>
      <c r="AB3384" s="3">
        <f>DATEVALUE(DatosTransformados[[#This Row],[Contact Date Hidden]])</f>
        <v>44290</v>
      </c>
      <c r="AC3384" s="3">
        <v>45184</v>
      </c>
      <c r="AD3384" s="2" t="s">
        <v>38</v>
      </c>
      <c r="AE3384" s="2" t="str">
        <f>VLOOKUP(DatosTransformados[[#This Row],[Customer Segment Hidden]],Tabla3[#All],2,FALSE)</f>
        <v>Low</v>
      </c>
      <c r="AF3384" s="11">
        <v>25.15217636061222</v>
      </c>
      <c r="AG3384" s="2">
        <v>4</v>
      </c>
      <c r="AH3384" s="2" t="s">
        <v>49</v>
      </c>
      <c r="AI3384" s="2" t="str">
        <f>IFERROR(VLOOKUP(DatosTransformados[[#This Row],[Preferred Contact Method Hidden]],Tabla3[#All],2,FALSE),DatosTransformados[[#This Row],[Preferred Contact Method Hidden]])</f>
        <v>Phone</v>
      </c>
      <c r="AJ3384" s="2" t="str">
        <f>VLOOKUP(DatosTransformados[[#This Row],[Applied Discount Hidden]],Tabla3[#All],2,FALSE)</f>
        <v>No</v>
      </c>
      <c r="AK3384" s="2" t="b">
        <v>0</v>
      </c>
    </row>
    <row r="3385" spans="1:37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">
        <v>33</v>
      </c>
      <c r="O33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5" s="5" t="s">
        <v>21</v>
      </c>
      <c r="Q3385" s="5">
        <v>0</v>
      </c>
      <c r="R3385" s="5" t="s">
        <v>33</v>
      </c>
      <c r="S3385" s="5" t="s">
        <v>52</v>
      </c>
      <c r="T3385" s="5" t="s">
        <v>35</v>
      </c>
      <c r="U3385" s="5">
        <v>43</v>
      </c>
      <c r="V3385" s="5" t="str">
        <f>PROPER(DatosTransformados[[#This Row],[Payment Method Hidden]])</f>
        <v>Direct Debit</v>
      </c>
      <c r="W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385" s="5">
        <v>3106</v>
      </c>
      <c r="Y3385" s="5"/>
      <c r="Z3385" s="5"/>
      <c r="AA3385" s="5" t="s">
        <v>975</v>
      </c>
      <c r="AB3385" s="6">
        <f>DATEVALUE(DatosTransformados[[#This Row],[Contact Date Hidden]])</f>
        <v>44971</v>
      </c>
      <c r="AC3385" s="6">
        <v>44272</v>
      </c>
      <c r="AD3385" s="5" t="s">
        <v>44</v>
      </c>
      <c r="AE3385" s="5" t="str">
        <f>VLOOKUP(DatosTransformados[[#This Row],[Customer Segment Hidden]],Tabla3[#All],2,FALSE)</f>
        <v>Medium</v>
      </c>
      <c r="AF3385" s="12">
        <v>44.129938164217933</v>
      </c>
      <c r="AG3385" s="5">
        <v>1</v>
      </c>
      <c r="AH3385" s="5" t="s">
        <v>63</v>
      </c>
      <c r="AI3385" s="5" t="str">
        <f>IFERROR(VLOOKUP(DatosTransformados[[#This Row],[Preferred Contact Method Hidden]],Tabla3[#All],2,FALSE),DatosTransformados[[#This Row],[Preferred Contact Method Hidden]])</f>
        <v>SMS</v>
      </c>
      <c r="AJ3385" s="5" t="str">
        <f>VLOOKUP(DatosTransformados[[#This Row],[Applied Discount Hidden]],Tabla3[#All],2,FALSE)</f>
        <v>No</v>
      </c>
      <c r="AK3385" s="5" t="b">
        <v>0</v>
      </c>
    </row>
    <row r="3386" spans="1:37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">
        <v>33</v>
      </c>
      <c r="O33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6" s="2" t="s">
        <v>21</v>
      </c>
      <c r="Q3386" s="2">
        <v>0</v>
      </c>
      <c r="R3386" s="2" t="s">
        <v>21</v>
      </c>
      <c r="S3386" s="2" t="s">
        <v>24</v>
      </c>
      <c r="T3386" s="2" t="s">
        <v>123</v>
      </c>
      <c r="U3386" s="2">
        <v>31</v>
      </c>
      <c r="V3386" s="2" t="str">
        <f>PROPER(DatosTransformados[[#This Row],[Payment Method Hidden]])</f>
        <v>Credit Card</v>
      </c>
      <c r="W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386" s="2">
        <v>1330</v>
      </c>
      <c r="Y3386" s="2" t="s">
        <v>103</v>
      </c>
      <c r="Z3386" s="2" t="s">
        <v>197</v>
      </c>
      <c r="AA3386" s="2" t="s">
        <v>5482</v>
      </c>
      <c r="AB3386" s="3">
        <f>DATEVALUE(DatosTransformados[[#This Row],[Contact Date Hidden]])</f>
        <v>45157</v>
      </c>
      <c r="AC3386" s="3">
        <v>45069</v>
      </c>
      <c r="AD3386" s="2" t="s">
        <v>44</v>
      </c>
      <c r="AE3386" s="2" t="str">
        <f>VLOOKUP(DatosTransformados[[#This Row],[Customer Segment Hidden]],Tabla3[#All],2,FALSE)</f>
        <v>Medium</v>
      </c>
      <c r="AF3386" s="11">
        <v>33.939792611376653</v>
      </c>
      <c r="AG3386" s="2">
        <v>0</v>
      </c>
      <c r="AH3386" s="2" t="s">
        <v>29</v>
      </c>
      <c r="AI3386" s="2" t="str">
        <f>IFERROR(VLOOKUP(DatosTransformados[[#This Row],[Preferred Contact Method Hidden]],Tabla3[#All],2,FALSE),DatosTransformados[[#This Row],[Preferred Contact Method Hidden]])</f>
        <v>Email</v>
      </c>
      <c r="AJ3386" s="2" t="str">
        <f>VLOOKUP(DatosTransformados[[#This Row],[Applied Discount Hidden]],Tabla3[#All],2,FALSE)</f>
        <v>Yes</v>
      </c>
      <c r="AK3386" s="2" t="b">
        <v>1</v>
      </c>
    </row>
    <row r="3387" spans="1:37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">
        <v>21</v>
      </c>
      <c r="O33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7" s="5" t="s">
        <v>21</v>
      </c>
      <c r="Q3387" s="5">
        <v>0</v>
      </c>
      <c r="R3387" s="5" t="s">
        <v>21</v>
      </c>
      <c r="S3387" s="5" t="s">
        <v>52</v>
      </c>
      <c r="T3387" s="5" t="s">
        <v>117</v>
      </c>
      <c r="U3387" s="5">
        <v>9</v>
      </c>
      <c r="V3387" s="5" t="str">
        <f>PROPER(DatosTransformados[[#This Row],[Payment Method Hidden]])</f>
        <v>Direct Debit</v>
      </c>
      <c r="W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387" s="5">
        <v>323</v>
      </c>
      <c r="Y3387" s="5"/>
      <c r="Z3387" s="5"/>
      <c r="AA3387" s="5" t="s">
        <v>1638</v>
      </c>
      <c r="AB3387" s="6">
        <f>DATEVALUE(DatosTransformados[[#This Row],[Contact Date Hidden]])</f>
        <v>44549</v>
      </c>
      <c r="AC3387" s="6">
        <v>43979</v>
      </c>
      <c r="AD3387" s="5" t="s">
        <v>44</v>
      </c>
      <c r="AE3387" s="5" t="str">
        <f>VLOOKUP(DatosTransformados[[#This Row],[Customer Segment Hidden]],Tabla3[#All],2,FALSE)</f>
        <v>Medium</v>
      </c>
      <c r="AF3387" s="12">
        <v>8.8469111901743336</v>
      </c>
      <c r="AG3387" s="5">
        <v>5</v>
      </c>
      <c r="AH3387" s="5" t="s">
        <v>49</v>
      </c>
      <c r="AI3387" s="5" t="str">
        <f>IFERROR(VLOOKUP(DatosTransformados[[#This Row],[Preferred Contact Method Hidden]],Tabla3[#All],2,FALSE),DatosTransformados[[#This Row],[Preferred Contact Method Hidden]])</f>
        <v>Phone</v>
      </c>
      <c r="AJ3387" s="5" t="str">
        <f>VLOOKUP(DatosTransformados[[#This Row],[Applied Discount Hidden]],Tabla3[#All],2,FALSE)</f>
        <v>Yes</v>
      </c>
      <c r="AK3387" s="5" t="b">
        <v>1</v>
      </c>
    </row>
    <row r="3388" spans="1:37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">
        <v>21</v>
      </c>
      <c r="O33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8" s="2" t="s">
        <v>33</v>
      </c>
      <c r="Q3388" s="2">
        <v>5</v>
      </c>
      <c r="R3388" s="2" t="s">
        <v>33</v>
      </c>
      <c r="S3388" s="2" t="s">
        <v>34</v>
      </c>
      <c r="T3388" s="2" t="s">
        <v>123</v>
      </c>
      <c r="U3388" s="2">
        <v>31</v>
      </c>
      <c r="V3388" s="2" t="str">
        <f>PROPER(DatosTransformados[[#This Row],[Payment Method Hidden]])</f>
        <v>Credit Card</v>
      </c>
      <c r="W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388" s="2">
        <v>1532</v>
      </c>
      <c r="Y3388" s="2"/>
      <c r="Z3388" s="2"/>
      <c r="AA3388" s="2" t="s">
        <v>5485</v>
      </c>
      <c r="AB3388" s="3">
        <f>DATEVALUE(DatosTransformados[[#This Row],[Contact Date Hidden]])</f>
        <v>44671</v>
      </c>
      <c r="AC3388" s="3">
        <v>44493</v>
      </c>
      <c r="AD3388" s="2" t="s">
        <v>44</v>
      </c>
      <c r="AE3388" s="2" t="str">
        <f>VLOOKUP(DatosTransformados[[#This Row],[Customer Segment Hidden]],Tabla3[#All],2,FALSE)</f>
        <v>Medium</v>
      </c>
      <c r="AF3388" s="11">
        <v>29.75979345089107</v>
      </c>
      <c r="AG3388" s="2">
        <v>4</v>
      </c>
      <c r="AH3388" s="2" t="s">
        <v>29</v>
      </c>
      <c r="AI3388" s="2" t="str">
        <f>IFERROR(VLOOKUP(DatosTransformados[[#This Row],[Preferred Contact Method Hidden]],Tabla3[#All],2,FALSE),DatosTransformados[[#This Row],[Preferred Contact Method Hidden]])</f>
        <v>Email</v>
      </c>
      <c r="AJ3388" s="2" t="str">
        <f>VLOOKUP(DatosTransformados[[#This Row],[Applied Discount Hidden]],Tabla3[#All],2,FALSE)</f>
        <v>Yes</v>
      </c>
      <c r="AK3388" s="2" t="b">
        <v>1</v>
      </c>
    </row>
    <row r="3389" spans="1:37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">
        <v>21</v>
      </c>
      <c r="O33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89" s="5" t="s">
        <v>21</v>
      </c>
      <c r="Q3389" s="5">
        <v>0</v>
      </c>
      <c r="R3389" s="5" t="s">
        <v>21</v>
      </c>
      <c r="S3389" s="5" t="s">
        <v>34</v>
      </c>
      <c r="T3389" s="5" t="s">
        <v>117</v>
      </c>
      <c r="U3389" s="5">
        <v>15</v>
      </c>
      <c r="V3389" s="5" t="str">
        <f>PROPER(DatosTransformados[[#This Row],[Payment Method Hidden]])</f>
        <v>Direct Debit</v>
      </c>
      <c r="W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389" s="5">
        <v>60</v>
      </c>
      <c r="Y3389" s="5"/>
      <c r="Z3389" s="5"/>
      <c r="AA3389" s="5" t="s">
        <v>276</v>
      </c>
      <c r="AB3389" s="6">
        <f>DATEVALUE(DatosTransformados[[#This Row],[Contact Date Hidden]])</f>
        <v>45087</v>
      </c>
      <c r="AC3389" s="6">
        <v>44374</v>
      </c>
      <c r="AD3389" s="5" t="s">
        <v>44</v>
      </c>
      <c r="AE3389" s="5" t="str">
        <f>VLOOKUP(DatosTransformados[[#This Row],[Customer Segment Hidden]],Tabla3[#All],2,FALSE)</f>
        <v>Medium</v>
      </c>
      <c r="AF3389" s="12">
        <v>12.389747999396761</v>
      </c>
      <c r="AG3389" s="5">
        <v>0</v>
      </c>
      <c r="AH3389" s="5" t="s">
        <v>63</v>
      </c>
      <c r="AI3389" s="5" t="str">
        <f>IFERROR(VLOOKUP(DatosTransformados[[#This Row],[Preferred Contact Method Hidden]],Tabla3[#All],2,FALSE),DatosTransformados[[#This Row],[Preferred Contact Method Hidden]])</f>
        <v>SMS</v>
      </c>
      <c r="AJ3389" s="5" t="str">
        <f>VLOOKUP(DatosTransformados[[#This Row],[Applied Discount Hidden]],Tabla3[#All],2,FALSE)</f>
        <v>No</v>
      </c>
      <c r="AK3389" s="5" t="b">
        <v>0</v>
      </c>
    </row>
    <row r="3390" spans="1:37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">
        <v>21</v>
      </c>
      <c r="O33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0" s="2" t="s">
        <v>21</v>
      </c>
      <c r="Q3390" s="2">
        <v>0</v>
      </c>
      <c r="R3390" s="2" t="s">
        <v>33</v>
      </c>
      <c r="S3390" s="2" t="s">
        <v>52</v>
      </c>
      <c r="T3390" s="2" t="s">
        <v>25</v>
      </c>
      <c r="U3390" s="2">
        <v>33</v>
      </c>
      <c r="V3390" s="2" t="str">
        <f>PROPER(DatosTransformados[[#This Row],[Payment Method Hidden]])</f>
        <v>Credit Card</v>
      </c>
      <c r="W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390" s="2">
        <v>2326</v>
      </c>
      <c r="Y3390" s="2"/>
      <c r="Z3390" s="2"/>
      <c r="AA3390" s="2" t="s">
        <v>1989</v>
      </c>
      <c r="AB3390" s="3">
        <f>DATEVALUE(DatosTransformados[[#This Row],[Contact Date Hidden]])</f>
        <v>44444</v>
      </c>
      <c r="AC3390" s="3">
        <v>44456</v>
      </c>
      <c r="AD3390" s="2" t="s">
        <v>38</v>
      </c>
      <c r="AE3390" s="2" t="str">
        <f>VLOOKUP(DatosTransformados[[#This Row],[Customer Segment Hidden]],Tabla3[#All],2,FALSE)</f>
        <v>Low</v>
      </c>
      <c r="AF3390" s="11">
        <v>27.280634862212509</v>
      </c>
      <c r="AG3390" s="2">
        <v>2</v>
      </c>
      <c r="AH3390" s="2" t="s">
        <v>49</v>
      </c>
      <c r="AI3390" s="2" t="str">
        <f>IFERROR(VLOOKUP(DatosTransformados[[#This Row],[Preferred Contact Method Hidden]],Tabla3[#All],2,FALSE),DatosTransformados[[#This Row],[Preferred Contact Method Hidden]])</f>
        <v>Phone</v>
      </c>
      <c r="AJ3390" s="2" t="str">
        <f>VLOOKUP(DatosTransformados[[#This Row],[Applied Discount Hidden]],Tabla3[#All],2,FALSE)</f>
        <v>Yes</v>
      </c>
      <c r="AK3390" s="2" t="b">
        <v>1</v>
      </c>
    </row>
    <row r="3391" spans="1:37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">
        <v>21</v>
      </c>
      <c r="O33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1" s="5" t="s">
        <v>21</v>
      </c>
      <c r="Q3391" s="5">
        <v>0</v>
      </c>
      <c r="R3391" s="5" t="s">
        <v>21</v>
      </c>
      <c r="S3391" s="5" t="s">
        <v>24</v>
      </c>
      <c r="T3391" s="5" t="s">
        <v>169</v>
      </c>
      <c r="U3391" s="5">
        <v>16</v>
      </c>
      <c r="V3391" s="5" t="str">
        <f>PROPER(DatosTransformados[[#This Row],[Payment Method Hidden]])</f>
        <v>Paper Check</v>
      </c>
      <c r="W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391" s="5">
        <v>64</v>
      </c>
      <c r="Y3391" s="5" t="s">
        <v>42</v>
      </c>
      <c r="Z3391" s="5" t="s">
        <v>213</v>
      </c>
      <c r="AA3391" s="5" t="s">
        <v>4099</v>
      </c>
      <c r="AB3391" s="6">
        <f>DATEVALUE(DatosTransformados[[#This Row],[Contact Date Hidden]])</f>
        <v>45244</v>
      </c>
      <c r="AC3391" s="6">
        <v>45085</v>
      </c>
      <c r="AD3391" s="5" t="s">
        <v>44</v>
      </c>
      <c r="AE3391" s="5" t="str">
        <f>VLOOKUP(DatosTransformados[[#This Row],[Customer Segment Hidden]],Tabla3[#All],2,FALSE)</f>
        <v>Medium</v>
      </c>
      <c r="AF3391" s="12">
        <v>18.962761784228839</v>
      </c>
      <c r="AG3391" s="5">
        <v>10</v>
      </c>
      <c r="AH3391" s="5" t="s">
        <v>49</v>
      </c>
      <c r="AI3391" s="5" t="str">
        <f>IFERROR(VLOOKUP(DatosTransformados[[#This Row],[Preferred Contact Method Hidden]],Tabla3[#All],2,FALSE),DatosTransformados[[#This Row],[Preferred Contact Method Hidden]])</f>
        <v>Phone</v>
      </c>
      <c r="AJ3391" s="5" t="str">
        <f>VLOOKUP(DatosTransformados[[#This Row],[Applied Discount Hidden]],Tabla3[#All],2,FALSE)</f>
        <v>No</v>
      </c>
      <c r="AK3391" s="5" t="b">
        <v>0</v>
      </c>
    </row>
    <row r="3392" spans="1:37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">
        <v>33</v>
      </c>
      <c r="O33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2" s="2" t="s">
        <v>33</v>
      </c>
      <c r="Q3392" s="2">
        <v>6</v>
      </c>
      <c r="R3392" s="2" t="s">
        <v>21</v>
      </c>
      <c r="S3392" s="2" t="s">
        <v>34</v>
      </c>
      <c r="T3392" s="2" t="s">
        <v>117</v>
      </c>
      <c r="U3392" s="2">
        <v>30</v>
      </c>
      <c r="V3392" s="2" t="str">
        <f>PROPER(DatosTransformados[[#This Row],[Payment Method Hidden]])</f>
        <v>Direct Debit</v>
      </c>
      <c r="W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392" s="2">
        <v>1093</v>
      </c>
      <c r="Y3392" s="2"/>
      <c r="Z3392" s="2"/>
      <c r="AA3392" s="2" t="s">
        <v>4190</v>
      </c>
      <c r="AB3392" s="3">
        <f>DATEVALUE(DatosTransformados[[#This Row],[Contact Date Hidden]])</f>
        <v>45244</v>
      </c>
      <c r="AC3392" s="3">
        <v>44731</v>
      </c>
      <c r="AD3392" s="2" t="s">
        <v>38</v>
      </c>
      <c r="AE3392" s="2" t="str">
        <f>VLOOKUP(DatosTransformados[[#This Row],[Customer Segment Hidden]],Tabla3[#All],2,FALSE)</f>
        <v>Low</v>
      </c>
      <c r="AF3392" s="11">
        <v>32.18725774569716</v>
      </c>
      <c r="AG3392" s="2">
        <v>9</v>
      </c>
      <c r="AH3392" s="2" t="s">
        <v>63</v>
      </c>
      <c r="AI3392" s="2" t="str">
        <f>IFERROR(VLOOKUP(DatosTransformados[[#This Row],[Preferred Contact Method Hidden]],Tabla3[#All],2,FALSE),DatosTransformados[[#This Row],[Preferred Contact Method Hidden]])</f>
        <v>SMS</v>
      </c>
      <c r="AJ3392" s="2" t="str">
        <f>VLOOKUP(DatosTransformados[[#This Row],[Applied Discount Hidden]],Tabla3[#All],2,FALSE)</f>
        <v>Yes</v>
      </c>
      <c r="AK3392" s="2" t="b">
        <v>1</v>
      </c>
    </row>
    <row r="3393" spans="1:37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">
        <v>33</v>
      </c>
      <c r="O33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3" s="5" t="s">
        <v>21</v>
      </c>
      <c r="Q3393" s="5">
        <v>0</v>
      </c>
      <c r="R3393" s="5" t="s">
        <v>33</v>
      </c>
      <c r="S3393" s="5" t="s">
        <v>52</v>
      </c>
      <c r="T3393" s="5" t="s">
        <v>117</v>
      </c>
      <c r="U3393" s="5">
        <v>43</v>
      </c>
      <c r="V3393" s="5" t="str">
        <f>PROPER(DatosTransformados[[#This Row],[Payment Method Hidden]])</f>
        <v>Direct Debit</v>
      </c>
      <c r="W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393" s="5">
        <v>938</v>
      </c>
      <c r="Y3393" s="5"/>
      <c r="Z3393" s="5"/>
      <c r="AA3393" s="5" t="s">
        <v>1030</v>
      </c>
      <c r="AB3393" s="6">
        <f>DATEVALUE(DatosTransformados[[#This Row],[Contact Date Hidden]])</f>
        <v>44434</v>
      </c>
      <c r="AC3393" s="6">
        <v>44595</v>
      </c>
      <c r="AD3393" s="5" t="s">
        <v>38</v>
      </c>
      <c r="AE3393" s="5" t="str">
        <f>VLOOKUP(DatosTransformados[[#This Row],[Customer Segment Hidden]],Tabla3[#All],2,FALSE)</f>
        <v>Low</v>
      </c>
      <c r="AF3393" s="12">
        <v>36.433432451706828</v>
      </c>
      <c r="AG3393" s="5">
        <v>1</v>
      </c>
      <c r="AH3393" s="5" t="s">
        <v>29</v>
      </c>
      <c r="AI3393" s="5" t="str">
        <f>IFERROR(VLOOKUP(DatosTransformados[[#This Row],[Preferred Contact Method Hidden]],Tabla3[#All],2,FALSE),DatosTransformados[[#This Row],[Preferred Contact Method Hidden]])</f>
        <v>Email</v>
      </c>
      <c r="AJ3393" s="5" t="str">
        <f>VLOOKUP(DatosTransformados[[#This Row],[Applied Discount Hidden]],Tabla3[#All],2,FALSE)</f>
        <v>No</v>
      </c>
      <c r="AK3393" s="5" t="b">
        <v>0</v>
      </c>
    </row>
    <row r="3394" spans="1:37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">
        <v>21</v>
      </c>
      <c r="O33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4" s="2" t="s">
        <v>21</v>
      </c>
      <c r="Q3394" s="2">
        <v>0</v>
      </c>
      <c r="R3394" s="2" t="s">
        <v>21</v>
      </c>
      <c r="S3394" s="2" t="s">
        <v>52</v>
      </c>
      <c r="T3394" s="2" t="s">
        <v>207</v>
      </c>
      <c r="U3394" s="2">
        <v>8</v>
      </c>
      <c r="V3394" s="2" t="str">
        <f>PROPER(DatosTransformados[[#This Row],[Payment Method Hidden]])</f>
        <v>Paper Check</v>
      </c>
      <c r="W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394" s="2">
        <v>236</v>
      </c>
      <c r="Y3394" s="2"/>
      <c r="Z3394" s="2"/>
      <c r="AA3394" s="2" t="s">
        <v>5492</v>
      </c>
      <c r="AB3394" s="3">
        <f>DATEVALUE(DatosTransformados[[#This Row],[Contact Date Hidden]])</f>
        <v>44197</v>
      </c>
      <c r="AC3394" s="3">
        <v>45260</v>
      </c>
      <c r="AD3394" s="2" t="s">
        <v>44</v>
      </c>
      <c r="AE3394" s="2" t="str">
        <f>VLOOKUP(DatosTransformados[[#This Row],[Customer Segment Hidden]],Tabla3[#All],2,FALSE)</f>
        <v>Medium</v>
      </c>
      <c r="AF3394" s="11">
        <v>7.9558324153770856</v>
      </c>
      <c r="AG3394" s="2">
        <v>6</v>
      </c>
      <c r="AH3394" s="2" t="s">
        <v>29</v>
      </c>
      <c r="AI3394" s="2" t="str">
        <f>IFERROR(VLOOKUP(DatosTransformados[[#This Row],[Preferred Contact Method Hidden]],Tabla3[#All],2,FALSE),DatosTransformados[[#This Row],[Preferred Contact Method Hidden]])</f>
        <v>Email</v>
      </c>
      <c r="AJ3394" s="2" t="str">
        <f>VLOOKUP(DatosTransformados[[#This Row],[Applied Discount Hidden]],Tabla3[#All],2,FALSE)</f>
        <v>Yes</v>
      </c>
      <c r="AK3394" s="2" t="b">
        <v>1</v>
      </c>
    </row>
    <row r="3395" spans="1:37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">
        <v>21</v>
      </c>
      <c r="O33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5" s="5" t="s">
        <v>21</v>
      </c>
      <c r="Q3395" s="5">
        <v>0</v>
      </c>
      <c r="R3395" s="5" t="s">
        <v>21</v>
      </c>
      <c r="S3395" s="5" t="s">
        <v>34</v>
      </c>
      <c r="T3395" s="5" t="s">
        <v>35</v>
      </c>
      <c r="U3395" s="5">
        <v>60</v>
      </c>
      <c r="V3395" s="5" t="str">
        <f>PROPER(DatosTransformados[[#This Row],[Payment Method Hidden]])</f>
        <v>Direct Debit</v>
      </c>
      <c r="W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3395" s="5">
        <v>2530</v>
      </c>
      <c r="Y3395" s="5" t="s">
        <v>87</v>
      </c>
      <c r="Z3395" s="5" t="s">
        <v>180</v>
      </c>
      <c r="AA3395" s="5" t="s">
        <v>5494</v>
      </c>
      <c r="AB3395" s="6">
        <f>DATEVALUE(DatosTransformados[[#This Row],[Contact Date Hidden]])</f>
        <v>44256</v>
      </c>
      <c r="AC3395" s="6">
        <v>44800</v>
      </c>
      <c r="AD3395" s="5" t="s">
        <v>44</v>
      </c>
      <c r="AE3395" s="5" t="str">
        <f>VLOOKUP(DatosTransformados[[#This Row],[Customer Segment Hidden]],Tabla3[#All],2,FALSE)</f>
        <v>Medium</v>
      </c>
      <c r="AF3395" s="12">
        <v>52.793004102299527</v>
      </c>
      <c r="AG3395" s="5">
        <v>1</v>
      </c>
      <c r="AH3395" s="5" t="s">
        <v>29</v>
      </c>
      <c r="AI3395" s="5" t="str">
        <f>IFERROR(VLOOKUP(DatosTransformados[[#This Row],[Preferred Contact Method Hidden]],Tabla3[#All],2,FALSE),DatosTransformados[[#This Row],[Preferred Contact Method Hidden]])</f>
        <v>Email</v>
      </c>
      <c r="AJ3395" s="5" t="str">
        <f>VLOOKUP(DatosTransformados[[#This Row],[Applied Discount Hidden]],Tabla3[#All],2,FALSE)</f>
        <v>Yes</v>
      </c>
      <c r="AK3395" s="5" t="b">
        <v>1</v>
      </c>
    </row>
    <row r="3396" spans="1:37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">
        <v>21</v>
      </c>
      <c r="O33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6" s="2" t="s">
        <v>21</v>
      </c>
      <c r="Q3396" s="2">
        <v>0</v>
      </c>
      <c r="R3396" s="2" t="s">
        <v>33</v>
      </c>
      <c r="S3396" s="2" t="s">
        <v>24</v>
      </c>
      <c r="T3396" s="2" t="s">
        <v>117</v>
      </c>
      <c r="U3396" s="2">
        <v>35</v>
      </c>
      <c r="V3396" s="2" t="str">
        <f>PROPER(DatosTransformados[[#This Row],[Payment Method Hidden]])</f>
        <v>Direct Debit</v>
      </c>
      <c r="W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396" s="2">
        <v>866</v>
      </c>
      <c r="Y3396" s="2" t="s">
        <v>42</v>
      </c>
      <c r="Z3396" s="2" t="s">
        <v>213</v>
      </c>
      <c r="AA3396" s="2" t="s">
        <v>2908</v>
      </c>
      <c r="AB3396" s="3">
        <f>DATEVALUE(DatosTransformados[[#This Row],[Contact Date Hidden]])</f>
        <v>43958</v>
      </c>
      <c r="AC3396" s="3">
        <v>44917</v>
      </c>
      <c r="AD3396" s="2" t="s">
        <v>28</v>
      </c>
      <c r="AE3396" s="2" t="str">
        <f>VLOOKUP(DatosTransformados[[#This Row],[Customer Segment Hidden]],Tabla3[#All],2,FALSE)</f>
        <v>High</v>
      </c>
      <c r="AF3396" s="11">
        <v>32.770124887430207</v>
      </c>
      <c r="AG3396" s="2">
        <v>9</v>
      </c>
      <c r="AH3396" s="2" t="s">
        <v>63</v>
      </c>
      <c r="AI3396" s="2" t="str">
        <f>IFERROR(VLOOKUP(DatosTransformados[[#This Row],[Preferred Contact Method Hidden]],Tabla3[#All],2,FALSE),DatosTransformados[[#This Row],[Preferred Contact Method Hidden]])</f>
        <v>SMS</v>
      </c>
      <c r="AJ3396" s="2" t="str">
        <f>VLOOKUP(DatosTransformados[[#This Row],[Applied Discount Hidden]],Tabla3[#All],2,FALSE)</f>
        <v>Yes</v>
      </c>
      <c r="AK3396" s="2" t="b">
        <v>1</v>
      </c>
    </row>
    <row r="3397" spans="1:37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">
        <v>21</v>
      </c>
      <c r="O33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7" s="5" t="s">
        <v>21</v>
      </c>
      <c r="Q3397" s="5">
        <v>0</v>
      </c>
      <c r="R3397" s="5" t="s">
        <v>21</v>
      </c>
      <c r="S3397" s="5" t="s">
        <v>24</v>
      </c>
      <c r="T3397" s="5" t="s">
        <v>207</v>
      </c>
      <c r="U3397" s="5">
        <v>8</v>
      </c>
      <c r="V3397" s="5" t="str">
        <f>PROPER(DatosTransformados[[#This Row],[Payment Method Hidden]])</f>
        <v>Paper Check</v>
      </c>
      <c r="W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397" s="5">
        <v>17</v>
      </c>
      <c r="Y3397" s="5"/>
      <c r="Z3397" s="5"/>
      <c r="AA3397" s="5" t="s">
        <v>1080</v>
      </c>
      <c r="AB3397" s="6">
        <f>DATEVALUE(DatosTransformados[[#This Row],[Contact Date Hidden]])</f>
        <v>44758</v>
      </c>
      <c r="AC3397" s="6">
        <v>44242</v>
      </c>
      <c r="AD3397" s="5" t="s">
        <v>28</v>
      </c>
      <c r="AE3397" s="5" t="str">
        <f>VLOOKUP(DatosTransformados[[#This Row],[Customer Segment Hidden]],Tabla3[#All],2,FALSE)</f>
        <v>High</v>
      </c>
      <c r="AF3397" s="12">
        <v>9.2671389456850086</v>
      </c>
      <c r="AG3397" s="5">
        <v>6</v>
      </c>
      <c r="AH3397" s="5" t="s">
        <v>49</v>
      </c>
      <c r="AI3397" s="5" t="str">
        <f>IFERROR(VLOOKUP(DatosTransformados[[#This Row],[Preferred Contact Method Hidden]],Tabla3[#All],2,FALSE),DatosTransformados[[#This Row],[Preferred Contact Method Hidden]])</f>
        <v>Phone</v>
      </c>
      <c r="AJ3397" s="5" t="str">
        <f>VLOOKUP(DatosTransformados[[#This Row],[Applied Discount Hidden]],Tabla3[#All],2,FALSE)</f>
        <v>No</v>
      </c>
      <c r="AK3397" s="5" t="b">
        <v>0</v>
      </c>
    </row>
    <row r="3398" spans="1:37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">
        <v>21</v>
      </c>
      <c r="O33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8" s="2" t="s">
        <v>21</v>
      </c>
      <c r="Q3398" s="2">
        <v>0</v>
      </c>
      <c r="R3398" s="2" t="s">
        <v>21</v>
      </c>
      <c r="S3398" s="2" t="s">
        <v>24</v>
      </c>
      <c r="T3398" s="2" t="s">
        <v>123</v>
      </c>
      <c r="U3398" s="2">
        <v>12</v>
      </c>
      <c r="V3398" s="2" t="str">
        <f>PROPER(DatosTransformados[[#This Row],[Payment Method Hidden]])</f>
        <v>Credit Card</v>
      </c>
      <c r="W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398" s="2">
        <v>151</v>
      </c>
      <c r="Y3398" s="2"/>
      <c r="Z3398" s="2"/>
      <c r="AA3398" s="2" t="s">
        <v>3104</v>
      </c>
      <c r="AB3398" s="3">
        <f>DATEVALUE(DatosTransformados[[#This Row],[Contact Date Hidden]])</f>
        <v>44048</v>
      </c>
      <c r="AC3398" s="3">
        <v>44253</v>
      </c>
      <c r="AD3398" s="2" t="s">
        <v>28</v>
      </c>
      <c r="AE3398" s="2" t="str">
        <f>VLOOKUP(DatosTransformados[[#This Row],[Customer Segment Hidden]],Tabla3[#All],2,FALSE)</f>
        <v>High</v>
      </c>
      <c r="AF3398" s="11">
        <v>9.8270869984831641</v>
      </c>
      <c r="AG3398" s="2">
        <v>9</v>
      </c>
      <c r="AH3398" s="2" t="s">
        <v>49</v>
      </c>
      <c r="AI3398" s="2" t="str">
        <f>IFERROR(VLOOKUP(DatosTransformados[[#This Row],[Preferred Contact Method Hidden]],Tabla3[#All],2,FALSE),DatosTransformados[[#This Row],[Preferred Contact Method Hidden]])</f>
        <v>Phone</v>
      </c>
      <c r="AJ3398" s="2" t="str">
        <f>VLOOKUP(DatosTransformados[[#This Row],[Applied Discount Hidden]],Tabla3[#All],2,FALSE)</f>
        <v>Yes</v>
      </c>
      <c r="AK3398" s="2" t="b">
        <v>1</v>
      </c>
    </row>
    <row r="3399" spans="1:37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">
        <v>21</v>
      </c>
      <c r="O33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399" s="5" t="s">
        <v>21</v>
      </c>
      <c r="Q3399" s="5">
        <v>0</v>
      </c>
      <c r="R3399" s="5" t="s">
        <v>21</v>
      </c>
      <c r="S3399" s="5" t="s">
        <v>34</v>
      </c>
      <c r="T3399" s="5" t="s">
        <v>207</v>
      </c>
      <c r="U3399" s="5">
        <v>10</v>
      </c>
      <c r="V3399" s="5" t="str">
        <f>PROPER(DatosTransformados[[#This Row],[Payment Method Hidden]])</f>
        <v>Paper Check</v>
      </c>
      <c r="W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399" s="5">
        <v>34</v>
      </c>
      <c r="Y3399" s="5"/>
      <c r="Z3399" s="5"/>
      <c r="AA3399" s="5" t="s">
        <v>3364</v>
      </c>
      <c r="AB3399" s="6">
        <f>DATEVALUE(DatosTransformados[[#This Row],[Contact Date Hidden]])</f>
        <v>44175</v>
      </c>
      <c r="AC3399" s="6">
        <v>44339</v>
      </c>
      <c r="AD3399" s="5" t="s">
        <v>28</v>
      </c>
      <c r="AE3399" s="5" t="str">
        <f>VLOOKUP(DatosTransformados[[#This Row],[Customer Segment Hidden]],Tabla3[#All],2,FALSE)</f>
        <v>High</v>
      </c>
      <c r="AF3399" s="12">
        <v>11.80343792016861</v>
      </c>
      <c r="AG3399" s="5">
        <v>10</v>
      </c>
      <c r="AH3399" s="5" t="s">
        <v>63</v>
      </c>
      <c r="AI3399" s="5" t="str">
        <f>IFERROR(VLOOKUP(DatosTransformados[[#This Row],[Preferred Contact Method Hidden]],Tabla3[#All],2,FALSE),DatosTransformados[[#This Row],[Preferred Contact Method Hidden]])</f>
        <v>SMS</v>
      </c>
      <c r="AJ3399" s="5" t="str">
        <f>VLOOKUP(DatosTransformados[[#This Row],[Applied Discount Hidden]],Tabla3[#All],2,FALSE)</f>
        <v>Yes</v>
      </c>
      <c r="AK3399" s="5" t="b">
        <v>1</v>
      </c>
    </row>
    <row r="3400" spans="1:37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">
        <v>21</v>
      </c>
      <c r="O34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0" s="2" t="s">
        <v>21</v>
      </c>
      <c r="Q3400" s="2">
        <v>0</v>
      </c>
      <c r="R3400" s="2" t="s">
        <v>33</v>
      </c>
      <c r="S3400" s="2" t="s">
        <v>24</v>
      </c>
      <c r="T3400" s="2" t="s">
        <v>117</v>
      </c>
      <c r="U3400" s="2">
        <v>41</v>
      </c>
      <c r="V3400" s="2" t="str">
        <f>PROPER(DatosTransformados[[#This Row],[Payment Method Hidden]])</f>
        <v>Direct Debit</v>
      </c>
      <c r="W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400" s="2">
        <v>1325</v>
      </c>
      <c r="Y3400" s="2" t="s">
        <v>87</v>
      </c>
      <c r="Z3400" s="2" t="s">
        <v>126</v>
      </c>
      <c r="AA3400" s="2" t="s">
        <v>3795</v>
      </c>
      <c r="AB3400" s="3">
        <f>DATEVALUE(DatosTransformados[[#This Row],[Contact Date Hidden]])</f>
        <v>44259</v>
      </c>
      <c r="AC3400" s="3">
        <v>44861</v>
      </c>
      <c r="AD3400" s="2" t="s">
        <v>38</v>
      </c>
      <c r="AE3400" s="2" t="str">
        <f>VLOOKUP(DatosTransformados[[#This Row],[Customer Segment Hidden]],Tabla3[#All],2,FALSE)</f>
        <v>Low</v>
      </c>
      <c r="AF3400" s="11">
        <v>35.373212503797802</v>
      </c>
      <c r="AG3400" s="2">
        <v>1</v>
      </c>
      <c r="AH3400" s="2" t="s">
        <v>29</v>
      </c>
      <c r="AI3400" s="2" t="str">
        <f>IFERROR(VLOOKUP(DatosTransformados[[#This Row],[Preferred Contact Method Hidden]],Tabla3[#All],2,FALSE),DatosTransformados[[#This Row],[Preferred Contact Method Hidden]])</f>
        <v>Email</v>
      </c>
      <c r="AJ3400" s="2" t="str">
        <f>VLOOKUP(DatosTransformados[[#This Row],[Applied Discount Hidden]],Tabla3[#All],2,FALSE)</f>
        <v>No</v>
      </c>
      <c r="AK3400" s="2" t="b">
        <v>0</v>
      </c>
    </row>
    <row r="3401" spans="1:37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">
        <v>21</v>
      </c>
      <c r="O34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1" s="5" t="s">
        <v>21</v>
      </c>
      <c r="Q3401" s="5">
        <v>0</v>
      </c>
      <c r="R3401" s="5" t="s">
        <v>21</v>
      </c>
      <c r="S3401" s="5" t="s">
        <v>24</v>
      </c>
      <c r="T3401" s="5" t="s">
        <v>123</v>
      </c>
      <c r="U3401" s="5">
        <v>12</v>
      </c>
      <c r="V3401" s="5" t="str">
        <f>PROPER(DatosTransformados[[#This Row],[Payment Method Hidden]])</f>
        <v>Credit Card</v>
      </c>
      <c r="W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401" s="5">
        <v>234</v>
      </c>
      <c r="Y3401" s="5"/>
      <c r="Z3401" s="5"/>
      <c r="AA3401" s="5" t="s">
        <v>5501</v>
      </c>
      <c r="AB3401" s="6">
        <f>DATEVALUE(DatosTransformados[[#This Row],[Contact Date Hidden]])</f>
        <v>44537</v>
      </c>
      <c r="AC3401" s="6">
        <v>45247</v>
      </c>
      <c r="AD3401" s="5" t="s">
        <v>28</v>
      </c>
      <c r="AE3401" s="5" t="str">
        <f>VLOOKUP(DatosTransformados[[#This Row],[Customer Segment Hidden]],Tabla3[#All],2,FALSE)</f>
        <v>High</v>
      </c>
      <c r="AF3401" s="12">
        <v>13.77279024835225</v>
      </c>
      <c r="AG3401" s="5">
        <v>7</v>
      </c>
      <c r="AH3401" s="5" t="s">
        <v>29</v>
      </c>
      <c r="AI3401" s="5" t="str">
        <f>IFERROR(VLOOKUP(DatosTransformados[[#This Row],[Preferred Contact Method Hidden]],Tabla3[#All],2,FALSE),DatosTransformados[[#This Row],[Preferred Contact Method Hidden]])</f>
        <v>Email</v>
      </c>
      <c r="AJ3401" s="5" t="str">
        <f>VLOOKUP(DatosTransformados[[#This Row],[Applied Discount Hidden]],Tabla3[#All],2,FALSE)</f>
        <v>No</v>
      </c>
      <c r="AK3401" s="5" t="b">
        <v>0</v>
      </c>
    </row>
    <row r="3402" spans="1:37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">
        <v>33</v>
      </c>
      <c r="O34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2" s="2" t="s">
        <v>21</v>
      </c>
      <c r="Q3402" s="2">
        <v>0</v>
      </c>
      <c r="R3402" s="2" t="s">
        <v>21</v>
      </c>
      <c r="S3402" s="2" t="s">
        <v>52</v>
      </c>
      <c r="T3402" s="2" t="s">
        <v>35</v>
      </c>
      <c r="U3402" s="2">
        <v>44</v>
      </c>
      <c r="V3402" s="2" t="str">
        <f>PROPER(DatosTransformados[[#This Row],[Payment Method Hidden]])</f>
        <v>Direct Debit</v>
      </c>
      <c r="W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402" s="2">
        <v>1388</v>
      </c>
      <c r="Y3402" s="2"/>
      <c r="Z3402" s="2"/>
      <c r="AA3402" s="2" t="s">
        <v>554</v>
      </c>
      <c r="AB3402" s="3">
        <f>DATEVALUE(DatosTransformados[[#This Row],[Contact Date Hidden]])</f>
        <v>44146</v>
      </c>
      <c r="AC3402" s="3">
        <v>44978</v>
      </c>
      <c r="AD3402" s="2" t="s">
        <v>44</v>
      </c>
      <c r="AE3402" s="2" t="str">
        <f>VLOOKUP(DatosTransformados[[#This Row],[Customer Segment Hidden]],Tabla3[#All],2,FALSE)</f>
        <v>Medium</v>
      </c>
      <c r="AF3402" s="11">
        <v>43.691481493068913</v>
      </c>
      <c r="AG3402" s="2">
        <v>0</v>
      </c>
      <c r="AH3402" s="2" t="s">
        <v>49</v>
      </c>
      <c r="AI3402" s="2" t="str">
        <f>IFERROR(VLOOKUP(DatosTransformados[[#This Row],[Preferred Contact Method Hidden]],Tabla3[#All],2,FALSE),DatosTransformados[[#This Row],[Preferred Contact Method Hidden]])</f>
        <v>Phone</v>
      </c>
      <c r="AJ3402" s="2" t="str">
        <f>VLOOKUP(DatosTransformados[[#This Row],[Applied Discount Hidden]],Tabla3[#All],2,FALSE)</f>
        <v>Yes</v>
      </c>
      <c r="AK3402" s="2" t="b">
        <v>1</v>
      </c>
    </row>
    <row r="3403" spans="1:37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">
        <v>33</v>
      </c>
      <c r="O34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3" s="5" t="s">
        <v>21</v>
      </c>
      <c r="Q3403" s="5">
        <v>0</v>
      </c>
      <c r="R3403" s="5" t="s">
        <v>21</v>
      </c>
      <c r="S3403" s="5" t="s">
        <v>52</v>
      </c>
      <c r="T3403" s="5" t="s">
        <v>35</v>
      </c>
      <c r="U3403" s="5">
        <v>40</v>
      </c>
      <c r="V3403" s="5" t="str">
        <f>PROPER(DatosTransformados[[#This Row],[Payment Method Hidden]])</f>
        <v>Direct Debit</v>
      </c>
      <c r="W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403" s="5">
        <v>1601</v>
      </c>
      <c r="Y3403" s="5"/>
      <c r="Z3403" s="5"/>
      <c r="AA3403" s="5" t="s">
        <v>2196</v>
      </c>
      <c r="AB3403" s="6">
        <f>DATEVALUE(DatosTransformados[[#This Row],[Contact Date Hidden]])</f>
        <v>44466</v>
      </c>
      <c r="AC3403" s="6">
        <v>44298</v>
      </c>
      <c r="AD3403" s="5" t="s">
        <v>38</v>
      </c>
      <c r="AE3403" s="5" t="str">
        <f>VLOOKUP(DatosTransformados[[#This Row],[Customer Segment Hidden]],Tabla3[#All],2,FALSE)</f>
        <v>Low</v>
      </c>
      <c r="AF3403" s="12">
        <v>35.11097846878048</v>
      </c>
      <c r="AG3403" s="5">
        <v>2</v>
      </c>
      <c r="AH3403" s="5" t="s">
        <v>49</v>
      </c>
      <c r="AI3403" s="5" t="str">
        <f>IFERROR(VLOOKUP(DatosTransformados[[#This Row],[Preferred Contact Method Hidden]],Tabla3[#All],2,FALSE),DatosTransformados[[#This Row],[Preferred Contact Method Hidden]])</f>
        <v>Phone</v>
      </c>
      <c r="AJ3403" s="5" t="str">
        <f>VLOOKUP(DatosTransformados[[#This Row],[Applied Discount Hidden]],Tabla3[#All],2,FALSE)</f>
        <v>No</v>
      </c>
      <c r="AK3403" s="5" t="b">
        <v>0</v>
      </c>
    </row>
    <row r="3404" spans="1:37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">
        <v>21</v>
      </c>
      <c r="O34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4" s="2" t="s">
        <v>21</v>
      </c>
      <c r="Q3404" s="2">
        <v>0</v>
      </c>
      <c r="R3404" s="2" t="s">
        <v>21</v>
      </c>
      <c r="S3404" s="2" t="s">
        <v>34</v>
      </c>
      <c r="T3404" s="2" t="s">
        <v>25</v>
      </c>
      <c r="U3404" s="2">
        <v>10</v>
      </c>
      <c r="V3404" s="2" t="str">
        <f>PROPER(DatosTransformados[[#This Row],[Payment Method Hidden]])</f>
        <v>Credit Card</v>
      </c>
      <c r="W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404" s="2">
        <v>192</v>
      </c>
      <c r="Y3404" s="2"/>
      <c r="Z3404" s="2"/>
      <c r="AA3404" s="2" t="s">
        <v>517</v>
      </c>
      <c r="AB3404" s="3">
        <f>DATEVALUE(DatosTransformados[[#This Row],[Contact Date Hidden]])</f>
        <v>44684</v>
      </c>
      <c r="AC3404" s="3">
        <v>43831</v>
      </c>
      <c r="AD3404" s="2" t="s">
        <v>44</v>
      </c>
      <c r="AE3404" s="2" t="str">
        <f>VLOOKUP(DatosTransformados[[#This Row],[Customer Segment Hidden]],Tabla3[#All],2,FALSE)</f>
        <v>Medium</v>
      </c>
      <c r="AF3404" s="11">
        <v>8.048787333461572</v>
      </c>
      <c r="AG3404" s="2">
        <v>9</v>
      </c>
      <c r="AH3404" s="2" t="s">
        <v>29</v>
      </c>
      <c r="AI3404" s="2" t="str">
        <f>IFERROR(VLOOKUP(DatosTransformados[[#This Row],[Preferred Contact Method Hidden]],Tabla3[#All],2,FALSE),DatosTransformados[[#This Row],[Preferred Contact Method Hidden]])</f>
        <v>Email</v>
      </c>
      <c r="AJ3404" s="2" t="str">
        <f>VLOOKUP(DatosTransformados[[#This Row],[Applied Discount Hidden]],Tabla3[#All],2,FALSE)</f>
        <v>No</v>
      </c>
      <c r="AK3404" s="2" t="b">
        <v>0</v>
      </c>
    </row>
    <row r="3405" spans="1:37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">
        <v>21</v>
      </c>
      <c r="O34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5" s="5" t="s">
        <v>21</v>
      </c>
      <c r="Q3405" s="5">
        <v>0</v>
      </c>
      <c r="R3405" s="5" t="s">
        <v>21</v>
      </c>
      <c r="S3405" s="5" t="s">
        <v>34</v>
      </c>
      <c r="T3405" s="5" t="s">
        <v>117</v>
      </c>
      <c r="U3405" s="5">
        <v>61</v>
      </c>
      <c r="V3405" s="5" t="str">
        <f>PROPER(DatosTransformados[[#This Row],[Payment Method Hidden]])</f>
        <v>Direct Debit</v>
      </c>
      <c r="W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3405" s="5">
        <v>3981</v>
      </c>
      <c r="Y3405" s="5"/>
      <c r="Z3405" s="5"/>
      <c r="AA3405" s="5" t="s">
        <v>4201</v>
      </c>
      <c r="AB3405" s="6">
        <f>DATEVALUE(DatosTransformados[[#This Row],[Contact Date Hidden]])</f>
        <v>44706</v>
      </c>
      <c r="AC3405" s="6">
        <v>44363</v>
      </c>
      <c r="AD3405" s="5" t="s">
        <v>44</v>
      </c>
      <c r="AE3405" s="5" t="str">
        <f>VLOOKUP(DatosTransformados[[#This Row],[Customer Segment Hidden]],Tabla3[#All],2,FALSE)</f>
        <v>Medium</v>
      </c>
      <c r="AF3405" s="12">
        <v>58.232739928104337</v>
      </c>
      <c r="AG3405" s="5">
        <v>10</v>
      </c>
      <c r="AH3405" s="5" t="s">
        <v>29</v>
      </c>
      <c r="AI3405" s="5" t="str">
        <f>IFERROR(VLOOKUP(DatosTransformados[[#This Row],[Preferred Contact Method Hidden]],Tabla3[#All],2,FALSE),DatosTransformados[[#This Row],[Preferred Contact Method Hidden]])</f>
        <v>Email</v>
      </c>
      <c r="AJ3405" s="5" t="str">
        <f>VLOOKUP(DatosTransformados[[#This Row],[Applied Discount Hidden]],Tabla3[#All],2,FALSE)</f>
        <v>Yes</v>
      </c>
      <c r="AK3405" s="5" t="b">
        <v>1</v>
      </c>
    </row>
    <row r="3406" spans="1:37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">
        <v>33</v>
      </c>
      <c r="O34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6" s="2" t="s">
        <v>21</v>
      </c>
      <c r="Q3406" s="2">
        <v>0</v>
      </c>
      <c r="R3406" s="2" t="s">
        <v>21</v>
      </c>
      <c r="S3406" s="2" t="s">
        <v>34</v>
      </c>
      <c r="T3406" s="2" t="s">
        <v>117</v>
      </c>
      <c r="U3406" s="2">
        <v>16</v>
      </c>
      <c r="V3406" s="2" t="str">
        <f>PROPER(DatosTransformados[[#This Row],[Payment Method Hidden]])</f>
        <v>Direct Debit</v>
      </c>
      <c r="W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406" s="2">
        <v>782</v>
      </c>
      <c r="Y3406" s="2"/>
      <c r="Z3406" s="2"/>
      <c r="AA3406" s="2" t="s">
        <v>5507</v>
      </c>
      <c r="AB3406" s="3">
        <f>DATEVALUE(DatosTransformados[[#This Row],[Contact Date Hidden]])</f>
        <v>44483</v>
      </c>
      <c r="AC3406" s="3">
        <v>44895</v>
      </c>
      <c r="AD3406" s="2" t="s">
        <v>28</v>
      </c>
      <c r="AE3406" s="2" t="str">
        <f>VLOOKUP(DatosTransformados[[#This Row],[Customer Segment Hidden]],Tabla3[#All],2,FALSE)</f>
        <v>High</v>
      </c>
      <c r="AF3406" s="11">
        <v>17.19724614300992</v>
      </c>
      <c r="AG3406" s="2">
        <v>1</v>
      </c>
      <c r="AH3406" s="2" t="s">
        <v>49</v>
      </c>
      <c r="AI3406" s="2" t="str">
        <f>IFERROR(VLOOKUP(DatosTransformados[[#This Row],[Preferred Contact Method Hidden]],Tabla3[#All],2,FALSE),DatosTransformados[[#This Row],[Preferred Contact Method Hidden]])</f>
        <v>Phone</v>
      </c>
      <c r="AJ3406" s="2" t="str">
        <f>VLOOKUP(DatosTransformados[[#This Row],[Applied Discount Hidden]],Tabla3[#All],2,FALSE)</f>
        <v>No</v>
      </c>
      <c r="AK3406" s="2" t="b">
        <v>0</v>
      </c>
    </row>
    <row r="3407" spans="1:37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">
        <v>21</v>
      </c>
      <c r="O34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7" s="5" t="s">
        <v>21</v>
      </c>
      <c r="Q3407" s="5">
        <v>0</v>
      </c>
      <c r="R3407" s="5" t="s">
        <v>21</v>
      </c>
      <c r="S3407" s="5" t="s">
        <v>52</v>
      </c>
      <c r="T3407" s="5" t="s">
        <v>117</v>
      </c>
      <c r="U3407" s="5">
        <v>15</v>
      </c>
      <c r="V3407" s="5" t="str">
        <f>PROPER(DatosTransformados[[#This Row],[Payment Method Hidden]])</f>
        <v>Direct Debit</v>
      </c>
      <c r="W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407" s="5">
        <v>225</v>
      </c>
      <c r="Y3407" s="5"/>
      <c r="Z3407" s="5"/>
      <c r="AA3407" s="5" t="s">
        <v>3782</v>
      </c>
      <c r="AB3407" s="6">
        <f>DATEVALUE(DatosTransformados[[#This Row],[Contact Date Hidden]])</f>
        <v>44845</v>
      </c>
      <c r="AC3407" s="6">
        <v>45252</v>
      </c>
      <c r="AD3407" s="5" t="s">
        <v>28</v>
      </c>
      <c r="AE3407" s="5" t="str">
        <f>VLOOKUP(DatosTransformados[[#This Row],[Customer Segment Hidden]],Tabla3[#All],2,FALSE)</f>
        <v>High</v>
      </c>
      <c r="AF3407" s="12">
        <v>12.386631350877449</v>
      </c>
      <c r="AG3407" s="5">
        <v>5</v>
      </c>
      <c r="AH3407" s="5" t="s">
        <v>29</v>
      </c>
      <c r="AI3407" s="5" t="str">
        <f>IFERROR(VLOOKUP(DatosTransformados[[#This Row],[Preferred Contact Method Hidden]],Tabla3[#All],2,FALSE),DatosTransformados[[#This Row],[Preferred Contact Method Hidden]])</f>
        <v>Email</v>
      </c>
      <c r="AJ3407" s="5" t="str">
        <f>VLOOKUP(DatosTransformados[[#This Row],[Applied Discount Hidden]],Tabla3[#All],2,FALSE)</f>
        <v>Yes</v>
      </c>
      <c r="AK3407" s="5" t="b">
        <v>1</v>
      </c>
    </row>
    <row r="3408" spans="1:37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">
        <v>21</v>
      </c>
      <c r="O34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8" s="2" t="s">
        <v>33</v>
      </c>
      <c r="Q3408" s="2">
        <v>6</v>
      </c>
      <c r="R3408" s="2" t="s">
        <v>33</v>
      </c>
      <c r="S3408" s="2" t="s">
        <v>52</v>
      </c>
      <c r="T3408" s="2" t="s">
        <v>25</v>
      </c>
      <c r="U3408" s="2">
        <v>25</v>
      </c>
      <c r="V3408" s="2" t="str">
        <f>PROPER(DatosTransformados[[#This Row],[Payment Method Hidden]])</f>
        <v>Credit Card</v>
      </c>
      <c r="W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408" s="2">
        <v>152</v>
      </c>
      <c r="Y3408" s="2"/>
      <c r="Z3408" s="2"/>
      <c r="AA3408" s="2" t="s">
        <v>3626</v>
      </c>
      <c r="AB3408" s="3">
        <f>DATEVALUE(DatosTransformados[[#This Row],[Contact Date Hidden]])</f>
        <v>44882</v>
      </c>
      <c r="AC3408" s="3">
        <v>45112</v>
      </c>
      <c r="AD3408" s="2" t="s">
        <v>38</v>
      </c>
      <c r="AE3408" s="2" t="str">
        <f>VLOOKUP(DatosTransformados[[#This Row],[Customer Segment Hidden]],Tabla3[#All],2,FALSE)</f>
        <v>Low</v>
      </c>
      <c r="AF3408" s="11">
        <v>22.724533741920801</v>
      </c>
      <c r="AG3408" s="2">
        <v>4</v>
      </c>
      <c r="AH3408" s="2" t="s">
        <v>49</v>
      </c>
      <c r="AI3408" s="2" t="str">
        <f>IFERROR(VLOOKUP(DatosTransformados[[#This Row],[Preferred Contact Method Hidden]],Tabla3[#All],2,FALSE),DatosTransformados[[#This Row],[Preferred Contact Method Hidden]])</f>
        <v>Phone</v>
      </c>
      <c r="AJ3408" s="2" t="str">
        <f>VLOOKUP(DatosTransformados[[#This Row],[Applied Discount Hidden]],Tabla3[#All],2,FALSE)</f>
        <v>No</v>
      </c>
      <c r="AK3408" s="2" t="b">
        <v>0</v>
      </c>
    </row>
    <row r="3409" spans="1:37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">
        <v>21</v>
      </c>
      <c r="O34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09" s="5" t="s">
        <v>21</v>
      </c>
      <c r="Q3409" s="5">
        <v>0</v>
      </c>
      <c r="R3409" s="5" t="s">
        <v>21</v>
      </c>
      <c r="S3409" s="5" t="s">
        <v>24</v>
      </c>
      <c r="T3409" s="5" t="s">
        <v>117</v>
      </c>
      <c r="U3409" s="5">
        <v>51</v>
      </c>
      <c r="V3409" s="5" t="str">
        <f>PROPER(DatosTransformados[[#This Row],[Payment Method Hidden]])</f>
        <v>Direct Debit</v>
      </c>
      <c r="W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3409" s="5">
        <v>2305</v>
      </c>
      <c r="Y3409" s="5" t="s">
        <v>42</v>
      </c>
      <c r="Z3409" s="5" t="s">
        <v>279</v>
      </c>
      <c r="AA3409" s="5" t="s">
        <v>5511</v>
      </c>
      <c r="AB3409" s="6">
        <f>DATEVALUE(DatosTransformados[[#This Row],[Contact Date Hidden]])</f>
        <v>43837</v>
      </c>
      <c r="AC3409" s="6">
        <v>44103</v>
      </c>
      <c r="AD3409" s="5" t="s">
        <v>44</v>
      </c>
      <c r="AE3409" s="5" t="str">
        <f>VLOOKUP(DatosTransformados[[#This Row],[Customer Segment Hidden]],Tabla3[#All],2,FALSE)</f>
        <v>Medium</v>
      </c>
      <c r="AF3409" s="12">
        <v>51.509954765976033</v>
      </c>
      <c r="AG3409" s="5">
        <v>4</v>
      </c>
      <c r="AH3409" s="5" t="s">
        <v>49</v>
      </c>
      <c r="AI3409" s="5" t="str">
        <f>IFERROR(VLOOKUP(DatosTransformados[[#This Row],[Preferred Contact Method Hidden]],Tabla3[#All],2,FALSE),DatosTransformados[[#This Row],[Preferred Contact Method Hidden]])</f>
        <v>Phone</v>
      </c>
      <c r="AJ3409" s="5" t="str">
        <f>VLOOKUP(DatosTransformados[[#This Row],[Applied Discount Hidden]],Tabla3[#All],2,FALSE)</f>
        <v>No</v>
      </c>
      <c r="AK3409" s="5" t="b">
        <v>0</v>
      </c>
    </row>
    <row r="3410" spans="1:37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">
        <v>21</v>
      </c>
      <c r="O34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0" s="2" t="s">
        <v>21</v>
      </c>
      <c r="Q3410" s="2">
        <v>0</v>
      </c>
      <c r="R3410" s="2" t="s">
        <v>33</v>
      </c>
      <c r="S3410" s="2" t="s">
        <v>34</v>
      </c>
      <c r="T3410" s="2" t="s">
        <v>25</v>
      </c>
      <c r="U3410" s="2">
        <v>54</v>
      </c>
      <c r="V3410" s="2" t="str">
        <f>PROPER(DatosTransformados[[#This Row],[Payment Method Hidden]])</f>
        <v>Credit Card</v>
      </c>
      <c r="W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410" s="2">
        <v>2733</v>
      </c>
      <c r="Y3410" s="2"/>
      <c r="Z3410" s="2"/>
      <c r="AA3410" s="2" t="s">
        <v>1771</v>
      </c>
      <c r="AB3410" s="3">
        <f>DATEVALUE(DatosTransformados[[#This Row],[Contact Date Hidden]])</f>
        <v>44301</v>
      </c>
      <c r="AC3410" s="3">
        <v>44521</v>
      </c>
      <c r="AD3410" s="2" t="s">
        <v>28</v>
      </c>
      <c r="AE3410" s="2" t="str">
        <f>VLOOKUP(DatosTransformados[[#This Row],[Customer Segment Hidden]],Tabla3[#All],2,FALSE)</f>
        <v>High</v>
      </c>
      <c r="AF3410" s="11">
        <v>53.853259555468249</v>
      </c>
      <c r="AG3410" s="2">
        <v>1</v>
      </c>
      <c r="AH3410" s="2" t="s">
        <v>63</v>
      </c>
      <c r="AI3410" s="2" t="str">
        <f>IFERROR(VLOOKUP(DatosTransformados[[#This Row],[Preferred Contact Method Hidden]],Tabla3[#All],2,FALSE),DatosTransformados[[#This Row],[Preferred Contact Method Hidden]])</f>
        <v>SMS</v>
      </c>
      <c r="AJ3410" s="2" t="str">
        <f>VLOOKUP(DatosTransformados[[#This Row],[Applied Discount Hidden]],Tabla3[#All],2,FALSE)</f>
        <v>No</v>
      </c>
      <c r="AK3410" s="2" t="b">
        <v>0</v>
      </c>
    </row>
    <row r="3411" spans="1:37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">
        <v>21</v>
      </c>
      <c r="O34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1" s="5" t="s">
        <v>33</v>
      </c>
      <c r="Q3411" s="5">
        <v>6</v>
      </c>
      <c r="R3411" s="5" t="s">
        <v>33</v>
      </c>
      <c r="S3411" s="5" t="s">
        <v>34</v>
      </c>
      <c r="T3411" s="5" t="s">
        <v>117</v>
      </c>
      <c r="U3411" s="5">
        <v>55</v>
      </c>
      <c r="V3411" s="5" t="str">
        <f>PROPER(DatosTransformados[[#This Row],[Payment Method Hidden]])</f>
        <v>Direct Debit</v>
      </c>
      <c r="W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411" s="5">
        <v>3795</v>
      </c>
      <c r="Y3411" s="5"/>
      <c r="Z3411" s="5"/>
      <c r="AA3411" s="5" t="s">
        <v>3341</v>
      </c>
      <c r="AB3411" s="6">
        <f>DATEVALUE(DatosTransformados[[#This Row],[Contact Date Hidden]])</f>
        <v>44580</v>
      </c>
      <c r="AC3411" s="6">
        <v>44152</v>
      </c>
      <c r="AD3411" s="5" t="s">
        <v>28</v>
      </c>
      <c r="AE3411" s="5" t="str">
        <f>VLOOKUP(DatosTransformados[[#This Row],[Customer Segment Hidden]],Tabla3[#All],2,FALSE)</f>
        <v>High</v>
      </c>
      <c r="AF3411" s="12">
        <v>57.634615655323621</v>
      </c>
      <c r="AG3411" s="5">
        <v>5</v>
      </c>
      <c r="AH3411" s="5" t="s">
        <v>29</v>
      </c>
      <c r="AI3411" s="5" t="str">
        <f>IFERROR(VLOOKUP(DatosTransformados[[#This Row],[Preferred Contact Method Hidden]],Tabla3[#All],2,FALSE),DatosTransformados[[#This Row],[Preferred Contact Method Hidden]])</f>
        <v>Email</v>
      </c>
      <c r="AJ3411" s="5" t="str">
        <f>VLOOKUP(DatosTransformados[[#This Row],[Applied Discount Hidden]],Tabla3[#All],2,FALSE)</f>
        <v>No</v>
      </c>
      <c r="AK3411" s="5" t="b">
        <v>0</v>
      </c>
    </row>
    <row r="3412" spans="1:37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">
        <v>21</v>
      </c>
      <c r="O34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2" s="2" t="s">
        <v>33</v>
      </c>
      <c r="Q3412" s="2">
        <v>3</v>
      </c>
      <c r="R3412" s="2" t="s">
        <v>21</v>
      </c>
      <c r="S3412" s="2" t="s">
        <v>52</v>
      </c>
      <c r="T3412" s="2" t="s">
        <v>25</v>
      </c>
      <c r="U3412" s="2">
        <v>7</v>
      </c>
      <c r="V3412" s="2" t="str">
        <f>PROPER(DatosTransformados[[#This Row],[Payment Method Hidden]])</f>
        <v>Credit Card</v>
      </c>
      <c r="W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412" s="2">
        <v>70</v>
      </c>
      <c r="Y3412" s="2"/>
      <c r="Z3412" s="2"/>
      <c r="AA3412" s="2" t="s">
        <v>5515</v>
      </c>
      <c r="AB3412" s="3">
        <f>DATEVALUE(DatosTransformados[[#This Row],[Contact Date Hidden]])</f>
        <v>44409</v>
      </c>
      <c r="AC3412" s="3">
        <v>44030</v>
      </c>
      <c r="AD3412" s="2" t="s">
        <v>28</v>
      </c>
      <c r="AE3412" s="2" t="str">
        <f>VLOOKUP(DatosTransformados[[#This Row],[Customer Segment Hidden]],Tabla3[#All],2,FALSE)</f>
        <v>High</v>
      </c>
      <c r="AF3412" s="11">
        <v>8.0939209465296038</v>
      </c>
      <c r="AG3412" s="2">
        <v>3</v>
      </c>
      <c r="AH3412" s="2" t="s">
        <v>63</v>
      </c>
      <c r="AI3412" s="2" t="str">
        <f>IFERROR(VLOOKUP(DatosTransformados[[#This Row],[Preferred Contact Method Hidden]],Tabla3[#All],2,FALSE),DatosTransformados[[#This Row],[Preferred Contact Method Hidden]])</f>
        <v>SMS</v>
      </c>
      <c r="AJ3412" s="2" t="str">
        <f>VLOOKUP(DatosTransformados[[#This Row],[Applied Discount Hidden]],Tabla3[#All],2,FALSE)</f>
        <v>Yes</v>
      </c>
      <c r="AK3412" s="2" t="b">
        <v>1</v>
      </c>
    </row>
    <row r="3413" spans="1:37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">
        <v>21</v>
      </c>
      <c r="O34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3" s="5" t="s">
        <v>33</v>
      </c>
      <c r="Q3413" s="5">
        <v>4</v>
      </c>
      <c r="R3413" s="5" t="s">
        <v>33</v>
      </c>
      <c r="S3413" s="5" t="s">
        <v>34</v>
      </c>
      <c r="T3413" s="5" t="s">
        <v>123</v>
      </c>
      <c r="U3413" s="5">
        <v>31</v>
      </c>
      <c r="V3413" s="5" t="str">
        <f>PROPER(DatosTransformados[[#This Row],[Payment Method Hidden]])</f>
        <v>Credit Card</v>
      </c>
      <c r="W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413" s="5">
        <v>2242</v>
      </c>
      <c r="Y3413" s="5"/>
      <c r="Z3413" s="5"/>
      <c r="AA3413" s="5" t="s">
        <v>3039</v>
      </c>
      <c r="AB3413" s="6">
        <f>DATEVALUE(DatosTransformados[[#This Row],[Contact Date Hidden]])</f>
        <v>45054</v>
      </c>
      <c r="AC3413" s="6">
        <v>44312</v>
      </c>
      <c r="AD3413" s="5" t="s">
        <v>44</v>
      </c>
      <c r="AE3413" s="5" t="str">
        <f>VLOOKUP(DatosTransformados[[#This Row],[Customer Segment Hidden]],Tabla3[#All],2,FALSE)</f>
        <v>Medium</v>
      </c>
      <c r="AF3413" s="12">
        <v>33.283291309654551</v>
      </c>
      <c r="AG3413" s="5">
        <v>5</v>
      </c>
      <c r="AH3413" s="5" t="s">
        <v>63</v>
      </c>
      <c r="AI3413" s="5" t="str">
        <f>IFERROR(VLOOKUP(DatosTransformados[[#This Row],[Preferred Contact Method Hidden]],Tabla3[#All],2,FALSE),DatosTransformados[[#This Row],[Preferred Contact Method Hidden]])</f>
        <v>SMS</v>
      </c>
      <c r="AJ3413" s="5" t="str">
        <f>VLOOKUP(DatosTransformados[[#This Row],[Applied Discount Hidden]],Tabla3[#All],2,FALSE)</f>
        <v>No</v>
      </c>
      <c r="AK3413" s="5" t="b">
        <v>0</v>
      </c>
    </row>
    <row r="3414" spans="1:37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">
        <v>21</v>
      </c>
      <c r="O34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4" s="2" t="s">
        <v>21</v>
      </c>
      <c r="Q3414" s="2">
        <v>0</v>
      </c>
      <c r="R3414" s="2" t="s">
        <v>33</v>
      </c>
      <c r="S3414" s="2" t="s">
        <v>34</v>
      </c>
      <c r="T3414" s="2" t="s">
        <v>35</v>
      </c>
      <c r="U3414" s="2">
        <v>45</v>
      </c>
      <c r="V3414" s="2" t="str">
        <f>PROPER(DatosTransformados[[#This Row],[Payment Method Hidden]])</f>
        <v>Direct Debit</v>
      </c>
      <c r="W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414" s="2">
        <v>2932</v>
      </c>
      <c r="Y3414" s="2"/>
      <c r="Z3414" s="2"/>
      <c r="AA3414" s="2" t="s">
        <v>5518</v>
      </c>
      <c r="AB3414" s="3">
        <f>DATEVALUE(DatosTransformados[[#This Row],[Contact Date Hidden]])</f>
        <v>44544</v>
      </c>
      <c r="AC3414" s="3">
        <v>44153</v>
      </c>
      <c r="AD3414" s="2" t="s">
        <v>38</v>
      </c>
      <c r="AE3414" s="2" t="str">
        <f>VLOOKUP(DatosTransformados[[#This Row],[Customer Segment Hidden]],Tabla3[#All],2,FALSE)</f>
        <v>Low</v>
      </c>
      <c r="AF3414" s="11">
        <v>38.125251852620252</v>
      </c>
      <c r="AG3414" s="2">
        <v>2</v>
      </c>
      <c r="AH3414" s="2" t="s">
        <v>29</v>
      </c>
      <c r="AI3414" s="2" t="str">
        <f>IFERROR(VLOOKUP(DatosTransformados[[#This Row],[Preferred Contact Method Hidden]],Tabla3[#All],2,FALSE),DatosTransformados[[#This Row],[Preferred Contact Method Hidden]])</f>
        <v>Email</v>
      </c>
      <c r="AJ3414" s="2" t="str">
        <f>VLOOKUP(DatosTransformados[[#This Row],[Applied Discount Hidden]],Tabla3[#All],2,FALSE)</f>
        <v>Yes</v>
      </c>
      <c r="AK3414" s="2" t="b">
        <v>1</v>
      </c>
    </row>
    <row r="3415" spans="1:37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">
        <v>21</v>
      </c>
      <c r="O34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5" s="5" t="s">
        <v>21</v>
      </c>
      <c r="Q3415" s="5">
        <v>0</v>
      </c>
      <c r="R3415" s="5" t="s">
        <v>21</v>
      </c>
      <c r="S3415" s="5" t="s">
        <v>24</v>
      </c>
      <c r="T3415" s="5" t="s">
        <v>117</v>
      </c>
      <c r="U3415" s="5">
        <v>36</v>
      </c>
      <c r="V3415" s="5" t="str">
        <f>PROPER(DatosTransformados[[#This Row],[Payment Method Hidden]])</f>
        <v>Direct Debit</v>
      </c>
      <c r="W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415" s="5">
        <v>218</v>
      </c>
      <c r="Y3415" s="5"/>
      <c r="Z3415" s="5"/>
      <c r="AA3415" s="5" t="s">
        <v>2823</v>
      </c>
      <c r="AB3415" s="6">
        <f>DATEVALUE(DatosTransformados[[#This Row],[Contact Date Hidden]])</f>
        <v>44489</v>
      </c>
      <c r="AC3415" s="6">
        <v>44106</v>
      </c>
      <c r="AD3415" s="5" t="s">
        <v>44</v>
      </c>
      <c r="AE3415" s="5" t="str">
        <f>VLOOKUP(DatosTransformados[[#This Row],[Customer Segment Hidden]],Tabla3[#All],2,FALSE)</f>
        <v>Medium</v>
      </c>
      <c r="AF3415" s="12">
        <v>39.422630284676892</v>
      </c>
      <c r="AG3415" s="5">
        <v>8</v>
      </c>
      <c r="AH3415" s="5" t="s">
        <v>29</v>
      </c>
      <c r="AI3415" s="5" t="str">
        <f>IFERROR(VLOOKUP(DatosTransformados[[#This Row],[Preferred Contact Method Hidden]],Tabla3[#All],2,FALSE),DatosTransformados[[#This Row],[Preferred Contact Method Hidden]])</f>
        <v>Email</v>
      </c>
      <c r="AJ3415" s="5" t="str">
        <f>VLOOKUP(DatosTransformados[[#This Row],[Applied Discount Hidden]],Tabla3[#All],2,FALSE)</f>
        <v>No</v>
      </c>
      <c r="AK3415" s="5" t="b">
        <v>0</v>
      </c>
    </row>
    <row r="3416" spans="1:37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">
        <v>21</v>
      </c>
      <c r="O34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6" s="2" t="s">
        <v>21</v>
      </c>
      <c r="Q3416" s="2">
        <v>0</v>
      </c>
      <c r="R3416" s="2" t="s">
        <v>21</v>
      </c>
      <c r="S3416" s="2" t="s">
        <v>24</v>
      </c>
      <c r="T3416" s="2" t="s">
        <v>25</v>
      </c>
      <c r="U3416" s="2">
        <v>11</v>
      </c>
      <c r="V3416" s="2" t="str">
        <f>PROPER(DatosTransformados[[#This Row],[Payment Method Hidden]])</f>
        <v>Credit Card</v>
      </c>
      <c r="W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416" s="2">
        <v>210</v>
      </c>
      <c r="Y3416" s="2"/>
      <c r="Z3416" s="2"/>
      <c r="AA3416" s="2" t="s">
        <v>3199</v>
      </c>
      <c r="AB3416" s="3">
        <f>DATEVALUE(DatosTransformados[[#This Row],[Contact Date Hidden]])</f>
        <v>45232</v>
      </c>
      <c r="AC3416" s="3">
        <v>45231</v>
      </c>
      <c r="AD3416" s="2" t="s">
        <v>28</v>
      </c>
      <c r="AE3416" s="2" t="str">
        <f>VLOOKUP(DatosTransformados[[#This Row],[Customer Segment Hidden]],Tabla3[#All],2,FALSE)</f>
        <v>High</v>
      </c>
      <c r="AF3416" s="11">
        <v>10.751957728100679</v>
      </c>
      <c r="AG3416" s="2">
        <v>5</v>
      </c>
      <c r="AH3416" s="2" t="s">
        <v>63</v>
      </c>
      <c r="AI3416" s="2" t="str">
        <f>IFERROR(VLOOKUP(DatosTransformados[[#This Row],[Preferred Contact Method Hidden]],Tabla3[#All],2,FALSE),DatosTransformados[[#This Row],[Preferred Contact Method Hidden]])</f>
        <v>SMS</v>
      </c>
      <c r="AJ3416" s="2" t="str">
        <f>VLOOKUP(DatosTransformados[[#This Row],[Applied Discount Hidden]],Tabla3[#All],2,FALSE)</f>
        <v>No</v>
      </c>
      <c r="AK3416" s="2" t="b">
        <v>0</v>
      </c>
    </row>
    <row r="3417" spans="1:37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">
        <v>21</v>
      </c>
      <c r="O34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7" s="5" t="s">
        <v>21</v>
      </c>
      <c r="Q3417" s="5">
        <v>0</v>
      </c>
      <c r="R3417" s="5" t="s">
        <v>21</v>
      </c>
      <c r="S3417" s="5" t="s">
        <v>24</v>
      </c>
      <c r="T3417" s="5" t="s">
        <v>123</v>
      </c>
      <c r="U3417" s="5">
        <v>7</v>
      </c>
      <c r="V3417" s="5" t="str">
        <f>PROPER(DatosTransformados[[#This Row],[Payment Method Hidden]])</f>
        <v>Credit Card</v>
      </c>
      <c r="W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417" s="5">
        <v>7</v>
      </c>
      <c r="Y3417" s="5"/>
      <c r="Z3417" s="5"/>
      <c r="AA3417" s="5" t="s">
        <v>4698</v>
      </c>
      <c r="AB3417" s="6">
        <f>DATEVALUE(DatosTransformados[[#This Row],[Contact Date Hidden]])</f>
        <v>44249</v>
      </c>
      <c r="AC3417" s="6">
        <v>45123</v>
      </c>
      <c r="AD3417" s="5" t="s">
        <v>38</v>
      </c>
      <c r="AE3417" s="5" t="str">
        <f>VLOOKUP(DatosTransformados[[#This Row],[Customer Segment Hidden]],Tabla3[#All],2,FALSE)</f>
        <v>Low</v>
      </c>
      <c r="AF3417" s="12">
        <v>6.9706508666279374</v>
      </c>
      <c r="AG3417" s="5">
        <v>4</v>
      </c>
      <c r="AH3417" s="5" t="s">
        <v>29</v>
      </c>
      <c r="AI3417" s="5" t="str">
        <f>IFERROR(VLOOKUP(DatosTransformados[[#This Row],[Preferred Contact Method Hidden]],Tabla3[#All],2,FALSE),DatosTransformados[[#This Row],[Preferred Contact Method Hidden]])</f>
        <v>Email</v>
      </c>
      <c r="AJ3417" s="5" t="str">
        <f>VLOOKUP(DatosTransformados[[#This Row],[Applied Discount Hidden]],Tabla3[#All],2,FALSE)</f>
        <v>Yes</v>
      </c>
      <c r="AK3417" s="5" t="b">
        <v>1</v>
      </c>
    </row>
    <row r="3418" spans="1:37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">
        <v>21</v>
      </c>
      <c r="O34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8" s="2" t="s">
        <v>21</v>
      </c>
      <c r="Q3418" s="2">
        <v>0</v>
      </c>
      <c r="R3418" s="2" t="s">
        <v>21</v>
      </c>
      <c r="S3418" s="2" t="s">
        <v>34</v>
      </c>
      <c r="T3418" s="2" t="s">
        <v>117</v>
      </c>
      <c r="U3418" s="2">
        <v>10</v>
      </c>
      <c r="V3418" s="2" t="str">
        <f>PROPER(DatosTransformados[[#This Row],[Payment Method Hidden]])</f>
        <v>Direct Debit</v>
      </c>
      <c r="W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418" s="2">
        <v>85</v>
      </c>
      <c r="Y3418" s="2"/>
      <c r="Z3418" s="2"/>
      <c r="AA3418" s="2" t="s">
        <v>845</v>
      </c>
      <c r="AB3418" s="3">
        <f>DATEVALUE(DatosTransformados[[#This Row],[Contact Date Hidden]])</f>
        <v>45227</v>
      </c>
      <c r="AC3418" s="3">
        <v>44882</v>
      </c>
      <c r="AD3418" s="2" t="s">
        <v>28</v>
      </c>
      <c r="AE3418" s="2" t="str">
        <f>VLOOKUP(DatosTransformados[[#This Row],[Customer Segment Hidden]],Tabla3[#All],2,FALSE)</f>
        <v>High</v>
      </c>
      <c r="AF3418" s="11">
        <v>11.734655267752011</v>
      </c>
      <c r="AG3418" s="2">
        <v>8</v>
      </c>
      <c r="AH3418" s="2" t="s">
        <v>63</v>
      </c>
      <c r="AI3418" s="2" t="str">
        <f>IFERROR(VLOOKUP(DatosTransformados[[#This Row],[Preferred Contact Method Hidden]],Tabla3[#All],2,FALSE),DatosTransformados[[#This Row],[Preferred Contact Method Hidden]])</f>
        <v>SMS</v>
      </c>
      <c r="AJ3418" s="2" t="str">
        <f>VLOOKUP(DatosTransformados[[#This Row],[Applied Discount Hidden]],Tabla3[#All],2,FALSE)</f>
        <v>No</v>
      </c>
      <c r="AK3418" s="2" t="b">
        <v>0</v>
      </c>
    </row>
    <row r="3419" spans="1:37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">
        <v>21</v>
      </c>
      <c r="O34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19" s="5" t="s">
        <v>21</v>
      </c>
      <c r="Q3419" s="5">
        <v>0</v>
      </c>
      <c r="R3419" s="5" t="s">
        <v>21</v>
      </c>
      <c r="S3419" s="5" t="s">
        <v>52</v>
      </c>
      <c r="T3419" s="5" t="s">
        <v>25</v>
      </c>
      <c r="U3419" s="5">
        <v>9</v>
      </c>
      <c r="V3419" s="5" t="str">
        <f>PROPER(DatosTransformados[[#This Row],[Payment Method Hidden]])</f>
        <v>Credit Card</v>
      </c>
      <c r="W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419" s="5">
        <v>193</v>
      </c>
      <c r="Y3419" s="5"/>
      <c r="Z3419" s="5"/>
      <c r="AA3419" s="5" t="s">
        <v>5524</v>
      </c>
      <c r="AB3419" s="6">
        <f>DATEVALUE(DatosTransformados[[#This Row],[Contact Date Hidden]])</f>
        <v>45207</v>
      </c>
      <c r="AC3419" s="6">
        <v>44492</v>
      </c>
      <c r="AD3419" s="5" t="s">
        <v>44</v>
      </c>
      <c r="AE3419" s="5" t="str">
        <f>VLOOKUP(DatosTransformados[[#This Row],[Customer Segment Hidden]],Tabla3[#All],2,FALSE)</f>
        <v>Medium</v>
      </c>
      <c r="AF3419" s="12">
        <v>7.9324553554928574</v>
      </c>
      <c r="AG3419" s="5">
        <v>0</v>
      </c>
      <c r="AH3419" s="5" t="s">
        <v>29</v>
      </c>
      <c r="AI3419" s="5" t="str">
        <f>IFERROR(VLOOKUP(DatosTransformados[[#This Row],[Preferred Contact Method Hidden]],Tabla3[#All],2,FALSE),DatosTransformados[[#This Row],[Preferred Contact Method Hidden]])</f>
        <v>Email</v>
      </c>
      <c r="AJ3419" s="5" t="str">
        <f>VLOOKUP(DatosTransformados[[#This Row],[Applied Discount Hidden]],Tabla3[#All],2,FALSE)</f>
        <v>No</v>
      </c>
      <c r="AK3419" s="5" t="b">
        <v>0</v>
      </c>
    </row>
    <row r="3420" spans="1:37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">
        <v>33</v>
      </c>
      <c r="O34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0" s="2" t="s">
        <v>21</v>
      </c>
      <c r="Q3420" s="2">
        <v>0</v>
      </c>
      <c r="R3420" s="2" t="s">
        <v>21</v>
      </c>
      <c r="S3420" s="2" t="s">
        <v>24</v>
      </c>
      <c r="T3420" s="2" t="s">
        <v>35</v>
      </c>
      <c r="U3420" s="2">
        <v>37</v>
      </c>
      <c r="V3420" s="2" t="str">
        <f>PROPER(DatosTransformados[[#This Row],[Payment Method Hidden]])</f>
        <v>Direct Debit</v>
      </c>
      <c r="W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420" s="2">
        <v>1070</v>
      </c>
      <c r="Y3420" s="2"/>
      <c r="Z3420" s="2"/>
      <c r="AA3420" s="2" t="s">
        <v>442</v>
      </c>
      <c r="AB3420" s="3">
        <f>DATEVALUE(DatosTransformados[[#This Row],[Contact Date Hidden]])</f>
        <v>45004</v>
      </c>
      <c r="AC3420" s="3">
        <v>43878</v>
      </c>
      <c r="AD3420" s="2" t="s">
        <v>38</v>
      </c>
      <c r="AE3420" s="2" t="str">
        <f>VLOOKUP(DatosTransformados[[#This Row],[Customer Segment Hidden]],Tabla3[#All],2,FALSE)</f>
        <v>Low</v>
      </c>
      <c r="AF3420" s="11">
        <v>29.731594590697711</v>
      </c>
      <c r="AG3420" s="2">
        <v>10</v>
      </c>
      <c r="AH3420" s="2" t="s">
        <v>63</v>
      </c>
      <c r="AI3420" s="2" t="str">
        <f>IFERROR(VLOOKUP(DatosTransformados[[#This Row],[Preferred Contact Method Hidden]],Tabla3[#All],2,FALSE),DatosTransformados[[#This Row],[Preferred Contact Method Hidden]])</f>
        <v>SMS</v>
      </c>
      <c r="AJ3420" s="2" t="str">
        <f>VLOOKUP(DatosTransformados[[#This Row],[Applied Discount Hidden]],Tabla3[#All],2,FALSE)</f>
        <v>No</v>
      </c>
      <c r="AK3420" s="2" t="b">
        <v>0</v>
      </c>
    </row>
    <row r="3421" spans="1:37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">
        <v>33</v>
      </c>
      <c r="O34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1" s="5" t="s">
        <v>21</v>
      </c>
      <c r="Q3421" s="5">
        <v>0</v>
      </c>
      <c r="R3421" s="5" t="s">
        <v>21</v>
      </c>
      <c r="S3421" s="5" t="s">
        <v>24</v>
      </c>
      <c r="T3421" s="5" t="s">
        <v>35</v>
      </c>
      <c r="U3421" s="5">
        <v>19</v>
      </c>
      <c r="V3421" s="5" t="str">
        <f>PROPER(DatosTransformados[[#This Row],[Payment Method Hidden]])</f>
        <v>Direct Debit</v>
      </c>
      <c r="W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3421" s="5">
        <v>19</v>
      </c>
      <c r="Y3421" s="5" t="s">
        <v>87</v>
      </c>
      <c r="Z3421" s="5" t="s">
        <v>1400</v>
      </c>
      <c r="AA3421" s="5" t="s">
        <v>2496</v>
      </c>
      <c r="AB3421" s="6">
        <f>DATEVALUE(DatosTransformados[[#This Row],[Contact Date Hidden]])</f>
        <v>44894</v>
      </c>
      <c r="AC3421" s="6">
        <v>45272</v>
      </c>
      <c r="AD3421" s="5" t="s">
        <v>28</v>
      </c>
      <c r="AE3421" s="5" t="str">
        <f>VLOOKUP(DatosTransformados[[#This Row],[Customer Segment Hidden]],Tabla3[#All],2,FALSE)</f>
        <v>High</v>
      </c>
      <c r="AF3421" s="12">
        <v>15.22551836633016</v>
      </c>
      <c r="AG3421" s="5">
        <v>6</v>
      </c>
      <c r="AH3421" s="5" t="s">
        <v>29</v>
      </c>
      <c r="AI3421" s="5" t="str">
        <f>IFERROR(VLOOKUP(DatosTransformados[[#This Row],[Preferred Contact Method Hidden]],Tabla3[#All],2,FALSE),DatosTransformados[[#This Row],[Preferred Contact Method Hidden]])</f>
        <v>Email</v>
      </c>
      <c r="AJ3421" s="5" t="str">
        <f>VLOOKUP(DatosTransformados[[#This Row],[Applied Discount Hidden]],Tabla3[#All],2,FALSE)</f>
        <v>No</v>
      </c>
      <c r="AK3421" s="5" t="b">
        <v>0</v>
      </c>
    </row>
    <row r="3422" spans="1:37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">
        <v>21</v>
      </c>
      <c r="O34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2" s="2" t="s">
        <v>21</v>
      </c>
      <c r="Q3422" s="2">
        <v>0</v>
      </c>
      <c r="R3422" s="2" t="s">
        <v>33</v>
      </c>
      <c r="S3422" s="2" t="s">
        <v>34</v>
      </c>
      <c r="T3422" s="2" t="s">
        <v>117</v>
      </c>
      <c r="U3422" s="2">
        <v>50</v>
      </c>
      <c r="V3422" s="2" t="str">
        <f>PROPER(DatosTransformados[[#This Row],[Payment Method Hidden]])</f>
        <v>Direct Debit</v>
      </c>
      <c r="W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422" s="2">
        <v>3586</v>
      </c>
      <c r="Y3422" s="2"/>
      <c r="Z3422" s="2"/>
      <c r="AA3422" s="2" t="s">
        <v>3730</v>
      </c>
      <c r="AB3422" s="3">
        <f>DATEVALUE(DatosTransformados[[#This Row],[Contact Date Hidden]])</f>
        <v>44928</v>
      </c>
      <c r="AC3422" s="3">
        <v>45136</v>
      </c>
      <c r="AD3422" s="2" t="s">
        <v>38</v>
      </c>
      <c r="AE3422" s="2" t="str">
        <f>VLOOKUP(DatosTransformados[[#This Row],[Customer Segment Hidden]],Tabla3[#All],2,FALSE)</f>
        <v>Low</v>
      </c>
      <c r="AF3422" s="11">
        <v>56.595223646818873</v>
      </c>
      <c r="AG3422" s="2">
        <v>2</v>
      </c>
      <c r="AH3422" s="2" t="s">
        <v>63</v>
      </c>
      <c r="AI3422" s="2" t="str">
        <f>IFERROR(VLOOKUP(DatosTransformados[[#This Row],[Preferred Contact Method Hidden]],Tabla3[#All],2,FALSE),DatosTransformados[[#This Row],[Preferred Contact Method Hidden]])</f>
        <v>SMS</v>
      </c>
      <c r="AJ3422" s="2" t="str">
        <f>VLOOKUP(DatosTransformados[[#This Row],[Applied Discount Hidden]],Tabla3[#All],2,FALSE)</f>
        <v>No</v>
      </c>
      <c r="AK3422" s="2" t="b">
        <v>0</v>
      </c>
    </row>
    <row r="3423" spans="1:37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">
        <v>21</v>
      </c>
      <c r="O34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3" s="5" t="s">
        <v>33</v>
      </c>
      <c r="Q3423" s="5">
        <v>2</v>
      </c>
      <c r="R3423" s="5" t="s">
        <v>21</v>
      </c>
      <c r="S3423" s="5" t="s">
        <v>52</v>
      </c>
      <c r="T3423" s="5" t="s">
        <v>35</v>
      </c>
      <c r="U3423" s="5">
        <v>22</v>
      </c>
      <c r="V3423" s="5" t="str">
        <f>PROPER(DatosTransformados[[#This Row],[Payment Method Hidden]])</f>
        <v>Direct Debit</v>
      </c>
      <c r="W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423" s="5">
        <v>296</v>
      </c>
      <c r="Y3423" s="5"/>
      <c r="Z3423" s="5"/>
      <c r="AA3423" s="5" t="s">
        <v>1536</v>
      </c>
      <c r="AB3423" s="6">
        <f>DATEVALUE(DatosTransformados[[#This Row],[Contact Date Hidden]])</f>
        <v>44545</v>
      </c>
      <c r="AC3423" s="6">
        <v>44826</v>
      </c>
      <c r="AD3423" s="5" t="s">
        <v>38</v>
      </c>
      <c r="AE3423" s="5" t="str">
        <f>VLOOKUP(DatosTransformados[[#This Row],[Customer Segment Hidden]],Tabla3[#All],2,FALSE)</f>
        <v>Low</v>
      </c>
      <c r="AF3423" s="12">
        <v>23.430882741712981</v>
      </c>
      <c r="AG3423" s="5">
        <v>0</v>
      </c>
      <c r="AH3423" s="5" t="s">
        <v>63</v>
      </c>
      <c r="AI3423" s="5" t="str">
        <f>IFERROR(VLOOKUP(DatosTransformados[[#This Row],[Preferred Contact Method Hidden]],Tabla3[#All],2,FALSE),DatosTransformados[[#This Row],[Preferred Contact Method Hidden]])</f>
        <v>SMS</v>
      </c>
      <c r="AJ3423" s="5" t="str">
        <f>VLOOKUP(DatosTransformados[[#This Row],[Applied Discount Hidden]],Tabla3[#All],2,FALSE)</f>
        <v>Yes</v>
      </c>
      <c r="AK3423" s="5" t="b">
        <v>1</v>
      </c>
    </row>
    <row r="3424" spans="1:37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">
        <v>33</v>
      </c>
      <c r="O34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4" s="2" t="s">
        <v>21</v>
      </c>
      <c r="Q3424" s="2">
        <v>0</v>
      </c>
      <c r="R3424" s="2" t="s">
        <v>33</v>
      </c>
      <c r="S3424" s="2" t="s">
        <v>24</v>
      </c>
      <c r="T3424" s="2" t="s">
        <v>25</v>
      </c>
      <c r="U3424" s="2">
        <v>31</v>
      </c>
      <c r="V3424" s="2" t="str">
        <f>PROPER(DatosTransformados[[#This Row],[Payment Method Hidden]])</f>
        <v>Credit Card</v>
      </c>
      <c r="W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424" s="2">
        <v>598</v>
      </c>
      <c r="Y3424" s="2"/>
      <c r="Z3424" s="2"/>
      <c r="AA3424" s="2" t="s">
        <v>5530</v>
      </c>
      <c r="AB3424" s="3">
        <f>DATEVALUE(DatosTransformados[[#This Row],[Contact Date Hidden]])</f>
        <v>45176</v>
      </c>
      <c r="AC3424" s="3">
        <v>44948</v>
      </c>
      <c r="AD3424" s="2" t="s">
        <v>44</v>
      </c>
      <c r="AE3424" s="2" t="str">
        <f>VLOOKUP(DatosTransformados[[#This Row],[Customer Segment Hidden]],Tabla3[#All],2,FALSE)</f>
        <v>Medium</v>
      </c>
      <c r="AF3424" s="11">
        <v>33.593796554559383</v>
      </c>
      <c r="AG3424" s="2">
        <v>1</v>
      </c>
      <c r="AH3424" s="2" t="s">
        <v>49</v>
      </c>
      <c r="AI3424" s="2" t="str">
        <f>IFERROR(VLOOKUP(DatosTransformados[[#This Row],[Preferred Contact Method Hidden]],Tabla3[#All],2,FALSE),DatosTransformados[[#This Row],[Preferred Contact Method Hidden]])</f>
        <v>Phone</v>
      </c>
      <c r="AJ3424" s="2" t="str">
        <f>VLOOKUP(DatosTransformados[[#This Row],[Applied Discount Hidden]],Tabla3[#All],2,FALSE)</f>
        <v>No</v>
      </c>
      <c r="AK3424" s="2" t="b">
        <v>0</v>
      </c>
    </row>
    <row r="3425" spans="1:37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">
        <v>21</v>
      </c>
      <c r="O34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5" s="5" t="s">
        <v>21</v>
      </c>
      <c r="Q3425" s="5">
        <v>0</v>
      </c>
      <c r="R3425" s="5" t="s">
        <v>21</v>
      </c>
      <c r="S3425" s="5" t="s">
        <v>52</v>
      </c>
      <c r="T3425" s="5" t="s">
        <v>35</v>
      </c>
      <c r="U3425" s="5">
        <v>11</v>
      </c>
      <c r="V3425" s="5" t="str">
        <f>PROPER(DatosTransformados[[#This Row],[Payment Method Hidden]])</f>
        <v>Direct Debit</v>
      </c>
      <c r="W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425" s="5">
        <v>674</v>
      </c>
      <c r="Y3425" s="5"/>
      <c r="Z3425" s="5"/>
      <c r="AA3425" s="5" t="s">
        <v>653</v>
      </c>
      <c r="AB3425" s="6">
        <f>DATEVALUE(DatosTransformados[[#This Row],[Contact Date Hidden]])</f>
        <v>45049</v>
      </c>
      <c r="AC3425" s="6">
        <v>45116</v>
      </c>
      <c r="AD3425" s="5" t="s">
        <v>44</v>
      </c>
      <c r="AE3425" s="5" t="str">
        <f>VLOOKUP(DatosTransformados[[#This Row],[Customer Segment Hidden]],Tabla3[#All],2,FALSE)</f>
        <v>Medium</v>
      </c>
      <c r="AF3425" s="12">
        <v>11.726842062713301</v>
      </c>
      <c r="AG3425" s="5">
        <v>3</v>
      </c>
      <c r="AH3425" s="5" t="s">
        <v>29</v>
      </c>
      <c r="AI3425" s="5" t="str">
        <f>IFERROR(VLOOKUP(DatosTransformados[[#This Row],[Preferred Contact Method Hidden]],Tabla3[#All],2,FALSE),DatosTransformados[[#This Row],[Preferred Contact Method Hidden]])</f>
        <v>Email</v>
      </c>
      <c r="AJ3425" s="5" t="str">
        <f>VLOOKUP(DatosTransformados[[#This Row],[Applied Discount Hidden]],Tabla3[#All],2,FALSE)</f>
        <v>No</v>
      </c>
      <c r="AK3425" s="5" t="b">
        <v>0</v>
      </c>
    </row>
    <row r="3426" spans="1:37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">
        <v>21</v>
      </c>
      <c r="O34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6" s="2" t="s">
        <v>33</v>
      </c>
      <c r="Q3426" s="2">
        <v>2</v>
      </c>
      <c r="R3426" s="2" t="s">
        <v>21</v>
      </c>
      <c r="S3426" s="2" t="s">
        <v>52</v>
      </c>
      <c r="T3426" s="2" t="s">
        <v>35</v>
      </c>
      <c r="U3426" s="2">
        <v>9</v>
      </c>
      <c r="V3426" s="2" t="str">
        <f>PROPER(DatosTransformados[[#This Row],[Payment Method Hidden]])</f>
        <v>Direct Debit</v>
      </c>
      <c r="W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426" s="2">
        <v>327</v>
      </c>
      <c r="Y3426" s="2"/>
      <c r="Z3426" s="2"/>
      <c r="AA3426" s="2" t="s">
        <v>3748</v>
      </c>
      <c r="AB3426" s="3">
        <f>DATEVALUE(DatosTransformados[[#This Row],[Contact Date Hidden]])</f>
        <v>44240</v>
      </c>
      <c r="AC3426" s="3">
        <v>45175</v>
      </c>
      <c r="AD3426" s="2" t="s">
        <v>28</v>
      </c>
      <c r="AE3426" s="2" t="str">
        <f>VLOOKUP(DatosTransformados[[#This Row],[Customer Segment Hidden]],Tabla3[#All],2,FALSE)</f>
        <v>High</v>
      </c>
      <c r="AF3426" s="11">
        <v>7.6469861145452569</v>
      </c>
      <c r="AG3426" s="2">
        <v>2</v>
      </c>
      <c r="AH3426" s="2" t="s">
        <v>63</v>
      </c>
      <c r="AI3426" s="2" t="str">
        <f>IFERROR(VLOOKUP(DatosTransformados[[#This Row],[Preferred Contact Method Hidden]],Tabla3[#All],2,FALSE),DatosTransformados[[#This Row],[Preferred Contact Method Hidden]])</f>
        <v>SMS</v>
      </c>
      <c r="AJ3426" s="2" t="str">
        <f>VLOOKUP(DatosTransformados[[#This Row],[Applied Discount Hidden]],Tabla3[#All],2,FALSE)</f>
        <v>No</v>
      </c>
      <c r="AK3426" s="2" t="b">
        <v>0</v>
      </c>
    </row>
    <row r="3427" spans="1:37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">
        <v>21</v>
      </c>
      <c r="O34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7" s="5" t="s">
        <v>21</v>
      </c>
      <c r="Q3427" s="5">
        <v>0</v>
      </c>
      <c r="R3427" s="5" t="s">
        <v>21</v>
      </c>
      <c r="S3427" s="5" t="s">
        <v>34</v>
      </c>
      <c r="T3427" s="5" t="s">
        <v>35</v>
      </c>
      <c r="U3427" s="5">
        <v>32</v>
      </c>
      <c r="V3427" s="5" t="str">
        <f>PROPER(DatosTransformados[[#This Row],[Payment Method Hidden]])</f>
        <v>Direct Debit</v>
      </c>
      <c r="W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3427" s="5">
        <v>1831</v>
      </c>
      <c r="Y3427" s="5"/>
      <c r="Z3427" s="5"/>
      <c r="AA3427" s="5" t="s">
        <v>326</v>
      </c>
      <c r="AB3427" s="6">
        <f>DATEVALUE(DatosTransformados[[#This Row],[Contact Date Hidden]])</f>
        <v>44517</v>
      </c>
      <c r="AC3427" s="6">
        <v>45135</v>
      </c>
      <c r="AD3427" s="5" t="s">
        <v>38</v>
      </c>
      <c r="AE3427" s="5" t="str">
        <f>VLOOKUP(DatosTransformados[[#This Row],[Customer Segment Hidden]],Tabla3[#All],2,FALSE)</f>
        <v>Low</v>
      </c>
      <c r="AF3427" s="12">
        <v>33.459843177780563</v>
      </c>
      <c r="AG3427" s="5">
        <v>5</v>
      </c>
      <c r="AH3427" s="5" t="s">
        <v>29</v>
      </c>
      <c r="AI3427" s="5" t="str">
        <f>IFERROR(VLOOKUP(DatosTransformados[[#This Row],[Preferred Contact Method Hidden]],Tabla3[#All],2,FALSE),DatosTransformados[[#This Row],[Preferred Contact Method Hidden]])</f>
        <v>Email</v>
      </c>
      <c r="AJ3427" s="5" t="str">
        <f>VLOOKUP(DatosTransformados[[#This Row],[Applied Discount Hidden]],Tabla3[#All],2,FALSE)</f>
        <v>Yes</v>
      </c>
      <c r="AK3427" s="5" t="b">
        <v>1</v>
      </c>
    </row>
    <row r="3428" spans="1:37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">
        <v>21</v>
      </c>
      <c r="O34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8" s="2" t="s">
        <v>21</v>
      </c>
      <c r="Q3428" s="2">
        <v>0</v>
      </c>
      <c r="R3428" s="2" t="s">
        <v>21</v>
      </c>
      <c r="S3428" s="2" t="s">
        <v>24</v>
      </c>
      <c r="T3428" s="2" t="s">
        <v>35</v>
      </c>
      <c r="U3428" s="2">
        <v>61</v>
      </c>
      <c r="V3428" s="2" t="str">
        <f>PROPER(DatosTransformados[[#This Row],[Payment Method Hidden]])</f>
        <v>Direct Debit</v>
      </c>
      <c r="W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3428" s="2">
        <v>3001</v>
      </c>
      <c r="Y3428" s="2"/>
      <c r="Z3428" s="2"/>
      <c r="AA3428" s="2" t="s">
        <v>4507</v>
      </c>
      <c r="AB3428" s="3">
        <f>DATEVALUE(DatosTransformados[[#This Row],[Contact Date Hidden]])</f>
        <v>45285</v>
      </c>
      <c r="AC3428" s="3">
        <v>44687</v>
      </c>
      <c r="AD3428" s="2" t="s">
        <v>44</v>
      </c>
      <c r="AE3428" s="2" t="str">
        <f>VLOOKUP(DatosTransformados[[#This Row],[Customer Segment Hidden]],Tabla3[#All],2,FALSE)</f>
        <v>Medium</v>
      </c>
      <c r="AF3428" s="11">
        <v>64.358338902106468</v>
      </c>
      <c r="AG3428" s="2">
        <v>10</v>
      </c>
      <c r="AH3428" s="2" t="s">
        <v>63</v>
      </c>
      <c r="AI3428" s="2" t="str">
        <f>IFERROR(VLOOKUP(DatosTransformados[[#This Row],[Preferred Contact Method Hidden]],Tabla3[#All],2,FALSE),DatosTransformados[[#This Row],[Preferred Contact Method Hidden]])</f>
        <v>SMS</v>
      </c>
      <c r="AJ3428" s="2" t="str">
        <f>VLOOKUP(DatosTransformados[[#This Row],[Applied Discount Hidden]],Tabla3[#All],2,FALSE)</f>
        <v>No</v>
      </c>
      <c r="AK3428" s="2" t="b">
        <v>0</v>
      </c>
    </row>
    <row r="3429" spans="1:37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">
        <v>21</v>
      </c>
      <c r="O34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29" s="5" t="s">
        <v>21</v>
      </c>
      <c r="Q3429" s="5">
        <v>0</v>
      </c>
      <c r="R3429" s="5" t="s">
        <v>21</v>
      </c>
      <c r="S3429" s="5" t="s">
        <v>24</v>
      </c>
      <c r="T3429" s="5" t="s">
        <v>117</v>
      </c>
      <c r="U3429" s="5">
        <v>20</v>
      </c>
      <c r="V3429" s="5" t="str">
        <f>PROPER(DatosTransformados[[#This Row],[Payment Method Hidden]])</f>
        <v>Direct Debit</v>
      </c>
      <c r="W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3429" s="5">
        <v>55</v>
      </c>
      <c r="Y3429" s="5"/>
      <c r="Z3429" s="5"/>
      <c r="AA3429" s="5" t="s">
        <v>5536</v>
      </c>
      <c r="AB3429" s="6">
        <f>DATEVALUE(DatosTransformados[[#This Row],[Contact Date Hidden]])</f>
        <v>45061</v>
      </c>
      <c r="AC3429" s="6">
        <v>45134</v>
      </c>
      <c r="AD3429" s="5" t="s">
        <v>44</v>
      </c>
      <c r="AE3429" s="5" t="str">
        <f>VLOOKUP(DatosTransformados[[#This Row],[Customer Segment Hidden]],Tabla3[#All],2,FALSE)</f>
        <v>Medium</v>
      </c>
      <c r="AF3429" s="12">
        <v>22.668883509155581</v>
      </c>
      <c r="AG3429" s="5">
        <v>7</v>
      </c>
      <c r="AH3429" s="5" t="s">
        <v>63</v>
      </c>
      <c r="AI3429" s="5" t="str">
        <f>IFERROR(VLOOKUP(DatosTransformados[[#This Row],[Preferred Contact Method Hidden]],Tabla3[#All],2,FALSE),DatosTransformados[[#This Row],[Preferred Contact Method Hidden]])</f>
        <v>SMS</v>
      </c>
      <c r="AJ3429" s="5" t="str">
        <f>VLOOKUP(DatosTransformados[[#This Row],[Applied Discount Hidden]],Tabla3[#All],2,FALSE)</f>
        <v>Yes</v>
      </c>
      <c r="AK3429" s="5" t="b">
        <v>1</v>
      </c>
    </row>
    <row r="3430" spans="1:37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">
        <v>21</v>
      </c>
      <c r="O34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0" s="2" t="s">
        <v>33</v>
      </c>
      <c r="Q3430" s="2">
        <v>4</v>
      </c>
      <c r="R3430" s="2" t="s">
        <v>33</v>
      </c>
      <c r="S3430" s="2" t="s">
        <v>34</v>
      </c>
      <c r="T3430" s="2" t="s">
        <v>35</v>
      </c>
      <c r="U3430" s="2">
        <v>41</v>
      </c>
      <c r="V3430" s="2" t="str">
        <f>PROPER(DatosTransformados[[#This Row],[Payment Method Hidden]])</f>
        <v>Direct Debit</v>
      </c>
      <c r="W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430" s="2">
        <v>2528</v>
      </c>
      <c r="Y3430" s="2"/>
      <c r="Z3430" s="2"/>
      <c r="AA3430" s="2" t="s">
        <v>1781</v>
      </c>
      <c r="AB3430" s="3">
        <f>DATEVALUE(DatosTransformados[[#This Row],[Contact Date Hidden]])</f>
        <v>44052</v>
      </c>
      <c r="AC3430" s="3">
        <v>45212</v>
      </c>
      <c r="AD3430" s="2" t="s">
        <v>28</v>
      </c>
      <c r="AE3430" s="2" t="str">
        <f>VLOOKUP(DatosTransformados[[#This Row],[Customer Segment Hidden]],Tabla3[#All],2,FALSE)</f>
        <v>High</v>
      </c>
      <c r="AF3430" s="11">
        <v>40.494037105898258</v>
      </c>
      <c r="AG3430" s="2">
        <v>0</v>
      </c>
      <c r="AH3430" s="2" t="s">
        <v>29</v>
      </c>
      <c r="AI3430" s="2" t="str">
        <f>IFERROR(VLOOKUP(DatosTransformados[[#This Row],[Preferred Contact Method Hidden]],Tabla3[#All],2,FALSE),DatosTransformados[[#This Row],[Preferred Contact Method Hidden]])</f>
        <v>Email</v>
      </c>
      <c r="AJ3430" s="2" t="str">
        <f>VLOOKUP(DatosTransformados[[#This Row],[Applied Discount Hidden]],Tabla3[#All],2,FALSE)</f>
        <v>No</v>
      </c>
      <c r="AK3430" s="2" t="b">
        <v>0</v>
      </c>
    </row>
    <row r="3431" spans="1:37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">
        <v>21</v>
      </c>
      <c r="O34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1" s="5" t="s">
        <v>21</v>
      </c>
      <c r="Q3431" s="5">
        <v>0</v>
      </c>
      <c r="R3431" s="5" t="s">
        <v>33</v>
      </c>
      <c r="S3431" s="5" t="s">
        <v>34</v>
      </c>
      <c r="T3431" s="5" t="s">
        <v>35</v>
      </c>
      <c r="U3431" s="5">
        <v>37</v>
      </c>
      <c r="V3431" s="5" t="str">
        <f>PROPER(DatosTransformados[[#This Row],[Payment Method Hidden]])</f>
        <v>Direct Debit</v>
      </c>
      <c r="W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431" s="5">
        <v>1819</v>
      </c>
      <c r="Y3431" s="5"/>
      <c r="Z3431" s="5"/>
      <c r="AA3431" s="5" t="s">
        <v>4363</v>
      </c>
      <c r="AB3431" s="6">
        <f>DATEVALUE(DatosTransformados[[#This Row],[Contact Date Hidden]])</f>
        <v>44430</v>
      </c>
      <c r="AC3431" s="6">
        <v>44085</v>
      </c>
      <c r="AD3431" s="5" t="s">
        <v>38</v>
      </c>
      <c r="AE3431" s="5" t="str">
        <f>VLOOKUP(DatosTransformados[[#This Row],[Customer Segment Hidden]],Tabla3[#All],2,FALSE)</f>
        <v>Low</v>
      </c>
      <c r="AF3431" s="12">
        <v>36.863642687985248</v>
      </c>
      <c r="AG3431" s="5">
        <v>5</v>
      </c>
      <c r="AH3431" s="5" t="s">
        <v>29</v>
      </c>
      <c r="AI3431" s="5" t="str">
        <f>IFERROR(VLOOKUP(DatosTransformados[[#This Row],[Preferred Contact Method Hidden]],Tabla3[#All],2,FALSE),DatosTransformados[[#This Row],[Preferred Contact Method Hidden]])</f>
        <v>Email</v>
      </c>
      <c r="AJ3431" s="5" t="str">
        <f>VLOOKUP(DatosTransformados[[#This Row],[Applied Discount Hidden]],Tabla3[#All],2,FALSE)</f>
        <v>No</v>
      </c>
      <c r="AK3431" s="5" t="b">
        <v>0</v>
      </c>
    </row>
    <row r="3432" spans="1:37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">
        <v>21</v>
      </c>
      <c r="O34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2" s="2" t="s">
        <v>33</v>
      </c>
      <c r="Q3432" s="2">
        <v>5</v>
      </c>
      <c r="R3432" s="2" t="s">
        <v>21</v>
      </c>
      <c r="S3432" s="2" t="s">
        <v>24</v>
      </c>
      <c r="T3432" s="2" t="s">
        <v>117</v>
      </c>
      <c r="U3432" s="2">
        <v>41</v>
      </c>
      <c r="V3432" s="2" t="str">
        <f>PROPER(DatosTransformados[[#This Row],[Payment Method Hidden]])</f>
        <v>Direct Debit</v>
      </c>
      <c r="W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432" s="2">
        <v>2286</v>
      </c>
      <c r="Y3432" s="2"/>
      <c r="Z3432" s="2"/>
      <c r="AA3432" s="2" t="s">
        <v>5540</v>
      </c>
      <c r="AB3432" s="3">
        <f>DATEVALUE(DatosTransformados[[#This Row],[Contact Date Hidden]])</f>
        <v>44463</v>
      </c>
      <c r="AC3432" s="3">
        <v>45044</v>
      </c>
      <c r="AD3432" s="2" t="s">
        <v>44</v>
      </c>
      <c r="AE3432" s="2" t="str">
        <f>VLOOKUP(DatosTransformados[[#This Row],[Customer Segment Hidden]],Tabla3[#All],2,FALSE)</f>
        <v>Medium</v>
      </c>
      <c r="AF3432" s="11">
        <v>35.139078410692242</v>
      </c>
      <c r="AG3432" s="2">
        <v>6</v>
      </c>
      <c r="AH3432" s="2" t="s">
        <v>49</v>
      </c>
      <c r="AI3432" s="2" t="str">
        <f>IFERROR(VLOOKUP(DatosTransformados[[#This Row],[Preferred Contact Method Hidden]],Tabla3[#All],2,FALSE),DatosTransformados[[#This Row],[Preferred Contact Method Hidden]])</f>
        <v>Phone</v>
      </c>
      <c r="AJ3432" s="2" t="str">
        <f>VLOOKUP(DatosTransformados[[#This Row],[Applied Discount Hidden]],Tabla3[#All],2,FALSE)</f>
        <v>Yes</v>
      </c>
      <c r="AK3432" s="2" t="b">
        <v>1</v>
      </c>
    </row>
    <row r="3433" spans="1:37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">
        <v>21</v>
      </c>
      <c r="O34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3" s="5" t="s">
        <v>21</v>
      </c>
      <c r="Q3433" s="5">
        <v>0</v>
      </c>
      <c r="R3433" s="5" t="s">
        <v>33</v>
      </c>
      <c r="S3433" s="5" t="s">
        <v>52</v>
      </c>
      <c r="T3433" s="5" t="s">
        <v>117</v>
      </c>
      <c r="U3433" s="5">
        <v>58</v>
      </c>
      <c r="V3433" s="5" t="str">
        <f>PROPER(DatosTransformados[[#This Row],[Payment Method Hidden]])</f>
        <v>Direct Debit</v>
      </c>
      <c r="W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433" s="5">
        <v>4084</v>
      </c>
      <c r="Y3433" s="5"/>
      <c r="Z3433" s="5"/>
      <c r="AA3433" s="5" t="s">
        <v>5542</v>
      </c>
      <c r="AB3433" s="6">
        <f>DATEVALUE(DatosTransformados[[#This Row],[Contact Date Hidden]])</f>
        <v>44881</v>
      </c>
      <c r="AC3433" s="6">
        <v>45283</v>
      </c>
      <c r="AD3433" s="5" t="s">
        <v>44</v>
      </c>
      <c r="AE3433" s="5" t="str">
        <f>VLOOKUP(DatosTransformados[[#This Row],[Customer Segment Hidden]],Tabla3[#All],2,FALSE)</f>
        <v>Medium</v>
      </c>
      <c r="AF3433" s="12">
        <v>60.661617850140701</v>
      </c>
      <c r="AG3433" s="5">
        <v>7</v>
      </c>
      <c r="AH3433" s="5" t="s">
        <v>49</v>
      </c>
      <c r="AI3433" s="5" t="str">
        <f>IFERROR(VLOOKUP(DatosTransformados[[#This Row],[Preferred Contact Method Hidden]],Tabla3[#All],2,FALSE),DatosTransformados[[#This Row],[Preferred Contact Method Hidden]])</f>
        <v>Phone</v>
      </c>
      <c r="AJ3433" s="5" t="str">
        <f>VLOOKUP(DatosTransformados[[#This Row],[Applied Discount Hidden]],Tabla3[#All],2,FALSE)</f>
        <v>Yes</v>
      </c>
      <c r="AK3433" s="5" t="b">
        <v>1</v>
      </c>
    </row>
    <row r="3434" spans="1:37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">
        <v>33</v>
      </c>
      <c r="O34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4" s="2" t="s">
        <v>21</v>
      </c>
      <c r="Q3434" s="2">
        <v>0</v>
      </c>
      <c r="R3434" s="2" t="s">
        <v>33</v>
      </c>
      <c r="S3434" s="2" t="s">
        <v>52</v>
      </c>
      <c r="T3434" s="2" t="s">
        <v>35</v>
      </c>
      <c r="U3434" s="2">
        <v>67</v>
      </c>
      <c r="V3434" s="2" t="str">
        <f>PROPER(DatosTransformados[[#This Row],[Payment Method Hidden]])</f>
        <v>Direct Debit</v>
      </c>
      <c r="W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3434" s="2">
        <v>4819</v>
      </c>
      <c r="Y3434" s="2"/>
      <c r="Z3434" s="2"/>
      <c r="AA3434" s="2" t="s">
        <v>5223</v>
      </c>
      <c r="AB3434" s="3">
        <f>DATEVALUE(DatosTransformados[[#This Row],[Contact Date Hidden]])</f>
        <v>44683</v>
      </c>
      <c r="AC3434" s="3">
        <v>44099</v>
      </c>
      <c r="AD3434" s="2" t="s">
        <v>38</v>
      </c>
      <c r="AE3434" s="2" t="str">
        <f>VLOOKUP(DatosTransformados[[#This Row],[Customer Segment Hidden]],Tabla3[#All],2,FALSE)</f>
        <v>Low</v>
      </c>
      <c r="AF3434" s="11">
        <v>78.402404792577769</v>
      </c>
      <c r="AG3434" s="2">
        <v>9</v>
      </c>
      <c r="AH3434" s="2" t="s">
        <v>49</v>
      </c>
      <c r="AI3434" s="2" t="str">
        <f>IFERROR(VLOOKUP(DatosTransformados[[#This Row],[Preferred Contact Method Hidden]],Tabla3[#All],2,FALSE),DatosTransformados[[#This Row],[Preferred Contact Method Hidden]])</f>
        <v>Phone</v>
      </c>
      <c r="AJ3434" s="2" t="str">
        <f>VLOOKUP(DatosTransformados[[#This Row],[Applied Discount Hidden]],Tabla3[#All],2,FALSE)</f>
        <v>Yes</v>
      </c>
      <c r="AK3434" s="2" t="b">
        <v>1</v>
      </c>
    </row>
    <row r="3435" spans="1:37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">
        <v>33</v>
      </c>
      <c r="O34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5" s="5" t="s">
        <v>21</v>
      </c>
      <c r="Q3435" s="5">
        <v>0</v>
      </c>
      <c r="R3435" s="5" t="s">
        <v>33</v>
      </c>
      <c r="S3435" s="5" t="s">
        <v>34</v>
      </c>
      <c r="T3435" s="5" t="s">
        <v>35</v>
      </c>
      <c r="U3435" s="5">
        <v>49</v>
      </c>
      <c r="V3435" s="5" t="str">
        <f>PROPER(DatosTransformados[[#This Row],[Payment Method Hidden]])</f>
        <v>Direct Debit</v>
      </c>
      <c r="W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435" s="5">
        <v>3231</v>
      </c>
      <c r="Y3435" s="5"/>
      <c r="Z3435" s="5"/>
      <c r="AA3435" s="5" t="s">
        <v>941</v>
      </c>
      <c r="AB3435" s="6">
        <f>DATEVALUE(DatosTransformados[[#This Row],[Contact Date Hidden]])</f>
        <v>44723</v>
      </c>
      <c r="AC3435" s="6">
        <v>44936</v>
      </c>
      <c r="AD3435" s="5" t="s">
        <v>28</v>
      </c>
      <c r="AE3435" s="5" t="str">
        <f>VLOOKUP(DatosTransformados[[#This Row],[Customer Segment Hidden]],Tabla3[#All],2,FALSE)</f>
        <v>High</v>
      </c>
      <c r="AF3435" s="12">
        <v>48.085242734490762</v>
      </c>
      <c r="AG3435" s="5">
        <v>2</v>
      </c>
      <c r="AH3435" s="5" t="s">
        <v>49</v>
      </c>
      <c r="AI3435" s="5" t="str">
        <f>IFERROR(VLOOKUP(DatosTransformados[[#This Row],[Preferred Contact Method Hidden]],Tabla3[#All],2,FALSE),DatosTransformados[[#This Row],[Preferred Contact Method Hidden]])</f>
        <v>Phone</v>
      </c>
      <c r="AJ3435" s="5" t="str">
        <f>VLOOKUP(DatosTransformados[[#This Row],[Applied Discount Hidden]],Tabla3[#All],2,FALSE)</f>
        <v>Yes</v>
      </c>
      <c r="AK3435" s="5" t="b">
        <v>1</v>
      </c>
    </row>
    <row r="3436" spans="1:37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">
        <v>21</v>
      </c>
      <c r="O34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6" s="2" t="s">
        <v>21</v>
      </c>
      <c r="Q3436" s="2">
        <v>0</v>
      </c>
      <c r="R3436" s="2" t="s">
        <v>33</v>
      </c>
      <c r="S3436" s="2" t="s">
        <v>24</v>
      </c>
      <c r="T3436" s="2" t="s">
        <v>169</v>
      </c>
      <c r="U3436" s="2">
        <v>33</v>
      </c>
      <c r="V3436" s="2" t="str">
        <f>PROPER(DatosTransformados[[#This Row],[Payment Method Hidden]])</f>
        <v>Paper Check</v>
      </c>
      <c r="W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436" s="2">
        <v>340</v>
      </c>
      <c r="Y3436" s="2" t="s">
        <v>42</v>
      </c>
      <c r="Z3436" s="2" t="s">
        <v>359</v>
      </c>
      <c r="AA3436" s="2" t="s">
        <v>5546</v>
      </c>
      <c r="AB3436" s="3">
        <f>DATEVALUE(DatosTransformados[[#This Row],[Contact Date Hidden]])</f>
        <v>44980</v>
      </c>
      <c r="AC3436" s="3">
        <v>43993</v>
      </c>
      <c r="AD3436" s="2" t="s">
        <v>44</v>
      </c>
      <c r="AE3436" s="2" t="str">
        <f>VLOOKUP(DatosTransformados[[#This Row],[Customer Segment Hidden]],Tabla3[#All],2,FALSE)</f>
        <v>Medium</v>
      </c>
      <c r="AF3436" s="11">
        <v>27.792829365271771</v>
      </c>
      <c r="AG3436" s="2">
        <v>8</v>
      </c>
      <c r="AH3436" s="2" t="s">
        <v>49</v>
      </c>
      <c r="AI3436" s="2" t="str">
        <f>IFERROR(VLOOKUP(DatosTransformados[[#This Row],[Preferred Contact Method Hidden]],Tabla3[#All],2,FALSE),DatosTransformados[[#This Row],[Preferred Contact Method Hidden]])</f>
        <v>Phone</v>
      </c>
      <c r="AJ3436" s="2" t="str">
        <f>VLOOKUP(DatosTransformados[[#This Row],[Applied Discount Hidden]],Tabla3[#All],2,FALSE)</f>
        <v>No</v>
      </c>
      <c r="AK3436" s="2" t="b">
        <v>0</v>
      </c>
    </row>
    <row r="3437" spans="1:37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">
        <v>21</v>
      </c>
      <c r="O34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7" s="5" t="s">
        <v>21</v>
      </c>
      <c r="Q3437" s="5">
        <v>0</v>
      </c>
      <c r="R3437" s="5" t="s">
        <v>21</v>
      </c>
      <c r="S3437" s="5" t="s">
        <v>24</v>
      </c>
      <c r="T3437" s="5" t="s">
        <v>35</v>
      </c>
      <c r="U3437" s="5">
        <v>18</v>
      </c>
      <c r="V3437" s="5" t="str">
        <f>PROPER(DatosTransformados[[#This Row],[Payment Method Hidden]])</f>
        <v>Direct Debit</v>
      </c>
      <c r="W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437" s="5">
        <v>209</v>
      </c>
      <c r="Y3437" s="5" t="s">
        <v>42</v>
      </c>
      <c r="Z3437" s="5" t="s">
        <v>213</v>
      </c>
      <c r="AA3437" s="5" t="s">
        <v>1834</v>
      </c>
      <c r="AB3437" s="6">
        <f>DATEVALUE(DatosTransformados[[#This Row],[Contact Date Hidden]])</f>
        <v>44503</v>
      </c>
      <c r="AC3437" s="6">
        <v>44396</v>
      </c>
      <c r="AD3437" s="5" t="s">
        <v>38</v>
      </c>
      <c r="AE3437" s="5" t="str">
        <f>VLOOKUP(DatosTransformados[[#This Row],[Customer Segment Hidden]],Tabla3[#All],2,FALSE)</f>
        <v>Low</v>
      </c>
      <c r="AF3437" s="12">
        <v>20.72127043193662</v>
      </c>
      <c r="AG3437" s="5">
        <v>2</v>
      </c>
      <c r="AH3437" s="5" t="s">
        <v>29</v>
      </c>
      <c r="AI3437" s="5" t="str">
        <f>IFERROR(VLOOKUP(DatosTransformados[[#This Row],[Preferred Contact Method Hidden]],Tabla3[#All],2,FALSE),DatosTransformados[[#This Row],[Preferred Contact Method Hidden]])</f>
        <v>Email</v>
      </c>
      <c r="AJ3437" s="5" t="str">
        <f>VLOOKUP(DatosTransformados[[#This Row],[Applied Discount Hidden]],Tabla3[#All],2,FALSE)</f>
        <v>No</v>
      </c>
      <c r="AK3437" s="5" t="b">
        <v>0</v>
      </c>
    </row>
    <row r="3438" spans="1:37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">
        <v>33</v>
      </c>
      <c r="O34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8" s="2" t="s">
        <v>21</v>
      </c>
      <c r="Q3438" s="2">
        <v>0</v>
      </c>
      <c r="R3438" s="2" t="s">
        <v>33</v>
      </c>
      <c r="S3438" s="2" t="s">
        <v>24</v>
      </c>
      <c r="T3438" s="2" t="s">
        <v>35</v>
      </c>
      <c r="U3438" s="2">
        <v>26</v>
      </c>
      <c r="V3438" s="2" t="str">
        <f>PROPER(DatosTransformados[[#This Row],[Payment Method Hidden]])</f>
        <v>Direct Debit</v>
      </c>
      <c r="W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438" s="2">
        <v>1368</v>
      </c>
      <c r="Y3438" s="2" t="s">
        <v>134</v>
      </c>
      <c r="Z3438" s="2" t="s">
        <v>135</v>
      </c>
      <c r="AA3438" s="2" t="s">
        <v>5548</v>
      </c>
      <c r="AB3438" s="3">
        <f>DATEVALUE(DatosTransformados[[#This Row],[Contact Date Hidden]])</f>
        <v>44291</v>
      </c>
      <c r="AC3438" s="3">
        <v>44592</v>
      </c>
      <c r="AD3438" s="2" t="s">
        <v>28</v>
      </c>
      <c r="AE3438" s="2" t="str">
        <f>VLOOKUP(DatosTransformados[[#This Row],[Customer Segment Hidden]],Tabla3[#All],2,FALSE)</f>
        <v>High</v>
      </c>
      <c r="AF3438" s="11">
        <v>25.512545870145509</v>
      </c>
      <c r="AG3438" s="2">
        <v>3</v>
      </c>
      <c r="AH3438" s="2" t="s">
        <v>29</v>
      </c>
      <c r="AI3438" s="2" t="str">
        <f>IFERROR(VLOOKUP(DatosTransformados[[#This Row],[Preferred Contact Method Hidden]],Tabla3[#All],2,FALSE),DatosTransformados[[#This Row],[Preferred Contact Method Hidden]])</f>
        <v>Email</v>
      </c>
      <c r="AJ3438" s="2" t="str">
        <f>VLOOKUP(DatosTransformados[[#This Row],[Applied Discount Hidden]],Tabla3[#All],2,FALSE)</f>
        <v>Yes</v>
      </c>
      <c r="AK3438" s="2" t="b">
        <v>1</v>
      </c>
    </row>
    <row r="3439" spans="1:37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">
        <v>21</v>
      </c>
      <c r="O34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39" s="5" t="s">
        <v>21</v>
      </c>
      <c r="Q3439" s="5">
        <v>0</v>
      </c>
      <c r="R3439" s="5" t="s">
        <v>21</v>
      </c>
      <c r="S3439" s="5" t="s">
        <v>24</v>
      </c>
      <c r="T3439" s="5" t="s">
        <v>25</v>
      </c>
      <c r="U3439" s="5">
        <v>56</v>
      </c>
      <c r="V3439" s="5" t="str">
        <f>PROPER(DatosTransformados[[#This Row],[Payment Method Hidden]])</f>
        <v>Credit Card</v>
      </c>
      <c r="W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3439" s="5">
        <v>2591</v>
      </c>
      <c r="Y3439" s="5"/>
      <c r="Z3439" s="5"/>
      <c r="AA3439" s="5" t="s">
        <v>5550</v>
      </c>
      <c r="AB3439" s="6">
        <f>DATEVALUE(DatosTransformados[[#This Row],[Contact Date Hidden]])</f>
        <v>45042</v>
      </c>
      <c r="AC3439" s="6">
        <v>44008</v>
      </c>
      <c r="AD3439" s="5" t="s">
        <v>28</v>
      </c>
      <c r="AE3439" s="5" t="str">
        <f>VLOOKUP(DatosTransformados[[#This Row],[Customer Segment Hidden]],Tabla3[#All],2,FALSE)</f>
        <v>High</v>
      </c>
      <c r="AF3439" s="12">
        <v>66.905357728563558</v>
      </c>
      <c r="AG3439" s="5">
        <v>8</v>
      </c>
      <c r="AH3439" s="5" t="s">
        <v>49</v>
      </c>
      <c r="AI3439" s="5" t="str">
        <f>IFERROR(VLOOKUP(DatosTransformados[[#This Row],[Preferred Contact Method Hidden]],Tabla3[#All],2,FALSE),DatosTransformados[[#This Row],[Preferred Contact Method Hidden]])</f>
        <v>Phone</v>
      </c>
      <c r="AJ3439" s="5" t="str">
        <f>VLOOKUP(DatosTransformados[[#This Row],[Applied Discount Hidden]],Tabla3[#All],2,FALSE)</f>
        <v>Yes</v>
      </c>
      <c r="AK3439" s="5" t="b">
        <v>1</v>
      </c>
    </row>
    <row r="3440" spans="1:37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">
        <v>33</v>
      </c>
      <c r="O34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0" s="2" t="s">
        <v>21</v>
      </c>
      <c r="Q3440" s="2">
        <v>0</v>
      </c>
      <c r="R3440" s="2" t="s">
        <v>33</v>
      </c>
      <c r="S3440" s="2" t="s">
        <v>24</v>
      </c>
      <c r="T3440" s="2" t="s">
        <v>117</v>
      </c>
      <c r="U3440" s="2">
        <v>37</v>
      </c>
      <c r="V3440" s="2" t="str">
        <f>PROPER(DatosTransformados[[#This Row],[Payment Method Hidden]])</f>
        <v>Direct Debit</v>
      </c>
      <c r="W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440" s="2">
        <v>1840</v>
      </c>
      <c r="Y3440" s="2"/>
      <c r="Z3440" s="2"/>
      <c r="AA3440" s="2" t="s">
        <v>4736</v>
      </c>
      <c r="AB3440" s="3">
        <f>DATEVALUE(DatosTransformados[[#This Row],[Contact Date Hidden]])</f>
        <v>44542</v>
      </c>
      <c r="AC3440" s="3">
        <v>44828</v>
      </c>
      <c r="AD3440" s="2" t="s">
        <v>38</v>
      </c>
      <c r="AE3440" s="2" t="str">
        <f>VLOOKUP(DatosTransformados[[#This Row],[Customer Segment Hidden]],Tabla3[#All],2,FALSE)</f>
        <v>Low</v>
      </c>
      <c r="AF3440" s="11">
        <v>32.688583451758099</v>
      </c>
      <c r="AG3440" s="2">
        <v>4</v>
      </c>
      <c r="AH3440" s="2" t="s">
        <v>49</v>
      </c>
      <c r="AI3440" s="2" t="str">
        <f>IFERROR(VLOOKUP(DatosTransformados[[#This Row],[Preferred Contact Method Hidden]],Tabla3[#All],2,FALSE),DatosTransformados[[#This Row],[Preferred Contact Method Hidden]])</f>
        <v>Phone</v>
      </c>
      <c r="AJ3440" s="2" t="str">
        <f>VLOOKUP(DatosTransformados[[#This Row],[Applied Discount Hidden]],Tabla3[#All],2,FALSE)</f>
        <v>No</v>
      </c>
      <c r="AK3440" s="2" t="b">
        <v>0</v>
      </c>
    </row>
    <row r="3441" spans="1:37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">
        <v>21</v>
      </c>
      <c r="O34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1" s="5" t="s">
        <v>21</v>
      </c>
      <c r="Q3441" s="5">
        <v>0</v>
      </c>
      <c r="R3441" s="5" t="s">
        <v>21</v>
      </c>
      <c r="S3441" s="5" t="s">
        <v>52</v>
      </c>
      <c r="T3441" s="5" t="s">
        <v>123</v>
      </c>
      <c r="U3441" s="5">
        <v>30</v>
      </c>
      <c r="V3441" s="5" t="str">
        <f>PROPER(DatosTransformados[[#This Row],[Payment Method Hidden]])</f>
        <v>Credit Card</v>
      </c>
      <c r="W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441" s="5">
        <v>1656</v>
      </c>
      <c r="Y3441" s="5"/>
      <c r="Z3441" s="5"/>
      <c r="AA3441" s="5" t="s">
        <v>544</v>
      </c>
      <c r="AB3441" s="6">
        <f>DATEVALUE(DatosTransformados[[#This Row],[Contact Date Hidden]])</f>
        <v>44084</v>
      </c>
      <c r="AC3441" s="6">
        <v>44840</v>
      </c>
      <c r="AD3441" s="5" t="s">
        <v>44</v>
      </c>
      <c r="AE3441" s="5" t="str">
        <f>VLOOKUP(DatosTransformados[[#This Row],[Customer Segment Hidden]],Tabla3[#All],2,FALSE)</f>
        <v>Medium</v>
      </c>
      <c r="AF3441" s="12">
        <v>26.126758458898529</v>
      </c>
      <c r="AG3441" s="5">
        <v>9</v>
      </c>
      <c r="AH3441" s="5" t="s">
        <v>49</v>
      </c>
      <c r="AI3441" s="5" t="str">
        <f>IFERROR(VLOOKUP(DatosTransformados[[#This Row],[Preferred Contact Method Hidden]],Tabla3[#All],2,FALSE),DatosTransformados[[#This Row],[Preferred Contact Method Hidden]])</f>
        <v>Phone</v>
      </c>
      <c r="AJ3441" s="5" t="str">
        <f>VLOOKUP(DatosTransformados[[#This Row],[Applied Discount Hidden]],Tabla3[#All],2,FALSE)</f>
        <v>Yes</v>
      </c>
      <c r="AK3441" s="5" t="b">
        <v>1</v>
      </c>
    </row>
    <row r="3442" spans="1:37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">
        <v>21</v>
      </c>
      <c r="O34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2" s="2" t="s">
        <v>21</v>
      </c>
      <c r="Q3442" s="2">
        <v>0</v>
      </c>
      <c r="R3442" s="2" t="s">
        <v>33</v>
      </c>
      <c r="S3442" s="2" t="s">
        <v>52</v>
      </c>
      <c r="T3442" s="2" t="s">
        <v>25</v>
      </c>
      <c r="U3442" s="2">
        <v>50</v>
      </c>
      <c r="V3442" s="2" t="str">
        <f>PROPER(DatosTransformados[[#This Row],[Payment Method Hidden]])</f>
        <v>Credit Card</v>
      </c>
      <c r="W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442" s="2">
        <v>3493</v>
      </c>
      <c r="Y3442" s="2"/>
      <c r="Z3442" s="2"/>
      <c r="AA3442" s="2" t="s">
        <v>5554</v>
      </c>
      <c r="AB3442" s="3">
        <f>DATEVALUE(DatosTransformados[[#This Row],[Contact Date Hidden]])</f>
        <v>44653</v>
      </c>
      <c r="AC3442" s="3">
        <v>44835</v>
      </c>
      <c r="AD3442" s="2" t="s">
        <v>28</v>
      </c>
      <c r="AE3442" s="2" t="str">
        <f>VLOOKUP(DatosTransformados[[#This Row],[Customer Segment Hidden]],Tabla3[#All],2,FALSE)</f>
        <v>High</v>
      </c>
      <c r="AF3442" s="11">
        <v>44.426088959093953</v>
      </c>
      <c r="AG3442" s="2">
        <v>7</v>
      </c>
      <c r="AH3442" s="2" t="s">
        <v>49</v>
      </c>
      <c r="AI3442" s="2" t="str">
        <f>IFERROR(VLOOKUP(DatosTransformados[[#This Row],[Preferred Contact Method Hidden]],Tabla3[#All],2,FALSE),DatosTransformados[[#This Row],[Preferred Contact Method Hidden]])</f>
        <v>Phone</v>
      </c>
      <c r="AJ3442" s="2" t="str">
        <f>VLOOKUP(DatosTransformados[[#This Row],[Applied Discount Hidden]],Tabla3[#All],2,FALSE)</f>
        <v>No</v>
      </c>
      <c r="AK3442" s="2" t="b">
        <v>0</v>
      </c>
    </row>
    <row r="3443" spans="1:37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">
        <v>21</v>
      </c>
      <c r="O34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3" s="5" t="s">
        <v>21</v>
      </c>
      <c r="Q3443" s="5">
        <v>0</v>
      </c>
      <c r="R3443" s="5" t="s">
        <v>21</v>
      </c>
      <c r="S3443" s="5" t="s">
        <v>24</v>
      </c>
      <c r="T3443" s="5" t="s">
        <v>117</v>
      </c>
      <c r="U3443" s="5">
        <v>43</v>
      </c>
      <c r="V3443" s="5" t="str">
        <f>PROPER(DatosTransformados[[#This Row],[Payment Method Hidden]])</f>
        <v>Direct Debit</v>
      </c>
      <c r="W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443" s="5">
        <v>1577</v>
      </c>
      <c r="Y3443" s="5"/>
      <c r="Z3443" s="5"/>
      <c r="AA3443" s="5" t="s">
        <v>5556</v>
      </c>
      <c r="AB3443" s="6">
        <f>DATEVALUE(DatosTransformados[[#This Row],[Contact Date Hidden]])</f>
        <v>44756</v>
      </c>
      <c r="AC3443" s="6">
        <v>44074</v>
      </c>
      <c r="AD3443" s="5" t="s">
        <v>38</v>
      </c>
      <c r="AE3443" s="5" t="str">
        <f>VLOOKUP(DatosTransformados[[#This Row],[Customer Segment Hidden]],Tabla3[#All],2,FALSE)</f>
        <v>Low</v>
      </c>
      <c r="AF3443" s="12">
        <v>36.33852490894251</v>
      </c>
      <c r="AG3443" s="5">
        <v>4</v>
      </c>
      <c r="AH3443" s="5" t="s">
        <v>29</v>
      </c>
      <c r="AI3443" s="5" t="str">
        <f>IFERROR(VLOOKUP(DatosTransformados[[#This Row],[Preferred Contact Method Hidden]],Tabla3[#All],2,FALSE),DatosTransformados[[#This Row],[Preferred Contact Method Hidden]])</f>
        <v>Email</v>
      </c>
      <c r="AJ3443" s="5" t="str">
        <f>VLOOKUP(DatosTransformados[[#This Row],[Applied Discount Hidden]],Tabla3[#All],2,FALSE)</f>
        <v>Yes</v>
      </c>
      <c r="AK3443" s="5" t="b">
        <v>1</v>
      </c>
    </row>
    <row r="3444" spans="1:37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">
        <v>21</v>
      </c>
      <c r="O34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4" s="2" t="s">
        <v>21</v>
      </c>
      <c r="Q3444" s="2">
        <v>0</v>
      </c>
      <c r="R3444" s="2" t="s">
        <v>21</v>
      </c>
      <c r="S3444" s="2" t="s">
        <v>34</v>
      </c>
      <c r="T3444" s="2" t="s">
        <v>25</v>
      </c>
      <c r="U3444" s="2">
        <v>49</v>
      </c>
      <c r="V3444" s="2" t="str">
        <f>PROPER(DatosTransformados[[#This Row],[Payment Method Hidden]])</f>
        <v>Credit Card</v>
      </c>
      <c r="W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3444" s="2">
        <v>2480</v>
      </c>
      <c r="Y3444" s="2"/>
      <c r="Z3444" s="2"/>
      <c r="AA3444" s="2" t="s">
        <v>246</v>
      </c>
      <c r="AB3444" s="3">
        <f>DATEVALUE(DatosTransformados[[#This Row],[Contact Date Hidden]])</f>
        <v>44573</v>
      </c>
      <c r="AC3444" s="3">
        <v>45201</v>
      </c>
      <c r="AD3444" s="2" t="s">
        <v>28</v>
      </c>
      <c r="AE3444" s="2" t="str">
        <f>VLOOKUP(DatosTransformados[[#This Row],[Customer Segment Hidden]],Tabla3[#All],2,FALSE)</f>
        <v>High</v>
      </c>
      <c r="AF3444" s="11">
        <v>58.395438435192922</v>
      </c>
      <c r="AG3444" s="2">
        <v>3</v>
      </c>
      <c r="AH3444" s="2" t="s">
        <v>49</v>
      </c>
      <c r="AI3444" s="2" t="str">
        <f>IFERROR(VLOOKUP(DatosTransformados[[#This Row],[Preferred Contact Method Hidden]],Tabla3[#All],2,FALSE),DatosTransformados[[#This Row],[Preferred Contact Method Hidden]])</f>
        <v>Phone</v>
      </c>
      <c r="AJ3444" s="2" t="str">
        <f>VLOOKUP(DatosTransformados[[#This Row],[Applied Discount Hidden]],Tabla3[#All],2,FALSE)</f>
        <v>No</v>
      </c>
      <c r="AK3444" s="2" t="b">
        <v>0</v>
      </c>
    </row>
    <row r="3445" spans="1:37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">
        <v>21</v>
      </c>
      <c r="O34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5" s="5" t="s">
        <v>21</v>
      </c>
      <c r="Q3445" s="5">
        <v>0</v>
      </c>
      <c r="R3445" s="5" t="s">
        <v>21</v>
      </c>
      <c r="S3445" s="5" t="s">
        <v>24</v>
      </c>
      <c r="T3445" s="5" t="s">
        <v>207</v>
      </c>
      <c r="U3445" s="5">
        <v>13</v>
      </c>
      <c r="V3445" s="5" t="str">
        <f>PROPER(DatosTransformados[[#This Row],[Payment Method Hidden]])</f>
        <v>Paper Check</v>
      </c>
      <c r="W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445" s="5">
        <v>164</v>
      </c>
      <c r="Y3445" s="5"/>
      <c r="Z3445" s="5"/>
      <c r="AA3445" s="5" t="s">
        <v>1283</v>
      </c>
      <c r="AB3445" s="6">
        <f>DATEVALUE(DatosTransformados[[#This Row],[Contact Date Hidden]])</f>
        <v>44556</v>
      </c>
      <c r="AC3445" s="6">
        <v>44630</v>
      </c>
      <c r="AD3445" s="5" t="s">
        <v>38</v>
      </c>
      <c r="AE3445" s="5" t="str">
        <f>VLOOKUP(DatosTransformados[[#This Row],[Customer Segment Hidden]],Tabla3[#All],2,FALSE)</f>
        <v>Low</v>
      </c>
      <c r="AF3445" s="12">
        <v>15.5801368729618</v>
      </c>
      <c r="AG3445" s="5">
        <v>3</v>
      </c>
      <c r="AH3445" s="5" t="s">
        <v>49</v>
      </c>
      <c r="AI3445" s="5" t="str">
        <f>IFERROR(VLOOKUP(DatosTransformados[[#This Row],[Preferred Contact Method Hidden]],Tabla3[#All],2,FALSE),DatosTransformados[[#This Row],[Preferred Contact Method Hidden]])</f>
        <v>Phone</v>
      </c>
      <c r="AJ3445" s="5" t="str">
        <f>VLOOKUP(DatosTransformados[[#This Row],[Applied Discount Hidden]],Tabla3[#All],2,FALSE)</f>
        <v>No</v>
      </c>
      <c r="AK3445" s="5" t="b">
        <v>0</v>
      </c>
    </row>
    <row r="3446" spans="1:37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">
        <v>21</v>
      </c>
      <c r="O34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6" s="2" t="s">
        <v>21</v>
      </c>
      <c r="Q3446" s="2">
        <v>0</v>
      </c>
      <c r="R3446" s="2" t="s">
        <v>21</v>
      </c>
      <c r="S3446" s="2" t="s">
        <v>34</v>
      </c>
      <c r="T3446" s="2" t="s">
        <v>123</v>
      </c>
      <c r="U3446" s="2">
        <v>26</v>
      </c>
      <c r="V3446" s="2" t="str">
        <f>PROPER(DatosTransformados[[#This Row],[Payment Method Hidden]])</f>
        <v>Credit Card</v>
      </c>
      <c r="W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446" s="2">
        <v>1635</v>
      </c>
      <c r="Y3446" s="2"/>
      <c r="Z3446" s="2"/>
      <c r="AA3446" s="2" t="s">
        <v>1178</v>
      </c>
      <c r="AB3446" s="3">
        <f>DATEVALUE(DatosTransformados[[#This Row],[Contact Date Hidden]])</f>
        <v>44344</v>
      </c>
      <c r="AC3446" s="3">
        <v>43875</v>
      </c>
      <c r="AD3446" s="2" t="s">
        <v>44</v>
      </c>
      <c r="AE3446" s="2" t="str">
        <f>VLOOKUP(DatosTransformados[[#This Row],[Customer Segment Hidden]],Tabla3[#All],2,FALSE)</f>
        <v>Medium</v>
      </c>
      <c r="AF3446" s="11">
        <v>29.839700378004</v>
      </c>
      <c r="AG3446" s="2">
        <v>7</v>
      </c>
      <c r="AH3446" s="2" t="s">
        <v>49</v>
      </c>
      <c r="AI3446" s="2" t="str">
        <f>IFERROR(VLOOKUP(DatosTransformados[[#This Row],[Preferred Contact Method Hidden]],Tabla3[#All],2,FALSE),DatosTransformados[[#This Row],[Preferred Contact Method Hidden]])</f>
        <v>Phone</v>
      </c>
      <c r="AJ3446" s="2" t="str">
        <f>VLOOKUP(DatosTransformados[[#This Row],[Applied Discount Hidden]],Tabla3[#All],2,FALSE)</f>
        <v>No</v>
      </c>
      <c r="AK3446" s="2" t="b">
        <v>0</v>
      </c>
    </row>
    <row r="3447" spans="1:37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">
        <v>21</v>
      </c>
      <c r="O34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7" s="5" t="s">
        <v>21</v>
      </c>
      <c r="Q3447" s="5">
        <v>0</v>
      </c>
      <c r="R3447" s="5" t="s">
        <v>21</v>
      </c>
      <c r="S3447" s="5" t="s">
        <v>52</v>
      </c>
      <c r="T3447" s="5" t="s">
        <v>25</v>
      </c>
      <c r="U3447" s="5">
        <v>16</v>
      </c>
      <c r="V3447" s="5" t="str">
        <f>PROPER(DatosTransformados[[#This Row],[Payment Method Hidden]])</f>
        <v>Credit Card</v>
      </c>
      <c r="W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447" s="5">
        <v>1046</v>
      </c>
      <c r="Y3447" s="5"/>
      <c r="Z3447" s="5"/>
      <c r="AA3447" s="5" t="s">
        <v>3892</v>
      </c>
      <c r="AB3447" s="6">
        <f>DATEVALUE(DatosTransformados[[#This Row],[Contact Date Hidden]])</f>
        <v>44311</v>
      </c>
      <c r="AC3447" s="6">
        <v>45075</v>
      </c>
      <c r="AD3447" s="5" t="s">
        <v>38</v>
      </c>
      <c r="AE3447" s="5" t="str">
        <f>VLOOKUP(DatosTransformados[[#This Row],[Customer Segment Hidden]],Tabla3[#All],2,FALSE)</f>
        <v>Low</v>
      </c>
      <c r="AF3447" s="12">
        <v>16.84514864279317</v>
      </c>
      <c r="AG3447" s="5">
        <v>0</v>
      </c>
      <c r="AH3447" s="5" t="s">
        <v>63</v>
      </c>
      <c r="AI3447" s="5" t="str">
        <f>IFERROR(VLOOKUP(DatosTransformados[[#This Row],[Preferred Contact Method Hidden]],Tabla3[#All],2,FALSE),DatosTransformados[[#This Row],[Preferred Contact Method Hidden]])</f>
        <v>SMS</v>
      </c>
      <c r="AJ3447" s="5" t="str">
        <f>VLOOKUP(DatosTransformados[[#This Row],[Applied Discount Hidden]],Tabla3[#All],2,FALSE)</f>
        <v>Yes</v>
      </c>
      <c r="AK3447" s="5" t="b">
        <v>1</v>
      </c>
    </row>
    <row r="3448" spans="1:37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">
        <v>21</v>
      </c>
      <c r="O34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8" s="2" t="s">
        <v>21</v>
      </c>
      <c r="Q3448" s="2">
        <v>0</v>
      </c>
      <c r="R3448" s="2" t="s">
        <v>21</v>
      </c>
      <c r="S3448" s="2" t="s">
        <v>34</v>
      </c>
      <c r="T3448" s="2" t="s">
        <v>169</v>
      </c>
      <c r="U3448" s="2">
        <v>12</v>
      </c>
      <c r="V3448" s="2" t="str">
        <f>PROPER(DatosTransformados[[#This Row],[Payment Method Hidden]])</f>
        <v>Paper Check</v>
      </c>
      <c r="W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448" s="2">
        <v>504</v>
      </c>
      <c r="Y3448" s="2" t="s">
        <v>42</v>
      </c>
      <c r="Z3448" s="2" t="s">
        <v>184</v>
      </c>
      <c r="AA3448" s="2" t="s">
        <v>2682</v>
      </c>
      <c r="AB3448" s="3">
        <f>DATEVALUE(DatosTransformados[[#This Row],[Contact Date Hidden]])</f>
        <v>45257</v>
      </c>
      <c r="AC3448" s="3">
        <v>44495</v>
      </c>
      <c r="AD3448" s="2" t="s">
        <v>38</v>
      </c>
      <c r="AE3448" s="2" t="str">
        <f>VLOOKUP(DatosTransformados[[#This Row],[Customer Segment Hidden]],Tabla3[#All],2,FALSE)</f>
        <v>Low</v>
      </c>
      <c r="AF3448" s="11">
        <v>11.664598359190251</v>
      </c>
      <c r="AG3448" s="2">
        <v>1</v>
      </c>
      <c r="AH3448" s="2" t="s">
        <v>29</v>
      </c>
      <c r="AI3448" s="2" t="str">
        <f>IFERROR(VLOOKUP(DatosTransformados[[#This Row],[Preferred Contact Method Hidden]],Tabla3[#All],2,FALSE),DatosTransformados[[#This Row],[Preferred Contact Method Hidden]])</f>
        <v>Email</v>
      </c>
      <c r="AJ3448" s="2" t="str">
        <f>VLOOKUP(DatosTransformados[[#This Row],[Applied Discount Hidden]],Tabla3[#All],2,FALSE)</f>
        <v>No</v>
      </c>
      <c r="AK3448" s="2" t="b">
        <v>0</v>
      </c>
    </row>
    <row r="3449" spans="1:37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">
        <v>21</v>
      </c>
      <c r="O34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49" s="5" t="s">
        <v>21</v>
      </c>
      <c r="Q3449" s="5">
        <v>0</v>
      </c>
      <c r="R3449" s="5" t="s">
        <v>33</v>
      </c>
      <c r="S3449" s="5" t="s">
        <v>52</v>
      </c>
      <c r="T3449" s="5" t="s">
        <v>25</v>
      </c>
      <c r="U3449" s="5">
        <v>38</v>
      </c>
      <c r="V3449" s="5" t="str">
        <f>PROPER(DatosTransformados[[#This Row],[Payment Method Hidden]])</f>
        <v>Credit Card</v>
      </c>
      <c r="W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449" s="5">
        <v>1692</v>
      </c>
      <c r="Y3449" s="5"/>
      <c r="Z3449" s="5"/>
      <c r="AA3449" s="5" t="s">
        <v>4062</v>
      </c>
      <c r="AB3449" s="6">
        <f>DATEVALUE(DatosTransformados[[#This Row],[Contact Date Hidden]])</f>
        <v>44478</v>
      </c>
      <c r="AC3449" s="6">
        <v>45152</v>
      </c>
      <c r="AD3449" s="5" t="s">
        <v>28</v>
      </c>
      <c r="AE3449" s="5" t="str">
        <f>VLOOKUP(DatosTransformados[[#This Row],[Customer Segment Hidden]],Tabla3[#All],2,FALSE)</f>
        <v>High</v>
      </c>
      <c r="AF3449" s="12">
        <v>37.08869401328451</v>
      </c>
      <c r="AG3449" s="5">
        <v>7</v>
      </c>
      <c r="AH3449" s="5" t="s">
        <v>49</v>
      </c>
      <c r="AI3449" s="5" t="str">
        <f>IFERROR(VLOOKUP(DatosTransformados[[#This Row],[Preferred Contact Method Hidden]],Tabla3[#All],2,FALSE),DatosTransformados[[#This Row],[Preferred Contact Method Hidden]])</f>
        <v>Phone</v>
      </c>
      <c r="AJ3449" s="5" t="str">
        <f>VLOOKUP(DatosTransformados[[#This Row],[Applied Discount Hidden]],Tabla3[#All],2,FALSE)</f>
        <v>No</v>
      </c>
      <c r="AK3449" s="5" t="b">
        <v>0</v>
      </c>
    </row>
    <row r="3450" spans="1:37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">
        <v>21</v>
      </c>
      <c r="O34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0" s="2" t="s">
        <v>21</v>
      </c>
      <c r="Q3450" s="2">
        <v>0</v>
      </c>
      <c r="R3450" s="2" t="s">
        <v>33</v>
      </c>
      <c r="S3450" s="2" t="s">
        <v>34</v>
      </c>
      <c r="T3450" s="2" t="s">
        <v>25</v>
      </c>
      <c r="U3450" s="2">
        <v>60</v>
      </c>
      <c r="V3450" s="2" t="str">
        <f>PROPER(DatosTransformados[[#This Row],[Payment Method Hidden]])</f>
        <v>Credit Card</v>
      </c>
      <c r="W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3450" s="2">
        <v>3655</v>
      </c>
      <c r="Y3450" s="2"/>
      <c r="Z3450" s="2"/>
      <c r="AA3450" s="2" t="s">
        <v>2294</v>
      </c>
      <c r="AB3450" s="3">
        <f>DATEVALUE(DatosTransformados[[#This Row],[Contact Date Hidden]])</f>
        <v>44693</v>
      </c>
      <c r="AC3450" s="3">
        <v>45273</v>
      </c>
      <c r="AD3450" s="2" t="s">
        <v>28</v>
      </c>
      <c r="AE3450" s="2" t="str">
        <f>VLOOKUP(DatosTransformados[[#This Row],[Customer Segment Hidden]],Tabla3[#All],2,FALSE)</f>
        <v>High</v>
      </c>
      <c r="AF3450" s="11">
        <v>67.903120224474108</v>
      </c>
      <c r="AG3450" s="2">
        <v>4</v>
      </c>
      <c r="AH3450" s="2" t="s">
        <v>29</v>
      </c>
      <c r="AI3450" s="2" t="str">
        <f>IFERROR(VLOOKUP(DatosTransformados[[#This Row],[Preferred Contact Method Hidden]],Tabla3[#All],2,FALSE),DatosTransformados[[#This Row],[Preferred Contact Method Hidden]])</f>
        <v>Email</v>
      </c>
      <c r="AJ3450" s="2" t="str">
        <f>VLOOKUP(DatosTransformados[[#This Row],[Applied Discount Hidden]],Tabla3[#All],2,FALSE)</f>
        <v>No</v>
      </c>
      <c r="AK3450" s="2" t="b">
        <v>0</v>
      </c>
    </row>
    <row r="3451" spans="1:37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">
        <v>21</v>
      </c>
      <c r="O34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1" s="5" t="s">
        <v>21</v>
      </c>
      <c r="Q3451" s="5">
        <v>0</v>
      </c>
      <c r="R3451" s="5" t="s">
        <v>21</v>
      </c>
      <c r="S3451" s="5" t="s">
        <v>52</v>
      </c>
      <c r="T3451" s="5" t="s">
        <v>25</v>
      </c>
      <c r="U3451" s="5">
        <v>28</v>
      </c>
      <c r="V3451" s="5" t="str">
        <f>PROPER(DatosTransformados[[#This Row],[Payment Method Hidden]])</f>
        <v>Credit Card</v>
      </c>
      <c r="W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451" s="5">
        <v>2029</v>
      </c>
      <c r="Y3451" s="5"/>
      <c r="Z3451" s="5"/>
      <c r="AA3451" s="5" t="s">
        <v>793</v>
      </c>
      <c r="AB3451" s="6">
        <f>DATEVALUE(DatosTransformados[[#This Row],[Contact Date Hidden]])</f>
        <v>44152</v>
      </c>
      <c r="AC3451" s="6">
        <v>43870</v>
      </c>
      <c r="AD3451" s="5" t="s">
        <v>44</v>
      </c>
      <c r="AE3451" s="5" t="str">
        <f>VLOOKUP(DatosTransformados[[#This Row],[Customer Segment Hidden]],Tabla3[#All],2,FALSE)</f>
        <v>Medium</v>
      </c>
      <c r="AF3451" s="12">
        <v>26.862847264155931</v>
      </c>
      <c r="AG3451" s="5">
        <v>10</v>
      </c>
      <c r="AH3451" s="5" t="s">
        <v>29</v>
      </c>
      <c r="AI3451" s="5" t="str">
        <f>IFERROR(VLOOKUP(DatosTransformados[[#This Row],[Preferred Contact Method Hidden]],Tabla3[#All],2,FALSE),DatosTransformados[[#This Row],[Preferred Contact Method Hidden]])</f>
        <v>Email</v>
      </c>
      <c r="AJ3451" s="5" t="str">
        <f>VLOOKUP(DatosTransformados[[#This Row],[Applied Discount Hidden]],Tabla3[#All],2,FALSE)</f>
        <v>No</v>
      </c>
      <c r="AK3451" s="5" t="b">
        <v>0</v>
      </c>
    </row>
    <row r="3452" spans="1:37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">
        <v>21</v>
      </c>
      <c r="O34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2" s="2" t="s">
        <v>21</v>
      </c>
      <c r="Q3452" s="2">
        <v>0</v>
      </c>
      <c r="R3452" s="2" t="s">
        <v>33</v>
      </c>
      <c r="S3452" s="2" t="s">
        <v>34</v>
      </c>
      <c r="T3452" s="2" t="s">
        <v>117</v>
      </c>
      <c r="U3452" s="2">
        <v>48</v>
      </c>
      <c r="V3452" s="2" t="str">
        <f>PROPER(DatosTransformados[[#This Row],[Payment Method Hidden]])</f>
        <v>Direct Debit</v>
      </c>
      <c r="W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452" s="2">
        <v>2875</v>
      </c>
      <c r="Y3452" s="2"/>
      <c r="Z3452" s="2"/>
      <c r="AA3452" s="2" t="s">
        <v>5566</v>
      </c>
      <c r="AB3452" s="3">
        <f>DATEVALUE(DatosTransformados[[#This Row],[Contact Date Hidden]])</f>
        <v>44508</v>
      </c>
      <c r="AC3452" s="3">
        <v>43966</v>
      </c>
      <c r="AD3452" s="2" t="s">
        <v>28</v>
      </c>
      <c r="AE3452" s="2" t="str">
        <f>VLOOKUP(DatosTransformados[[#This Row],[Customer Segment Hidden]],Tabla3[#All],2,FALSE)</f>
        <v>High</v>
      </c>
      <c r="AF3452" s="11">
        <v>39.646987047034948</v>
      </c>
      <c r="AG3452" s="2">
        <v>6</v>
      </c>
      <c r="AH3452" s="2" t="s">
        <v>49</v>
      </c>
      <c r="AI3452" s="2" t="str">
        <f>IFERROR(VLOOKUP(DatosTransformados[[#This Row],[Preferred Contact Method Hidden]],Tabla3[#All],2,FALSE),DatosTransformados[[#This Row],[Preferred Contact Method Hidden]])</f>
        <v>Phone</v>
      </c>
      <c r="AJ3452" s="2" t="str">
        <f>VLOOKUP(DatosTransformados[[#This Row],[Applied Discount Hidden]],Tabla3[#All],2,FALSE)</f>
        <v>No</v>
      </c>
      <c r="AK3452" s="2" t="b">
        <v>0</v>
      </c>
    </row>
    <row r="3453" spans="1:37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">
        <v>21</v>
      </c>
      <c r="O34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3" s="2" t="s">
        <v>21</v>
      </c>
      <c r="Q3453" s="2">
        <v>0</v>
      </c>
      <c r="R3453" s="2" t="s">
        <v>33</v>
      </c>
      <c r="S3453" s="2" t="s">
        <v>34</v>
      </c>
      <c r="T3453" s="2" t="s">
        <v>123</v>
      </c>
      <c r="U3453" s="2">
        <v>75</v>
      </c>
      <c r="V3453" s="2" t="str">
        <f>PROPER(DatosTransformados[[#This Row],[Payment Method Hidden]])</f>
        <v>Credit Card</v>
      </c>
      <c r="W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X3453" s="2">
        <v>3342</v>
      </c>
      <c r="Y3453" s="2"/>
      <c r="Z3453" s="2"/>
      <c r="AA3453" s="2" t="s">
        <v>4048</v>
      </c>
      <c r="AB3453" s="3">
        <f>DATEVALUE(DatosTransformados[[#This Row],[Contact Date Hidden]])</f>
        <v>44367</v>
      </c>
      <c r="AC3453" s="3">
        <v>45054</v>
      </c>
      <c r="AD3453" s="2" t="s">
        <v>44</v>
      </c>
      <c r="AE3453" s="2" t="str">
        <f>VLOOKUP(DatosTransformados[[#This Row],[Customer Segment Hidden]],Tabla3[#All],2,FALSE)</f>
        <v>Medium</v>
      </c>
      <c r="AF3453" s="11">
        <v>83.228549837821689</v>
      </c>
      <c r="AG3453" s="2">
        <v>4</v>
      </c>
      <c r="AH3453" s="2" t="s">
        <v>49</v>
      </c>
      <c r="AI3453" s="2" t="str">
        <f>IFERROR(VLOOKUP(DatosTransformados[[#This Row],[Preferred Contact Method Hidden]],Tabla3[#All],2,FALSE),DatosTransformados[[#This Row],[Preferred Contact Method Hidden]])</f>
        <v>Phone</v>
      </c>
      <c r="AJ3453" s="2" t="str">
        <f>VLOOKUP(DatosTransformados[[#This Row],[Applied Discount Hidden]],Tabla3[#All],2,FALSE)</f>
        <v>Yes</v>
      </c>
      <c r="AK3453" s="2" t="b">
        <v>1</v>
      </c>
    </row>
    <row r="3454" spans="1:37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">
        <v>33</v>
      </c>
      <c r="O34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4" s="5" t="s">
        <v>21</v>
      </c>
      <c r="Q3454" s="5">
        <v>0</v>
      </c>
      <c r="R3454" s="5" t="s">
        <v>21</v>
      </c>
      <c r="S3454" s="5" t="s">
        <v>24</v>
      </c>
      <c r="T3454" s="5" t="s">
        <v>25</v>
      </c>
      <c r="U3454" s="5">
        <v>33</v>
      </c>
      <c r="V3454" s="5" t="str">
        <f>PROPER(DatosTransformados[[#This Row],[Payment Method Hidden]])</f>
        <v>Credit Card</v>
      </c>
      <c r="W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454" s="5">
        <v>503</v>
      </c>
      <c r="Y3454" s="5" t="s">
        <v>42</v>
      </c>
      <c r="Z3454" s="5" t="s">
        <v>359</v>
      </c>
      <c r="AA3454" s="5" t="s">
        <v>3239</v>
      </c>
      <c r="AB3454" s="6">
        <f>DATEVALUE(DatosTransformados[[#This Row],[Contact Date Hidden]])</f>
        <v>43922</v>
      </c>
      <c r="AC3454" s="6">
        <v>43849</v>
      </c>
      <c r="AD3454" s="5" t="s">
        <v>28</v>
      </c>
      <c r="AE3454" s="5" t="str">
        <f>VLOOKUP(DatosTransformados[[#This Row],[Customer Segment Hidden]],Tabla3[#All],2,FALSE)</f>
        <v>High</v>
      </c>
      <c r="AF3454" s="12">
        <v>32.377674459128613</v>
      </c>
      <c r="AG3454" s="5">
        <v>1</v>
      </c>
      <c r="AH3454" s="5" t="s">
        <v>29</v>
      </c>
      <c r="AI3454" s="5" t="str">
        <f>IFERROR(VLOOKUP(DatosTransformados[[#This Row],[Preferred Contact Method Hidden]],Tabla3[#All],2,FALSE),DatosTransformados[[#This Row],[Preferred Contact Method Hidden]])</f>
        <v>Email</v>
      </c>
      <c r="AJ3454" s="5" t="str">
        <f>VLOOKUP(DatosTransformados[[#This Row],[Applied Discount Hidden]],Tabla3[#All],2,FALSE)</f>
        <v>Yes</v>
      </c>
      <c r="AK3454" s="5" t="b">
        <v>1</v>
      </c>
    </row>
    <row r="3455" spans="1:37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">
        <v>21</v>
      </c>
      <c r="O34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5" s="2" t="s">
        <v>33</v>
      </c>
      <c r="Q3455" s="2">
        <v>4</v>
      </c>
      <c r="R3455" s="2" t="s">
        <v>21</v>
      </c>
      <c r="S3455" s="2" t="s">
        <v>52</v>
      </c>
      <c r="T3455" s="2" t="s">
        <v>169</v>
      </c>
      <c r="U3455" s="2">
        <v>24</v>
      </c>
      <c r="V3455" s="2" t="str">
        <f>PROPER(DatosTransformados[[#This Row],[Payment Method Hidden]])</f>
        <v>Paper Check</v>
      </c>
      <c r="W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455" s="2">
        <v>52</v>
      </c>
      <c r="Y3455" s="2"/>
      <c r="Z3455" s="2"/>
      <c r="AA3455" s="2" t="s">
        <v>1016</v>
      </c>
      <c r="AB3455" s="3">
        <f>DATEVALUE(DatosTransformados[[#This Row],[Contact Date Hidden]])</f>
        <v>44024</v>
      </c>
      <c r="AC3455" s="3">
        <v>45239</v>
      </c>
      <c r="AD3455" s="2" t="s">
        <v>38</v>
      </c>
      <c r="AE3455" s="2" t="str">
        <f>VLOOKUP(DatosTransformados[[#This Row],[Customer Segment Hidden]],Tabla3[#All],2,FALSE)</f>
        <v>Low</v>
      </c>
      <c r="AF3455" s="11">
        <v>20.873843476953059</v>
      </c>
      <c r="AG3455" s="2">
        <v>4</v>
      </c>
      <c r="AH3455" s="2" t="s">
        <v>49</v>
      </c>
      <c r="AI3455" s="2" t="str">
        <f>IFERROR(VLOOKUP(DatosTransformados[[#This Row],[Preferred Contact Method Hidden]],Tabla3[#All],2,FALSE),DatosTransformados[[#This Row],[Preferred Contact Method Hidden]])</f>
        <v>Phone</v>
      </c>
      <c r="AJ3455" s="2" t="str">
        <f>VLOOKUP(DatosTransformados[[#This Row],[Applied Discount Hidden]],Tabla3[#All],2,FALSE)</f>
        <v>Yes</v>
      </c>
      <c r="AK3455" s="2" t="b">
        <v>1</v>
      </c>
    </row>
    <row r="3456" spans="1:37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">
        <v>21</v>
      </c>
      <c r="O34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6" s="5" t="s">
        <v>33</v>
      </c>
      <c r="Q3456" s="5">
        <v>4</v>
      </c>
      <c r="R3456" s="5" t="s">
        <v>21</v>
      </c>
      <c r="S3456" s="5" t="s">
        <v>24</v>
      </c>
      <c r="T3456" s="5" t="s">
        <v>123</v>
      </c>
      <c r="U3456" s="5">
        <v>17</v>
      </c>
      <c r="V3456" s="5" t="str">
        <f>PROPER(DatosTransformados[[#This Row],[Payment Method Hidden]])</f>
        <v>Credit Card</v>
      </c>
      <c r="W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456" s="5">
        <v>49</v>
      </c>
      <c r="Y3456" s="5"/>
      <c r="Z3456" s="5"/>
      <c r="AA3456" s="5" t="s">
        <v>5571</v>
      </c>
      <c r="AB3456" s="6">
        <f>DATEVALUE(DatosTransformados[[#This Row],[Contact Date Hidden]])</f>
        <v>44214</v>
      </c>
      <c r="AC3456" s="6">
        <v>43842</v>
      </c>
      <c r="AD3456" s="5" t="s">
        <v>38</v>
      </c>
      <c r="AE3456" s="5" t="str">
        <f>VLOOKUP(DatosTransformados[[#This Row],[Customer Segment Hidden]],Tabla3[#All],2,FALSE)</f>
        <v>Low</v>
      </c>
      <c r="AF3456" s="12">
        <v>18.67521478659727</v>
      </c>
      <c r="AG3456" s="5">
        <v>8</v>
      </c>
      <c r="AH3456" s="5" t="s">
        <v>63</v>
      </c>
      <c r="AI3456" s="5" t="str">
        <f>IFERROR(VLOOKUP(DatosTransformados[[#This Row],[Preferred Contact Method Hidden]],Tabla3[#All],2,FALSE),DatosTransformados[[#This Row],[Preferred Contact Method Hidden]])</f>
        <v>SMS</v>
      </c>
      <c r="AJ3456" s="5" t="str">
        <f>VLOOKUP(DatosTransformados[[#This Row],[Applied Discount Hidden]],Tabla3[#All],2,FALSE)</f>
        <v>Yes</v>
      </c>
      <c r="AK3456" s="5" t="b">
        <v>1</v>
      </c>
    </row>
    <row r="3457" spans="1:37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">
        <v>21</v>
      </c>
      <c r="O34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7" s="2" t="s">
        <v>21</v>
      </c>
      <c r="Q3457" s="2">
        <v>0</v>
      </c>
      <c r="R3457" s="2" t="s">
        <v>21</v>
      </c>
      <c r="S3457" s="2" t="s">
        <v>24</v>
      </c>
      <c r="T3457" s="2" t="s">
        <v>25</v>
      </c>
      <c r="U3457" s="2">
        <v>34</v>
      </c>
      <c r="V3457" s="2" t="str">
        <f>PROPER(DatosTransformados[[#This Row],[Payment Method Hidden]])</f>
        <v>Credit Card</v>
      </c>
      <c r="W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457" s="2">
        <v>968</v>
      </c>
      <c r="Y3457" s="2"/>
      <c r="Z3457" s="2"/>
      <c r="AA3457" s="2" t="s">
        <v>1227</v>
      </c>
      <c r="AB3457" s="3">
        <f>DATEVALUE(DatosTransformados[[#This Row],[Contact Date Hidden]])</f>
        <v>45165</v>
      </c>
      <c r="AC3457" s="3">
        <v>44190</v>
      </c>
      <c r="AD3457" s="2" t="s">
        <v>38</v>
      </c>
      <c r="AE3457" s="2" t="str">
        <f>VLOOKUP(DatosTransformados[[#This Row],[Customer Segment Hidden]],Tabla3[#All],2,FALSE)</f>
        <v>Low</v>
      </c>
      <c r="AF3457" s="11">
        <v>35.161902409666787</v>
      </c>
      <c r="AG3457" s="2">
        <v>0</v>
      </c>
      <c r="AH3457" s="2" t="s">
        <v>63</v>
      </c>
      <c r="AI3457" s="2" t="str">
        <f>IFERROR(VLOOKUP(DatosTransformados[[#This Row],[Preferred Contact Method Hidden]],Tabla3[#All],2,FALSE),DatosTransformados[[#This Row],[Preferred Contact Method Hidden]])</f>
        <v>SMS</v>
      </c>
      <c r="AJ3457" s="2" t="str">
        <f>VLOOKUP(DatosTransformados[[#This Row],[Applied Discount Hidden]],Tabla3[#All],2,FALSE)</f>
        <v>Yes</v>
      </c>
      <c r="AK3457" s="2" t="b">
        <v>1</v>
      </c>
    </row>
    <row r="3458" spans="1:37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">
        <v>21</v>
      </c>
      <c r="O34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8" s="5" t="s">
        <v>21</v>
      </c>
      <c r="Q3458" s="5">
        <v>0</v>
      </c>
      <c r="R3458" s="5" t="s">
        <v>21</v>
      </c>
      <c r="S3458" s="5" t="s">
        <v>52</v>
      </c>
      <c r="T3458" s="5" t="s">
        <v>25</v>
      </c>
      <c r="U3458" s="5">
        <v>32</v>
      </c>
      <c r="V3458" s="5" t="str">
        <f>PROPER(DatosTransformados[[#This Row],[Payment Method Hidden]])</f>
        <v>Credit Card</v>
      </c>
      <c r="W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3458" s="5">
        <v>2186</v>
      </c>
      <c r="Y3458" s="5"/>
      <c r="Z3458" s="5"/>
      <c r="AA3458" s="5" t="s">
        <v>3681</v>
      </c>
      <c r="AB3458" s="6">
        <f>DATEVALUE(DatosTransformados[[#This Row],[Contact Date Hidden]])</f>
        <v>45083</v>
      </c>
      <c r="AC3458" s="6">
        <v>44612</v>
      </c>
      <c r="AD3458" s="5" t="s">
        <v>44</v>
      </c>
      <c r="AE3458" s="5" t="str">
        <f>VLOOKUP(DatosTransformados[[#This Row],[Customer Segment Hidden]],Tabla3[#All],2,FALSE)</f>
        <v>Medium</v>
      </c>
      <c r="AF3458" s="12">
        <v>27.16723731310535</v>
      </c>
      <c r="AG3458" s="5">
        <v>4</v>
      </c>
      <c r="AH3458" s="5" t="s">
        <v>49</v>
      </c>
      <c r="AI3458" s="5" t="str">
        <f>IFERROR(VLOOKUP(DatosTransformados[[#This Row],[Preferred Contact Method Hidden]],Tabla3[#All],2,FALSE),DatosTransformados[[#This Row],[Preferred Contact Method Hidden]])</f>
        <v>Phone</v>
      </c>
      <c r="AJ3458" s="5" t="str">
        <f>VLOOKUP(DatosTransformados[[#This Row],[Applied Discount Hidden]],Tabla3[#All],2,FALSE)</f>
        <v>Yes</v>
      </c>
      <c r="AK3458" s="5" t="b">
        <v>1</v>
      </c>
    </row>
    <row r="3459" spans="1:37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">
        <v>21</v>
      </c>
      <c r="O34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59" s="2" t="s">
        <v>21</v>
      </c>
      <c r="Q3459" s="2">
        <v>0</v>
      </c>
      <c r="R3459" s="2" t="s">
        <v>21</v>
      </c>
      <c r="S3459" s="2" t="s">
        <v>24</v>
      </c>
      <c r="T3459" s="2" t="s">
        <v>117</v>
      </c>
      <c r="U3459" s="2">
        <v>37</v>
      </c>
      <c r="V3459" s="2" t="str">
        <f>PROPER(DatosTransformados[[#This Row],[Payment Method Hidden]])</f>
        <v>Direct Debit</v>
      </c>
      <c r="W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459" s="2">
        <v>67</v>
      </c>
      <c r="Y3459" s="2" t="s">
        <v>103</v>
      </c>
      <c r="Z3459" s="2" t="s">
        <v>197</v>
      </c>
      <c r="AA3459" s="2" t="s">
        <v>5575</v>
      </c>
      <c r="AB3459" s="3">
        <f>DATEVALUE(DatosTransformados[[#This Row],[Contact Date Hidden]])</f>
        <v>44419</v>
      </c>
      <c r="AC3459" s="3">
        <v>44852</v>
      </c>
      <c r="AD3459" s="2" t="s">
        <v>38</v>
      </c>
      <c r="AE3459" s="2" t="str">
        <f>VLOOKUP(DatosTransformados[[#This Row],[Customer Segment Hidden]],Tabla3[#All],2,FALSE)</f>
        <v>Low</v>
      </c>
      <c r="AF3459" s="11">
        <v>39.87743398833495</v>
      </c>
      <c r="AG3459" s="2">
        <v>7</v>
      </c>
      <c r="AH3459" s="2" t="s">
        <v>63</v>
      </c>
      <c r="AI3459" s="2" t="str">
        <f>IFERROR(VLOOKUP(DatosTransformados[[#This Row],[Preferred Contact Method Hidden]],Tabla3[#All],2,FALSE),DatosTransformados[[#This Row],[Preferred Contact Method Hidden]])</f>
        <v>SMS</v>
      </c>
      <c r="AJ3459" s="2" t="str">
        <f>VLOOKUP(DatosTransformados[[#This Row],[Applied Discount Hidden]],Tabla3[#All],2,FALSE)</f>
        <v>No</v>
      </c>
      <c r="AK3459" s="2" t="b">
        <v>0</v>
      </c>
    </row>
    <row r="3460" spans="1:37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">
        <v>21</v>
      </c>
      <c r="O34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0" s="5" t="s">
        <v>21</v>
      </c>
      <c r="Q3460" s="5">
        <v>0</v>
      </c>
      <c r="R3460" s="5" t="s">
        <v>21</v>
      </c>
      <c r="S3460" s="5" t="s">
        <v>24</v>
      </c>
      <c r="T3460" s="5" t="s">
        <v>35</v>
      </c>
      <c r="U3460" s="5">
        <v>33</v>
      </c>
      <c r="V3460" s="5" t="str">
        <f>PROPER(DatosTransformados[[#This Row],[Payment Method Hidden]])</f>
        <v>Direct Debit</v>
      </c>
      <c r="W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460" s="5">
        <v>349</v>
      </c>
      <c r="Y3460" s="5" t="s">
        <v>42</v>
      </c>
      <c r="Z3460" s="5" t="s">
        <v>184</v>
      </c>
      <c r="AA3460" s="5" t="s">
        <v>1892</v>
      </c>
      <c r="AB3460" s="6">
        <f>DATEVALUE(DatosTransformados[[#This Row],[Contact Date Hidden]])</f>
        <v>44584</v>
      </c>
      <c r="AC3460" s="6">
        <v>44587</v>
      </c>
      <c r="AD3460" s="5" t="s">
        <v>44</v>
      </c>
      <c r="AE3460" s="5" t="str">
        <f>VLOOKUP(DatosTransformados[[#This Row],[Customer Segment Hidden]],Tabla3[#All],2,FALSE)</f>
        <v>Medium</v>
      </c>
      <c r="AF3460" s="12">
        <v>35.011168665279207</v>
      </c>
      <c r="AG3460" s="5">
        <v>2</v>
      </c>
      <c r="AH3460" s="5" t="s">
        <v>29</v>
      </c>
      <c r="AI3460" s="5" t="str">
        <f>IFERROR(VLOOKUP(DatosTransformados[[#This Row],[Preferred Contact Method Hidden]],Tabla3[#All],2,FALSE),DatosTransformados[[#This Row],[Preferred Contact Method Hidden]])</f>
        <v>Email</v>
      </c>
      <c r="AJ3460" s="5" t="str">
        <f>VLOOKUP(DatosTransformados[[#This Row],[Applied Discount Hidden]],Tabla3[#All],2,FALSE)</f>
        <v>Yes</v>
      </c>
      <c r="AK3460" s="5" t="b">
        <v>1</v>
      </c>
    </row>
    <row r="3461" spans="1:37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">
        <v>21</v>
      </c>
      <c r="O34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1" s="2" t="s">
        <v>21</v>
      </c>
      <c r="Q3461" s="2">
        <v>0</v>
      </c>
      <c r="R3461" s="2" t="s">
        <v>21</v>
      </c>
      <c r="S3461" s="2" t="s">
        <v>24</v>
      </c>
      <c r="T3461" s="2" t="s">
        <v>123</v>
      </c>
      <c r="U3461" s="2">
        <v>28</v>
      </c>
      <c r="V3461" s="2" t="str">
        <f>PROPER(DatosTransformados[[#This Row],[Payment Method Hidden]])</f>
        <v>Credit Card</v>
      </c>
      <c r="W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461" s="2">
        <v>160</v>
      </c>
      <c r="Y3461" s="2"/>
      <c r="Z3461" s="2"/>
      <c r="AA3461" s="2" t="s">
        <v>5578</v>
      </c>
      <c r="AB3461" s="3">
        <f>DATEVALUE(DatosTransformados[[#This Row],[Contact Date Hidden]])</f>
        <v>44945</v>
      </c>
      <c r="AC3461" s="3">
        <v>43871</v>
      </c>
      <c r="AD3461" s="2" t="s">
        <v>38</v>
      </c>
      <c r="AE3461" s="2" t="str">
        <f>VLOOKUP(DatosTransformados[[#This Row],[Customer Segment Hidden]],Tabla3[#All],2,FALSE)</f>
        <v>Low</v>
      </c>
      <c r="AF3461" s="11">
        <v>25.24467833189205</v>
      </c>
      <c r="AG3461" s="2">
        <v>1</v>
      </c>
      <c r="AH3461" s="2" t="s">
        <v>49</v>
      </c>
      <c r="AI3461" s="2" t="str">
        <f>IFERROR(VLOOKUP(DatosTransformados[[#This Row],[Preferred Contact Method Hidden]],Tabla3[#All],2,FALSE),DatosTransformados[[#This Row],[Preferred Contact Method Hidden]])</f>
        <v>Phone</v>
      </c>
      <c r="AJ3461" s="2" t="str">
        <f>VLOOKUP(DatosTransformados[[#This Row],[Applied Discount Hidden]],Tabla3[#All],2,FALSE)</f>
        <v>No</v>
      </c>
      <c r="AK3461" s="2" t="b">
        <v>0</v>
      </c>
    </row>
    <row r="3462" spans="1:37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">
        <v>33</v>
      </c>
      <c r="O34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2" s="5" t="s">
        <v>21</v>
      </c>
      <c r="Q3462" s="5">
        <v>0</v>
      </c>
      <c r="R3462" s="5" t="s">
        <v>33</v>
      </c>
      <c r="S3462" s="5" t="s">
        <v>34</v>
      </c>
      <c r="T3462" s="5" t="s">
        <v>117</v>
      </c>
      <c r="U3462" s="5">
        <v>65</v>
      </c>
      <c r="V3462" s="5" t="str">
        <f>PROPER(DatosTransformados[[#This Row],[Payment Method Hidden]])</f>
        <v>Direct Debit</v>
      </c>
      <c r="W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3462" s="5">
        <v>3436</v>
      </c>
      <c r="Y3462" s="5"/>
      <c r="Z3462" s="5"/>
      <c r="AA3462" s="5" t="s">
        <v>5580</v>
      </c>
      <c r="AB3462" s="6">
        <f>DATEVALUE(DatosTransformados[[#This Row],[Contact Date Hidden]])</f>
        <v>44097</v>
      </c>
      <c r="AC3462" s="6">
        <v>45135</v>
      </c>
      <c r="AD3462" s="5" t="s">
        <v>28</v>
      </c>
      <c r="AE3462" s="5" t="str">
        <f>VLOOKUP(DatosTransformados[[#This Row],[Customer Segment Hidden]],Tabla3[#All],2,FALSE)</f>
        <v>High</v>
      </c>
      <c r="AF3462" s="12">
        <v>60.096948651167359</v>
      </c>
      <c r="AG3462" s="5">
        <v>6</v>
      </c>
      <c r="AH3462" s="5" t="s">
        <v>29</v>
      </c>
      <c r="AI3462" s="5" t="str">
        <f>IFERROR(VLOOKUP(DatosTransformados[[#This Row],[Preferred Contact Method Hidden]],Tabla3[#All],2,FALSE),DatosTransformados[[#This Row],[Preferred Contact Method Hidden]])</f>
        <v>Email</v>
      </c>
      <c r="AJ3462" s="5" t="str">
        <f>VLOOKUP(DatosTransformados[[#This Row],[Applied Discount Hidden]],Tabla3[#All],2,FALSE)</f>
        <v>No</v>
      </c>
      <c r="AK3462" s="5" t="b">
        <v>0</v>
      </c>
    </row>
    <row r="3463" spans="1:37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">
        <v>21</v>
      </c>
      <c r="O34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3" s="2" t="s">
        <v>21</v>
      </c>
      <c r="Q3463" s="2">
        <v>0</v>
      </c>
      <c r="R3463" s="2" t="s">
        <v>33</v>
      </c>
      <c r="S3463" s="2" t="s">
        <v>52</v>
      </c>
      <c r="T3463" s="2" t="s">
        <v>35</v>
      </c>
      <c r="U3463" s="2">
        <v>68</v>
      </c>
      <c r="V3463" s="2" t="str">
        <f>PROPER(DatosTransformados[[#This Row],[Payment Method Hidden]])</f>
        <v>Direct Debit</v>
      </c>
      <c r="W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3463" s="2">
        <v>4685</v>
      </c>
      <c r="Y3463" s="2" t="s">
        <v>42</v>
      </c>
      <c r="Z3463" s="2" t="s">
        <v>279</v>
      </c>
      <c r="AA3463" s="2" t="s">
        <v>2067</v>
      </c>
      <c r="AB3463" s="3">
        <f>DATEVALUE(DatosTransformados[[#This Row],[Contact Date Hidden]])</f>
        <v>44178</v>
      </c>
      <c r="AC3463" s="3">
        <v>43854</v>
      </c>
      <c r="AD3463" s="2" t="s">
        <v>38</v>
      </c>
      <c r="AE3463" s="2" t="str">
        <f>VLOOKUP(DatosTransformados[[#This Row],[Customer Segment Hidden]],Tabla3[#All],2,FALSE)</f>
        <v>Low</v>
      </c>
      <c r="AF3463" s="11">
        <v>74.513793681136335</v>
      </c>
      <c r="AG3463" s="2">
        <v>6</v>
      </c>
      <c r="AH3463" s="2" t="s">
        <v>49</v>
      </c>
      <c r="AI3463" s="2" t="str">
        <f>IFERROR(VLOOKUP(DatosTransformados[[#This Row],[Preferred Contact Method Hidden]],Tabla3[#All],2,FALSE),DatosTransformados[[#This Row],[Preferred Contact Method Hidden]])</f>
        <v>Phone</v>
      </c>
      <c r="AJ3463" s="2" t="str">
        <f>VLOOKUP(DatosTransformados[[#This Row],[Applied Discount Hidden]],Tabla3[#All],2,FALSE)</f>
        <v>No</v>
      </c>
      <c r="AK3463" s="2" t="b">
        <v>0</v>
      </c>
    </row>
    <row r="3464" spans="1:37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">
        <v>33</v>
      </c>
      <c r="O34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4" s="5" t="s">
        <v>21</v>
      </c>
      <c r="Q3464" s="5">
        <v>0</v>
      </c>
      <c r="R3464" s="5" t="s">
        <v>33</v>
      </c>
      <c r="S3464" s="5" t="s">
        <v>52</v>
      </c>
      <c r="T3464" s="5" t="s">
        <v>25</v>
      </c>
      <c r="U3464" s="5">
        <v>77</v>
      </c>
      <c r="V3464" s="5" t="str">
        <f>PROPER(DatosTransformados[[#This Row],[Payment Method Hidden]])</f>
        <v>Credit Card</v>
      </c>
      <c r="W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X3464" s="5">
        <v>5182</v>
      </c>
      <c r="Y3464" s="5"/>
      <c r="Z3464" s="5"/>
      <c r="AA3464" s="5" t="s">
        <v>3750</v>
      </c>
      <c r="AB3464" s="6">
        <f>DATEVALUE(DatosTransformados[[#This Row],[Contact Date Hidden]])</f>
        <v>44605</v>
      </c>
      <c r="AC3464" s="6">
        <v>44698</v>
      </c>
      <c r="AD3464" s="5" t="s">
        <v>28</v>
      </c>
      <c r="AE3464" s="5" t="str">
        <f>VLOOKUP(DatosTransformados[[#This Row],[Customer Segment Hidden]],Tabla3[#All],2,FALSE)</f>
        <v>High</v>
      </c>
      <c r="AF3464" s="12">
        <v>84.313409457990403</v>
      </c>
      <c r="AG3464" s="5">
        <v>0</v>
      </c>
      <c r="AH3464" s="5" t="s">
        <v>63</v>
      </c>
      <c r="AI3464" s="5" t="str">
        <f>IFERROR(VLOOKUP(DatosTransformados[[#This Row],[Preferred Contact Method Hidden]],Tabla3[#All],2,FALSE),DatosTransformados[[#This Row],[Preferred Contact Method Hidden]])</f>
        <v>SMS</v>
      </c>
      <c r="AJ3464" s="5" t="str">
        <f>VLOOKUP(DatosTransformados[[#This Row],[Applied Discount Hidden]],Tabla3[#All],2,FALSE)</f>
        <v>No</v>
      </c>
      <c r="AK3464" s="5" t="b">
        <v>0</v>
      </c>
    </row>
    <row r="3465" spans="1:37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">
        <v>21</v>
      </c>
      <c r="O34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5" s="2" t="s">
        <v>21</v>
      </c>
      <c r="Q3465" s="2">
        <v>0</v>
      </c>
      <c r="R3465" s="2" t="s">
        <v>21</v>
      </c>
      <c r="S3465" s="2" t="s">
        <v>24</v>
      </c>
      <c r="T3465" s="2" t="s">
        <v>117</v>
      </c>
      <c r="U3465" s="2">
        <v>33</v>
      </c>
      <c r="V3465" s="2" t="str">
        <f>PROPER(DatosTransformados[[#This Row],[Payment Method Hidden]])</f>
        <v>Direct Debit</v>
      </c>
      <c r="W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465" s="2">
        <v>394</v>
      </c>
      <c r="Y3465" s="2"/>
      <c r="Z3465" s="2"/>
      <c r="AA3465" s="2" t="s">
        <v>5584</v>
      </c>
      <c r="AB3465" s="3">
        <f>DATEVALUE(DatosTransformados[[#This Row],[Contact Date Hidden]])</f>
        <v>44529</v>
      </c>
      <c r="AC3465" s="3">
        <v>45044</v>
      </c>
      <c r="AD3465" s="2" t="s">
        <v>38</v>
      </c>
      <c r="AE3465" s="2" t="str">
        <f>VLOOKUP(DatosTransformados[[#This Row],[Customer Segment Hidden]],Tabla3[#All],2,FALSE)</f>
        <v>Low</v>
      </c>
      <c r="AF3465" s="11">
        <v>28.081219883180822</v>
      </c>
      <c r="AG3465" s="2">
        <v>10</v>
      </c>
      <c r="AH3465" s="2" t="s">
        <v>29</v>
      </c>
      <c r="AI3465" s="2" t="str">
        <f>IFERROR(VLOOKUP(DatosTransformados[[#This Row],[Preferred Contact Method Hidden]],Tabla3[#All],2,FALSE),DatosTransformados[[#This Row],[Preferred Contact Method Hidden]])</f>
        <v>Email</v>
      </c>
      <c r="AJ3465" s="2" t="str">
        <f>VLOOKUP(DatosTransformados[[#This Row],[Applied Discount Hidden]],Tabla3[#All],2,FALSE)</f>
        <v>No</v>
      </c>
      <c r="AK3465" s="2" t="b">
        <v>0</v>
      </c>
    </row>
    <row r="3466" spans="1:37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">
        <v>21</v>
      </c>
      <c r="O34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6" s="5" t="s">
        <v>33</v>
      </c>
      <c r="Q3466" s="5">
        <v>3</v>
      </c>
      <c r="R3466" s="5" t="s">
        <v>21</v>
      </c>
      <c r="S3466" s="5" t="s">
        <v>34</v>
      </c>
      <c r="T3466" s="5" t="s">
        <v>123</v>
      </c>
      <c r="U3466" s="5">
        <v>7</v>
      </c>
      <c r="V3466" s="5" t="str">
        <f>PROPER(DatosTransformados[[#This Row],[Payment Method Hidden]])</f>
        <v>Credit Card</v>
      </c>
      <c r="W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466" s="5">
        <v>184</v>
      </c>
      <c r="Y3466" s="5"/>
      <c r="Z3466" s="5"/>
      <c r="AA3466" s="5" t="s">
        <v>3193</v>
      </c>
      <c r="AB3466" s="6">
        <f>DATEVALUE(DatosTransformados[[#This Row],[Contact Date Hidden]])</f>
        <v>45091</v>
      </c>
      <c r="AC3466" s="6">
        <v>43884</v>
      </c>
      <c r="AD3466" s="5" t="s">
        <v>28</v>
      </c>
      <c r="AE3466" s="5" t="str">
        <f>VLOOKUP(DatosTransformados[[#This Row],[Customer Segment Hidden]],Tabla3[#All],2,FALSE)</f>
        <v>High</v>
      </c>
      <c r="AF3466" s="12">
        <v>7.7406789329820977</v>
      </c>
      <c r="AG3466" s="5">
        <v>3</v>
      </c>
      <c r="AH3466" s="5" t="s">
        <v>29</v>
      </c>
      <c r="AI3466" s="5" t="str">
        <f>IFERROR(VLOOKUP(DatosTransformados[[#This Row],[Preferred Contact Method Hidden]],Tabla3[#All],2,FALSE),DatosTransformados[[#This Row],[Preferred Contact Method Hidden]])</f>
        <v>Email</v>
      </c>
      <c r="AJ3466" s="5" t="str">
        <f>VLOOKUP(DatosTransformados[[#This Row],[Applied Discount Hidden]],Tabla3[#All],2,FALSE)</f>
        <v>Yes</v>
      </c>
      <c r="AK3466" s="5" t="b">
        <v>1</v>
      </c>
    </row>
    <row r="3467" spans="1:37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">
        <v>21</v>
      </c>
      <c r="O34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7" s="2" t="s">
        <v>21</v>
      </c>
      <c r="Q3467" s="2">
        <v>0</v>
      </c>
      <c r="R3467" s="2" t="s">
        <v>21</v>
      </c>
      <c r="S3467" s="2" t="s">
        <v>24</v>
      </c>
      <c r="T3467" s="2" t="s">
        <v>25</v>
      </c>
      <c r="U3467" s="2">
        <v>10</v>
      </c>
      <c r="V3467" s="2" t="str">
        <f>PROPER(DatosTransformados[[#This Row],[Payment Method Hidden]])</f>
        <v>Credit Card</v>
      </c>
      <c r="W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467" s="2">
        <v>21</v>
      </c>
      <c r="Y3467" s="2"/>
      <c r="Z3467" s="2"/>
      <c r="AA3467" s="2" t="s">
        <v>2032</v>
      </c>
      <c r="AB3467" s="3">
        <f>DATEVALUE(DatosTransformados[[#This Row],[Contact Date Hidden]])</f>
        <v>43924</v>
      </c>
      <c r="AC3467" s="3">
        <v>44578</v>
      </c>
      <c r="AD3467" s="2" t="s">
        <v>28</v>
      </c>
      <c r="AE3467" s="2" t="str">
        <f>VLOOKUP(DatosTransformados[[#This Row],[Customer Segment Hidden]],Tabla3[#All],2,FALSE)</f>
        <v>High</v>
      </c>
      <c r="AF3467" s="11">
        <v>11.05853968066137</v>
      </c>
      <c r="AG3467" s="2">
        <v>6</v>
      </c>
      <c r="AH3467" s="2" t="s">
        <v>29</v>
      </c>
      <c r="AI3467" s="2" t="str">
        <f>IFERROR(VLOOKUP(DatosTransformados[[#This Row],[Preferred Contact Method Hidden]],Tabla3[#All],2,FALSE),DatosTransformados[[#This Row],[Preferred Contact Method Hidden]])</f>
        <v>Email</v>
      </c>
      <c r="AJ3467" s="2" t="str">
        <f>VLOOKUP(DatosTransformados[[#This Row],[Applied Discount Hidden]],Tabla3[#All],2,FALSE)</f>
        <v>No</v>
      </c>
      <c r="AK3467" s="2" t="b">
        <v>0</v>
      </c>
    </row>
    <row r="3468" spans="1:37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">
        <v>21</v>
      </c>
      <c r="O34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8" s="5" t="s">
        <v>21</v>
      </c>
      <c r="Q3468" s="5">
        <v>0</v>
      </c>
      <c r="R3468" s="5" t="s">
        <v>33</v>
      </c>
      <c r="S3468" s="5" t="s">
        <v>52</v>
      </c>
      <c r="T3468" s="5" t="s">
        <v>123</v>
      </c>
      <c r="U3468" s="5">
        <v>34</v>
      </c>
      <c r="V3468" s="5" t="str">
        <f>PROPER(DatosTransformados[[#This Row],[Payment Method Hidden]])</f>
        <v>Credit Card</v>
      </c>
      <c r="W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468" s="5">
        <v>2038</v>
      </c>
      <c r="Y3468" s="5"/>
      <c r="Z3468" s="5"/>
      <c r="AA3468" s="5" t="s">
        <v>389</v>
      </c>
      <c r="AB3468" s="6">
        <f>DATEVALUE(DatosTransformados[[#This Row],[Contact Date Hidden]])</f>
        <v>45006</v>
      </c>
      <c r="AC3468" s="6">
        <v>44819</v>
      </c>
      <c r="AD3468" s="5" t="s">
        <v>38</v>
      </c>
      <c r="AE3468" s="5" t="str">
        <f>VLOOKUP(DatosTransformados[[#This Row],[Customer Segment Hidden]],Tabla3[#All],2,FALSE)</f>
        <v>Low</v>
      </c>
      <c r="AF3468" s="12">
        <v>38.13217694984202</v>
      </c>
      <c r="AG3468" s="5">
        <v>8</v>
      </c>
      <c r="AH3468" s="5" t="s">
        <v>49</v>
      </c>
      <c r="AI3468" s="5" t="str">
        <f>IFERROR(VLOOKUP(DatosTransformados[[#This Row],[Preferred Contact Method Hidden]],Tabla3[#All],2,FALSE),DatosTransformados[[#This Row],[Preferred Contact Method Hidden]])</f>
        <v>Phone</v>
      </c>
      <c r="AJ3468" s="5" t="str">
        <f>VLOOKUP(DatosTransformados[[#This Row],[Applied Discount Hidden]],Tabla3[#All],2,FALSE)</f>
        <v>No</v>
      </c>
      <c r="AK3468" s="5" t="b">
        <v>0</v>
      </c>
    </row>
    <row r="3469" spans="1:37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">
        <v>21</v>
      </c>
      <c r="O34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69" s="2" t="s">
        <v>21</v>
      </c>
      <c r="Q3469" s="2">
        <v>0</v>
      </c>
      <c r="R3469" s="2" t="s">
        <v>21</v>
      </c>
      <c r="S3469" s="2" t="s">
        <v>52</v>
      </c>
      <c r="T3469" s="2" t="s">
        <v>117</v>
      </c>
      <c r="U3469" s="2">
        <v>33</v>
      </c>
      <c r="V3469" s="2" t="str">
        <f>PROPER(DatosTransformados[[#This Row],[Payment Method Hidden]])</f>
        <v>Direct Debit</v>
      </c>
      <c r="W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469" s="2">
        <v>2357</v>
      </c>
      <c r="Y3469" s="2"/>
      <c r="Z3469" s="2"/>
      <c r="AA3469" s="2" t="s">
        <v>5588</v>
      </c>
      <c r="AB3469" s="3">
        <f>DATEVALUE(DatosTransformados[[#This Row],[Contact Date Hidden]])</f>
        <v>43908</v>
      </c>
      <c r="AC3469" s="3">
        <v>44761</v>
      </c>
      <c r="AD3469" s="2" t="s">
        <v>44</v>
      </c>
      <c r="AE3469" s="2" t="str">
        <f>VLOOKUP(DatosTransformados[[#This Row],[Customer Segment Hidden]],Tabla3[#All],2,FALSE)</f>
        <v>Medium</v>
      </c>
      <c r="AF3469" s="11">
        <v>29.351415330869919</v>
      </c>
      <c r="AG3469" s="2">
        <v>6</v>
      </c>
      <c r="AH3469" s="2" t="s">
        <v>29</v>
      </c>
      <c r="AI3469" s="2" t="str">
        <f>IFERROR(VLOOKUP(DatosTransformados[[#This Row],[Preferred Contact Method Hidden]],Tabla3[#All],2,FALSE),DatosTransformados[[#This Row],[Preferred Contact Method Hidden]])</f>
        <v>Email</v>
      </c>
      <c r="AJ3469" s="2" t="str">
        <f>VLOOKUP(DatosTransformados[[#This Row],[Applied Discount Hidden]],Tabla3[#All],2,FALSE)</f>
        <v>Yes</v>
      </c>
      <c r="AK3469" s="2" t="b">
        <v>1</v>
      </c>
    </row>
    <row r="3470" spans="1:37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">
        <v>33</v>
      </c>
      <c r="O34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0" s="5" t="s">
        <v>21</v>
      </c>
      <c r="Q3470" s="5">
        <v>0</v>
      </c>
      <c r="R3470" s="5" t="s">
        <v>33</v>
      </c>
      <c r="S3470" s="5" t="s">
        <v>24</v>
      </c>
      <c r="T3470" s="5" t="s">
        <v>25</v>
      </c>
      <c r="U3470" s="5">
        <v>41</v>
      </c>
      <c r="V3470" s="5" t="str">
        <f>PROPER(DatosTransformados[[#This Row],[Payment Method Hidden]])</f>
        <v>Credit Card</v>
      </c>
      <c r="W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470" s="5">
        <v>395</v>
      </c>
      <c r="Y3470" s="5"/>
      <c r="Z3470" s="5"/>
      <c r="AA3470" s="5" t="s">
        <v>150</v>
      </c>
      <c r="AB3470" s="6">
        <f>DATEVALUE(DatosTransformados[[#This Row],[Contact Date Hidden]])</f>
        <v>44536</v>
      </c>
      <c r="AC3470" s="6">
        <v>44527</v>
      </c>
      <c r="AD3470" s="5" t="s">
        <v>28</v>
      </c>
      <c r="AE3470" s="5" t="str">
        <f>VLOOKUP(DatosTransformados[[#This Row],[Customer Segment Hidden]],Tabla3[#All],2,FALSE)</f>
        <v>High</v>
      </c>
      <c r="AF3470" s="12">
        <v>41.819181766037509</v>
      </c>
      <c r="AG3470" s="5">
        <v>8</v>
      </c>
      <c r="AH3470" s="5" t="s">
        <v>49</v>
      </c>
      <c r="AI3470" s="5" t="str">
        <f>IFERROR(VLOOKUP(DatosTransformados[[#This Row],[Preferred Contact Method Hidden]],Tabla3[#All],2,FALSE),DatosTransformados[[#This Row],[Preferred Contact Method Hidden]])</f>
        <v>Phone</v>
      </c>
      <c r="AJ3470" s="5" t="str">
        <f>VLOOKUP(DatosTransformados[[#This Row],[Applied Discount Hidden]],Tabla3[#All],2,FALSE)</f>
        <v>No</v>
      </c>
      <c r="AK3470" s="5" t="b">
        <v>0</v>
      </c>
    </row>
    <row r="3471" spans="1:37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">
        <v>21</v>
      </c>
      <c r="O34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1" s="2" t="s">
        <v>21</v>
      </c>
      <c r="Q3471" s="2">
        <v>0</v>
      </c>
      <c r="R3471" s="2" t="s">
        <v>21</v>
      </c>
      <c r="S3471" s="2" t="s">
        <v>24</v>
      </c>
      <c r="T3471" s="2" t="s">
        <v>169</v>
      </c>
      <c r="U3471" s="2">
        <v>9</v>
      </c>
      <c r="V3471" s="2" t="str">
        <f>PROPER(DatosTransformados[[#This Row],[Payment Method Hidden]])</f>
        <v>Paper Check</v>
      </c>
      <c r="W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471" s="2">
        <v>9</v>
      </c>
      <c r="Y3471" s="2" t="s">
        <v>42</v>
      </c>
      <c r="Z3471" s="2" t="s">
        <v>213</v>
      </c>
      <c r="AA3471" s="2" t="s">
        <v>5591</v>
      </c>
      <c r="AB3471" s="3">
        <f>DATEVALUE(DatosTransformados[[#This Row],[Contact Date Hidden]])</f>
        <v>44352</v>
      </c>
      <c r="AC3471" s="3">
        <v>45261</v>
      </c>
      <c r="AD3471" s="2" t="s">
        <v>28</v>
      </c>
      <c r="AE3471" s="2" t="str">
        <f>VLOOKUP(DatosTransformados[[#This Row],[Customer Segment Hidden]],Tabla3[#All],2,FALSE)</f>
        <v>High</v>
      </c>
      <c r="AF3471" s="11">
        <v>10.24357454629501</v>
      </c>
      <c r="AG3471" s="2">
        <v>10</v>
      </c>
      <c r="AH3471" s="2" t="s">
        <v>29</v>
      </c>
      <c r="AI3471" s="2" t="str">
        <f>IFERROR(VLOOKUP(DatosTransformados[[#This Row],[Preferred Contact Method Hidden]],Tabla3[#All],2,FALSE),DatosTransformados[[#This Row],[Preferred Contact Method Hidden]])</f>
        <v>Email</v>
      </c>
      <c r="AJ3471" s="2" t="str">
        <f>VLOOKUP(DatosTransformados[[#This Row],[Applied Discount Hidden]],Tabla3[#All],2,FALSE)</f>
        <v>Yes</v>
      </c>
      <c r="AK3471" s="2" t="b">
        <v>1</v>
      </c>
    </row>
    <row r="3472" spans="1:37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">
        <v>21</v>
      </c>
      <c r="O34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2" s="5" t="s">
        <v>21</v>
      </c>
      <c r="Q3472" s="5">
        <v>0</v>
      </c>
      <c r="R3472" s="5" t="s">
        <v>33</v>
      </c>
      <c r="S3472" s="5" t="s">
        <v>24</v>
      </c>
      <c r="T3472" s="5" t="s">
        <v>35</v>
      </c>
      <c r="U3472" s="5">
        <v>62</v>
      </c>
      <c r="V3472" s="5" t="str">
        <f>PROPER(DatosTransformados[[#This Row],[Payment Method Hidden]])</f>
        <v>Direct Debit</v>
      </c>
      <c r="W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3472" s="5">
        <v>2861</v>
      </c>
      <c r="Y3472" s="5"/>
      <c r="Z3472" s="5"/>
      <c r="AA3472" s="5" t="s">
        <v>1349</v>
      </c>
      <c r="AB3472" s="6">
        <f>DATEVALUE(DatosTransformados[[#This Row],[Contact Date Hidden]])</f>
        <v>44899</v>
      </c>
      <c r="AC3472" s="6">
        <v>43988</v>
      </c>
      <c r="AD3472" s="5" t="s">
        <v>28</v>
      </c>
      <c r="AE3472" s="5" t="str">
        <f>VLOOKUP(DatosTransformados[[#This Row],[Customer Segment Hidden]],Tabla3[#All],2,FALSE)</f>
        <v>High</v>
      </c>
      <c r="AF3472" s="12">
        <v>58.427225137789812</v>
      </c>
      <c r="AG3472" s="5">
        <v>0</v>
      </c>
      <c r="AH3472" s="5" t="s">
        <v>63</v>
      </c>
      <c r="AI3472" s="5" t="str">
        <f>IFERROR(VLOOKUP(DatosTransformados[[#This Row],[Preferred Contact Method Hidden]],Tabla3[#All],2,FALSE),DatosTransformados[[#This Row],[Preferred Contact Method Hidden]])</f>
        <v>SMS</v>
      </c>
      <c r="AJ3472" s="5" t="str">
        <f>VLOOKUP(DatosTransformados[[#This Row],[Applied Discount Hidden]],Tabla3[#All],2,FALSE)</f>
        <v>No</v>
      </c>
      <c r="AK3472" s="5" t="b">
        <v>0</v>
      </c>
    </row>
    <row r="3473" spans="1:37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">
        <v>21</v>
      </c>
      <c r="O34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3" s="2" t="s">
        <v>33</v>
      </c>
      <c r="Q3473" s="2">
        <v>2</v>
      </c>
      <c r="R3473" s="2" t="s">
        <v>21</v>
      </c>
      <c r="S3473" s="2" t="s">
        <v>24</v>
      </c>
      <c r="T3473" s="2" t="s">
        <v>25</v>
      </c>
      <c r="U3473" s="2">
        <v>6</v>
      </c>
      <c r="V3473" s="2" t="str">
        <f>PROPER(DatosTransformados[[#This Row],[Payment Method Hidden]])</f>
        <v>Credit Card</v>
      </c>
      <c r="W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473" s="2">
        <v>79</v>
      </c>
      <c r="Y3473" s="2"/>
      <c r="Z3473" s="2"/>
      <c r="AA3473" s="2" t="s">
        <v>5594</v>
      </c>
      <c r="AB3473" s="3">
        <f>DATEVALUE(DatosTransformados[[#This Row],[Contact Date Hidden]])</f>
        <v>44649</v>
      </c>
      <c r="AC3473" s="3">
        <v>44703</v>
      </c>
      <c r="AD3473" s="2" t="s">
        <v>28</v>
      </c>
      <c r="AE3473" s="2" t="str">
        <f>VLOOKUP(DatosTransformados[[#This Row],[Customer Segment Hidden]],Tabla3[#All],2,FALSE)</f>
        <v>High</v>
      </c>
      <c r="AF3473" s="11">
        <v>5.1201917460121287</v>
      </c>
      <c r="AG3473" s="2">
        <v>1</v>
      </c>
      <c r="AH3473" s="2" t="s">
        <v>63</v>
      </c>
      <c r="AI3473" s="2" t="str">
        <f>IFERROR(VLOOKUP(DatosTransformados[[#This Row],[Preferred Contact Method Hidden]],Tabla3[#All],2,FALSE),DatosTransformados[[#This Row],[Preferred Contact Method Hidden]])</f>
        <v>SMS</v>
      </c>
      <c r="AJ3473" s="2" t="str">
        <f>VLOOKUP(DatosTransformados[[#This Row],[Applied Discount Hidden]],Tabla3[#All],2,FALSE)</f>
        <v>No</v>
      </c>
      <c r="AK3473" s="2" t="b">
        <v>0</v>
      </c>
    </row>
    <row r="3474" spans="1:37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">
        <v>33</v>
      </c>
      <c r="O34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4" s="5" t="s">
        <v>21</v>
      </c>
      <c r="Q3474" s="5">
        <v>0</v>
      </c>
      <c r="R3474" s="5" t="s">
        <v>21</v>
      </c>
      <c r="S3474" s="5" t="s">
        <v>34</v>
      </c>
      <c r="T3474" s="5" t="s">
        <v>207</v>
      </c>
      <c r="U3474" s="5">
        <v>12</v>
      </c>
      <c r="V3474" s="5" t="str">
        <f>PROPER(DatosTransformados[[#This Row],[Payment Method Hidden]])</f>
        <v>Paper Check</v>
      </c>
      <c r="W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474" s="5">
        <v>259</v>
      </c>
      <c r="Y3474" s="5"/>
      <c r="Z3474" s="5"/>
      <c r="AA3474" s="5" t="s">
        <v>5596</v>
      </c>
      <c r="AB3474" s="6">
        <f>DATEVALUE(DatosTransformados[[#This Row],[Contact Date Hidden]])</f>
        <v>44513</v>
      </c>
      <c r="AC3474" s="6">
        <v>44070</v>
      </c>
      <c r="AD3474" s="5" t="s">
        <v>28</v>
      </c>
      <c r="AE3474" s="5" t="str">
        <f>VLOOKUP(DatosTransformados[[#This Row],[Customer Segment Hidden]],Tabla3[#All],2,FALSE)</f>
        <v>High</v>
      </c>
      <c r="AF3474" s="12">
        <v>14.31973089266492</v>
      </c>
      <c r="AG3474" s="5">
        <v>2</v>
      </c>
      <c r="AH3474" s="5" t="s">
        <v>49</v>
      </c>
      <c r="AI3474" s="5" t="str">
        <f>IFERROR(VLOOKUP(DatosTransformados[[#This Row],[Preferred Contact Method Hidden]],Tabla3[#All],2,FALSE),DatosTransformados[[#This Row],[Preferred Contact Method Hidden]])</f>
        <v>Phone</v>
      </c>
      <c r="AJ3474" s="5" t="str">
        <f>VLOOKUP(DatosTransformados[[#This Row],[Applied Discount Hidden]],Tabla3[#All],2,FALSE)</f>
        <v>Yes</v>
      </c>
      <c r="AK3474" s="5" t="b">
        <v>1</v>
      </c>
    </row>
    <row r="3475" spans="1:37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">
        <v>33</v>
      </c>
      <c r="O34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5" s="2" t="s">
        <v>21</v>
      </c>
      <c r="Q3475" s="2">
        <v>0</v>
      </c>
      <c r="R3475" s="2" t="s">
        <v>33</v>
      </c>
      <c r="S3475" s="2" t="s">
        <v>34</v>
      </c>
      <c r="T3475" s="2" t="s">
        <v>117</v>
      </c>
      <c r="U3475" s="2">
        <v>27</v>
      </c>
      <c r="V3475" s="2" t="str">
        <f>PROPER(DatosTransformados[[#This Row],[Payment Method Hidden]])</f>
        <v>Direct Debit</v>
      </c>
      <c r="W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3475" s="2">
        <v>1269</v>
      </c>
      <c r="Y3475" s="2" t="s">
        <v>42</v>
      </c>
      <c r="Z3475" s="2" t="s">
        <v>279</v>
      </c>
      <c r="AA3475" s="2" t="s">
        <v>3066</v>
      </c>
      <c r="AB3475" s="3">
        <f>DATEVALUE(DatosTransformados[[#This Row],[Contact Date Hidden]])</f>
        <v>44144</v>
      </c>
      <c r="AC3475" s="3">
        <v>44570</v>
      </c>
      <c r="AD3475" s="2" t="s">
        <v>44</v>
      </c>
      <c r="AE3475" s="2" t="str">
        <f>VLOOKUP(DatosTransformados[[#This Row],[Customer Segment Hidden]],Tabla3[#All],2,FALSE)</f>
        <v>Medium</v>
      </c>
      <c r="AF3475" s="11">
        <v>24.83810037154354</v>
      </c>
      <c r="AG3475" s="2">
        <v>6</v>
      </c>
      <c r="AH3475" s="2" t="s">
        <v>63</v>
      </c>
      <c r="AI3475" s="2" t="str">
        <f>IFERROR(VLOOKUP(DatosTransformados[[#This Row],[Preferred Contact Method Hidden]],Tabla3[#All],2,FALSE),DatosTransformados[[#This Row],[Preferred Contact Method Hidden]])</f>
        <v>SMS</v>
      </c>
      <c r="AJ3475" s="2" t="str">
        <f>VLOOKUP(DatosTransformados[[#This Row],[Applied Discount Hidden]],Tabla3[#All],2,FALSE)</f>
        <v>No</v>
      </c>
      <c r="AK3475" s="2" t="b">
        <v>0</v>
      </c>
    </row>
    <row r="3476" spans="1:37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">
        <v>21</v>
      </c>
      <c r="O34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6" s="5" t="s">
        <v>33</v>
      </c>
      <c r="Q3476" s="5">
        <v>2</v>
      </c>
      <c r="R3476" s="5" t="s">
        <v>21</v>
      </c>
      <c r="S3476" s="5" t="s">
        <v>52</v>
      </c>
      <c r="T3476" s="5" t="s">
        <v>123</v>
      </c>
      <c r="U3476" s="5">
        <v>12</v>
      </c>
      <c r="V3476" s="5" t="str">
        <f>PROPER(DatosTransformados[[#This Row],[Payment Method Hidden]])</f>
        <v>Credit Card</v>
      </c>
      <c r="W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476" s="5">
        <v>134</v>
      </c>
      <c r="Y3476" s="5"/>
      <c r="Z3476" s="5"/>
      <c r="AA3476" s="5" t="s">
        <v>5599</v>
      </c>
      <c r="AB3476" s="6">
        <f>DATEVALUE(DatosTransformados[[#This Row],[Contact Date Hidden]])</f>
        <v>43897</v>
      </c>
      <c r="AC3476" s="6">
        <v>44592</v>
      </c>
      <c r="AD3476" s="5" t="s">
        <v>28</v>
      </c>
      <c r="AE3476" s="5" t="str">
        <f>VLOOKUP(DatosTransformados[[#This Row],[Customer Segment Hidden]],Tabla3[#All],2,FALSE)</f>
        <v>High</v>
      </c>
      <c r="AF3476" s="12">
        <v>11.674072513294069</v>
      </c>
      <c r="AG3476" s="5">
        <v>10</v>
      </c>
      <c r="AH3476" s="5" t="s">
        <v>63</v>
      </c>
      <c r="AI3476" s="5" t="str">
        <f>IFERROR(VLOOKUP(DatosTransformados[[#This Row],[Preferred Contact Method Hidden]],Tabla3[#All],2,FALSE),DatosTransformados[[#This Row],[Preferred Contact Method Hidden]])</f>
        <v>SMS</v>
      </c>
      <c r="AJ3476" s="5" t="str">
        <f>VLOOKUP(DatosTransformados[[#This Row],[Applied Discount Hidden]],Tabla3[#All],2,FALSE)</f>
        <v>Yes</v>
      </c>
      <c r="AK3476" s="5" t="b">
        <v>1</v>
      </c>
    </row>
    <row r="3477" spans="1:37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">
        <v>21</v>
      </c>
      <c r="O34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7" s="2" t="s">
        <v>21</v>
      </c>
      <c r="Q3477" s="2">
        <v>0</v>
      </c>
      <c r="R3477" s="2" t="s">
        <v>21</v>
      </c>
      <c r="S3477" s="2" t="s">
        <v>34</v>
      </c>
      <c r="T3477" s="2" t="s">
        <v>25</v>
      </c>
      <c r="U3477" s="2">
        <v>8</v>
      </c>
      <c r="V3477" s="2" t="str">
        <f>PROPER(DatosTransformados[[#This Row],[Payment Method Hidden]])</f>
        <v>Credit Card</v>
      </c>
      <c r="W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477" s="2">
        <v>162</v>
      </c>
      <c r="Y3477" s="2"/>
      <c r="Z3477" s="2"/>
      <c r="AA3477" s="2" t="s">
        <v>5601</v>
      </c>
      <c r="AB3477" s="3">
        <f>DATEVALUE(DatosTransformados[[#This Row],[Contact Date Hidden]])</f>
        <v>44122</v>
      </c>
      <c r="AC3477" s="3">
        <v>44874</v>
      </c>
      <c r="AD3477" s="2" t="s">
        <v>38</v>
      </c>
      <c r="AE3477" s="2" t="str">
        <f>VLOOKUP(DatosTransformados[[#This Row],[Customer Segment Hidden]],Tabla3[#All],2,FALSE)</f>
        <v>Low</v>
      </c>
      <c r="AF3477" s="11">
        <v>9.3272771813042326</v>
      </c>
      <c r="AG3477" s="2">
        <v>2</v>
      </c>
      <c r="AH3477" s="2" t="s">
        <v>63</v>
      </c>
      <c r="AI3477" s="2" t="str">
        <f>IFERROR(VLOOKUP(DatosTransformados[[#This Row],[Preferred Contact Method Hidden]],Tabla3[#All],2,FALSE),DatosTransformados[[#This Row],[Preferred Contact Method Hidden]])</f>
        <v>SMS</v>
      </c>
      <c r="AJ3477" s="2" t="str">
        <f>VLOOKUP(DatosTransformados[[#This Row],[Applied Discount Hidden]],Tabla3[#All],2,FALSE)</f>
        <v>Yes</v>
      </c>
      <c r="AK3477" s="2" t="b">
        <v>1</v>
      </c>
    </row>
    <row r="3478" spans="1:37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">
        <v>21</v>
      </c>
      <c r="O34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8" s="5" t="s">
        <v>21</v>
      </c>
      <c r="Q3478" s="5">
        <v>0</v>
      </c>
      <c r="R3478" s="5" t="s">
        <v>21</v>
      </c>
      <c r="S3478" s="5" t="s">
        <v>24</v>
      </c>
      <c r="T3478" s="5" t="s">
        <v>117</v>
      </c>
      <c r="U3478" s="5">
        <v>28</v>
      </c>
      <c r="V3478" s="5" t="str">
        <f>PROPER(DatosTransformados[[#This Row],[Payment Method Hidden]])</f>
        <v>Direct Debit</v>
      </c>
      <c r="W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478" s="5">
        <v>171</v>
      </c>
      <c r="Y3478" s="5" t="s">
        <v>87</v>
      </c>
      <c r="Z3478" s="5" t="s">
        <v>535</v>
      </c>
      <c r="AA3478" s="5" t="s">
        <v>5602</v>
      </c>
      <c r="AB3478" s="6">
        <f>DATEVALUE(DatosTransformados[[#This Row],[Contact Date Hidden]])</f>
        <v>44213</v>
      </c>
      <c r="AC3478" s="6">
        <v>44340</v>
      </c>
      <c r="AD3478" s="5" t="s">
        <v>28</v>
      </c>
      <c r="AE3478" s="5" t="str">
        <f>VLOOKUP(DatosTransformados[[#This Row],[Customer Segment Hidden]],Tabla3[#All],2,FALSE)</f>
        <v>High</v>
      </c>
      <c r="AF3478" s="12">
        <v>25.078074276223958</v>
      </c>
      <c r="AG3478" s="5">
        <v>6</v>
      </c>
      <c r="AH3478" s="5" t="s">
        <v>63</v>
      </c>
      <c r="AI3478" s="5" t="str">
        <f>IFERROR(VLOOKUP(DatosTransformados[[#This Row],[Preferred Contact Method Hidden]],Tabla3[#All],2,FALSE),DatosTransformados[[#This Row],[Preferred Contact Method Hidden]])</f>
        <v>SMS</v>
      </c>
      <c r="AJ3478" s="5" t="str">
        <f>VLOOKUP(DatosTransformados[[#This Row],[Applied Discount Hidden]],Tabla3[#All],2,FALSE)</f>
        <v>Yes</v>
      </c>
      <c r="AK3478" s="5" t="b">
        <v>1</v>
      </c>
    </row>
    <row r="3479" spans="1:37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">
        <v>33</v>
      </c>
      <c r="O34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79" s="2" t="s">
        <v>21</v>
      </c>
      <c r="Q3479" s="2">
        <v>0</v>
      </c>
      <c r="R3479" s="2" t="s">
        <v>33</v>
      </c>
      <c r="S3479" s="2" t="s">
        <v>52</v>
      </c>
      <c r="T3479" s="2" t="s">
        <v>123</v>
      </c>
      <c r="U3479" s="2">
        <v>53</v>
      </c>
      <c r="V3479" s="2" t="str">
        <f>PROPER(DatosTransformados[[#This Row],[Payment Method Hidden]])</f>
        <v>Credit Card</v>
      </c>
      <c r="W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479" s="2">
        <v>3880</v>
      </c>
      <c r="Y3479" s="2"/>
      <c r="Z3479" s="2"/>
      <c r="AA3479" s="2" t="s">
        <v>2181</v>
      </c>
      <c r="AB3479" s="3">
        <f>DATEVALUE(DatosTransformados[[#This Row],[Contact Date Hidden]])</f>
        <v>43925</v>
      </c>
      <c r="AC3479" s="3">
        <v>44791</v>
      </c>
      <c r="AD3479" s="2" t="s">
        <v>28</v>
      </c>
      <c r="AE3479" s="2" t="str">
        <f>VLOOKUP(DatosTransformados[[#This Row],[Customer Segment Hidden]],Tabla3[#All],2,FALSE)</f>
        <v>High</v>
      </c>
      <c r="AF3479" s="11">
        <v>54.896532935915502</v>
      </c>
      <c r="AG3479" s="2">
        <v>3</v>
      </c>
      <c r="AH3479" s="2" t="s">
        <v>49</v>
      </c>
      <c r="AI3479" s="2" t="str">
        <f>IFERROR(VLOOKUP(DatosTransformados[[#This Row],[Preferred Contact Method Hidden]],Tabla3[#All],2,FALSE),DatosTransformados[[#This Row],[Preferred Contact Method Hidden]])</f>
        <v>Phone</v>
      </c>
      <c r="AJ3479" s="2" t="str">
        <f>VLOOKUP(DatosTransformados[[#This Row],[Applied Discount Hidden]],Tabla3[#All],2,FALSE)</f>
        <v>Yes</v>
      </c>
      <c r="AK3479" s="2" t="b">
        <v>1</v>
      </c>
    </row>
    <row r="3480" spans="1:37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">
        <v>33</v>
      </c>
      <c r="O34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0" s="5" t="s">
        <v>21</v>
      </c>
      <c r="Q3480" s="5">
        <v>0</v>
      </c>
      <c r="R3480" s="5" t="s">
        <v>33</v>
      </c>
      <c r="S3480" s="5" t="s">
        <v>34</v>
      </c>
      <c r="T3480" s="5" t="s">
        <v>117</v>
      </c>
      <c r="U3480" s="5">
        <v>34</v>
      </c>
      <c r="V3480" s="5" t="str">
        <f>PROPER(DatosTransformados[[#This Row],[Payment Method Hidden]])</f>
        <v>Direct Debit</v>
      </c>
      <c r="W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480" s="5">
        <v>1969</v>
      </c>
      <c r="Y3480" s="5"/>
      <c r="Z3480" s="5"/>
      <c r="AA3480" s="5" t="s">
        <v>2471</v>
      </c>
      <c r="AB3480" s="6">
        <f>DATEVALUE(DatosTransformados[[#This Row],[Contact Date Hidden]])</f>
        <v>44999</v>
      </c>
      <c r="AC3480" s="6">
        <v>44017</v>
      </c>
      <c r="AD3480" s="5" t="s">
        <v>38</v>
      </c>
      <c r="AE3480" s="5" t="str">
        <f>VLOOKUP(DatosTransformados[[#This Row],[Customer Segment Hidden]],Tabla3[#All],2,FALSE)</f>
        <v>Low</v>
      </c>
      <c r="AF3480" s="12">
        <v>34.175760774071293</v>
      </c>
      <c r="AG3480" s="5">
        <v>8</v>
      </c>
      <c r="AH3480" s="5" t="s">
        <v>63</v>
      </c>
      <c r="AI3480" s="5" t="str">
        <f>IFERROR(VLOOKUP(DatosTransformados[[#This Row],[Preferred Contact Method Hidden]],Tabla3[#All],2,FALSE),DatosTransformados[[#This Row],[Preferred Contact Method Hidden]])</f>
        <v>SMS</v>
      </c>
      <c r="AJ3480" s="5" t="str">
        <f>VLOOKUP(DatosTransformados[[#This Row],[Applied Discount Hidden]],Tabla3[#All],2,FALSE)</f>
        <v>No</v>
      </c>
      <c r="AK3480" s="5" t="b">
        <v>0</v>
      </c>
    </row>
    <row r="3481" spans="1:37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">
        <v>21</v>
      </c>
      <c r="O34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1" s="2" t="s">
        <v>21</v>
      </c>
      <c r="Q3481" s="2">
        <v>0</v>
      </c>
      <c r="R3481" s="2" t="s">
        <v>21</v>
      </c>
      <c r="S3481" s="2" t="s">
        <v>24</v>
      </c>
      <c r="T3481" s="2" t="s">
        <v>25</v>
      </c>
      <c r="U3481" s="2">
        <v>10</v>
      </c>
      <c r="V3481" s="2" t="str">
        <f>PROPER(DatosTransformados[[#This Row],[Payment Method Hidden]])</f>
        <v>Credit Card</v>
      </c>
      <c r="W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481" s="2">
        <v>101</v>
      </c>
      <c r="Y3481" s="2"/>
      <c r="Z3481" s="2"/>
      <c r="AA3481" s="2" t="s">
        <v>5606</v>
      </c>
      <c r="AB3481" s="3">
        <f>DATEVALUE(DatosTransformados[[#This Row],[Contact Date Hidden]])</f>
        <v>44050</v>
      </c>
      <c r="AC3481" s="3">
        <v>44393</v>
      </c>
      <c r="AD3481" s="2" t="s">
        <v>28</v>
      </c>
      <c r="AE3481" s="2" t="str">
        <f>VLOOKUP(DatosTransformados[[#This Row],[Customer Segment Hidden]],Tabla3[#All],2,FALSE)</f>
        <v>High</v>
      </c>
      <c r="AF3481" s="11">
        <v>10.44806476081196</v>
      </c>
      <c r="AG3481" s="2">
        <v>10</v>
      </c>
      <c r="AH3481" s="2" t="s">
        <v>49</v>
      </c>
      <c r="AI3481" s="2" t="str">
        <f>IFERROR(VLOOKUP(DatosTransformados[[#This Row],[Preferred Contact Method Hidden]],Tabla3[#All],2,FALSE),DatosTransformados[[#This Row],[Preferred Contact Method Hidden]])</f>
        <v>Phone</v>
      </c>
      <c r="AJ3481" s="2" t="str">
        <f>VLOOKUP(DatosTransformados[[#This Row],[Applied Discount Hidden]],Tabla3[#All],2,FALSE)</f>
        <v>Yes</v>
      </c>
      <c r="AK3481" s="2" t="b">
        <v>1</v>
      </c>
    </row>
    <row r="3482" spans="1:37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">
        <v>21</v>
      </c>
      <c r="O34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2" s="5" t="s">
        <v>21</v>
      </c>
      <c r="Q3482" s="5">
        <v>0</v>
      </c>
      <c r="R3482" s="5" t="s">
        <v>33</v>
      </c>
      <c r="S3482" s="5" t="s">
        <v>24</v>
      </c>
      <c r="T3482" s="5" t="s">
        <v>123</v>
      </c>
      <c r="U3482" s="5">
        <v>23</v>
      </c>
      <c r="V3482" s="5" t="str">
        <f>PROPER(DatosTransformados[[#This Row],[Payment Method Hidden]])</f>
        <v>Credit Card</v>
      </c>
      <c r="W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482" s="5">
        <v>23</v>
      </c>
      <c r="Y3482" s="5" t="s">
        <v>87</v>
      </c>
      <c r="Z3482" s="5" t="s">
        <v>687</v>
      </c>
      <c r="AA3482" s="5" t="s">
        <v>5608</v>
      </c>
      <c r="AB3482" s="6">
        <f>DATEVALUE(DatosTransformados[[#This Row],[Contact Date Hidden]])</f>
        <v>44015</v>
      </c>
      <c r="AC3482" s="6">
        <v>44018</v>
      </c>
      <c r="AD3482" s="5" t="s">
        <v>28</v>
      </c>
      <c r="AE3482" s="5" t="str">
        <f>VLOOKUP(DatosTransformados[[#This Row],[Customer Segment Hidden]],Tabla3[#All],2,FALSE)</f>
        <v>High</v>
      </c>
      <c r="AF3482" s="12">
        <v>25.313970965404291</v>
      </c>
      <c r="AG3482" s="5">
        <v>0</v>
      </c>
      <c r="AH3482" s="5" t="s">
        <v>49</v>
      </c>
      <c r="AI3482" s="5" t="str">
        <f>IFERROR(VLOOKUP(DatosTransformados[[#This Row],[Preferred Contact Method Hidden]],Tabla3[#All],2,FALSE),DatosTransformados[[#This Row],[Preferred Contact Method Hidden]])</f>
        <v>Phone</v>
      </c>
      <c r="AJ3482" s="5" t="str">
        <f>VLOOKUP(DatosTransformados[[#This Row],[Applied Discount Hidden]],Tabla3[#All],2,FALSE)</f>
        <v>No</v>
      </c>
      <c r="AK3482" s="5" t="b">
        <v>0</v>
      </c>
    </row>
    <row r="3483" spans="1:37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">
        <v>21</v>
      </c>
      <c r="O34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3" s="2" t="s">
        <v>21</v>
      </c>
      <c r="Q3483" s="2">
        <v>0</v>
      </c>
      <c r="R3483" s="2" t="s">
        <v>21</v>
      </c>
      <c r="S3483" s="2" t="s">
        <v>24</v>
      </c>
      <c r="T3483" s="2" t="s">
        <v>25</v>
      </c>
      <c r="U3483" s="2">
        <v>29</v>
      </c>
      <c r="V3483" s="2" t="str">
        <f>PROPER(DatosTransformados[[#This Row],[Payment Method Hidden]])</f>
        <v>Credit Card</v>
      </c>
      <c r="W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483" s="2">
        <v>29</v>
      </c>
      <c r="Y3483" s="2"/>
      <c r="Z3483" s="2"/>
      <c r="AA3483" s="2" t="s">
        <v>2358</v>
      </c>
      <c r="AB3483" s="3">
        <f>DATEVALUE(DatosTransformados[[#This Row],[Contact Date Hidden]])</f>
        <v>44827</v>
      </c>
      <c r="AC3483" s="3">
        <v>44142</v>
      </c>
      <c r="AD3483" s="2" t="s">
        <v>28</v>
      </c>
      <c r="AE3483" s="2" t="str">
        <f>VLOOKUP(DatosTransformados[[#This Row],[Customer Segment Hidden]],Tabla3[#All],2,FALSE)</f>
        <v>High</v>
      </c>
      <c r="AF3483" s="11">
        <v>29.34023630862098</v>
      </c>
      <c r="AG3483" s="2">
        <v>6</v>
      </c>
      <c r="AH3483" s="2" t="s">
        <v>29</v>
      </c>
      <c r="AI3483" s="2" t="str">
        <f>IFERROR(VLOOKUP(DatosTransformados[[#This Row],[Preferred Contact Method Hidden]],Tabla3[#All],2,FALSE),DatosTransformados[[#This Row],[Preferred Contact Method Hidden]])</f>
        <v>Email</v>
      </c>
      <c r="AJ3483" s="2" t="str">
        <f>VLOOKUP(DatosTransformados[[#This Row],[Applied Discount Hidden]],Tabla3[#All],2,FALSE)</f>
        <v>Yes</v>
      </c>
      <c r="AK3483" s="2" t="b">
        <v>1</v>
      </c>
    </row>
    <row r="3484" spans="1:37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">
        <v>21</v>
      </c>
      <c r="O34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4" s="5" t="s">
        <v>21</v>
      </c>
      <c r="Q3484" s="5">
        <v>0</v>
      </c>
      <c r="R3484" s="5" t="s">
        <v>21</v>
      </c>
      <c r="S3484" s="5" t="s">
        <v>34</v>
      </c>
      <c r="T3484" s="5" t="s">
        <v>123</v>
      </c>
      <c r="U3484" s="5">
        <v>36</v>
      </c>
      <c r="V3484" s="5" t="str">
        <f>PROPER(DatosTransformados[[#This Row],[Payment Method Hidden]])</f>
        <v>Credit Card</v>
      </c>
      <c r="W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484" s="5">
        <v>2211</v>
      </c>
      <c r="Y3484" s="5"/>
      <c r="Z3484" s="5"/>
      <c r="AA3484" s="5" t="s">
        <v>3795</v>
      </c>
      <c r="AB3484" s="6">
        <f>DATEVALUE(DatosTransformados[[#This Row],[Contact Date Hidden]])</f>
        <v>44259</v>
      </c>
      <c r="AC3484" s="6">
        <v>45096</v>
      </c>
      <c r="AD3484" s="5" t="s">
        <v>44</v>
      </c>
      <c r="AE3484" s="5" t="str">
        <f>VLOOKUP(DatosTransformados[[#This Row],[Customer Segment Hidden]],Tabla3[#All],2,FALSE)</f>
        <v>Medium</v>
      </c>
      <c r="AF3484" s="12">
        <v>38.725850449153192</v>
      </c>
      <c r="AG3484" s="5">
        <v>6</v>
      </c>
      <c r="AH3484" s="5" t="s">
        <v>63</v>
      </c>
      <c r="AI3484" s="5" t="str">
        <f>IFERROR(VLOOKUP(DatosTransformados[[#This Row],[Preferred Contact Method Hidden]],Tabla3[#All],2,FALSE),DatosTransformados[[#This Row],[Preferred Contact Method Hidden]])</f>
        <v>SMS</v>
      </c>
      <c r="AJ3484" s="5" t="str">
        <f>VLOOKUP(DatosTransformados[[#This Row],[Applied Discount Hidden]],Tabla3[#All],2,FALSE)</f>
        <v>Yes</v>
      </c>
      <c r="AK3484" s="5" t="b">
        <v>1</v>
      </c>
    </row>
    <row r="3485" spans="1:37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">
        <v>21</v>
      </c>
      <c r="O34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5" s="2" t="s">
        <v>21</v>
      </c>
      <c r="Q3485" s="2">
        <v>0</v>
      </c>
      <c r="R3485" s="2" t="s">
        <v>21</v>
      </c>
      <c r="S3485" s="2" t="s">
        <v>34</v>
      </c>
      <c r="T3485" s="2" t="s">
        <v>35</v>
      </c>
      <c r="U3485" s="2">
        <v>30</v>
      </c>
      <c r="V3485" s="2" t="str">
        <f>PROPER(DatosTransformados[[#This Row],[Payment Method Hidden]])</f>
        <v>Direct Debit</v>
      </c>
      <c r="W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485" s="2">
        <v>899</v>
      </c>
      <c r="Y3485" s="2"/>
      <c r="Z3485" s="2"/>
      <c r="AA3485" s="2" t="s">
        <v>5612</v>
      </c>
      <c r="AB3485" s="3">
        <f>DATEVALUE(DatosTransformados[[#This Row],[Contact Date Hidden]])</f>
        <v>45102</v>
      </c>
      <c r="AC3485" s="3">
        <v>44047</v>
      </c>
      <c r="AD3485" s="2" t="s">
        <v>44</v>
      </c>
      <c r="AE3485" s="2" t="str">
        <f>VLOOKUP(DatosTransformados[[#This Row],[Customer Segment Hidden]],Tabla3[#All],2,FALSE)</f>
        <v>Medium</v>
      </c>
      <c r="AF3485" s="11">
        <v>32.355099670900707</v>
      </c>
      <c r="AG3485" s="2">
        <v>3</v>
      </c>
      <c r="AH3485" s="2" t="s">
        <v>49</v>
      </c>
      <c r="AI3485" s="2" t="str">
        <f>IFERROR(VLOOKUP(DatosTransformados[[#This Row],[Preferred Contact Method Hidden]],Tabla3[#All],2,FALSE),DatosTransformados[[#This Row],[Preferred Contact Method Hidden]])</f>
        <v>Phone</v>
      </c>
      <c r="AJ3485" s="2" t="str">
        <f>VLOOKUP(DatosTransformados[[#This Row],[Applied Discount Hidden]],Tabla3[#All],2,FALSE)</f>
        <v>Yes</v>
      </c>
      <c r="AK3485" s="2" t="b">
        <v>1</v>
      </c>
    </row>
    <row r="3486" spans="1:37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">
        <v>21</v>
      </c>
      <c r="O34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6" s="5" t="s">
        <v>21</v>
      </c>
      <c r="Q3486" s="5">
        <v>0</v>
      </c>
      <c r="R3486" s="5" t="s">
        <v>33</v>
      </c>
      <c r="S3486" s="5" t="s">
        <v>24</v>
      </c>
      <c r="T3486" s="5" t="s">
        <v>35</v>
      </c>
      <c r="U3486" s="5">
        <v>15</v>
      </c>
      <c r="V3486" s="5" t="str">
        <f>PROPER(DatosTransformados[[#This Row],[Payment Method Hidden]])</f>
        <v>Direct Debit</v>
      </c>
      <c r="W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486" s="5">
        <v>254</v>
      </c>
      <c r="Y3486" s="5" t="s">
        <v>87</v>
      </c>
      <c r="Z3486" s="5" t="s">
        <v>687</v>
      </c>
      <c r="AA3486" s="5" t="s">
        <v>1666</v>
      </c>
      <c r="AB3486" s="6">
        <f>DATEVALUE(DatosTransformados[[#This Row],[Contact Date Hidden]])</f>
        <v>44543</v>
      </c>
      <c r="AC3486" s="6">
        <v>44263</v>
      </c>
      <c r="AD3486" s="5" t="s">
        <v>44</v>
      </c>
      <c r="AE3486" s="5" t="str">
        <f>VLOOKUP(DatosTransformados[[#This Row],[Customer Segment Hidden]],Tabla3[#All],2,FALSE)</f>
        <v>Medium</v>
      </c>
      <c r="AF3486" s="12">
        <v>14.003663324636459</v>
      </c>
      <c r="AG3486" s="5">
        <v>6</v>
      </c>
      <c r="AH3486" s="5" t="s">
        <v>63</v>
      </c>
      <c r="AI3486" s="5" t="str">
        <f>IFERROR(VLOOKUP(DatosTransformados[[#This Row],[Preferred Contact Method Hidden]],Tabla3[#All],2,FALSE),DatosTransformados[[#This Row],[Preferred Contact Method Hidden]])</f>
        <v>SMS</v>
      </c>
      <c r="AJ3486" s="5" t="str">
        <f>VLOOKUP(DatosTransformados[[#This Row],[Applied Discount Hidden]],Tabla3[#All],2,FALSE)</f>
        <v>Yes</v>
      </c>
      <c r="AK3486" s="5" t="b">
        <v>1</v>
      </c>
    </row>
    <row r="3487" spans="1:37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">
        <v>21</v>
      </c>
      <c r="O34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7" s="2" t="s">
        <v>21</v>
      </c>
      <c r="Q3487" s="2">
        <v>0</v>
      </c>
      <c r="R3487" s="2" t="s">
        <v>33</v>
      </c>
      <c r="S3487" s="2" t="s">
        <v>52</v>
      </c>
      <c r="T3487" s="2" t="s">
        <v>123</v>
      </c>
      <c r="U3487" s="2">
        <v>47</v>
      </c>
      <c r="V3487" s="2" t="str">
        <f>PROPER(DatosTransformados[[#This Row],[Payment Method Hidden]])</f>
        <v>Credit Card</v>
      </c>
      <c r="W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487" s="2">
        <v>2210</v>
      </c>
      <c r="Y3487" s="2"/>
      <c r="Z3487" s="2"/>
      <c r="AA3487" s="2" t="s">
        <v>5615</v>
      </c>
      <c r="AB3487" s="3">
        <f>DATEVALUE(DatosTransformados[[#This Row],[Contact Date Hidden]])</f>
        <v>44313</v>
      </c>
      <c r="AC3487" s="3">
        <v>44244</v>
      </c>
      <c r="AD3487" s="2" t="s">
        <v>44</v>
      </c>
      <c r="AE3487" s="2" t="str">
        <f>VLOOKUP(DatosTransformados[[#This Row],[Customer Segment Hidden]],Tabla3[#All],2,FALSE)</f>
        <v>Medium</v>
      </c>
      <c r="AF3487" s="11">
        <v>55.051914521035201</v>
      </c>
      <c r="AG3487" s="2">
        <v>10</v>
      </c>
      <c r="AH3487" s="2" t="s">
        <v>49</v>
      </c>
      <c r="AI3487" s="2" t="str">
        <f>IFERROR(VLOOKUP(DatosTransformados[[#This Row],[Preferred Contact Method Hidden]],Tabla3[#All],2,FALSE),DatosTransformados[[#This Row],[Preferred Contact Method Hidden]])</f>
        <v>Phone</v>
      </c>
      <c r="AJ3487" s="2" t="str">
        <f>VLOOKUP(DatosTransformados[[#This Row],[Applied Discount Hidden]],Tabla3[#All],2,FALSE)</f>
        <v>No</v>
      </c>
      <c r="AK3487" s="2" t="b">
        <v>0</v>
      </c>
    </row>
    <row r="3488" spans="1:37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">
        <v>33</v>
      </c>
      <c r="O34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8" s="5" t="s">
        <v>21</v>
      </c>
      <c r="Q3488" s="5">
        <v>0</v>
      </c>
      <c r="R3488" s="5" t="s">
        <v>33</v>
      </c>
      <c r="S3488" s="5" t="s">
        <v>34</v>
      </c>
      <c r="T3488" s="5" t="s">
        <v>123</v>
      </c>
      <c r="U3488" s="5">
        <v>18</v>
      </c>
      <c r="V3488" s="5" t="str">
        <f>PROPER(DatosTransformados[[#This Row],[Payment Method Hidden]])</f>
        <v>Credit Card</v>
      </c>
      <c r="W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488" s="5">
        <v>1293</v>
      </c>
      <c r="Y3488" s="5"/>
      <c r="Z3488" s="5"/>
      <c r="AA3488" s="5" t="s">
        <v>5125</v>
      </c>
      <c r="AB3488" s="6">
        <f>DATEVALUE(DatosTransformados[[#This Row],[Contact Date Hidden]])</f>
        <v>44708</v>
      </c>
      <c r="AC3488" s="6">
        <v>44461</v>
      </c>
      <c r="AD3488" s="5" t="s">
        <v>38</v>
      </c>
      <c r="AE3488" s="5" t="str">
        <f>VLOOKUP(DatosTransformados[[#This Row],[Customer Segment Hidden]],Tabla3[#All],2,FALSE)</f>
        <v>Low</v>
      </c>
      <c r="AF3488" s="12">
        <v>18.926567873905931</v>
      </c>
      <c r="AG3488" s="5">
        <v>3</v>
      </c>
      <c r="AH3488" s="5" t="s">
        <v>49</v>
      </c>
      <c r="AI3488" s="5" t="str">
        <f>IFERROR(VLOOKUP(DatosTransformados[[#This Row],[Preferred Contact Method Hidden]],Tabla3[#All],2,FALSE),DatosTransformados[[#This Row],[Preferred Contact Method Hidden]])</f>
        <v>Phone</v>
      </c>
      <c r="AJ3488" s="5" t="str">
        <f>VLOOKUP(DatosTransformados[[#This Row],[Applied Discount Hidden]],Tabla3[#All],2,FALSE)</f>
        <v>Yes</v>
      </c>
      <c r="AK3488" s="5" t="b">
        <v>1</v>
      </c>
    </row>
    <row r="3489" spans="1:37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">
        <v>21</v>
      </c>
      <c r="O34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89" s="2" t="s">
        <v>21</v>
      </c>
      <c r="Q3489" s="2">
        <v>0</v>
      </c>
      <c r="R3489" s="2" t="s">
        <v>33</v>
      </c>
      <c r="S3489" s="2" t="s">
        <v>52</v>
      </c>
      <c r="T3489" s="2" t="s">
        <v>117</v>
      </c>
      <c r="U3489" s="2">
        <v>70</v>
      </c>
      <c r="V3489" s="2" t="str">
        <f>PROPER(DatosTransformados[[#This Row],[Payment Method Hidden]])</f>
        <v>Direct Debit</v>
      </c>
      <c r="W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3489" s="2">
        <v>5101</v>
      </c>
      <c r="Y3489" s="2"/>
      <c r="Z3489" s="2"/>
      <c r="AA3489" s="2" t="s">
        <v>696</v>
      </c>
      <c r="AB3489" s="3">
        <f>DATEVALUE(DatosTransformados[[#This Row],[Contact Date Hidden]])</f>
        <v>43842</v>
      </c>
      <c r="AC3489" s="3">
        <v>44690</v>
      </c>
      <c r="AD3489" s="2" t="s">
        <v>28</v>
      </c>
      <c r="AE3489" s="2" t="str">
        <f>VLOOKUP(DatosTransformados[[#This Row],[Customer Segment Hidden]],Tabla3[#All],2,FALSE)</f>
        <v>High</v>
      </c>
      <c r="AF3489" s="11">
        <v>62.894872435512497</v>
      </c>
      <c r="AG3489" s="2">
        <v>4</v>
      </c>
      <c r="AH3489" s="2" t="s">
        <v>63</v>
      </c>
      <c r="AI3489" s="2" t="str">
        <f>IFERROR(VLOOKUP(DatosTransformados[[#This Row],[Preferred Contact Method Hidden]],Tabla3[#All],2,FALSE),DatosTransformados[[#This Row],[Preferred Contact Method Hidden]])</f>
        <v>SMS</v>
      </c>
      <c r="AJ3489" s="2" t="str">
        <f>VLOOKUP(DatosTransformados[[#This Row],[Applied Discount Hidden]],Tabla3[#All],2,FALSE)</f>
        <v>No</v>
      </c>
      <c r="AK3489" s="2" t="b">
        <v>0</v>
      </c>
    </row>
    <row r="3490" spans="1:37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">
        <v>21</v>
      </c>
      <c r="O34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0" s="5" t="s">
        <v>21</v>
      </c>
      <c r="Q3490" s="5">
        <v>0</v>
      </c>
      <c r="R3490" s="5" t="s">
        <v>21</v>
      </c>
      <c r="S3490" s="5" t="s">
        <v>24</v>
      </c>
      <c r="T3490" s="5" t="s">
        <v>25</v>
      </c>
      <c r="U3490" s="5">
        <v>33</v>
      </c>
      <c r="V3490" s="5" t="str">
        <f>PROPER(DatosTransformados[[#This Row],[Payment Method Hidden]])</f>
        <v>Credit Card</v>
      </c>
      <c r="W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490" s="5">
        <v>1054</v>
      </c>
      <c r="Y3490" s="5" t="s">
        <v>103</v>
      </c>
      <c r="Z3490" s="5" t="s">
        <v>104</v>
      </c>
      <c r="AA3490" s="5" t="s">
        <v>283</v>
      </c>
      <c r="AB3490" s="6">
        <f>DATEVALUE(DatosTransformados[[#This Row],[Contact Date Hidden]])</f>
        <v>45027</v>
      </c>
      <c r="AC3490" s="6">
        <v>44299</v>
      </c>
      <c r="AD3490" s="5" t="s">
        <v>38</v>
      </c>
      <c r="AE3490" s="5" t="str">
        <f>VLOOKUP(DatosTransformados[[#This Row],[Customer Segment Hidden]],Tabla3[#All],2,FALSE)</f>
        <v>Low</v>
      </c>
      <c r="AF3490" s="12">
        <v>27.73542036212206</v>
      </c>
      <c r="AG3490" s="5">
        <v>4</v>
      </c>
      <c r="AH3490" s="5" t="s">
        <v>63</v>
      </c>
      <c r="AI3490" s="5" t="str">
        <f>IFERROR(VLOOKUP(DatosTransformados[[#This Row],[Preferred Contact Method Hidden]],Tabla3[#All],2,FALSE),DatosTransformados[[#This Row],[Preferred Contact Method Hidden]])</f>
        <v>SMS</v>
      </c>
      <c r="AJ3490" s="5" t="str">
        <f>VLOOKUP(DatosTransformados[[#This Row],[Applied Discount Hidden]],Tabla3[#All],2,FALSE)</f>
        <v>No</v>
      </c>
      <c r="AK3490" s="5" t="b">
        <v>0</v>
      </c>
    </row>
    <row r="3491" spans="1:37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">
        <v>21</v>
      </c>
      <c r="O34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1" s="2" t="s">
        <v>21</v>
      </c>
      <c r="Q3491" s="2">
        <v>0</v>
      </c>
      <c r="R3491" s="2" t="s">
        <v>33</v>
      </c>
      <c r="S3491" s="2" t="s">
        <v>34</v>
      </c>
      <c r="T3491" s="2" t="s">
        <v>25</v>
      </c>
      <c r="U3491" s="2">
        <v>54</v>
      </c>
      <c r="V3491" s="2" t="str">
        <f>PROPER(DatosTransformados[[#This Row],[Payment Method Hidden]])</f>
        <v>Credit Card</v>
      </c>
      <c r="W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491" s="2">
        <v>3412</v>
      </c>
      <c r="Y3491" s="2"/>
      <c r="Z3491" s="2"/>
      <c r="AA3491" s="2" t="s">
        <v>5620</v>
      </c>
      <c r="AB3491" s="3">
        <f>DATEVALUE(DatosTransformados[[#This Row],[Contact Date Hidden]])</f>
        <v>43982</v>
      </c>
      <c r="AC3491" s="3">
        <v>45194</v>
      </c>
      <c r="AD3491" s="2" t="s">
        <v>38</v>
      </c>
      <c r="AE3491" s="2" t="str">
        <f>VLOOKUP(DatosTransformados[[#This Row],[Customer Segment Hidden]],Tabla3[#All],2,FALSE)</f>
        <v>Low</v>
      </c>
      <c r="AF3491" s="11">
        <v>53.055385929134808</v>
      </c>
      <c r="AG3491" s="2">
        <v>0</v>
      </c>
      <c r="AH3491" s="2" t="s">
        <v>29</v>
      </c>
      <c r="AI3491" s="2" t="str">
        <f>IFERROR(VLOOKUP(DatosTransformados[[#This Row],[Preferred Contact Method Hidden]],Tabla3[#All],2,FALSE),DatosTransformados[[#This Row],[Preferred Contact Method Hidden]])</f>
        <v>Email</v>
      </c>
      <c r="AJ3491" s="2" t="str">
        <f>VLOOKUP(DatosTransformados[[#This Row],[Applied Discount Hidden]],Tabla3[#All],2,FALSE)</f>
        <v>Yes</v>
      </c>
      <c r="AK3491" s="2" t="b">
        <v>1</v>
      </c>
    </row>
    <row r="3492" spans="1:37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">
        <v>21</v>
      </c>
      <c r="O34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2" s="5" t="s">
        <v>21</v>
      </c>
      <c r="Q3492" s="5">
        <v>0</v>
      </c>
      <c r="R3492" s="5" t="s">
        <v>21</v>
      </c>
      <c r="S3492" s="5" t="s">
        <v>24</v>
      </c>
      <c r="T3492" s="5" t="s">
        <v>117</v>
      </c>
      <c r="U3492" s="5">
        <v>7</v>
      </c>
      <c r="V3492" s="5" t="str">
        <f>PROPER(DatosTransformados[[#This Row],[Payment Method Hidden]])</f>
        <v>Direct Debit</v>
      </c>
      <c r="W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492" s="5">
        <v>19</v>
      </c>
      <c r="Y3492" s="5"/>
      <c r="Z3492" s="5"/>
      <c r="AA3492" s="5" t="s">
        <v>4300</v>
      </c>
      <c r="AB3492" s="6">
        <f>DATEVALUE(DatosTransformados[[#This Row],[Contact Date Hidden]])</f>
        <v>44616</v>
      </c>
      <c r="AC3492" s="6">
        <v>44991</v>
      </c>
      <c r="AD3492" s="5" t="s">
        <v>38</v>
      </c>
      <c r="AE3492" s="5" t="str">
        <f>VLOOKUP(DatosTransformados[[#This Row],[Customer Segment Hidden]],Tabla3[#All],2,FALSE)</f>
        <v>Low</v>
      </c>
      <c r="AF3492" s="12">
        <v>5.8130486010159377</v>
      </c>
      <c r="AG3492" s="5">
        <v>7</v>
      </c>
      <c r="AH3492" s="5" t="s">
        <v>63</v>
      </c>
      <c r="AI3492" s="5" t="str">
        <f>IFERROR(VLOOKUP(DatosTransformados[[#This Row],[Preferred Contact Method Hidden]],Tabla3[#All],2,FALSE),DatosTransformados[[#This Row],[Preferred Contact Method Hidden]])</f>
        <v>SMS</v>
      </c>
      <c r="AJ3492" s="5" t="str">
        <f>VLOOKUP(DatosTransformados[[#This Row],[Applied Discount Hidden]],Tabla3[#All],2,FALSE)</f>
        <v>Yes</v>
      </c>
      <c r="AK3492" s="5" t="b">
        <v>1</v>
      </c>
    </row>
    <row r="3493" spans="1:37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">
        <v>33</v>
      </c>
      <c r="O34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3" s="2" t="s">
        <v>21</v>
      </c>
      <c r="Q3493" s="2">
        <v>0</v>
      </c>
      <c r="R3493" s="2" t="s">
        <v>21</v>
      </c>
      <c r="S3493" s="2" t="s">
        <v>52</v>
      </c>
      <c r="T3493" s="2" t="s">
        <v>117</v>
      </c>
      <c r="U3493" s="2">
        <v>16</v>
      </c>
      <c r="V3493" s="2" t="str">
        <f>PROPER(DatosTransformados[[#This Row],[Payment Method Hidden]])</f>
        <v>Direct Debit</v>
      </c>
      <c r="W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493" s="2">
        <v>16</v>
      </c>
      <c r="Y3493" s="2"/>
      <c r="Z3493" s="2"/>
      <c r="AA3493" s="2" t="s">
        <v>2347</v>
      </c>
      <c r="AB3493" s="3">
        <f>DATEVALUE(DatosTransformados[[#This Row],[Contact Date Hidden]])</f>
        <v>44341</v>
      </c>
      <c r="AC3493" s="3">
        <v>44403</v>
      </c>
      <c r="AD3493" s="2" t="s">
        <v>28</v>
      </c>
      <c r="AE3493" s="2" t="str">
        <f>VLOOKUP(DatosTransformados[[#This Row],[Customer Segment Hidden]],Tabla3[#All],2,FALSE)</f>
        <v>High</v>
      </c>
      <c r="AF3493" s="11">
        <v>16.466486186282861</v>
      </c>
      <c r="AG3493" s="2">
        <v>0</v>
      </c>
      <c r="AH3493" s="2" t="s">
        <v>29</v>
      </c>
      <c r="AI3493" s="2" t="str">
        <f>IFERROR(VLOOKUP(DatosTransformados[[#This Row],[Preferred Contact Method Hidden]],Tabla3[#All],2,FALSE),DatosTransformados[[#This Row],[Preferred Contact Method Hidden]])</f>
        <v>Email</v>
      </c>
      <c r="AJ3493" s="2" t="str">
        <f>VLOOKUP(DatosTransformados[[#This Row],[Applied Discount Hidden]],Tabla3[#All],2,FALSE)</f>
        <v>Yes</v>
      </c>
      <c r="AK3493" s="2" t="b">
        <v>1</v>
      </c>
    </row>
    <row r="3494" spans="1:37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">
        <v>21</v>
      </c>
      <c r="O34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4" s="5" t="s">
        <v>21</v>
      </c>
      <c r="Q3494" s="5">
        <v>0</v>
      </c>
      <c r="R3494" s="5" t="s">
        <v>33</v>
      </c>
      <c r="S3494" s="5" t="s">
        <v>52</v>
      </c>
      <c r="T3494" s="5" t="s">
        <v>25</v>
      </c>
      <c r="U3494" s="5">
        <v>29</v>
      </c>
      <c r="V3494" s="5" t="str">
        <f>PROPER(DatosTransformados[[#This Row],[Payment Method Hidden]])</f>
        <v>Credit Card</v>
      </c>
      <c r="W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494" s="5">
        <v>177</v>
      </c>
      <c r="Y3494" s="5"/>
      <c r="Z3494" s="5"/>
      <c r="AA3494" s="5" t="s">
        <v>3449</v>
      </c>
      <c r="AB3494" s="6">
        <f>DATEVALUE(DatosTransformados[[#This Row],[Contact Date Hidden]])</f>
        <v>43860</v>
      </c>
      <c r="AC3494" s="6">
        <v>44769</v>
      </c>
      <c r="AD3494" s="5" t="s">
        <v>44</v>
      </c>
      <c r="AE3494" s="5" t="str">
        <f>VLOOKUP(DatosTransformados[[#This Row],[Customer Segment Hidden]],Tabla3[#All],2,FALSE)</f>
        <v>Medium</v>
      </c>
      <c r="AF3494" s="12">
        <v>25.958252582873641</v>
      </c>
      <c r="AG3494" s="5">
        <v>5</v>
      </c>
      <c r="AH3494" s="5" t="s">
        <v>29</v>
      </c>
      <c r="AI3494" s="5" t="str">
        <f>IFERROR(VLOOKUP(DatosTransformados[[#This Row],[Preferred Contact Method Hidden]],Tabla3[#All],2,FALSE),DatosTransformados[[#This Row],[Preferred Contact Method Hidden]])</f>
        <v>Email</v>
      </c>
      <c r="AJ3494" s="5" t="str">
        <f>VLOOKUP(DatosTransformados[[#This Row],[Applied Discount Hidden]],Tabla3[#All],2,FALSE)</f>
        <v>Yes</v>
      </c>
      <c r="AK3494" s="5" t="b">
        <v>1</v>
      </c>
    </row>
    <row r="3495" spans="1:37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">
        <v>21</v>
      </c>
      <c r="O34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5" s="2" t="s">
        <v>21</v>
      </c>
      <c r="Q3495" s="2">
        <v>0</v>
      </c>
      <c r="R3495" s="2" t="s">
        <v>33</v>
      </c>
      <c r="S3495" s="2" t="s">
        <v>52</v>
      </c>
      <c r="T3495" s="2" t="s">
        <v>25</v>
      </c>
      <c r="U3495" s="2">
        <v>32</v>
      </c>
      <c r="V3495" s="2" t="str">
        <f>PROPER(DatosTransformados[[#This Row],[Payment Method Hidden]])</f>
        <v>Credit Card</v>
      </c>
      <c r="W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495" s="2">
        <v>1648</v>
      </c>
      <c r="Y3495" s="2"/>
      <c r="Z3495" s="2"/>
      <c r="AA3495" s="2" t="s">
        <v>5624</v>
      </c>
      <c r="AB3495" s="3">
        <f>DATEVALUE(DatosTransformados[[#This Row],[Contact Date Hidden]])</f>
        <v>44749</v>
      </c>
      <c r="AC3495" s="3">
        <v>44745</v>
      </c>
      <c r="AD3495" s="2" t="s">
        <v>28</v>
      </c>
      <c r="AE3495" s="2" t="str">
        <f>VLOOKUP(DatosTransformados[[#This Row],[Customer Segment Hidden]],Tabla3[#All],2,FALSE)</f>
        <v>High</v>
      </c>
      <c r="AF3495" s="11">
        <v>37.603362506310539</v>
      </c>
      <c r="AG3495" s="2">
        <v>5</v>
      </c>
      <c r="AH3495" s="2" t="s">
        <v>63</v>
      </c>
      <c r="AI3495" s="2" t="str">
        <f>IFERROR(VLOOKUP(DatosTransformados[[#This Row],[Preferred Contact Method Hidden]],Tabla3[#All],2,FALSE),DatosTransformados[[#This Row],[Preferred Contact Method Hidden]])</f>
        <v>SMS</v>
      </c>
      <c r="AJ3495" s="2" t="str">
        <f>VLOOKUP(DatosTransformados[[#This Row],[Applied Discount Hidden]],Tabla3[#All],2,FALSE)</f>
        <v>No</v>
      </c>
      <c r="AK3495" s="2" t="b">
        <v>0</v>
      </c>
    </row>
    <row r="3496" spans="1:37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">
        <v>21</v>
      </c>
      <c r="O34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6" s="5" t="s">
        <v>21</v>
      </c>
      <c r="Q3496" s="5">
        <v>0</v>
      </c>
      <c r="R3496" s="5" t="s">
        <v>21</v>
      </c>
      <c r="S3496" s="5" t="s">
        <v>52</v>
      </c>
      <c r="T3496" s="5" t="s">
        <v>123</v>
      </c>
      <c r="U3496" s="5">
        <v>17</v>
      </c>
      <c r="V3496" s="5" t="str">
        <f>PROPER(DatosTransformados[[#This Row],[Payment Method Hidden]])</f>
        <v>Credit Card</v>
      </c>
      <c r="W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496" s="5">
        <v>1015</v>
      </c>
      <c r="Y3496" s="5"/>
      <c r="Z3496" s="5"/>
      <c r="AA3496" s="5" t="s">
        <v>2441</v>
      </c>
      <c r="AB3496" s="6">
        <f>DATEVALUE(DatosTransformados[[#This Row],[Contact Date Hidden]])</f>
        <v>44417</v>
      </c>
      <c r="AC3496" s="6">
        <v>43987</v>
      </c>
      <c r="AD3496" s="5" t="s">
        <v>38</v>
      </c>
      <c r="AE3496" s="5" t="str">
        <f>VLOOKUP(DatosTransformados[[#This Row],[Customer Segment Hidden]],Tabla3[#All],2,FALSE)</f>
        <v>Low</v>
      </c>
      <c r="AF3496" s="12">
        <v>18.771893818029749</v>
      </c>
      <c r="AG3496" s="5">
        <v>4</v>
      </c>
      <c r="AH3496" s="5" t="s">
        <v>49</v>
      </c>
      <c r="AI3496" s="5" t="str">
        <f>IFERROR(VLOOKUP(DatosTransformados[[#This Row],[Preferred Contact Method Hidden]],Tabla3[#All],2,FALSE),DatosTransformados[[#This Row],[Preferred Contact Method Hidden]])</f>
        <v>Phone</v>
      </c>
      <c r="AJ3496" s="5" t="str">
        <f>VLOOKUP(DatosTransformados[[#This Row],[Applied Discount Hidden]],Tabla3[#All],2,FALSE)</f>
        <v>Yes</v>
      </c>
      <c r="AK3496" s="5" t="b">
        <v>1</v>
      </c>
    </row>
    <row r="3497" spans="1:37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">
        <v>21</v>
      </c>
      <c r="O34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7" s="2" t="s">
        <v>21</v>
      </c>
      <c r="Q3497" s="2">
        <v>0</v>
      </c>
      <c r="R3497" s="2" t="s">
        <v>21</v>
      </c>
      <c r="S3497" s="2" t="s">
        <v>24</v>
      </c>
      <c r="T3497" s="2" t="s">
        <v>207</v>
      </c>
      <c r="U3497" s="2">
        <v>21</v>
      </c>
      <c r="V3497" s="2" t="str">
        <f>PROPER(DatosTransformados[[#This Row],[Payment Method Hidden]])</f>
        <v>Paper Check</v>
      </c>
      <c r="W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497" s="2">
        <v>524</v>
      </c>
      <c r="Y3497" s="2"/>
      <c r="Z3497" s="2"/>
      <c r="AA3497" s="2" t="s">
        <v>3513</v>
      </c>
      <c r="AB3497" s="3">
        <f>DATEVALUE(DatosTransformados[[#This Row],[Contact Date Hidden]])</f>
        <v>45177</v>
      </c>
      <c r="AC3497" s="3">
        <v>43967</v>
      </c>
      <c r="AD3497" s="2" t="s">
        <v>28</v>
      </c>
      <c r="AE3497" s="2" t="str">
        <f>VLOOKUP(DatosTransformados[[#This Row],[Customer Segment Hidden]],Tabla3[#All],2,FALSE)</f>
        <v>High</v>
      </c>
      <c r="AF3497" s="11">
        <v>24.327745044273868</v>
      </c>
      <c r="AG3497" s="2">
        <v>10</v>
      </c>
      <c r="AH3497" s="2" t="s">
        <v>63</v>
      </c>
      <c r="AI3497" s="2" t="str">
        <f>IFERROR(VLOOKUP(DatosTransformados[[#This Row],[Preferred Contact Method Hidden]],Tabla3[#All],2,FALSE),DatosTransformados[[#This Row],[Preferred Contact Method Hidden]])</f>
        <v>SMS</v>
      </c>
      <c r="AJ3497" s="2" t="str">
        <f>VLOOKUP(DatosTransformados[[#This Row],[Applied Discount Hidden]],Tabla3[#All],2,FALSE)</f>
        <v>No</v>
      </c>
      <c r="AK3497" s="2" t="b">
        <v>0</v>
      </c>
    </row>
    <row r="3498" spans="1:37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">
        <v>21</v>
      </c>
      <c r="O34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8" s="5" t="s">
        <v>33</v>
      </c>
      <c r="Q3498" s="5">
        <v>3</v>
      </c>
      <c r="R3498" s="5" t="s">
        <v>21</v>
      </c>
      <c r="S3498" s="5" t="s">
        <v>24</v>
      </c>
      <c r="T3498" s="5" t="s">
        <v>25</v>
      </c>
      <c r="U3498" s="5">
        <v>20</v>
      </c>
      <c r="V3498" s="5" t="str">
        <f>PROPER(DatosTransformados[[#This Row],[Payment Method Hidden]])</f>
        <v>Credit Card</v>
      </c>
      <c r="W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3498" s="5">
        <v>42</v>
      </c>
      <c r="Y3498" s="5"/>
      <c r="Z3498" s="5"/>
      <c r="AA3498" s="5" t="s">
        <v>5628</v>
      </c>
      <c r="AB3498" s="6">
        <f>DATEVALUE(DatosTransformados[[#This Row],[Contact Date Hidden]])</f>
        <v>44310</v>
      </c>
      <c r="AC3498" s="6">
        <v>44299</v>
      </c>
      <c r="AD3498" s="5" t="s">
        <v>38</v>
      </c>
      <c r="AE3498" s="5" t="str">
        <f>VLOOKUP(DatosTransformados[[#This Row],[Customer Segment Hidden]],Tabla3[#All],2,FALSE)</f>
        <v>Low</v>
      </c>
      <c r="AF3498" s="12">
        <v>20.980167320475779</v>
      </c>
      <c r="AG3498" s="5">
        <v>0</v>
      </c>
      <c r="AH3498" s="5" t="s">
        <v>63</v>
      </c>
      <c r="AI3498" s="5" t="str">
        <f>IFERROR(VLOOKUP(DatosTransformados[[#This Row],[Preferred Contact Method Hidden]],Tabla3[#All],2,FALSE),DatosTransformados[[#This Row],[Preferred Contact Method Hidden]])</f>
        <v>SMS</v>
      </c>
      <c r="AJ3498" s="5" t="str">
        <f>VLOOKUP(DatosTransformados[[#This Row],[Applied Discount Hidden]],Tabla3[#All],2,FALSE)</f>
        <v>No</v>
      </c>
      <c r="AK3498" s="5" t="b">
        <v>0</v>
      </c>
    </row>
    <row r="3499" spans="1:37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">
        <v>21</v>
      </c>
      <c r="O34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499" s="2" t="s">
        <v>33</v>
      </c>
      <c r="Q3499" s="2">
        <v>2</v>
      </c>
      <c r="R3499" s="2" t="s">
        <v>33</v>
      </c>
      <c r="S3499" s="2" t="s">
        <v>52</v>
      </c>
      <c r="T3499" s="2" t="s">
        <v>123</v>
      </c>
      <c r="U3499" s="2">
        <v>36</v>
      </c>
      <c r="V3499" s="2" t="str">
        <f>PROPER(DatosTransformados[[#This Row],[Payment Method Hidden]])</f>
        <v>Credit Card</v>
      </c>
      <c r="W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499" s="2">
        <v>2343</v>
      </c>
      <c r="Y3499" s="2"/>
      <c r="Z3499" s="2"/>
      <c r="AA3499" s="2" t="s">
        <v>5630</v>
      </c>
      <c r="AB3499" s="3">
        <f>DATEVALUE(DatosTransformados[[#This Row],[Contact Date Hidden]])</f>
        <v>44625</v>
      </c>
      <c r="AC3499" s="3">
        <v>44088</v>
      </c>
      <c r="AD3499" s="2" t="s">
        <v>28</v>
      </c>
      <c r="AE3499" s="2" t="str">
        <f>VLOOKUP(DatosTransformados[[#This Row],[Customer Segment Hidden]],Tabla3[#All],2,FALSE)</f>
        <v>High</v>
      </c>
      <c r="AF3499" s="11">
        <v>36.19047480056566</v>
      </c>
      <c r="AG3499" s="2">
        <v>5</v>
      </c>
      <c r="AH3499" s="2" t="s">
        <v>63</v>
      </c>
      <c r="AI3499" s="2" t="str">
        <f>IFERROR(VLOOKUP(DatosTransformados[[#This Row],[Preferred Contact Method Hidden]],Tabla3[#All],2,FALSE),DatosTransformados[[#This Row],[Preferred Contact Method Hidden]])</f>
        <v>SMS</v>
      </c>
      <c r="AJ3499" s="2" t="str">
        <f>VLOOKUP(DatosTransformados[[#This Row],[Applied Discount Hidden]],Tabla3[#All],2,FALSE)</f>
        <v>Yes</v>
      </c>
      <c r="AK3499" s="2" t="b">
        <v>1</v>
      </c>
    </row>
    <row r="3500" spans="1:37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">
        <v>33</v>
      </c>
      <c r="O35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0" s="2" t="s">
        <v>21</v>
      </c>
      <c r="Q3500" s="2">
        <v>0</v>
      </c>
      <c r="R3500" s="2" t="s">
        <v>21</v>
      </c>
      <c r="S3500" s="2" t="s">
        <v>24</v>
      </c>
      <c r="T3500" s="2" t="s">
        <v>35</v>
      </c>
      <c r="U3500" s="2">
        <v>35</v>
      </c>
      <c r="V3500" s="2" t="str">
        <f>PROPER(DatosTransformados[[#This Row],[Payment Method Hidden]])</f>
        <v>Direct Debit</v>
      </c>
      <c r="W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500" s="2">
        <v>575</v>
      </c>
      <c r="Y3500" s="2" t="s">
        <v>42</v>
      </c>
      <c r="Z3500" s="2" t="s">
        <v>213</v>
      </c>
      <c r="AA3500" s="2" t="s">
        <v>4846</v>
      </c>
      <c r="AB3500" s="3">
        <f>DATEVALUE(DatosTransformados[[#This Row],[Contact Date Hidden]])</f>
        <v>44711</v>
      </c>
      <c r="AC3500" s="3">
        <v>44118</v>
      </c>
      <c r="AD3500" s="2" t="s">
        <v>38</v>
      </c>
      <c r="AE3500" s="2" t="str">
        <f>VLOOKUP(DatosTransformados[[#This Row],[Customer Segment Hidden]],Tabla3[#All],2,FALSE)</f>
        <v>Low</v>
      </c>
      <c r="AF3500" s="11">
        <v>39.353549845476493</v>
      </c>
      <c r="AG3500" s="2">
        <v>1</v>
      </c>
      <c r="AH3500" s="2" t="s">
        <v>63</v>
      </c>
      <c r="AI3500" s="2" t="str">
        <f>IFERROR(VLOOKUP(DatosTransformados[[#This Row],[Preferred Contact Method Hidden]],Tabla3[#All],2,FALSE),DatosTransformados[[#This Row],[Preferred Contact Method Hidden]])</f>
        <v>SMS</v>
      </c>
      <c r="AJ3500" s="2" t="str">
        <f>VLOOKUP(DatosTransformados[[#This Row],[Applied Discount Hidden]],Tabla3[#All],2,FALSE)</f>
        <v>Yes</v>
      </c>
      <c r="AK3500" s="2" t="b">
        <v>1</v>
      </c>
    </row>
    <row r="3501" spans="1:37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">
        <v>21</v>
      </c>
      <c r="O35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1" s="5" t="s">
        <v>33</v>
      </c>
      <c r="Q3501" s="5">
        <v>3</v>
      </c>
      <c r="R3501" s="5" t="s">
        <v>21</v>
      </c>
      <c r="S3501" s="5" t="s">
        <v>52</v>
      </c>
      <c r="T3501" s="5" t="s">
        <v>25</v>
      </c>
      <c r="U3501" s="5">
        <v>7</v>
      </c>
      <c r="V3501" s="5" t="str">
        <f>PROPER(DatosTransformados[[#This Row],[Payment Method Hidden]])</f>
        <v>Credit Card</v>
      </c>
      <c r="W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501" s="5">
        <v>474</v>
      </c>
      <c r="Y3501" s="5"/>
      <c r="Z3501" s="5"/>
      <c r="AA3501" s="5" t="s">
        <v>4522</v>
      </c>
      <c r="AB3501" s="6">
        <f>DATEVALUE(DatosTransformados[[#This Row],[Contact Date Hidden]])</f>
        <v>45222</v>
      </c>
      <c r="AC3501" s="6">
        <v>43937</v>
      </c>
      <c r="AD3501" s="5" t="s">
        <v>28</v>
      </c>
      <c r="AE3501" s="5" t="str">
        <f>VLOOKUP(DatosTransformados[[#This Row],[Customer Segment Hidden]],Tabla3[#All],2,FALSE)</f>
        <v>High</v>
      </c>
      <c r="AF3501" s="12">
        <v>5.8465730663006452</v>
      </c>
      <c r="AG3501" s="5">
        <v>8</v>
      </c>
      <c r="AH3501" s="5" t="s">
        <v>49</v>
      </c>
      <c r="AI3501" s="5" t="str">
        <f>IFERROR(VLOOKUP(DatosTransformados[[#This Row],[Preferred Contact Method Hidden]],Tabla3[#All],2,FALSE),DatosTransformados[[#This Row],[Preferred Contact Method Hidden]])</f>
        <v>Phone</v>
      </c>
      <c r="AJ3501" s="5" t="str">
        <f>VLOOKUP(DatosTransformados[[#This Row],[Applied Discount Hidden]],Tabla3[#All],2,FALSE)</f>
        <v>No</v>
      </c>
      <c r="AK3501" s="5" t="b">
        <v>0</v>
      </c>
    </row>
    <row r="3502" spans="1:37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">
        <v>21</v>
      </c>
      <c r="O35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2" s="2" t="s">
        <v>33</v>
      </c>
      <c r="Q3502" s="2">
        <v>5</v>
      </c>
      <c r="R3502" s="2" t="s">
        <v>33</v>
      </c>
      <c r="S3502" s="2" t="s">
        <v>52</v>
      </c>
      <c r="T3502" s="2" t="s">
        <v>25</v>
      </c>
      <c r="U3502" s="2">
        <v>19</v>
      </c>
      <c r="V3502" s="2" t="str">
        <f>PROPER(DatosTransformados[[#This Row],[Payment Method Hidden]])</f>
        <v>Credit Card</v>
      </c>
      <c r="W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3502" s="2">
        <v>404</v>
      </c>
      <c r="Y3502" s="2"/>
      <c r="Z3502" s="2"/>
      <c r="AA3502" s="2" t="s">
        <v>5634</v>
      </c>
      <c r="AB3502" s="3">
        <f>DATEVALUE(DatosTransformados[[#This Row],[Contact Date Hidden]])</f>
        <v>44930</v>
      </c>
      <c r="AC3502" s="3">
        <v>45129</v>
      </c>
      <c r="AD3502" s="2" t="s">
        <v>28</v>
      </c>
      <c r="AE3502" s="2" t="str">
        <f>VLOOKUP(DatosTransformados[[#This Row],[Customer Segment Hidden]],Tabla3[#All],2,FALSE)</f>
        <v>High</v>
      </c>
      <c r="AF3502" s="11">
        <v>22.783822875100562</v>
      </c>
      <c r="AG3502" s="2">
        <v>0</v>
      </c>
      <c r="AH3502" s="2" t="s">
        <v>29</v>
      </c>
      <c r="AI3502" s="2" t="str">
        <f>IFERROR(VLOOKUP(DatosTransformados[[#This Row],[Preferred Contact Method Hidden]],Tabla3[#All],2,FALSE),DatosTransformados[[#This Row],[Preferred Contact Method Hidden]])</f>
        <v>Email</v>
      </c>
      <c r="AJ3502" s="2" t="str">
        <f>VLOOKUP(DatosTransformados[[#This Row],[Applied Discount Hidden]],Tabla3[#All],2,FALSE)</f>
        <v>Yes</v>
      </c>
      <c r="AK3502" s="2" t="b">
        <v>1</v>
      </c>
    </row>
    <row r="3503" spans="1:37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">
        <v>21</v>
      </c>
      <c r="O35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3" s="5" t="s">
        <v>21</v>
      </c>
      <c r="Q3503" s="5">
        <v>0</v>
      </c>
      <c r="R3503" s="5" t="s">
        <v>33</v>
      </c>
      <c r="S3503" s="5" t="s">
        <v>24</v>
      </c>
      <c r="T3503" s="5" t="s">
        <v>25</v>
      </c>
      <c r="U3503" s="5">
        <v>21</v>
      </c>
      <c r="V3503" s="5" t="str">
        <f>PROPER(DatosTransformados[[#This Row],[Payment Method Hidden]])</f>
        <v>Credit Card</v>
      </c>
      <c r="W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503" s="5">
        <v>21</v>
      </c>
      <c r="Y3503" s="5" t="s">
        <v>103</v>
      </c>
      <c r="Z3503" s="5" t="s">
        <v>197</v>
      </c>
      <c r="AA3503" s="5" t="s">
        <v>3109</v>
      </c>
      <c r="AB3503" s="6">
        <f>DATEVALUE(DatosTransformados[[#This Row],[Contact Date Hidden]])</f>
        <v>44349</v>
      </c>
      <c r="AC3503" s="6">
        <v>44674</v>
      </c>
      <c r="AD3503" s="5" t="s">
        <v>44</v>
      </c>
      <c r="AE3503" s="5" t="str">
        <f>VLOOKUP(DatosTransformados[[#This Row],[Customer Segment Hidden]],Tabla3[#All],2,FALSE)</f>
        <v>Medium</v>
      </c>
      <c r="AF3503" s="12">
        <v>19.669011148362021</v>
      </c>
      <c r="AG3503" s="5">
        <v>4</v>
      </c>
      <c r="AH3503" s="5" t="s">
        <v>49</v>
      </c>
      <c r="AI3503" s="5" t="str">
        <f>IFERROR(VLOOKUP(DatosTransformados[[#This Row],[Preferred Contact Method Hidden]],Tabla3[#All],2,FALSE),DatosTransformados[[#This Row],[Preferred Contact Method Hidden]])</f>
        <v>Phone</v>
      </c>
      <c r="AJ3503" s="5" t="str">
        <f>VLOOKUP(DatosTransformados[[#This Row],[Applied Discount Hidden]],Tabla3[#All],2,FALSE)</f>
        <v>No</v>
      </c>
      <c r="AK3503" s="5" t="b">
        <v>0</v>
      </c>
    </row>
    <row r="3504" spans="1:37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">
        <v>21</v>
      </c>
      <c r="O35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4" s="2" t="s">
        <v>21</v>
      </c>
      <c r="Q3504" s="2">
        <v>0</v>
      </c>
      <c r="R3504" s="2" t="s">
        <v>21</v>
      </c>
      <c r="S3504" s="2" t="s">
        <v>24</v>
      </c>
      <c r="T3504" s="2" t="s">
        <v>117</v>
      </c>
      <c r="U3504" s="2">
        <v>36</v>
      </c>
      <c r="V3504" s="2" t="str">
        <f>PROPER(DatosTransformados[[#This Row],[Payment Method Hidden]])</f>
        <v>Direct Debit</v>
      </c>
      <c r="W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504" s="2">
        <v>382</v>
      </c>
      <c r="Y3504" s="2" t="s">
        <v>42</v>
      </c>
      <c r="Z3504" s="2" t="s">
        <v>213</v>
      </c>
      <c r="AA3504" s="2" t="s">
        <v>1985</v>
      </c>
      <c r="AB3504" s="3">
        <f>DATEVALUE(DatosTransformados[[#This Row],[Contact Date Hidden]])</f>
        <v>45237</v>
      </c>
      <c r="AC3504" s="3">
        <v>44231</v>
      </c>
      <c r="AD3504" s="2" t="s">
        <v>38</v>
      </c>
      <c r="AE3504" s="2" t="str">
        <f>VLOOKUP(DatosTransformados[[#This Row],[Customer Segment Hidden]],Tabla3[#All],2,FALSE)</f>
        <v>Low</v>
      </c>
      <c r="AF3504" s="11">
        <v>34.347650641525469</v>
      </c>
      <c r="AG3504" s="2">
        <v>10</v>
      </c>
      <c r="AH3504" s="2" t="s">
        <v>49</v>
      </c>
      <c r="AI3504" s="2" t="str">
        <f>IFERROR(VLOOKUP(DatosTransformados[[#This Row],[Preferred Contact Method Hidden]],Tabla3[#All],2,FALSE),DatosTransformados[[#This Row],[Preferred Contact Method Hidden]])</f>
        <v>Phone</v>
      </c>
      <c r="AJ3504" s="2" t="str">
        <f>VLOOKUP(DatosTransformados[[#This Row],[Applied Discount Hidden]],Tabla3[#All],2,FALSE)</f>
        <v>No</v>
      </c>
      <c r="AK3504" s="2" t="b">
        <v>0</v>
      </c>
    </row>
    <row r="3505" spans="1:37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">
        <v>21</v>
      </c>
      <c r="O35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5" s="5" t="s">
        <v>33</v>
      </c>
      <c r="Q3505" s="5">
        <v>6</v>
      </c>
      <c r="R3505" s="5" t="s">
        <v>21</v>
      </c>
      <c r="S3505" s="5" t="s">
        <v>52</v>
      </c>
      <c r="T3505" s="5" t="s">
        <v>169</v>
      </c>
      <c r="U3505" s="5">
        <v>12</v>
      </c>
      <c r="V3505" s="5" t="str">
        <f>PROPER(DatosTransformados[[#This Row],[Payment Method Hidden]])</f>
        <v>Paper Check</v>
      </c>
      <c r="W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505" s="5">
        <v>286</v>
      </c>
      <c r="Y3505" s="5"/>
      <c r="Z3505" s="5"/>
      <c r="AA3505" s="5" t="s">
        <v>2370</v>
      </c>
      <c r="AB3505" s="6">
        <f>DATEVALUE(DatosTransformados[[#This Row],[Contact Date Hidden]])</f>
        <v>44630</v>
      </c>
      <c r="AC3505" s="6">
        <v>45052</v>
      </c>
      <c r="AD3505" s="5" t="s">
        <v>38</v>
      </c>
      <c r="AE3505" s="5" t="str">
        <f>VLOOKUP(DatosTransformados[[#This Row],[Customer Segment Hidden]],Tabla3[#All],2,FALSE)</f>
        <v>Low</v>
      </c>
      <c r="AF3505" s="12">
        <v>13.22537161784428</v>
      </c>
      <c r="AG3505" s="5">
        <v>5</v>
      </c>
      <c r="AH3505" s="5" t="s">
        <v>63</v>
      </c>
      <c r="AI3505" s="5" t="str">
        <f>IFERROR(VLOOKUP(DatosTransformados[[#This Row],[Preferred Contact Method Hidden]],Tabla3[#All],2,FALSE),DatosTransformados[[#This Row],[Preferred Contact Method Hidden]])</f>
        <v>SMS</v>
      </c>
      <c r="AJ3505" s="5" t="str">
        <f>VLOOKUP(DatosTransformados[[#This Row],[Applied Discount Hidden]],Tabla3[#All],2,FALSE)</f>
        <v>Yes</v>
      </c>
      <c r="AK3505" s="5" t="b">
        <v>1</v>
      </c>
    </row>
    <row r="3506" spans="1:37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">
        <v>21</v>
      </c>
      <c r="O35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6" s="2" t="s">
        <v>33</v>
      </c>
      <c r="Q3506" s="2">
        <v>6</v>
      </c>
      <c r="R3506" s="2" t="s">
        <v>33</v>
      </c>
      <c r="S3506" s="2" t="s">
        <v>52</v>
      </c>
      <c r="T3506" s="2" t="s">
        <v>117</v>
      </c>
      <c r="U3506" s="2">
        <v>49</v>
      </c>
      <c r="V3506" s="2" t="str">
        <f>PROPER(DatosTransformados[[#This Row],[Payment Method Hidden]])</f>
        <v>Direct Debit</v>
      </c>
      <c r="W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3506" s="2">
        <v>2291</v>
      </c>
      <c r="Y3506" s="2"/>
      <c r="Z3506" s="2"/>
      <c r="AA3506" s="2" t="s">
        <v>5639</v>
      </c>
      <c r="AB3506" s="3">
        <f>DATEVALUE(DatosTransformados[[#This Row],[Contact Date Hidden]])</f>
        <v>45015</v>
      </c>
      <c r="AC3506" s="3">
        <v>44046</v>
      </c>
      <c r="AD3506" s="2" t="s">
        <v>38</v>
      </c>
      <c r="AE3506" s="2" t="str">
        <f>VLOOKUP(DatosTransformados[[#This Row],[Customer Segment Hidden]],Tabla3[#All],2,FALSE)</f>
        <v>Low</v>
      </c>
      <c r="AF3506" s="11">
        <v>58.659949058314183</v>
      </c>
      <c r="AG3506" s="2">
        <v>6</v>
      </c>
      <c r="AH3506" s="2" t="s">
        <v>29</v>
      </c>
      <c r="AI3506" s="2" t="str">
        <f>IFERROR(VLOOKUP(DatosTransformados[[#This Row],[Preferred Contact Method Hidden]],Tabla3[#All],2,FALSE),DatosTransformados[[#This Row],[Preferred Contact Method Hidden]])</f>
        <v>Email</v>
      </c>
      <c r="AJ3506" s="2" t="str">
        <f>VLOOKUP(DatosTransformados[[#This Row],[Applied Discount Hidden]],Tabla3[#All],2,FALSE)</f>
        <v>Yes</v>
      </c>
      <c r="AK3506" s="2" t="b">
        <v>1</v>
      </c>
    </row>
    <row r="3507" spans="1:37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">
        <v>21</v>
      </c>
      <c r="O35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7" s="2" t="s">
        <v>21</v>
      </c>
      <c r="Q3507" s="2">
        <v>0</v>
      </c>
      <c r="R3507" s="2" t="s">
        <v>21</v>
      </c>
      <c r="S3507" s="2" t="s">
        <v>24</v>
      </c>
      <c r="T3507" s="2" t="s">
        <v>35</v>
      </c>
      <c r="U3507" s="2">
        <v>39</v>
      </c>
      <c r="V3507" s="2" t="str">
        <f>PROPER(DatosTransformados[[#This Row],[Payment Method Hidden]])</f>
        <v>Direct Debit</v>
      </c>
      <c r="W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507" s="2">
        <v>289</v>
      </c>
      <c r="Y3507" s="2"/>
      <c r="Z3507" s="2"/>
      <c r="AA3507" s="2" t="s">
        <v>5641</v>
      </c>
      <c r="AB3507" s="3">
        <f>DATEVALUE(DatosTransformados[[#This Row],[Contact Date Hidden]])</f>
        <v>44148</v>
      </c>
      <c r="AC3507" s="3">
        <v>45247</v>
      </c>
      <c r="AD3507" s="2" t="s">
        <v>38</v>
      </c>
      <c r="AE3507" s="2" t="str">
        <f>VLOOKUP(DatosTransformados[[#This Row],[Customer Segment Hidden]],Tabla3[#All],2,FALSE)</f>
        <v>Low</v>
      </c>
      <c r="AF3507" s="11">
        <v>31.62242639423846</v>
      </c>
      <c r="AG3507" s="2">
        <v>9</v>
      </c>
      <c r="AH3507" s="2" t="s">
        <v>63</v>
      </c>
      <c r="AI3507" s="2" t="str">
        <f>IFERROR(VLOOKUP(DatosTransformados[[#This Row],[Preferred Contact Method Hidden]],Tabla3[#All],2,FALSE),DatosTransformados[[#This Row],[Preferred Contact Method Hidden]])</f>
        <v>SMS</v>
      </c>
      <c r="AJ3507" s="2" t="str">
        <f>VLOOKUP(DatosTransformados[[#This Row],[Applied Discount Hidden]],Tabla3[#All],2,FALSE)</f>
        <v>No</v>
      </c>
      <c r="AK3507" s="2" t="b">
        <v>0</v>
      </c>
    </row>
    <row r="3508" spans="1:37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">
        <v>21</v>
      </c>
      <c r="O35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8" s="5" t="s">
        <v>21</v>
      </c>
      <c r="Q3508" s="5">
        <v>0</v>
      </c>
      <c r="R3508" s="5" t="s">
        <v>33</v>
      </c>
      <c r="S3508" s="5" t="s">
        <v>34</v>
      </c>
      <c r="T3508" s="5" t="s">
        <v>25</v>
      </c>
      <c r="U3508" s="5">
        <v>43</v>
      </c>
      <c r="V3508" s="5" t="str">
        <f>PROPER(DatosTransformados[[#This Row],[Payment Method Hidden]])</f>
        <v>Credit Card</v>
      </c>
      <c r="W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508" s="5">
        <v>1411</v>
      </c>
      <c r="Y3508" s="5"/>
      <c r="Z3508" s="5"/>
      <c r="AA3508" s="5" t="s">
        <v>2554</v>
      </c>
      <c r="AB3508" s="6">
        <f>DATEVALUE(DatosTransformados[[#This Row],[Contact Date Hidden]])</f>
        <v>44451</v>
      </c>
      <c r="AC3508" s="6">
        <v>44954</v>
      </c>
      <c r="AD3508" s="5" t="s">
        <v>28</v>
      </c>
      <c r="AE3508" s="5" t="str">
        <f>VLOOKUP(DatosTransformados[[#This Row],[Customer Segment Hidden]],Tabla3[#All],2,FALSE)</f>
        <v>High</v>
      </c>
      <c r="AF3508" s="12">
        <v>38.195224235833358</v>
      </c>
      <c r="AG3508" s="5">
        <v>2</v>
      </c>
      <c r="AH3508" s="5" t="s">
        <v>49</v>
      </c>
      <c r="AI3508" s="5" t="str">
        <f>IFERROR(VLOOKUP(DatosTransformados[[#This Row],[Preferred Contact Method Hidden]],Tabla3[#All],2,FALSE),DatosTransformados[[#This Row],[Preferred Contact Method Hidden]])</f>
        <v>Phone</v>
      </c>
      <c r="AJ3508" s="5" t="str">
        <f>VLOOKUP(DatosTransformados[[#This Row],[Applied Discount Hidden]],Tabla3[#All],2,FALSE)</f>
        <v>No</v>
      </c>
      <c r="AK3508" s="5" t="b">
        <v>0</v>
      </c>
    </row>
    <row r="3509" spans="1:37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">
        <v>21</v>
      </c>
      <c r="O35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09" s="2" t="s">
        <v>33</v>
      </c>
      <c r="Q3509" s="2">
        <v>5</v>
      </c>
      <c r="R3509" s="2" t="s">
        <v>21</v>
      </c>
      <c r="S3509" s="2" t="s">
        <v>24</v>
      </c>
      <c r="T3509" s="2" t="s">
        <v>35</v>
      </c>
      <c r="U3509" s="2">
        <v>6</v>
      </c>
      <c r="V3509" s="2" t="str">
        <f>PROPER(DatosTransformados[[#This Row],[Payment Method Hidden]])</f>
        <v>Direct Debit</v>
      </c>
      <c r="W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509" s="2">
        <v>6</v>
      </c>
      <c r="Y3509" s="2" t="s">
        <v>134</v>
      </c>
      <c r="Z3509" s="2" t="s">
        <v>375</v>
      </c>
      <c r="AA3509" s="2" t="s">
        <v>1457</v>
      </c>
      <c r="AB3509" s="3">
        <f>DATEVALUE(DatosTransformados[[#This Row],[Contact Date Hidden]])</f>
        <v>45080</v>
      </c>
      <c r="AC3509" s="3">
        <v>44330</v>
      </c>
      <c r="AD3509" s="2" t="s">
        <v>38</v>
      </c>
      <c r="AE3509" s="2" t="str">
        <f>VLOOKUP(DatosTransformados[[#This Row],[Customer Segment Hidden]],Tabla3[#All],2,FALSE)</f>
        <v>Low</v>
      </c>
      <c r="AF3509" s="11">
        <v>4.9916800532347887</v>
      </c>
      <c r="AG3509" s="2">
        <v>9</v>
      </c>
      <c r="AH3509" s="2" t="s">
        <v>49</v>
      </c>
      <c r="AI3509" s="2" t="str">
        <f>IFERROR(VLOOKUP(DatosTransformados[[#This Row],[Preferred Contact Method Hidden]],Tabla3[#All],2,FALSE),DatosTransformados[[#This Row],[Preferred Contact Method Hidden]])</f>
        <v>Phone</v>
      </c>
      <c r="AJ3509" s="2" t="str">
        <f>VLOOKUP(DatosTransformados[[#This Row],[Applied Discount Hidden]],Tabla3[#All],2,FALSE)</f>
        <v>No</v>
      </c>
      <c r="AK3509" s="2" t="b">
        <v>0</v>
      </c>
    </row>
    <row r="3510" spans="1:37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">
        <v>21</v>
      </c>
      <c r="O35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0" s="5" t="s">
        <v>21</v>
      </c>
      <c r="Q3510" s="5">
        <v>0</v>
      </c>
      <c r="R3510" s="5" t="s">
        <v>21</v>
      </c>
      <c r="S3510" s="5" t="s">
        <v>52</v>
      </c>
      <c r="T3510" s="5" t="s">
        <v>123</v>
      </c>
      <c r="U3510" s="5">
        <v>10</v>
      </c>
      <c r="V3510" s="5" t="str">
        <f>PROPER(DatosTransformados[[#This Row],[Payment Method Hidden]])</f>
        <v>Credit Card</v>
      </c>
      <c r="W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510" s="5">
        <v>607</v>
      </c>
      <c r="Y3510" s="5"/>
      <c r="Z3510" s="5"/>
      <c r="AA3510" s="5" t="s">
        <v>5645</v>
      </c>
      <c r="AB3510" s="6">
        <f>DATEVALUE(DatosTransformados[[#This Row],[Contact Date Hidden]])</f>
        <v>44477</v>
      </c>
      <c r="AC3510" s="6">
        <v>44512</v>
      </c>
      <c r="AD3510" s="5" t="s">
        <v>38</v>
      </c>
      <c r="AE3510" s="5" t="str">
        <f>VLOOKUP(DatosTransformados[[#This Row],[Customer Segment Hidden]],Tabla3[#All],2,FALSE)</f>
        <v>Low</v>
      </c>
      <c r="AF3510" s="12">
        <v>11.83237700695391</v>
      </c>
      <c r="AG3510" s="5">
        <v>4</v>
      </c>
      <c r="AH3510" s="5" t="s">
        <v>49</v>
      </c>
      <c r="AI3510" s="5" t="str">
        <f>IFERROR(VLOOKUP(DatosTransformados[[#This Row],[Preferred Contact Method Hidden]],Tabla3[#All],2,FALSE),DatosTransformados[[#This Row],[Preferred Contact Method Hidden]])</f>
        <v>Phone</v>
      </c>
      <c r="AJ3510" s="5" t="str">
        <f>VLOOKUP(DatosTransformados[[#This Row],[Applied Discount Hidden]],Tabla3[#All],2,FALSE)</f>
        <v>No</v>
      </c>
      <c r="AK3510" s="5" t="b">
        <v>0</v>
      </c>
    </row>
    <row r="3511" spans="1:37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">
        <v>21</v>
      </c>
      <c r="O35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1" s="2" t="s">
        <v>21</v>
      </c>
      <c r="Q3511" s="2">
        <v>0</v>
      </c>
      <c r="R3511" s="2" t="s">
        <v>33</v>
      </c>
      <c r="S3511" s="2" t="s">
        <v>52</v>
      </c>
      <c r="T3511" s="2" t="s">
        <v>25</v>
      </c>
      <c r="U3511" s="2">
        <v>50</v>
      </c>
      <c r="V3511" s="2" t="str">
        <f>PROPER(DatosTransformados[[#This Row],[Payment Method Hidden]])</f>
        <v>Credit Card</v>
      </c>
      <c r="W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511" s="2">
        <v>3229</v>
      </c>
      <c r="Y3511" s="2"/>
      <c r="Z3511" s="2"/>
      <c r="AA3511" s="2" t="s">
        <v>3543</v>
      </c>
      <c r="AB3511" s="3">
        <f>DATEVALUE(DatosTransformados[[#This Row],[Contact Date Hidden]])</f>
        <v>44675</v>
      </c>
      <c r="AC3511" s="3">
        <v>43943</v>
      </c>
      <c r="AD3511" s="2" t="s">
        <v>38</v>
      </c>
      <c r="AE3511" s="2" t="str">
        <f>VLOOKUP(DatosTransformados[[#This Row],[Customer Segment Hidden]],Tabla3[#All],2,FALSE)</f>
        <v>Low</v>
      </c>
      <c r="AF3511" s="11">
        <v>44.915065337264068</v>
      </c>
      <c r="AG3511" s="2">
        <v>1</v>
      </c>
      <c r="AH3511" s="2" t="s">
        <v>49</v>
      </c>
      <c r="AI3511" s="2" t="str">
        <f>IFERROR(VLOOKUP(DatosTransformados[[#This Row],[Preferred Contact Method Hidden]],Tabla3[#All],2,FALSE),DatosTransformados[[#This Row],[Preferred Contact Method Hidden]])</f>
        <v>Phone</v>
      </c>
      <c r="AJ3511" s="2" t="str">
        <f>VLOOKUP(DatosTransformados[[#This Row],[Applied Discount Hidden]],Tabla3[#All],2,FALSE)</f>
        <v>No</v>
      </c>
      <c r="AK3511" s="2" t="b">
        <v>0</v>
      </c>
    </row>
    <row r="3512" spans="1:37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">
        <v>21</v>
      </c>
      <c r="O35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2" s="5" t="s">
        <v>33</v>
      </c>
      <c r="Q3512" s="5">
        <v>3</v>
      </c>
      <c r="R3512" s="5" t="s">
        <v>21</v>
      </c>
      <c r="S3512" s="5" t="s">
        <v>24</v>
      </c>
      <c r="T3512" s="5" t="s">
        <v>117</v>
      </c>
      <c r="U3512" s="5">
        <v>6</v>
      </c>
      <c r="V3512" s="5" t="str">
        <f>PROPER(DatosTransformados[[#This Row],[Payment Method Hidden]])</f>
        <v>Direct Debit</v>
      </c>
      <c r="W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3512" s="5">
        <v>6</v>
      </c>
      <c r="Y3512" s="5"/>
      <c r="Z3512" s="5"/>
      <c r="AA3512" s="5" t="s">
        <v>5648</v>
      </c>
      <c r="AB3512" s="6">
        <f>DATEVALUE(DatosTransformados[[#This Row],[Contact Date Hidden]])</f>
        <v>44830</v>
      </c>
      <c r="AC3512" s="6">
        <v>44647</v>
      </c>
      <c r="AD3512" s="5" t="s">
        <v>38</v>
      </c>
      <c r="AE3512" s="5" t="str">
        <f>VLOOKUP(DatosTransformados[[#This Row],[Customer Segment Hidden]],Tabla3[#All],2,FALSE)</f>
        <v>Low</v>
      </c>
      <c r="AF3512" s="12">
        <v>5.360370902780363</v>
      </c>
      <c r="AG3512" s="5">
        <v>7</v>
      </c>
      <c r="AH3512" s="5" t="s">
        <v>49</v>
      </c>
      <c r="AI3512" s="5" t="str">
        <f>IFERROR(VLOOKUP(DatosTransformados[[#This Row],[Preferred Contact Method Hidden]],Tabla3[#All],2,FALSE),DatosTransformados[[#This Row],[Preferred Contact Method Hidden]])</f>
        <v>Phone</v>
      </c>
      <c r="AJ3512" s="5" t="str">
        <f>VLOOKUP(DatosTransformados[[#This Row],[Applied Discount Hidden]],Tabla3[#All],2,FALSE)</f>
        <v>No</v>
      </c>
      <c r="AK3512" s="5" t="b">
        <v>0</v>
      </c>
    </row>
    <row r="3513" spans="1:37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">
        <v>33</v>
      </c>
      <c r="O35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3" s="2" t="s">
        <v>21</v>
      </c>
      <c r="Q3513" s="2">
        <v>0</v>
      </c>
      <c r="R3513" s="2" t="s">
        <v>33</v>
      </c>
      <c r="S3513" s="2" t="s">
        <v>24</v>
      </c>
      <c r="T3513" s="2" t="s">
        <v>35</v>
      </c>
      <c r="U3513" s="2">
        <v>65</v>
      </c>
      <c r="V3513" s="2" t="str">
        <f>PROPER(DatosTransformados[[#This Row],[Payment Method Hidden]])</f>
        <v>Direct Debit</v>
      </c>
      <c r="W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3513" s="2">
        <v>2790</v>
      </c>
      <c r="Y3513" s="2" t="s">
        <v>87</v>
      </c>
      <c r="Z3513" s="2" t="s">
        <v>180</v>
      </c>
      <c r="AA3513" s="2" t="s">
        <v>4925</v>
      </c>
      <c r="AB3513" s="3">
        <f>DATEVALUE(DatosTransformados[[#This Row],[Contact Date Hidden]])</f>
        <v>44943</v>
      </c>
      <c r="AC3513" s="3">
        <v>44279</v>
      </c>
      <c r="AD3513" s="2" t="s">
        <v>38</v>
      </c>
      <c r="AE3513" s="2" t="str">
        <f>VLOOKUP(DatosTransformados[[#This Row],[Customer Segment Hidden]],Tabla3[#All],2,FALSE)</f>
        <v>Low</v>
      </c>
      <c r="AF3513" s="11">
        <v>56.446322264527751</v>
      </c>
      <c r="AG3513" s="2">
        <v>4</v>
      </c>
      <c r="AH3513" s="2" t="s">
        <v>63</v>
      </c>
      <c r="AI3513" s="2" t="str">
        <f>IFERROR(VLOOKUP(DatosTransformados[[#This Row],[Preferred Contact Method Hidden]],Tabla3[#All],2,FALSE),DatosTransformados[[#This Row],[Preferred Contact Method Hidden]])</f>
        <v>SMS</v>
      </c>
      <c r="AJ3513" s="2" t="str">
        <f>VLOOKUP(DatosTransformados[[#This Row],[Applied Discount Hidden]],Tabla3[#All],2,FALSE)</f>
        <v>Yes</v>
      </c>
      <c r="AK3513" s="2" t="b">
        <v>1</v>
      </c>
    </row>
    <row r="3514" spans="1:37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">
        <v>21</v>
      </c>
      <c r="O35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4" s="5" t="s">
        <v>21</v>
      </c>
      <c r="Q3514" s="5">
        <v>0</v>
      </c>
      <c r="R3514" s="5" t="s">
        <v>21</v>
      </c>
      <c r="S3514" s="5" t="s">
        <v>34</v>
      </c>
      <c r="T3514" s="5" t="s">
        <v>123</v>
      </c>
      <c r="U3514" s="5">
        <v>8</v>
      </c>
      <c r="V3514" s="5" t="str">
        <f>PROPER(DatosTransformados[[#This Row],[Payment Method Hidden]])</f>
        <v>Credit Card</v>
      </c>
      <c r="W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514" s="5">
        <v>92</v>
      </c>
      <c r="Y3514" s="5"/>
      <c r="Z3514" s="5"/>
      <c r="AA3514" s="5" t="s">
        <v>908</v>
      </c>
      <c r="AB3514" s="6">
        <f>DATEVALUE(DatosTransformados[[#This Row],[Contact Date Hidden]])</f>
        <v>44376</v>
      </c>
      <c r="AC3514" s="6">
        <v>44597</v>
      </c>
      <c r="AD3514" s="5" t="s">
        <v>44</v>
      </c>
      <c r="AE3514" s="5" t="str">
        <f>VLOOKUP(DatosTransformados[[#This Row],[Customer Segment Hidden]],Tabla3[#All],2,FALSE)</f>
        <v>Medium</v>
      </c>
      <c r="AF3514" s="12">
        <v>8.786553671422066</v>
      </c>
      <c r="AG3514" s="5">
        <v>9</v>
      </c>
      <c r="AH3514" s="5" t="s">
        <v>49</v>
      </c>
      <c r="AI3514" s="5" t="str">
        <f>IFERROR(VLOOKUP(DatosTransformados[[#This Row],[Preferred Contact Method Hidden]],Tabla3[#All],2,FALSE),DatosTransformados[[#This Row],[Preferred Contact Method Hidden]])</f>
        <v>Phone</v>
      </c>
      <c r="AJ3514" s="5" t="str">
        <f>VLOOKUP(DatosTransformados[[#This Row],[Applied Discount Hidden]],Tabla3[#All],2,FALSE)</f>
        <v>No</v>
      </c>
      <c r="AK3514" s="5" t="b">
        <v>0</v>
      </c>
    </row>
    <row r="3515" spans="1:37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">
        <v>33</v>
      </c>
      <c r="O35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5" s="2" t="s">
        <v>33</v>
      </c>
      <c r="Q3515" s="2">
        <v>3</v>
      </c>
      <c r="R3515" s="2" t="s">
        <v>21</v>
      </c>
      <c r="S3515" s="2" t="s">
        <v>34</v>
      </c>
      <c r="T3515" s="2" t="s">
        <v>35</v>
      </c>
      <c r="U3515" s="2">
        <v>42</v>
      </c>
      <c r="V3515" s="2" t="str">
        <f>PROPER(DatosTransformados[[#This Row],[Payment Method Hidden]])</f>
        <v>Direct Debit</v>
      </c>
      <c r="W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515" s="2">
        <v>1989</v>
      </c>
      <c r="Y3515" s="2"/>
      <c r="Z3515" s="2"/>
      <c r="AA3515" s="2" t="s">
        <v>4193</v>
      </c>
      <c r="AB3515" s="3">
        <f>DATEVALUE(DatosTransformados[[#This Row],[Contact Date Hidden]])</f>
        <v>44427</v>
      </c>
      <c r="AC3515" s="3">
        <v>44873</v>
      </c>
      <c r="AD3515" s="2" t="s">
        <v>44</v>
      </c>
      <c r="AE3515" s="2" t="str">
        <f>VLOOKUP(DatosTransformados[[#This Row],[Customer Segment Hidden]],Tabla3[#All],2,FALSE)</f>
        <v>Medium</v>
      </c>
      <c r="AF3515" s="11">
        <v>42.082541232187481</v>
      </c>
      <c r="AG3515" s="2">
        <v>5</v>
      </c>
      <c r="AH3515" s="2" t="s">
        <v>49</v>
      </c>
      <c r="AI3515" s="2" t="str">
        <f>IFERROR(VLOOKUP(DatosTransformados[[#This Row],[Preferred Contact Method Hidden]],Tabla3[#All],2,FALSE),DatosTransformados[[#This Row],[Preferred Contact Method Hidden]])</f>
        <v>Phone</v>
      </c>
      <c r="AJ3515" s="2" t="str">
        <f>VLOOKUP(DatosTransformados[[#This Row],[Applied Discount Hidden]],Tabla3[#All],2,FALSE)</f>
        <v>No</v>
      </c>
      <c r="AK3515" s="2" t="b">
        <v>0</v>
      </c>
    </row>
    <row r="3516" spans="1:37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">
        <v>21</v>
      </c>
      <c r="O35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6" s="5" t="s">
        <v>21</v>
      </c>
      <c r="Q3516" s="5">
        <v>0</v>
      </c>
      <c r="R3516" s="5" t="s">
        <v>21</v>
      </c>
      <c r="S3516" s="5" t="s">
        <v>24</v>
      </c>
      <c r="T3516" s="5" t="s">
        <v>25</v>
      </c>
      <c r="U3516" s="5">
        <v>47</v>
      </c>
      <c r="V3516" s="5" t="str">
        <f>PROPER(DatosTransformados[[#This Row],[Payment Method Hidden]])</f>
        <v>Credit Card</v>
      </c>
      <c r="W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516" s="5">
        <v>280</v>
      </c>
      <c r="Y3516" s="5"/>
      <c r="Z3516" s="5"/>
      <c r="AA3516" s="5" t="s">
        <v>5653</v>
      </c>
      <c r="AB3516" s="6">
        <f>DATEVALUE(DatosTransformados[[#This Row],[Contact Date Hidden]])</f>
        <v>44094</v>
      </c>
      <c r="AC3516" s="6">
        <v>44513</v>
      </c>
      <c r="AD3516" s="5" t="s">
        <v>38</v>
      </c>
      <c r="AE3516" s="5" t="str">
        <f>VLOOKUP(DatosTransformados[[#This Row],[Customer Segment Hidden]],Tabla3[#All],2,FALSE)</f>
        <v>Low</v>
      </c>
      <c r="AF3516" s="12">
        <v>50.535937071177223</v>
      </c>
      <c r="AG3516" s="5">
        <v>10</v>
      </c>
      <c r="AH3516" s="5" t="s">
        <v>63</v>
      </c>
      <c r="AI3516" s="5" t="str">
        <f>IFERROR(VLOOKUP(DatosTransformados[[#This Row],[Preferred Contact Method Hidden]],Tabla3[#All],2,FALSE),DatosTransformados[[#This Row],[Preferred Contact Method Hidden]])</f>
        <v>SMS</v>
      </c>
      <c r="AJ3516" s="5" t="str">
        <f>VLOOKUP(DatosTransformados[[#This Row],[Applied Discount Hidden]],Tabla3[#All],2,FALSE)</f>
        <v>Yes</v>
      </c>
      <c r="AK3516" s="5" t="b">
        <v>1</v>
      </c>
    </row>
    <row r="3517" spans="1:37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">
        <v>21</v>
      </c>
      <c r="O35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7" s="2" t="s">
        <v>21</v>
      </c>
      <c r="Q3517" s="2">
        <v>0</v>
      </c>
      <c r="R3517" s="2" t="s">
        <v>33</v>
      </c>
      <c r="S3517" s="2" t="s">
        <v>52</v>
      </c>
      <c r="T3517" s="2" t="s">
        <v>35</v>
      </c>
      <c r="U3517" s="2">
        <v>67</v>
      </c>
      <c r="V3517" s="2" t="str">
        <f>PROPER(DatosTransformados[[#This Row],[Payment Method Hidden]])</f>
        <v>Direct Debit</v>
      </c>
      <c r="W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3517" s="2">
        <v>4636</v>
      </c>
      <c r="Y3517" s="2"/>
      <c r="Z3517" s="2"/>
      <c r="AA3517" s="2" t="s">
        <v>4143</v>
      </c>
      <c r="AB3517" s="3">
        <f>DATEVALUE(DatosTransformados[[#This Row],[Contact Date Hidden]])</f>
        <v>44288</v>
      </c>
      <c r="AC3517" s="3">
        <v>45202</v>
      </c>
      <c r="AD3517" s="2" t="s">
        <v>38</v>
      </c>
      <c r="AE3517" s="2" t="str">
        <f>VLOOKUP(DatosTransformados[[#This Row],[Customer Segment Hidden]],Tabla3[#All],2,FALSE)</f>
        <v>Low</v>
      </c>
      <c r="AF3517" s="11">
        <v>57.224391549533102</v>
      </c>
      <c r="AG3517" s="2">
        <v>7</v>
      </c>
      <c r="AH3517" s="2" t="s">
        <v>63</v>
      </c>
      <c r="AI3517" s="2" t="str">
        <f>IFERROR(VLOOKUP(DatosTransformados[[#This Row],[Preferred Contact Method Hidden]],Tabla3[#All],2,FALSE),DatosTransformados[[#This Row],[Preferred Contact Method Hidden]])</f>
        <v>SMS</v>
      </c>
      <c r="AJ3517" s="2" t="str">
        <f>VLOOKUP(DatosTransformados[[#This Row],[Applied Discount Hidden]],Tabla3[#All],2,FALSE)</f>
        <v>No</v>
      </c>
      <c r="AK3517" s="2" t="b">
        <v>0</v>
      </c>
    </row>
    <row r="3518" spans="1:37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">
        <v>33</v>
      </c>
      <c r="O3518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518" s="5" t="s">
        <v>33</v>
      </c>
      <c r="Q3518" s="5">
        <v>2</v>
      </c>
      <c r="R3518" s="5" t="s">
        <v>33</v>
      </c>
      <c r="S3518" s="5" t="s">
        <v>24</v>
      </c>
      <c r="T3518" s="5" t="s">
        <v>123</v>
      </c>
      <c r="U3518" s="5">
        <v>34</v>
      </c>
      <c r="V3518" s="5" t="str">
        <f>PROPER(DatosTransformados[[#This Row],[Payment Method Hidden]])</f>
        <v>Credit Card</v>
      </c>
      <c r="W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518" s="5">
        <v>1393</v>
      </c>
      <c r="Y3518" s="5"/>
      <c r="Z3518" s="5"/>
      <c r="AA3518" s="5" t="s">
        <v>811</v>
      </c>
      <c r="AB3518" s="6">
        <f>DATEVALUE(DatosTransformados[[#This Row],[Contact Date Hidden]])</f>
        <v>44278</v>
      </c>
      <c r="AC3518" s="6">
        <v>44455</v>
      </c>
      <c r="AD3518" s="5" t="s">
        <v>28</v>
      </c>
      <c r="AE3518" s="5" t="str">
        <f>VLOOKUP(DatosTransformados[[#This Row],[Customer Segment Hidden]],Tabla3[#All],2,FALSE)</f>
        <v>High</v>
      </c>
      <c r="AF3518" s="12">
        <v>34.055183365089817</v>
      </c>
      <c r="AG3518" s="5">
        <v>9</v>
      </c>
      <c r="AH3518" s="5" t="s">
        <v>29</v>
      </c>
      <c r="AI3518" s="5" t="str">
        <f>IFERROR(VLOOKUP(DatosTransformados[[#This Row],[Preferred Contact Method Hidden]],Tabla3[#All],2,FALSE),DatosTransformados[[#This Row],[Preferred Contact Method Hidden]])</f>
        <v>Email</v>
      </c>
      <c r="AJ3518" s="5" t="str">
        <f>VLOOKUP(DatosTransformados[[#This Row],[Applied Discount Hidden]],Tabla3[#All],2,FALSE)</f>
        <v>No</v>
      </c>
      <c r="AK3518" s="5" t="b">
        <v>0</v>
      </c>
    </row>
    <row r="3519" spans="1:37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">
        <v>21</v>
      </c>
      <c r="O35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19" s="2" t="s">
        <v>33</v>
      </c>
      <c r="Q3519" s="2">
        <v>5</v>
      </c>
      <c r="R3519" s="2" t="s">
        <v>21</v>
      </c>
      <c r="S3519" s="2" t="s">
        <v>24</v>
      </c>
      <c r="T3519" s="2" t="s">
        <v>35</v>
      </c>
      <c r="U3519" s="2">
        <v>26</v>
      </c>
      <c r="V3519" s="2" t="str">
        <f>PROPER(DatosTransformados[[#This Row],[Payment Method Hidden]])</f>
        <v>Direct Debit</v>
      </c>
      <c r="W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519" s="2">
        <v>1098</v>
      </c>
      <c r="Y3519" s="2"/>
      <c r="Z3519" s="2"/>
      <c r="AA3519" s="2" t="s">
        <v>3004</v>
      </c>
      <c r="AB3519" s="3">
        <f>DATEVALUE(DatosTransformados[[#This Row],[Contact Date Hidden]])</f>
        <v>44095</v>
      </c>
      <c r="AC3519" s="3">
        <v>44749</v>
      </c>
      <c r="AD3519" s="2" t="s">
        <v>38</v>
      </c>
      <c r="AE3519" s="2" t="str">
        <f>VLOOKUP(DatosTransformados[[#This Row],[Customer Segment Hidden]],Tabla3[#All],2,FALSE)</f>
        <v>Low</v>
      </c>
      <c r="AF3519" s="11">
        <v>24.1578675019773</v>
      </c>
      <c r="AG3519" s="2">
        <v>10</v>
      </c>
      <c r="AH3519" s="2" t="s">
        <v>29</v>
      </c>
      <c r="AI3519" s="2" t="str">
        <f>IFERROR(VLOOKUP(DatosTransformados[[#This Row],[Preferred Contact Method Hidden]],Tabla3[#All],2,FALSE),DatosTransformados[[#This Row],[Preferred Contact Method Hidden]])</f>
        <v>Email</v>
      </c>
      <c r="AJ3519" s="2" t="str">
        <f>VLOOKUP(DatosTransformados[[#This Row],[Applied Discount Hidden]],Tabla3[#All],2,FALSE)</f>
        <v>Yes</v>
      </c>
      <c r="AK3519" s="2" t="b">
        <v>1</v>
      </c>
    </row>
    <row r="3520" spans="1:37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">
        <v>21</v>
      </c>
      <c r="O35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0" s="5" t="s">
        <v>21</v>
      </c>
      <c r="Q3520" s="5">
        <v>0</v>
      </c>
      <c r="R3520" s="5" t="s">
        <v>21</v>
      </c>
      <c r="S3520" s="5" t="s">
        <v>34</v>
      </c>
      <c r="T3520" s="5" t="s">
        <v>25</v>
      </c>
      <c r="U3520" s="5">
        <v>52</v>
      </c>
      <c r="V3520" s="5" t="str">
        <f>PROPER(DatosTransformados[[#This Row],[Payment Method Hidden]])</f>
        <v>Credit Card</v>
      </c>
      <c r="W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520" s="5">
        <v>1363</v>
      </c>
      <c r="Y3520" s="5"/>
      <c r="Z3520" s="5"/>
      <c r="AA3520" s="5" t="s">
        <v>5657</v>
      </c>
      <c r="AB3520" s="6">
        <f>DATEVALUE(DatosTransformados[[#This Row],[Contact Date Hidden]])</f>
        <v>44742</v>
      </c>
      <c r="AC3520" s="6">
        <v>45181</v>
      </c>
      <c r="AD3520" s="5" t="s">
        <v>28</v>
      </c>
      <c r="AE3520" s="5" t="str">
        <f>VLOOKUP(DatosTransformados[[#This Row],[Customer Segment Hidden]],Tabla3[#All],2,FALSE)</f>
        <v>High</v>
      </c>
      <c r="AF3520" s="12">
        <v>56.316465560863669</v>
      </c>
      <c r="AG3520" s="5">
        <v>3</v>
      </c>
      <c r="AH3520" s="5" t="s">
        <v>49</v>
      </c>
      <c r="AI3520" s="5" t="str">
        <f>IFERROR(VLOOKUP(DatosTransformados[[#This Row],[Preferred Contact Method Hidden]],Tabla3[#All],2,FALSE),DatosTransformados[[#This Row],[Preferred Contact Method Hidden]])</f>
        <v>Phone</v>
      </c>
      <c r="AJ3520" s="5" t="str">
        <f>VLOOKUP(DatosTransformados[[#This Row],[Applied Discount Hidden]],Tabla3[#All],2,FALSE)</f>
        <v>No</v>
      </c>
      <c r="AK3520" s="5" t="b">
        <v>0</v>
      </c>
    </row>
    <row r="3521" spans="1:37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">
        <v>21</v>
      </c>
      <c r="O35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1" s="2" t="s">
        <v>21</v>
      </c>
      <c r="Q3521" s="2">
        <v>0</v>
      </c>
      <c r="R3521" s="2" t="s">
        <v>21</v>
      </c>
      <c r="S3521" s="2" t="s">
        <v>34</v>
      </c>
      <c r="T3521" s="2" t="s">
        <v>25</v>
      </c>
      <c r="U3521" s="2">
        <v>9</v>
      </c>
      <c r="V3521" s="2" t="str">
        <f>PROPER(DatosTransformados[[#This Row],[Payment Method Hidden]])</f>
        <v>Credit Card</v>
      </c>
      <c r="W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521" s="2">
        <v>155</v>
      </c>
      <c r="Y3521" s="2"/>
      <c r="Z3521" s="2"/>
      <c r="AA3521" s="2" t="s">
        <v>5659</v>
      </c>
      <c r="AB3521" s="3">
        <f>DATEVALUE(DatosTransformados[[#This Row],[Contact Date Hidden]])</f>
        <v>44685</v>
      </c>
      <c r="AC3521" s="3">
        <v>44318</v>
      </c>
      <c r="AD3521" s="2" t="s">
        <v>38</v>
      </c>
      <c r="AE3521" s="2" t="str">
        <f>VLOOKUP(DatosTransformados[[#This Row],[Customer Segment Hidden]],Tabla3[#All],2,FALSE)</f>
        <v>Low</v>
      </c>
      <c r="AF3521" s="11">
        <v>8.2247780279645202</v>
      </c>
      <c r="AG3521" s="2">
        <v>1</v>
      </c>
      <c r="AH3521" s="2" t="s">
        <v>29</v>
      </c>
      <c r="AI3521" s="2" t="str">
        <f>IFERROR(VLOOKUP(DatosTransformados[[#This Row],[Preferred Contact Method Hidden]],Tabla3[#All],2,FALSE),DatosTransformados[[#This Row],[Preferred Contact Method Hidden]])</f>
        <v>Email</v>
      </c>
      <c r="AJ3521" s="2" t="str">
        <f>VLOOKUP(DatosTransformados[[#This Row],[Applied Discount Hidden]],Tabla3[#All],2,FALSE)</f>
        <v>Yes</v>
      </c>
      <c r="AK3521" s="2" t="b">
        <v>1</v>
      </c>
    </row>
    <row r="3522" spans="1:37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">
        <v>33</v>
      </c>
      <c r="O35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2" s="5" t="s">
        <v>21</v>
      </c>
      <c r="Q3522" s="5">
        <v>0</v>
      </c>
      <c r="R3522" s="5" t="s">
        <v>33</v>
      </c>
      <c r="S3522" s="5" t="s">
        <v>24</v>
      </c>
      <c r="T3522" s="5" t="s">
        <v>117</v>
      </c>
      <c r="U3522" s="5">
        <v>19</v>
      </c>
      <c r="V3522" s="5" t="str">
        <f>PROPER(DatosTransformados[[#This Row],[Payment Method Hidden]])</f>
        <v>Direct Debit</v>
      </c>
      <c r="W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3522" s="5">
        <v>314</v>
      </c>
      <c r="Y3522" s="5" t="s">
        <v>87</v>
      </c>
      <c r="Z3522" s="5" t="s">
        <v>126</v>
      </c>
      <c r="AA3522" s="5" t="s">
        <v>645</v>
      </c>
      <c r="AB3522" s="6">
        <f>DATEVALUE(DatosTransformados[[#This Row],[Contact Date Hidden]])</f>
        <v>44107</v>
      </c>
      <c r="AC3522" s="6">
        <v>44769</v>
      </c>
      <c r="AD3522" s="5" t="s">
        <v>38</v>
      </c>
      <c r="AE3522" s="5" t="str">
        <f>VLOOKUP(DatosTransformados[[#This Row],[Customer Segment Hidden]],Tabla3[#All],2,FALSE)</f>
        <v>Low</v>
      </c>
      <c r="AF3522" s="12">
        <v>22.050296340374739</v>
      </c>
      <c r="AG3522" s="5">
        <v>10</v>
      </c>
      <c r="AH3522" s="5" t="s">
        <v>29</v>
      </c>
      <c r="AI3522" s="5" t="str">
        <f>IFERROR(VLOOKUP(DatosTransformados[[#This Row],[Preferred Contact Method Hidden]],Tabla3[#All],2,FALSE),DatosTransformados[[#This Row],[Preferred Contact Method Hidden]])</f>
        <v>Email</v>
      </c>
      <c r="AJ3522" s="5" t="str">
        <f>VLOOKUP(DatosTransformados[[#This Row],[Applied Discount Hidden]],Tabla3[#All],2,FALSE)</f>
        <v>Yes</v>
      </c>
      <c r="AK3522" s="5" t="b">
        <v>1</v>
      </c>
    </row>
    <row r="3523" spans="1:37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">
        <v>21</v>
      </c>
      <c r="O35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3" s="2" t="s">
        <v>21</v>
      </c>
      <c r="Q3523" s="2">
        <v>0</v>
      </c>
      <c r="R3523" s="2" t="s">
        <v>21</v>
      </c>
      <c r="S3523" s="2" t="s">
        <v>34</v>
      </c>
      <c r="T3523" s="2" t="s">
        <v>35</v>
      </c>
      <c r="U3523" s="2">
        <v>32</v>
      </c>
      <c r="V3523" s="2" t="str">
        <f>PROPER(DatosTransformados[[#This Row],[Payment Method Hidden]])</f>
        <v>Direct Debit</v>
      </c>
      <c r="W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523" s="2">
        <v>1111</v>
      </c>
      <c r="Y3523" s="2"/>
      <c r="Z3523" s="2"/>
      <c r="AA3523" s="2" t="s">
        <v>961</v>
      </c>
      <c r="AB3523" s="3">
        <f>DATEVALUE(DatosTransformados[[#This Row],[Contact Date Hidden]])</f>
        <v>44071</v>
      </c>
      <c r="AC3523" s="3">
        <v>44387</v>
      </c>
      <c r="AD3523" s="2" t="s">
        <v>38</v>
      </c>
      <c r="AE3523" s="2" t="str">
        <f>VLOOKUP(DatosTransformados[[#This Row],[Customer Segment Hidden]],Tabla3[#All],2,FALSE)</f>
        <v>Low</v>
      </c>
      <c r="AF3523" s="11">
        <v>36.523901606783213</v>
      </c>
      <c r="AG3523" s="2">
        <v>0</v>
      </c>
      <c r="AH3523" s="2" t="s">
        <v>49</v>
      </c>
      <c r="AI3523" s="2" t="str">
        <f>IFERROR(VLOOKUP(DatosTransformados[[#This Row],[Preferred Contact Method Hidden]],Tabla3[#All],2,FALSE),DatosTransformados[[#This Row],[Preferred Contact Method Hidden]])</f>
        <v>Phone</v>
      </c>
      <c r="AJ3523" s="2" t="str">
        <f>VLOOKUP(DatosTransformados[[#This Row],[Applied Discount Hidden]],Tabla3[#All],2,FALSE)</f>
        <v>Yes</v>
      </c>
      <c r="AK3523" s="2" t="b">
        <v>1</v>
      </c>
    </row>
    <row r="3524" spans="1:37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">
        <v>21</v>
      </c>
      <c r="O35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4" s="5" t="s">
        <v>21</v>
      </c>
      <c r="Q3524" s="5">
        <v>0</v>
      </c>
      <c r="R3524" s="5" t="s">
        <v>21</v>
      </c>
      <c r="S3524" s="5" t="s">
        <v>24</v>
      </c>
      <c r="T3524" s="5" t="s">
        <v>123</v>
      </c>
      <c r="U3524" s="5">
        <v>7</v>
      </c>
      <c r="V3524" s="5" t="str">
        <f>PROPER(DatosTransformados[[#This Row],[Payment Method Hidden]])</f>
        <v>Credit Card</v>
      </c>
      <c r="W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524" s="5">
        <v>68</v>
      </c>
      <c r="Y3524" s="5"/>
      <c r="Z3524" s="5"/>
      <c r="AA3524" s="5" t="s">
        <v>1884</v>
      </c>
      <c r="AB3524" s="6">
        <f>DATEVALUE(DatosTransformados[[#This Row],[Contact Date Hidden]])</f>
        <v>44235</v>
      </c>
      <c r="AC3524" s="6">
        <v>44634</v>
      </c>
      <c r="AD3524" s="5" t="s">
        <v>28</v>
      </c>
      <c r="AE3524" s="5" t="str">
        <f>VLOOKUP(DatosTransformados[[#This Row],[Customer Segment Hidden]],Tabla3[#All],2,FALSE)</f>
        <v>High</v>
      </c>
      <c r="AF3524" s="12">
        <v>6.3705883547644264</v>
      </c>
      <c r="AG3524" s="5">
        <v>6</v>
      </c>
      <c r="AH3524" s="5" t="s">
        <v>29</v>
      </c>
      <c r="AI3524" s="5" t="str">
        <f>IFERROR(VLOOKUP(DatosTransformados[[#This Row],[Preferred Contact Method Hidden]],Tabla3[#All],2,FALSE),DatosTransformados[[#This Row],[Preferred Contact Method Hidden]])</f>
        <v>Email</v>
      </c>
      <c r="AJ3524" s="5" t="str">
        <f>VLOOKUP(DatosTransformados[[#This Row],[Applied Discount Hidden]],Tabla3[#All],2,FALSE)</f>
        <v>No</v>
      </c>
      <c r="AK3524" s="5" t="b">
        <v>0</v>
      </c>
    </row>
    <row r="3525" spans="1:37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">
        <v>21</v>
      </c>
      <c r="O35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5" s="2" t="s">
        <v>21</v>
      </c>
      <c r="Q3525" s="2">
        <v>0</v>
      </c>
      <c r="R3525" s="2" t="s">
        <v>33</v>
      </c>
      <c r="S3525" s="2" t="s">
        <v>52</v>
      </c>
      <c r="T3525" s="2" t="s">
        <v>35</v>
      </c>
      <c r="U3525" s="2">
        <v>39</v>
      </c>
      <c r="V3525" s="2" t="str">
        <f>PROPER(DatosTransformados[[#This Row],[Payment Method Hidden]])</f>
        <v>Direct Debit</v>
      </c>
      <c r="W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525" s="2">
        <v>2170</v>
      </c>
      <c r="Y3525" s="2" t="s">
        <v>87</v>
      </c>
      <c r="Z3525" s="2" t="s">
        <v>180</v>
      </c>
      <c r="AA3525" s="2" t="s">
        <v>2090</v>
      </c>
      <c r="AB3525" s="3">
        <f>DATEVALUE(DatosTransformados[[#This Row],[Contact Date Hidden]])</f>
        <v>44208</v>
      </c>
      <c r="AC3525" s="3">
        <v>44083</v>
      </c>
      <c r="AD3525" s="2" t="s">
        <v>38</v>
      </c>
      <c r="AE3525" s="2" t="str">
        <f>VLOOKUP(DatosTransformados[[#This Row],[Customer Segment Hidden]],Tabla3[#All],2,FALSE)</f>
        <v>Low</v>
      </c>
      <c r="AF3525" s="11">
        <v>31.61471991499522</v>
      </c>
      <c r="AG3525" s="2">
        <v>5</v>
      </c>
      <c r="AH3525" s="2" t="s">
        <v>49</v>
      </c>
      <c r="AI3525" s="2" t="str">
        <f>IFERROR(VLOOKUP(DatosTransformados[[#This Row],[Preferred Contact Method Hidden]],Tabla3[#All],2,FALSE),DatosTransformados[[#This Row],[Preferred Contact Method Hidden]])</f>
        <v>Phone</v>
      </c>
      <c r="AJ3525" s="2" t="str">
        <f>VLOOKUP(DatosTransformados[[#This Row],[Applied Discount Hidden]],Tabla3[#All],2,FALSE)</f>
        <v>Yes</v>
      </c>
      <c r="AK3525" s="2" t="b">
        <v>1</v>
      </c>
    </row>
    <row r="3526" spans="1:37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">
        <v>21</v>
      </c>
      <c r="O35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6" s="5" t="s">
        <v>33</v>
      </c>
      <c r="Q3526" s="5">
        <v>3</v>
      </c>
      <c r="R3526" s="5" t="s">
        <v>21</v>
      </c>
      <c r="S3526" s="5" t="s">
        <v>52</v>
      </c>
      <c r="T3526" s="5" t="s">
        <v>123</v>
      </c>
      <c r="U3526" s="5">
        <v>11</v>
      </c>
      <c r="V3526" s="5" t="str">
        <f>PROPER(DatosTransformados[[#This Row],[Payment Method Hidden]])</f>
        <v>Credit Card</v>
      </c>
      <c r="W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526" s="5">
        <v>493</v>
      </c>
      <c r="Y3526" s="5"/>
      <c r="Z3526" s="5"/>
      <c r="AA3526" s="5" t="s">
        <v>3540</v>
      </c>
      <c r="AB3526" s="6">
        <f>DATEVALUE(DatosTransformados[[#This Row],[Contact Date Hidden]])</f>
        <v>45032</v>
      </c>
      <c r="AC3526" s="6">
        <v>44681</v>
      </c>
      <c r="AD3526" s="5" t="s">
        <v>38</v>
      </c>
      <c r="AE3526" s="5" t="str">
        <f>VLOOKUP(DatosTransformados[[#This Row],[Customer Segment Hidden]],Tabla3[#All],2,FALSE)</f>
        <v>Low</v>
      </c>
      <c r="AF3526" s="12">
        <v>10.17137081340185</v>
      </c>
      <c r="AG3526" s="5">
        <v>0</v>
      </c>
      <c r="AH3526" s="5" t="s">
        <v>49</v>
      </c>
      <c r="AI3526" s="5" t="str">
        <f>IFERROR(VLOOKUP(DatosTransformados[[#This Row],[Preferred Contact Method Hidden]],Tabla3[#All],2,FALSE),DatosTransformados[[#This Row],[Preferred Contact Method Hidden]])</f>
        <v>Phone</v>
      </c>
      <c r="AJ3526" s="5" t="str">
        <f>VLOOKUP(DatosTransformados[[#This Row],[Applied Discount Hidden]],Tabla3[#All],2,FALSE)</f>
        <v>Yes</v>
      </c>
      <c r="AK3526" s="5" t="b">
        <v>1</v>
      </c>
    </row>
    <row r="3527" spans="1:37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">
        <v>21</v>
      </c>
      <c r="O35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7" s="2" t="s">
        <v>21</v>
      </c>
      <c r="Q3527" s="2">
        <v>0</v>
      </c>
      <c r="R3527" s="2" t="s">
        <v>33</v>
      </c>
      <c r="S3527" s="2" t="s">
        <v>34</v>
      </c>
      <c r="T3527" s="2" t="s">
        <v>35</v>
      </c>
      <c r="U3527" s="2">
        <v>40</v>
      </c>
      <c r="V3527" s="2" t="str">
        <f>PROPER(DatosTransformados[[#This Row],[Payment Method Hidden]])</f>
        <v>Direct Debit</v>
      </c>
      <c r="W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527" s="2">
        <v>2049</v>
      </c>
      <c r="Y3527" s="2"/>
      <c r="Z3527" s="2"/>
      <c r="AA3527" s="2" t="s">
        <v>4788</v>
      </c>
      <c r="AB3527" s="3">
        <f>DATEVALUE(DatosTransformados[[#This Row],[Contact Date Hidden]])</f>
        <v>44065</v>
      </c>
      <c r="AC3527" s="3">
        <v>44476</v>
      </c>
      <c r="AD3527" s="2" t="s">
        <v>44</v>
      </c>
      <c r="AE3527" s="2" t="str">
        <f>VLOOKUP(DatosTransformados[[#This Row],[Customer Segment Hidden]],Tabla3[#All],2,FALSE)</f>
        <v>Medium</v>
      </c>
      <c r="AF3527" s="11">
        <v>41.012921464534678</v>
      </c>
      <c r="AG3527" s="2">
        <v>8</v>
      </c>
      <c r="AH3527" s="2" t="s">
        <v>63</v>
      </c>
      <c r="AI3527" s="2" t="str">
        <f>IFERROR(VLOOKUP(DatosTransformados[[#This Row],[Preferred Contact Method Hidden]],Tabla3[#All],2,FALSE),DatosTransformados[[#This Row],[Preferred Contact Method Hidden]])</f>
        <v>SMS</v>
      </c>
      <c r="AJ3527" s="2" t="str">
        <f>VLOOKUP(DatosTransformados[[#This Row],[Applied Discount Hidden]],Tabla3[#All],2,FALSE)</f>
        <v>Yes</v>
      </c>
      <c r="AK3527" s="2" t="b">
        <v>1</v>
      </c>
    </row>
    <row r="3528" spans="1:37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">
        <v>21</v>
      </c>
      <c r="O35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8" s="5" t="s">
        <v>33</v>
      </c>
      <c r="Q3528" s="5">
        <v>2</v>
      </c>
      <c r="R3528" s="5" t="s">
        <v>21</v>
      </c>
      <c r="S3528" s="5" t="s">
        <v>24</v>
      </c>
      <c r="T3528" s="5" t="s">
        <v>25</v>
      </c>
      <c r="U3528" s="5">
        <v>15</v>
      </c>
      <c r="V3528" s="5" t="str">
        <f>PROPER(DatosTransformados[[#This Row],[Payment Method Hidden]])</f>
        <v>Credit Card</v>
      </c>
      <c r="W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528" s="5">
        <v>102</v>
      </c>
      <c r="Y3528" s="5"/>
      <c r="Z3528" s="5"/>
      <c r="AA3528" s="5" t="s">
        <v>1165</v>
      </c>
      <c r="AB3528" s="6">
        <f>DATEVALUE(DatosTransformados[[#This Row],[Contact Date Hidden]])</f>
        <v>43839</v>
      </c>
      <c r="AC3528" s="6">
        <v>44625</v>
      </c>
      <c r="AD3528" s="5" t="s">
        <v>38</v>
      </c>
      <c r="AE3528" s="5" t="str">
        <f>VLOOKUP(DatosTransformados[[#This Row],[Customer Segment Hidden]],Tabla3[#All],2,FALSE)</f>
        <v>Low</v>
      </c>
      <c r="AF3528" s="12">
        <v>14.65643926321359</v>
      </c>
      <c r="AG3528" s="5">
        <v>8</v>
      </c>
      <c r="AH3528" s="5" t="s">
        <v>29</v>
      </c>
      <c r="AI3528" s="5" t="str">
        <f>IFERROR(VLOOKUP(DatosTransformados[[#This Row],[Preferred Contact Method Hidden]],Tabla3[#All],2,FALSE),DatosTransformados[[#This Row],[Preferred Contact Method Hidden]])</f>
        <v>Email</v>
      </c>
      <c r="AJ3528" s="5" t="str">
        <f>VLOOKUP(DatosTransformados[[#This Row],[Applied Discount Hidden]],Tabla3[#All],2,FALSE)</f>
        <v>Yes</v>
      </c>
      <c r="AK3528" s="5" t="b">
        <v>1</v>
      </c>
    </row>
    <row r="3529" spans="1:37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">
        <v>33</v>
      </c>
      <c r="O35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29" s="2" t="s">
        <v>21</v>
      </c>
      <c r="Q3529" s="2">
        <v>0</v>
      </c>
      <c r="R3529" s="2" t="s">
        <v>33</v>
      </c>
      <c r="S3529" s="2" t="s">
        <v>24</v>
      </c>
      <c r="T3529" s="2" t="s">
        <v>35</v>
      </c>
      <c r="U3529" s="2">
        <v>47</v>
      </c>
      <c r="V3529" s="2" t="str">
        <f>PROPER(DatosTransformados[[#This Row],[Payment Method Hidden]])</f>
        <v>Direct Debit</v>
      </c>
      <c r="W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529" s="2">
        <v>788</v>
      </c>
      <c r="Y3529" s="2"/>
      <c r="Z3529" s="2"/>
      <c r="AA3529" s="2" t="s">
        <v>4887</v>
      </c>
      <c r="AB3529" s="3">
        <f>DATEVALUE(DatosTransformados[[#This Row],[Contact Date Hidden]])</f>
        <v>43933</v>
      </c>
      <c r="AC3529" s="3">
        <v>45163</v>
      </c>
      <c r="AD3529" s="2" t="s">
        <v>28</v>
      </c>
      <c r="AE3529" s="2" t="str">
        <f>VLOOKUP(DatosTransformados[[#This Row],[Customer Segment Hidden]],Tabla3[#All],2,FALSE)</f>
        <v>High</v>
      </c>
      <c r="AF3529" s="11">
        <v>38.589146539297133</v>
      </c>
      <c r="AG3529" s="2">
        <v>6</v>
      </c>
      <c r="AH3529" s="2" t="s">
        <v>49</v>
      </c>
      <c r="AI3529" s="2" t="str">
        <f>IFERROR(VLOOKUP(DatosTransformados[[#This Row],[Preferred Contact Method Hidden]],Tabla3[#All],2,FALSE),DatosTransformados[[#This Row],[Preferred Contact Method Hidden]])</f>
        <v>Phone</v>
      </c>
      <c r="AJ3529" s="2" t="str">
        <f>VLOOKUP(DatosTransformados[[#This Row],[Applied Discount Hidden]],Tabla3[#All],2,FALSE)</f>
        <v>No</v>
      </c>
      <c r="AK3529" s="2" t="b">
        <v>0</v>
      </c>
    </row>
    <row r="3530" spans="1:37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">
        <v>21</v>
      </c>
      <c r="O35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0" s="5" t="s">
        <v>21</v>
      </c>
      <c r="Q3530" s="5">
        <v>0</v>
      </c>
      <c r="R3530" s="5" t="s">
        <v>21</v>
      </c>
      <c r="S3530" s="5" t="s">
        <v>34</v>
      </c>
      <c r="T3530" s="5" t="s">
        <v>123</v>
      </c>
      <c r="U3530" s="5">
        <v>23</v>
      </c>
      <c r="V3530" s="5" t="str">
        <f>PROPER(DatosTransformados[[#This Row],[Payment Method Hidden]])</f>
        <v>Credit Card</v>
      </c>
      <c r="W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530" s="5">
        <v>450</v>
      </c>
      <c r="Y3530" s="5"/>
      <c r="Z3530" s="5"/>
      <c r="AA3530" s="5" t="s">
        <v>2469</v>
      </c>
      <c r="AB3530" s="6">
        <f>DATEVALUE(DatosTransformados[[#This Row],[Contact Date Hidden]])</f>
        <v>44662</v>
      </c>
      <c r="AC3530" s="6">
        <v>44390</v>
      </c>
      <c r="AD3530" s="5" t="s">
        <v>38</v>
      </c>
      <c r="AE3530" s="5" t="str">
        <f>VLOOKUP(DatosTransformados[[#This Row],[Customer Segment Hidden]],Tabla3[#All],2,FALSE)</f>
        <v>Low</v>
      </c>
      <c r="AF3530" s="12">
        <v>23.190461218951668</v>
      </c>
      <c r="AG3530" s="5">
        <v>5</v>
      </c>
      <c r="AH3530" s="5" t="s">
        <v>63</v>
      </c>
      <c r="AI3530" s="5" t="str">
        <f>IFERROR(VLOOKUP(DatosTransformados[[#This Row],[Preferred Contact Method Hidden]],Tabla3[#All],2,FALSE),DatosTransformados[[#This Row],[Preferred Contact Method Hidden]])</f>
        <v>SMS</v>
      </c>
      <c r="AJ3530" s="5" t="str">
        <f>VLOOKUP(DatosTransformados[[#This Row],[Applied Discount Hidden]],Tabla3[#All],2,FALSE)</f>
        <v>No</v>
      </c>
      <c r="AK3530" s="5" t="b">
        <v>0</v>
      </c>
    </row>
    <row r="3531" spans="1:37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">
        <v>21</v>
      </c>
      <c r="O35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1" s="2" t="s">
        <v>21</v>
      </c>
      <c r="Q3531" s="2">
        <v>0</v>
      </c>
      <c r="R3531" s="2" t="s">
        <v>33</v>
      </c>
      <c r="S3531" s="2" t="s">
        <v>24</v>
      </c>
      <c r="T3531" s="2" t="s">
        <v>169</v>
      </c>
      <c r="U3531" s="2">
        <v>53</v>
      </c>
      <c r="V3531" s="2" t="str">
        <f>PROPER(DatosTransformados[[#This Row],[Payment Method Hidden]])</f>
        <v>Paper Check</v>
      </c>
      <c r="W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531" s="2">
        <v>277</v>
      </c>
      <c r="Y3531" s="2" t="s">
        <v>156</v>
      </c>
      <c r="Z3531" s="2" t="s">
        <v>351</v>
      </c>
      <c r="AA3531" s="2" t="s">
        <v>5670</v>
      </c>
      <c r="AB3531" s="3">
        <f>DATEVALUE(DatosTransformados[[#This Row],[Contact Date Hidden]])</f>
        <v>43996</v>
      </c>
      <c r="AC3531" s="3">
        <v>44209</v>
      </c>
      <c r="AD3531" s="2" t="s">
        <v>28</v>
      </c>
      <c r="AE3531" s="2" t="str">
        <f>VLOOKUP(DatosTransformados[[#This Row],[Customer Segment Hidden]],Tabla3[#All],2,FALSE)</f>
        <v>High</v>
      </c>
      <c r="AF3531" s="11">
        <v>56.578893282024943</v>
      </c>
      <c r="AG3531" s="2">
        <v>9</v>
      </c>
      <c r="AH3531" s="2" t="s">
        <v>63</v>
      </c>
      <c r="AI3531" s="2" t="str">
        <f>IFERROR(VLOOKUP(DatosTransformados[[#This Row],[Preferred Contact Method Hidden]],Tabla3[#All],2,FALSE),DatosTransformados[[#This Row],[Preferred Contact Method Hidden]])</f>
        <v>SMS</v>
      </c>
      <c r="AJ3531" s="2" t="str">
        <f>VLOOKUP(DatosTransformados[[#This Row],[Applied Discount Hidden]],Tabla3[#All],2,FALSE)</f>
        <v>Yes</v>
      </c>
      <c r="AK3531" s="2" t="b">
        <v>1</v>
      </c>
    </row>
    <row r="3532" spans="1:37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">
        <v>21</v>
      </c>
      <c r="O35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2" s="5" t="s">
        <v>21</v>
      </c>
      <c r="Q3532" s="5">
        <v>0</v>
      </c>
      <c r="R3532" s="5" t="s">
        <v>21</v>
      </c>
      <c r="S3532" s="5" t="s">
        <v>34</v>
      </c>
      <c r="T3532" s="5" t="s">
        <v>25</v>
      </c>
      <c r="U3532" s="5">
        <v>12</v>
      </c>
      <c r="V3532" s="5" t="str">
        <f>PROPER(DatosTransformados[[#This Row],[Payment Method Hidden]])</f>
        <v>Credit Card</v>
      </c>
      <c r="W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532" s="5">
        <v>348</v>
      </c>
      <c r="Y3532" s="5"/>
      <c r="Z3532" s="5"/>
      <c r="AA3532" s="5" t="s">
        <v>552</v>
      </c>
      <c r="AB3532" s="6">
        <f>DATEVALUE(DatosTransformados[[#This Row],[Contact Date Hidden]])</f>
        <v>45125</v>
      </c>
      <c r="AC3532" s="6">
        <v>44403</v>
      </c>
      <c r="AD3532" s="5" t="s">
        <v>44</v>
      </c>
      <c r="AE3532" s="5" t="str">
        <f>VLOOKUP(DatosTransformados[[#This Row],[Customer Segment Hidden]],Tabla3[#All],2,FALSE)</f>
        <v>Medium</v>
      </c>
      <c r="AF3532" s="12">
        <v>13.28916956488675</v>
      </c>
      <c r="AG3532" s="5">
        <v>7</v>
      </c>
      <c r="AH3532" s="5" t="s">
        <v>29</v>
      </c>
      <c r="AI3532" s="5" t="str">
        <f>IFERROR(VLOOKUP(DatosTransformados[[#This Row],[Preferred Contact Method Hidden]],Tabla3[#All],2,FALSE),DatosTransformados[[#This Row],[Preferred Contact Method Hidden]])</f>
        <v>Email</v>
      </c>
      <c r="AJ3532" s="5" t="str">
        <f>VLOOKUP(DatosTransformados[[#This Row],[Applied Discount Hidden]],Tabla3[#All],2,FALSE)</f>
        <v>No</v>
      </c>
      <c r="AK3532" s="5" t="b">
        <v>0</v>
      </c>
    </row>
    <row r="3533" spans="1:37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">
        <v>21</v>
      </c>
      <c r="O35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3" s="2" t="s">
        <v>33</v>
      </c>
      <c r="Q3533" s="2">
        <v>2</v>
      </c>
      <c r="R3533" s="2" t="s">
        <v>21</v>
      </c>
      <c r="S3533" s="2" t="s">
        <v>52</v>
      </c>
      <c r="T3533" s="2" t="s">
        <v>123</v>
      </c>
      <c r="U3533" s="2">
        <v>10</v>
      </c>
      <c r="V3533" s="2" t="str">
        <f>PROPER(DatosTransformados[[#This Row],[Payment Method Hidden]])</f>
        <v>Credit Card</v>
      </c>
      <c r="W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33" s="2">
        <v>256</v>
      </c>
      <c r="Y3533" s="2"/>
      <c r="Z3533" s="2"/>
      <c r="AA3533" s="2" t="s">
        <v>324</v>
      </c>
      <c r="AB3533" s="3">
        <f>DATEVALUE(DatosTransformados[[#This Row],[Contact Date Hidden]])</f>
        <v>45123</v>
      </c>
      <c r="AC3533" s="3">
        <v>45245</v>
      </c>
      <c r="AD3533" s="2" t="s">
        <v>38</v>
      </c>
      <c r="AE3533" s="2" t="str">
        <f>VLOOKUP(DatosTransformados[[#This Row],[Customer Segment Hidden]],Tabla3[#All],2,FALSE)</f>
        <v>Low</v>
      </c>
      <c r="AF3533" s="11">
        <v>9.1520970035601135</v>
      </c>
      <c r="AG3533" s="2">
        <v>4</v>
      </c>
      <c r="AH3533" s="2" t="s">
        <v>63</v>
      </c>
      <c r="AI3533" s="2" t="str">
        <f>IFERROR(VLOOKUP(DatosTransformados[[#This Row],[Preferred Contact Method Hidden]],Tabla3[#All],2,FALSE),DatosTransformados[[#This Row],[Preferred Contact Method Hidden]])</f>
        <v>SMS</v>
      </c>
      <c r="AJ3533" s="2" t="str">
        <f>VLOOKUP(DatosTransformados[[#This Row],[Applied Discount Hidden]],Tabla3[#All],2,FALSE)</f>
        <v>No</v>
      </c>
      <c r="AK3533" s="2" t="b">
        <v>0</v>
      </c>
    </row>
    <row r="3534" spans="1:37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">
        <v>21</v>
      </c>
      <c r="O35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4" s="5" t="s">
        <v>21</v>
      </c>
      <c r="Q3534" s="5">
        <v>0</v>
      </c>
      <c r="R3534" s="5" t="s">
        <v>21</v>
      </c>
      <c r="S3534" s="5" t="s">
        <v>52</v>
      </c>
      <c r="T3534" s="5" t="s">
        <v>169</v>
      </c>
      <c r="U3534" s="5">
        <v>7</v>
      </c>
      <c r="V3534" s="5" t="str">
        <f>PROPER(DatosTransformados[[#This Row],[Payment Method Hidden]])</f>
        <v>Paper Check</v>
      </c>
      <c r="W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534" s="5">
        <v>62</v>
      </c>
      <c r="Y3534" s="5"/>
      <c r="Z3534" s="5"/>
      <c r="AA3534" s="5" t="s">
        <v>871</v>
      </c>
      <c r="AB3534" s="6">
        <f>DATEVALUE(DatosTransformados[[#This Row],[Contact Date Hidden]])</f>
        <v>44535</v>
      </c>
      <c r="AC3534" s="6">
        <v>43883</v>
      </c>
      <c r="AD3534" s="5" t="s">
        <v>44</v>
      </c>
      <c r="AE3534" s="5" t="str">
        <f>VLOOKUP(DatosTransformados[[#This Row],[Customer Segment Hidden]],Tabla3[#All],2,FALSE)</f>
        <v>Medium</v>
      </c>
      <c r="AF3534" s="12">
        <v>7.9095662255094883</v>
      </c>
      <c r="AG3534" s="5">
        <v>5</v>
      </c>
      <c r="AH3534" s="5" t="s">
        <v>49</v>
      </c>
      <c r="AI3534" s="5" t="str">
        <f>IFERROR(VLOOKUP(DatosTransformados[[#This Row],[Preferred Contact Method Hidden]],Tabla3[#All],2,FALSE),DatosTransformados[[#This Row],[Preferred Contact Method Hidden]])</f>
        <v>Phone</v>
      </c>
      <c r="AJ3534" s="5" t="str">
        <f>VLOOKUP(DatosTransformados[[#This Row],[Applied Discount Hidden]],Tabla3[#All],2,FALSE)</f>
        <v>No</v>
      </c>
      <c r="AK3534" s="5" t="b">
        <v>0</v>
      </c>
    </row>
    <row r="3535" spans="1:37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">
        <v>33</v>
      </c>
      <c r="O35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5" s="2" t="s">
        <v>21</v>
      </c>
      <c r="Q3535" s="2">
        <v>0</v>
      </c>
      <c r="R3535" s="2" t="s">
        <v>21</v>
      </c>
      <c r="S3535" s="2" t="s">
        <v>24</v>
      </c>
      <c r="T3535" s="2" t="s">
        <v>35</v>
      </c>
      <c r="U3535" s="2">
        <v>39</v>
      </c>
      <c r="V3535" s="2" t="str">
        <f>PROPER(DatosTransformados[[#This Row],[Payment Method Hidden]])</f>
        <v>Direct Debit</v>
      </c>
      <c r="W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535" s="2">
        <v>39</v>
      </c>
      <c r="Y3535" s="2" t="s">
        <v>42</v>
      </c>
      <c r="Z3535" s="2" t="s">
        <v>184</v>
      </c>
      <c r="AA3535" s="2" t="s">
        <v>5675</v>
      </c>
      <c r="AB3535" s="3">
        <f>DATEVALUE(DatosTransformados[[#This Row],[Contact Date Hidden]])</f>
        <v>45116</v>
      </c>
      <c r="AC3535" s="3">
        <v>44038</v>
      </c>
      <c r="AD3535" s="2" t="s">
        <v>44</v>
      </c>
      <c r="AE3535" s="2" t="str">
        <f>VLOOKUP(DatosTransformados[[#This Row],[Customer Segment Hidden]],Tabla3[#All],2,FALSE)</f>
        <v>Medium</v>
      </c>
      <c r="AF3535" s="11">
        <v>45.766243618602807</v>
      </c>
      <c r="AG3535" s="2">
        <v>7</v>
      </c>
      <c r="AH3535" s="2" t="s">
        <v>49</v>
      </c>
      <c r="AI3535" s="2" t="str">
        <f>IFERROR(VLOOKUP(DatosTransformados[[#This Row],[Preferred Contact Method Hidden]],Tabla3[#All],2,FALSE),DatosTransformados[[#This Row],[Preferred Contact Method Hidden]])</f>
        <v>Phone</v>
      </c>
      <c r="AJ3535" s="2" t="str">
        <f>VLOOKUP(DatosTransformados[[#This Row],[Applied Discount Hidden]],Tabla3[#All],2,FALSE)</f>
        <v>No</v>
      </c>
      <c r="AK3535" s="2" t="b">
        <v>0</v>
      </c>
    </row>
    <row r="3536" spans="1:37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">
        <v>21</v>
      </c>
      <c r="O35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6" s="5" t="s">
        <v>21</v>
      </c>
      <c r="Q3536" s="5">
        <v>0</v>
      </c>
      <c r="R3536" s="5" t="s">
        <v>33</v>
      </c>
      <c r="S3536" s="5" t="s">
        <v>34</v>
      </c>
      <c r="T3536" s="5" t="s">
        <v>35</v>
      </c>
      <c r="U3536" s="5">
        <v>30</v>
      </c>
      <c r="V3536" s="5" t="str">
        <f>PROPER(DatosTransformados[[#This Row],[Payment Method Hidden]])</f>
        <v>Direct Debit</v>
      </c>
      <c r="W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536" s="5">
        <v>781</v>
      </c>
      <c r="Y3536" s="5"/>
      <c r="Z3536" s="5"/>
      <c r="AA3536" s="5" t="s">
        <v>4024</v>
      </c>
      <c r="AB3536" s="6">
        <f>DATEVALUE(DatosTransformados[[#This Row],[Contact Date Hidden]])</f>
        <v>44921</v>
      </c>
      <c r="AC3536" s="6">
        <v>44153</v>
      </c>
      <c r="AD3536" s="5" t="s">
        <v>28</v>
      </c>
      <c r="AE3536" s="5" t="str">
        <f>VLOOKUP(DatosTransformados[[#This Row],[Customer Segment Hidden]],Tabla3[#All],2,FALSE)</f>
        <v>High</v>
      </c>
      <c r="AF3536" s="12">
        <v>33.80914277752246</v>
      </c>
      <c r="AG3536" s="5">
        <v>3</v>
      </c>
      <c r="AH3536" s="5" t="s">
        <v>49</v>
      </c>
      <c r="AI3536" s="5" t="str">
        <f>IFERROR(VLOOKUP(DatosTransformados[[#This Row],[Preferred Contact Method Hidden]],Tabla3[#All],2,FALSE),DatosTransformados[[#This Row],[Preferred Contact Method Hidden]])</f>
        <v>Phone</v>
      </c>
      <c r="AJ3536" s="5" t="str">
        <f>VLOOKUP(DatosTransformados[[#This Row],[Applied Discount Hidden]],Tabla3[#All],2,FALSE)</f>
        <v>No</v>
      </c>
      <c r="AK3536" s="5" t="b">
        <v>0</v>
      </c>
    </row>
    <row r="3537" spans="1:37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">
        <v>33</v>
      </c>
      <c r="O35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7" s="2" t="s">
        <v>21</v>
      </c>
      <c r="Q3537" s="2">
        <v>0</v>
      </c>
      <c r="R3537" s="2" t="s">
        <v>33</v>
      </c>
      <c r="S3537" s="2" t="s">
        <v>24</v>
      </c>
      <c r="T3537" s="2" t="s">
        <v>35</v>
      </c>
      <c r="U3537" s="2">
        <v>26</v>
      </c>
      <c r="V3537" s="2" t="str">
        <f>PROPER(DatosTransformados[[#This Row],[Payment Method Hidden]])</f>
        <v>Direct Debit</v>
      </c>
      <c r="W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537" s="2">
        <v>318</v>
      </c>
      <c r="Y3537" s="2" t="s">
        <v>42</v>
      </c>
      <c r="Z3537" s="2" t="s">
        <v>184</v>
      </c>
      <c r="AA3537" s="2" t="s">
        <v>5678</v>
      </c>
      <c r="AB3537" s="3">
        <f>DATEVALUE(DatosTransformados[[#This Row],[Contact Date Hidden]])</f>
        <v>45191</v>
      </c>
      <c r="AC3537" s="3">
        <v>45178</v>
      </c>
      <c r="AD3537" s="2" t="s">
        <v>28</v>
      </c>
      <c r="AE3537" s="2" t="str">
        <f>VLOOKUP(DatosTransformados[[#This Row],[Customer Segment Hidden]],Tabla3[#All],2,FALSE)</f>
        <v>High</v>
      </c>
      <c r="AF3537" s="11">
        <v>29.20008478760073</v>
      </c>
      <c r="AG3537" s="2">
        <v>7</v>
      </c>
      <c r="AH3537" s="2" t="s">
        <v>63</v>
      </c>
      <c r="AI3537" s="2" t="str">
        <f>IFERROR(VLOOKUP(DatosTransformados[[#This Row],[Preferred Contact Method Hidden]],Tabla3[#All],2,FALSE),DatosTransformados[[#This Row],[Preferred Contact Method Hidden]])</f>
        <v>SMS</v>
      </c>
      <c r="AJ3537" s="2" t="str">
        <f>VLOOKUP(DatosTransformados[[#This Row],[Applied Discount Hidden]],Tabla3[#All],2,FALSE)</f>
        <v>Yes</v>
      </c>
      <c r="AK3537" s="2" t="b">
        <v>1</v>
      </c>
    </row>
    <row r="3538" spans="1:37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">
        <v>21</v>
      </c>
      <c r="O35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8" s="5" t="s">
        <v>21</v>
      </c>
      <c r="Q3538" s="5">
        <v>0</v>
      </c>
      <c r="R3538" s="5" t="s">
        <v>21</v>
      </c>
      <c r="S3538" s="5" t="s">
        <v>24</v>
      </c>
      <c r="T3538" s="5" t="s">
        <v>117</v>
      </c>
      <c r="U3538" s="5">
        <v>44</v>
      </c>
      <c r="V3538" s="5" t="str">
        <f>PROPER(DatosTransformados[[#This Row],[Payment Method Hidden]])</f>
        <v>Direct Debit</v>
      </c>
      <c r="W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538" s="5">
        <v>143</v>
      </c>
      <c r="Y3538" s="5" t="s">
        <v>103</v>
      </c>
      <c r="Z3538" s="5" t="s">
        <v>104</v>
      </c>
      <c r="AA3538" s="5" t="s">
        <v>5680</v>
      </c>
      <c r="AB3538" s="6">
        <f>DATEVALUE(DatosTransformados[[#This Row],[Contact Date Hidden]])</f>
        <v>44273</v>
      </c>
      <c r="AC3538" s="6">
        <v>44481</v>
      </c>
      <c r="AD3538" s="5" t="s">
        <v>38</v>
      </c>
      <c r="AE3538" s="5" t="str">
        <f>VLOOKUP(DatosTransformados[[#This Row],[Customer Segment Hidden]],Tabla3[#All],2,FALSE)</f>
        <v>Low</v>
      </c>
      <c r="AF3538" s="12">
        <v>39.204997745255959</v>
      </c>
      <c r="AG3538" s="5">
        <v>4</v>
      </c>
      <c r="AH3538" s="5" t="s">
        <v>63</v>
      </c>
      <c r="AI3538" s="5" t="str">
        <f>IFERROR(VLOOKUP(DatosTransformados[[#This Row],[Preferred Contact Method Hidden]],Tabla3[#All],2,FALSE),DatosTransformados[[#This Row],[Preferred Contact Method Hidden]])</f>
        <v>SMS</v>
      </c>
      <c r="AJ3538" s="5" t="str">
        <f>VLOOKUP(DatosTransformados[[#This Row],[Applied Discount Hidden]],Tabla3[#All],2,FALSE)</f>
        <v>Yes</v>
      </c>
      <c r="AK3538" s="5" t="b">
        <v>1</v>
      </c>
    </row>
    <row r="3539" spans="1:37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">
        <v>21</v>
      </c>
      <c r="O35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39" s="2" t="s">
        <v>33</v>
      </c>
      <c r="Q3539" s="2">
        <v>3</v>
      </c>
      <c r="R3539" s="2" t="s">
        <v>21</v>
      </c>
      <c r="S3539" s="2" t="s">
        <v>52</v>
      </c>
      <c r="T3539" s="2" t="s">
        <v>123</v>
      </c>
      <c r="U3539" s="2">
        <v>10</v>
      </c>
      <c r="V3539" s="2" t="str">
        <f>PROPER(DatosTransformados[[#This Row],[Payment Method Hidden]])</f>
        <v>Credit Card</v>
      </c>
      <c r="W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39" s="2">
        <v>689</v>
      </c>
      <c r="Y3539" s="2"/>
      <c r="Z3539" s="2"/>
      <c r="AA3539" s="2" t="s">
        <v>4338</v>
      </c>
      <c r="AB3539" s="3">
        <f>DATEVALUE(DatosTransformados[[#This Row],[Contact Date Hidden]])</f>
        <v>44286</v>
      </c>
      <c r="AC3539" s="3">
        <v>44915</v>
      </c>
      <c r="AD3539" s="2" t="s">
        <v>38</v>
      </c>
      <c r="AE3539" s="2" t="str">
        <f>VLOOKUP(DatosTransformados[[#This Row],[Customer Segment Hidden]],Tabla3[#All],2,FALSE)</f>
        <v>Low</v>
      </c>
      <c r="AF3539" s="11">
        <v>9.2664622286216769</v>
      </c>
      <c r="AG3539" s="2">
        <v>2</v>
      </c>
      <c r="AH3539" s="2" t="s">
        <v>29</v>
      </c>
      <c r="AI3539" s="2" t="str">
        <f>IFERROR(VLOOKUP(DatosTransformados[[#This Row],[Preferred Contact Method Hidden]],Tabla3[#All],2,FALSE),DatosTransformados[[#This Row],[Preferred Contact Method Hidden]])</f>
        <v>Email</v>
      </c>
      <c r="AJ3539" s="2" t="str">
        <f>VLOOKUP(DatosTransformados[[#This Row],[Applied Discount Hidden]],Tabla3[#All],2,FALSE)</f>
        <v>No</v>
      </c>
      <c r="AK3539" s="2" t="b">
        <v>0</v>
      </c>
    </row>
    <row r="3540" spans="1:37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">
        <v>21</v>
      </c>
      <c r="O35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0" s="5" t="s">
        <v>21</v>
      </c>
      <c r="Q3540" s="5">
        <v>0</v>
      </c>
      <c r="R3540" s="5" t="s">
        <v>21</v>
      </c>
      <c r="S3540" s="5" t="s">
        <v>34</v>
      </c>
      <c r="T3540" s="5" t="s">
        <v>25</v>
      </c>
      <c r="U3540" s="5">
        <v>13</v>
      </c>
      <c r="V3540" s="5" t="str">
        <f>PROPER(DatosTransformados[[#This Row],[Payment Method Hidden]])</f>
        <v>Credit Card</v>
      </c>
      <c r="W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540" s="5">
        <v>851</v>
      </c>
      <c r="Y3540" s="5"/>
      <c r="Z3540" s="5"/>
      <c r="AA3540" s="5" t="s">
        <v>5683</v>
      </c>
      <c r="AB3540" s="6">
        <f>DATEVALUE(DatosTransformados[[#This Row],[Contact Date Hidden]])</f>
        <v>44593</v>
      </c>
      <c r="AC3540" s="6">
        <v>44103</v>
      </c>
      <c r="AD3540" s="5" t="s">
        <v>38</v>
      </c>
      <c r="AE3540" s="5" t="str">
        <f>VLOOKUP(DatosTransformados[[#This Row],[Customer Segment Hidden]],Tabla3[#All],2,FALSE)</f>
        <v>Low</v>
      </c>
      <c r="AF3540" s="12">
        <v>11.7251657081292</v>
      </c>
      <c r="AG3540" s="5">
        <v>3</v>
      </c>
      <c r="AH3540" s="5" t="s">
        <v>49</v>
      </c>
      <c r="AI3540" s="5" t="str">
        <f>IFERROR(VLOOKUP(DatosTransformados[[#This Row],[Preferred Contact Method Hidden]],Tabla3[#All],2,FALSE),DatosTransformados[[#This Row],[Preferred Contact Method Hidden]])</f>
        <v>Phone</v>
      </c>
      <c r="AJ3540" s="5" t="str">
        <f>VLOOKUP(DatosTransformados[[#This Row],[Applied Discount Hidden]],Tabla3[#All],2,FALSE)</f>
        <v>No</v>
      </c>
      <c r="AK3540" s="5" t="b">
        <v>0</v>
      </c>
    </row>
    <row r="3541" spans="1:37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">
        <v>21</v>
      </c>
      <c r="O35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1" s="2" t="s">
        <v>21</v>
      </c>
      <c r="Q3541" s="2">
        <v>0</v>
      </c>
      <c r="R3541" s="2" t="s">
        <v>21</v>
      </c>
      <c r="S3541" s="2" t="s">
        <v>52</v>
      </c>
      <c r="T3541" s="2" t="s">
        <v>123</v>
      </c>
      <c r="U3541" s="2">
        <v>11</v>
      </c>
      <c r="V3541" s="2" t="str">
        <f>PROPER(DatosTransformados[[#This Row],[Payment Method Hidden]])</f>
        <v>Credit Card</v>
      </c>
      <c r="W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541" s="2">
        <v>537</v>
      </c>
      <c r="Y3541" s="2"/>
      <c r="Z3541" s="2"/>
      <c r="AA3541" s="2" t="s">
        <v>556</v>
      </c>
      <c r="AB3541" s="3">
        <f>DATEVALUE(DatosTransformados[[#This Row],[Contact Date Hidden]])</f>
        <v>44321</v>
      </c>
      <c r="AC3541" s="3">
        <v>44800</v>
      </c>
      <c r="AD3541" s="2" t="s">
        <v>38</v>
      </c>
      <c r="AE3541" s="2" t="str">
        <f>VLOOKUP(DatosTransformados[[#This Row],[Customer Segment Hidden]],Tabla3[#All],2,FALSE)</f>
        <v>Low</v>
      </c>
      <c r="AF3541" s="11">
        <v>12.576746809209119</v>
      </c>
      <c r="AG3541" s="2">
        <v>1</v>
      </c>
      <c r="AH3541" s="2" t="s">
        <v>49</v>
      </c>
      <c r="AI3541" s="2" t="str">
        <f>IFERROR(VLOOKUP(DatosTransformados[[#This Row],[Preferred Contact Method Hidden]],Tabla3[#All],2,FALSE),DatosTransformados[[#This Row],[Preferred Contact Method Hidden]])</f>
        <v>Phone</v>
      </c>
      <c r="AJ3541" s="2" t="str">
        <f>VLOOKUP(DatosTransformados[[#This Row],[Applied Discount Hidden]],Tabla3[#All],2,FALSE)</f>
        <v>Yes</v>
      </c>
      <c r="AK3541" s="2" t="b">
        <v>1</v>
      </c>
    </row>
    <row r="3542" spans="1:37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">
        <v>21</v>
      </c>
      <c r="O35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2" s="5" t="s">
        <v>21</v>
      </c>
      <c r="Q3542" s="5">
        <v>0</v>
      </c>
      <c r="R3542" s="5" t="s">
        <v>21</v>
      </c>
      <c r="S3542" s="5" t="s">
        <v>24</v>
      </c>
      <c r="T3542" s="5" t="s">
        <v>117</v>
      </c>
      <c r="U3542" s="5">
        <v>48</v>
      </c>
      <c r="V3542" s="5" t="str">
        <f>PROPER(DatosTransformados[[#This Row],[Payment Method Hidden]])</f>
        <v>Direct Debit</v>
      </c>
      <c r="W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542" s="5">
        <v>2369</v>
      </c>
      <c r="Y3542" s="5"/>
      <c r="Z3542" s="5"/>
      <c r="AA3542" s="5" t="s">
        <v>2746</v>
      </c>
      <c r="AB3542" s="6">
        <f>DATEVALUE(DatosTransformados[[#This Row],[Contact Date Hidden]])</f>
        <v>44510</v>
      </c>
      <c r="AC3542" s="6">
        <v>44220</v>
      </c>
      <c r="AD3542" s="5" t="s">
        <v>44</v>
      </c>
      <c r="AE3542" s="5" t="str">
        <f>VLOOKUP(DatosTransformados[[#This Row],[Customer Segment Hidden]],Tabla3[#All],2,FALSE)</f>
        <v>Medium</v>
      </c>
      <c r="AF3542" s="12">
        <v>48.647462550044743</v>
      </c>
      <c r="AG3542" s="5">
        <v>9</v>
      </c>
      <c r="AH3542" s="5" t="s">
        <v>49</v>
      </c>
      <c r="AI3542" s="5" t="str">
        <f>IFERROR(VLOOKUP(DatosTransformados[[#This Row],[Preferred Contact Method Hidden]],Tabla3[#All],2,FALSE),DatosTransformados[[#This Row],[Preferred Contact Method Hidden]])</f>
        <v>Phone</v>
      </c>
      <c r="AJ3542" s="5" t="str">
        <f>VLOOKUP(DatosTransformados[[#This Row],[Applied Discount Hidden]],Tabla3[#All],2,FALSE)</f>
        <v>Yes</v>
      </c>
      <c r="AK3542" s="5" t="b">
        <v>1</v>
      </c>
    </row>
    <row r="3543" spans="1:37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">
        <v>33</v>
      </c>
      <c r="O35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3" s="2" t="s">
        <v>21</v>
      </c>
      <c r="Q3543" s="2">
        <v>0</v>
      </c>
      <c r="R3543" s="2" t="s">
        <v>33</v>
      </c>
      <c r="S3543" s="2" t="s">
        <v>24</v>
      </c>
      <c r="T3543" s="2" t="s">
        <v>117</v>
      </c>
      <c r="U3543" s="2">
        <v>51</v>
      </c>
      <c r="V3543" s="2" t="str">
        <f>PROPER(DatosTransformados[[#This Row],[Payment Method Hidden]])</f>
        <v>Direct Debit</v>
      </c>
      <c r="W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3543" s="2">
        <v>1090</v>
      </c>
      <c r="Y3543" s="2" t="s">
        <v>42</v>
      </c>
      <c r="Z3543" s="2" t="s">
        <v>184</v>
      </c>
      <c r="AA3543" s="2" t="s">
        <v>5687</v>
      </c>
      <c r="AB3543" s="3">
        <f>DATEVALUE(DatosTransformados[[#This Row],[Contact Date Hidden]])</f>
        <v>45009</v>
      </c>
      <c r="AC3543" s="3">
        <v>44876</v>
      </c>
      <c r="AD3543" s="2" t="s">
        <v>28</v>
      </c>
      <c r="AE3543" s="2" t="str">
        <f>VLOOKUP(DatosTransformados[[#This Row],[Customer Segment Hidden]],Tabla3[#All],2,FALSE)</f>
        <v>High</v>
      </c>
      <c r="AF3543" s="11">
        <v>45.723810679867157</v>
      </c>
      <c r="AG3543" s="2">
        <v>7</v>
      </c>
      <c r="AH3543" s="2" t="s">
        <v>29</v>
      </c>
      <c r="AI3543" s="2" t="str">
        <f>IFERROR(VLOOKUP(DatosTransformados[[#This Row],[Preferred Contact Method Hidden]],Tabla3[#All],2,FALSE),DatosTransformados[[#This Row],[Preferred Contact Method Hidden]])</f>
        <v>Email</v>
      </c>
      <c r="AJ3543" s="2" t="str">
        <f>VLOOKUP(DatosTransformados[[#This Row],[Applied Discount Hidden]],Tabla3[#All],2,FALSE)</f>
        <v>No</v>
      </c>
      <c r="AK3543" s="2" t="b">
        <v>0</v>
      </c>
    </row>
    <row r="3544" spans="1:37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">
        <v>21</v>
      </c>
      <c r="O35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4" s="5" t="s">
        <v>33</v>
      </c>
      <c r="Q3544" s="5">
        <v>5</v>
      </c>
      <c r="R3544" s="5" t="s">
        <v>21</v>
      </c>
      <c r="S3544" s="5" t="s">
        <v>52</v>
      </c>
      <c r="T3544" s="5" t="s">
        <v>123</v>
      </c>
      <c r="U3544" s="5">
        <v>8</v>
      </c>
      <c r="V3544" s="5" t="str">
        <f>PROPER(DatosTransformados[[#This Row],[Payment Method Hidden]])</f>
        <v>Credit Card</v>
      </c>
      <c r="W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544" s="5">
        <v>473</v>
      </c>
      <c r="Y3544" s="5"/>
      <c r="Z3544" s="5"/>
      <c r="AA3544" s="5" t="s">
        <v>2165</v>
      </c>
      <c r="AB3544" s="6">
        <f>DATEVALUE(DatosTransformados[[#This Row],[Contact Date Hidden]])</f>
        <v>44693</v>
      </c>
      <c r="AC3544" s="6">
        <v>44871</v>
      </c>
      <c r="AD3544" s="5" t="s">
        <v>44</v>
      </c>
      <c r="AE3544" s="5" t="str">
        <f>VLOOKUP(DatosTransformados[[#This Row],[Customer Segment Hidden]],Tabla3[#All],2,FALSE)</f>
        <v>Medium</v>
      </c>
      <c r="AF3544" s="12">
        <v>7.4984198808771119</v>
      </c>
      <c r="AG3544" s="5">
        <v>4</v>
      </c>
      <c r="AH3544" s="5" t="s">
        <v>49</v>
      </c>
      <c r="AI3544" s="5" t="str">
        <f>IFERROR(VLOOKUP(DatosTransformados[[#This Row],[Preferred Contact Method Hidden]],Tabla3[#All],2,FALSE),DatosTransformados[[#This Row],[Preferred Contact Method Hidden]])</f>
        <v>Phone</v>
      </c>
      <c r="AJ3544" s="5" t="str">
        <f>VLOOKUP(DatosTransformados[[#This Row],[Applied Discount Hidden]],Tabla3[#All],2,FALSE)</f>
        <v>No</v>
      </c>
      <c r="AK3544" s="5" t="b">
        <v>0</v>
      </c>
    </row>
    <row r="3545" spans="1:37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">
        <v>21</v>
      </c>
      <c r="O35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5" s="2" t="s">
        <v>21</v>
      </c>
      <c r="Q3545" s="2">
        <v>0</v>
      </c>
      <c r="R3545" s="2" t="s">
        <v>21</v>
      </c>
      <c r="S3545" s="2" t="s">
        <v>52</v>
      </c>
      <c r="T3545" s="2" t="s">
        <v>25</v>
      </c>
      <c r="U3545" s="2">
        <v>15</v>
      </c>
      <c r="V3545" s="2" t="str">
        <f>PROPER(DatosTransformados[[#This Row],[Payment Method Hidden]])</f>
        <v>Credit Card</v>
      </c>
      <c r="W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545" s="2">
        <v>467</v>
      </c>
      <c r="Y3545" s="2"/>
      <c r="Z3545" s="2"/>
      <c r="AA3545" s="2" t="s">
        <v>5690</v>
      </c>
      <c r="AB3545" s="3">
        <f>DATEVALUE(DatosTransformados[[#This Row],[Contact Date Hidden]])</f>
        <v>44007</v>
      </c>
      <c r="AC3545" s="3">
        <v>44106</v>
      </c>
      <c r="AD3545" s="2" t="s">
        <v>28</v>
      </c>
      <c r="AE3545" s="2" t="str">
        <f>VLOOKUP(DatosTransformados[[#This Row],[Customer Segment Hidden]],Tabla3[#All],2,FALSE)</f>
        <v>High</v>
      </c>
      <c r="AF3545" s="11">
        <v>16.437524051954991</v>
      </c>
      <c r="AG3545" s="2">
        <v>5</v>
      </c>
      <c r="AH3545" s="2" t="s">
        <v>63</v>
      </c>
      <c r="AI3545" s="2" t="str">
        <f>IFERROR(VLOOKUP(DatosTransformados[[#This Row],[Preferred Contact Method Hidden]],Tabla3[#All],2,FALSE),DatosTransformados[[#This Row],[Preferred Contact Method Hidden]])</f>
        <v>SMS</v>
      </c>
      <c r="AJ3545" s="2" t="str">
        <f>VLOOKUP(DatosTransformados[[#This Row],[Applied Discount Hidden]],Tabla3[#All],2,FALSE)</f>
        <v>Yes</v>
      </c>
      <c r="AK3545" s="2" t="b">
        <v>1</v>
      </c>
    </row>
    <row r="3546" spans="1:37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">
        <v>21</v>
      </c>
      <c r="O35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6" s="5" t="s">
        <v>21</v>
      </c>
      <c r="Q3546" s="5">
        <v>0</v>
      </c>
      <c r="R3546" s="5" t="s">
        <v>21</v>
      </c>
      <c r="S3546" s="5" t="s">
        <v>24</v>
      </c>
      <c r="T3546" s="5" t="s">
        <v>117</v>
      </c>
      <c r="U3546" s="5">
        <v>56</v>
      </c>
      <c r="V3546" s="5" t="str">
        <f>PROPER(DatosTransformados[[#This Row],[Payment Method Hidden]])</f>
        <v>Direct Debit</v>
      </c>
      <c r="W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3546" s="5">
        <v>1465</v>
      </c>
      <c r="Y3546" s="5" t="s">
        <v>156</v>
      </c>
      <c r="Z3546" s="5" t="s">
        <v>157</v>
      </c>
      <c r="AA3546" s="5" t="s">
        <v>5692</v>
      </c>
      <c r="AB3546" s="6">
        <f>DATEVALUE(DatosTransformados[[#This Row],[Contact Date Hidden]])</f>
        <v>44632</v>
      </c>
      <c r="AC3546" s="6">
        <v>44932</v>
      </c>
      <c r="AD3546" s="5" t="s">
        <v>44</v>
      </c>
      <c r="AE3546" s="5" t="str">
        <f>VLOOKUP(DatosTransformados[[#This Row],[Customer Segment Hidden]],Tabla3[#All],2,FALSE)</f>
        <v>Medium</v>
      </c>
      <c r="AF3546" s="12">
        <v>61.319039065288592</v>
      </c>
      <c r="AG3546" s="5">
        <v>3</v>
      </c>
      <c r="AH3546" s="5" t="s">
        <v>63</v>
      </c>
      <c r="AI3546" s="5" t="str">
        <f>IFERROR(VLOOKUP(DatosTransformados[[#This Row],[Preferred Contact Method Hidden]],Tabla3[#All],2,FALSE),DatosTransformados[[#This Row],[Preferred Contact Method Hidden]])</f>
        <v>SMS</v>
      </c>
      <c r="AJ3546" s="5" t="str">
        <f>VLOOKUP(DatosTransformados[[#This Row],[Applied Discount Hidden]],Tabla3[#All],2,FALSE)</f>
        <v>No</v>
      </c>
      <c r="AK3546" s="5" t="b">
        <v>0</v>
      </c>
    </row>
    <row r="3547" spans="1:37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">
        <v>21</v>
      </c>
      <c r="O35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7" s="2" t="s">
        <v>21</v>
      </c>
      <c r="Q3547" s="2">
        <v>0</v>
      </c>
      <c r="R3547" s="2" t="s">
        <v>33</v>
      </c>
      <c r="S3547" s="2" t="s">
        <v>34</v>
      </c>
      <c r="T3547" s="2" t="s">
        <v>117</v>
      </c>
      <c r="U3547" s="2">
        <v>46</v>
      </c>
      <c r="V3547" s="2" t="str">
        <f>PROPER(DatosTransformados[[#This Row],[Payment Method Hidden]])</f>
        <v>Direct Debit</v>
      </c>
      <c r="W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547" s="2">
        <v>3009</v>
      </c>
      <c r="Y3547" s="2"/>
      <c r="Z3547" s="2"/>
      <c r="AA3547" s="2" t="s">
        <v>293</v>
      </c>
      <c r="AB3547" s="3">
        <f>DATEVALUE(DatosTransformados[[#This Row],[Contact Date Hidden]])</f>
        <v>44454</v>
      </c>
      <c r="AC3547" s="3">
        <v>45191</v>
      </c>
      <c r="AD3547" s="2" t="s">
        <v>44</v>
      </c>
      <c r="AE3547" s="2" t="str">
        <f>VLOOKUP(DatosTransformados[[#This Row],[Customer Segment Hidden]],Tabla3[#All],2,FALSE)</f>
        <v>Medium</v>
      </c>
      <c r="AF3547" s="11">
        <v>41.215564155613123</v>
      </c>
      <c r="AG3547" s="2">
        <v>3</v>
      </c>
      <c r="AH3547" s="2" t="s">
        <v>63</v>
      </c>
      <c r="AI3547" s="2" t="str">
        <f>IFERROR(VLOOKUP(DatosTransformados[[#This Row],[Preferred Contact Method Hidden]],Tabla3[#All],2,FALSE),DatosTransformados[[#This Row],[Preferred Contact Method Hidden]])</f>
        <v>SMS</v>
      </c>
      <c r="AJ3547" s="2" t="str">
        <f>VLOOKUP(DatosTransformados[[#This Row],[Applied Discount Hidden]],Tabla3[#All],2,FALSE)</f>
        <v>Yes</v>
      </c>
      <c r="AK3547" s="2" t="b">
        <v>1</v>
      </c>
    </row>
    <row r="3548" spans="1:37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">
        <v>21</v>
      </c>
      <c r="O35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8" s="5" t="s">
        <v>21</v>
      </c>
      <c r="Q3548" s="5">
        <v>0</v>
      </c>
      <c r="R3548" s="5" t="s">
        <v>33</v>
      </c>
      <c r="S3548" s="5" t="s">
        <v>24</v>
      </c>
      <c r="T3548" s="5" t="s">
        <v>123</v>
      </c>
      <c r="U3548" s="5">
        <v>60</v>
      </c>
      <c r="V3548" s="5" t="str">
        <f>PROPER(DatosTransformados[[#This Row],[Payment Method Hidden]])</f>
        <v>Credit Card</v>
      </c>
      <c r="W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3548" s="5">
        <v>1351</v>
      </c>
      <c r="Y3548" s="5"/>
      <c r="Z3548" s="5"/>
      <c r="AA3548" s="5" t="s">
        <v>1265</v>
      </c>
      <c r="AB3548" s="6">
        <f>DATEVALUE(DatosTransformados[[#This Row],[Contact Date Hidden]])</f>
        <v>44835</v>
      </c>
      <c r="AC3548" s="6">
        <v>44238</v>
      </c>
      <c r="AD3548" s="5" t="s">
        <v>44</v>
      </c>
      <c r="AE3548" s="5" t="str">
        <f>VLOOKUP(DatosTransformados[[#This Row],[Customer Segment Hidden]],Tabla3[#All],2,FALSE)</f>
        <v>Medium</v>
      </c>
      <c r="AF3548" s="12">
        <v>62.698276758617901</v>
      </c>
      <c r="AG3548" s="5">
        <v>7</v>
      </c>
      <c r="AH3548" s="5" t="s">
        <v>49</v>
      </c>
      <c r="AI3548" s="5" t="str">
        <f>IFERROR(VLOOKUP(DatosTransformados[[#This Row],[Preferred Contact Method Hidden]],Tabla3[#All],2,FALSE),DatosTransformados[[#This Row],[Preferred Contact Method Hidden]])</f>
        <v>Phone</v>
      </c>
      <c r="AJ3548" s="5" t="str">
        <f>VLOOKUP(DatosTransformados[[#This Row],[Applied Discount Hidden]],Tabla3[#All],2,FALSE)</f>
        <v>Yes</v>
      </c>
      <c r="AK3548" s="5" t="b">
        <v>1</v>
      </c>
    </row>
    <row r="3549" spans="1:37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">
        <v>21</v>
      </c>
      <c r="O35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49" s="2" t="s">
        <v>21</v>
      </c>
      <c r="Q3549" s="2">
        <v>0</v>
      </c>
      <c r="R3549" s="2" t="s">
        <v>21</v>
      </c>
      <c r="S3549" s="2" t="s">
        <v>34</v>
      </c>
      <c r="T3549" s="2" t="s">
        <v>25</v>
      </c>
      <c r="U3549" s="2">
        <v>17</v>
      </c>
      <c r="V3549" s="2" t="str">
        <f>PROPER(DatosTransformados[[#This Row],[Payment Method Hidden]])</f>
        <v>Credit Card</v>
      </c>
      <c r="W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549" s="2">
        <v>846</v>
      </c>
      <c r="Y3549" s="2"/>
      <c r="Z3549" s="2"/>
      <c r="AA3549" s="2" t="s">
        <v>1568</v>
      </c>
      <c r="AB3549" s="3">
        <f>DATEVALUE(DatosTransformados[[#This Row],[Contact Date Hidden]])</f>
        <v>44496</v>
      </c>
      <c r="AC3549" s="3">
        <v>44100</v>
      </c>
      <c r="AD3549" s="2" t="s">
        <v>28</v>
      </c>
      <c r="AE3549" s="2" t="str">
        <f>VLOOKUP(DatosTransformados[[#This Row],[Customer Segment Hidden]],Tabla3[#All],2,FALSE)</f>
        <v>High</v>
      </c>
      <c r="AF3549" s="11">
        <v>16.497142122699941</v>
      </c>
      <c r="AG3549" s="2">
        <v>1</v>
      </c>
      <c r="AH3549" s="2" t="s">
        <v>63</v>
      </c>
      <c r="AI3549" s="2" t="str">
        <f>IFERROR(VLOOKUP(DatosTransformados[[#This Row],[Preferred Contact Method Hidden]],Tabla3[#All],2,FALSE),DatosTransformados[[#This Row],[Preferred Contact Method Hidden]])</f>
        <v>SMS</v>
      </c>
      <c r="AJ3549" s="2" t="str">
        <f>VLOOKUP(DatosTransformados[[#This Row],[Applied Discount Hidden]],Tabla3[#All],2,FALSE)</f>
        <v>No</v>
      </c>
      <c r="AK3549" s="2" t="b">
        <v>0</v>
      </c>
    </row>
    <row r="3550" spans="1:37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">
        <v>21</v>
      </c>
      <c r="O35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0" s="5" t="s">
        <v>21</v>
      </c>
      <c r="Q3550" s="5">
        <v>0</v>
      </c>
      <c r="R3550" s="5" t="s">
        <v>21</v>
      </c>
      <c r="S3550" s="5" t="s">
        <v>52</v>
      </c>
      <c r="T3550" s="5" t="s">
        <v>35</v>
      </c>
      <c r="U3550" s="5">
        <v>10</v>
      </c>
      <c r="V3550" s="5" t="str">
        <f>PROPER(DatosTransformados[[#This Row],[Payment Method Hidden]])</f>
        <v>Direct Debit</v>
      </c>
      <c r="W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550" s="5">
        <v>777</v>
      </c>
      <c r="Y3550" s="5"/>
      <c r="Z3550" s="5"/>
      <c r="AA3550" s="5" t="s">
        <v>3720</v>
      </c>
      <c r="AB3550" s="6">
        <f>DATEVALUE(DatosTransformados[[#This Row],[Contact Date Hidden]])</f>
        <v>44079</v>
      </c>
      <c r="AC3550" s="6">
        <v>44909</v>
      </c>
      <c r="AD3550" s="5" t="s">
        <v>28</v>
      </c>
      <c r="AE3550" s="5" t="str">
        <f>VLOOKUP(DatosTransformados[[#This Row],[Customer Segment Hidden]],Tabla3[#All],2,FALSE)</f>
        <v>High</v>
      </c>
      <c r="AF3550" s="12">
        <v>9.0465765026992653</v>
      </c>
      <c r="AG3550" s="5">
        <v>4</v>
      </c>
      <c r="AH3550" s="5" t="s">
        <v>63</v>
      </c>
      <c r="AI3550" s="5" t="str">
        <f>IFERROR(VLOOKUP(DatosTransformados[[#This Row],[Preferred Contact Method Hidden]],Tabla3[#All],2,FALSE),DatosTransformados[[#This Row],[Preferred Contact Method Hidden]])</f>
        <v>SMS</v>
      </c>
      <c r="AJ3550" s="5" t="str">
        <f>VLOOKUP(DatosTransformados[[#This Row],[Applied Discount Hidden]],Tabla3[#All],2,FALSE)</f>
        <v>Yes</v>
      </c>
      <c r="AK3550" s="5" t="b">
        <v>1</v>
      </c>
    </row>
    <row r="3551" spans="1:37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">
        <v>21</v>
      </c>
      <c r="O35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1" s="2" t="s">
        <v>21</v>
      </c>
      <c r="Q3551" s="2">
        <v>0</v>
      </c>
      <c r="R3551" s="2" t="s">
        <v>21</v>
      </c>
      <c r="S3551" s="2" t="s">
        <v>24</v>
      </c>
      <c r="T3551" s="2" t="s">
        <v>117</v>
      </c>
      <c r="U3551" s="2">
        <v>39</v>
      </c>
      <c r="V3551" s="2" t="str">
        <f>PROPER(DatosTransformados[[#This Row],[Payment Method Hidden]])</f>
        <v>Direct Debit</v>
      </c>
      <c r="W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551" s="2">
        <v>2216</v>
      </c>
      <c r="Y3551" s="2"/>
      <c r="Z3551" s="2"/>
      <c r="AA3551" s="2" t="s">
        <v>2272</v>
      </c>
      <c r="AB3551" s="3">
        <f>DATEVALUE(DatosTransformados[[#This Row],[Contact Date Hidden]])</f>
        <v>44967</v>
      </c>
      <c r="AC3551" s="3">
        <v>45048</v>
      </c>
      <c r="AD3551" s="2" t="s">
        <v>38</v>
      </c>
      <c r="AE3551" s="2" t="str">
        <f>VLOOKUP(DatosTransformados[[#This Row],[Customer Segment Hidden]],Tabla3[#All],2,FALSE)</f>
        <v>Low</v>
      </c>
      <c r="AF3551" s="11">
        <v>43.928645402118093</v>
      </c>
      <c r="AG3551" s="2">
        <v>9</v>
      </c>
      <c r="AH3551" s="2" t="s">
        <v>29</v>
      </c>
      <c r="AI3551" s="2" t="str">
        <f>IFERROR(VLOOKUP(DatosTransformados[[#This Row],[Preferred Contact Method Hidden]],Tabla3[#All],2,FALSE),DatosTransformados[[#This Row],[Preferred Contact Method Hidden]])</f>
        <v>Email</v>
      </c>
      <c r="AJ3551" s="2" t="str">
        <f>VLOOKUP(DatosTransformados[[#This Row],[Applied Discount Hidden]],Tabla3[#All],2,FALSE)</f>
        <v>Yes</v>
      </c>
      <c r="AK3551" s="2" t="b">
        <v>1</v>
      </c>
    </row>
    <row r="3552" spans="1:37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">
        <v>21</v>
      </c>
      <c r="O35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2" s="5" t="s">
        <v>21</v>
      </c>
      <c r="Q3552" s="5">
        <v>0</v>
      </c>
      <c r="R3552" s="5" t="s">
        <v>21</v>
      </c>
      <c r="S3552" s="5" t="s">
        <v>24</v>
      </c>
      <c r="T3552" s="5" t="s">
        <v>207</v>
      </c>
      <c r="U3552" s="5">
        <v>7</v>
      </c>
      <c r="V3552" s="5" t="str">
        <f>PROPER(DatosTransformados[[#This Row],[Payment Method Hidden]])</f>
        <v>Paper Check</v>
      </c>
      <c r="W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552" s="5">
        <v>7</v>
      </c>
      <c r="Y3552" s="5"/>
      <c r="Z3552" s="5"/>
      <c r="AA3552" s="5" t="s">
        <v>4371</v>
      </c>
      <c r="AB3552" s="6">
        <f>DATEVALUE(DatosTransformados[[#This Row],[Contact Date Hidden]])</f>
        <v>44790</v>
      </c>
      <c r="AC3552" s="6">
        <v>45081</v>
      </c>
      <c r="AD3552" s="5" t="s">
        <v>44</v>
      </c>
      <c r="AE3552" s="5" t="str">
        <f>VLOOKUP(DatosTransformados[[#This Row],[Customer Segment Hidden]],Tabla3[#All],2,FALSE)</f>
        <v>Medium</v>
      </c>
      <c r="AF3552" s="12">
        <v>7.197273955455108</v>
      </c>
      <c r="AG3552" s="5">
        <v>2</v>
      </c>
      <c r="AH3552" s="5" t="s">
        <v>63</v>
      </c>
      <c r="AI3552" s="5" t="str">
        <f>IFERROR(VLOOKUP(DatosTransformados[[#This Row],[Preferred Contact Method Hidden]],Tabla3[#All],2,FALSE),DatosTransformados[[#This Row],[Preferred Contact Method Hidden]])</f>
        <v>SMS</v>
      </c>
      <c r="AJ3552" s="5" t="str">
        <f>VLOOKUP(DatosTransformados[[#This Row],[Applied Discount Hidden]],Tabla3[#All],2,FALSE)</f>
        <v>No</v>
      </c>
      <c r="AK3552" s="5" t="b">
        <v>0</v>
      </c>
    </row>
    <row r="3553" spans="1:37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">
        <v>21</v>
      </c>
      <c r="O35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3" s="2" t="s">
        <v>21</v>
      </c>
      <c r="Q3553" s="2">
        <v>0</v>
      </c>
      <c r="R3553" s="2" t="s">
        <v>21</v>
      </c>
      <c r="S3553" s="2" t="s">
        <v>24</v>
      </c>
      <c r="T3553" s="2" t="s">
        <v>123</v>
      </c>
      <c r="U3553" s="2">
        <v>25</v>
      </c>
      <c r="V3553" s="2" t="str">
        <f>PROPER(DatosTransformados[[#This Row],[Payment Method Hidden]])</f>
        <v>Credit Card</v>
      </c>
      <c r="W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553" s="2">
        <v>812</v>
      </c>
      <c r="Y3553" s="2"/>
      <c r="Z3553" s="2"/>
      <c r="AA3553" s="2" t="s">
        <v>2728</v>
      </c>
      <c r="AB3553" s="3">
        <f>DATEVALUE(DatosTransformados[[#This Row],[Contact Date Hidden]])</f>
        <v>43865</v>
      </c>
      <c r="AC3553" s="3">
        <v>43846</v>
      </c>
      <c r="AD3553" s="2" t="s">
        <v>44</v>
      </c>
      <c r="AE3553" s="2" t="str">
        <f>VLOOKUP(DatosTransformados[[#This Row],[Customer Segment Hidden]],Tabla3[#All],2,FALSE)</f>
        <v>Medium</v>
      </c>
      <c r="AF3553" s="11">
        <v>26.204889298207309</v>
      </c>
      <c r="AG3553" s="2">
        <v>3</v>
      </c>
      <c r="AH3553" s="2" t="s">
        <v>63</v>
      </c>
      <c r="AI3553" s="2" t="str">
        <f>IFERROR(VLOOKUP(DatosTransformados[[#This Row],[Preferred Contact Method Hidden]],Tabla3[#All],2,FALSE),DatosTransformados[[#This Row],[Preferred Contact Method Hidden]])</f>
        <v>SMS</v>
      </c>
      <c r="AJ3553" s="2" t="str">
        <f>VLOOKUP(DatosTransformados[[#This Row],[Applied Discount Hidden]],Tabla3[#All],2,FALSE)</f>
        <v>No</v>
      </c>
      <c r="AK3553" s="2" t="b">
        <v>0</v>
      </c>
    </row>
    <row r="3554" spans="1:37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">
        <v>21</v>
      </c>
      <c r="O35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4" s="5" t="s">
        <v>21</v>
      </c>
      <c r="Q3554" s="5">
        <v>0</v>
      </c>
      <c r="R3554" s="5" t="s">
        <v>21</v>
      </c>
      <c r="S3554" s="5" t="s">
        <v>24</v>
      </c>
      <c r="T3554" s="5" t="s">
        <v>35</v>
      </c>
      <c r="U3554" s="5">
        <v>45</v>
      </c>
      <c r="V3554" s="5" t="str">
        <f>PROPER(DatosTransformados[[#This Row],[Payment Method Hidden]])</f>
        <v>Direct Debit</v>
      </c>
      <c r="W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554" s="5">
        <v>45</v>
      </c>
      <c r="Y3554" s="5" t="s">
        <v>42</v>
      </c>
      <c r="Z3554" s="5" t="s">
        <v>359</v>
      </c>
      <c r="AA3554" s="5" t="s">
        <v>429</v>
      </c>
      <c r="AB3554" s="6">
        <f>DATEVALUE(DatosTransformados[[#This Row],[Contact Date Hidden]])</f>
        <v>44299</v>
      </c>
      <c r="AC3554" s="6">
        <v>44731</v>
      </c>
      <c r="AD3554" s="5" t="s">
        <v>28</v>
      </c>
      <c r="AE3554" s="5" t="str">
        <f>VLOOKUP(DatosTransformados[[#This Row],[Customer Segment Hidden]],Tabla3[#All],2,FALSE)</f>
        <v>High</v>
      </c>
      <c r="AF3554" s="12">
        <v>46.878238187906923</v>
      </c>
      <c r="AG3554" s="5">
        <v>8</v>
      </c>
      <c r="AH3554" s="5" t="s">
        <v>29</v>
      </c>
      <c r="AI3554" s="5" t="str">
        <f>IFERROR(VLOOKUP(DatosTransformados[[#This Row],[Preferred Contact Method Hidden]],Tabla3[#All],2,FALSE),DatosTransformados[[#This Row],[Preferred Contact Method Hidden]])</f>
        <v>Email</v>
      </c>
      <c r="AJ3554" s="5" t="str">
        <f>VLOOKUP(DatosTransformados[[#This Row],[Applied Discount Hidden]],Tabla3[#All],2,FALSE)</f>
        <v>Yes</v>
      </c>
      <c r="AK3554" s="5" t="b">
        <v>1</v>
      </c>
    </row>
    <row r="3555" spans="1:37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">
        <v>33</v>
      </c>
      <c r="O35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5" s="2" t="s">
        <v>21</v>
      </c>
      <c r="Q3555" s="2">
        <v>0</v>
      </c>
      <c r="R3555" s="2" t="s">
        <v>21</v>
      </c>
      <c r="S3555" s="2" t="s">
        <v>24</v>
      </c>
      <c r="T3555" s="2" t="s">
        <v>35</v>
      </c>
      <c r="U3555" s="2">
        <v>39</v>
      </c>
      <c r="V3555" s="2" t="str">
        <f>PROPER(DatosTransformados[[#This Row],[Payment Method Hidden]])</f>
        <v>Direct Debit</v>
      </c>
      <c r="W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555" s="2">
        <v>382</v>
      </c>
      <c r="Y3555" s="2" t="s">
        <v>87</v>
      </c>
      <c r="Z3555" s="2" t="s">
        <v>1400</v>
      </c>
      <c r="AA3555" s="2" t="s">
        <v>5702</v>
      </c>
      <c r="AB3555" s="3">
        <f>DATEVALUE(DatosTransformados[[#This Row],[Contact Date Hidden]])</f>
        <v>44907</v>
      </c>
      <c r="AC3555" s="3">
        <v>44274</v>
      </c>
      <c r="AD3555" s="2" t="s">
        <v>44</v>
      </c>
      <c r="AE3555" s="2" t="str">
        <f>VLOOKUP(DatosTransformados[[#This Row],[Customer Segment Hidden]],Tabla3[#All],2,FALSE)</f>
        <v>Medium</v>
      </c>
      <c r="AF3555" s="11">
        <v>39.953520560940383</v>
      </c>
      <c r="AG3555" s="2">
        <v>7</v>
      </c>
      <c r="AH3555" s="2" t="s">
        <v>49</v>
      </c>
      <c r="AI3555" s="2" t="str">
        <f>IFERROR(VLOOKUP(DatosTransformados[[#This Row],[Preferred Contact Method Hidden]],Tabla3[#All],2,FALSE),DatosTransformados[[#This Row],[Preferred Contact Method Hidden]])</f>
        <v>Phone</v>
      </c>
      <c r="AJ3555" s="2" t="str">
        <f>VLOOKUP(DatosTransformados[[#This Row],[Applied Discount Hidden]],Tabla3[#All],2,FALSE)</f>
        <v>Yes</v>
      </c>
      <c r="AK3555" s="2" t="b">
        <v>1</v>
      </c>
    </row>
    <row r="3556" spans="1:37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">
        <v>21</v>
      </c>
      <c r="O35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6" s="5" t="s">
        <v>33</v>
      </c>
      <c r="Q3556" s="5">
        <v>2</v>
      </c>
      <c r="R3556" s="5" t="s">
        <v>33</v>
      </c>
      <c r="S3556" s="5" t="s">
        <v>24</v>
      </c>
      <c r="T3556" s="5" t="s">
        <v>35</v>
      </c>
      <c r="U3556" s="5">
        <v>21</v>
      </c>
      <c r="V3556" s="5" t="str">
        <f>PROPER(DatosTransformados[[#This Row],[Payment Method Hidden]])</f>
        <v>Direct Debit</v>
      </c>
      <c r="W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556" s="5">
        <v>990</v>
      </c>
      <c r="Y3556" s="5"/>
      <c r="Z3556" s="5"/>
      <c r="AA3556" s="5" t="s">
        <v>5704</v>
      </c>
      <c r="AB3556" s="6">
        <f>DATEVALUE(DatosTransformados[[#This Row],[Contact Date Hidden]])</f>
        <v>44393</v>
      </c>
      <c r="AC3556" s="6">
        <v>45140</v>
      </c>
      <c r="AD3556" s="5" t="s">
        <v>44</v>
      </c>
      <c r="AE3556" s="5" t="str">
        <f>VLOOKUP(DatosTransformados[[#This Row],[Customer Segment Hidden]],Tabla3[#All],2,FALSE)</f>
        <v>Medium</v>
      </c>
      <c r="AF3556" s="12">
        <v>18.130523341286111</v>
      </c>
      <c r="AG3556" s="5">
        <v>6</v>
      </c>
      <c r="AH3556" s="5" t="s">
        <v>49</v>
      </c>
      <c r="AI3556" s="5" t="str">
        <f>IFERROR(VLOOKUP(DatosTransformados[[#This Row],[Preferred Contact Method Hidden]],Tabla3[#All],2,FALSE),DatosTransformados[[#This Row],[Preferred Contact Method Hidden]])</f>
        <v>Phone</v>
      </c>
      <c r="AJ3556" s="5" t="str">
        <f>VLOOKUP(DatosTransformados[[#This Row],[Applied Discount Hidden]],Tabla3[#All],2,FALSE)</f>
        <v>No</v>
      </c>
      <c r="AK3556" s="5" t="b">
        <v>0</v>
      </c>
    </row>
    <row r="3557" spans="1:37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">
        <v>33</v>
      </c>
      <c r="O35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7" s="2" t="s">
        <v>21</v>
      </c>
      <c r="Q3557" s="2">
        <v>0</v>
      </c>
      <c r="R3557" s="2" t="s">
        <v>21</v>
      </c>
      <c r="S3557" s="2" t="s">
        <v>34</v>
      </c>
      <c r="T3557" s="2" t="s">
        <v>35</v>
      </c>
      <c r="U3557" s="2">
        <v>10</v>
      </c>
      <c r="V3557" s="2" t="str">
        <f>PROPER(DatosTransformados[[#This Row],[Payment Method Hidden]])</f>
        <v>Direct Debit</v>
      </c>
      <c r="W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57" s="2">
        <v>223</v>
      </c>
      <c r="Y3557" s="2"/>
      <c r="Z3557" s="2"/>
      <c r="AA3557" s="2" t="s">
        <v>4018</v>
      </c>
      <c r="AB3557" s="3">
        <f>DATEVALUE(DatosTransformados[[#This Row],[Contact Date Hidden]])</f>
        <v>43945</v>
      </c>
      <c r="AC3557" s="3">
        <v>43933</v>
      </c>
      <c r="AD3557" s="2" t="s">
        <v>28</v>
      </c>
      <c r="AE3557" s="2" t="str">
        <f>VLOOKUP(DatosTransformados[[#This Row],[Customer Segment Hidden]],Tabla3[#All],2,FALSE)</f>
        <v>High</v>
      </c>
      <c r="AF3557" s="11">
        <v>9.2700500432468065</v>
      </c>
      <c r="AG3557" s="2">
        <v>6</v>
      </c>
      <c r="AH3557" s="2" t="s">
        <v>63</v>
      </c>
      <c r="AI3557" s="2" t="str">
        <f>IFERROR(VLOOKUP(DatosTransformados[[#This Row],[Preferred Contact Method Hidden]],Tabla3[#All],2,FALSE),DatosTransformados[[#This Row],[Preferred Contact Method Hidden]])</f>
        <v>SMS</v>
      </c>
      <c r="AJ3557" s="2" t="str">
        <f>VLOOKUP(DatosTransformados[[#This Row],[Applied Discount Hidden]],Tabla3[#All],2,FALSE)</f>
        <v>Yes</v>
      </c>
      <c r="AK3557" s="2" t="b">
        <v>1</v>
      </c>
    </row>
    <row r="3558" spans="1:37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">
        <v>21</v>
      </c>
      <c r="O35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8" s="5" t="s">
        <v>21</v>
      </c>
      <c r="Q3558" s="5">
        <v>0</v>
      </c>
      <c r="R3558" s="5" t="s">
        <v>33</v>
      </c>
      <c r="S3558" s="5" t="s">
        <v>24</v>
      </c>
      <c r="T3558" s="5" t="s">
        <v>123</v>
      </c>
      <c r="U3558" s="5">
        <v>36</v>
      </c>
      <c r="V3558" s="5" t="str">
        <f>PROPER(DatosTransformados[[#This Row],[Payment Method Hidden]])</f>
        <v>Credit Card</v>
      </c>
      <c r="W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558" s="5">
        <v>578</v>
      </c>
      <c r="Y3558" s="5" t="s">
        <v>87</v>
      </c>
      <c r="Z3558" s="5" t="s">
        <v>180</v>
      </c>
      <c r="AA3558" s="5" t="s">
        <v>3297</v>
      </c>
      <c r="AB3558" s="6">
        <f>DATEVALUE(DatosTransformados[[#This Row],[Contact Date Hidden]])</f>
        <v>44962</v>
      </c>
      <c r="AC3558" s="6">
        <v>43904</v>
      </c>
      <c r="AD3558" s="5" t="s">
        <v>28</v>
      </c>
      <c r="AE3558" s="5" t="str">
        <f>VLOOKUP(DatosTransformados[[#This Row],[Customer Segment Hidden]],Tabla3[#All],2,FALSE)</f>
        <v>High</v>
      </c>
      <c r="AF3558" s="12">
        <v>33.728905030857312</v>
      </c>
      <c r="AG3558" s="5">
        <v>7</v>
      </c>
      <c r="AH3558" s="5" t="s">
        <v>63</v>
      </c>
      <c r="AI3558" s="5" t="str">
        <f>IFERROR(VLOOKUP(DatosTransformados[[#This Row],[Preferred Contact Method Hidden]],Tabla3[#All],2,FALSE),DatosTransformados[[#This Row],[Preferred Contact Method Hidden]])</f>
        <v>SMS</v>
      </c>
      <c r="AJ3558" s="5" t="str">
        <f>VLOOKUP(DatosTransformados[[#This Row],[Applied Discount Hidden]],Tabla3[#All],2,FALSE)</f>
        <v>Yes</v>
      </c>
      <c r="AK3558" s="5" t="b">
        <v>1</v>
      </c>
    </row>
    <row r="3559" spans="1:37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">
        <v>21</v>
      </c>
      <c r="O35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59" s="2" t="s">
        <v>33</v>
      </c>
      <c r="Q3559" s="2">
        <v>3</v>
      </c>
      <c r="R3559" s="2" t="s">
        <v>33</v>
      </c>
      <c r="S3559" s="2" t="s">
        <v>24</v>
      </c>
      <c r="T3559" s="2" t="s">
        <v>35</v>
      </c>
      <c r="U3559" s="2">
        <v>33</v>
      </c>
      <c r="V3559" s="2" t="str">
        <f>PROPER(DatosTransformados[[#This Row],[Payment Method Hidden]])</f>
        <v>Direct Debit</v>
      </c>
      <c r="W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559" s="2">
        <v>374</v>
      </c>
      <c r="Y3559" s="2" t="s">
        <v>42</v>
      </c>
      <c r="Z3559" s="2" t="s">
        <v>359</v>
      </c>
      <c r="AA3559" s="2" t="s">
        <v>5624</v>
      </c>
      <c r="AB3559" s="3">
        <f>DATEVALUE(DatosTransformados[[#This Row],[Contact Date Hidden]])</f>
        <v>44749</v>
      </c>
      <c r="AC3559" s="3">
        <v>43902</v>
      </c>
      <c r="AD3559" s="2" t="s">
        <v>28</v>
      </c>
      <c r="AE3559" s="2" t="str">
        <f>VLOOKUP(DatosTransformados[[#This Row],[Customer Segment Hidden]],Tabla3[#All],2,FALSE)</f>
        <v>High</v>
      </c>
      <c r="AF3559" s="11">
        <v>29.149996909189941</v>
      </c>
      <c r="AG3559" s="2">
        <v>8</v>
      </c>
      <c r="AH3559" s="2" t="s">
        <v>29</v>
      </c>
      <c r="AI3559" s="2" t="str">
        <f>IFERROR(VLOOKUP(DatosTransformados[[#This Row],[Preferred Contact Method Hidden]],Tabla3[#All],2,FALSE),DatosTransformados[[#This Row],[Preferred Contact Method Hidden]])</f>
        <v>Email</v>
      </c>
      <c r="AJ3559" s="2" t="str">
        <f>VLOOKUP(DatosTransformados[[#This Row],[Applied Discount Hidden]],Tabla3[#All],2,FALSE)</f>
        <v>Yes</v>
      </c>
      <c r="AK3559" s="2" t="b">
        <v>1</v>
      </c>
    </row>
    <row r="3560" spans="1:37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">
        <v>21</v>
      </c>
      <c r="O35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0" s="5" t="s">
        <v>21</v>
      </c>
      <c r="Q3560" s="5">
        <v>0</v>
      </c>
      <c r="R3560" s="5" t="s">
        <v>21</v>
      </c>
      <c r="S3560" s="5" t="s">
        <v>24</v>
      </c>
      <c r="T3560" s="5" t="s">
        <v>25</v>
      </c>
      <c r="U3560" s="5">
        <v>54</v>
      </c>
      <c r="V3560" s="5" t="str">
        <f>PROPER(DatosTransformados[[#This Row],[Payment Method Hidden]])</f>
        <v>Credit Card</v>
      </c>
      <c r="W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3560" s="5">
        <v>2578</v>
      </c>
      <c r="Y3560" s="5"/>
      <c r="Z3560" s="5"/>
      <c r="AA3560" s="5" t="s">
        <v>5709</v>
      </c>
      <c r="AB3560" s="6">
        <f>DATEVALUE(DatosTransformados[[#This Row],[Contact Date Hidden]])</f>
        <v>44615</v>
      </c>
      <c r="AC3560" s="6">
        <v>44134</v>
      </c>
      <c r="AD3560" s="5" t="s">
        <v>28</v>
      </c>
      <c r="AE3560" s="5" t="str">
        <f>VLOOKUP(DatosTransformados[[#This Row],[Customer Segment Hidden]],Tabla3[#All],2,FALSE)</f>
        <v>High</v>
      </c>
      <c r="AF3560" s="12">
        <v>62.763261995582937</v>
      </c>
      <c r="AG3560" s="5">
        <v>6</v>
      </c>
      <c r="AH3560" s="5" t="s">
        <v>29</v>
      </c>
      <c r="AI3560" s="5" t="str">
        <f>IFERROR(VLOOKUP(DatosTransformados[[#This Row],[Preferred Contact Method Hidden]],Tabla3[#All],2,FALSE),DatosTransformados[[#This Row],[Preferred Contact Method Hidden]])</f>
        <v>Email</v>
      </c>
      <c r="AJ3560" s="5" t="str">
        <f>VLOOKUP(DatosTransformados[[#This Row],[Applied Discount Hidden]],Tabla3[#All],2,FALSE)</f>
        <v>Yes</v>
      </c>
      <c r="AK3560" s="5" t="b">
        <v>1</v>
      </c>
    </row>
    <row r="3561" spans="1:37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">
        <v>21</v>
      </c>
      <c r="O35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1" s="2" t="s">
        <v>21</v>
      </c>
      <c r="Q3561" s="2">
        <v>0</v>
      </c>
      <c r="R3561" s="2" t="s">
        <v>21</v>
      </c>
      <c r="S3561" s="2" t="s">
        <v>24</v>
      </c>
      <c r="T3561" s="2" t="s">
        <v>25</v>
      </c>
      <c r="U3561" s="2">
        <v>13</v>
      </c>
      <c r="V3561" s="2" t="str">
        <f>PROPER(DatosTransformados[[#This Row],[Payment Method Hidden]])</f>
        <v>Credit Card</v>
      </c>
      <c r="W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561" s="2">
        <v>49</v>
      </c>
      <c r="Y3561" s="2"/>
      <c r="Z3561" s="2"/>
      <c r="AA3561" s="2" t="s">
        <v>3629</v>
      </c>
      <c r="AB3561" s="3">
        <f>DATEVALUE(DatosTransformados[[#This Row],[Contact Date Hidden]])</f>
        <v>43852</v>
      </c>
      <c r="AC3561" s="3">
        <v>45063</v>
      </c>
      <c r="AD3561" s="2" t="s">
        <v>28</v>
      </c>
      <c r="AE3561" s="2" t="str">
        <f>VLOOKUP(DatosTransformados[[#This Row],[Customer Segment Hidden]],Tabla3[#All],2,FALSE)</f>
        <v>High</v>
      </c>
      <c r="AF3561" s="11">
        <v>12.38263028005375</v>
      </c>
      <c r="AG3561" s="2">
        <v>1</v>
      </c>
      <c r="AH3561" s="2" t="s">
        <v>29</v>
      </c>
      <c r="AI3561" s="2" t="str">
        <f>IFERROR(VLOOKUP(DatosTransformados[[#This Row],[Preferred Contact Method Hidden]],Tabla3[#All],2,FALSE),DatosTransformados[[#This Row],[Preferred Contact Method Hidden]])</f>
        <v>Email</v>
      </c>
      <c r="AJ3561" s="2" t="str">
        <f>VLOOKUP(DatosTransformados[[#This Row],[Applied Discount Hidden]],Tabla3[#All],2,FALSE)</f>
        <v>No</v>
      </c>
      <c r="AK3561" s="2" t="b">
        <v>0</v>
      </c>
    </row>
    <row r="3562" spans="1:37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">
        <v>21</v>
      </c>
      <c r="O35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2" s="5" t="s">
        <v>21</v>
      </c>
      <c r="Q3562" s="5">
        <v>0</v>
      </c>
      <c r="R3562" s="5" t="s">
        <v>21</v>
      </c>
      <c r="S3562" s="5" t="s">
        <v>52</v>
      </c>
      <c r="T3562" s="5" t="s">
        <v>25</v>
      </c>
      <c r="U3562" s="5">
        <v>8</v>
      </c>
      <c r="V3562" s="5" t="str">
        <f>PROPER(DatosTransformados[[#This Row],[Payment Method Hidden]])</f>
        <v>Credit Card</v>
      </c>
      <c r="W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562" s="5">
        <v>55</v>
      </c>
      <c r="Y3562" s="5"/>
      <c r="Z3562" s="5"/>
      <c r="AA3562" s="5" t="s">
        <v>362</v>
      </c>
      <c r="AB3562" s="6">
        <f>DATEVALUE(DatosTransformados[[#This Row],[Contact Date Hidden]])</f>
        <v>45185</v>
      </c>
      <c r="AC3562" s="6">
        <v>44461</v>
      </c>
      <c r="AD3562" s="5" t="s">
        <v>38</v>
      </c>
      <c r="AE3562" s="5" t="str">
        <f>VLOOKUP(DatosTransformados[[#This Row],[Customer Segment Hidden]],Tabla3[#All],2,FALSE)</f>
        <v>Low</v>
      </c>
      <c r="AF3562" s="12">
        <v>7.3112739180549289</v>
      </c>
      <c r="AG3562" s="5">
        <v>0</v>
      </c>
      <c r="AH3562" s="5" t="s">
        <v>49</v>
      </c>
      <c r="AI3562" s="5" t="str">
        <f>IFERROR(VLOOKUP(DatosTransformados[[#This Row],[Preferred Contact Method Hidden]],Tabla3[#All],2,FALSE),DatosTransformados[[#This Row],[Preferred Contact Method Hidden]])</f>
        <v>Phone</v>
      </c>
      <c r="AJ3562" s="5" t="str">
        <f>VLOOKUP(DatosTransformados[[#This Row],[Applied Discount Hidden]],Tabla3[#All],2,FALSE)</f>
        <v>Yes</v>
      </c>
      <c r="AK3562" s="5" t="b">
        <v>1</v>
      </c>
    </row>
    <row r="3563" spans="1:37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">
        <v>21</v>
      </c>
      <c r="O35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3" s="2" t="s">
        <v>33</v>
      </c>
      <c r="Q3563" s="2">
        <v>3</v>
      </c>
      <c r="R3563" s="2" t="s">
        <v>21</v>
      </c>
      <c r="S3563" s="2" t="s">
        <v>52</v>
      </c>
      <c r="T3563" s="2" t="s">
        <v>123</v>
      </c>
      <c r="U3563" s="2">
        <v>9</v>
      </c>
      <c r="V3563" s="2" t="str">
        <f>PROPER(DatosTransformados[[#This Row],[Payment Method Hidden]])</f>
        <v>Credit Card</v>
      </c>
      <c r="W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563" s="2">
        <v>532</v>
      </c>
      <c r="Y3563" s="2"/>
      <c r="Z3563" s="2"/>
      <c r="AA3563" s="2" t="s">
        <v>605</v>
      </c>
      <c r="AB3563" s="3">
        <f>DATEVALUE(DatosTransformados[[#This Row],[Contact Date Hidden]])</f>
        <v>43847</v>
      </c>
      <c r="AC3563" s="3">
        <v>44850</v>
      </c>
      <c r="AD3563" s="2" t="s">
        <v>28</v>
      </c>
      <c r="AE3563" s="2" t="str">
        <f>VLOOKUP(DatosTransformados[[#This Row],[Customer Segment Hidden]],Tabla3[#All],2,FALSE)</f>
        <v>High</v>
      </c>
      <c r="AF3563" s="11">
        <v>8.2772581535985168</v>
      </c>
      <c r="AG3563" s="2">
        <v>5</v>
      </c>
      <c r="AH3563" s="2" t="s">
        <v>29</v>
      </c>
      <c r="AI3563" s="2" t="str">
        <f>IFERROR(VLOOKUP(DatosTransformados[[#This Row],[Preferred Contact Method Hidden]],Tabla3[#All],2,FALSE),DatosTransformados[[#This Row],[Preferred Contact Method Hidden]])</f>
        <v>Email</v>
      </c>
      <c r="AJ3563" s="2" t="str">
        <f>VLOOKUP(DatosTransformados[[#This Row],[Applied Discount Hidden]],Tabla3[#All],2,FALSE)</f>
        <v>Yes</v>
      </c>
      <c r="AK3563" s="2" t="b">
        <v>1</v>
      </c>
    </row>
    <row r="3564" spans="1:37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">
        <v>21</v>
      </c>
      <c r="O35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4" s="5" t="s">
        <v>33</v>
      </c>
      <c r="Q3564" s="5">
        <v>2</v>
      </c>
      <c r="R3564" s="5" t="s">
        <v>21</v>
      </c>
      <c r="S3564" s="5" t="s">
        <v>24</v>
      </c>
      <c r="T3564" s="5" t="s">
        <v>123</v>
      </c>
      <c r="U3564" s="5">
        <v>10</v>
      </c>
      <c r="V3564" s="5" t="str">
        <f>PROPER(DatosTransformados[[#This Row],[Payment Method Hidden]])</f>
        <v>Credit Card</v>
      </c>
      <c r="W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564" s="5">
        <v>215</v>
      </c>
      <c r="Y3564" s="5"/>
      <c r="Z3564" s="5"/>
      <c r="AA3564" s="5" t="s">
        <v>1604</v>
      </c>
      <c r="AB3564" s="6">
        <f>DATEVALUE(DatosTransformados[[#This Row],[Contact Date Hidden]])</f>
        <v>45230</v>
      </c>
      <c r="AC3564" s="6">
        <v>44549</v>
      </c>
      <c r="AD3564" s="5" t="s">
        <v>28</v>
      </c>
      <c r="AE3564" s="5" t="str">
        <f>VLOOKUP(DatosTransformados[[#This Row],[Customer Segment Hidden]],Tabla3[#All],2,FALSE)</f>
        <v>High</v>
      </c>
      <c r="AF3564" s="12">
        <v>10.32084534763816</v>
      </c>
      <c r="AG3564" s="5">
        <v>3</v>
      </c>
      <c r="AH3564" s="5" t="s">
        <v>29</v>
      </c>
      <c r="AI3564" s="5" t="str">
        <f>IFERROR(VLOOKUP(DatosTransformados[[#This Row],[Preferred Contact Method Hidden]],Tabla3[#All],2,FALSE),DatosTransformados[[#This Row],[Preferred Contact Method Hidden]])</f>
        <v>Email</v>
      </c>
      <c r="AJ3564" s="5" t="str">
        <f>VLOOKUP(DatosTransformados[[#This Row],[Applied Discount Hidden]],Tabla3[#All],2,FALSE)</f>
        <v>No</v>
      </c>
      <c r="AK3564" s="5" t="b">
        <v>0</v>
      </c>
    </row>
    <row r="3565" spans="1:37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">
        <v>21</v>
      </c>
      <c r="O35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5" s="2" t="s">
        <v>21</v>
      </c>
      <c r="Q3565" s="2">
        <v>0</v>
      </c>
      <c r="R3565" s="2" t="s">
        <v>21</v>
      </c>
      <c r="S3565" s="2" t="s">
        <v>24</v>
      </c>
      <c r="T3565" s="2" t="s">
        <v>207</v>
      </c>
      <c r="U3565" s="2">
        <v>13</v>
      </c>
      <c r="V3565" s="2" t="str">
        <f>PROPER(DatosTransformados[[#This Row],[Payment Method Hidden]])</f>
        <v>Paper Check</v>
      </c>
      <c r="W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565" s="2">
        <v>13</v>
      </c>
      <c r="Y3565" s="2"/>
      <c r="Z3565" s="2"/>
      <c r="AA3565" s="2" t="s">
        <v>554</v>
      </c>
      <c r="AB3565" s="3">
        <f>DATEVALUE(DatosTransformados[[#This Row],[Contact Date Hidden]])</f>
        <v>44146</v>
      </c>
      <c r="AC3565" s="3">
        <v>45082</v>
      </c>
      <c r="AD3565" s="2" t="s">
        <v>38</v>
      </c>
      <c r="AE3565" s="2" t="str">
        <f>VLOOKUP(DatosTransformados[[#This Row],[Customer Segment Hidden]],Tabla3[#All],2,FALSE)</f>
        <v>Low</v>
      </c>
      <c r="AF3565" s="11">
        <v>15.482888299510289</v>
      </c>
      <c r="AG3565" s="2">
        <v>6</v>
      </c>
      <c r="AH3565" s="2" t="s">
        <v>63</v>
      </c>
      <c r="AI3565" s="2" t="str">
        <f>IFERROR(VLOOKUP(DatosTransformados[[#This Row],[Preferred Contact Method Hidden]],Tabla3[#All],2,FALSE),DatosTransformados[[#This Row],[Preferred Contact Method Hidden]])</f>
        <v>SMS</v>
      </c>
      <c r="AJ3565" s="2" t="str">
        <f>VLOOKUP(DatosTransformados[[#This Row],[Applied Discount Hidden]],Tabla3[#All],2,FALSE)</f>
        <v>Yes</v>
      </c>
      <c r="AK3565" s="2" t="b">
        <v>1</v>
      </c>
    </row>
    <row r="3566" spans="1:37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">
        <v>21</v>
      </c>
      <c r="O35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6" s="5" t="s">
        <v>21</v>
      </c>
      <c r="Q3566" s="5">
        <v>0</v>
      </c>
      <c r="R3566" s="5" t="s">
        <v>21</v>
      </c>
      <c r="S3566" s="5" t="s">
        <v>24</v>
      </c>
      <c r="T3566" s="5" t="s">
        <v>35</v>
      </c>
      <c r="U3566" s="5">
        <v>43</v>
      </c>
      <c r="V3566" s="5" t="str">
        <f>PROPER(DatosTransformados[[#This Row],[Payment Method Hidden]])</f>
        <v>Direct Debit</v>
      </c>
      <c r="W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566" s="5">
        <v>699</v>
      </c>
      <c r="Y3566" s="5" t="s">
        <v>42</v>
      </c>
      <c r="Z3566" s="5" t="s">
        <v>184</v>
      </c>
      <c r="AA3566" s="5" t="s">
        <v>5716</v>
      </c>
      <c r="AB3566" s="6">
        <f>DATEVALUE(DatosTransformados[[#This Row],[Contact Date Hidden]])</f>
        <v>44114</v>
      </c>
      <c r="AC3566" s="6">
        <v>44687</v>
      </c>
      <c r="AD3566" s="5" t="s">
        <v>28</v>
      </c>
      <c r="AE3566" s="5" t="str">
        <f>VLOOKUP(DatosTransformados[[#This Row],[Customer Segment Hidden]],Tabla3[#All],2,FALSE)</f>
        <v>High</v>
      </c>
      <c r="AF3566" s="12">
        <v>41.100805976250918</v>
      </c>
      <c r="AG3566" s="5">
        <v>3</v>
      </c>
      <c r="AH3566" s="5" t="s">
        <v>63</v>
      </c>
      <c r="AI3566" s="5" t="str">
        <f>IFERROR(VLOOKUP(DatosTransformados[[#This Row],[Preferred Contact Method Hidden]],Tabla3[#All],2,FALSE),DatosTransformados[[#This Row],[Preferred Contact Method Hidden]])</f>
        <v>SMS</v>
      </c>
      <c r="AJ3566" s="5" t="str">
        <f>VLOOKUP(DatosTransformados[[#This Row],[Applied Discount Hidden]],Tabla3[#All],2,FALSE)</f>
        <v>Yes</v>
      </c>
      <c r="AK3566" s="5" t="b">
        <v>1</v>
      </c>
    </row>
    <row r="3567" spans="1:37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">
        <v>21</v>
      </c>
      <c r="O35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7" s="2" t="s">
        <v>21</v>
      </c>
      <c r="Q3567" s="2">
        <v>0</v>
      </c>
      <c r="R3567" s="2" t="s">
        <v>33</v>
      </c>
      <c r="S3567" s="2" t="s">
        <v>52</v>
      </c>
      <c r="T3567" s="2" t="s">
        <v>117</v>
      </c>
      <c r="U3567" s="2">
        <v>46</v>
      </c>
      <c r="V3567" s="2" t="str">
        <f>PROPER(DatosTransformados[[#This Row],[Payment Method Hidden]])</f>
        <v>Direct Debit</v>
      </c>
      <c r="W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567" s="2">
        <v>3153</v>
      </c>
      <c r="Y3567" s="2"/>
      <c r="Z3567" s="2"/>
      <c r="AA3567" s="2" t="s">
        <v>2849</v>
      </c>
      <c r="AB3567" s="3">
        <f>DATEVALUE(DatosTransformados[[#This Row],[Contact Date Hidden]])</f>
        <v>44099</v>
      </c>
      <c r="AC3567" s="3">
        <v>44304</v>
      </c>
      <c r="AD3567" s="2" t="s">
        <v>38</v>
      </c>
      <c r="AE3567" s="2" t="str">
        <f>VLOOKUP(DatosTransformados[[#This Row],[Customer Segment Hidden]],Tabla3[#All],2,FALSE)</f>
        <v>Low</v>
      </c>
      <c r="AF3567" s="11">
        <v>40.21931464890001</v>
      </c>
      <c r="AG3567" s="2">
        <v>10</v>
      </c>
      <c r="AH3567" s="2" t="s">
        <v>63</v>
      </c>
      <c r="AI3567" s="2" t="str">
        <f>IFERROR(VLOOKUP(DatosTransformados[[#This Row],[Preferred Contact Method Hidden]],Tabla3[#All],2,FALSE),DatosTransformados[[#This Row],[Preferred Contact Method Hidden]])</f>
        <v>SMS</v>
      </c>
      <c r="AJ3567" s="2" t="str">
        <f>VLOOKUP(DatosTransformados[[#This Row],[Applied Discount Hidden]],Tabla3[#All],2,FALSE)</f>
        <v>Yes</v>
      </c>
      <c r="AK3567" s="2" t="b">
        <v>1</v>
      </c>
    </row>
    <row r="3568" spans="1:37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">
        <v>33</v>
      </c>
      <c r="O35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8" s="5" t="s">
        <v>21</v>
      </c>
      <c r="Q3568" s="5">
        <v>0</v>
      </c>
      <c r="R3568" s="5" t="s">
        <v>21</v>
      </c>
      <c r="S3568" s="5" t="s">
        <v>34</v>
      </c>
      <c r="T3568" s="5" t="s">
        <v>117</v>
      </c>
      <c r="U3568" s="5">
        <v>29</v>
      </c>
      <c r="V3568" s="5" t="str">
        <f>PROPER(DatosTransformados[[#This Row],[Payment Method Hidden]])</f>
        <v>Direct Debit</v>
      </c>
      <c r="W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568" s="5">
        <v>304</v>
      </c>
      <c r="Y3568" s="5"/>
      <c r="Z3568" s="5"/>
      <c r="AA3568" s="5" t="s">
        <v>4228</v>
      </c>
      <c r="AB3568" s="6">
        <f>DATEVALUE(DatosTransformados[[#This Row],[Contact Date Hidden]])</f>
        <v>44309</v>
      </c>
      <c r="AC3568" s="6">
        <v>44284</v>
      </c>
      <c r="AD3568" s="5" t="s">
        <v>28</v>
      </c>
      <c r="AE3568" s="5" t="str">
        <f>VLOOKUP(DatosTransformados[[#This Row],[Customer Segment Hidden]],Tabla3[#All],2,FALSE)</f>
        <v>High</v>
      </c>
      <c r="AF3568" s="12">
        <v>27.82530176458042</v>
      </c>
      <c r="AG3568" s="5">
        <v>1</v>
      </c>
      <c r="AH3568" s="5" t="s">
        <v>49</v>
      </c>
      <c r="AI3568" s="5" t="str">
        <f>IFERROR(VLOOKUP(DatosTransformados[[#This Row],[Preferred Contact Method Hidden]],Tabla3[#All],2,FALSE),DatosTransformados[[#This Row],[Preferred Contact Method Hidden]])</f>
        <v>Phone</v>
      </c>
      <c r="AJ3568" s="5" t="str">
        <f>VLOOKUP(DatosTransformados[[#This Row],[Applied Discount Hidden]],Tabla3[#All],2,FALSE)</f>
        <v>No</v>
      </c>
      <c r="AK3568" s="5" t="b">
        <v>0</v>
      </c>
    </row>
    <row r="3569" spans="1:37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">
        <v>21</v>
      </c>
      <c r="O35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69" s="2" t="s">
        <v>21</v>
      </c>
      <c r="Q3569" s="2">
        <v>0</v>
      </c>
      <c r="R3569" s="2" t="s">
        <v>21</v>
      </c>
      <c r="S3569" s="2" t="s">
        <v>24</v>
      </c>
      <c r="T3569" s="2" t="s">
        <v>117</v>
      </c>
      <c r="U3569" s="2">
        <v>9</v>
      </c>
      <c r="V3569" s="2" t="str">
        <f>PROPER(DatosTransformados[[#This Row],[Payment Method Hidden]])</f>
        <v>Direct Debit</v>
      </c>
      <c r="W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3569" s="2">
        <v>318</v>
      </c>
      <c r="Y3569" s="2"/>
      <c r="Z3569" s="2"/>
      <c r="AA3569" s="2" t="s">
        <v>5720</v>
      </c>
      <c r="AB3569" s="3">
        <f>DATEVALUE(DatosTransformados[[#This Row],[Contact Date Hidden]])</f>
        <v>45175</v>
      </c>
      <c r="AC3569" s="3">
        <v>45180</v>
      </c>
      <c r="AD3569" s="2" t="s">
        <v>38</v>
      </c>
      <c r="AE3569" s="2" t="str">
        <f>VLOOKUP(DatosTransformados[[#This Row],[Customer Segment Hidden]],Tabla3[#All],2,FALSE)</f>
        <v>Low</v>
      </c>
      <c r="AF3569" s="11">
        <v>9.6291382731603079</v>
      </c>
      <c r="AG3569" s="2">
        <v>5</v>
      </c>
      <c r="AH3569" s="2" t="s">
        <v>29</v>
      </c>
      <c r="AI3569" s="2" t="str">
        <f>IFERROR(VLOOKUP(DatosTransformados[[#This Row],[Preferred Contact Method Hidden]],Tabla3[#All],2,FALSE),DatosTransformados[[#This Row],[Preferred Contact Method Hidden]])</f>
        <v>Email</v>
      </c>
      <c r="AJ3569" s="2" t="str">
        <f>VLOOKUP(DatosTransformados[[#This Row],[Applied Discount Hidden]],Tabla3[#All],2,FALSE)</f>
        <v>No</v>
      </c>
      <c r="AK3569" s="2" t="b">
        <v>0</v>
      </c>
    </row>
    <row r="3570" spans="1:37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">
        <v>21</v>
      </c>
      <c r="O35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0" s="5" t="s">
        <v>21</v>
      </c>
      <c r="Q3570" s="5">
        <v>0</v>
      </c>
      <c r="R3570" s="5" t="s">
        <v>21</v>
      </c>
      <c r="S3570" s="5" t="s">
        <v>24</v>
      </c>
      <c r="T3570" s="5" t="s">
        <v>25</v>
      </c>
      <c r="U3570" s="5">
        <v>18</v>
      </c>
      <c r="V3570" s="5" t="str">
        <f>PROPER(DatosTransformados[[#This Row],[Payment Method Hidden]])</f>
        <v>Credit Card</v>
      </c>
      <c r="W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570" s="5">
        <v>63</v>
      </c>
      <c r="Y3570" s="5" t="s">
        <v>42</v>
      </c>
      <c r="Z3570" s="5" t="s">
        <v>213</v>
      </c>
      <c r="AA3570" s="5" t="s">
        <v>5722</v>
      </c>
      <c r="AB3570" s="6">
        <f>DATEVALUE(DatosTransformados[[#This Row],[Contact Date Hidden]])</f>
        <v>44538</v>
      </c>
      <c r="AC3570" s="6">
        <v>44300</v>
      </c>
      <c r="AD3570" s="5" t="s">
        <v>28</v>
      </c>
      <c r="AE3570" s="5" t="str">
        <f>VLOOKUP(DatosTransformados[[#This Row],[Customer Segment Hidden]],Tabla3[#All],2,FALSE)</f>
        <v>High</v>
      </c>
      <c r="AF3570" s="12">
        <v>16.108955754634088</v>
      </c>
      <c r="AG3570" s="5">
        <v>0</v>
      </c>
      <c r="AH3570" s="5" t="s">
        <v>63</v>
      </c>
      <c r="AI3570" s="5" t="str">
        <f>IFERROR(VLOOKUP(DatosTransformados[[#This Row],[Preferred Contact Method Hidden]],Tabla3[#All],2,FALSE),DatosTransformados[[#This Row],[Preferred Contact Method Hidden]])</f>
        <v>SMS</v>
      </c>
      <c r="AJ3570" s="5" t="str">
        <f>VLOOKUP(DatosTransformados[[#This Row],[Applied Discount Hidden]],Tabla3[#All],2,FALSE)</f>
        <v>No</v>
      </c>
      <c r="AK3570" s="5" t="b">
        <v>0</v>
      </c>
    </row>
    <row r="3571" spans="1:37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">
        <v>21</v>
      </c>
      <c r="O35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1" s="2" t="s">
        <v>21</v>
      </c>
      <c r="Q3571" s="2">
        <v>0</v>
      </c>
      <c r="R3571" s="2" t="s">
        <v>21</v>
      </c>
      <c r="S3571" s="2" t="s">
        <v>24</v>
      </c>
      <c r="T3571" s="2" t="s">
        <v>35</v>
      </c>
      <c r="U3571" s="2">
        <v>59</v>
      </c>
      <c r="V3571" s="2" t="str">
        <f>PROPER(DatosTransformados[[#This Row],[Payment Method Hidden]])</f>
        <v>Direct Debit</v>
      </c>
      <c r="W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3571" s="2">
        <v>59</v>
      </c>
      <c r="Y3571" s="2" t="s">
        <v>156</v>
      </c>
      <c r="Z3571" s="2" t="s">
        <v>351</v>
      </c>
      <c r="AA3571" s="2" t="s">
        <v>5724</v>
      </c>
      <c r="AB3571" s="3">
        <f>DATEVALUE(DatosTransformados[[#This Row],[Contact Date Hidden]])</f>
        <v>44877</v>
      </c>
      <c r="AC3571" s="3">
        <v>44904</v>
      </c>
      <c r="AD3571" s="2" t="s">
        <v>38</v>
      </c>
      <c r="AE3571" s="2" t="str">
        <f>VLOOKUP(DatosTransformados[[#This Row],[Customer Segment Hidden]],Tabla3[#All],2,FALSE)</f>
        <v>Low</v>
      </c>
      <c r="AF3571" s="11">
        <v>67.811233472127427</v>
      </c>
      <c r="AG3571" s="2">
        <v>8</v>
      </c>
      <c r="AH3571" s="2" t="s">
        <v>29</v>
      </c>
      <c r="AI3571" s="2" t="str">
        <f>IFERROR(VLOOKUP(DatosTransformados[[#This Row],[Preferred Contact Method Hidden]],Tabla3[#All],2,FALSE),DatosTransformados[[#This Row],[Preferred Contact Method Hidden]])</f>
        <v>Email</v>
      </c>
      <c r="AJ3571" s="2" t="str">
        <f>VLOOKUP(DatosTransformados[[#This Row],[Applied Discount Hidden]],Tabla3[#All],2,FALSE)</f>
        <v>No</v>
      </c>
      <c r="AK3571" s="2" t="b">
        <v>0</v>
      </c>
    </row>
    <row r="3572" spans="1:37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">
        <v>21</v>
      </c>
      <c r="O35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2" s="5" t="s">
        <v>21</v>
      </c>
      <c r="Q3572" s="5">
        <v>0</v>
      </c>
      <c r="R3572" s="5" t="s">
        <v>21</v>
      </c>
      <c r="S3572" s="5" t="s">
        <v>24</v>
      </c>
      <c r="T3572" s="5" t="s">
        <v>35</v>
      </c>
      <c r="U3572" s="5">
        <v>55</v>
      </c>
      <c r="V3572" s="5" t="str">
        <f>PROPER(DatosTransformados[[#This Row],[Payment Method Hidden]])</f>
        <v>Direct Debit</v>
      </c>
      <c r="W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3572" s="5">
        <v>3168</v>
      </c>
      <c r="Y3572" s="5"/>
      <c r="Z3572" s="5"/>
      <c r="AA3572" s="5" t="s">
        <v>5223</v>
      </c>
      <c r="AB3572" s="6">
        <f>DATEVALUE(DatosTransformados[[#This Row],[Contact Date Hidden]])</f>
        <v>44683</v>
      </c>
      <c r="AC3572" s="6">
        <v>44023</v>
      </c>
      <c r="AD3572" s="5" t="s">
        <v>38</v>
      </c>
      <c r="AE3572" s="5" t="str">
        <f>VLOOKUP(DatosTransformados[[#This Row],[Customer Segment Hidden]],Tabla3[#All],2,FALSE)</f>
        <v>Low</v>
      </c>
      <c r="AF3572" s="12">
        <v>59.785342953314377</v>
      </c>
      <c r="AG3572" s="5">
        <v>9</v>
      </c>
      <c r="AH3572" s="5" t="s">
        <v>29</v>
      </c>
      <c r="AI3572" s="5" t="str">
        <f>IFERROR(VLOOKUP(DatosTransformados[[#This Row],[Preferred Contact Method Hidden]],Tabla3[#All],2,FALSE),DatosTransformados[[#This Row],[Preferred Contact Method Hidden]])</f>
        <v>Email</v>
      </c>
      <c r="AJ3572" s="5" t="str">
        <f>VLOOKUP(DatosTransformados[[#This Row],[Applied Discount Hidden]],Tabla3[#All],2,FALSE)</f>
        <v>Yes</v>
      </c>
      <c r="AK3572" s="5" t="b">
        <v>1</v>
      </c>
    </row>
    <row r="3573" spans="1:37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">
        <v>21</v>
      </c>
      <c r="O35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3" s="2" t="s">
        <v>21</v>
      </c>
      <c r="Q3573" s="2">
        <v>0</v>
      </c>
      <c r="R3573" s="2" t="s">
        <v>33</v>
      </c>
      <c r="S3573" s="2" t="s">
        <v>24</v>
      </c>
      <c r="T3573" s="2" t="s">
        <v>123</v>
      </c>
      <c r="U3573" s="2">
        <v>20</v>
      </c>
      <c r="V3573" s="2" t="str">
        <f>PROPER(DatosTransformados[[#This Row],[Payment Method Hidden]])</f>
        <v>Credit Card</v>
      </c>
      <c r="W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573" s="2">
        <v>739</v>
      </c>
      <c r="Y3573" s="2"/>
      <c r="Z3573" s="2"/>
      <c r="AA3573" s="2" t="s">
        <v>3073</v>
      </c>
      <c r="AB3573" s="3">
        <f>DATEVALUE(DatosTransformados[[#This Row],[Contact Date Hidden]])</f>
        <v>44600</v>
      </c>
      <c r="AC3573" s="3">
        <v>44626</v>
      </c>
      <c r="AD3573" s="2" t="s">
        <v>28</v>
      </c>
      <c r="AE3573" s="2" t="str">
        <f>VLOOKUP(DatosTransformados[[#This Row],[Customer Segment Hidden]],Tabla3[#All],2,FALSE)</f>
        <v>High</v>
      </c>
      <c r="AF3573" s="11">
        <v>21.909897748966941</v>
      </c>
      <c r="AG3573" s="2">
        <v>7</v>
      </c>
      <c r="AH3573" s="2" t="s">
        <v>63</v>
      </c>
      <c r="AI3573" s="2" t="str">
        <f>IFERROR(VLOOKUP(DatosTransformados[[#This Row],[Preferred Contact Method Hidden]],Tabla3[#All],2,FALSE),DatosTransformados[[#This Row],[Preferred Contact Method Hidden]])</f>
        <v>SMS</v>
      </c>
      <c r="AJ3573" s="2" t="str">
        <f>VLOOKUP(DatosTransformados[[#This Row],[Applied Discount Hidden]],Tabla3[#All],2,FALSE)</f>
        <v>Yes</v>
      </c>
      <c r="AK3573" s="2" t="b">
        <v>1</v>
      </c>
    </row>
    <row r="3574" spans="1:37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">
        <v>33</v>
      </c>
      <c r="O35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4" s="5" t="s">
        <v>21</v>
      </c>
      <c r="Q3574" s="5">
        <v>0</v>
      </c>
      <c r="R3574" s="5" t="s">
        <v>21</v>
      </c>
      <c r="S3574" s="5" t="s">
        <v>24</v>
      </c>
      <c r="T3574" s="5" t="s">
        <v>35</v>
      </c>
      <c r="U3574" s="5">
        <v>36</v>
      </c>
      <c r="V3574" s="5" t="str">
        <f>PROPER(DatosTransformados[[#This Row],[Payment Method Hidden]])</f>
        <v>Direct Debit</v>
      </c>
      <c r="W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574" s="5">
        <v>192</v>
      </c>
      <c r="Y3574" s="5" t="s">
        <v>103</v>
      </c>
      <c r="Z3574" s="5" t="s">
        <v>197</v>
      </c>
      <c r="AA3574" s="5" t="s">
        <v>2777</v>
      </c>
      <c r="AB3574" s="6">
        <f>DATEVALUE(DatosTransformados[[#This Row],[Contact Date Hidden]])</f>
        <v>45115</v>
      </c>
      <c r="AC3574" s="6">
        <v>43905</v>
      </c>
      <c r="AD3574" s="5" t="s">
        <v>28</v>
      </c>
      <c r="AE3574" s="5" t="str">
        <f>VLOOKUP(DatosTransformados[[#This Row],[Customer Segment Hidden]],Tabla3[#All],2,FALSE)</f>
        <v>High</v>
      </c>
      <c r="AF3574" s="12">
        <v>37.757196055406098</v>
      </c>
      <c r="AG3574" s="5">
        <v>10</v>
      </c>
      <c r="AH3574" s="5" t="s">
        <v>63</v>
      </c>
      <c r="AI3574" s="5" t="str">
        <f>IFERROR(VLOOKUP(DatosTransformados[[#This Row],[Preferred Contact Method Hidden]],Tabla3[#All],2,FALSE),DatosTransformados[[#This Row],[Preferred Contact Method Hidden]])</f>
        <v>SMS</v>
      </c>
      <c r="AJ3574" s="5" t="str">
        <f>VLOOKUP(DatosTransformados[[#This Row],[Applied Discount Hidden]],Tabla3[#All],2,FALSE)</f>
        <v>Yes</v>
      </c>
      <c r="AK3574" s="5" t="b">
        <v>1</v>
      </c>
    </row>
    <row r="3575" spans="1:37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">
        <v>21</v>
      </c>
      <c r="O35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5" s="2" t="s">
        <v>33</v>
      </c>
      <c r="Q3575" s="2">
        <v>4</v>
      </c>
      <c r="R3575" s="2" t="s">
        <v>33</v>
      </c>
      <c r="S3575" s="2" t="s">
        <v>34</v>
      </c>
      <c r="T3575" s="2" t="s">
        <v>123</v>
      </c>
      <c r="U3575" s="2">
        <v>35</v>
      </c>
      <c r="V3575" s="2" t="str">
        <f>PROPER(DatosTransformados[[#This Row],[Payment Method Hidden]])</f>
        <v>Credit Card</v>
      </c>
      <c r="W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575" s="2">
        <v>1623</v>
      </c>
      <c r="Y3575" s="2"/>
      <c r="Z3575" s="2"/>
      <c r="AA3575" s="2" t="s">
        <v>5729</v>
      </c>
      <c r="AB3575" s="3">
        <f>DATEVALUE(DatosTransformados[[#This Row],[Contact Date Hidden]])</f>
        <v>44274</v>
      </c>
      <c r="AC3575" s="3">
        <v>44321</v>
      </c>
      <c r="AD3575" s="2" t="s">
        <v>44</v>
      </c>
      <c r="AE3575" s="2" t="str">
        <f>VLOOKUP(DatosTransformados[[#This Row],[Customer Segment Hidden]],Tabla3[#All],2,FALSE)</f>
        <v>Medium</v>
      </c>
      <c r="AF3575" s="11">
        <v>35.425848260894</v>
      </c>
      <c r="AG3575" s="2">
        <v>6</v>
      </c>
      <c r="AH3575" s="2" t="s">
        <v>29</v>
      </c>
      <c r="AI3575" s="2" t="str">
        <f>IFERROR(VLOOKUP(DatosTransformados[[#This Row],[Preferred Contact Method Hidden]],Tabla3[#All],2,FALSE),DatosTransformados[[#This Row],[Preferred Contact Method Hidden]])</f>
        <v>Email</v>
      </c>
      <c r="AJ3575" s="2" t="str">
        <f>VLOOKUP(DatosTransformados[[#This Row],[Applied Discount Hidden]],Tabla3[#All],2,FALSE)</f>
        <v>No</v>
      </c>
      <c r="AK3575" s="2" t="b">
        <v>0</v>
      </c>
    </row>
    <row r="3576" spans="1:37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">
        <v>21</v>
      </c>
      <c r="O35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6" s="5" t="s">
        <v>21</v>
      </c>
      <c r="Q3576" s="5">
        <v>0</v>
      </c>
      <c r="R3576" s="5" t="s">
        <v>21</v>
      </c>
      <c r="S3576" s="5" t="s">
        <v>52</v>
      </c>
      <c r="T3576" s="5" t="s">
        <v>123</v>
      </c>
      <c r="U3576" s="5">
        <v>40</v>
      </c>
      <c r="V3576" s="5" t="str">
        <f>PROPER(DatosTransformados[[#This Row],[Payment Method Hidden]])</f>
        <v>Credit Card</v>
      </c>
      <c r="W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576" s="5">
        <v>2644</v>
      </c>
      <c r="Y3576" s="5"/>
      <c r="Z3576" s="5"/>
      <c r="AA3576" s="5" t="s">
        <v>3583</v>
      </c>
      <c r="AB3576" s="6">
        <f>DATEVALUE(DatosTransformados[[#This Row],[Contact Date Hidden]])</f>
        <v>44783</v>
      </c>
      <c r="AC3576" s="6">
        <v>44616</v>
      </c>
      <c r="AD3576" s="5" t="s">
        <v>38</v>
      </c>
      <c r="AE3576" s="5" t="str">
        <f>VLOOKUP(DatosTransformados[[#This Row],[Customer Segment Hidden]],Tabla3[#All],2,FALSE)</f>
        <v>Low</v>
      </c>
      <c r="AF3576" s="12">
        <v>39.26469662196881</v>
      </c>
      <c r="AG3576" s="5">
        <v>7</v>
      </c>
      <c r="AH3576" s="5" t="s">
        <v>29</v>
      </c>
      <c r="AI3576" s="5" t="str">
        <f>IFERROR(VLOOKUP(DatosTransformados[[#This Row],[Preferred Contact Method Hidden]],Tabla3[#All],2,FALSE),DatosTransformados[[#This Row],[Preferred Contact Method Hidden]])</f>
        <v>Email</v>
      </c>
      <c r="AJ3576" s="5" t="str">
        <f>VLOOKUP(DatosTransformados[[#This Row],[Applied Discount Hidden]],Tabla3[#All],2,FALSE)</f>
        <v>No</v>
      </c>
      <c r="AK3576" s="5" t="b">
        <v>0</v>
      </c>
    </row>
    <row r="3577" spans="1:37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">
        <v>21</v>
      </c>
      <c r="O35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7" s="2" t="s">
        <v>21</v>
      </c>
      <c r="Q3577" s="2">
        <v>0</v>
      </c>
      <c r="R3577" s="2" t="s">
        <v>21</v>
      </c>
      <c r="S3577" s="2" t="s">
        <v>34</v>
      </c>
      <c r="T3577" s="2" t="s">
        <v>207</v>
      </c>
      <c r="U3577" s="2">
        <v>16</v>
      </c>
      <c r="V3577" s="2" t="str">
        <f>PROPER(DatosTransformados[[#This Row],[Payment Method Hidden]])</f>
        <v>Paper Check</v>
      </c>
      <c r="W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577" s="2">
        <v>106</v>
      </c>
      <c r="Y3577" s="2"/>
      <c r="Z3577" s="2"/>
      <c r="AA3577" s="2" t="s">
        <v>5494</v>
      </c>
      <c r="AB3577" s="3">
        <f>DATEVALUE(DatosTransformados[[#This Row],[Contact Date Hidden]])</f>
        <v>44256</v>
      </c>
      <c r="AC3577" s="3">
        <v>43950</v>
      </c>
      <c r="AD3577" s="2" t="s">
        <v>38</v>
      </c>
      <c r="AE3577" s="2" t="str">
        <f>VLOOKUP(DatosTransformados[[#This Row],[Customer Segment Hidden]],Tabla3[#All],2,FALSE)</f>
        <v>Low</v>
      </c>
      <c r="AF3577" s="11">
        <v>18.448733047074949</v>
      </c>
      <c r="AG3577" s="2">
        <v>3</v>
      </c>
      <c r="AH3577" s="2" t="s">
        <v>49</v>
      </c>
      <c r="AI3577" s="2" t="str">
        <f>IFERROR(VLOOKUP(DatosTransformados[[#This Row],[Preferred Contact Method Hidden]],Tabla3[#All],2,FALSE),DatosTransformados[[#This Row],[Preferred Contact Method Hidden]])</f>
        <v>Phone</v>
      </c>
      <c r="AJ3577" s="2" t="str">
        <f>VLOOKUP(DatosTransformados[[#This Row],[Applied Discount Hidden]],Tabla3[#All],2,FALSE)</f>
        <v>Yes</v>
      </c>
      <c r="AK3577" s="2" t="b">
        <v>1</v>
      </c>
    </row>
    <row r="3578" spans="1:37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">
        <v>33</v>
      </c>
      <c r="O35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8" s="5" t="s">
        <v>21</v>
      </c>
      <c r="Q3578" s="5">
        <v>0</v>
      </c>
      <c r="R3578" s="5" t="s">
        <v>33</v>
      </c>
      <c r="S3578" s="5" t="s">
        <v>24</v>
      </c>
      <c r="T3578" s="5" t="s">
        <v>117</v>
      </c>
      <c r="U3578" s="5">
        <v>54</v>
      </c>
      <c r="V3578" s="5" t="str">
        <f>PROPER(DatosTransformados[[#This Row],[Payment Method Hidden]])</f>
        <v>Direct Debit</v>
      </c>
      <c r="W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3578" s="5">
        <v>368</v>
      </c>
      <c r="Y3578" s="5" t="s">
        <v>103</v>
      </c>
      <c r="Z3578" s="5" t="s">
        <v>197</v>
      </c>
      <c r="AA3578" s="5" t="s">
        <v>2163</v>
      </c>
      <c r="AB3578" s="6">
        <f>DATEVALUE(DatosTransformados[[#This Row],[Contact Date Hidden]])</f>
        <v>44886</v>
      </c>
      <c r="AC3578" s="6">
        <v>44507</v>
      </c>
      <c r="AD3578" s="5" t="s">
        <v>28</v>
      </c>
      <c r="AE3578" s="5" t="str">
        <f>VLOOKUP(DatosTransformados[[#This Row],[Customer Segment Hidden]],Tabla3[#All],2,FALSE)</f>
        <v>High</v>
      </c>
      <c r="AF3578" s="12">
        <v>60.210625692657203</v>
      </c>
      <c r="AG3578" s="5">
        <v>8</v>
      </c>
      <c r="AH3578" s="5" t="s">
        <v>63</v>
      </c>
      <c r="AI3578" s="5" t="str">
        <f>IFERROR(VLOOKUP(DatosTransformados[[#This Row],[Preferred Contact Method Hidden]],Tabla3[#All],2,FALSE),DatosTransformados[[#This Row],[Preferred Contact Method Hidden]])</f>
        <v>SMS</v>
      </c>
      <c r="AJ3578" s="5" t="str">
        <f>VLOOKUP(DatosTransformados[[#This Row],[Applied Discount Hidden]],Tabla3[#All],2,FALSE)</f>
        <v>Yes</v>
      </c>
      <c r="AK3578" s="5" t="b">
        <v>1</v>
      </c>
    </row>
    <row r="3579" spans="1:37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">
        <v>33</v>
      </c>
      <c r="O35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79" s="2" t="s">
        <v>21</v>
      </c>
      <c r="Q3579" s="2">
        <v>0</v>
      </c>
      <c r="R3579" s="2" t="s">
        <v>33</v>
      </c>
      <c r="S3579" s="2" t="s">
        <v>24</v>
      </c>
      <c r="T3579" s="2" t="s">
        <v>35</v>
      </c>
      <c r="U3579" s="2">
        <v>33</v>
      </c>
      <c r="V3579" s="2" t="str">
        <f>PROPER(DatosTransformados[[#This Row],[Payment Method Hidden]])</f>
        <v>Direct Debit</v>
      </c>
      <c r="W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579" s="2">
        <v>873</v>
      </c>
      <c r="Y3579" s="2" t="s">
        <v>87</v>
      </c>
      <c r="Z3579" s="2" t="s">
        <v>126</v>
      </c>
      <c r="AA3579" s="2" t="s">
        <v>4546</v>
      </c>
      <c r="AB3579" s="3">
        <f>DATEVALUE(DatosTransformados[[#This Row],[Contact Date Hidden]])</f>
        <v>44539</v>
      </c>
      <c r="AC3579" s="3">
        <v>45189</v>
      </c>
      <c r="AD3579" s="2" t="s">
        <v>28</v>
      </c>
      <c r="AE3579" s="2" t="str">
        <f>VLOOKUP(DatosTransformados[[#This Row],[Customer Segment Hidden]],Tabla3[#All],2,FALSE)</f>
        <v>High</v>
      </c>
      <c r="AF3579" s="11">
        <v>29.266603060971381</v>
      </c>
      <c r="AG3579" s="2">
        <v>0</v>
      </c>
      <c r="AH3579" s="2" t="s">
        <v>29</v>
      </c>
      <c r="AI3579" s="2" t="str">
        <f>IFERROR(VLOOKUP(DatosTransformados[[#This Row],[Preferred Contact Method Hidden]],Tabla3[#All],2,FALSE),DatosTransformados[[#This Row],[Preferred Contact Method Hidden]])</f>
        <v>Email</v>
      </c>
      <c r="AJ3579" s="2" t="str">
        <f>VLOOKUP(DatosTransformados[[#This Row],[Applied Discount Hidden]],Tabla3[#All],2,FALSE)</f>
        <v>Yes</v>
      </c>
      <c r="AK3579" s="2" t="b">
        <v>1</v>
      </c>
    </row>
    <row r="3580" spans="1:37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">
        <v>21</v>
      </c>
      <c r="O35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0" s="5" t="s">
        <v>21</v>
      </c>
      <c r="Q3580" s="5">
        <v>0</v>
      </c>
      <c r="R3580" s="5" t="s">
        <v>21</v>
      </c>
      <c r="S3580" s="5" t="s">
        <v>24</v>
      </c>
      <c r="T3580" s="5" t="s">
        <v>117</v>
      </c>
      <c r="U3580" s="5">
        <v>36</v>
      </c>
      <c r="V3580" s="5" t="str">
        <f>PROPER(DatosTransformados[[#This Row],[Payment Method Hidden]])</f>
        <v>Direct Debit</v>
      </c>
      <c r="W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580" s="5">
        <v>612</v>
      </c>
      <c r="Y3580" s="5"/>
      <c r="Z3580" s="5"/>
      <c r="AA3580" s="5" t="s">
        <v>3523</v>
      </c>
      <c r="AB3580" s="6">
        <f>DATEVALUE(DatosTransformados[[#This Row],[Contact Date Hidden]])</f>
        <v>44158</v>
      </c>
      <c r="AC3580" s="6">
        <v>45004</v>
      </c>
      <c r="AD3580" s="5" t="s">
        <v>44</v>
      </c>
      <c r="AE3580" s="5" t="str">
        <f>VLOOKUP(DatosTransformados[[#This Row],[Customer Segment Hidden]],Tabla3[#All],2,FALSE)</f>
        <v>Medium</v>
      </c>
      <c r="AF3580" s="12">
        <v>35.889881431196407</v>
      </c>
      <c r="AG3580" s="5">
        <v>6</v>
      </c>
      <c r="AH3580" s="5" t="s">
        <v>63</v>
      </c>
      <c r="AI3580" s="5" t="str">
        <f>IFERROR(VLOOKUP(DatosTransformados[[#This Row],[Preferred Contact Method Hidden]],Tabla3[#All],2,FALSE),DatosTransformados[[#This Row],[Preferred Contact Method Hidden]])</f>
        <v>SMS</v>
      </c>
      <c r="AJ3580" s="5" t="str">
        <f>VLOOKUP(DatosTransformados[[#This Row],[Applied Discount Hidden]],Tabla3[#All],2,FALSE)</f>
        <v>No</v>
      </c>
      <c r="AK3580" s="5" t="b">
        <v>0</v>
      </c>
    </row>
    <row r="3581" spans="1:37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">
        <v>21</v>
      </c>
      <c r="O35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1" s="2" t="s">
        <v>21</v>
      </c>
      <c r="Q3581" s="2">
        <v>0</v>
      </c>
      <c r="R3581" s="2" t="s">
        <v>21</v>
      </c>
      <c r="S3581" s="2" t="s">
        <v>24</v>
      </c>
      <c r="T3581" s="2" t="s">
        <v>123</v>
      </c>
      <c r="U3581" s="2">
        <v>7</v>
      </c>
      <c r="V3581" s="2" t="str">
        <f>PROPER(DatosTransformados[[#This Row],[Payment Method Hidden]])</f>
        <v>Credit Card</v>
      </c>
      <c r="W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581" s="2">
        <v>19</v>
      </c>
      <c r="Y3581" s="2"/>
      <c r="Z3581" s="2"/>
      <c r="AA3581" s="2" t="s">
        <v>5736</v>
      </c>
      <c r="AB3581" s="3">
        <f>DATEVALUE(DatosTransformados[[#This Row],[Contact Date Hidden]])</f>
        <v>44715</v>
      </c>
      <c r="AC3581" s="3">
        <v>43920</v>
      </c>
      <c r="AD3581" s="2" t="s">
        <v>28</v>
      </c>
      <c r="AE3581" s="2" t="str">
        <f>VLOOKUP(DatosTransformados[[#This Row],[Customer Segment Hidden]],Tabla3[#All],2,FALSE)</f>
        <v>High</v>
      </c>
      <c r="AF3581" s="11">
        <v>5.642635915879973</v>
      </c>
      <c r="AG3581" s="2">
        <v>6</v>
      </c>
      <c r="AH3581" s="2" t="s">
        <v>49</v>
      </c>
      <c r="AI3581" s="2" t="str">
        <f>IFERROR(VLOOKUP(DatosTransformados[[#This Row],[Preferred Contact Method Hidden]],Tabla3[#All],2,FALSE),DatosTransformados[[#This Row],[Preferred Contact Method Hidden]])</f>
        <v>Phone</v>
      </c>
      <c r="AJ3581" s="2" t="str">
        <f>VLOOKUP(DatosTransformados[[#This Row],[Applied Discount Hidden]],Tabla3[#All],2,FALSE)</f>
        <v>No</v>
      </c>
      <c r="AK3581" s="2" t="b">
        <v>0</v>
      </c>
    </row>
    <row r="3582" spans="1:37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">
        <v>21</v>
      </c>
      <c r="O35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2" s="5" t="s">
        <v>21</v>
      </c>
      <c r="Q3582" s="5">
        <v>0</v>
      </c>
      <c r="R3582" s="5" t="s">
        <v>21</v>
      </c>
      <c r="S3582" s="5" t="s">
        <v>34</v>
      </c>
      <c r="T3582" s="5" t="s">
        <v>25</v>
      </c>
      <c r="U3582" s="5">
        <v>43</v>
      </c>
      <c r="V3582" s="5" t="str">
        <f>PROPER(DatosTransformados[[#This Row],[Payment Method Hidden]])</f>
        <v>Credit Card</v>
      </c>
      <c r="W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582" s="5">
        <v>2279</v>
      </c>
      <c r="Y3582" s="5"/>
      <c r="Z3582" s="5"/>
      <c r="AA3582" s="5" t="s">
        <v>5738</v>
      </c>
      <c r="AB3582" s="6">
        <f>DATEVALUE(DatosTransformados[[#This Row],[Contact Date Hidden]])</f>
        <v>44664</v>
      </c>
      <c r="AC3582" s="6">
        <v>44579</v>
      </c>
      <c r="AD3582" s="5" t="s">
        <v>44</v>
      </c>
      <c r="AE3582" s="5" t="str">
        <f>VLOOKUP(DatosTransformados[[#This Row],[Customer Segment Hidden]],Tabla3[#All],2,FALSE)</f>
        <v>Medium</v>
      </c>
      <c r="AF3582" s="12">
        <v>50.194475253127592</v>
      </c>
      <c r="AG3582" s="5">
        <v>8</v>
      </c>
      <c r="AH3582" s="5" t="s">
        <v>63</v>
      </c>
      <c r="AI3582" s="5" t="str">
        <f>IFERROR(VLOOKUP(DatosTransformados[[#This Row],[Preferred Contact Method Hidden]],Tabla3[#All],2,FALSE),DatosTransformados[[#This Row],[Preferred Contact Method Hidden]])</f>
        <v>SMS</v>
      </c>
      <c r="AJ3582" s="5" t="str">
        <f>VLOOKUP(DatosTransformados[[#This Row],[Applied Discount Hidden]],Tabla3[#All],2,FALSE)</f>
        <v>No</v>
      </c>
      <c r="AK3582" s="5" t="b">
        <v>0</v>
      </c>
    </row>
    <row r="3583" spans="1:37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">
        <v>21</v>
      </c>
      <c r="O35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3" s="2" t="s">
        <v>33</v>
      </c>
      <c r="Q3583" s="2">
        <v>3</v>
      </c>
      <c r="R3583" s="2" t="s">
        <v>21</v>
      </c>
      <c r="S3583" s="2" t="s">
        <v>52</v>
      </c>
      <c r="T3583" s="2" t="s">
        <v>25</v>
      </c>
      <c r="U3583" s="2">
        <v>10</v>
      </c>
      <c r="V3583" s="2" t="str">
        <f>PROPER(DatosTransformados[[#This Row],[Payment Method Hidden]])</f>
        <v>Credit Card</v>
      </c>
      <c r="W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83" s="2">
        <v>429</v>
      </c>
      <c r="Y3583" s="2"/>
      <c r="Z3583" s="2"/>
      <c r="AA3583" s="2" t="s">
        <v>5740</v>
      </c>
      <c r="AB3583" s="3">
        <f>DATEVALUE(DatosTransformados[[#This Row],[Contact Date Hidden]])</f>
        <v>44777</v>
      </c>
      <c r="AC3583" s="3">
        <v>44515</v>
      </c>
      <c r="AD3583" s="2" t="s">
        <v>44</v>
      </c>
      <c r="AE3583" s="2" t="str">
        <f>VLOOKUP(DatosTransformados[[#This Row],[Customer Segment Hidden]],Tabla3[#All],2,FALSE)</f>
        <v>Medium</v>
      </c>
      <c r="AF3583" s="11">
        <v>8.5409311822235452</v>
      </c>
      <c r="AG3583" s="2">
        <v>1</v>
      </c>
      <c r="AH3583" s="2" t="s">
        <v>29</v>
      </c>
      <c r="AI3583" s="2" t="str">
        <f>IFERROR(VLOOKUP(DatosTransformados[[#This Row],[Preferred Contact Method Hidden]],Tabla3[#All],2,FALSE),DatosTransformados[[#This Row],[Preferred Contact Method Hidden]])</f>
        <v>Email</v>
      </c>
      <c r="AJ3583" s="2" t="str">
        <f>VLOOKUP(DatosTransformados[[#This Row],[Applied Discount Hidden]],Tabla3[#All],2,FALSE)</f>
        <v>Yes</v>
      </c>
      <c r="AK3583" s="2" t="b">
        <v>1</v>
      </c>
    </row>
    <row r="3584" spans="1:37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">
        <v>33</v>
      </c>
      <c r="O35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4" s="5" t="s">
        <v>33</v>
      </c>
      <c r="Q3584" s="5">
        <v>5</v>
      </c>
      <c r="R3584" s="5" t="s">
        <v>21</v>
      </c>
      <c r="S3584" s="5" t="s">
        <v>34</v>
      </c>
      <c r="T3584" s="5" t="s">
        <v>35</v>
      </c>
      <c r="U3584" s="5">
        <v>39</v>
      </c>
      <c r="V3584" s="5" t="str">
        <f>PROPER(DatosTransformados[[#This Row],[Payment Method Hidden]])</f>
        <v>Direct Debit</v>
      </c>
      <c r="W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584" s="5">
        <v>2438</v>
      </c>
      <c r="Y3584" s="5"/>
      <c r="Z3584" s="5"/>
      <c r="AA3584" s="5" t="s">
        <v>4698</v>
      </c>
      <c r="AB3584" s="6">
        <f>DATEVALUE(DatosTransformados[[#This Row],[Contact Date Hidden]])</f>
        <v>44249</v>
      </c>
      <c r="AC3584" s="6">
        <v>45126</v>
      </c>
      <c r="AD3584" s="5" t="s">
        <v>28</v>
      </c>
      <c r="AE3584" s="5" t="str">
        <f>VLOOKUP(DatosTransformados[[#This Row],[Customer Segment Hidden]],Tabla3[#All],2,FALSE)</f>
        <v>High</v>
      </c>
      <c r="AF3584" s="12">
        <v>45.947534187567292</v>
      </c>
      <c r="AG3584" s="5">
        <v>8</v>
      </c>
      <c r="AH3584" s="5" t="s">
        <v>63</v>
      </c>
      <c r="AI3584" s="5" t="str">
        <f>IFERROR(VLOOKUP(DatosTransformados[[#This Row],[Preferred Contact Method Hidden]],Tabla3[#All],2,FALSE),DatosTransformados[[#This Row],[Preferred Contact Method Hidden]])</f>
        <v>SMS</v>
      </c>
      <c r="AJ3584" s="5" t="str">
        <f>VLOOKUP(DatosTransformados[[#This Row],[Applied Discount Hidden]],Tabla3[#All],2,FALSE)</f>
        <v>Yes</v>
      </c>
      <c r="AK3584" s="5" t="b">
        <v>1</v>
      </c>
    </row>
    <row r="3585" spans="1:37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">
        <v>21</v>
      </c>
      <c r="O35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5" s="2" t="s">
        <v>33</v>
      </c>
      <c r="Q3585" s="2">
        <v>3</v>
      </c>
      <c r="R3585" s="2" t="s">
        <v>21</v>
      </c>
      <c r="S3585" s="2" t="s">
        <v>52</v>
      </c>
      <c r="T3585" s="2" t="s">
        <v>123</v>
      </c>
      <c r="U3585" s="2">
        <v>10</v>
      </c>
      <c r="V3585" s="2" t="str">
        <f>PROPER(DatosTransformados[[#This Row],[Payment Method Hidden]])</f>
        <v>Credit Card</v>
      </c>
      <c r="W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85" s="2">
        <v>725</v>
      </c>
      <c r="Y3585" s="2"/>
      <c r="Z3585" s="2"/>
      <c r="AA3585" s="2" t="s">
        <v>5743</v>
      </c>
      <c r="AB3585" s="3">
        <f>DATEVALUE(DatosTransformados[[#This Row],[Contact Date Hidden]])</f>
        <v>43947</v>
      </c>
      <c r="AC3585" s="3">
        <v>44078</v>
      </c>
      <c r="AD3585" s="2" t="s">
        <v>38</v>
      </c>
      <c r="AE3585" s="2" t="str">
        <f>VLOOKUP(DatosTransformados[[#This Row],[Customer Segment Hidden]],Tabla3[#All],2,FALSE)</f>
        <v>Low</v>
      </c>
      <c r="AF3585" s="11">
        <v>11.044112141763179</v>
      </c>
      <c r="AG3585" s="2">
        <v>1</v>
      </c>
      <c r="AH3585" s="2" t="s">
        <v>29</v>
      </c>
      <c r="AI3585" s="2" t="str">
        <f>IFERROR(VLOOKUP(DatosTransformados[[#This Row],[Preferred Contact Method Hidden]],Tabla3[#All],2,FALSE),DatosTransformados[[#This Row],[Preferred Contact Method Hidden]])</f>
        <v>Email</v>
      </c>
      <c r="AJ3585" s="2" t="str">
        <f>VLOOKUP(DatosTransformados[[#This Row],[Applied Discount Hidden]],Tabla3[#All],2,FALSE)</f>
        <v>Yes</v>
      </c>
      <c r="AK3585" s="2" t="b">
        <v>1</v>
      </c>
    </row>
    <row r="3586" spans="1:37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">
        <v>21</v>
      </c>
      <c r="O35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6" s="5" t="s">
        <v>21</v>
      </c>
      <c r="Q3586" s="5">
        <v>0</v>
      </c>
      <c r="R3586" s="5" t="s">
        <v>21</v>
      </c>
      <c r="S3586" s="5" t="s">
        <v>24</v>
      </c>
      <c r="T3586" s="5" t="s">
        <v>207</v>
      </c>
      <c r="U3586" s="5">
        <v>7</v>
      </c>
      <c r="V3586" s="5" t="str">
        <f>PROPER(DatosTransformados[[#This Row],[Payment Method Hidden]])</f>
        <v>Paper Check</v>
      </c>
      <c r="W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586" s="5">
        <v>56</v>
      </c>
      <c r="Y3586" s="5" t="s">
        <v>156</v>
      </c>
      <c r="Z3586" s="5" t="s">
        <v>351</v>
      </c>
      <c r="AA3586" s="5" t="s">
        <v>1771</v>
      </c>
      <c r="AB3586" s="6">
        <f>DATEVALUE(DatosTransformados[[#This Row],[Contact Date Hidden]])</f>
        <v>44301</v>
      </c>
      <c r="AC3586" s="6">
        <v>44959</v>
      </c>
      <c r="AD3586" s="5" t="s">
        <v>28</v>
      </c>
      <c r="AE3586" s="5" t="str">
        <f>VLOOKUP(DatosTransformados[[#This Row],[Customer Segment Hidden]],Tabla3[#All],2,FALSE)</f>
        <v>High</v>
      </c>
      <c r="AF3586" s="12">
        <v>7.680240679969919</v>
      </c>
      <c r="AG3586" s="5">
        <v>5</v>
      </c>
      <c r="AH3586" s="5" t="s">
        <v>49</v>
      </c>
      <c r="AI3586" s="5" t="str">
        <f>IFERROR(VLOOKUP(DatosTransformados[[#This Row],[Preferred Contact Method Hidden]],Tabla3[#All],2,FALSE),DatosTransformados[[#This Row],[Preferred Contact Method Hidden]])</f>
        <v>Phone</v>
      </c>
      <c r="AJ3586" s="5" t="str">
        <f>VLOOKUP(DatosTransformados[[#This Row],[Applied Discount Hidden]],Tabla3[#All],2,FALSE)</f>
        <v>Yes</v>
      </c>
      <c r="AK3586" s="5" t="b">
        <v>1</v>
      </c>
    </row>
    <row r="3587" spans="1:37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">
        <v>21</v>
      </c>
      <c r="O35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7" s="2" t="s">
        <v>21</v>
      </c>
      <c r="Q3587" s="2">
        <v>0</v>
      </c>
      <c r="R3587" s="2" t="s">
        <v>21</v>
      </c>
      <c r="S3587" s="2" t="s">
        <v>24</v>
      </c>
      <c r="T3587" s="2" t="s">
        <v>117</v>
      </c>
      <c r="U3587" s="2">
        <v>47</v>
      </c>
      <c r="V3587" s="2" t="str">
        <f>PROPER(DatosTransformados[[#This Row],[Payment Method Hidden]])</f>
        <v>Direct Debit</v>
      </c>
      <c r="W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587" s="2">
        <v>47</v>
      </c>
      <c r="Y3587" s="2" t="s">
        <v>103</v>
      </c>
      <c r="Z3587" s="2" t="s">
        <v>197</v>
      </c>
      <c r="AA3587" s="2" t="s">
        <v>5746</v>
      </c>
      <c r="AB3587" s="3">
        <f>DATEVALUE(DatosTransformados[[#This Row],[Contact Date Hidden]])</f>
        <v>45082</v>
      </c>
      <c r="AC3587" s="3">
        <v>44752</v>
      </c>
      <c r="AD3587" s="2" t="s">
        <v>28</v>
      </c>
      <c r="AE3587" s="2" t="str">
        <f>VLOOKUP(DatosTransformados[[#This Row],[Customer Segment Hidden]],Tabla3[#All],2,FALSE)</f>
        <v>High</v>
      </c>
      <c r="AF3587" s="11">
        <v>54.897301349277292</v>
      </c>
      <c r="AG3587" s="2">
        <v>10</v>
      </c>
      <c r="AH3587" s="2" t="s">
        <v>29</v>
      </c>
      <c r="AI3587" s="2" t="str">
        <f>IFERROR(VLOOKUP(DatosTransformados[[#This Row],[Preferred Contact Method Hidden]],Tabla3[#All],2,FALSE),DatosTransformados[[#This Row],[Preferred Contact Method Hidden]])</f>
        <v>Email</v>
      </c>
      <c r="AJ3587" s="2" t="str">
        <f>VLOOKUP(DatosTransformados[[#This Row],[Applied Discount Hidden]],Tabla3[#All],2,FALSE)</f>
        <v>No</v>
      </c>
      <c r="AK3587" s="2" t="b">
        <v>0</v>
      </c>
    </row>
    <row r="3588" spans="1:37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">
        <v>21</v>
      </c>
      <c r="O35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8" s="5" t="s">
        <v>21</v>
      </c>
      <c r="Q3588" s="5">
        <v>0</v>
      </c>
      <c r="R3588" s="5" t="s">
        <v>33</v>
      </c>
      <c r="S3588" s="5" t="s">
        <v>52</v>
      </c>
      <c r="T3588" s="5" t="s">
        <v>35</v>
      </c>
      <c r="U3588" s="5">
        <v>57</v>
      </c>
      <c r="V3588" s="5" t="str">
        <f>PROPER(DatosTransformados[[#This Row],[Payment Method Hidden]])</f>
        <v>Direct Debit</v>
      </c>
      <c r="W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3588" s="5">
        <v>4121</v>
      </c>
      <c r="Y3588" s="5"/>
      <c r="Z3588" s="5"/>
      <c r="AA3588" s="5" t="s">
        <v>4550</v>
      </c>
      <c r="AB3588" s="6">
        <f>DATEVALUE(DatosTransformados[[#This Row],[Contact Date Hidden]])</f>
        <v>44456</v>
      </c>
      <c r="AC3588" s="6">
        <v>43951</v>
      </c>
      <c r="AD3588" s="5" t="s">
        <v>44</v>
      </c>
      <c r="AE3588" s="5" t="str">
        <f>VLOOKUP(DatosTransformados[[#This Row],[Customer Segment Hidden]],Tabla3[#All],2,FALSE)</f>
        <v>Medium</v>
      </c>
      <c r="AF3588" s="12">
        <v>55.658787293554937</v>
      </c>
      <c r="AG3588" s="5">
        <v>10</v>
      </c>
      <c r="AH3588" s="5" t="s">
        <v>63</v>
      </c>
      <c r="AI3588" s="5" t="str">
        <f>IFERROR(VLOOKUP(DatosTransformados[[#This Row],[Preferred Contact Method Hidden]],Tabla3[#All],2,FALSE),DatosTransformados[[#This Row],[Preferred Contact Method Hidden]])</f>
        <v>SMS</v>
      </c>
      <c r="AJ3588" s="5" t="str">
        <f>VLOOKUP(DatosTransformados[[#This Row],[Applied Discount Hidden]],Tabla3[#All],2,FALSE)</f>
        <v>No</v>
      </c>
      <c r="AK3588" s="5" t="b">
        <v>0</v>
      </c>
    </row>
    <row r="3589" spans="1:37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">
        <v>21</v>
      </c>
      <c r="O35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89" s="2" t="s">
        <v>33</v>
      </c>
      <c r="Q3589" s="2">
        <v>4</v>
      </c>
      <c r="R3589" s="2" t="s">
        <v>33</v>
      </c>
      <c r="S3589" s="2" t="s">
        <v>52</v>
      </c>
      <c r="T3589" s="2" t="s">
        <v>25</v>
      </c>
      <c r="U3589" s="2">
        <v>30</v>
      </c>
      <c r="V3589" s="2" t="str">
        <f>PROPER(DatosTransformados[[#This Row],[Payment Method Hidden]])</f>
        <v>Credit Card</v>
      </c>
      <c r="W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589" s="2">
        <v>1933</v>
      </c>
      <c r="Y3589" s="2"/>
      <c r="Z3589" s="2"/>
      <c r="AA3589" s="2" t="s">
        <v>461</v>
      </c>
      <c r="AB3589" s="3">
        <f>DATEVALUE(DatosTransformados[[#This Row],[Contact Date Hidden]])</f>
        <v>44057</v>
      </c>
      <c r="AC3589" s="3">
        <v>44194</v>
      </c>
      <c r="AD3589" s="2" t="s">
        <v>38</v>
      </c>
      <c r="AE3589" s="2" t="str">
        <f>VLOOKUP(DatosTransformados[[#This Row],[Customer Segment Hidden]],Tabla3[#All],2,FALSE)</f>
        <v>Low</v>
      </c>
      <c r="AF3589" s="11">
        <v>31.720050372599921</v>
      </c>
      <c r="AG3589" s="2">
        <v>5</v>
      </c>
      <c r="AH3589" s="2" t="s">
        <v>63</v>
      </c>
      <c r="AI3589" s="2" t="str">
        <f>IFERROR(VLOOKUP(DatosTransformados[[#This Row],[Preferred Contact Method Hidden]],Tabla3[#All],2,FALSE),DatosTransformados[[#This Row],[Preferred Contact Method Hidden]])</f>
        <v>SMS</v>
      </c>
      <c r="AJ3589" s="2" t="str">
        <f>VLOOKUP(DatosTransformados[[#This Row],[Applied Discount Hidden]],Tabla3[#All],2,FALSE)</f>
        <v>No</v>
      </c>
      <c r="AK3589" s="2" t="b">
        <v>0</v>
      </c>
    </row>
    <row r="3590" spans="1:37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">
        <v>21</v>
      </c>
      <c r="O35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0" s="5" t="s">
        <v>21</v>
      </c>
      <c r="Q3590" s="5">
        <v>0</v>
      </c>
      <c r="R3590" s="5" t="s">
        <v>21</v>
      </c>
      <c r="S3590" s="5" t="s">
        <v>34</v>
      </c>
      <c r="T3590" s="5" t="s">
        <v>123</v>
      </c>
      <c r="U3590" s="5">
        <v>8</v>
      </c>
      <c r="V3590" s="5" t="str">
        <f>PROPER(DatosTransformados[[#This Row],[Payment Method Hidden]])</f>
        <v>Credit Card</v>
      </c>
      <c r="W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590" s="5">
        <v>69</v>
      </c>
      <c r="Y3590" s="5"/>
      <c r="Z3590" s="5"/>
      <c r="AA3590" s="5" t="s">
        <v>5750</v>
      </c>
      <c r="AB3590" s="6">
        <f>DATEVALUE(DatosTransformados[[#This Row],[Contact Date Hidden]])</f>
        <v>44045</v>
      </c>
      <c r="AC3590" s="6">
        <v>44502</v>
      </c>
      <c r="AD3590" s="5" t="s">
        <v>38</v>
      </c>
      <c r="AE3590" s="5" t="str">
        <f>VLOOKUP(DatosTransformados[[#This Row],[Customer Segment Hidden]],Tabla3[#All],2,FALSE)</f>
        <v>Low</v>
      </c>
      <c r="AF3590" s="12">
        <v>8.2786581749148436</v>
      </c>
      <c r="AG3590" s="5">
        <v>2</v>
      </c>
      <c r="AH3590" s="5" t="s">
        <v>49</v>
      </c>
      <c r="AI3590" s="5" t="str">
        <f>IFERROR(VLOOKUP(DatosTransformados[[#This Row],[Preferred Contact Method Hidden]],Tabla3[#All],2,FALSE),DatosTransformados[[#This Row],[Preferred Contact Method Hidden]])</f>
        <v>Phone</v>
      </c>
      <c r="AJ3590" s="5" t="str">
        <f>VLOOKUP(DatosTransformados[[#This Row],[Applied Discount Hidden]],Tabla3[#All],2,FALSE)</f>
        <v>No</v>
      </c>
      <c r="AK3590" s="5" t="b">
        <v>0</v>
      </c>
    </row>
    <row r="3591" spans="1:37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">
        <v>21</v>
      </c>
      <c r="O35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1" s="2" t="s">
        <v>21</v>
      </c>
      <c r="Q3591" s="2">
        <v>0</v>
      </c>
      <c r="R3591" s="2" t="s">
        <v>33</v>
      </c>
      <c r="S3591" s="2" t="s">
        <v>52</v>
      </c>
      <c r="T3591" s="2" t="s">
        <v>117</v>
      </c>
      <c r="U3591" s="2">
        <v>29</v>
      </c>
      <c r="V3591" s="2" t="str">
        <f>PROPER(DatosTransformados[[#This Row],[Payment Method Hidden]])</f>
        <v>Direct Debit</v>
      </c>
      <c r="W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591" s="2">
        <v>2125</v>
      </c>
      <c r="Y3591" s="2"/>
      <c r="Z3591" s="2"/>
      <c r="AA3591" s="2" t="s">
        <v>2373</v>
      </c>
      <c r="AB3591" s="3">
        <f>DATEVALUE(DatosTransformados[[#This Row],[Contact Date Hidden]])</f>
        <v>44127</v>
      </c>
      <c r="AC3591" s="3">
        <v>45078</v>
      </c>
      <c r="AD3591" s="2" t="s">
        <v>38</v>
      </c>
      <c r="AE3591" s="2" t="str">
        <f>VLOOKUP(DatosTransformados[[#This Row],[Customer Segment Hidden]],Tabla3[#All],2,FALSE)</f>
        <v>Low</v>
      </c>
      <c r="AF3591" s="11">
        <v>28.906654647587729</v>
      </c>
      <c r="AG3591" s="2">
        <v>7</v>
      </c>
      <c r="AH3591" s="2" t="s">
        <v>49</v>
      </c>
      <c r="AI3591" s="2" t="str">
        <f>IFERROR(VLOOKUP(DatosTransformados[[#This Row],[Preferred Contact Method Hidden]],Tabla3[#All],2,FALSE),DatosTransformados[[#This Row],[Preferred Contact Method Hidden]])</f>
        <v>Phone</v>
      </c>
      <c r="AJ3591" s="2" t="str">
        <f>VLOOKUP(DatosTransformados[[#This Row],[Applied Discount Hidden]],Tabla3[#All],2,FALSE)</f>
        <v>No</v>
      </c>
      <c r="AK3591" s="2" t="b">
        <v>0</v>
      </c>
    </row>
    <row r="3592" spans="1:37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">
        <v>21</v>
      </c>
      <c r="O35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2" s="5" t="s">
        <v>21</v>
      </c>
      <c r="Q3592" s="5">
        <v>0</v>
      </c>
      <c r="R3592" s="5" t="s">
        <v>21</v>
      </c>
      <c r="S3592" s="5" t="s">
        <v>24</v>
      </c>
      <c r="T3592" s="5" t="s">
        <v>207</v>
      </c>
      <c r="U3592" s="5">
        <v>27</v>
      </c>
      <c r="V3592" s="5" t="str">
        <f>PROPER(DatosTransformados[[#This Row],[Payment Method Hidden]])</f>
        <v>Paper Check</v>
      </c>
      <c r="W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592" s="5">
        <v>163</v>
      </c>
      <c r="Y3592" s="5" t="s">
        <v>42</v>
      </c>
      <c r="Z3592" s="5" t="s">
        <v>213</v>
      </c>
      <c r="AA3592" s="5" t="s">
        <v>5753</v>
      </c>
      <c r="AB3592" s="6">
        <f>DATEVALUE(DatosTransformados[[#This Row],[Contact Date Hidden]])</f>
        <v>44285</v>
      </c>
      <c r="AC3592" s="6">
        <v>43978</v>
      </c>
      <c r="AD3592" s="5" t="s">
        <v>44</v>
      </c>
      <c r="AE3592" s="5" t="str">
        <f>VLOOKUP(DatosTransformados[[#This Row],[Customer Segment Hidden]],Tabla3[#All],2,FALSE)</f>
        <v>Medium</v>
      </c>
      <c r="AF3592" s="12">
        <v>26.543671078432499</v>
      </c>
      <c r="AG3592" s="5">
        <v>3</v>
      </c>
      <c r="AH3592" s="5" t="s">
        <v>49</v>
      </c>
      <c r="AI3592" s="5" t="str">
        <f>IFERROR(VLOOKUP(DatosTransformados[[#This Row],[Preferred Contact Method Hidden]],Tabla3[#All],2,FALSE),DatosTransformados[[#This Row],[Preferred Contact Method Hidden]])</f>
        <v>Phone</v>
      </c>
      <c r="AJ3592" s="5" t="str">
        <f>VLOOKUP(DatosTransformados[[#This Row],[Applied Discount Hidden]],Tabla3[#All],2,FALSE)</f>
        <v>No</v>
      </c>
      <c r="AK3592" s="5" t="b">
        <v>0</v>
      </c>
    </row>
    <row r="3593" spans="1:37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">
        <v>21</v>
      </c>
      <c r="O35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3" s="2" t="s">
        <v>21</v>
      </c>
      <c r="Q3593" s="2">
        <v>0</v>
      </c>
      <c r="R3593" s="2" t="s">
        <v>21</v>
      </c>
      <c r="S3593" s="2" t="s">
        <v>24</v>
      </c>
      <c r="T3593" s="2" t="s">
        <v>25</v>
      </c>
      <c r="U3593" s="2">
        <v>24</v>
      </c>
      <c r="V3593" s="2" t="str">
        <f>PROPER(DatosTransformados[[#This Row],[Payment Method Hidden]])</f>
        <v>Credit Card</v>
      </c>
      <c r="W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593" s="2">
        <v>398</v>
      </c>
      <c r="Y3593" s="2" t="s">
        <v>42</v>
      </c>
      <c r="Z3593" s="2" t="s">
        <v>279</v>
      </c>
      <c r="AA3593" s="2" t="s">
        <v>4519</v>
      </c>
      <c r="AB3593" s="3">
        <f>DATEVALUE(DatosTransformados[[#This Row],[Contact Date Hidden]])</f>
        <v>44257</v>
      </c>
      <c r="AC3593" s="3">
        <v>44457</v>
      </c>
      <c r="AD3593" s="2" t="s">
        <v>44</v>
      </c>
      <c r="AE3593" s="2" t="str">
        <f>VLOOKUP(DatosTransformados[[#This Row],[Customer Segment Hidden]],Tabla3[#All],2,FALSE)</f>
        <v>Medium</v>
      </c>
      <c r="AF3593" s="11">
        <v>26.786136256928771</v>
      </c>
      <c r="AG3593" s="2">
        <v>10</v>
      </c>
      <c r="AH3593" s="2" t="s">
        <v>63</v>
      </c>
      <c r="AI3593" s="2" t="str">
        <f>IFERROR(VLOOKUP(DatosTransformados[[#This Row],[Preferred Contact Method Hidden]],Tabla3[#All],2,FALSE),DatosTransformados[[#This Row],[Preferred Contact Method Hidden]])</f>
        <v>SMS</v>
      </c>
      <c r="AJ3593" s="2" t="str">
        <f>VLOOKUP(DatosTransformados[[#This Row],[Applied Discount Hidden]],Tabla3[#All],2,FALSE)</f>
        <v>Yes</v>
      </c>
      <c r="AK3593" s="2" t="b">
        <v>1</v>
      </c>
    </row>
    <row r="3594" spans="1:37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">
        <v>21</v>
      </c>
      <c r="O35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4" s="5" t="s">
        <v>33</v>
      </c>
      <c r="Q3594" s="5">
        <v>6</v>
      </c>
      <c r="R3594" s="5" t="s">
        <v>21</v>
      </c>
      <c r="S3594" s="5" t="s">
        <v>24</v>
      </c>
      <c r="T3594" s="5" t="s">
        <v>25</v>
      </c>
      <c r="U3594" s="5">
        <v>9</v>
      </c>
      <c r="V3594" s="5" t="str">
        <f>PROPER(DatosTransformados[[#This Row],[Payment Method Hidden]])</f>
        <v>Credit Card</v>
      </c>
      <c r="W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594" s="5">
        <v>284</v>
      </c>
      <c r="Y3594" s="5"/>
      <c r="Z3594" s="5"/>
      <c r="AA3594" s="5" t="s">
        <v>5186</v>
      </c>
      <c r="AB3594" s="6">
        <f>DATEVALUE(DatosTransformados[[#This Row],[Contact Date Hidden]])</f>
        <v>44483</v>
      </c>
      <c r="AC3594" s="6">
        <v>44226</v>
      </c>
      <c r="AD3594" s="5" t="s">
        <v>44</v>
      </c>
      <c r="AE3594" s="5" t="str">
        <f>VLOOKUP(DatosTransformados[[#This Row],[Customer Segment Hidden]],Tabla3[#All],2,FALSE)</f>
        <v>Medium</v>
      </c>
      <c r="AF3594" s="12">
        <v>7.8321627105110601</v>
      </c>
      <c r="AG3594" s="5">
        <v>9</v>
      </c>
      <c r="AH3594" s="5" t="s">
        <v>29</v>
      </c>
      <c r="AI3594" s="5" t="str">
        <f>IFERROR(VLOOKUP(DatosTransformados[[#This Row],[Preferred Contact Method Hidden]],Tabla3[#All],2,FALSE),DatosTransformados[[#This Row],[Preferred Contact Method Hidden]])</f>
        <v>Email</v>
      </c>
      <c r="AJ3594" s="5" t="str">
        <f>VLOOKUP(DatosTransformados[[#This Row],[Applied Discount Hidden]],Tabla3[#All],2,FALSE)</f>
        <v>No</v>
      </c>
      <c r="AK3594" s="5" t="b">
        <v>0</v>
      </c>
    </row>
    <row r="3595" spans="1:37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">
        <v>21</v>
      </c>
      <c r="O35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5" s="2" t="s">
        <v>33</v>
      </c>
      <c r="Q3595" s="2">
        <v>2</v>
      </c>
      <c r="R3595" s="2" t="s">
        <v>33</v>
      </c>
      <c r="S3595" s="2" t="s">
        <v>24</v>
      </c>
      <c r="T3595" s="2" t="s">
        <v>117</v>
      </c>
      <c r="U3595" s="2">
        <v>36</v>
      </c>
      <c r="V3595" s="2" t="str">
        <f>PROPER(DatosTransformados[[#This Row],[Payment Method Hidden]])</f>
        <v>Direct Debit</v>
      </c>
      <c r="W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595" s="2">
        <v>1451</v>
      </c>
      <c r="Y3595" s="2"/>
      <c r="Z3595" s="2"/>
      <c r="AA3595" s="2" t="s">
        <v>1405</v>
      </c>
      <c r="AB3595" s="3">
        <f>DATEVALUE(DatosTransformados[[#This Row],[Contact Date Hidden]])</f>
        <v>44996</v>
      </c>
      <c r="AC3595" s="3">
        <v>44725</v>
      </c>
      <c r="AD3595" s="2" t="s">
        <v>28</v>
      </c>
      <c r="AE3595" s="2" t="str">
        <f>VLOOKUP(DatosTransformados[[#This Row],[Customer Segment Hidden]],Tabla3[#All],2,FALSE)</f>
        <v>High</v>
      </c>
      <c r="AF3595" s="11">
        <v>33.920197078207707</v>
      </c>
      <c r="AG3595" s="2">
        <v>3</v>
      </c>
      <c r="AH3595" s="2" t="s">
        <v>63</v>
      </c>
      <c r="AI3595" s="2" t="str">
        <f>IFERROR(VLOOKUP(DatosTransformados[[#This Row],[Preferred Contact Method Hidden]],Tabla3[#All],2,FALSE),DatosTransformados[[#This Row],[Preferred Contact Method Hidden]])</f>
        <v>SMS</v>
      </c>
      <c r="AJ3595" s="2" t="str">
        <f>VLOOKUP(DatosTransformados[[#This Row],[Applied Discount Hidden]],Tabla3[#All],2,FALSE)</f>
        <v>No</v>
      </c>
      <c r="AK3595" s="2" t="b">
        <v>0</v>
      </c>
    </row>
    <row r="3596" spans="1:37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">
        <v>21</v>
      </c>
      <c r="O35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6" s="5" t="s">
        <v>33</v>
      </c>
      <c r="Q3596" s="5">
        <v>3</v>
      </c>
      <c r="R3596" s="5" t="s">
        <v>21</v>
      </c>
      <c r="S3596" s="5" t="s">
        <v>52</v>
      </c>
      <c r="T3596" s="5" t="s">
        <v>169</v>
      </c>
      <c r="U3596" s="5">
        <v>9</v>
      </c>
      <c r="V3596" s="5" t="str">
        <f>PROPER(DatosTransformados[[#This Row],[Payment Method Hidden]])</f>
        <v>Paper Check</v>
      </c>
      <c r="W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596" s="5">
        <v>575</v>
      </c>
      <c r="Y3596" s="5"/>
      <c r="Z3596" s="5"/>
      <c r="AA3596" s="5" t="s">
        <v>5758</v>
      </c>
      <c r="AB3596" s="6">
        <f>DATEVALUE(DatosTransformados[[#This Row],[Contact Date Hidden]])</f>
        <v>43899</v>
      </c>
      <c r="AC3596" s="6">
        <v>44631</v>
      </c>
      <c r="AD3596" s="5" t="s">
        <v>38</v>
      </c>
      <c r="AE3596" s="5" t="str">
        <f>VLOOKUP(DatosTransformados[[#This Row],[Customer Segment Hidden]],Tabla3[#All],2,FALSE)</f>
        <v>Low</v>
      </c>
      <c r="AF3596" s="12">
        <v>9.165215494109308</v>
      </c>
      <c r="AG3596" s="5">
        <v>4</v>
      </c>
      <c r="AH3596" s="5" t="s">
        <v>49</v>
      </c>
      <c r="AI3596" s="5" t="str">
        <f>IFERROR(VLOOKUP(DatosTransformados[[#This Row],[Preferred Contact Method Hidden]],Tabla3[#All],2,FALSE),DatosTransformados[[#This Row],[Preferred Contact Method Hidden]])</f>
        <v>Phone</v>
      </c>
      <c r="AJ3596" s="5" t="str">
        <f>VLOOKUP(DatosTransformados[[#This Row],[Applied Discount Hidden]],Tabla3[#All],2,FALSE)</f>
        <v>Yes</v>
      </c>
      <c r="AK3596" s="5" t="b">
        <v>1</v>
      </c>
    </row>
    <row r="3597" spans="1:37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">
        <v>21</v>
      </c>
      <c r="O35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7" s="2" t="s">
        <v>33</v>
      </c>
      <c r="Q3597" s="2">
        <v>4</v>
      </c>
      <c r="R3597" s="2" t="s">
        <v>21</v>
      </c>
      <c r="S3597" s="2" t="s">
        <v>34</v>
      </c>
      <c r="T3597" s="2" t="s">
        <v>25</v>
      </c>
      <c r="U3597" s="2">
        <v>10</v>
      </c>
      <c r="V3597" s="2" t="str">
        <f>PROPER(DatosTransformados[[#This Row],[Payment Method Hidden]])</f>
        <v>Credit Card</v>
      </c>
      <c r="W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597" s="2">
        <v>531</v>
      </c>
      <c r="Y3597" s="2"/>
      <c r="Z3597" s="2"/>
      <c r="AA3597" s="2" t="s">
        <v>5760</v>
      </c>
      <c r="AB3597" s="3">
        <f>DATEVALUE(DatosTransformados[[#This Row],[Contact Date Hidden]])</f>
        <v>44331</v>
      </c>
      <c r="AC3597" s="3">
        <v>44451</v>
      </c>
      <c r="AD3597" s="2" t="s">
        <v>38</v>
      </c>
      <c r="AE3597" s="2" t="str">
        <f>VLOOKUP(DatosTransformados[[#This Row],[Customer Segment Hidden]],Tabla3[#All],2,FALSE)</f>
        <v>Low</v>
      </c>
      <c r="AF3597" s="11">
        <v>11.98439606812264</v>
      </c>
      <c r="AG3597" s="2">
        <v>8</v>
      </c>
      <c r="AH3597" s="2" t="s">
        <v>49</v>
      </c>
      <c r="AI3597" s="2" t="str">
        <f>IFERROR(VLOOKUP(DatosTransformados[[#This Row],[Preferred Contact Method Hidden]],Tabla3[#All],2,FALSE),DatosTransformados[[#This Row],[Preferred Contact Method Hidden]])</f>
        <v>Phone</v>
      </c>
      <c r="AJ3597" s="2" t="str">
        <f>VLOOKUP(DatosTransformados[[#This Row],[Applied Discount Hidden]],Tabla3[#All],2,FALSE)</f>
        <v>No</v>
      </c>
      <c r="AK3597" s="2" t="b">
        <v>0</v>
      </c>
    </row>
    <row r="3598" spans="1:37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">
        <v>21</v>
      </c>
      <c r="O35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8" s="5" t="s">
        <v>21</v>
      </c>
      <c r="Q3598" s="5">
        <v>0</v>
      </c>
      <c r="R3598" s="5" t="s">
        <v>21</v>
      </c>
      <c r="S3598" s="5" t="s">
        <v>52</v>
      </c>
      <c r="T3598" s="5" t="s">
        <v>123</v>
      </c>
      <c r="U3598" s="5">
        <v>26</v>
      </c>
      <c r="V3598" s="5" t="str">
        <f>PROPER(DatosTransformados[[#This Row],[Payment Method Hidden]])</f>
        <v>Credit Card</v>
      </c>
      <c r="W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598" s="5">
        <v>1239</v>
      </c>
      <c r="Y3598" s="5"/>
      <c r="Z3598" s="5"/>
      <c r="AA3598" s="5" t="s">
        <v>2449</v>
      </c>
      <c r="AB3598" s="6">
        <f>DATEVALUE(DatosTransformados[[#This Row],[Contact Date Hidden]])</f>
        <v>43887</v>
      </c>
      <c r="AC3598" s="6">
        <v>43902</v>
      </c>
      <c r="AD3598" s="5" t="s">
        <v>38</v>
      </c>
      <c r="AE3598" s="5" t="str">
        <f>VLOOKUP(DatosTransformados[[#This Row],[Customer Segment Hidden]],Tabla3[#All],2,FALSE)</f>
        <v>Low</v>
      </c>
      <c r="AF3598" s="12">
        <v>23.526637294980819</v>
      </c>
      <c r="AG3598" s="5">
        <v>2</v>
      </c>
      <c r="AH3598" s="5" t="s">
        <v>29</v>
      </c>
      <c r="AI3598" s="5" t="str">
        <f>IFERROR(VLOOKUP(DatosTransformados[[#This Row],[Preferred Contact Method Hidden]],Tabla3[#All],2,FALSE),DatosTransformados[[#This Row],[Preferred Contact Method Hidden]])</f>
        <v>Email</v>
      </c>
      <c r="AJ3598" s="5" t="str">
        <f>VLOOKUP(DatosTransformados[[#This Row],[Applied Discount Hidden]],Tabla3[#All],2,FALSE)</f>
        <v>No</v>
      </c>
      <c r="AK3598" s="5" t="b">
        <v>0</v>
      </c>
    </row>
    <row r="3599" spans="1:37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">
        <v>33</v>
      </c>
      <c r="O35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599" s="2" t="s">
        <v>21</v>
      </c>
      <c r="Q3599" s="2">
        <v>0</v>
      </c>
      <c r="R3599" s="2" t="s">
        <v>33</v>
      </c>
      <c r="S3599" s="2" t="s">
        <v>34</v>
      </c>
      <c r="T3599" s="2" t="s">
        <v>117</v>
      </c>
      <c r="U3599" s="2">
        <v>33</v>
      </c>
      <c r="V3599" s="2" t="str">
        <f>PROPER(DatosTransformados[[#This Row],[Payment Method Hidden]])</f>
        <v>Direct Debit</v>
      </c>
      <c r="W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599" s="2">
        <v>1868</v>
      </c>
      <c r="Y3599" s="2"/>
      <c r="Z3599" s="2"/>
      <c r="AA3599" s="2" t="s">
        <v>2143</v>
      </c>
      <c r="AB3599" s="3">
        <f>DATEVALUE(DatosTransformados[[#This Row],[Contact Date Hidden]])</f>
        <v>44192</v>
      </c>
      <c r="AC3599" s="3">
        <v>44195</v>
      </c>
      <c r="AD3599" s="2" t="s">
        <v>28</v>
      </c>
      <c r="AE3599" s="2" t="str">
        <f>VLOOKUP(DatosTransformados[[#This Row],[Customer Segment Hidden]],Tabla3[#All],2,FALSE)</f>
        <v>High</v>
      </c>
      <c r="AF3599" s="11">
        <v>31.210996083494319</v>
      </c>
      <c r="AG3599" s="2">
        <v>3</v>
      </c>
      <c r="AH3599" s="2" t="s">
        <v>29</v>
      </c>
      <c r="AI3599" s="2" t="str">
        <f>IFERROR(VLOOKUP(DatosTransformados[[#This Row],[Preferred Contact Method Hidden]],Tabla3[#All],2,FALSE),DatosTransformados[[#This Row],[Preferred Contact Method Hidden]])</f>
        <v>Email</v>
      </c>
      <c r="AJ3599" s="2" t="str">
        <f>VLOOKUP(DatosTransformados[[#This Row],[Applied Discount Hidden]],Tabla3[#All],2,FALSE)</f>
        <v>Yes</v>
      </c>
      <c r="AK3599" s="2" t="b">
        <v>1</v>
      </c>
    </row>
    <row r="3600" spans="1:37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">
        <v>21</v>
      </c>
      <c r="O36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0" s="5" t="s">
        <v>21</v>
      </c>
      <c r="Q3600" s="5">
        <v>0</v>
      </c>
      <c r="R3600" s="5" t="s">
        <v>21</v>
      </c>
      <c r="S3600" s="5" t="s">
        <v>24</v>
      </c>
      <c r="T3600" s="5" t="s">
        <v>25</v>
      </c>
      <c r="U3600" s="5">
        <v>30</v>
      </c>
      <c r="V3600" s="5" t="str">
        <f>PROPER(DatosTransformados[[#This Row],[Payment Method Hidden]])</f>
        <v>Credit Card</v>
      </c>
      <c r="W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600" s="5">
        <v>189</v>
      </c>
      <c r="Y3600" s="5" t="s">
        <v>103</v>
      </c>
      <c r="Z3600" s="5" t="s">
        <v>197</v>
      </c>
      <c r="AA3600" s="5" t="s">
        <v>4976</v>
      </c>
      <c r="AB3600" s="6">
        <f>DATEVALUE(DatosTransformados[[#This Row],[Contact Date Hidden]])</f>
        <v>44900</v>
      </c>
      <c r="AC3600" s="6">
        <v>45173</v>
      </c>
      <c r="AD3600" s="5" t="s">
        <v>44</v>
      </c>
      <c r="AE3600" s="5" t="str">
        <f>VLOOKUP(DatosTransformados[[#This Row],[Customer Segment Hidden]],Tabla3[#All],2,FALSE)</f>
        <v>Medium</v>
      </c>
      <c r="AF3600" s="12">
        <v>27.288277920896309</v>
      </c>
      <c r="AG3600" s="5">
        <v>6</v>
      </c>
      <c r="AH3600" s="5" t="s">
        <v>29</v>
      </c>
      <c r="AI3600" s="5" t="str">
        <f>IFERROR(VLOOKUP(DatosTransformados[[#This Row],[Preferred Contact Method Hidden]],Tabla3[#All],2,FALSE),DatosTransformados[[#This Row],[Preferred Contact Method Hidden]])</f>
        <v>Email</v>
      </c>
      <c r="AJ3600" s="5" t="str">
        <f>VLOOKUP(DatosTransformados[[#This Row],[Applied Discount Hidden]],Tabla3[#All],2,FALSE)</f>
        <v>No</v>
      </c>
      <c r="AK3600" s="5" t="b">
        <v>0</v>
      </c>
    </row>
    <row r="3601" spans="1:37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">
        <v>21</v>
      </c>
      <c r="O36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1" s="2" t="s">
        <v>21</v>
      </c>
      <c r="Q3601" s="2">
        <v>0</v>
      </c>
      <c r="R3601" s="2" t="s">
        <v>33</v>
      </c>
      <c r="S3601" s="2" t="s">
        <v>52</v>
      </c>
      <c r="T3601" s="2" t="s">
        <v>117</v>
      </c>
      <c r="U3601" s="2">
        <v>38</v>
      </c>
      <c r="V3601" s="2" t="str">
        <f>PROPER(DatosTransformados[[#This Row],[Payment Method Hidden]])</f>
        <v>Direct Debit</v>
      </c>
      <c r="W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601" s="2">
        <v>1391</v>
      </c>
      <c r="Y3601" s="2"/>
      <c r="Z3601" s="2"/>
      <c r="AA3601" s="2" t="s">
        <v>4016</v>
      </c>
      <c r="AB3601" s="3">
        <f>DATEVALUE(DatosTransformados[[#This Row],[Contact Date Hidden]])</f>
        <v>44221</v>
      </c>
      <c r="AC3601" s="3">
        <v>45269</v>
      </c>
      <c r="AD3601" s="2" t="s">
        <v>38</v>
      </c>
      <c r="AE3601" s="2" t="str">
        <f>VLOOKUP(DatosTransformados[[#This Row],[Customer Segment Hidden]],Tabla3[#All],2,FALSE)</f>
        <v>Low</v>
      </c>
      <c r="AF3601" s="11">
        <v>41.519295831504877</v>
      </c>
      <c r="AG3601" s="2">
        <v>2</v>
      </c>
      <c r="AH3601" s="2" t="s">
        <v>63</v>
      </c>
      <c r="AI3601" s="2" t="str">
        <f>IFERROR(VLOOKUP(DatosTransformados[[#This Row],[Preferred Contact Method Hidden]],Tabla3[#All],2,FALSE),DatosTransformados[[#This Row],[Preferred Contact Method Hidden]])</f>
        <v>SMS</v>
      </c>
      <c r="AJ3601" s="2" t="str">
        <f>VLOOKUP(DatosTransformados[[#This Row],[Applied Discount Hidden]],Tabla3[#All],2,FALSE)</f>
        <v>Yes</v>
      </c>
      <c r="AK3601" s="2" t="b">
        <v>1</v>
      </c>
    </row>
    <row r="3602" spans="1:37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">
        <v>33</v>
      </c>
      <c r="O36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2" s="5" t="s">
        <v>21</v>
      </c>
      <c r="Q3602" s="5">
        <v>0</v>
      </c>
      <c r="R3602" s="5" t="s">
        <v>33</v>
      </c>
      <c r="S3602" s="5" t="s">
        <v>24</v>
      </c>
      <c r="T3602" s="5" t="s">
        <v>117</v>
      </c>
      <c r="U3602" s="5">
        <v>31</v>
      </c>
      <c r="V3602" s="5" t="str">
        <f>PROPER(DatosTransformados[[#This Row],[Payment Method Hidden]])</f>
        <v>Direct Debit</v>
      </c>
      <c r="W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602" s="5">
        <v>357</v>
      </c>
      <c r="Y3602" s="5"/>
      <c r="Z3602" s="5"/>
      <c r="AA3602" s="5" t="s">
        <v>5766</v>
      </c>
      <c r="AB3602" s="6">
        <f>DATEVALUE(DatosTransformados[[#This Row],[Contact Date Hidden]])</f>
        <v>44378</v>
      </c>
      <c r="AC3602" s="6">
        <v>44684</v>
      </c>
      <c r="AD3602" s="5" t="s">
        <v>38</v>
      </c>
      <c r="AE3602" s="5" t="str">
        <f>VLOOKUP(DatosTransformados[[#This Row],[Customer Segment Hidden]],Tabla3[#All],2,FALSE)</f>
        <v>Low</v>
      </c>
      <c r="AF3602" s="12">
        <v>27.459080816428351</v>
      </c>
      <c r="AG3602" s="5">
        <v>6</v>
      </c>
      <c r="AH3602" s="5" t="s">
        <v>63</v>
      </c>
      <c r="AI3602" s="5" t="str">
        <f>IFERROR(VLOOKUP(DatosTransformados[[#This Row],[Preferred Contact Method Hidden]],Tabla3[#All],2,FALSE),DatosTransformados[[#This Row],[Preferred Contact Method Hidden]])</f>
        <v>SMS</v>
      </c>
      <c r="AJ3602" s="5" t="str">
        <f>VLOOKUP(DatosTransformados[[#This Row],[Applied Discount Hidden]],Tabla3[#All],2,FALSE)</f>
        <v>Yes</v>
      </c>
      <c r="AK3602" s="5" t="b">
        <v>1</v>
      </c>
    </row>
    <row r="3603" spans="1:37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">
        <v>21</v>
      </c>
      <c r="O36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3" s="2" t="s">
        <v>21</v>
      </c>
      <c r="Q3603" s="2">
        <v>0</v>
      </c>
      <c r="R3603" s="2" t="s">
        <v>21</v>
      </c>
      <c r="S3603" s="2" t="s">
        <v>24</v>
      </c>
      <c r="T3603" s="2" t="s">
        <v>123</v>
      </c>
      <c r="U3603" s="2">
        <v>12</v>
      </c>
      <c r="V3603" s="2" t="str">
        <f>PROPER(DatosTransformados[[#This Row],[Payment Method Hidden]])</f>
        <v>Credit Card</v>
      </c>
      <c r="W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603" s="2">
        <v>12</v>
      </c>
      <c r="Y3603" s="2"/>
      <c r="Z3603" s="2"/>
      <c r="AA3603" s="2" t="s">
        <v>1276</v>
      </c>
      <c r="AB3603" s="3">
        <f>DATEVALUE(DatosTransformados[[#This Row],[Contact Date Hidden]])</f>
        <v>43907</v>
      </c>
      <c r="AC3603" s="3">
        <v>44884</v>
      </c>
      <c r="AD3603" s="2" t="s">
        <v>28</v>
      </c>
      <c r="AE3603" s="2" t="str">
        <f>VLOOKUP(DatosTransformados[[#This Row],[Customer Segment Hidden]],Tabla3[#All],2,FALSE)</f>
        <v>High</v>
      </c>
      <c r="AF3603" s="11">
        <v>12.77744761842227</v>
      </c>
      <c r="AG3603" s="2">
        <v>2</v>
      </c>
      <c r="AH3603" s="2" t="s">
        <v>49</v>
      </c>
      <c r="AI3603" s="2" t="str">
        <f>IFERROR(VLOOKUP(DatosTransformados[[#This Row],[Preferred Contact Method Hidden]],Tabla3[#All],2,FALSE),DatosTransformados[[#This Row],[Preferred Contact Method Hidden]])</f>
        <v>Phone</v>
      </c>
      <c r="AJ3603" s="2" t="str">
        <f>VLOOKUP(DatosTransformados[[#This Row],[Applied Discount Hidden]],Tabla3[#All],2,FALSE)</f>
        <v>No</v>
      </c>
      <c r="AK3603" s="2" t="b">
        <v>0</v>
      </c>
    </row>
    <row r="3604" spans="1:37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">
        <v>21</v>
      </c>
      <c r="O36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4" s="5" t="s">
        <v>21</v>
      </c>
      <c r="Q3604" s="5">
        <v>0</v>
      </c>
      <c r="R3604" s="5" t="s">
        <v>21</v>
      </c>
      <c r="S3604" s="5" t="s">
        <v>34</v>
      </c>
      <c r="T3604" s="5" t="s">
        <v>123</v>
      </c>
      <c r="U3604" s="5">
        <v>10</v>
      </c>
      <c r="V3604" s="5" t="str">
        <f>PROPER(DatosTransformados[[#This Row],[Payment Method Hidden]])</f>
        <v>Credit Card</v>
      </c>
      <c r="W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604" s="5">
        <v>10</v>
      </c>
      <c r="Y3604" s="5"/>
      <c r="Z3604" s="5"/>
      <c r="AA3604" s="5" t="s">
        <v>5769</v>
      </c>
      <c r="AB3604" s="6">
        <f>DATEVALUE(DatosTransformados[[#This Row],[Contact Date Hidden]])</f>
        <v>44290</v>
      </c>
      <c r="AC3604" s="6">
        <v>44705</v>
      </c>
      <c r="AD3604" s="5" t="s">
        <v>44</v>
      </c>
      <c r="AE3604" s="5" t="str">
        <f>VLOOKUP(DatosTransformados[[#This Row],[Customer Segment Hidden]],Tabla3[#All],2,FALSE)</f>
        <v>Medium</v>
      </c>
      <c r="AF3604" s="12">
        <v>11.379570714906571</v>
      </c>
      <c r="AG3604" s="5">
        <v>10</v>
      </c>
      <c r="AH3604" s="5" t="s">
        <v>49</v>
      </c>
      <c r="AI3604" s="5" t="str">
        <f>IFERROR(VLOOKUP(DatosTransformados[[#This Row],[Preferred Contact Method Hidden]],Tabla3[#All],2,FALSE),DatosTransformados[[#This Row],[Preferred Contact Method Hidden]])</f>
        <v>Phone</v>
      </c>
      <c r="AJ3604" s="5" t="str">
        <f>VLOOKUP(DatosTransformados[[#This Row],[Applied Discount Hidden]],Tabla3[#All],2,FALSE)</f>
        <v>No</v>
      </c>
      <c r="AK3604" s="5" t="b">
        <v>0</v>
      </c>
    </row>
    <row r="3605" spans="1:37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">
        <v>21</v>
      </c>
      <c r="O36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5" s="2" t="s">
        <v>21</v>
      </c>
      <c r="Q3605" s="2">
        <v>0</v>
      </c>
      <c r="R3605" s="2" t="s">
        <v>21</v>
      </c>
      <c r="S3605" s="2" t="s">
        <v>24</v>
      </c>
      <c r="T3605" s="2" t="s">
        <v>117</v>
      </c>
      <c r="U3605" s="2">
        <v>25</v>
      </c>
      <c r="V3605" s="2" t="str">
        <f>PROPER(DatosTransformados[[#This Row],[Payment Method Hidden]])</f>
        <v>Direct Debit</v>
      </c>
      <c r="W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605" s="2">
        <v>869</v>
      </c>
      <c r="Y3605" s="2"/>
      <c r="Z3605" s="2"/>
      <c r="AA3605" s="2" t="s">
        <v>3782</v>
      </c>
      <c r="AB3605" s="3">
        <f>DATEVALUE(DatosTransformados[[#This Row],[Contact Date Hidden]])</f>
        <v>44845</v>
      </c>
      <c r="AC3605" s="3">
        <v>44031</v>
      </c>
      <c r="AD3605" s="2" t="s">
        <v>28</v>
      </c>
      <c r="AE3605" s="2" t="str">
        <f>VLOOKUP(DatosTransformados[[#This Row],[Customer Segment Hidden]],Tabla3[#All],2,FALSE)</f>
        <v>High</v>
      </c>
      <c r="AF3605" s="11">
        <v>20.82366540372448</v>
      </c>
      <c r="AG3605" s="2">
        <v>5</v>
      </c>
      <c r="AH3605" s="2" t="s">
        <v>63</v>
      </c>
      <c r="AI3605" s="2" t="str">
        <f>IFERROR(VLOOKUP(DatosTransformados[[#This Row],[Preferred Contact Method Hidden]],Tabla3[#All],2,FALSE),DatosTransformados[[#This Row],[Preferred Contact Method Hidden]])</f>
        <v>SMS</v>
      </c>
      <c r="AJ3605" s="2" t="str">
        <f>VLOOKUP(DatosTransformados[[#This Row],[Applied Discount Hidden]],Tabla3[#All],2,FALSE)</f>
        <v>No</v>
      </c>
      <c r="AK3605" s="2" t="b">
        <v>0</v>
      </c>
    </row>
    <row r="3606" spans="1:37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">
        <v>21</v>
      </c>
      <c r="O36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6" s="5" t="s">
        <v>33</v>
      </c>
      <c r="Q3606" s="5">
        <v>3</v>
      </c>
      <c r="R3606" s="5" t="s">
        <v>21</v>
      </c>
      <c r="S3606" s="5" t="s">
        <v>52</v>
      </c>
      <c r="T3606" s="5" t="s">
        <v>35</v>
      </c>
      <c r="U3606" s="5">
        <v>8</v>
      </c>
      <c r="V3606" s="5" t="str">
        <f>PROPER(DatosTransformados[[#This Row],[Payment Method Hidden]])</f>
        <v>Direct Debit</v>
      </c>
      <c r="W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606" s="5">
        <v>578</v>
      </c>
      <c r="Y3606" s="5"/>
      <c r="Z3606" s="5"/>
      <c r="AA3606" s="5" t="s">
        <v>1319</v>
      </c>
      <c r="AB3606" s="6">
        <f>DATEVALUE(DatosTransformados[[#This Row],[Contact Date Hidden]])</f>
        <v>45045</v>
      </c>
      <c r="AC3606" s="6">
        <v>45132</v>
      </c>
      <c r="AD3606" s="5" t="s">
        <v>38</v>
      </c>
      <c r="AE3606" s="5" t="str">
        <f>VLOOKUP(DatosTransformados[[#This Row],[Customer Segment Hidden]],Tabla3[#All],2,FALSE)</f>
        <v>Low</v>
      </c>
      <c r="AF3606" s="12">
        <v>6.8188327770543564</v>
      </c>
      <c r="AG3606" s="5">
        <v>2</v>
      </c>
      <c r="AH3606" s="5" t="s">
        <v>29</v>
      </c>
      <c r="AI3606" s="5" t="str">
        <f>IFERROR(VLOOKUP(DatosTransformados[[#This Row],[Preferred Contact Method Hidden]],Tabla3[#All],2,FALSE),DatosTransformados[[#This Row],[Preferred Contact Method Hidden]])</f>
        <v>Email</v>
      </c>
      <c r="AJ3606" s="5" t="str">
        <f>VLOOKUP(DatosTransformados[[#This Row],[Applied Discount Hidden]],Tabla3[#All],2,FALSE)</f>
        <v>Yes</v>
      </c>
      <c r="AK3606" s="5" t="b">
        <v>1</v>
      </c>
    </row>
    <row r="3607" spans="1:37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">
        <v>21</v>
      </c>
      <c r="O36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7" s="2" t="s">
        <v>21</v>
      </c>
      <c r="Q3607" s="2">
        <v>0</v>
      </c>
      <c r="R3607" s="2" t="s">
        <v>33</v>
      </c>
      <c r="S3607" s="2" t="s">
        <v>24</v>
      </c>
      <c r="T3607" s="2" t="s">
        <v>35</v>
      </c>
      <c r="U3607" s="2">
        <v>41</v>
      </c>
      <c r="V3607" s="2" t="str">
        <f>PROPER(DatosTransformados[[#This Row],[Payment Method Hidden]])</f>
        <v>Direct Debit</v>
      </c>
      <c r="W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607" s="2">
        <v>1845</v>
      </c>
      <c r="Y3607" s="2" t="s">
        <v>42</v>
      </c>
      <c r="Z3607" s="2" t="s">
        <v>213</v>
      </c>
      <c r="AA3607" s="2" t="s">
        <v>3043</v>
      </c>
      <c r="AB3607" s="3">
        <f>DATEVALUE(DatosTransformados[[#This Row],[Contact Date Hidden]])</f>
        <v>44256</v>
      </c>
      <c r="AC3607" s="3">
        <v>44325</v>
      </c>
      <c r="AD3607" s="2" t="s">
        <v>38</v>
      </c>
      <c r="AE3607" s="2" t="str">
        <f>VLOOKUP(DatosTransformados[[#This Row],[Customer Segment Hidden]],Tabla3[#All],2,FALSE)</f>
        <v>Low</v>
      </c>
      <c r="AF3607" s="11">
        <v>35.269836730057889</v>
      </c>
      <c r="AG3607" s="2">
        <v>1</v>
      </c>
      <c r="AH3607" s="2" t="s">
        <v>49</v>
      </c>
      <c r="AI3607" s="2" t="str">
        <f>IFERROR(VLOOKUP(DatosTransformados[[#This Row],[Preferred Contact Method Hidden]],Tabla3[#All],2,FALSE),DatosTransformados[[#This Row],[Preferred Contact Method Hidden]])</f>
        <v>Phone</v>
      </c>
      <c r="AJ3607" s="2" t="str">
        <f>VLOOKUP(DatosTransformados[[#This Row],[Applied Discount Hidden]],Tabla3[#All],2,FALSE)</f>
        <v>No</v>
      </c>
      <c r="AK3607" s="2" t="b">
        <v>0</v>
      </c>
    </row>
    <row r="3608" spans="1:37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">
        <v>21</v>
      </c>
      <c r="O36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8" s="5" t="s">
        <v>21</v>
      </c>
      <c r="Q3608" s="5">
        <v>0</v>
      </c>
      <c r="R3608" s="5" t="s">
        <v>21</v>
      </c>
      <c r="S3608" s="5" t="s">
        <v>24</v>
      </c>
      <c r="T3608" s="5" t="s">
        <v>25</v>
      </c>
      <c r="U3608" s="5">
        <v>12</v>
      </c>
      <c r="V3608" s="5" t="str">
        <f>PROPER(DatosTransformados[[#This Row],[Payment Method Hidden]])</f>
        <v>Credit Card</v>
      </c>
      <c r="W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608" s="5">
        <v>30</v>
      </c>
      <c r="Y3608" s="5" t="s">
        <v>103</v>
      </c>
      <c r="Z3608" s="5" t="s">
        <v>197</v>
      </c>
      <c r="AA3608" s="5" t="s">
        <v>404</v>
      </c>
      <c r="AB3608" s="6">
        <f>DATEVALUE(DatosTransformados[[#This Row],[Contact Date Hidden]])</f>
        <v>44811</v>
      </c>
      <c r="AC3608" s="6">
        <v>44081</v>
      </c>
      <c r="AD3608" s="5" t="s">
        <v>28</v>
      </c>
      <c r="AE3608" s="5" t="str">
        <f>VLOOKUP(DatosTransformados[[#This Row],[Customer Segment Hidden]],Tabla3[#All],2,FALSE)</f>
        <v>High</v>
      </c>
      <c r="AF3608" s="12">
        <v>13.72107880541023</v>
      </c>
      <c r="AG3608" s="5">
        <v>7</v>
      </c>
      <c r="AH3608" s="5" t="s">
        <v>29</v>
      </c>
      <c r="AI3608" s="5" t="str">
        <f>IFERROR(VLOOKUP(DatosTransformados[[#This Row],[Preferred Contact Method Hidden]],Tabla3[#All],2,FALSE),DatosTransformados[[#This Row],[Preferred Contact Method Hidden]])</f>
        <v>Email</v>
      </c>
      <c r="AJ3608" s="5" t="str">
        <f>VLOOKUP(DatosTransformados[[#This Row],[Applied Discount Hidden]],Tabla3[#All],2,FALSE)</f>
        <v>No</v>
      </c>
      <c r="AK3608" s="5" t="b">
        <v>0</v>
      </c>
    </row>
    <row r="3609" spans="1:37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">
        <v>21</v>
      </c>
      <c r="O36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09" s="2" t="s">
        <v>21</v>
      </c>
      <c r="Q3609" s="2">
        <v>0</v>
      </c>
      <c r="R3609" s="2" t="s">
        <v>33</v>
      </c>
      <c r="S3609" s="2" t="s">
        <v>24</v>
      </c>
      <c r="T3609" s="2" t="s">
        <v>35</v>
      </c>
      <c r="U3609" s="2">
        <v>37</v>
      </c>
      <c r="V3609" s="2" t="str">
        <f>PROPER(DatosTransformados[[#This Row],[Payment Method Hidden]])</f>
        <v>Direct Debit</v>
      </c>
      <c r="W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609" s="2">
        <v>691</v>
      </c>
      <c r="Y3609" s="2" t="s">
        <v>87</v>
      </c>
      <c r="Z3609" s="2" t="s">
        <v>535</v>
      </c>
      <c r="AA3609" s="2" t="s">
        <v>4541</v>
      </c>
      <c r="AB3609" s="3">
        <f>DATEVALUE(DatosTransformados[[#This Row],[Contact Date Hidden]])</f>
        <v>44613</v>
      </c>
      <c r="AC3609" s="3">
        <v>44980</v>
      </c>
      <c r="AD3609" s="2" t="s">
        <v>44</v>
      </c>
      <c r="AE3609" s="2" t="str">
        <f>VLOOKUP(DatosTransformados[[#This Row],[Customer Segment Hidden]],Tabla3[#All],2,FALSE)</f>
        <v>Medium</v>
      </c>
      <c r="AF3609" s="11">
        <v>30.278887358208539</v>
      </c>
      <c r="AG3609" s="2">
        <v>1</v>
      </c>
      <c r="AH3609" s="2" t="s">
        <v>29</v>
      </c>
      <c r="AI3609" s="2" t="str">
        <f>IFERROR(VLOOKUP(DatosTransformados[[#This Row],[Preferred Contact Method Hidden]],Tabla3[#All],2,FALSE),DatosTransformados[[#This Row],[Preferred Contact Method Hidden]])</f>
        <v>Email</v>
      </c>
      <c r="AJ3609" s="2" t="str">
        <f>VLOOKUP(DatosTransformados[[#This Row],[Applied Discount Hidden]],Tabla3[#All],2,FALSE)</f>
        <v>No</v>
      </c>
      <c r="AK3609" s="2" t="b">
        <v>0</v>
      </c>
    </row>
    <row r="3610" spans="1:37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">
        <v>21</v>
      </c>
      <c r="O36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0" s="5" t="s">
        <v>33</v>
      </c>
      <c r="Q3610" s="5">
        <v>6</v>
      </c>
      <c r="R3610" s="5" t="s">
        <v>21</v>
      </c>
      <c r="S3610" s="5" t="s">
        <v>52</v>
      </c>
      <c r="T3610" s="5" t="s">
        <v>35</v>
      </c>
      <c r="U3610" s="5">
        <v>8</v>
      </c>
      <c r="V3610" s="5" t="str">
        <f>PROPER(DatosTransformados[[#This Row],[Payment Method Hidden]])</f>
        <v>Direct Debit</v>
      </c>
      <c r="W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610" s="5">
        <v>562</v>
      </c>
      <c r="Y3610" s="5"/>
      <c r="Z3610" s="5"/>
      <c r="AA3610" s="5" t="s">
        <v>5776</v>
      </c>
      <c r="AB3610" s="6">
        <f>DATEVALUE(DatosTransformados[[#This Row],[Contact Date Hidden]])</f>
        <v>44004</v>
      </c>
      <c r="AC3610" s="6">
        <v>45035</v>
      </c>
      <c r="AD3610" s="5" t="s">
        <v>28</v>
      </c>
      <c r="AE3610" s="5" t="str">
        <f>VLOOKUP(DatosTransformados[[#This Row],[Customer Segment Hidden]],Tabla3[#All],2,FALSE)</f>
        <v>High</v>
      </c>
      <c r="AF3610" s="12">
        <v>7.9554835130260573</v>
      </c>
      <c r="AG3610" s="5">
        <v>5</v>
      </c>
      <c r="AH3610" s="5" t="s">
        <v>49</v>
      </c>
      <c r="AI3610" s="5" t="str">
        <f>IFERROR(VLOOKUP(DatosTransformados[[#This Row],[Preferred Contact Method Hidden]],Tabla3[#All],2,FALSE),DatosTransformados[[#This Row],[Preferred Contact Method Hidden]])</f>
        <v>Phone</v>
      </c>
      <c r="AJ3610" s="5" t="str">
        <f>VLOOKUP(DatosTransformados[[#This Row],[Applied Discount Hidden]],Tabla3[#All],2,FALSE)</f>
        <v>Yes</v>
      </c>
      <c r="AK3610" s="5" t="b">
        <v>1</v>
      </c>
    </row>
    <row r="3611" spans="1:37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">
        <v>21</v>
      </c>
      <c r="O36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1" s="2" t="s">
        <v>21</v>
      </c>
      <c r="Q3611" s="2">
        <v>0</v>
      </c>
      <c r="R3611" s="2" t="s">
        <v>33</v>
      </c>
      <c r="S3611" s="2" t="s">
        <v>52</v>
      </c>
      <c r="T3611" s="2" t="s">
        <v>35</v>
      </c>
      <c r="U3611" s="2">
        <v>54</v>
      </c>
      <c r="V3611" s="2" t="str">
        <f>PROPER(DatosTransformados[[#This Row],[Payment Method Hidden]])</f>
        <v>Direct Debit</v>
      </c>
      <c r="W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611" s="2">
        <v>3130</v>
      </c>
      <c r="Y3611" s="2"/>
      <c r="Z3611" s="2"/>
      <c r="AA3611" s="2" t="s">
        <v>2228</v>
      </c>
      <c r="AB3611" s="3">
        <f>DATEVALUE(DatosTransformados[[#This Row],[Contact Date Hidden]])</f>
        <v>43844</v>
      </c>
      <c r="AC3611" s="3">
        <v>43922</v>
      </c>
      <c r="AD3611" s="2" t="s">
        <v>44</v>
      </c>
      <c r="AE3611" s="2" t="str">
        <f>VLOOKUP(DatosTransformados[[#This Row],[Customer Segment Hidden]],Tabla3[#All],2,FALSE)</f>
        <v>Medium</v>
      </c>
      <c r="AF3611" s="11">
        <v>47.7245714979097</v>
      </c>
      <c r="AG3611" s="2">
        <v>0</v>
      </c>
      <c r="AH3611" s="2" t="s">
        <v>49</v>
      </c>
      <c r="AI3611" s="2" t="str">
        <f>IFERROR(VLOOKUP(DatosTransformados[[#This Row],[Preferred Contact Method Hidden]],Tabla3[#All],2,FALSE),DatosTransformados[[#This Row],[Preferred Contact Method Hidden]])</f>
        <v>Phone</v>
      </c>
      <c r="AJ3611" s="2" t="str">
        <f>VLOOKUP(DatosTransformados[[#This Row],[Applied Discount Hidden]],Tabla3[#All],2,FALSE)</f>
        <v>No</v>
      </c>
      <c r="AK3611" s="2" t="b">
        <v>0</v>
      </c>
    </row>
    <row r="3612" spans="1:37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">
        <v>33</v>
      </c>
      <c r="O36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2" s="5" t="s">
        <v>21</v>
      </c>
      <c r="Q3612" s="5">
        <v>0</v>
      </c>
      <c r="R3612" s="5" t="s">
        <v>21</v>
      </c>
      <c r="S3612" s="5" t="s">
        <v>34</v>
      </c>
      <c r="T3612" s="5" t="s">
        <v>117</v>
      </c>
      <c r="U3612" s="5">
        <v>38</v>
      </c>
      <c r="V3612" s="5" t="str">
        <f>PROPER(DatosTransformados[[#This Row],[Payment Method Hidden]])</f>
        <v>Direct Debit</v>
      </c>
      <c r="W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612" s="5">
        <v>1965</v>
      </c>
      <c r="Y3612" s="5"/>
      <c r="Z3612" s="5"/>
      <c r="AA3612" s="5" t="s">
        <v>450</v>
      </c>
      <c r="AB3612" s="6">
        <f>DATEVALUE(DatosTransformados[[#This Row],[Contact Date Hidden]])</f>
        <v>44029</v>
      </c>
      <c r="AC3612" s="6">
        <v>44841</v>
      </c>
      <c r="AD3612" s="5" t="s">
        <v>28</v>
      </c>
      <c r="AE3612" s="5" t="str">
        <f>VLOOKUP(DatosTransformados[[#This Row],[Customer Segment Hidden]],Tabla3[#All],2,FALSE)</f>
        <v>High</v>
      </c>
      <c r="AF3612" s="12">
        <v>45.449780156423977</v>
      </c>
      <c r="AG3612" s="5">
        <v>4</v>
      </c>
      <c r="AH3612" s="5" t="s">
        <v>63</v>
      </c>
      <c r="AI3612" s="5" t="str">
        <f>IFERROR(VLOOKUP(DatosTransformados[[#This Row],[Preferred Contact Method Hidden]],Tabla3[#All],2,FALSE),DatosTransformados[[#This Row],[Preferred Contact Method Hidden]])</f>
        <v>SMS</v>
      </c>
      <c r="AJ3612" s="5" t="str">
        <f>VLOOKUP(DatosTransformados[[#This Row],[Applied Discount Hidden]],Tabla3[#All],2,FALSE)</f>
        <v>Yes</v>
      </c>
      <c r="AK3612" s="5" t="b">
        <v>1</v>
      </c>
    </row>
    <row r="3613" spans="1:37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">
        <v>21</v>
      </c>
      <c r="O36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3" s="2" t="s">
        <v>21</v>
      </c>
      <c r="Q3613" s="2">
        <v>0</v>
      </c>
      <c r="R3613" s="2" t="s">
        <v>21</v>
      </c>
      <c r="S3613" s="2" t="s">
        <v>34</v>
      </c>
      <c r="T3613" s="2" t="s">
        <v>35</v>
      </c>
      <c r="U3613" s="2">
        <v>22</v>
      </c>
      <c r="V3613" s="2" t="str">
        <f>PROPER(DatosTransformados[[#This Row],[Payment Method Hidden]])</f>
        <v>Direct Debit</v>
      </c>
      <c r="W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3613" s="2">
        <v>631</v>
      </c>
      <c r="Y3613" s="2"/>
      <c r="Z3613" s="2"/>
      <c r="AA3613" s="2" t="s">
        <v>5780</v>
      </c>
      <c r="AB3613" s="3">
        <f>DATEVALUE(DatosTransformados[[#This Row],[Contact Date Hidden]])</f>
        <v>45073</v>
      </c>
      <c r="AC3613" s="3">
        <v>43861</v>
      </c>
      <c r="AD3613" s="2" t="s">
        <v>44</v>
      </c>
      <c r="AE3613" s="2" t="str">
        <f>VLOOKUP(DatosTransformados[[#This Row],[Customer Segment Hidden]],Tabla3[#All],2,FALSE)</f>
        <v>Medium</v>
      </c>
      <c r="AF3613" s="11">
        <v>21.345487357426851</v>
      </c>
      <c r="AG3613" s="2">
        <v>10</v>
      </c>
      <c r="AH3613" s="2" t="s">
        <v>29</v>
      </c>
      <c r="AI3613" s="2" t="str">
        <f>IFERROR(VLOOKUP(DatosTransformados[[#This Row],[Preferred Contact Method Hidden]],Tabla3[#All],2,FALSE),DatosTransformados[[#This Row],[Preferred Contact Method Hidden]])</f>
        <v>Email</v>
      </c>
      <c r="AJ3613" s="2" t="str">
        <f>VLOOKUP(DatosTransformados[[#This Row],[Applied Discount Hidden]],Tabla3[#All],2,FALSE)</f>
        <v>No</v>
      </c>
      <c r="AK3613" s="2" t="b">
        <v>0</v>
      </c>
    </row>
    <row r="3614" spans="1:37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">
        <v>21</v>
      </c>
      <c r="O36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4" s="5" t="s">
        <v>33</v>
      </c>
      <c r="Q3614" s="5">
        <v>4</v>
      </c>
      <c r="R3614" s="5" t="s">
        <v>21</v>
      </c>
      <c r="S3614" s="5" t="s">
        <v>24</v>
      </c>
      <c r="T3614" s="5" t="s">
        <v>123</v>
      </c>
      <c r="U3614" s="5">
        <v>10</v>
      </c>
      <c r="V3614" s="5" t="str">
        <f>PROPER(DatosTransformados[[#This Row],[Payment Method Hidden]])</f>
        <v>Credit Card</v>
      </c>
      <c r="W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614" s="5">
        <v>30</v>
      </c>
      <c r="Y3614" s="5"/>
      <c r="Z3614" s="5"/>
      <c r="AA3614" s="5" t="s">
        <v>5782</v>
      </c>
      <c r="AB3614" s="6">
        <f>DATEVALUE(DatosTransformados[[#This Row],[Contact Date Hidden]])</f>
        <v>44206</v>
      </c>
      <c r="AC3614" s="6">
        <v>44148</v>
      </c>
      <c r="AD3614" s="5" t="s">
        <v>44</v>
      </c>
      <c r="AE3614" s="5" t="str">
        <f>VLOOKUP(DatosTransformados[[#This Row],[Customer Segment Hidden]],Tabla3[#All],2,FALSE)</f>
        <v>Medium</v>
      </c>
      <c r="AF3614" s="12">
        <v>8.26920200626118</v>
      </c>
      <c r="AG3614" s="5">
        <v>5</v>
      </c>
      <c r="AH3614" s="5" t="s">
        <v>29</v>
      </c>
      <c r="AI3614" s="5" t="str">
        <f>IFERROR(VLOOKUP(DatosTransformados[[#This Row],[Preferred Contact Method Hidden]],Tabla3[#All],2,FALSE),DatosTransformados[[#This Row],[Preferred Contact Method Hidden]])</f>
        <v>Email</v>
      </c>
      <c r="AJ3614" s="5" t="str">
        <f>VLOOKUP(DatosTransformados[[#This Row],[Applied Discount Hidden]],Tabla3[#All],2,FALSE)</f>
        <v>No</v>
      </c>
      <c r="AK3614" s="5" t="b">
        <v>0</v>
      </c>
    </row>
    <row r="3615" spans="1:37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">
        <v>21</v>
      </c>
      <c r="O36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5" s="5" t="s">
        <v>21</v>
      </c>
      <c r="Q3615" s="5">
        <v>0</v>
      </c>
      <c r="R3615" s="5" t="s">
        <v>21</v>
      </c>
      <c r="S3615" s="5" t="s">
        <v>24</v>
      </c>
      <c r="T3615" s="5" t="s">
        <v>123</v>
      </c>
      <c r="U3615" s="5">
        <v>9</v>
      </c>
      <c r="V3615" s="5" t="str">
        <f>PROPER(DatosTransformados[[#This Row],[Payment Method Hidden]])</f>
        <v>Credit Card</v>
      </c>
      <c r="W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615" s="5">
        <v>17</v>
      </c>
      <c r="Y3615" s="5"/>
      <c r="Z3615" s="5"/>
      <c r="AA3615" s="5" t="s">
        <v>2594</v>
      </c>
      <c r="AB3615" s="6">
        <f>DATEVALUE(DatosTransformados[[#This Row],[Contact Date Hidden]])</f>
        <v>44574</v>
      </c>
      <c r="AC3615" s="6">
        <v>44147</v>
      </c>
      <c r="AD3615" s="5" t="s">
        <v>28</v>
      </c>
      <c r="AE3615" s="5" t="str">
        <f>VLOOKUP(DatosTransformados[[#This Row],[Customer Segment Hidden]],Tabla3[#All],2,FALSE)</f>
        <v>High</v>
      </c>
      <c r="AF3615" s="12">
        <v>7.4897768728775453</v>
      </c>
      <c r="AG3615" s="5">
        <v>6</v>
      </c>
      <c r="AH3615" s="5" t="s">
        <v>29</v>
      </c>
      <c r="AI3615" s="5" t="str">
        <f>IFERROR(VLOOKUP(DatosTransformados[[#This Row],[Preferred Contact Method Hidden]],Tabla3[#All],2,FALSE),DatosTransformados[[#This Row],[Preferred Contact Method Hidden]])</f>
        <v>Email</v>
      </c>
      <c r="AJ3615" s="5" t="str">
        <f>VLOOKUP(DatosTransformados[[#This Row],[Applied Discount Hidden]],Tabla3[#All],2,FALSE)</f>
        <v>No</v>
      </c>
      <c r="AK3615" s="5" t="b">
        <v>0</v>
      </c>
    </row>
    <row r="3616" spans="1:37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">
        <v>33</v>
      </c>
      <c r="O36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6" s="2" t="s">
        <v>21</v>
      </c>
      <c r="Q3616" s="2">
        <v>0</v>
      </c>
      <c r="R3616" s="2" t="s">
        <v>21</v>
      </c>
      <c r="S3616" s="2" t="s">
        <v>24</v>
      </c>
      <c r="T3616" s="2" t="s">
        <v>35</v>
      </c>
      <c r="U3616" s="2">
        <v>35</v>
      </c>
      <c r="V3616" s="2" t="str">
        <f>PROPER(DatosTransformados[[#This Row],[Payment Method Hidden]])</f>
        <v>Direct Debit</v>
      </c>
      <c r="W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616" s="2">
        <v>1628</v>
      </c>
      <c r="Y3616" s="2" t="s">
        <v>103</v>
      </c>
      <c r="Z3616" s="2" t="s">
        <v>197</v>
      </c>
      <c r="AA3616" s="2" t="s">
        <v>809</v>
      </c>
      <c r="AB3616" s="3">
        <f>DATEVALUE(DatosTransformados[[#This Row],[Contact Date Hidden]])</f>
        <v>44760</v>
      </c>
      <c r="AC3616" s="3">
        <v>45029</v>
      </c>
      <c r="AD3616" s="2" t="s">
        <v>28</v>
      </c>
      <c r="AE3616" s="2" t="str">
        <f>VLOOKUP(DatosTransformados[[#This Row],[Customer Segment Hidden]],Tabla3[#All],2,FALSE)</f>
        <v>High</v>
      </c>
      <c r="AF3616" s="11">
        <v>32.176289937642302</v>
      </c>
      <c r="AG3616" s="2">
        <v>5</v>
      </c>
      <c r="AH3616" s="2" t="s">
        <v>63</v>
      </c>
      <c r="AI3616" s="2" t="str">
        <f>IFERROR(VLOOKUP(DatosTransformados[[#This Row],[Preferred Contact Method Hidden]],Tabla3[#All],2,FALSE),DatosTransformados[[#This Row],[Preferred Contact Method Hidden]])</f>
        <v>SMS</v>
      </c>
      <c r="AJ3616" s="2" t="str">
        <f>VLOOKUP(DatosTransformados[[#This Row],[Applied Discount Hidden]],Tabla3[#All],2,FALSE)</f>
        <v>No</v>
      </c>
      <c r="AK3616" s="2" t="b">
        <v>0</v>
      </c>
    </row>
    <row r="3617" spans="1:37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">
        <v>33</v>
      </c>
      <c r="O36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7" s="5" t="s">
        <v>21</v>
      </c>
      <c r="Q3617" s="5">
        <v>0</v>
      </c>
      <c r="R3617" s="5" t="s">
        <v>21</v>
      </c>
      <c r="S3617" s="5" t="s">
        <v>24</v>
      </c>
      <c r="T3617" s="5" t="s">
        <v>35</v>
      </c>
      <c r="U3617" s="5">
        <v>37</v>
      </c>
      <c r="V3617" s="5" t="str">
        <f>PROPER(DatosTransformados[[#This Row],[Payment Method Hidden]])</f>
        <v>Direct Debit</v>
      </c>
      <c r="W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617" s="5">
        <v>37</v>
      </c>
      <c r="Y3617" s="5" t="s">
        <v>42</v>
      </c>
      <c r="Z3617" s="5" t="s">
        <v>213</v>
      </c>
      <c r="AA3617" s="5" t="s">
        <v>5328</v>
      </c>
      <c r="AB3617" s="6">
        <f>DATEVALUE(DatosTransformados[[#This Row],[Contact Date Hidden]])</f>
        <v>43953</v>
      </c>
      <c r="AC3617" s="6">
        <v>44260</v>
      </c>
      <c r="AD3617" s="5" t="s">
        <v>38</v>
      </c>
      <c r="AE3617" s="5" t="str">
        <f>VLOOKUP(DatosTransformados[[#This Row],[Customer Segment Hidden]],Tabla3[#All],2,FALSE)</f>
        <v>Low</v>
      </c>
      <c r="AF3617" s="12">
        <v>31.305244011934121</v>
      </c>
      <c r="AG3617" s="5">
        <v>6</v>
      </c>
      <c r="AH3617" s="5" t="s">
        <v>29</v>
      </c>
      <c r="AI3617" s="5" t="str">
        <f>IFERROR(VLOOKUP(DatosTransformados[[#This Row],[Preferred Contact Method Hidden]],Tabla3[#All],2,FALSE),DatosTransformados[[#This Row],[Preferred Contact Method Hidden]])</f>
        <v>Email</v>
      </c>
      <c r="AJ3617" s="5" t="str">
        <f>VLOOKUP(DatosTransformados[[#This Row],[Applied Discount Hidden]],Tabla3[#All],2,FALSE)</f>
        <v>Yes</v>
      </c>
      <c r="AK3617" s="5" t="b">
        <v>1</v>
      </c>
    </row>
    <row r="3618" spans="1:37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">
        <v>21</v>
      </c>
      <c r="O36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8" s="2" t="s">
        <v>21</v>
      </c>
      <c r="Q3618" s="2">
        <v>0</v>
      </c>
      <c r="R3618" s="2" t="s">
        <v>21</v>
      </c>
      <c r="S3618" s="2" t="s">
        <v>52</v>
      </c>
      <c r="T3618" s="2" t="s">
        <v>25</v>
      </c>
      <c r="U3618" s="2">
        <v>15</v>
      </c>
      <c r="V3618" s="2" t="str">
        <f>PROPER(DatosTransformados[[#This Row],[Payment Method Hidden]])</f>
        <v>Credit Card</v>
      </c>
      <c r="W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618" s="2">
        <v>1075</v>
      </c>
      <c r="Y3618" s="2"/>
      <c r="Z3618" s="2"/>
      <c r="AA3618" s="2" t="s">
        <v>5786</v>
      </c>
      <c r="AB3618" s="3">
        <f>DATEVALUE(DatosTransformados[[#This Row],[Contact Date Hidden]])</f>
        <v>44366</v>
      </c>
      <c r="AC3618" s="3">
        <v>44724</v>
      </c>
      <c r="AD3618" s="2" t="s">
        <v>38</v>
      </c>
      <c r="AE3618" s="2" t="str">
        <f>VLOOKUP(DatosTransformados[[#This Row],[Customer Segment Hidden]],Tabla3[#All],2,FALSE)</f>
        <v>Low</v>
      </c>
      <c r="AF3618" s="11">
        <v>17.426893647066841</v>
      </c>
      <c r="AG3618" s="2">
        <v>10</v>
      </c>
      <c r="AH3618" s="2" t="s">
        <v>49</v>
      </c>
      <c r="AI3618" s="2" t="str">
        <f>IFERROR(VLOOKUP(DatosTransformados[[#This Row],[Preferred Contact Method Hidden]],Tabla3[#All],2,FALSE),DatosTransformados[[#This Row],[Preferred Contact Method Hidden]])</f>
        <v>Phone</v>
      </c>
      <c r="AJ3618" s="2" t="str">
        <f>VLOOKUP(DatosTransformados[[#This Row],[Applied Discount Hidden]],Tabla3[#All],2,FALSE)</f>
        <v>No</v>
      </c>
      <c r="AK3618" s="2" t="b">
        <v>0</v>
      </c>
    </row>
    <row r="3619" spans="1:37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">
        <v>21</v>
      </c>
      <c r="O36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19" s="5" t="s">
        <v>21</v>
      </c>
      <c r="Q3619" s="5">
        <v>0</v>
      </c>
      <c r="R3619" s="5" t="s">
        <v>21</v>
      </c>
      <c r="S3619" s="5" t="s">
        <v>24</v>
      </c>
      <c r="T3619" s="5" t="s">
        <v>117</v>
      </c>
      <c r="U3619" s="5">
        <v>30</v>
      </c>
      <c r="V3619" s="5" t="str">
        <f>PROPER(DatosTransformados[[#This Row],[Payment Method Hidden]])</f>
        <v>Direct Debit</v>
      </c>
      <c r="W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619" s="5">
        <v>119</v>
      </c>
      <c r="Y3619" s="5" t="s">
        <v>42</v>
      </c>
      <c r="Z3619" s="5" t="s">
        <v>213</v>
      </c>
      <c r="AA3619" s="5" t="s">
        <v>2858</v>
      </c>
      <c r="AB3619" s="6">
        <f>DATEVALUE(DatosTransformados[[#This Row],[Contact Date Hidden]])</f>
        <v>44721</v>
      </c>
      <c r="AC3619" s="6">
        <v>45248</v>
      </c>
      <c r="AD3619" s="5" t="s">
        <v>44</v>
      </c>
      <c r="AE3619" s="5" t="str">
        <f>VLOOKUP(DatosTransformados[[#This Row],[Customer Segment Hidden]],Tabla3[#All],2,FALSE)</f>
        <v>Medium</v>
      </c>
      <c r="AF3619" s="12">
        <v>32.526621368554039</v>
      </c>
      <c r="AG3619" s="5">
        <v>9</v>
      </c>
      <c r="AH3619" s="5" t="s">
        <v>29</v>
      </c>
      <c r="AI3619" s="5" t="str">
        <f>IFERROR(VLOOKUP(DatosTransformados[[#This Row],[Preferred Contact Method Hidden]],Tabla3[#All],2,FALSE),DatosTransformados[[#This Row],[Preferred Contact Method Hidden]])</f>
        <v>Email</v>
      </c>
      <c r="AJ3619" s="5" t="str">
        <f>VLOOKUP(DatosTransformados[[#This Row],[Applied Discount Hidden]],Tabla3[#All],2,FALSE)</f>
        <v>Yes</v>
      </c>
      <c r="AK3619" s="5" t="b">
        <v>1</v>
      </c>
    </row>
    <row r="3620" spans="1:37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">
        <v>21</v>
      </c>
      <c r="O36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0" s="2" t="s">
        <v>33</v>
      </c>
      <c r="Q3620" s="2">
        <v>2</v>
      </c>
      <c r="R3620" s="2" t="s">
        <v>33</v>
      </c>
      <c r="S3620" s="2" t="s">
        <v>52</v>
      </c>
      <c r="T3620" s="2" t="s">
        <v>25</v>
      </c>
      <c r="U3620" s="2">
        <v>35</v>
      </c>
      <c r="V3620" s="2" t="str">
        <f>PROPER(DatosTransformados[[#This Row],[Payment Method Hidden]])</f>
        <v>Credit Card</v>
      </c>
      <c r="W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620" s="2">
        <v>1977</v>
      </c>
      <c r="Y3620" s="2"/>
      <c r="Z3620" s="2"/>
      <c r="AA3620" s="2" t="s">
        <v>5789</v>
      </c>
      <c r="AB3620" s="3">
        <f>DATEVALUE(DatosTransformados[[#This Row],[Contact Date Hidden]])</f>
        <v>44860</v>
      </c>
      <c r="AC3620" s="3">
        <v>44197</v>
      </c>
      <c r="AD3620" s="2" t="s">
        <v>28</v>
      </c>
      <c r="AE3620" s="2" t="str">
        <f>VLOOKUP(DatosTransformados[[#This Row],[Customer Segment Hidden]],Tabla3[#All],2,FALSE)</f>
        <v>High</v>
      </c>
      <c r="AF3620" s="11">
        <v>31.560948791344138</v>
      </c>
      <c r="AG3620" s="2">
        <v>9</v>
      </c>
      <c r="AH3620" s="2" t="s">
        <v>63</v>
      </c>
      <c r="AI3620" s="2" t="str">
        <f>IFERROR(VLOOKUP(DatosTransformados[[#This Row],[Preferred Contact Method Hidden]],Tabla3[#All],2,FALSE),DatosTransformados[[#This Row],[Preferred Contact Method Hidden]])</f>
        <v>SMS</v>
      </c>
      <c r="AJ3620" s="2" t="str">
        <f>VLOOKUP(DatosTransformados[[#This Row],[Applied Discount Hidden]],Tabla3[#All],2,FALSE)</f>
        <v>Yes</v>
      </c>
      <c r="AK3620" s="2" t="b">
        <v>1</v>
      </c>
    </row>
    <row r="3621" spans="1:37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">
        <v>21</v>
      </c>
      <c r="O36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1" s="5" t="s">
        <v>21</v>
      </c>
      <c r="Q3621" s="5">
        <v>0</v>
      </c>
      <c r="R3621" s="5" t="s">
        <v>21</v>
      </c>
      <c r="S3621" s="5" t="s">
        <v>52</v>
      </c>
      <c r="T3621" s="5" t="s">
        <v>35</v>
      </c>
      <c r="U3621" s="5">
        <v>41</v>
      </c>
      <c r="V3621" s="5" t="str">
        <f>PROPER(DatosTransformados[[#This Row],[Payment Method Hidden]])</f>
        <v>Direct Debit</v>
      </c>
      <c r="W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621" s="5">
        <v>2325</v>
      </c>
      <c r="Y3621" s="5"/>
      <c r="Z3621" s="5"/>
      <c r="AA3621" s="5" t="s">
        <v>2236</v>
      </c>
      <c r="AB3621" s="6">
        <f>DATEVALUE(DatosTransformados[[#This Row],[Contact Date Hidden]])</f>
        <v>44475</v>
      </c>
      <c r="AC3621" s="6">
        <v>44781</v>
      </c>
      <c r="AD3621" s="5" t="s">
        <v>44</v>
      </c>
      <c r="AE3621" s="5" t="str">
        <f>VLOOKUP(DatosTransformados[[#This Row],[Customer Segment Hidden]],Tabla3[#All],2,FALSE)</f>
        <v>Medium</v>
      </c>
      <c r="AF3621" s="12">
        <v>45.788472977531931</v>
      </c>
      <c r="AG3621" s="5">
        <v>8</v>
      </c>
      <c r="AH3621" s="5" t="s">
        <v>63</v>
      </c>
      <c r="AI3621" s="5" t="str">
        <f>IFERROR(VLOOKUP(DatosTransformados[[#This Row],[Preferred Contact Method Hidden]],Tabla3[#All],2,FALSE),DatosTransformados[[#This Row],[Preferred Contact Method Hidden]])</f>
        <v>SMS</v>
      </c>
      <c r="AJ3621" s="5" t="str">
        <f>VLOOKUP(DatosTransformados[[#This Row],[Applied Discount Hidden]],Tabla3[#All],2,FALSE)</f>
        <v>No</v>
      </c>
      <c r="AK3621" s="5" t="b">
        <v>0</v>
      </c>
    </row>
    <row r="3622" spans="1:37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">
        <v>21</v>
      </c>
      <c r="O36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2" s="2" t="s">
        <v>33</v>
      </c>
      <c r="Q3622" s="2">
        <v>6</v>
      </c>
      <c r="R3622" s="2" t="s">
        <v>21</v>
      </c>
      <c r="S3622" s="2" t="s">
        <v>24</v>
      </c>
      <c r="T3622" s="2" t="s">
        <v>117</v>
      </c>
      <c r="U3622" s="2">
        <v>33</v>
      </c>
      <c r="V3622" s="2" t="str">
        <f>PROPER(DatosTransformados[[#This Row],[Payment Method Hidden]])</f>
        <v>Direct Debit</v>
      </c>
      <c r="W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622" s="2">
        <v>284</v>
      </c>
      <c r="Y3622" s="2"/>
      <c r="Z3622" s="2"/>
      <c r="AA3622" s="2" t="s">
        <v>4560</v>
      </c>
      <c r="AB3622" s="3">
        <f>DATEVALUE(DatosTransformados[[#This Row],[Contact Date Hidden]])</f>
        <v>44593</v>
      </c>
      <c r="AC3622" s="3">
        <v>45281</v>
      </c>
      <c r="AD3622" s="2" t="s">
        <v>38</v>
      </c>
      <c r="AE3622" s="2" t="str">
        <f>VLOOKUP(DatosTransformados[[#This Row],[Customer Segment Hidden]],Tabla3[#All],2,FALSE)</f>
        <v>Low</v>
      </c>
      <c r="AF3622" s="11">
        <v>32.238707831548787</v>
      </c>
      <c r="AG3622" s="2">
        <v>5</v>
      </c>
      <c r="AH3622" s="2" t="s">
        <v>49</v>
      </c>
      <c r="AI3622" s="2" t="str">
        <f>IFERROR(VLOOKUP(DatosTransformados[[#This Row],[Preferred Contact Method Hidden]],Tabla3[#All],2,FALSE),DatosTransformados[[#This Row],[Preferred Contact Method Hidden]])</f>
        <v>Phone</v>
      </c>
      <c r="AJ3622" s="2" t="str">
        <f>VLOOKUP(DatosTransformados[[#This Row],[Applied Discount Hidden]],Tabla3[#All],2,FALSE)</f>
        <v>No</v>
      </c>
      <c r="AK3622" s="2" t="b">
        <v>0</v>
      </c>
    </row>
    <row r="3623" spans="1:37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">
        <v>21</v>
      </c>
      <c r="O36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3" s="5" t="s">
        <v>33</v>
      </c>
      <c r="Q3623" s="5">
        <v>5</v>
      </c>
      <c r="R3623" s="5" t="s">
        <v>21</v>
      </c>
      <c r="S3623" s="5" t="s">
        <v>24</v>
      </c>
      <c r="T3623" s="5" t="s">
        <v>123</v>
      </c>
      <c r="U3623" s="5">
        <v>16</v>
      </c>
      <c r="V3623" s="5" t="str">
        <f>PROPER(DatosTransformados[[#This Row],[Payment Method Hidden]])</f>
        <v>Credit Card</v>
      </c>
      <c r="W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623" s="5">
        <v>412</v>
      </c>
      <c r="Y3623" s="5"/>
      <c r="Z3623" s="5"/>
      <c r="AA3623" s="5" t="s">
        <v>546</v>
      </c>
      <c r="AB3623" s="6">
        <f>DATEVALUE(DatosTransformados[[#This Row],[Contact Date Hidden]])</f>
        <v>44480</v>
      </c>
      <c r="AC3623" s="6">
        <v>44903</v>
      </c>
      <c r="AD3623" s="5" t="s">
        <v>44</v>
      </c>
      <c r="AE3623" s="5" t="str">
        <f>VLOOKUP(DatosTransformados[[#This Row],[Customer Segment Hidden]],Tabla3[#All],2,FALSE)</f>
        <v>Medium</v>
      </c>
      <c r="AF3623" s="12">
        <v>15.70326488295961</v>
      </c>
      <c r="AG3623" s="5">
        <v>8</v>
      </c>
      <c r="AH3623" s="5" t="s">
        <v>49</v>
      </c>
      <c r="AI3623" s="5" t="str">
        <f>IFERROR(VLOOKUP(DatosTransformados[[#This Row],[Preferred Contact Method Hidden]],Tabla3[#All],2,FALSE),DatosTransformados[[#This Row],[Preferred Contact Method Hidden]])</f>
        <v>Phone</v>
      </c>
      <c r="AJ3623" s="5" t="str">
        <f>VLOOKUP(DatosTransformados[[#This Row],[Applied Discount Hidden]],Tabla3[#All],2,FALSE)</f>
        <v>Yes</v>
      </c>
      <c r="AK3623" s="5" t="b">
        <v>1</v>
      </c>
    </row>
    <row r="3624" spans="1:37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">
        <v>33</v>
      </c>
      <c r="O36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4" s="2" t="s">
        <v>21</v>
      </c>
      <c r="Q3624" s="2">
        <v>0</v>
      </c>
      <c r="R3624" s="2" t="s">
        <v>33</v>
      </c>
      <c r="S3624" s="2" t="s">
        <v>24</v>
      </c>
      <c r="T3624" s="2" t="s">
        <v>35</v>
      </c>
      <c r="U3624" s="2">
        <v>38</v>
      </c>
      <c r="V3624" s="2" t="str">
        <f>PROPER(DatosTransformados[[#This Row],[Payment Method Hidden]])</f>
        <v>Direct Debit</v>
      </c>
      <c r="W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624" s="2">
        <v>955</v>
      </c>
      <c r="Y3624" s="2" t="s">
        <v>87</v>
      </c>
      <c r="Z3624" s="2" t="s">
        <v>535</v>
      </c>
      <c r="AA3624" s="2" t="s">
        <v>787</v>
      </c>
      <c r="AB3624" s="3">
        <f>DATEVALUE(DatosTransformados[[#This Row],[Contact Date Hidden]])</f>
        <v>44957</v>
      </c>
      <c r="AC3624" s="3">
        <v>44606</v>
      </c>
      <c r="AD3624" s="2" t="s">
        <v>38</v>
      </c>
      <c r="AE3624" s="2" t="str">
        <f>VLOOKUP(DatosTransformados[[#This Row],[Customer Segment Hidden]],Tabla3[#All],2,FALSE)</f>
        <v>Low</v>
      </c>
      <c r="AF3624" s="11">
        <v>44.182166327753507</v>
      </c>
      <c r="AG3624" s="2">
        <v>9</v>
      </c>
      <c r="AH3624" s="2" t="s">
        <v>63</v>
      </c>
      <c r="AI3624" s="2" t="str">
        <f>IFERROR(VLOOKUP(DatosTransformados[[#This Row],[Preferred Contact Method Hidden]],Tabla3[#All],2,FALSE),DatosTransformados[[#This Row],[Preferred Contact Method Hidden]])</f>
        <v>SMS</v>
      </c>
      <c r="AJ3624" s="2" t="str">
        <f>VLOOKUP(DatosTransformados[[#This Row],[Applied Discount Hidden]],Tabla3[#All],2,FALSE)</f>
        <v>Yes</v>
      </c>
      <c r="AK3624" s="2" t="b">
        <v>1</v>
      </c>
    </row>
    <row r="3625" spans="1:37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">
        <v>21</v>
      </c>
      <c r="O36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5" s="5" t="s">
        <v>21</v>
      </c>
      <c r="Q3625" s="5">
        <v>0</v>
      </c>
      <c r="R3625" s="5" t="s">
        <v>33</v>
      </c>
      <c r="S3625" s="5" t="s">
        <v>34</v>
      </c>
      <c r="T3625" s="5" t="s">
        <v>35</v>
      </c>
      <c r="U3625" s="5">
        <v>47</v>
      </c>
      <c r="V3625" s="5" t="str">
        <f>PROPER(DatosTransformados[[#This Row],[Payment Method Hidden]])</f>
        <v>Direct Debit</v>
      </c>
      <c r="W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625" s="5">
        <v>2500</v>
      </c>
      <c r="Y3625" s="5"/>
      <c r="Z3625" s="5"/>
      <c r="AA3625" s="5" t="s">
        <v>5795</v>
      </c>
      <c r="AB3625" s="6">
        <f>DATEVALUE(DatosTransformados[[#This Row],[Contact Date Hidden]])</f>
        <v>43878</v>
      </c>
      <c r="AC3625" s="6">
        <v>44845</v>
      </c>
      <c r="AD3625" s="5" t="s">
        <v>38</v>
      </c>
      <c r="AE3625" s="5" t="str">
        <f>VLOOKUP(DatosTransformados[[#This Row],[Customer Segment Hidden]],Tabla3[#All],2,FALSE)</f>
        <v>Low</v>
      </c>
      <c r="AF3625" s="12">
        <v>55.984001321796811</v>
      </c>
      <c r="AG3625" s="5">
        <v>8</v>
      </c>
      <c r="AH3625" s="5" t="s">
        <v>63</v>
      </c>
      <c r="AI3625" s="5" t="str">
        <f>IFERROR(VLOOKUP(DatosTransformados[[#This Row],[Preferred Contact Method Hidden]],Tabla3[#All],2,FALSE),DatosTransformados[[#This Row],[Preferred Contact Method Hidden]])</f>
        <v>SMS</v>
      </c>
      <c r="AJ3625" s="5" t="str">
        <f>VLOOKUP(DatosTransformados[[#This Row],[Applied Discount Hidden]],Tabla3[#All],2,FALSE)</f>
        <v>No</v>
      </c>
      <c r="AK3625" s="5" t="b">
        <v>0</v>
      </c>
    </row>
    <row r="3626" spans="1:37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">
        <v>21</v>
      </c>
      <c r="O36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6" s="2" t="s">
        <v>33</v>
      </c>
      <c r="Q3626" s="2">
        <v>5</v>
      </c>
      <c r="R3626" s="2" t="s">
        <v>21</v>
      </c>
      <c r="S3626" s="2" t="s">
        <v>52</v>
      </c>
      <c r="T3626" s="2" t="s">
        <v>25</v>
      </c>
      <c r="U3626" s="2">
        <v>12</v>
      </c>
      <c r="V3626" s="2" t="str">
        <f>PROPER(DatosTransformados[[#This Row],[Payment Method Hidden]])</f>
        <v>Credit Card</v>
      </c>
      <c r="W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626" s="2">
        <v>518</v>
      </c>
      <c r="Y3626" s="2"/>
      <c r="Z3626" s="2"/>
      <c r="AA3626" s="2" t="s">
        <v>3097</v>
      </c>
      <c r="AB3626" s="3">
        <f>DATEVALUE(DatosTransformados[[#This Row],[Contact Date Hidden]])</f>
        <v>44095</v>
      </c>
      <c r="AC3626" s="3">
        <v>44359</v>
      </c>
      <c r="AD3626" s="2" t="s">
        <v>38</v>
      </c>
      <c r="AE3626" s="2" t="str">
        <f>VLOOKUP(DatosTransformados[[#This Row],[Customer Segment Hidden]],Tabla3[#All],2,FALSE)</f>
        <v>Low</v>
      </c>
      <c r="AF3626" s="11">
        <v>9.6299482379972172</v>
      </c>
      <c r="AG3626" s="2">
        <v>8</v>
      </c>
      <c r="AH3626" s="2" t="s">
        <v>63</v>
      </c>
      <c r="AI3626" s="2" t="str">
        <f>IFERROR(VLOOKUP(DatosTransformados[[#This Row],[Preferred Contact Method Hidden]],Tabla3[#All],2,FALSE),DatosTransformados[[#This Row],[Preferred Contact Method Hidden]])</f>
        <v>SMS</v>
      </c>
      <c r="AJ3626" s="2" t="str">
        <f>VLOOKUP(DatosTransformados[[#This Row],[Applied Discount Hidden]],Tabla3[#All],2,FALSE)</f>
        <v>Yes</v>
      </c>
      <c r="AK3626" s="2" t="b">
        <v>1</v>
      </c>
    </row>
    <row r="3627" spans="1:37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">
        <v>21</v>
      </c>
      <c r="O36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7" s="5" t="s">
        <v>21</v>
      </c>
      <c r="Q3627" s="5">
        <v>0</v>
      </c>
      <c r="R3627" s="5" t="s">
        <v>21</v>
      </c>
      <c r="S3627" s="5" t="s">
        <v>52</v>
      </c>
      <c r="T3627" s="5" t="s">
        <v>123</v>
      </c>
      <c r="U3627" s="5">
        <v>14</v>
      </c>
      <c r="V3627" s="5" t="str">
        <f>PROPER(DatosTransformados[[#This Row],[Payment Method Hidden]])</f>
        <v>Credit Card</v>
      </c>
      <c r="W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3627" s="5">
        <v>953</v>
      </c>
      <c r="Y3627" s="5"/>
      <c r="Z3627" s="5"/>
      <c r="AA3627" s="5" t="s">
        <v>5798</v>
      </c>
      <c r="AB3627" s="6">
        <f>DATEVALUE(DatosTransformados[[#This Row],[Contact Date Hidden]])</f>
        <v>44937</v>
      </c>
      <c r="AC3627" s="6">
        <v>45160</v>
      </c>
      <c r="AD3627" s="5" t="s">
        <v>44</v>
      </c>
      <c r="AE3627" s="5" t="str">
        <f>VLOOKUP(DatosTransformados[[#This Row],[Customer Segment Hidden]],Tabla3[#All],2,FALSE)</f>
        <v>Medium</v>
      </c>
      <c r="AF3627" s="12">
        <v>16.473421584444619</v>
      </c>
      <c r="AG3627" s="5">
        <v>5</v>
      </c>
      <c r="AH3627" s="5" t="s">
        <v>49</v>
      </c>
      <c r="AI3627" s="5" t="str">
        <f>IFERROR(VLOOKUP(DatosTransformados[[#This Row],[Preferred Contact Method Hidden]],Tabla3[#All],2,FALSE),DatosTransformados[[#This Row],[Preferred Contact Method Hidden]])</f>
        <v>Phone</v>
      </c>
      <c r="AJ3627" s="5" t="str">
        <f>VLOOKUP(DatosTransformados[[#This Row],[Applied Discount Hidden]],Tabla3[#All],2,FALSE)</f>
        <v>No</v>
      </c>
      <c r="AK3627" s="5" t="b">
        <v>0</v>
      </c>
    </row>
    <row r="3628" spans="1:37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">
        <v>21</v>
      </c>
      <c r="O36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8" s="2" t="s">
        <v>21</v>
      </c>
      <c r="Q3628" s="2">
        <v>0</v>
      </c>
      <c r="R3628" s="2" t="s">
        <v>33</v>
      </c>
      <c r="S3628" s="2" t="s">
        <v>52</v>
      </c>
      <c r="T3628" s="2" t="s">
        <v>123</v>
      </c>
      <c r="U3628" s="2">
        <v>38</v>
      </c>
      <c r="V3628" s="2" t="str">
        <f>PROPER(DatosTransformados[[#This Row],[Payment Method Hidden]])</f>
        <v>Credit Card</v>
      </c>
      <c r="W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628" s="2">
        <v>2681</v>
      </c>
      <c r="Y3628" s="2"/>
      <c r="Z3628" s="2"/>
      <c r="AA3628" s="2" t="s">
        <v>5800</v>
      </c>
      <c r="AB3628" s="3">
        <f>DATEVALUE(DatosTransformados[[#This Row],[Contact Date Hidden]])</f>
        <v>44194</v>
      </c>
      <c r="AC3628" s="3">
        <v>45040</v>
      </c>
      <c r="AD3628" s="2" t="s">
        <v>38</v>
      </c>
      <c r="AE3628" s="2" t="str">
        <f>VLOOKUP(DatosTransformados[[#This Row],[Customer Segment Hidden]],Tabla3[#All],2,FALSE)</f>
        <v>Low</v>
      </c>
      <c r="AF3628" s="11">
        <v>37.606721822452769</v>
      </c>
      <c r="AG3628" s="2">
        <v>2</v>
      </c>
      <c r="AH3628" s="2" t="s">
        <v>29</v>
      </c>
      <c r="AI3628" s="2" t="str">
        <f>IFERROR(VLOOKUP(DatosTransformados[[#This Row],[Preferred Contact Method Hidden]],Tabla3[#All],2,FALSE),DatosTransformados[[#This Row],[Preferred Contact Method Hidden]])</f>
        <v>Email</v>
      </c>
      <c r="AJ3628" s="2" t="str">
        <f>VLOOKUP(DatosTransformados[[#This Row],[Applied Discount Hidden]],Tabla3[#All],2,FALSE)</f>
        <v>Yes</v>
      </c>
      <c r="AK3628" s="2" t="b">
        <v>1</v>
      </c>
    </row>
    <row r="3629" spans="1:37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">
        <v>21</v>
      </c>
      <c r="O36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29" s="5" t="s">
        <v>33</v>
      </c>
      <c r="Q3629" s="5">
        <v>4</v>
      </c>
      <c r="R3629" s="5" t="s">
        <v>21</v>
      </c>
      <c r="S3629" s="5" t="s">
        <v>24</v>
      </c>
      <c r="T3629" s="5" t="s">
        <v>25</v>
      </c>
      <c r="U3629" s="5">
        <v>10</v>
      </c>
      <c r="V3629" s="5" t="str">
        <f>PROPER(DatosTransformados[[#This Row],[Payment Method Hidden]])</f>
        <v>Credit Card</v>
      </c>
      <c r="W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629" s="5">
        <v>10</v>
      </c>
      <c r="Y3629" s="5"/>
      <c r="Z3629" s="5"/>
      <c r="AA3629" s="5" t="s">
        <v>1028</v>
      </c>
      <c r="AB3629" s="6">
        <f>DATEVALUE(DatosTransformados[[#This Row],[Contact Date Hidden]])</f>
        <v>43868</v>
      </c>
      <c r="AC3629" s="6">
        <v>43832</v>
      </c>
      <c r="AD3629" s="5" t="s">
        <v>38</v>
      </c>
      <c r="AE3629" s="5" t="str">
        <f>VLOOKUP(DatosTransformados[[#This Row],[Customer Segment Hidden]],Tabla3[#All],2,FALSE)</f>
        <v>Low</v>
      </c>
      <c r="AF3629" s="12">
        <v>9.2964051949144579</v>
      </c>
      <c r="AG3629" s="5">
        <v>8</v>
      </c>
      <c r="AH3629" s="5" t="s">
        <v>49</v>
      </c>
      <c r="AI3629" s="5" t="str">
        <f>IFERROR(VLOOKUP(DatosTransformados[[#This Row],[Preferred Contact Method Hidden]],Tabla3[#All],2,FALSE),DatosTransformados[[#This Row],[Preferred Contact Method Hidden]])</f>
        <v>Phone</v>
      </c>
      <c r="AJ3629" s="5" t="str">
        <f>VLOOKUP(DatosTransformados[[#This Row],[Applied Discount Hidden]],Tabla3[#All],2,FALSE)</f>
        <v>No</v>
      </c>
      <c r="AK3629" s="5" t="b">
        <v>0</v>
      </c>
    </row>
    <row r="3630" spans="1:37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">
        <v>21</v>
      </c>
      <c r="O36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0" s="2" t="s">
        <v>21</v>
      </c>
      <c r="Q3630" s="2">
        <v>0</v>
      </c>
      <c r="R3630" s="2" t="s">
        <v>21</v>
      </c>
      <c r="S3630" s="2" t="s">
        <v>24</v>
      </c>
      <c r="T3630" s="2" t="s">
        <v>25</v>
      </c>
      <c r="U3630" s="2">
        <v>17</v>
      </c>
      <c r="V3630" s="2" t="str">
        <f>PROPER(DatosTransformados[[#This Row],[Payment Method Hidden]])</f>
        <v>Credit Card</v>
      </c>
      <c r="W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630" s="2">
        <v>17</v>
      </c>
      <c r="Y3630" s="2"/>
      <c r="Z3630" s="2"/>
      <c r="AA3630" s="2" t="s">
        <v>3264</v>
      </c>
      <c r="AB3630" s="3">
        <f>DATEVALUE(DatosTransformados[[#This Row],[Contact Date Hidden]])</f>
        <v>44557</v>
      </c>
      <c r="AC3630" s="3">
        <v>45253</v>
      </c>
      <c r="AD3630" s="2" t="s">
        <v>38</v>
      </c>
      <c r="AE3630" s="2" t="str">
        <f>VLOOKUP(DatosTransformados[[#This Row],[Customer Segment Hidden]],Tabla3[#All],2,FALSE)</f>
        <v>Low</v>
      </c>
      <c r="AF3630" s="11">
        <v>18.925918012101381</v>
      </c>
      <c r="AG3630" s="2">
        <v>6</v>
      </c>
      <c r="AH3630" s="2" t="s">
        <v>29</v>
      </c>
      <c r="AI3630" s="2" t="str">
        <f>IFERROR(VLOOKUP(DatosTransformados[[#This Row],[Preferred Contact Method Hidden]],Tabla3[#All],2,FALSE),DatosTransformados[[#This Row],[Preferred Contact Method Hidden]])</f>
        <v>Email</v>
      </c>
      <c r="AJ3630" s="2" t="str">
        <f>VLOOKUP(DatosTransformados[[#This Row],[Applied Discount Hidden]],Tabla3[#All],2,FALSE)</f>
        <v>No</v>
      </c>
      <c r="AK3630" s="2" t="b">
        <v>0</v>
      </c>
    </row>
    <row r="3631" spans="1:37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">
        <v>21</v>
      </c>
      <c r="O36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1" s="5" t="s">
        <v>33</v>
      </c>
      <c r="Q3631" s="5">
        <v>2</v>
      </c>
      <c r="R3631" s="5" t="s">
        <v>33</v>
      </c>
      <c r="S3631" s="5" t="s">
        <v>34</v>
      </c>
      <c r="T3631" s="5" t="s">
        <v>123</v>
      </c>
      <c r="U3631" s="5">
        <v>17</v>
      </c>
      <c r="V3631" s="5" t="str">
        <f>PROPER(DatosTransformados[[#This Row],[Payment Method Hidden]])</f>
        <v>Credit Card</v>
      </c>
      <c r="W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631" s="5">
        <v>976</v>
      </c>
      <c r="Y3631" s="5"/>
      <c r="Z3631" s="5"/>
      <c r="AA3631" s="5" t="s">
        <v>5804</v>
      </c>
      <c r="AB3631" s="6">
        <f>DATEVALUE(DatosTransformados[[#This Row],[Contact Date Hidden]])</f>
        <v>44606</v>
      </c>
      <c r="AC3631" s="6">
        <v>44998</v>
      </c>
      <c r="AD3631" s="5" t="s">
        <v>28</v>
      </c>
      <c r="AE3631" s="5" t="str">
        <f>VLOOKUP(DatosTransformados[[#This Row],[Customer Segment Hidden]],Tabla3[#All],2,FALSE)</f>
        <v>High</v>
      </c>
      <c r="AF3631" s="12">
        <v>20.10832332985715</v>
      </c>
      <c r="AG3631" s="5">
        <v>10</v>
      </c>
      <c r="AH3631" s="5" t="s">
        <v>63</v>
      </c>
      <c r="AI3631" s="5" t="str">
        <f>IFERROR(VLOOKUP(DatosTransformados[[#This Row],[Preferred Contact Method Hidden]],Tabla3[#All],2,FALSE),DatosTransformados[[#This Row],[Preferred Contact Method Hidden]])</f>
        <v>SMS</v>
      </c>
      <c r="AJ3631" s="5" t="str">
        <f>VLOOKUP(DatosTransformados[[#This Row],[Applied Discount Hidden]],Tabla3[#All],2,FALSE)</f>
        <v>No</v>
      </c>
      <c r="AK3631" s="5" t="b">
        <v>0</v>
      </c>
    </row>
    <row r="3632" spans="1:37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">
        <v>21</v>
      </c>
      <c r="O36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2" s="2" t="s">
        <v>21</v>
      </c>
      <c r="Q3632" s="2">
        <v>0</v>
      </c>
      <c r="R3632" s="2" t="s">
        <v>21</v>
      </c>
      <c r="S3632" s="2" t="s">
        <v>34</v>
      </c>
      <c r="T3632" s="2" t="s">
        <v>25</v>
      </c>
      <c r="U3632" s="2">
        <v>21</v>
      </c>
      <c r="V3632" s="2" t="str">
        <f>PROPER(DatosTransformados[[#This Row],[Payment Method Hidden]])</f>
        <v>Credit Card</v>
      </c>
      <c r="W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632" s="2">
        <v>279</v>
      </c>
      <c r="Y3632" s="2"/>
      <c r="Z3632" s="2"/>
      <c r="AA3632" s="2" t="s">
        <v>955</v>
      </c>
      <c r="AB3632" s="3">
        <f>DATEVALUE(DatosTransformados[[#This Row],[Contact Date Hidden]])</f>
        <v>44921</v>
      </c>
      <c r="AC3632" s="3">
        <v>44144</v>
      </c>
      <c r="AD3632" s="2" t="s">
        <v>28</v>
      </c>
      <c r="AE3632" s="2" t="str">
        <f>VLOOKUP(DatosTransformados[[#This Row],[Customer Segment Hidden]],Tabla3[#All],2,FALSE)</f>
        <v>High</v>
      </c>
      <c r="AF3632" s="11">
        <v>23.89298193327447</v>
      </c>
      <c r="AG3632" s="2">
        <v>3</v>
      </c>
      <c r="AH3632" s="2" t="s">
        <v>29</v>
      </c>
      <c r="AI3632" s="2" t="str">
        <f>IFERROR(VLOOKUP(DatosTransformados[[#This Row],[Preferred Contact Method Hidden]],Tabla3[#All],2,FALSE),DatosTransformados[[#This Row],[Preferred Contact Method Hidden]])</f>
        <v>Email</v>
      </c>
      <c r="AJ3632" s="2" t="str">
        <f>VLOOKUP(DatosTransformados[[#This Row],[Applied Discount Hidden]],Tabla3[#All],2,FALSE)</f>
        <v>Yes</v>
      </c>
      <c r="AK3632" s="2" t="b">
        <v>1</v>
      </c>
    </row>
    <row r="3633" spans="1:37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">
        <v>21</v>
      </c>
      <c r="O36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3" s="5" t="s">
        <v>21</v>
      </c>
      <c r="Q3633" s="5">
        <v>0</v>
      </c>
      <c r="R3633" s="5" t="s">
        <v>21</v>
      </c>
      <c r="S3633" s="5" t="s">
        <v>24</v>
      </c>
      <c r="T3633" s="5" t="s">
        <v>117</v>
      </c>
      <c r="U3633" s="5">
        <v>34</v>
      </c>
      <c r="V3633" s="5" t="str">
        <f>PROPER(DatosTransformados[[#This Row],[Payment Method Hidden]])</f>
        <v>Direct Debit</v>
      </c>
      <c r="W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633" s="5">
        <v>105</v>
      </c>
      <c r="Y3633" s="5" t="s">
        <v>134</v>
      </c>
      <c r="Z3633" s="5" t="s">
        <v>375</v>
      </c>
      <c r="AA3633" s="5" t="s">
        <v>1589</v>
      </c>
      <c r="AB3633" s="6">
        <f>DATEVALUE(DatosTransformados[[#This Row],[Contact Date Hidden]])</f>
        <v>43884</v>
      </c>
      <c r="AC3633" s="6">
        <v>44508</v>
      </c>
      <c r="AD3633" s="5" t="s">
        <v>44</v>
      </c>
      <c r="AE3633" s="5" t="str">
        <f>VLOOKUP(DatosTransformados[[#This Row],[Customer Segment Hidden]],Tabla3[#All],2,FALSE)</f>
        <v>Medium</v>
      </c>
      <c r="AF3633" s="12">
        <v>33.201850366169268</v>
      </c>
      <c r="AG3633" s="5">
        <v>1</v>
      </c>
      <c r="AH3633" s="5" t="s">
        <v>63</v>
      </c>
      <c r="AI3633" s="5" t="str">
        <f>IFERROR(VLOOKUP(DatosTransformados[[#This Row],[Preferred Contact Method Hidden]],Tabla3[#All],2,FALSE),DatosTransformados[[#This Row],[Preferred Contact Method Hidden]])</f>
        <v>SMS</v>
      </c>
      <c r="AJ3633" s="5" t="str">
        <f>VLOOKUP(DatosTransformados[[#This Row],[Applied Discount Hidden]],Tabla3[#All],2,FALSE)</f>
        <v>No</v>
      </c>
      <c r="AK3633" s="5" t="b">
        <v>0</v>
      </c>
    </row>
    <row r="3634" spans="1:37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">
        <v>21</v>
      </c>
      <c r="O36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4" s="2" t="s">
        <v>21</v>
      </c>
      <c r="Q3634" s="2">
        <v>0</v>
      </c>
      <c r="R3634" s="2" t="s">
        <v>21</v>
      </c>
      <c r="S3634" s="2" t="s">
        <v>24</v>
      </c>
      <c r="T3634" s="2" t="s">
        <v>123</v>
      </c>
      <c r="U3634" s="2">
        <v>8</v>
      </c>
      <c r="V3634" s="2" t="str">
        <f>PROPER(DatosTransformados[[#This Row],[Payment Method Hidden]])</f>
        <v>Credit Card</v>
      </c>
      <c r="W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634" s="2">
        <v>24</v>
      </c>
      <c r="Y3634" s="2"/>
      <c r="Z3634" s="2"/>
      <c r="AA3634" s="2" t="s">
        <v>5808</v>
      </c>
      <c r="AB3634" s="3">
        <f>DATEVALUE(DatosTransformados[[#This Row],[Contact Date Hidden]])</f>
        <v>45229</v>
      </c>
      <c r="AC3634" s="3">
        <v>44354</v>
      </c>
      <c r="AD3634" s="2" t="s">
        <v>38</v>
      </c>
      <c r="AE3634" s="2" t="str">
        <f>VLOOKUP(DatosTransformados[[#This Row],[Customer Segment Hidden]],Tabla3[#All],2,FALSE)</f>
        <v>Low</v>
      </c>
      <c r="AF3634" s="11">
        <v>6.7189402622044794</v>
      </c>
      <c r="AG3634" s="2">
        <v>1</v>
      </c>
      <c r="AH3634" s="2" t="s">
        <v>29</v>
      </c>
      <c r="AI3634" s="2" t="str">
        <f>IFERROR(VLOOKUP(DatosTransformados[[#This Row],[Preferred Contact Method Hidden]],Tabla3[#All],2,FALSE),DatosTransformados[[#This Row],[Preferred Contact Method Hidden]])</f>
        <v>Email</v>
      </c>
      <c r="AJ3634" s="2" t="str">
        <f>VLOOKUP(DatosTransformados[[#This Row],[Applied Discount Hidden]],Tabla3[#All],2,FALSE)</f>
        <v>Yes</v>
      </c>
      <c r="AK3634" s="2" t="b">
        <v>1</v>
      </c>
    </row>
    <row r="3635" spans="1:37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">
        <v>21</v>
      </c>
      <c r="O36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5" s="5" t="s">
        <v>21</v>
      </c>
      <c r="Q3635" s="5">
        <v>0</v>
      </c>
      <c r="R3635" s="5" t="s">
        <v>21</v>
      </c>
      <c r="S3635" s="5" t="s">
        <v>24</v>
      </c>
      <c r="T3635" s="5" t="s">
        <v>25</v>
      </c>
      <c r="U3635" s="5">
        <v>16</v>
      </c>
      <c r="V3635" s="5" t="str">
        <f>PROPER(DatosTransformados[[#This Row],[Payment Method Hidden]])</f>
        <v>Credit Card</v>
      </c>
      <c r="W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635" s="5">
        <v>124</v>
      </c>
      <c r="Y3635" s="5"/>
      <c r="Z3635" s="5"/>
      <c r="AA3635" s="5" t="s">
        <v>4620</v>
      </c>
      <c r="AB3635" s="6">
        <f>DATEVALUE(DatosTransformados[[#This Row],[Contact Date Hidden]])</f>
        <v>44100</v>
      </c>
      <c r="AC3635" s="6">
        <v>45074</v>
      </c>
      <c r="AD3635" s="5" t="s">
        <v>44</v>
      </c>
      <c r="AE3635" s="5" t="str">
        <f>VLOOKUP(DatosTransformados[[#This Row],[Customer Segment Hidden]],Tabla3[#All],2,FALSE)</f>
        <v>Medium</v>
      </c>
      <c r="AF3635" s="12">
        <v>12.867948894730221</v>
      </c>
      <c r="AG3635" s="5">
        <v>2</v>
      </c>
      <c r="AH3635" s="5" t="s">
        <v>29</v>
      </c>
      <c r="AI3635" s="5" t="str">
        <f>IFERROR(VLOOKUP(DatosTransformados[[#This Row],[Preferred Contact Method Hidden]],Tabla3[#All],2,FALSE),DatosTransformados[[#This Row],[Preferred Contact Method Hidden]])</f>
        <v>Email</v>
      </c>
      <c r="AJ3635" s="5" t="str">
        <f>VLOOKUP(DatosTransformados[[#This Row],[Applied Discount Hidden]],Tabla3[#All],2,FALSE)</f>
        <v>No</v>
      </c>
      <c r="AK3635" s="5" t="b">
        <v>0</v>
      </c>
    </row>
    <row r="3636" spans="1:37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">
        <v>21</v>
      </c>
      <c r="O36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6" s="2" t="s">
        <v>21</v>
      </c>
      <c r="Q3636" s="2">
        <v>0</v>
      </c>
      <c r="R3636" s="2" t="s">
        <v>33</v>
      </c>
      <c r="S3636" s="2" t="s">
        <v>34</v>
      </c>
      <c r="T3636" s="2" t="s">
        <v>117</v>
      </c>
      <c r="U3636" s="2">
        <v>25</v>
      </c>
      <c r="V3636" s="2" t="str">
        <f>PROPER(DatosTransformados[[#This Row],[Payment Method Hidden]])</f>
        <v>Direct Debit</v>
      </c>
      <c r="W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636" s="2">
        <v>592</v>
      </c>
      <c r="Y3636" s="2"/>
      <c r="Z3636" s="2"/>
      <c r="AA3636" s="2" t="s">
        <v>5359</v>
      </c>
      <c r="AB3636" s="3">
        <f>DATEVALUE(DatosTransformados[[#This Row],[Contact Date Hidden]])</f>
        <v>43998</v>
      </c>
      <c r="AC3636" s="3">
        <v>44458</v>
      </c>
      <c r="AD3636" s="2" t="s">
        <v>38</v>
      </c>
      <c r="AE3636" s="2" t="str">
        <f>VLOOKUP(DatosTransformados[[#This Row],[Customer Segment Hidden]],Tabla3[#All],2,FALSE)</f>
        <v>Low</v>
      </c>
      <c r="AF3636" s="11">
        <v>29.927025763450541</v>
      </c>
      <c r="AG3636" s="2">
        <v>4</v>
      </c>
      <c r="AH3636" s="2" t="s">
        <v>29</v>
      </c>
      <c r="AI3636" s="2" t="str">
        <f>IFERROR(VLOOKUP(DatosTransformados[[#This Row],[Preferred Contact Method Hidden]],Tabla3[#All],2,FALSE),DatosTransformados[[#This Row],[Preferred Contact Method Hidden]])</f>
        <v>Email</v>
      </c>
      <c r="AJ3636" s="2" t="str">
        <f>VLOOKUP(DatosTransformados[[#This Row],[Applied Discount Hidden]],Tabla3[#All],2,FALSE)</f>
        <v>No</v>
      </c>
      <c r="AK3636" s="2" t="b">
        <v>0</v>
      </c>
    </row>
    <row r="3637" spans="1:37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">
        <v>21</v>
      </c>
      <c r="O36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7" s="2" t="s">
        <v>21</v>
      </c>
      <c r="Q3637" s="2">
        <v>0</v>
      </c>
      <c r="R3637" s="2" t="s">
        <v>21</v>
      </c>
      <c r="S3637" s="2" t="s">
        <v>24</v>
      </c>
      <c r="T3637" s="2" t="s">
        <v>35</v>
      </c>
      <c r="U3637" s="2">
        <v>28</v>
      </c>
      <c r="V3637" s="2" t="str">
        <f>PROPER(DatosTransformados[[#This Row],[Payment Method Hidden]])</f>
        <v>Direct Debit</v>
      </c>
      <c r="W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637" s="2">
        <v>371</v>
      </c>
      <c r="Y3637" s="2"/>
      <c r="Z3637" s="2"/>
      <c r="AA3637" s="2" t="s">
        <v>5270</v>
      </c>
      <c r="AB3637" s="3">
        <f>DATEVALUE(DatosTransformados[[#This Row],[Contact Date Hidden]])</f>
        <v>44518</v>
      </c>
      <c r="AC3637" s="3">
        <v>43976</v>
      </c>
      <c r="AD3637" s="2" t="s">
        <v>44</v>
      </c>
      <c r="AE3637" s="2" t="str">
        <f>VLOOKUP(DatosTransformados[[#This Row],[Customer Segment Hidden]],Tabla3[#All],2,FALSE)</f>
        <v>Medium</v>
      </c>
      <c r="AF3637" s="11">
        <v>24.203349669745869</v>
      </c>
      <c r="AG3637" s="2">
        <v>5</v>
      </c>
      <c r="AH3637" s="2" t="s">
        <v>49</v>
      </c>
      <c r="AI3637" s="2" t="str">
        <f>IFERROR(VLOOKUP(DatosTransformados[[#This Row],[Preferred Contact Method Hidden]],Tabla3[#All],2,FALSE),DatosTransformados[[#This Row],[Preferred Contact Method Hidden]])</f>
        <v>Phone</v>
      </c>
      <c r="AJ3637" s="2" t="str">
        <f>VLOOKUP(DatosTransformados[[#This Row],[Applied Discount Hidden]],Tabla3[#All],2,FALSE)</f>
        <v>No</v>
      </c>
      <c r="AK3637" s="2" t="b">
        <v>0</v>
      </c>
    </row>
    <row r="3638" spans="1:37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">
        <v>21</v>
      </c>
      <c r="O36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8" s="5" t="s">
        <v>21</v>
      </c>
      <c r="Q3638" s="5">
        <v>0</v>
      </c>
      <c r="R3638" s="5" t="s">
        <v>21</v>
      </c>
      <c r="S3638" s="5" t="s">
        <v>34</v>
      </c>
      <c r="T3638" s="5" t="s">
        <v>117</v>
      </c>
      <c r="U3638" s="5">
        <v>12</v>
      </c>
      <c r="V3638" s="5" t="str">
        <f>PROPER(DatosTransformados[[#This Row],[Payment Method Hidden]])</f>
        <v>Direct Debit</v>
      </c>
      <c r="W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638" s="5">
        <v>667</v>
      </c>
      <c r="Y3638" s="5"/>
      <c r="Z3638" s="5"/>
      <c r="AA3638" s="5" t="s">
        <v>1682</v>
      </c>
      <c r="AB3638" s="6">
        <f>DATEVALUE(DatosTransformados[[#This Row],[Contact Date Hidden]])</f>
        <v>45166</v>
      </c>
      <c r="AC3638" s="6">
        <v>44828</v>
      </c>
      <c r="AD3638" s="5" t="s">
        <v>28</v>
      </c>
      <c r="AE3638" s="5" t="str">
        <f>VLOOKUP(DatosTransformados[[#This Row],[Customer Segment Hidden]],Tabla3[#All],2,FALSE)</f>
        <v>High</v>
      </c>
      <c r="AF3638" s="12">
        <v>10.67350473710388</v>
      </c>
      <c r="AG3638" s="5">
        <v>10</v>
      </c>
      <c r="AH3638" s="5" t="s">
        <v>63</v>
      </c>
      <c r="AI3638" s="5" t="str">
        <f>IFERROR(VLOOKUP(DatosTransformados[[#This Row],[Preferred Contact Method Hidden]],Tabla3[#All],2,FALSE),DatosTransformados[[#This Row],[Preferred Contact Method Hidden]])</f>
        <v>SMS</v>
      </c>
      <c r="AJ3638" s="5" t="str">
        <f>VLOOKUP(DatosTransformados[[#This Row],[Applied Discount Hidden]],Tabla3[#All],2,FALSE)</f>
        <v>No</v>
      </c>
      <c r="AK3638" s="5" t="b">
        <v>0</v>
      </c>
    </row>
    <row r="3639" spans="1:37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">
        <v>21</v>
      </c>
      <c r="O36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39" s="2" t="s">
        <v>21</v>
      </c>
      <c r="Q3639" s="2">
        <v>0</v>
      </c>
      <c r="R3639" s="2" t="s">
        <v>21</v>
      </c>
      <c r="S3639" s="2" t="s">
        <v>34</v>
      </c>
      <c r="T3639" s="2" t="s">
        <v>117</v>
      </c>
      <c r="U3639" s="2">
        <v>54</v>
      </c>
      <c r="V3639" s="2" t="str">
        <f>PROPER(DatosTransformados[[#This Row],[Payment Method Hidden]])</f>
        <v>Direct Debit</v>
      </c>
      <c r="W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639" s="2">
        <v>1296</v>
      </c>
      <c r="Y3639" s="2" t="s">
        <v>42</v>
      </c>
      <c r="Z3639" s="2" t="s">
        <v>213</v>
      </c>
      <c r="AA3639" s="2" t="s">
        <v>2496</v>
      </c>
      <c r="AB3639" s="3">
        <f>DATEVALUE(DatosTransformados[[#This Row],[Contact Date Hidden]])</f>
        <v>44894</v>
      </c>
      <c r="AC3639" s="3">
        <v>45171</v>
      </c>
      <c r="AD3639" s="2" t="s">
        <v>38</v>
      </c>
      <c r="AE3639" s="2" t="str">
        <f>VLOOKUP(DatosTransformados[[#This Row],[Customer Segment Hidden]],Tabla3[#All],2,FALSE)</f>
        <v>Low</v>
      </c>
      <c r="AF3639" s="11">
        <v>57.7923016477774</v>
      </c>
      <c r="AG3639" s="2">
        <v>6</v>
      </c>
      <c r="AH3639" s="2" t="s">
        <v>29</v>
      </c>
      <c r="AI3639" s="2" t="str">
        <f>IFERROR(VLOOKUP(DatosTransformados[[#This Row],[Preferred Contact Method Hidden]],Tabla3[#All],2,FALSE),DatosTransformados[[#This Row],[Preferred Contact Method Hidden]])</f>
        <v>Email</v>
      </c>
      <c r="AJ3639" s="2" t="str">
        <f>VLOOKUP(DatosTransformados[[#This Row],[Applied Discount Hidden]],Tabla3[#All],2,FALSE)</f>
        <v>Yes</v>
      </c>
      <c r="AK3639" s="2" t="b">
        <v>1</v>
      </c>
    </row>
    <row r="3640" spans="1:37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">
        <v>21</v>
      </c>
      <c r="O36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0" s="5" t="s">
        <v>21</v>
      </c>
      <c r="Q3640" s="5">
        <v>0</v>
      </c>
      <c r="R3640" s="5" t="s">
        <v>33</v>
      </c>
      <c r="S3640" s="5" t="s">
        <v>24</v>
      </c>
      <c r="T3640" s="5" t="s">
        <v>117</v>
      </c>
      <c r="U3640" s="5">
        <v>34</v>
      </c>
      <c r="V3640" s="5" t="str">
        <f>PROPER(DatosTransformados[[#This Row],[Payment Method Hidden]])</f>
        <v>Direct Debit</v>
      </c>
      <c r="W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640" s="5">
        <v>378</v>
      </c>
      <c r="Y3640" s="5"/>
      <c r="Z3640" s="5"/>
      <c r="AA3640" s="5" t="s">
        <v>2965</v>
      </c>
      <c r="AB3640" s="6">
        <f>DATEVALUE(DatosTransformados[[#This Row],[Contact Date Hidden]])</f>
        <v>44601</v>
      </c>
      <c r="AC3640" s="6">
        <v>44416</v>
      </c>
      <c r="AD3640" s="5" t="s">
        <v>44</v>
      </c>
      <c r="AE3640" s="5" t="str">
        <f>VLOOKUP(DatosTransformados[[#This Row],[Customer Segment Hidden]],Tabla3[#All],2,FALSE)</f>
        <v>Medium</v>
      </c>
      <c r="AF3640" s="12">
        <v>36.897031967779881</v>
      </c>
      <c r="AG3640" s="5">
        <v>3</v>
      </c>
      <c r="AH3640" s="5" t="s">
        <v>49</v>
      </c>
      <c r="AI3640" s="5" t="str">
        <f>IFERROR(VLOOKUP(DatosTransformados[[#This Row],[Preferred Contact Method Hidden]],Tabla3[#All],2,FALSE),DatosTransformados[[#This Row],[Preferred Contact Method Hidden]])</f>
        <v>Phone</v>
      </c>
      <c r="AJ3640" s="5" t="str">
        <f>VLOOKUP(DatosTransformados[[#This Row],[Applied Discount Hidden]],Tabla3[#All],2,FALSE)</f>
        <v>Yes</v>
      </c>
      <c r="AK3640" s="5" t="b">
        <v>1</v>
      </c>
    </row>
    <row r="3641" spans="1:37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">
        <v>21</v>
      </c>
      <c r="O36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1" s="2" t="s">
        <v>21</v>
      </c>
      <c r="Q3641" s="2">
        <v>0</v>
      </c>
      <c r="R3641" s="2" t="s">
        <v>33</v>
      </c>
      <c r="S3641" s="2" t="s">
        <v>34</v>
      </c>
      <c r="T3641" s="2" t="s">
        <v>35</v>
      </c>
      <c r="U3641" s="2">
        <v>54</v>
      </c>
      <c r="V3641" s="2" t="str">
        <f>PROPER(DatosTransformados[[#This Row],[Payment Method Hidden]])</f>
        <v>Direct Debit</v>
      </c>
      <c r="W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641" s="2">
        <v>2813</v>
      </c>
      <c r="Y3641" s="2" t="s">
        <v>156</v>
      </c>
      <c r="Z3641" s="2" t="s">
        <v>157</v>
      </c>
      <c r="AA3641" s="2" t="s">
        <v>83</v>
      </c>
      <c r="AB3641" s="3">
        <f>DATEVALUE(DatosTransformados[[#This Row],[Contact Date Hidden]])</f>
        <v>44109</v>
      </c>
      <c r="AC3641" s="3">
        <v>44629</v>
      </c>
      <c r="AD3641" s="2" t="s">
        <v>44</v>
      </c>
      <c r="AE3641" s="2" t="str">
        <f>VLOOKUP(DatosTransformados[[#This Row],[Customer Segment Hidden]],Tabla3[#All],2,FALSE)</f>
        <v>Medium</v>
      </c>
      <c r="AF3641" s="11">
        <v>52.098499520366538</v>
      </c>
      <c r="AG3641" s="2">
        <v>9</v>
      </c>
      <c r="AH3641" s="2" t="s">
        <v>29</v>
      </c>
      <c r="AI3641" s="2" t="str">
        <f>IFERROR(VLOOKUP(DatosTransformados[[#This Row],[Preferred Contact Method Hidden]],Tabla3[#All],2,FALSE),DatosTransformados[[#This Row],[Preferred Contact Method Hidden]])</f>
        <v>Email</v>
      </c>
      <c r="AJ3641" s="2" t="str">
        <f>VLOOKUP(DatosTransformados[[#This Row],[Applied Discount Hidden]],Tabla3[#All],2,FALSE)</f>
        <v>No</v>
      </c>
      <c r="AK3641" s="2" t="b">
        <v>0</v>
      </c>
    </row>
    <row r="3642" spans="1:37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">
        <v>21</v>
      </c>
      <c r="O36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2" s="5" t="s">
        <v>21</v>
      </c>
      <c r="Q3642" s="5">
        <v>0</v>
      </c>
      <c r="R3642" s="5" t="s">
        <v>33</v>
      </c>
      <c r="S3642" s="5" t="s">
        <v>52</v>
      </c>
      <c r="T3642" s="5" t="s">
        <v>35</v>
      </c>
      <c r="U3642" s="5">
        <v>48</v>
      </c>
      <c r="V3642" s="5" t="str">
        <f>PROPER(DatosTransformados[[#This Row],[Payment Method Hidden]])</f>
        <v>Direct Debit</v>
      </c>
      <c r="W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642" s="5">
        <v>2679</v>
      </c>
      <c r="Y3642" s="5"/>
      <c r="Z3642" s="5"/>
      <c r="AA3642" s="5" t="s">
        <v>2779</v>
      </c>
      <c r="AB3642" s="6">
        <f>DATEVALUE(DatosTransformados[[#This Row],[Contact Date Hidden]])</f>
        <v>44846</v>
      </c>
      <c r="AC3642" s="6">
        <v>43876</v>
      </c>
      <c r="AD3642" s="5" t="s">
        <v>44</v>
      </c>
      <c r="AE3642" s="5" t="str">
        <f>VLOOKUP(DatosTransformados[[#This Row],[Customer Segment Hidden]],Tabla3[#All],2,FALSE)</f>
        <v>Medium</v>
      </c>
      <c r="AF3642" s="12">
        <v>45.838292436154248</v>
      </c>
      <c r="AG3642" s="5">
        <v>3</v>
      </c>
      <c r="AH3642" s="5" t="s">
        <v>29</v>
      </c>
      <c r="AI3642" s="5" t="str">
        <f>IFERROR(VLOOKUP(DatosTransformados[[#This Row],[Preferred Contact Method Hidden]],Tabla3[#All],2,FALSE),DatosTransformados[[#This Row],[Preferred Contact Method Hidden]])</f>
        <v>Email</v>
      </c>
      <c r="AJ3642" s="5" t="str">
        <f>VLOOKUP(DatosTransformados[[#This Row],[Applied Discount Hidden]],Tabla3[#All],2,FALSE)</f>
        <v>Yes</v>
      </c>
      <c r="AK3642" s="5" t="b">
        <v>1</v>
      </c>
    </row>
    <row r="3643" spans="1:37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">
        <v>21</v>
      </c>
      <c r="O36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3" s="2" t="s">
        <v>21</v>
      </c>
      <c r="Q3643" s="2">
        <v>0</v>
      </c>
      <c r="R3643" s="2" t="s">
        <v>21</v>
      </c>
      <c r="S3643" s="2" t="s">
        <v>24</v>
      </c>
      <c r="T3643" s="2" t="s">
        <v>25</v>
      </c>
      <c r="U3643" s="2">
        <v>60</v>
      </c>
      <c r="V3643" s="2" t="str">
        <f>PROPER(DatosTransformados[[#This Row],[Payment Method Hidden]])</f>
        <v>Credit Card</v>
      </c>
      <c r="W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3643" s="2">
        <v>1465</v>
      </c>
      <c r="Y3643" s="2"/>
      <c r="Z3643" s="2"/>
      <c r="AA3643" s="2" t="s">
        <v>4406</v>
      </c>
      <c r="AB3643" s="3">
        <f>DATEVALUE(DatosTransformados[[#This Row],[Contact Date Hidden]])</f>
        <v>43984</v>
      </c>
      <c r="AC3643" s="3">
        <v>44363</v>
      </c>
      <c r="AD3643" s="2" t="s">
        <v>44</v>
      </c>
      <c r="AE3643" s="2" t="str">
        <f>VLOOKUP(DatosTransformados[[#This Row],[Customer Segment Hidden]],Tabla3[#All],2,FALSE)</f>
        <v>Medium</v>
      </c>
      <c r="AF3643" s="11">
        <v>58.94181113636828</v>
      </c>
      <c r="AG3643" s="2">
        <v>3</v>
      </c>
      <c r="AH3643" s="2" t="s">
        <v>63</v>
      </c>
      <c r="AI3643" s="2" t="str">
        <f>IFERROR(VLOOKUP(DatosTransformados[[#This Row],[Preferred Contact Method Hidden]],Tabla3[#All],2,FALSE),DatosTransformados[[#This Row],[Preferred Contact Method Hidden]])</f>
        <v>SMS</v>
      </c>
      <c r="AJ3643" s="2" t="str">
        <f>VLOOKUP(DatosTransformados[[#This Row],[Applied Discount Hidden]],Tabla3[#All],2,FALSE)</f>
        <v>Yes</v>
      </c>
      <c r="AK3643" s="2" t="b">
        <v>1</v>
      </c>
    </row>
    <row r="3644" spans="1:37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">
        <v>33</v>
      </c>
      <c r="O36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4" s="5" t="s">
        <v>21</v>
      </c>
      <c r="Q3644" s="5">
        <v>0</v>
      </c>
      <c r="R3644" s="5" t="s">
        <v>21</v>
      </c>
      <c r="S3644" s="5" t="s">
        <v>52</v>
      </c>
      <c r="T3644" s="5" t="s">
        <v>25</v>
      </c>
      <c r="U3644" s="5">
        <v>12</v>
      </c>
      <c r="V3644" s="5" t="str">
        <f>PROPER(DatosTransformados[[#This Row],[Payment Method Hidden]])</f>
        <v>Credit Card</v>
      </c>
      <c r="W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644" s="5">
        <v>247</v>
      </c>
      <c r="Y3644" s="5"/>
      <c r="Z3644" s="5"/>
      <c r="AA3644" s="5" t="s">
        <v>5818</v>
      </c>
      <c r="AB3644" s="6">
        <f>DATEVALUE(DatosTransformados[[#This Row],[Contact Date Hidden]])</f>
        <v>44733</v>
      </c>
      <c r="AC3644" s="6">
        <v>44730</v>
      </c>
      <c r="AD3644" s="5" t="s">
        <v>38</v>
      </c>
      <c r="AE3644" s="5" t="str">
        <f>VLOOKUP(DatosTransformados[[#This Row],[Customer Segment Hidden]],Tabla3[#All],2,FALSE)</f>
        <v>Low</v>
      </c>
      <c r="AF3644" s="12">
        <v>14.39281643644841</v>
      </c>
      <c r="AG3644" s="5">
        <v>2</v>
      </c>
      <c r="AH3644" s="5" t="s">
        <v>49</v>
      </c>
      <c r="AI3644" s="5" t="str">
        <f>IFERROR(VLOOKUP(DatosTransformados[[#This Row],[Preferred Contact Method Hidden]],Tabla3[#All],2,FALSE),DatosTransformados[[#This Row],[Preferred Contact Method Hidden]])</f>
        <v>Phone</v>
      </c>
      <c r="AJ3644" s="5" t="str">
        <f>VLOOKUP(DatosTransformados[[#This Row],[Applied Discount Hidden]],Tabla3[#All],2,FALSE)</f>
        <v>Yes</v>
      </c>
      <c r="AK3644" s="5" t="b">
        <v>1</v>
      </c>
    </row>
    <row r="3645" spans="1:37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">
        <v>21</v>
      </c>
      <c r="O36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5" s="2" t="s">
        <v>33</v>
      </c>
      <c r="Q3645" s="2">
        <v>2</v>
      </c>
      <c r="R3645" s="2" t="s">
        <v>33</v>
      </c>
      <c r="S3645" s="2" t="s">
        <v>24</v>
      </c>
      <c r="T3645" s="2" t="s">
        <v>123</v>
      </c>
      <c r="U3645" s="2">
        <v>30</v>
      </c>
      <c r="V3645" s="2" t="str">
        <f>PROPER(DatosTransformados[[#This Row],[Payment Method Hidden]])</f>
        <v>Credit Card</v>
      </c>
      <c r="W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645" s="2">
        <v>218</v>
      </c>
      <c r="Y3645" s="2"/>
      <c r="Z3645" s="2"/>
      <c r="AA3645" s="2" t="s">
        <v>3999</v>
      </c>
      <c r="AB3645" s="3">
        <f>DATEVALUE(DatosTransformados[[#This Row],[Contact Date Hidden]])</f>
        <v>45269</v>
      </c>
      <c r="AC3645" s="3">
        <v>44260</v>
      </c>
      <c r="AD3645" s="2" t="s">
        <v>44</v>
      </c>
      <c r="AE3645" s="2" t="str">
        <f>VLOOKUP(DatosTransformados[[#This Row],[Customer Segment Hidden]],Tabla3[#All],2,FALSE)</f>
        <v>Medium</v>
      </c>
      <c r="AF3645" s="11">
        <v>25.350307752520411</v>
      </c>
      <c r="AG3645" s="2">
        <v>4</v>
      </c>
      <c r="AH3645" s="2" t="s">
        <v>49</v>
      </c>
      <c r="AI3645" s="2" t="str">
        <f>IFERROR(VLOOKUP(DatosTransformados[[#This Row],[Preferred Contact Method Hidden]],Tabla3[#All],2,FALSE),DatosTransformados[[#This Row],[Preferred Contact Method Hidden]])</f>
        <v>Phone</v>
      </c>
      <c r="AJ3645" s="2" t="str">
        <f>VLOOKUP(DatosTransformados[[#This Row],[Applied Discount Hidden]],Tabla3[#All],2,FALSE)</f>
        <v>No</v>
      </c>
      <c r="AK3645" s="2" t="b">
        <v>0</v>
      </c>
    </row>
    <row r="3646" spans="1:37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">
        <v>21</v>
      </c>
      <c r="O36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6" s="5" t="s">
        <v>33</v>
      </c>
      <c r="Q3646" s="5">
        <v>2</v>
      </c>
      <c r="R3646" s="5" t="s">
        <v>21</v>
      </c>
      <c r="S3646" s="5" t="s">
        <v>24</v>
      </c>
      <c r="T3646" s="5" t="s">
        <v>117</v>
      </c>
      <c r="U3646" s="5">
        <v>26</v>
      </c>
      <c r="V3646" s="5" t="str">
        <f>PROPER(DatosTransformados[[#This Row],[Payment Method Hidden]])</f>
        <v>Direct Debit</v>
      </c>
      <c r="W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646" s="5">
        <v>766</v>
      </c>
      <c r="Y3646" s="5"/>
      <c r="Z3646" s="5"/>
      <c r="AA3646" s="5" t="s">
        <v>3172</v>
      </c>
      <c r="AB3646" s="6">
        <f>DATEVALUE(DatosTransformados[[#This Row],[Contact Date Hidden]])</f>
        <v>44857</v>
      </c>
      <c r="AC3646" s="6">
        <v>45105</v>
      </c>
      <c r="AD3646" s="5" t="s">
        <v>28</v>
      </c>
      <c r="AE3646" s="5" t="str">
        <f>VLOOKUP(DatosTransformados[[#This Row],[Customer Segment Hidden]],Tabla3[#All],2,FALSE)</f>
        <v>High</v>
      </c>
      <c r="AF3646" s="12">
        <v>30.224070662753931</v>
      </c>
      <c r="AG3646" s="5">
        <v>2</v>
      </c>
      <c r="AH3646" s="5" t="s">
        <v>49</v>
      </c>
      <c r="AI3646" s="5" t="str">
        <f>IFERROR(VLOOKUP(DatosTransformados[[#This Row],[Preferred Contact Method Hidden]],Tabla3[#All],2,FALSE),DatosTransformados[[#This Row],[Preferred Contact Method Hidden]])</f>
        <v>Phone</v>
      </c>
      <c r="AJ3646" s="5" t="str">
        <f>VLOOKUP(DatosTransformados[[#This Row],[Applied Discount Hidden]],Tabla3[#All],2,FALSE)</f>
        <v>Yes</v>
      </c>
      <c r="AK3646" s="5" t="b">
        <v>1</v>
      </c>
    </row>
    <row r="3647" spans="1:37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">
        <v>21</v>
      </c>
      <c r="O36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7" s="2" t="s">
        <v>21</v>
      </c>
      <c r="Q3647" s="2">
        <v>0</v>
      </c>
      <c r="R3647" s="2" t="s">
        <v>21</v>
      </c>
      <c r="S3647" s="2" t="s">
        <v>34</v>
      </c>
      <c r="T3647" s="2" t="s">
        <v>35</v>
      </c>
      <c r="U3647" s="2">
        <v>42</v>
      </c>
      <c r="V3647" s="2" t="str">
        <f>PROPER(DatosTransformados[[#This Row],[Payment Method Hidden]])</f>
        <v>Direct Debit</v>
      </c>
      <c r="W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647" s="2">
        <v>1358</v>
      </c>
      <c r="Y3647" s="2"/>
      <c r="Z3647" s="2"/>
      <c r="AA3647" s="2" t="s">
        <v>2021</v>
      </c>
      <c r="AB3647" s="3">
        <f>DATEVALUE(DatosTransformados[[#This Row],[Contact Date Hidden]])</f>
        <v>44784</v>
      </c>
      <c r="AC3647" s="3">
        <v>44673</v>
      </c>
      <c r="AD3647" s="2" t="s">
        <v>44</v>
      </c>
      <c r="AE3647" s="2" t="str">
        <f>VLOOKUP(DatosTransformados[[#This Row],[Customer Segment Hidden]],Tabla3[#All],2,FALSE)</f>
        <v>Medium</v>
      </c>
      <c r="AF3647" s="11">
        <v>41.543481262243724</v>
      </c>
      <c r="AG3647" s="2">
        <v>6</v>
      </c>
      <c r="AH3647" s="2" t="s">
        <v>63</v>
      </c>
      <c r="AI3647" s="2" t="str">
        <f>IFERROR(VLOOKUP(DatosTransformados[[#This Row],[Preferred Contact Method Hidden]],Tabla3[#All],2,FALSE),DatosTransformados[[#This Row],[Preferred Contact Method Hidden]])</f>
        <v>SMS</v>
      </c>
      <c r="AJ3647" s="2" t="str">
        <f>VLOOKUP(DatosTransformados[[#This Row],[Applied Discount Hidden]],Tabla3[#All],2,FALSE)</f>
        <v>No</v>
      </c>
      <c r="AK3647" s="2" t="b">
        <v>0</v>
      </c>
    </row>
    <row r="3648" spans="1:37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">
        <v>21</v>
      </c>
      <c r="O36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8" s="5" t="s">
        <v>21</v>
      </c>
      <c r="Q3648" s="5">
        <v>0</v>
      </c>
      <c r="R3648" s="5" t="s">
        <v>33</v>
      </c>
      <c r="S3648" s="5" t="s">
        <v>24</v>
      </c>
      <c r="T3648" s="5" t="s">
        <v>117</v>
      </c>
      <c r="U3648" s="5">
        <v>38</v>
      </c>
      <c r="V3648" s="5" t="str">
        <f>PROPER(DatosTransformados[[#This Row],[Payment Method Hidden]])</f>
        <v>Direct Debit</v>
      </c>
      <c r="W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648" s="5">
        <v>663</v>
      </c>
      <c r="Y3648" s="5" t="s">
        <v>87</v>
      </c>
      <c r="Z3648" s="5" t="s">
        <v>126</v>
      </c>
      <c r="AA3648" s="5" t="s">
        <v>4709</v>
      </c>
      <c r="AB3648" s="6">
        <f>DATEVALUE(DatosTransformados[[#This Row],[Contact Date Hidden]])</f>
        <v>45240</v>
      </c>
      <c r="AC3648" s="6">
        <v>44634</v>
      </c>
      <c r="AD3648" s="5" t="s">
        <v>44</v>
      </c>
      <c r="AE3648" s="5" t="str">
        <f>VLOOKUP(DatosTransformados[[#This Row],[Customer Segment Hidden]],Tabla3[#All],2,FALSE)</f>
        <v>Medium</v>
      </c>
      <c r="AF3648" s="12">
        <v>40.329830005579787</v>
      </c>
      <c r="AG3648" s="5">
        <v>10</v>
      </c>
      <c r="AH3648" s="5" t="s">
        <v>63</v>
      </c>
      <c r="AI3648" s="5" t="str">
        <f>IFERROR(VLOOKUP(DatosTransformados[[#This Row],[Preferred Contact Method Hidden]],Tabla3[#All],2,FALSE),DatosTransformados[[#This Row],[Preferred Contact Method Hidden]])</f>
        <v>SMS</v>
      </c>
      <c r="AJ3648" s="5" t="str">
        <f>VLOOKUP(DatosTransformados[[#This Row],[Applied Discount Hidden]],Tabla3[#All],2,FALSE)</f>
        <v>No</v>
      </c>
      <c r="AK3648" s="5" t="b">
        <v>0</v>
      </c>
    </row>
    <row r="3649" spans="1:37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">
        <v>21</v>
      </c>
      <c r="O36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49" s="2" t="s">
        <v>21</v>
      </c>
      <c r="Q3649" s="2">
        <v>0</v>
      </c>
      <c r="R3649" s="2" t="s">
        <v>21</v>
      </c>
      <c r="S3649" s="2" t="s">
        <v>24</v>
      </c>
      <c r="T3649" s="2" t="s">
        <v>25</v>
      </c>
      <c r="U3649" s="2">
        <v>44</v>
      </c>
      <c r="V3649" s="2" t="str">
        <f>PROPER(DatosTransformados[[#This Row],[Payment Method Hidden]])</f>
        <v>Credit Card</v>
      </c>
      <c r="W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649" s="2">
        <v>842</v>
      </c>
      <c r="Y3649" s="2" t="s">
        <v>103</v>
      </c>
      <c r="Z3649" s="2" t="s">
        <v>197</v>
      </c>
      <c r="AA3649" s="2" t="s">
        <v>5776</v>
      </c>
      <c r="AB3649" s="3">
        <f>DATEVALUE(DatosTransformados[[#This Row],[Contact Date Hidden]])</f>
        <v>44004</v>
      </c>
      <c r="AC3649" s="3">
        <v>45267</v>
      </c>
      <c r="AD3649" s="2" t="s">
        <v>44</v>
      </c>
      <c r="AE3649" s="2" t="str">
        <f>VLOOKUP(DatosTransformados[[#This Row],[Customer Segment Hidden]],Tabla3[#All],2,FALSE)</f>
        <v>Medium</v>
      </c>
      <c r="AF3649" s="11">
        <v>35.634266953528297</v>
      </c>
      <c r="AG3649" s="2">
        <v>9</v>
      </c>
      <c r="AH3649" s="2" t="s">
        <v>63</v>
      </c>
      <c r="AI3649" s="2" t="str">
        <f>IFERROR(VLOOKUP(DatosTransformados[[#This Row],[Preferred Contact Method Hidden]],Tabla3[#All],2,FALSE),DatosTransformados[[#This Row],[Preferred Contact Method Hidden]])</f>
        <v>SMS</v>
      </c>
      <c r="AJ3649" s="2" t="str">
        <f>VLOOKUP(DatosTransformados[[#This Row],[Applied Discount Hidden]],Tabla3[#All],2,FALSE)</f>
        <v>No</v>
      </c>
      <c r="AK3649" s="2" t="b">
        <v>0</v>
      </c>
    </row>
    <row r="3650" spans="1:37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">
        <v>21</v>
      </c>
      <c r="O36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0" s="5" t="s">
        <v>21</v>
      </c>
      <c r="Q3650" s="5">
        <v>0</v>
      </c>
      <c r="R3650" s="5" t="s">
        <v>21</v>
      </c>
      <c r="S3650" s="5" t="s">
        <v>24</v>
      </c>
      <c r="T3650" s="5" t="s">
        <v>117</v>
      </c>
      <c r="U3650" s="5">
        <v>26</v>
      </c>
      <c r="V3650" s="5" t="str">
        <f>PROPER(DatosTransformados[[#This Row],[Payment Method Hidden]])</f>
        <v>Direct Debit</v>
      </c>
      <c r="W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650" s="5">
        <v>375</v>
      </c>
      <c r="Y3650" s="5" t="s">
        <v>42</v>
      </c>
      <c r="Z3650" s="5" t="s">
        <v>359</v>
      </c>
      <c r="AA3650" s="5" t="s">
        <v>3057</v>
      </c>
      <c r="AB3650" s="6">
        <f>DATEVALUE(DatosTransformados[[#This Row],[Contact Date Hidden]])</f>
        <v>44605</v>
      </c>
      <c r="AC3650" s="6">
        <v>44297</v>
      </c>
      <c r="AD3650" s="5" t="s">
        <v>38</v>
      </c>
      <c r="AE3650" s="5" t="str">
        <f>VLOOKUP(DatosTransformados[[#This Row],[Customer Segment Hidden]],Tabla3[#All],2,FALSE)</f>
        <v>Low</v>
      </c>
      <c r="AF3650" s="12">
        <v>24.840185825762319</v>
      </c>
      <c r="AG3650" s="5">
        <v>9</v>
      </c>
      <c r="AH3650" s="5" t="s">
        <v>29</v>
      </c>
      <c r="AI3650" s="5" t="str">
        <f>IFERROR(VLOOKUP(DatosTransformados[[#This Row],[Preferred Contact Method Hidden]],Tabla3[#All],2,FALSE),DatosTransformados[[#This Row],[Preferred Contact Method Hidden]])</f>
        <v>Email</v>
      </c>
      <c r="AJ3650" s="5" t="str">
        <f>VLOOKUP(DatosTransformados[[#This Row],[Applied Discount Hidden]],Tabla3[#All],2,FALSE)</f>
        <v>Yes</v>
      </c>
      <c r="AK3650" s="5" t="b">
        <v>1</v>
      </c>
    </row>
    <row r="3651" spans="1:37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">
        <v>21</v>
      </c>
      <c r="O36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1" s="2" t="s">
        <v>21</v>
      </c>
      <c r="Q3651" s="2">
        <v>0</v>
      </c>
      <c r="R3651" s="2" t="s">
        <v>21</v>
      </c>
      <c r="S3651" s="2" t="s">
        <v>24</v>
      </c>
      <c r="T3651" s="2" t="s">
        <v>25</v>
      </c>
      <c r="U3651" s="2">
        <v>26</v>
      </c>
      <c r="V3651" s="2" t="str">
        <f>PROPER(DatosTransformados[[#This Row],[Payment Method Hidden]])</f>
        <v>Credit Card</v>
      </c>
      <c r="W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651" s="2">
        <v>26</v>
      </c>
      <c r="Y3651" s="2" t="s">
        <v>156</v>
      </c>
      <c r="Z3651" s="2" t="s">
        <v>157</v>
      </c>
      <c r="AA3651" s="2" t="s">
        <v>1048</v>
      </c>
      <c r="AB3651" s="3">
        <f>DATEVALUE(DatosTransformados[[#This Row],[Contact Date Hidden]])</f>
        <v>44555</v>
      </c>
      <c r="AC3651" s="3">
        <v>44838</v>
      </c>
      <c r="AD3651" s="2" t="s">
        <v>38</v>
      </c>
      <c r="AE3651" s="2" t="str">
        <f>VLOOKUP(DatosTransformados[[#This Row],[Customer Segment Hidden]],Tabla3[#All],2,FALSE)</f>
        <v>Low</v>
      </c>
      <c r="AF3651" s="11">
        <v>23.858552210942769</v>
      </c>
      <c r="AG3651" s="2">
        <v>2</v>
      </c>
      <c r="AH3651" s="2" t="s">
        <v>29</v>
      </c>
      <c r="AI3651" s="2" t="str">
        <f>IFERROR(VLOOKUP(DatosTransformados[[#This Row],[Preferred Contact Method Hidden]],Tabla3[#All],2,FALSE),DatosTransformados[[#This Row],[Preferred Contact Method Hidden]])</f>
        <v>Email</v>
      </c>
      <c r="AJ3651" s="2" t="str">
        <f>VLOOKUP(DatosTransformados[[#This Row],[Applied Discount Hidden]],Tabla3[#All],2,FALSE)</f>
        <v>Yes</v>
      </c>
      <c r="AK3651" s="2" t="b">
        <v>1</v>
      </c>
    </row>
    <row r="3652" spans="1:37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">
        <v>21</v>
      </c>
      <c r="O36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2" s="5" t="s">
        <v>33</v>
      </c>
      <c r="Q3652" s="5">
        <v>4</v>
      </c>
      <c r="R3652" s="5" t="s">
        <v>21</v>
      </c>
      <c r="S3652" s="5" t="s">
        <v>24</v>
      </c>
      <c r="T3652" s="5" t="s">
        <v>35</v>
      </c>
      <c r="U3652" s="5">
        <v>10</v>
      </c>
      <c r="V3652" s="5" t="str">
        <f>PROPER(DatosTransformados[[#This Row],[Payment Method Hidden]])</f>
        <v>Direct Debit</v>
      </c>
      <c r="W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652" s="5">
        <v>349</v>
      </c>
      <c r="Y3652" s="5"/>
      <c r="Z3652" s="5"/>
      <c r="AA3652" s="5" t="s">
        <v>4851</v>
      </c>
      <c r="AB3652" s="6">
        <f>DATEVALUE(DatosTransformados[[#This Row],[Contact Date Hidden]])</f>
        <v>44177</v>
      </c>
      <c r="AC3652" s="6">
        <v>44221</v>
      </c>
      <c r="AD3652" s="5" t="s">
        <v>44</v>
      </c>
      <c r="AE3652" s="5" t="str">
        <f>VLOOKUP(DatosTransformados[[#This Row],[Customer Segment Hidden]],Tabla3[#All],2,FALSE)</f>
        <v>Medium</v>
      </c>
      <c r="AF3652" s="12">
        <v>11.79861981744258</v>
      </c>
      <c r="AG3652" s="5">
        <v>1</v>
      </c>
      <c r="AH3652" s="5" t="s">
        <v>29</v>
      </c>
      <c r="AI3652" s="5" t="str">
        <f>IFERROR(VLOOKUP(DatosTransformados[[#This Row],[Preferred Contact Method Hidden]],Tabla3[#All],2,FALSE),DatosTransformados[[#This Row],[Preferred Contact Method Hidden]])</f>
        <v>Email</v>
      </c>
      <c r="AJ3652" s="5" t="str">
        <f>VLOOKUP(DatosTransformados[[#This Row],[Applied Discount Hidden]],Tabla3[#All],2,FALSE)</f>
        <v>Yes</v>
      </c>
      <c r="AK3652" s="5" t="b">
        <v>1</v>
      </c>
    </row>
    <row r="3653" spans="1:37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">
        <v>33</v>
      </c>
      <c r="O36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3" s="2" t="s">
        <v>21</v>
      </c>
      <c r="Q3653" s="2">
        <v>0</v>
      </c>
      <c r="R3653" s="2" t="s">
        <v>33</v>
      </c>
      <c r="S3653" s="2" t="s">
        <v>24</v>
      </c>
      <c r="T3653" s="2" t="s">
        <v>123</v>
      </c>
      <c r="U3653" s="2">
        <v>45</v>
      </c>
      <c r="V3653" s="2" t="str">
        <f>PROPER(DatosTransformados[[#This Row],[Payment Method Hidden]])</f>
        <v>Credit Card</v>
      </c>
      <c r="W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653" s="2">
        <v>1083</v>
      </c>
      <c r="Y3653" s="2" t="s">
        <v>103</v>
      </c>
      <c r="Z3653" s="2" t="s">
        <v>197</v>
      </c>
      <c r="AA3653" s="2" t="s">
        <v>3269</v>
      </c>
      <c r="AB3653" s="3">
        <f>DATEVALUE(DatosTransformados[[#This Row],[Contact Date Hidden]])</f>
        <v>44913</v>
      </c>
      <c r="AC3653" s="3">
        <v>44865</v>
      </c>
      <c r="AD3653" s="2" t="s">
        <v>28</v>
      </c>
      <c r="AE3653" s="2" t="str">
        <f>VLOOKUP(DatosTransformados[[#This Row],[Customer Segment Hidden]],Tabla3[#All],2,FALSE)</f>
        <v>High</v>
      </c>
      <c r="AF3653" s="11">
        <v>45.651759386282983</v>
      </c>
      <c r="AG3653" s="2">
        <v>3</v>
      </c>
      <c r="AH3653" s="2" t="s">
        <v>63</v>
      </c>
      <c r="AI3653" s="2" t="str">
        <f>IFERROR(VLOOKUP(DatosTransformados[[#This Row],[Preferred Contact Method Hidden]],Tabla3[#All],2,FALSE),DatosTransformados[[#This Row],[Preferred Contact Method Hidden]])</f>
        <v>SMS</v>
      </c>
      <c r="AJ3653" s="2" t="str">
        <f>VLOOKUP(DatosTransformados[[#This Row],[Applied Discount Hidden]],Tabla3[#All],2,FALSE)</f>
        <v>No</v>
      </c>
      <c r="AK3653" s="2" t="b">
        <v>0</v>
      </c>
    </row>
    <row r="3654" spans="1:37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">
        <v>21</v>
      </c>
      <c r="O36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4" s="5" t="s">
        <v>33</v>
      </c>
      <c r="Q3654" s="5">
        <v>2</v>
      </c>
      <c r="R3654" s="5" t="s">
        <v>21</v>
      </c>
      <c r="S3654" s="5" t="s">
        <v>34</v>
      </c>
      <c r="T3654" s="5" t="s">
        <v>35</v>
      </c>
      <c r="U3654" s="5">
        <v>40</v>
      </c>
      <c r="V3654" s="5" t="str">
        <f>PROPER(DatosTransformados[[#This Row],[Payment Method Hidden]])</f>
        <v>Direct Debit</v>
      </c>
      <c r="W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654" s="5">
        <v>2009</v>
      </c>
      <c r="Y3654" s="5"/>
      <c r="Z3654" s="5"/>
      <c r="AA3654" s="5" t="s">
        <v>5829</v>
      </c>
      <c r="AB3654" s="6">
        <f>DATEVALUE(DatosTransformados[[#This Row],[Contact Date Hidden]])</f>
        <v>44871</v>
      </c>
      <c r="AC3654" s="6">
        <v>44325</v>
      </c>
      <c r="AD3654" s="5" t="s">
        <v>44</v>
      </c>
      <c r="AE3654" s="5" t="str">
        <f>VLOOKUP(DatosTransformados[[#This Row],[Customer Segment Hidden]],Tabla3[#All],2,FALSE)</f>
        <v>Medium</v>
      </c>
      <c r="AF3654" s="12">
        <v>37.497782778670953</v>
      </c>
      <c r="AG3654" s="5">
        <v>5</v>
      </c>
      <c r="AH3654" s="5" t="s">
        <v>49</v>
      </c>
      <c r="AI3654" s="5" t="str">
        <f>IFERROR(VLOOKUP(DatosTransformados[[#This Row],[Preferred Contact Method Hidden]],Tabla3[#All],2,FALSE),DatosTransformados[[#This Row],[Preferred Contact Method Hidden]])</f>
        <v>Phone</v>
      </c>
      <c r="AJ3654" s="5" t="str">
        <f>VLOOKUP(DatosTransformados[[#This Row],[Applied Discount Hidden]],Tabla3[#All],2,FALSE)</f>
        <v>No</v>
      </c>
      <c r="AK3654" s="5" t="b">
        <v>0</v>
      </c>
    </row>
    <row r="3655" spans="1:37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">
        <v>33</v>
      </c>
      <c r="O36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5" s="2" t="s">
        <v>21</v>
      </c>
      <c r="Q3655" s="2">
        <v>0</v>
      </c>
      <c r="R3655" s="2" t="s">
        <v>21</v>
      </c>
      <c r="S3655" s="2" t="s">
        <v>24</v>
      </c>
      <c r="T3655" s="2" t="s">
        <v>207</v>
      </c>
      <c r="U3655" s="2">
        <v>57</v>
      </c>
      <c r="V3655" s="2" t="str">
        <f>PROPER(DatosTransformados[[#This Row],[Payment Method Hidden]])</f>
        <v>Paper Check</v>
      </c>
      <c r="W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655" s="2">
        <v>177</v>
      </c>
      <c r="Y3655" s="2" t="s">
        <v>103</v>
      </c>
      <c r="Z3655" s="2" t="s">
        <v>197</v>
      </c>
      <c r="AA3655" s="2" t="s">
        <v>5831</v>
      </c>
      <c r="AB3655" s="3">
        <f>DATEVALUE(DatosTransformados[[#This Row],[Contact Date Hidden]])</f>
        <v>44795</v>
      </c>
      <c r="AC3655" s="3">
        <v>44693</v>
      </c>
      <c r="AD3655" s="2" t="s">
        <v>28</v>
      </c>
      <c r="AE3655" s="2" t="str">
        <f>VLOOKUP(DatosTransformados[[#This Row],[Customer Segment Hidden]],Tabla3[#All],2,FALSE)</f>
        <v>High</v>
      </c>
      <c r="AF3655" s="11">
        <v>61.586309471380282</v>
      </c>
      <c r="AG3655" s="2">
        <v>4</v>
      </c>
      <c r="AH3655" s="2" t="s">
        <v>29</v>
      </c>
      <c r="AI3655" s="2" t="str">
        <f>IFERROR(VLOOKUP(DatosTransformados[[#This Row],[Preferred Contact Method Hidden]],Tabla3[#All],2,FALSE),DatosTransformados[[#This Row],[Preferred Contact Method Hidden]])</f>
        <v>Email</v>
      </c>
      <c r="AJ3655" s="2" t="str">
        <f>VLOOKUP(DatosTransformados[[#This Row],[Applied Discount Hidden]],Tabla3[#All],2,FALSE)</f>
        <v>No</v>
      </c>
      <c r="AK3655" s="2" t="b">
        <v>0</v>
      </c>
    </row>
    <row r="3656" spans="1:37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">
        <v>21</v>
      </c>
      <c r="O36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6" s="5" t="s">
        <v>33</v>
      </c>
      <c r="Q3656" s="5">
        <v>3</v>
      </c>
      <c r="R3656" s="5" t="s">
        <v>21</v>
      </c>
      <c r="S3656" s="5" t="s">
        <v>52</v>
      </c>
      <c r="T3656" s="5" t="s">
        <v>117</v>
      </c>
      <c r="U3656" s="5">
        <v>10</v>
      </c>
      <c r="V3656" s="5" t="str">
        <f>PROPER(DatosTransformados[[#This Row],[Payment Method Hidden]])</f>
        <v>Direct Debit</v>
      </c>
      <c r="W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656" s="5">
        <v>644</v>
      </c>
      <c r="Y3656" s="5"/>
      <c r="Z3656" s="5"/>
      <c r="AA3656" s="5" t="s">
        <v>324</v>
      </c>
      <c r="AB3656" s="6">
        <f>DATEVALUE(DatosTransformados[[#This Row],[Contact Date Hidden]])</f>
        <v>45123</v>
      </c>
      <c r="AC3656" s="6">
        <v>44696</v>
      </c>
      <c r="AD3656" s="5" t="s">
        <v>28</v>
      </c>
      <c r="AE3656" s="5" t="str">
        <f>VLOOKUP(DatosTransformados[[#This Row],[Customer Segment Hidden]],Tabla3[#All],2,FALSE)</f>
        <v>High</v>
      </c>
      <c r="AF3656" s="12">
        <v>10.94091660929683</v>
      </c>
      <c r="AG3656" s="5">
        <v>9</v>
      </c>
      <c r="AH3656" s="5" t="s">
        <v>49</v>
      </c>
      <c r="AI3656" s="5" t="str">
        <f>IFERROR(VLOOKUP(DatosTransformados[[#This Row],[Preferred Contact Method Hidden]],Tabla3[#All],2,FALSE),DatosTransformados[[#This Row],[Preferred Contact Method Hidden]])</f>
        <v>Phone</v>
      </c>
      <c r="AJ3656" s="5" t="str">
        <f>VLOOKUP(DatosTransformados[[#This Row],[Applied Discount Hidden]],Tabla3[#All],2,FALSE)</f>
        <v>No</v>
      </c>
      <c r="AK3656" s="5" t="b">
        <v>0</v>
      </c>
    </row>
    <row r="3657" spans="1:37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">
        <v>33</v>
      </c>
      <c r="O36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7" s="2" t="s">
        <v>21</v>
      </c>
      <c r="Q3657" s="2">
        <v>0</v>
      </c>
      <c r="R3657" s="2" t="s">
        <v>21</v>
      </c>
      <c r="S3657" s="2" t="s">
        <v>24</v>
      </c>
      <c r="T3657" s="2" t="s">
        <v>117</v>
      </c>
      <c r="U3657" s="2">
        <v>62</v>
      </c>
      <c r="V3657" s="2" t="str">
        <f>PROPER(DatosTransformados[[#This Row],[Payment Method Hidden]])</f>
        <v>Direct Debit</v>
      </c>
      <c r="W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3657" s="2">
        <v>1340</v>
      </c>
      <c r="Y3657" s="2" t="s">
        <v>42</v>
      </c>
      <c r="Z3657" s="2" t="s">
        <v>213</v>
      </c>
      <c r="AA3657" s="2" t="s">
        <v>285</v>
      </c>
      <c r="AB3657" s="3">
        <f>DATEVALUE(DatosTransformados[[#This Row],[Contact Date Hidden]])</f>
        <v>44363</v>
      </c>
      <c r="AC3657" s="3">
        <v>43850</v>
      </c>
      <c r="AD3657" s="2" t="s">
        <v>38</v>
      </c>
      <c r="AE3657" s="2" t="str">
        <f>VLOOKUP(DatosTransformados[[#This Row],[Customer Segment Hidden]],Tabla3[#All],2,FALSE)</f>
        <v>Low</v>
      </c>
      <c r="AF3657" s="11">
        <v>69.785448953158053</v>
      </c>
      <c r="AG3657" s="2">
        <v>4</v>
      </c>
      <c r="AH3657" s="2" t="s">
        <v>29</v>
      </c>
      <c r="AI3657" s="2" t="str">
        <f>IFERROR(VLOOKUP(DatosTransformados[[#This Row],[Preferred Contact Method Hidden]],Tabla3[#All],2,FALSE),DatosTransformados[[#This Row],[Preferred Contact Method Hidden]])</f>
        <v>Email</v>
      </c>
      <c r="AJ3657" s="2" t="str">
        <f>VLOOKUP(DatosTransformados[[#This Row],[Applied Discount Hidden]],Tabla3[#All],2,FALSE)</f>
        <v>Yes</v>
      </c>
      <c r="AK3657" s="2" t="b">
        <v>1</v>
      </c>
    </row>
    <row r="3658" spans="1:37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">
        <v>21</v>
      </c>
      <c r="O36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8" s="5" t="s">
        <v>33</v>
      </c>
      <c r="Q3658" s="5">
        <v>4</v>
      </c>
      <c r="R3658" s="5" t="s">
        <v>21</v>
      </c>
      <c r="S3658" s="5" t="s">
        <v>24</v>
      </c>
      <c r="T3658" s="5" t="s">
        <v>25</v>
      </c>
      <c r="U3658" s="5">
        <v>38</v>
      </c>
      <c r="V3658" s="5" t="str">
        <f>PROPER(DatosTransformados[[#This Row],[Payment Method Hidden]])</f>
        <v>Credit Card</v>
      </c>
      <c r="W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658" s="5">
        <v>602</v>
      </c>
      <c r="Y3658" s="5"/>
      <c r="Z3658" s="5"/>
      <c r="AA3658" s="5" t="s">
        <v>5835</v>
      </c>
      <c r="AB3658" s="6">
        <f>DATEVALUE(DatosTransformados[[#This Row],[Contact Date Hidden]])</f>
        <v>44585</v>
      </c>
      <c r="AC3658" s="6">
        <v>44684</v>
      </c>
      <c r="AD3658" s="5" t="s">
        <v>38</v>
      </c>
      <c r="AE3658" s="5" t="str">
        <f>VLOOKUP(DatosTransformados[[#This Row],[Customer Segment Hidden]],Tabla3[#All],2,FALSE)</f>
        <v>Low</v>
      </c>
      <c r="AF3658" s="12">
        <v>34.787909828354557</v>
      </c>
      <c r="AG3658" s="5">
        <v>8</v>
      </c>
      <c r="AH3658" s="5" t="s">
        <v>29</v>
      </c>
      <c r="AI3658" s="5" t="str">
        <f>IFERROR(VLOOKUP(DatosTransformados[[#This Row],[Preferred Contact Method Hidden]],Tabla3[#All],2,FALSE),DatosTransformados[[#This Row],[Preferred Contact Method Hidden]])</f>
        <v>Email</v>
      </c>
      <c r="AJ3658" s="5" t="str">
        <f>VLOOKUP(DatosTransformados[[#This Row],[Applied Discount Hidden]],Tabla3[#All],2,FALSE)</f>
        <v>No</v>
      </c>
      <c r="AK3658" s="5" t="b">
        <v>0</v>
      </c>
    </row>
    <row r="3659" spans="1:37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">
        <v>21</v>
      </c>
      <c r="O36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59" s="2" t="s">
        <v>21</v>
      </c>
      <c r="Q3659" s="2">
        <v>0</v>
      </c>
      <c r="R3659" s="2" t="s">
        <v>33</v>
      </c>
      <c r="S3659" s="2" t="s">
        <v>24</v>
      </c>
      <c r="T3659" s="2" t="s">
        <v>117</v>
      </c>
      <c r="U3659" s="2">
        <v>25</v>
      </c>
      <c r="V3659" s="2" t="str">
        <f>PROPER(DatosTransformados[[#This Row],[Payment Method Hidden]])</f>
        <v>Direct Debit</v>
      </c>
      <c r="W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659" s="2">
        <v>467</v>
      </c>
      <c r="Y3659" s="2"/>
      <c r="Z3659" s="2"/>
      <c r="AA3659" s="2" t="s">
        <v>5837</v>
      </c>
      <c r="AB3659" s="3">
        <f>DATEVALUE(DatosTransformados[[#This Row],[Contact Date Hidden]])</f>
        <v>44130</v>
      </c>
      <c r="AC3659" s="3">
        <v>44836</v>
      </c>
      <c r="AD3659" s="2" t="s">
        <v>38</v>
      </c>
      <c r="AE3659" s="2" t="str">
        <f>VLOOKUP(DatosTransformados[[#This Row],[Customer Segment Hidden]],Tabla3[#All],2,FALSE)</f>
        <v>Low</v>
      </c>
      <c r="AF3659" s="11">
        <v>27.577667674428401</v>
      </c>
      <c r="AG3659" s="2">
        <v>4</v>
      </c>
      <c r="AH3659" s="2" t="s">
        <v>49</v>
      </c>
      <c r="AI3659" s="2" t="str">
        <f>IFERROR(VLOOKUP(DatosTransformados[[#This Row],[Preferred Contact Method Hidden]],Tabla3[#All],2,FALSE),DatosTransformados[[#This Row],[Preferred Contact Method Hidden]])</f>
        <v>Phone</v>
      </c>
      <c r="AJ3659" s="2" t="str">
        <f>VLOOKUP(DatosTransformados[[#This Row],[Applied Discount Hidden]],Tabla3[#All],2,FALSE)</f>
        <v>Yes</v>
      </c>
      <c r="AK3659" s="2" t="b">
        <v>1</v>
      </c>
    </row>
    <row r="3660" spans="1:37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">
        <v>21</v>
      </c>
      <c r="O36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0" s="5" t="s">
        <v>21</v>
      </c>
      <c r="Q3660" s="5">
        <v>0</v>
      </c>
      <c r="R3660" s="5" t="s">
        <v>21</v>
      </c>
      <c r="S3660" s="5" t="s">
        <v>24</v>
      </c>
      <c r="T3660" s="5" t="s">
        <v>123</v>
      </c>
      <c r="U3660" s="5">
        <v>13</v>
      </c>
      <c r="V3660" s="5" t="str">
        <f>PROPER(DatosTransformados[[#This Row],[Payment Method Hidden]])</f>
        <v>Credit Card</v>
      </c>
      <c r="W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660" s="5">
        <v>435</v>
      </c>
      <c r="Y3660" s="5"/>
      <c r="Z3660" s="5"/>
      <c r="AA3660" s="5" t="s">
        <v>3596</v>
      </c>
      <c r="AB3660" s="6">
        <f>DATEVALUE(DatosTransformados[[#This Row],[Contact Date Hidden]])</f>
        <v>45113</v>
      </c>
      <c r="AC3660" s="6">
        <v>45008</v>
      </c>
      <c r="AD3660" s="5" t="s">
        <v>38</v>
      </c>
      <c r="AE3660" s="5" t="str">
        <f>VLOOKUP(DatosTransformados[[#This Row],[Customer Segment Hidden]],Tabla3[#All],2,FALSE)</f>
        <v>Low</v>
      </c>
      <c r="AF3660" s="12">
        <v>12.784372950007841</v>
      </c>
      <c r="AG3660" s="5">
        <v>4</v>
      </c>
      <c r="AH3660" s="5" t="s">
        <v>29</v>
      </c>
      <c r="AI3660" s="5" t="str">
        <f>IFERROR(VLOOKUP(DatosTransformados[[#This Row],[Preferred Contact Method Hidden]],Tabla3[#All],2,FALSE),DatosTransformados[[#This Row],[Preferred Contact Method Hidden]])</f>
        <v>Email</v>
      </c>
      <c r="AJ3660" s="5" t="str">
        <f>VLOOKUP(DatosTransformados[[#This Row],[Applied Discount Hidden]],Tabla3[#All],2,FALSE)</f>
        <v>Yes</v>
      </c>
      <c r="AK3660" s="5" t="b">
        <v>1</v>
      </c>
    </row>
    <row r="3661" spans="1:37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">
        <v>21</v>
      </c>
      <c r="O36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1" s="2" t="s">
        <v>21</v>
      </c>
      <c r="Q3661" s="2">
        <v>0</v>
      </c>
      <c r="R3661" s="2" t="s">
        <v>21</v>
      </c>
      <c r="S3661" s="2" t="s">
        <v>24</v>
      </c>
      <c r="T3661" s="2" t="s">
        <v>117</v>
      </c>
      <c r="U3661" s="2">
        <v>26</v>
      </c>
      <c r="V3661" s="2" t="str">
        <f>PROPER(DatosTransformados[[#This Row],[Payment Method Hidden]])</f>
        <v>Direct Debit</v>
      </c>
      <c r="W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661" s="2">
        <v>26</v>
      </c>
      <c r="Y3661" s="2"/>
      <c r="Z3661" s="2"/>
      <c r="AA3661" s="2" t="s">
        <v>3385</v>
      </c>
      <c r="AB3661" s="3">
        <f>DATEVALUE(DatosTransformados[[#This Row],[Contact Date Hidden]])</f>
        <v>43999</v>
      </c>
      <c r="AC3661" s="3">
        <v>44807</v>
      </c>
      <c r="AD3661" s="2" t="s">
        <v>38</v>
      </c>
      <c r="AE3661" s="2" t="str">
        <f>VLOOKUP(DatosTransformados[[#This Row],[Customer Segment Hidden]],Tabla3[#All],2,FALSE)</f>
        <v>Low</v>
      </c>
      <c r="AF3661" s="11">
        <v>29.103929922272719</v>
      </c>
      <c r="AG3661" s="2">
        <v>3</v>
      </c>
      <c r="AH3661" s="2" t="s">
        <v>49</v>
      </c>
      <c r="AI3661" s="2" t="str">
        <f>IFERROR(VLOOKUP(DatosTransformados[[#This Row],[Preferred Contact Method Hidden]],Tabla3[#All],2,FALSE),DatosTransformados[[#This Row],[Preferred Contact Method Hidden]])</f>
        <v>Phone</v>
      </c>
      <c r="AJ3661" s="2" t="str">
        <f>VLOOKUP(DatosTransformados[[#This Row],[Applied Discount Hidden]],Tabla3[#All],2,FALSE)</f>
        <v>Yes</v>
      </c>
      <c r="AK3661" s="2" t="b">
        <v>1</v>
      </c>
    </row>
    <row r="3662" spans="1:37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">
        <v>21</v>
      </c>
      <c r="O36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2" s="5" t="s">
        <v>33</v>
      </c>
      <c r="Q3662" s="5">
        <v>4</v>
      </c>
      <c r="R3662" s="5" t="s">
        <v>21</v>
      </c>
      <c r="S3662" s="5" t="s">
        <v>24</v>
      </c>
      <c r="T3662" s="5" t="s">
        <v>117</v>
      </c>
      <c r="U3662" s="5">
        <v>40</v>
      </c>
      <c r="V3662" s="5" t="str">
        <f>PROPER(DatosTransformados[[#This Row],[Payment Method Hidden]])</f>
        <v>Direct Debit</v>
      </c>
      <c r="W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662" s="5">
        <v>2459</v>
      </c>
      <c r="Y3662" s="5"/>
      <c r="Z3662" s="5"/>
      <c r="AA3662" s="5" t="s">
        <v>2853</v>
      </c>
      <c r="AB3662" s="6">
        <f>DATEVALUE(DatosTransformados[[#This Row],[Contact Date Hidden]])</f>
        <v>44491</v>
      </c>
      <c r="AC3662" s="6">
        <v>44506</v>
      </c>
      <c r="AD3662" s="5" t="s">
        <v>44</v>
      </c>
      <c r="AE3662" s="5" t="str">
        <f>VLOOKUP(DatosTransformados[[#This Row],[Customer Segment Hidden]],Tabla3[#All],2,FALSE)</f>
        <v>Medium</v>
      </c>
      <c r="AF3662" s="12">
        <v>47.550573097259537</v>
      </c>
      <c r="AG3662" s="5">
        <v>10</v>
      </c>
      <c r="AH3662" s="5" t="s">
        <v>63</v>
      </c>
      <c r="AI3662" s="5" t="str">
        <f>IFERROR(VLOOKUP(DatosTransformados[[#This Row],[Preferred Contact Method Hidden]],Tabla3[#All],2,FALSE),DatosTransformados[[#This Row],[Preferred Contact Method Hidden]])</f>
        <v>SMS</v>
      </c>
      <c r="AJ3662" s="5" t="str">
        <f>VLOOKUP(DatosTransformados[[#This Row],[Applied Discount Hidden]],Tabla3[#All],2,FALSE)</f>
        <v>Yes</v>
      </c>
      <c r="AK3662" s="5" t="b">
        <v>1</v>
      </c>
    </row>
    <row r="3663" spans="1:37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">
        <v>21</v>
      </c>
      <c r="O36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3" s="2" t="s">
        <v>21</v>
      </c>
      <c r="Q3663" s="2">
        <v>0</v>
      </c>
      <c r="R3663" s="2" t="s">
        <v>21</v>
      </c>
      <c r="S3663" s="2" t="s">
        <v>24</v>
      </c>
      <c r="T3663" s="2" t="s">
        <v>117</v>
      </c>
      <c r="U3663" s="2">
        <v>18</v>
      </c>
      <c r="V3663" s="2" t="str">
        <f>PROPER(DatosTransformados[[#This Row],[Payment Method Hidden]])</f>
        <v>Direct Debit</v>
      </c>
      <c r="W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3663" s="2">
        <v>85</v>
      </c>
      <c r="Y3663" s="2" t="s">
        <v>42</v>
      </c>
      <c r="Z3663" s="2" t="s">
        <v>213</v>
      </c>
      <c r="AA3663" s="2" t="s">
        <v>1345</v>
      </c>
      <c r="AB3663" s="3">
        <f>DATEVALUE(DatosTransformados[[#This Row],[Contact Date Hidden]])</f>
        <v>43854</v>
      </c>
      <c r="AC3663" s="3">
        <v>44640</v>
      </c>
      <c r="AD3663" s="2" t="s">
        <v>44</v>
      </c>
      <c r="AE3663" s="2" t="str">
        <f>VLOOKUP(DatosTransformados[[#This Row],[Customer Segment Hidden]],Tabla3[#All],2,FALSE)</f>
        <v>Medium</v>
      </c>
      <c r="AF3663" s="11">
        <v>21.037841405394381</v>
      </c>
      <c r="AG3663" s="2">
        <v>9</v>
      </c>
      <c r="AH3663" s="2" t="s">
        <v>63</v>
      </c>
      <c r="AI3663" s="2" t="str">
        <f>IFERROR(VLOOKUP(DatosTransformados[[#This Row],[Preferred Contact Method Hidden]],Tabla3[#All],2,FALSE),DatosTransformados[[#This Row],[Preferred Contact Method Hidden]])</f>
        <v>SMS</v>
      </c>
      <c r="AJ3663" s="2" t="str">
        <f>VLOOKUP(DatosTransformados[[#This Row],[Applied Discount Hidden]],Tabla3[#All],2,FALSE)</f>
        <v>Yes</v>
      </c>
      <c r="AK3663" s="2" t="b">
        <v>1</v>
      </c>
    </row>
    <row r="3664" spans="1:37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">
        <v>21</v>
      </c>
      <c r="O36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4" s="5" t="s">
        <v>33</v>
      </c>
      <c r="Q3664" s="5">
        <v>2</v>
      </c>
      <c r="R3664" s="5" t="s">
        <v>21</v>
      </c>
      <c r="S3664" s="5" t="s">
        <v>52</v>
      </c>
      <c r="T3664" s="5" t="s">
        <v>25</v>
      </c>
      <c r="U3664" s="5">
        <v>6</v>
      </c>
      <c r="V3664" s="5" t="str">
        <f>PROPER(DatosTransformados[[#This Row],[Payment Method Hidden]])</f>
        <v>Credit Card</v>
      </c>
      <c r="W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3664" s="5">
        <v>318</v>
      </c>
      <c r="Y3664" s="5"/>
      <c r="Z3664" s="5"/>
      <c r="AA3664" s="5" t="s">
        <v>5843</v>
      </c>
      <c r="AB3664" s="6">
        <f>DATEVALUE(DatosTransformados[[#This Row],[Contact Date Hidden]])</f>
        <v>44368</v>
      </c>
      <c r="AC3664" s="6">
        <v>44751</v>
      </c>
      <c r="AD3664" s="5" t="s">
        <v>28</v>
      </c>
      <c r="AE3664" s="5" t="str">
        <f>VLOOKUP(DatosTransformados[[#This Row],[Customer Segment Hidden]],Tabla3[#All],2,FALSE)</f>
        <v>High</v>
      </c>
      <c r="AF3664" s="12">
        <v>6.3860032591291542</v>
      </c>
      <c r="AG3664" s="5">
        <v>3</v>
      </c>
      <c r="AH3664" s="5" t="s">
        <v>29</v>
      </c>
      <c r="AI3664" s="5" t="str">
        <f>IFERROR(VLOOKUP(DatosTransformados[[#This Row],[Preferred Contact Method Hidden]],Tabla3[#All],2,FALSE),DatosTransformados[[#This Row],[Preferred Contact Method Hidden]])</f>
        <v>Email</v>
      </c>
      <c r="AJ3664" s="5" t="str">
        <f>VLOOKUP(DatosTransformados[[#This Row],[Applied Discount Hidden]],Tabla3[#All],2,FALSE)</f>
        <v>No</v>
      </c>
      <c r="AK3664" s="5" t="b">
        <v>0</v>
      </c>
    </row>
    <row r="3665" spans="1:37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">
        <v>21</v>
      </c>
      <c r="O36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5" s="2" t="s">
        <v>21</v>
      </c>
      <c r="Q3665" s="2">
        <v>0</v>
      </c>
      <c r="R3665" s="2" t="s">
        <v>21</v>
      </c>
      <c r="S3665" s="2" t="s">
        <v>34</v>
      </c>
      <c r="T3665" s="2" t="s">
        <v>123</v>
      </c>
      <c r="U3665" s="2">
        <v>24</v>
      </c>
      <c r="V3665" s="2" t="str">
        <f>PROPER(DatosTransformados[[#This Row],[Payment Method Hidden]])</f>
        <v>Credit Card</v>
      </c>
      <c r="W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665" s="2">
        <v>921</v>
      </c>
      <c r="Y3665" s="2"/>
      <c r="Z3665" s="2"/>
      <c r="AA3665" s="2" t="s">
        <v>2765</v>
      </c>
      <c r="AB3665" s="3">
        <f>DATEVALUE(DatosTransformados[[#This Row],[Contact Date Hidden]])</f>
        <v>45085</v>
      </c>
      <c r="AC3665" s="3">
        <v>43936</v>
      </c>
      <c r="AD3665" s="2" t="s">
        <v>44</v>
      </c>
      <c r="AE3665" s="2" t="str">
        <f>VLOOKUP(DatosTransformados[[#This Row],[Customer Segment Hidden]],Tabla3[#All],2,FALSE)</f>
        <v>Medium</v>
      </c>
      <c r="AF3665" s="11">
        <v>23.544911656800831</v>
      </c>
      <c r="AG3665" s="2">
        <v>2</v>
      </c>
      <c r="AH3665" s="2" t="s">
        <v>29</v>
      </c>
      <c r="AI3665" s="2" t="str">
        <f>IFERROR(VLOOKUP(DatosTransformados[[#This Row],[Preferred Contact Method Hidden]],Tabla3[#All],2,FALSE),DatosTransformados[[#This Row],[Preferred Contact Method Hidden]])</f>
        <v>Email</v>
      </c>
      <c r="AJ3665" s="2" t="str">
        <f>VLOOKUP(DatosTransformados[[#This Row],[Applied Discount Hidden]],Tabla3[#All],2,FALSE)</f>
        <v>Yes</v>
      </c>
      <c r="AK3665" s="2" t="b">
        <v>1</v>
      </c>
    </row>
    <row r="3666" spans="1:37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">
        <v>21</v>
      </c>
      <c r="O36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6" s="5" t="s">
        <v>21</v>
      </c>
      <c r="Q3666" s="5">
        <v>0</v>
      </c>
      <c r="R3666" s="5" t="s">
        <v>21</v>
      </c>
      <c r="S3666" s="5" t="s">
        <v>52</v>
      </c>
      <c r="T3666" s="5" t="s">
        <v>35</v>
      </c>
      <c r="U3666" s="5">
        <v>15</v>
      </c>
      <c r="V3666" s="5" t="str">
        <f>PROPER(DatosTransformados[[#This Row],[Payment Method Hidden]])</f>
        <v>Direct Debit</v>
      </c>
      <c r="W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666" s="5">
        <v>875</v>
      </c>
      <c r="Y3666" s="5"/>
      <c r="Z3666" s="5"/>
      <c r="AA3666" s="5" t="s">
        <v>287</v>
      </c>
      <c r="AB3666" s="6">
        <f>DATEVALUE(DatosTransformados[[#This Row],[Contact Date Hidden]])</f>
        <v>44203</v>
      </c>
      <c r="AC3666" s="6">
        <v>45266</v>
      </c>
      <c r="AD3666" s="5" t="s">
        <v>38</v>
      </c>
      <c r="AE3666" s="5" t="str">
        <f>VLOOKUP(DatosTransformados[[#This Row],[Customer Segment Hidden]],Tabla3[#All],2,FALSE)</f>
        <v>Low</v>
      </c>
      <c r="AF3666" s="12">
        <v>13.55040766065571</v>
      </c>
      <c r="AG3666" s="5">
        <v>2</v>
      </c>
      <c r="AH3666" s="5" t="s">
        <v>49</v>
      </c>
      <c r="AI3666" s="5" t="str">
        <f>IFERROR(VLOOKUP(DatosTransformados[[#This Row],[Preferred Contact Method Hidden]],Tabla3[#All],2,FALSE),DatosTransformados[[#This Row],[Preferred Contact Method Hidden]])</f>
        <v>Phone</v>
      </c>
      <c r="AJ3666" s="5" t="str">
        <f>VLOOKUP(DatosTransformados[[#This Row],[Applied Discount Hidden]],Tabla3[#All],2,FALSE)</f>
        <v>No</v>
      </c>
      <c r="AK3666" s="5" t="b">
        <v>0</v>
      </c>
    </row>
    <row r="3667" spans="1:37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">
        <v>21</v>
      </c>
      <c r="O36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7" s="2" t="s">
        <v>21</v>
      </c>
      <c r="Q3667" s="2">
        <v>0</v>
      </c>
      <c r="R3667" s="2" t="s">
        <v>33</v>
      </c>
      <c r="S3667" s="2" t="s">
        <v>34</v>
      </c>
      <c r="T3667" s="2" t="s">
        <v>169</v>
      </c>
      <c r="U3667" s="2">
        <v>19</v>
      </c>
      <c r="V3667" s="2" t="str">
        <f>PROPER(DatosTransformados[[#This Row],[Payment Method Hidden]])</f>
        <v>Paper Check</v>
      </c>
      <c r="W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3667" s="2">
        <v>694</v>
      </c>
      <c r="Y3667" s="2"/>
      <c r="Z3667" s="2"/>
      <c r="AA3667" s="2" t="s">
        <v>1256</v>
      </c>
      <c r="AB3667" s="3">
        <f>DATEVALUE(DatosTransformados[[#This Row],[Contact Date Hidden]])</f>
        <v>44613</v>
      </c>
      <c r="AC3667" s="3">
        <v>44955</v>
      </c>
      <c r="AD3667" s="2" t="s">
        <v>38</v>
      </c>
      <c r="AE3667" s="2" t="str">
        <f>VLOOKUP(DatosTransformados[[#This Row],[Customer Segment Hidden]],Tabla3[#All],2,FALSE)</f>
        <v>Low</v>
      </c>
      <c r="AF3667" s="11">
        <v>15.30575832092984</v>
      </c>
      <c r="AG3667" s="2">
        <v>1</v>
      </c>
      <c r="AH3667" s="2" t="s">
        <v>49</v>
      </c>
      <c r="AI3667" s="2" t="str">
        <f>IFERROR(VLOOKUP(DatosTransformados[[#This Row],[Preferred Contact Method Hidden]],Tabla3[#All],2,FALSE),DatosTransformados[[#This Row],[Preferred Contact Method Hidden]])</f>
        <v>Phone</v>
      </c>
      <c r="AJ3667" s="2" t="str">
        <f>VLOOKUP(DatosTransformados[[#This Row],[Applied Discount Hidden]],Tabla3[#All],2,FALSE)</f>
        <v>No</v>
      </c>
      <c r="AK3667" s="2" t="b">
        <v>0</v>
      </c>
    </row>
    <row r="3668" spans="1:37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">
        <v>21</v>
      </c>
      <c r="O36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8" s="5" t="s">
        <v>33</v>
      </c>
      <c r="Q3668" s="5">
        <v>3</v>
      </c>
      <c r="R3668" s="5" t="s">
        <v>33</v>
      </c>
      <c r="S3668" s="5" t="s">
        <v>52</v>
      </c>
      <c r="T3668" s="5" t="s">
        <v>123</v>
      </c>
      <c r="U3668" s="5">
        <v>28</v>
      </c>
      <c r="V3668" s="5" t="str">
        <f>PROPER(DatosTransformados[[#This Row],[Payment Method Hidden]])</f>
        <v>Credit Card</v>
      </c>
      <c r="W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668" s="5">
        <v>1279</v>
      </c>
      <c r="Y3668" s="5"/>
      <c r="Z3668" s="5"/>
      <c r="AA3668" s="5" t="s">
        <v>2956</v>
      </c>
      <c r="AB3668" s="6">
        <f>DATEVALUE(DatosTransformados[[#This Row],[Contact Date Hidden]])</f>
        <v>44233</v>
      </c>
      <c r="AC3668" s="6">
        <v>45230</v>
      </c>
      <c r="AD3668" s="5" t="s">
        <v>28</v>
      </c>
      <c r="AE3668" s="5" t="str">
        <f>VLOOKUP(DatosTransformados[[#This Row],[Customer Segment Hidden]],Tabla3[#All],2,FALSE)</f>
        <v>High</v>
      </c>
      <c r="AF3668" s="12">
        <v>23.3691607521077</v>
      </c>
      <c r="AG3668" s="5">
        <v>0</v>
      </c>
      <c r="AH3668" s="5" t="s">
        <v>63</v>
      </c>
      <c r="AI3668" s="5" t="str">
        <f>IFERROR(VLOOKUP(DatosTransformados[[#This Row],[Preferred Contact Method Hidden]],Tabla3[#All],2,FALSE),DatosTransformados[[#This Row],[Preferred Contact Method Hidden]])</f>
        <v>SMS</v>
      </c>
      <c r="AJ3668" s="5" t="str">
        <f>VLOOKUP(DatosTransformados[[#This Row],[Applied Discount Hidden]],Tabla3[#All],2,FALSE)</f>
        <v>Yes</v>
      </c>
      <c r="AK3668" s="5" t="b">
        <v>1</v>
      </c>
    </row>
    <row r="3669" spans="1:37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">
        <v>21</v>
      </c>
      <c r="O36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69" s="2" t="s">
        <v>21</v>
      </c>
      <c r="Q3669" s="2">
        <v>0</v>
      </c>
      <c r="R3669" s="2" t="s">
        <v>21</v>
      </c>
      <c r="S3669" s="2" t="s">
        <v>24</v>
      </c>
      <c r="T3669" s="2" t="s">
        <v>35</v>
      </c>
      <c r="U3669" s="2">
        <v>34</v>
      </c>
      <c r="V3669" s="2" t="str">
        <f>PROPER(DatosTransformados[[#This Row],[Payment Method Hidden]])</f>
        <v>Direct Debit</v>
      </c>
      <c r="W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669" s="2">
        <v>226</v>
      </c>
      <c r="Y3669" s="2" t="s">
        <v>87</v>
      </c>
      <c r="Z3669" s="2" t="s">
        <v>126</v>
      </c>
      <c r="AA3669" s="2" t="s">
        <v>5849</v>
      </c>
      <c r="AB3669" s="3">
        <f>DATEVALUE(DatosTransformados[[#This Row],[Contact Date Hidden]])</f>
        <v>44521</v>
      </c>
      <c r="AC3669" s="3">
        <v>44764</v>
      </c>
      <c r="AD3669" s="2" t="s">
        <v>28</v>
      </c>
      <c r="AE3669" s="2" t="str">
        <f>VLOOKUP(DatosTransformados[[#This Row],[Customer Segment Hidden]],Tabla3[#All],2,FALSE)</f>
        <v>High</v>
      </c>
      <c r="AF3669" s="11">
        <v>29.975266886349779</v>
      </c>
      <c r="AG3669" s="2">
        <v>5</v>
      </c>
      <c r="AH3669" s="2" t="s">
        <v>49</v>
      </c>
      <c r="AI3669" s="2" t="str">
        <f>IFERROR(VLOOKUP(DatosTransformados[[#This Row],[Preferred Contact Method Hidden]],Tabla3[#All],2,FALSE),DatosTransformados[[#This Row],[Preferred Contact Method Hidden]])</f>
        <v>Phone</v>
      </c>
      <c r="AJ3669" s="2" t="str">
        <f>VLOOKUP(DatosTransformados[[#This Row],[Applied Discount Hidden]],Tabla3[#All],2,FALSE)</f>
        <v>No</v>
      </c>
      <c r="AK3669" s="2" t="b">
        <v>0</v>
      </c>
    </row>
    <row r="3670" spans="1:37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">
        <v>21</v>
      </c>
      <c r="O36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0" s="5" t="s">
        <v>21</v>
      </c>
      <c r="Q3670" s="5">
        <v>0</v>
      </c>
      <c r="R3670" s="5" t="s">
        <v>21</v>
      </c>
      <c r="S3670" s="5" t="s">
        <v>34</v>
      </c>
      <c r="T3670" s="5" t="s">
        <v>117</v>
      </c>
      <c r="U3670" s="5">
        <v>32</v>
      </c>
      <c r="V3670" s="5" t="str">
        <f>PROPER(DatosTransformados[[#This Row],[Payment Method Hidden]])</f>
        <v>Direct Debit</v>
      </c>
      <c r="W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3670" s="5">
        <v>1384</v>
      </c>
      <c r="Y3670" s="5"/>
      <c r="Z3670" s="5"/>
      <c r="AA3670" s="5" t="s">
        <v>2265</v>
      </c>
      <c r="AB3670" s="6">
        <f>DATEVALUE(DatosTransformados[[#This Row],[Contact Date Hidden]])</f>
        <v>45190</v>
      </c>
      <c r="AC3670" s="6">
        <v>44821</v>
      </c>
      <c r="AD3670" s="5" t="s">
        <v>38</v>
      </c>
      <c r="AE3670" s="5" t="str">
        <f>VLOOKUP(DatosTransformados[[#This Row],[Customer Segment Hidden]],Tabla3[#All],2,FALSE)</f>
        <v>Low</v>
      </c>
      <c r="AF3670" s="12">
        <v>29.974884349306539</v>
      </c>
      <c r="AG3670" s="5">
        <v>6</v>
      </c>
      <c r="AH3670" s="5" t="s">
        <v>49</v>
      </c>
      <c r="AI3670" s="5" t="str">
        <f>IFERROR(VLOOKUP(DatosTransformados[[#This Row],[Preferred Contact Method Hidden]],Tabla3[#All],2,FALSE),DatosTransformados[[#This Row],[Preferred Contact Method Hidden]])</f>
        <v>Phone</v>
      </c>
      <c r="AJ3670" s="5" t="str">
        <f>VLOOKUP(DatosTransformados[[#This Row],[Applied Discount Hidden]],Tabla3[#All],2,FALSE)</f>
        <v>No</v>
      </c>
      <c r="AK3670" s="5" t="b">
        <v>0</v>
      </c>
    </row>
    <row r="3671" spans="1:37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">
        <v>21</v>
      </c>
      <c r="O36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1" s="2" t="s">
        <v>21</v>
      </c>
      <c r="Q3671" s="2">
        <v>0</v>
      </c>
      <c r="R3671" s="2" t="s">
        <v>33</v>
      </c>
      <c r="S3671" s="2" t="s">
        <v>52</v>
      </c>
      <c r="T3671" s="2" t="s">
        <v>117</v>
      </c>
      <c r="U3671" s="2">
        <v>34</v>
      </c>
      <c r="V3671" s="2" t="str">
        <f>PROPER(DatosTransformados[[#This Row],[Payment Method Hidden]])</f>
        <v>Direct Debit</v>
      </c>
      <c r="W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671" s="2">
        <v>1485</v>
      </c>
      <c r="Y3671" s="2"/>
      <c r="Z3671" s="2"/>
      <c r="AA3671" s="2" t="s">
        <v>48</v>
      </c>
      <c r="AB3671" s="3">
        <f>DATEVALUE(DatosTransformados[[#This Row],[Contact Date Hidden]])</f>
        <v>44231</v>
      </c>
      <c r="AC3671" s="3">
        <v>44015</v>
      </c>
      <c r="AD3671" s="2" t="s">
        <v>28</v>
      </c>
      <c r="AE3671" s="2" t="str">
        <f>VLOOKUP(DatosTransformados[[#This Row],[Customer Segment Hidden]],Tabla3[#All],2,FALSE)</f>
        <v>High</v>
      </c>
      <c r="AF3671" s="11">
        <v>32.719890956156682</v>
      </c>
      <c r="AG3671" s="2">
        <v>1</v>
      </c>
      <c r="AH3671" s="2" t="s">
        <v>29</v>
      </c>
      <c r="AI3671" s="2" t="str">
        <f>IFERROR(VLOOKUP(DatosTransformados[[#This Row],[Preferred Contact Method Hidden]],Tabla3[#All],2,FALSE),DatosTransformados[[#This Row],[Preferred Contact Method Hidden]])</f>
        <v>Email</v>
      </c>
      <c r="AJ3671" s="2" t="str">
        <f>VLOOKUP(DatosTransformados[[#This Row],[Applied Discount Hidden]],Tabla3[#All],2,FALSE)</f>
        <v>No</v>
      </c>
      <c r="AK3671" s="2" t="b">
        <v>0</v>
      </c>
    </row>
    <row r="3672" spans="1:37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">
        <v>21</v>
      </c>
      <c r="O36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2" s="5" t="s">
        <v>21</v>
      </c>
      <c r="Q3672" s="5">
        <v>0</v>
      </c>
      <c r="R3672" s="5" t="s">
        <v>21</v>
      </c>
      <c r="S3672" s="5" t="s">
        <v>24</v>
      </c>
      <c r="T3672" s="5" t="s">
        <v>117</v>
      </c>
      <c r="U3672" s="5">
        <v>37</v>
      </c>
      <c r="V3672" s="5" t="str">
        <f>PROPER(DatosTransformados[[#This Row],[Payment Method Hidden]])</f>
        <v>Direct Debit</v>
      </c>
      <c r="W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672" s="5">
        <v>553</v>
      </c>
      <c r="Y3672" s="5"/>
      <c r="Z3672" s="5"/>
      <c r="AA3672" s="5" t="s">
        <v>5853</v>
      </c>
      <c r="AB3672" s="6">
        <f>DATEVALUE(DatosTransformados[[#This Row],[Contact Date Hidden]])</f>
        <v>43849</v>
      </c>
      <c r="AC3672" s="6">
        <v>44485</v>
      </c>
      <c r="AD3672" s="5" t="s">
        <v>28</v>
      </c>
      <c r="AE3672" s="5" t="str">
        <f>VLOOKUP(DatosTransformados[[#This Row],[Customer Segment Hidden]],Tabla3[#All],2,FALSE)</f>
        <v>High</v>
      </c>
      <c r="AF3672" s="12">
        <v>30.895365987229169</v>
      </c>
      <c r="AG3672" s="5">
        <v>2</v>
      </c>
      <c r="AH3672" s="5" t="s">
        <v>49</v>
      </c>
      <c r="AI3672" s="5" t="str">
        <f>IFERROR(VLOOKUP(DatosTransformados[[#This Row],[Preferred Contact Method Hidden]],Tabla3[#All],2,FALSE),DatosTransformados[[#This Row],[Preferred Contact Method Hidden]])</f>
        <v>Phone</v>
      </c>
      <c r="AJ3672" s="5" t="str">
        <f>VLOOKUP(DatosTransformados[[#This Row],[Applied Discount Hidden]],Tabla3[#All],2,FALSE)</f>
        <v>No</v>
      </c>
      <c r="AK3672" s="5" t="b">
        <v>0</v>
      </c>
    </row>
    <row r="3673" spans="1:37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">
        <v>21</v>
      </c>
      <c r="O36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3" s="2" t="s">
        <v>33</v>
      </c>
      <c r="Q3673" s="2">
        <v>5</v>
      </c>
      <c r="R3673" s="2" t="s">
        <v>33</v>
      </c>
      <c r="S3673" s="2" t="s">
        <v>34</v>
      </c>
      <c r="T3673" s="2" t="s">
        <v>117</v>
      </c>
      <c r="U3673" s="2">
        <v>35</v>
      </c>
      <c r="V3673" s="2" t="str">
        <f>PROPER(DatosTransformados[[#This Row],[Payment Method Hidden]])</f>
        <v>Direct Debit</v>
      </c>
      <c r="W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673" s="2">
        <v>1132</v>
      </c>
      <c r="Y3673" s="2"/>
      <c r="Z3673" s="2"/>
      <c r="AA3673" s="2" t="s">
        <v>980</v>
      </c>
      <c r="AB3673" s="3">
        <f>DATEVALUE(DatosTransformados[[#This Row],[Contact Date Hidden]])</f>
        <v>44043</v>
      </c>
      <c r="AC3673" s="3">
        <v>45247</v>
      </c>
      <c r="AD3673" s="2" t="s">
        <v>44</v>
      </c>
      <c r="AE3673" s="2" t="str">
        <f>VLOOKUP(DatosTransformados[[#This Row],[Customer Segment Hidden]],Tabla3[#All],2,FALSE)</f>
        <v>Medium</v>
      </c>
      <c r="AF3673" s="11">
        <v>39.791723804526562</v>
      </c>
      <c r="AG3673" s="2">
        <v>8</v>
      </c>
      <c r="AH3673" s="2" t="s">
        <v>49</v>
      </c>
      <c r="AI3673" s="2" t="str">
        <f>IFERROR(VLOOKUP(DatosTransformados[[#This Row],[Preferred Contact Method Hidden]],Tabla3[#All],2,FALSE),DatosTransformados[[#This Row],[Preferred Contact Method Hidden]])</f>
        <v>Phone</v>
      </c>
      <c r="AJ3673" s="2" t="str">
        <f>VLOOKUP(DatosTransformados[[#This Row],[Applied Discount Hidden]],Tabla3[#All],2,FALSE)</f>
        <v>Yes</v>
      </c>
      <c r="AK3673" s="2" t="b">
        <v>1</v>
      </c>
    </row>
    <row r="3674" spans="1:37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">
        <v>21</v>
      </c>
      <c r="O36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4" s="5" t="s">
        <v>21</v>
      </c>
      <c r="Q3674" s="5">
        <v>0</v>
      </c>
      <c r="R3674" s="5" t="s">
        <v>21</v>
      </c>
      <c r="S3674" s="5" t="s">
        <v>24</v>
      </c>
      <c r="T3674" s="5" t="s">
        <v>35</v>
      </c>
      <c r="U3674" s="5">
        <v>34</v>
      </c>
      <c r="V3674" s="5" t="str">
        <f>PROPER(DatosTransformados[[#This Row],[Payment Method Hidden]])</f>
        <v>Direct Debit</v>
      </c>
      <c r="W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674" s="5">
        <v>34</v>
      </c>
      <c r="Y3674" s="5" t="s">
        <v>87</v>
      </c>
      <c r="Z3674" s="5" t="s">
        <v>535</v>
      </c>
      <c r="AA3674" s="5" t="s">
        <v>5394</v>
      </c>
      <c r="AB3674" s="6">
        <f>DATEVALUE(DatosTransformados[[#This Row],[Contact Date Hidden]])</f>
        <v>44895</v>
      </c>
      <c r="AC3674" s="6">
        <v>44148</v>
      </c>
      <c r="AD3674" s="5" t="s">
        <v>44</v>
      </c>
      <c r="AE3674" s="5" t="str">
        <f>VLOOKUP(DatosTransformados[[#This Row],[Customer Segment Hidden]],Tabla3[#All],2,FALSE)</f>
        <v>Medium</v>
      </c>
      <c r="AF3674" s="12">
        <v>29.949431028818331</v>
      </c>
      <c r="AG3674" s="5">
        <v>7</v>
      </c>
      <c r="AH3674" s="5" t="s">
        <v>49</v>
      </c>
      <c r="AI3674" s="5" t="str">
        <f>IFERROR(VLOOKUP(DatosTransformados[[#This Row],[Preferred Contact Method Hidden]],Tabla3[#All],2,FALSE),DatosTransformados[[#This Row],[Preferred Contact Method Hidden]])</f>
        <v>Phone</v>
      </c>
      <c r="AJ3674" s="5" t="str">
        <f>VLOOKUP(DatosTransformados[[#This Row],[Applied Discount Hidden]],Tabla3[#All],2,FALSE)</f>
        <v>No</v>
      </c>
      <c r="AK3674" s="5" t="b">
        <v>0</v>
      </c>
    </row>
    <row r="3675" spans="1:37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">
        <v>21</v>
      </c>
      <c r="O36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5" s="2" t="s">
        <v>33</v>
      </c>
      <c r="Q3675" s="2">
        <v>4</v>
      </c>
      <c r="R3675" s="2" t="s">
        <v>21</v>
      </c>
      <c r="S3675" s="2" t="s">
        <v>24</v>
      </c>
      <c r="T3675" s="2" t="s">
        <v>123</v>
      </c>
      <c r="U3675" s="2">
        <v>28</v>
      </c>
      <c r="V3675" s="2" t="str">
        <f>PROPER(DatosTransformados[[#This Row],[Payment Method Hidden]])</f>
        <v>Credit Card</v>
      </c>
      <c r="W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675" s="2">
        <v>233</v>
      </c>
      <c r="Y3675" s="2"/>
      <c r="Z3675" s="2"/>
      <c r="AA3675" s="2" t="s">
        <v>3546</v>
      </c>
      <c r="AB3675" s="3">
        <f>DATEVALUE(DatosTransformados[[#This Row],[Contact Date Hidden]])</f>
        <v>44970</v>
      </c>
      <c r="AC3675" s="3">
        <v>44992</v>
      </c>
      <c r="AD3675" s="2" t="s">
        <v>44</v>
      </c>
      <c r="AE3675" s="2" t="str">
        <f>VLOOKUP(DatosTransformados[[#This Row],[Customer Segment Hidden]],Tabla3[#All],2,FALSE)</f>
        <v>Medium</v>
      </c>
      <c r="AF3675" s="11">
        <v>28.50299329040762</v>
      </c>
      <c r="AG3675" s="2">
        <v>9</v>
      </c>
      <c r="AH3675" s="2" t="s">
        <v>29</v>
      </c>
      <c r="AI3675" s="2" t="str">
        <f>IFERROR(VLOOKUP(DatosTransformados[[#This Row],[Preferred Contact Method Hidden]],Tabla3[#All],2,FALSE),DatosTransformados[[#This Row],[Preferred Contact Method Hidden]])</f>
        <v>Email</v>
      </c>
      <c r="AJ3675" s="2" t="str">
        <f>VLOOKUP(DatosTransformados[[#This Row],[Applied Discount Hidden]],Tabla3[#All],2,FALSE)</f>
        <v>Yes</v>
      </c>
      <c r="AK3675" s="2" t="b">
        <v>1</v>
      </c>
    </row>
    <row r="3676" spans="1:37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">
        <v>21</v>
      </c>
      <c r="O36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6" s="5" t="s">
        <v>21</v>
      </c>
      <c r="Q3676" s="5">
        <v>0</v>
      </c>
      <c r="R3676" s="5" t="s">
        <v>21</v>
      </c>
      <c r="S3676" s="5" t="s">
        <v>24</v>
      </c>
      <c r="T3676" s="5" t="s">
        <v>35</v>
      </c>
      <c r="U3676" s="5">
        <v>50</v>
      </c>
      <c r="V3676" s="5" t="str">
        <f>PROPER(DatosTransformados[[#This Row],[Payment Method Hidden]])</f>
        <v>Direct Debit</v>
      </c>
      <c r="W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676" s="5">
        <v>1664</v>
      </c>
      <c r="Y3676" s="5"/>
      <c r="Z3676" s="5"/>
      <c r="AA3676" s="5" t="s">
        <v>4213</v>
      </c>
      <c r="AB3676" s="6">
        <f>DATEVALUE(DatosTransformados[[#This Row],[Contact Date Hidden]])</f>
        <v>44142</v>
      </c>
      <c r="AC3676" s="6">
        <v>44715</v>
      </c>
      <c r="AD3676" s="5" t="s">
        <v>38</v>
      </c>
      <c r="AE3676" s="5" t="str">
        <f>VLOOKUP(DatosTransformados[[#This Row],[Customer Segment Hidden]],Tabla3[#All],2,FALSE)</f>
        <v>Low</v>
      </c>
      <c r="AF3676" s="12">
        <v>50.787113573506858</v>
      </c>
      <c r="AG3676" s="5">
        <v>4</v>
      </c>
      <c r="AH3676" s="5" t="s">
        <v>63</v>
      </c>
      <c r="AI3676" s="5" t="str">
        <f>IFERROR(VLOOKUP(DatosTransformados[[#This Row],[Preferred Contact Method Hidden]],Tabla3[#All],2,FALSE),DatosTransformados[[#This Row],[Preferred Contact Method Hidden]])</f>
        <v>SMS</v>
      </c>
      <c r="AJ3676" s="5" t="str">
        <f>VLOOKUP(DatosTransformados[[#This Row],[Applied Discount Hidden]],Tabla3[#All],2,FALSE)</f>
        <v>Yes</v>
      </c>
      <c r="AK3676" s="5" t="b">
        <v>1</v>
      </c>
    </row>
    <row r="3677" spans="1:37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">
        <v>33</v>
      </c>
      <c r="O36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7" s="2" t="s">
        <v>21</v>
      </c>
      <c r="Q3677" s="2">
        <v>0</v>
      </c>
      <c r="R3677" s="2" t="s">
        <v>21</v>
      </c>
      <c r="S3677" s="2" t="s">
        <v>24</v>
      </c>
      <c r="T3677" s="2" t="s">
        <v>117</v>
      </c>
      <c r="U3677" s="2">
        <v>53</v>
      </c>
      <c r="V3677" s="2" t="str">
        <f>PROPER(DatosTransformados[[#This Row],[Payment Method Hidden]])</f>
        <v>Direct Debit</v>
      </c>
      <c r="W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677" s="2">
        <v>1733</v>
      </c>
      <c r="Y3677" s="2"/>
      <c r="Z3677" s="2"/>
      <c r="AA3677" s="2" t="s">
        <v>4460</v>
      </c>
      <c r="AB3677" s="3">
        <f>DATEVALUE(DatosTransformados[[#This Row],[Contact Date Hidden]])</f>
        <v>44186</v>
      </c>
      <c r="AC3677" s="3">
        <v>44337</v>
      </c>
      <c r="AD3677" s="2" t="s">
        <v>38</v>
      </c>
      <c r="AE3677" s="2" t="str">
        <f>VLOOKUP(DatosTransformados[[#This Row],[Customer Segment Hidden]],Tabla3[#All],2,FALSE)</f>
        <v>Low</v>
      </c>
      <c r="AF3677" s="11">
        <v>61.672679153171643</v>
      </c>
      <c r="AG3677" s="2">
        <v>2</v>
      </c>
      <c r="AH3677" s="2" t="s">
        <v>29</v>
      </c>
      <c r="AI3677" s="2" t="str">
        <f>IFERROR(VLOOKUP(DatosTransformados[[#This Row],[Preferred Contact Method Hidden]],Tabla3[#All],2,FALSE),DatosTransformados[[#This Row],[Preferred Contact Method Hidden]])</f>
        <v>Email</v>
      </c>
      <c r="AJ3677" s="2" t="str">
        <f>VLOOKUP(DatosTransformados[[#This Row],[Applied Discount Hidden]],Tabla3[#All],2,FALSE)</f>
        <v>No</v>
      </c>
      <c r="AK3677" s="2" t="b">
        <v>0</v>
      </c>
    </row>
    <row r="3678" spans="1:37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">
        <v>33</v>
      </c>
      <c r="O36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8" s="5" t="s">
        <v>21</v>
      </c>
      <c r="Q3678" s="5">
        <v>0</v>
      </c>
      <c r="R3678" s="5" t="s">
        <v>33</v>
      </c>
      <c r="S3678" s="5" t="s">
        <v>24</v>
      </c>
      <c r="T3678" s="5" t="s">
        <v>117</v>
      </c>
      <c r="U3678" s="5">
        <v>58</v>
      </c>
      <c r="V3678" s="5" t="str">
        <f>PROPER(DatosTransformados[[#This Row],[Payment Method Hidden]])</f>
        <v>Direct Debit</v>
      </c>
      <c r="W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678" s="5">
        <v>2411</v>
      </c>
      <c r="Y3678" s="5" t="s">
        <v>87</v>
      </c>
      <c r="Z3678" s="5" t="s">
        <v>535</v>
      </c>
      <c r="AA3678" s="5" t="s">
        <v>5860</v>
      </c>
      <c r="AB3678" s="6">
        <f>DATEVALUE(DatosTransformados[[#This Row],[Contact Date Hidden]])</f>
        <v>44530</v>
      </c>
      <c r="AC3678" s="6">
        <v>44183</v>
      </c>
      <c r="AD3678" s="5" t="s">
        <v>28</v>
      </c>
      <c r="AE3678" s="5" t="str">
        <f>VLOOKUP(DatosTransformados[[#This Row],[Customer Segment Hidden]],Tabla3[#All],2,FALSE)</f>
        <v>High</v>
      </c>
      <c r="AF3678" s="12">
        <v>66.337893378978947</v>
      </c>
      <c r="AG3678" s="5">
        <v>9</v>
      </c>
      <c r="AH3678" s="5" t="s">
        <v>29</v>
      </c>
      <c r="AI3678" s="5" t="str">
        <f>IFERROR(VLOOKUP(DatosTransformados[[#This Row],[Preferred Contact Method Hidden]],Tabla3[#All],2,FALSE),DatosTransformados[[#This Row],[Preferred Contact Method Hidden]])</f>
        <v>Email</v>
      </c>
      <c r="AJ3678" s="5" t="str">
        <f>VLOOKUP(DatosTransformados[[#This Row],[Applied Discount Hidden]],Tabla3[#All],2,FALSE)</f>
        <v>No</v>
      </c>
      <c r="AK3678" s="5" t="b">
        <v>0</v>
      </c>
    </row>
    <row r="3679" spans="1:37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">
        <v>21</v>
      </c>
      <c r="O36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79" s="2" t="s">
        <v>21</v>
      </c>
      <c r="Q3679" s="2">
        <v>0</v>
      </c>
      <c r="R3679" s="2" t="s">
        <v>21</v>
      </c>
      <c r="S3679" s="2" t="s">
        <v>24</v>
      </c>
      <c r="T3679" s="2" t="s">
        <v>207</v>
      </c>
      <c r="U3679" s="2">
        <v>31</v>
      </c>
      <c r="V3679" s="2" t="str">
        <f>PROPER(DatosTransformados[[#This Row],[Payment Method Hidden]])</f>
        <v>Paper Check</v>
      </c>
      <c r="W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679" s="2">
        <v>31</v>
      </c>
      <c r="Y3679" s="2" t="s">
        <v>42</v>
      </c>
      <c r="Z3679" s="2" t="s">
        <v>213</v>
      </c>
      <c r="AA3679" s="2" t="s">
        <v>5112</v>
      </c>
      <c r="AB3679" s="3">
        <f>DATEVALUE(DatosTransformados[[#This Row],[Contact Date Hidden]])</f>
        <v>44942</v>
      </c>
      <c r="AC3679" s="3">
        <v>43850</v>
      </c>
      <c r="AD3679" s="2" t="s">
        <v>28</v>
      </c>
      <c r="AE3679" s="2" t="str">
        <f>VLOOKUP(DatosTransformados[[#This Row],[Customer Segment Hidden]],Tabla3[#All],2,FALSE)</f>
        <v>High</v>
      </c>
      <c r="AF3679" s="11">
        <v>32.596318918180181</v>
      </c>
      <c r="AG3679" s="2">
        <v>10</v>
      </c>
      <c r="AH3679" s="2" t="s">
        <v>63</v>
      </c>
      <c r="AI3679" s="2" t="str">
        <f>IFERROR(VLOOKUP(DatosTransformados[[#This Row],[Preferred Contact Method Hidden]],Tabla3[#All],2,FALSE),DatosTransformados[[#This Row],[Preferred Contact Method Hidden]])</f>
        <v>SMS</v>
      </c>
      <c r="AJ3679" s="2" t="str">
        <f>VLOOKUP(DatosTransformados[[#This Row],[Applied Discount Hidden]],Tabla3[#All],2,FALSE)</f>
        <v>No</v>
      </c>
      <c r="AK3679" s="2" t="b">
        <v>0</v>
      </c>
    </row>
    <row r="3680" spans="1:37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">
        <v>21</v>
      </c>
      <c r="O36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0" s="5" t="s">
        <v>21</v>
      </c>
      <c r="Q3680" s="5">
        <v>0</v>
      </c>
      <c r="R3680" s="5" t="s">
        <v>33</v>
      </c>
      <c r="S3680" s="5" t="s">
        <v>34</v>
      </c>
      <c r="T3680" s="5" t="s">
        <v>25</v>
      </c>
      <c r="U3680" s="5">
        <v>52</v>
      </c>
      <c r="V3680" s="5" t="str">
        <f>PROPER(DatosTransformados[[#This Row],[Payment Method Hidden]])</f>
        <v>Credit Card</v>
      </c>
      <c r="W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680" s="5">
        <v>2773</v>
      </c>
      <c r="Y3680" s="5"/>
      <c r="Z3680" s="5"/>
      <c r="AA3680" s="5" t="s">
        <v>5798</v>
      </c>
      <c r="AB3680" s="6">
        <f>DATEVALUE(DatosTransformados[[#This Row],[Contact Date Hidden]])</f>
        <v>44937</v>
      </c>
      <c r="AC3680" s="6">
        <v>44369</v>
      </c>
      <c r="AD3680" s="5" t="s">
        <v>44</v>
      </c>
      <c r="AE3680" s="5" t="str">
        <f>VLOOKUP(DatosTransformados[[#This Row],[Customer Segment Hidden]],Tabla3[#All],2,FALSE)</f>
        <v>Medium</v>
      </c>
      <c r="AF3680" s="12">
        <v>56.029099305823053</v>
      </c>
      <c r="AG3680" s="5">
        <v>9</v>
      </c>
      <c r="AH3680" s="5" t="s">
        <v>63</v>
      </c>
      <c r="AI3680" s="5" t="str">
        <f>IFERROR(VLOOKUP(DatosTransformados[[#This Row],[Preferred Contact Method Hidden]],Tabla3[#All],2,FALSE),DatosTransformados[[#This Row],[Preferred Contact Method Hidden]])</f>
        <v>SMS</v>
      </c>
      <c r="AJ3680" s="5" t="str">
        <f>VLOOKUP(DatosTransformados[[#This Row],[Applied Discount Hidden]],Tabla3[#All],2,FALSE)</f>
        <v>No</v>
      </c>
      <c r="AK3680" s="5" t="b">
        <v>0</v>
      </c>
    </row>
    <row r="3681" spans="1:37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">
        <v>21</v>
      </c>
      <c r="O36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1" s="2" t="s">
        <v>21</v>
      </c>
      <c r="Q3681" s="2">
        <v>0</v>
      </c>
      <c r="R3681" s="2" t="s">
        <v>21</v>
      </c>
      <c r="S3681" s="2" t="s">
        <v>34</v>
      </c>
      <c r="T3681" s="2" t="s">
        <v>117</v>
      </c>
      <c r="U3681" s="2">
        <v>34</v>
      </c>
      <c r="V3681" s="2" t="str">
        <f>PROPER(DatosTransformados[[#This Row],[Payment Method Hidden]])</f>
        <v>Direct Debit</v>
      </c>
      <c r="W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681" s="2">
        <v>772</v>
      </c>
      <c r="Y3681" s="2"/>
      <c r="Z3681" s="2"/>
      <c r="AA3681" s="2" t="s">
        <v>1839</v>
      </c>
      <c r="AB3681" s="3">
        <f>DATEVALUE(DatosTransformados[[#This Row],[Contact Date Hidden]])</f>
        <v>44682</v>
      </c>
      <c r="AC3681" s="3">
        <v>43899</v>
      </c>
      <c r="AD3681" s="2" t="s">
        <v>44</v>
      </c>
      <c r="AE3681" s="2" t="str">
        <f>VLOOKUP(DatosTransformados[[#This Row],[Customer Segment Hidden]],Tabla3[#All],2,FALSE)</f>
        <v>Medium</v>
      </c>
      <c r="AF3681" s="11">
        <v>37.281836377114281</v>
      </c>
      <c r="AG3681" s="2">
        <v>3</v>
      </c>
      <c r="AH3681" s="2" t="s">
        <v>49</v>
      </c>
      <c r="AI3681" s="2" t="str">
        <f>IFERROR(VLOOKUP(DatosTransformados[[#This Row],[Preferred Contact Method Hidden]],Tabla3[#All],2,FALSE),DatosTransformados[[#This Row],[Preferred Contact Method Hidden]])</f>
        <v>Phone</v>
      </c>
      <c r="AJ3681" s="2" t="str">
        <f>VLOOKUP(DatosTransformados[[#This Row],[Applied Discount Hidden]],Tabla3[#All],2,FALSE)</f>
        <v>No</v>
      </c>
      <c r="AK3681" s="2" t="b">
        <v>0</v>
      </c>
    </row>
    <row r="3682" spans="1:37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">
        <v>21</v>
      </c>
      <c r="O36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2" s="5" t="s">
        <v>21</v>
      </c>
      <c r="Q3682" s="5">
        <v>0</v>
      </c>
      <c r="R3682" s="5" t="s">
        <v>21</v>
      </c>
      <c r="S3682" s="5" t="s">
        <v>52</v>
      </c>
      <c r="T3682" s="5" t="s">
        <v>117</v>
      </c>
      <c r="U3682" s="5">
        <v>26</v>
      </c>
      <c r="V3682" s="5" t="str">
        <f>PROPER(DatosTransformados[[#This Row],[Payment Method Hidden]])</f>
        <v>Direct Debit</v>
      </c>
      <c r="W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682" s="5">
        <v>1049</v>
      </c>
      <c r="Y3682" s="5"/>
      <c r="Z3682" s="5"/>
      <c r="AA3682" s="5" t="s">
        <v>256</v>
      </c>
      <c r="AB3682" s="6">
        <f>DATEVALUE(DatosTransformados[[#This Row],[Contact Date Hidden]])</f>
        <v>44350</v>
      </c>
      <c r="AC3682" s="6">
        <v>44114</v>
      </c>
      <c r="AD3682" s="5" t="s">
        <v>28</v>
      </c>
      <c r="AE3682" s="5" t="str">
        <f>VLOOKUP(DatosTransformados[[#This Row],[Customer Segment Hidden]],Tabla3[#All],2,FALSE)</f>
        <v>High</v>
      </c>
      <c r="AF3682" s="12">
        <v>27.942406293739062</v>
      </c>
      <c r="AG3682" s="5">
        <v>1</v>
      </c>
      <c r="AH3682" s="5" t="s">
        <v>49</v>
      </c>
      <c r="AI3682" s="5" t="str">
        <f>IFERROR(VLOOKUP(DatosTransformados[[#This Row],[Preferred Contact Method Hidden]],Tabla3[#All],2,FALSE),DatosTransformados[[#This Row],[Preferred Contact Method Hidden]])</f>
        <v>Phone</v>
      </c>
      <c r="AJ3682" s="5" t="str">
        <f>VLOOKUP(DatosTransformados[[#This Row],[Applied Discount Hidden]],Tabla3[#All],2,FALSE)</f>
        <v>Yes</v>
      </c>
      <c r="AK3682" s="5" t="b">
        <v>1</v>
      </c>
    </row>
    <row r="3683" spans="1:37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">
        <v>21</v>
      </c>
      <c r="O36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3" s="2" t="s">
        <v>21</v>
      </c>
      <c r="Q3683" s="2">
        <v>0</v>
      </c>
      <c r="R3683" s="2" t="s">
        <v>33</v>
      </c>
      <c r="S3683" s="2" t="s">
        <v>24</v>
      </c>
      <c r="T3683" s="2" t="s">
        <v>207</v>
      </c>
      <c r="U3683" s="2">
        <v>53</v>
      </c>
      <c r="V3683" s="2" t="str">
        <f>PROPER(DatosTransformados[[#This Row],[Payment Method Hidden]])</f>
        <v>Paper Check</v>
      </c>
      <c r="W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683" s="2">
        <v>806</v>
      </c>
      <c r="Y3683" s="2"/>
      <c r="Z3683" s="2"/>
      <c r="AA3683" s="2" t="s">
        <v>5758</v>
      </c>
      <c r="AB3683" s="3">
        <f>DATEVALUE(DatosTransformados[[#This Row],[Contact Date Hidden]])</f>
        <v>43899</v>
      </c>
      <c r="AC3683" s="3">
        <v>44787</v>
      </c>
      <c r="AD3683" s="2" t="s">
        <v>38</v>
      </c>
      <c r="AE3683" s="2" t="str">
        <f>VLOOKUP(DatosTransformados[[#This Row],[Customer Segment Hidden]],Tabla3[#All],2,FALSE)</f>
        <v>Low</v>
      </c>
      <c r="AF3683" s="11">
        <v>54.719076374232607</v>
      </c>
      <c r="AG3683" s="2">
        <v>2</v>
      </c>
      <c r="AH3683" s="2" t="s">
        <v>63</v>
      </c>
      <c r="AI3683" s="2" t="str">
        <f>IFERROR(VLOOKUP(DatosTransformados[[#This Row],[Preferred Contact Method Hidden]],Tabla3[#All],2,FALSE),DatosTransformados[[#This Row],[Preferred Contact Method Hidden]])</f>
        <v>SMS</v>
      </c>
      <c r="AJ3683" s="2" t="str">
        <f>VLOOKUP(DatosTransformados[[#This Row],[Applied Discount Hidden]],Tabla3[#All],2,FALSE)</f>
        <v>Yes</v>
      </c>
      <c r="AK3683" s="2" t="b">
        <v>1</v>
      </c>
    </row>
    <row r="3684" spans="1:37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">
        <v>21</v>
      </c>
      <c r="O36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4" s="5" t="s">
        <v>21</v>
      </c>
      <c r="Q3684" s="5">
        <v>0</v>
      </c>
      <c r="R3684" s="5" t="s">
        <v>33</v>
      </c>
      <c r="S3684" s="5" t="s">
        <v>52</v>
      </c>
      <c r="T3684" s="5" t="s">
        <v>35</v>
      </c>
      <c r="U3684" s="5">
        <v>40</v>
      </c>
      <c r="V3684" s="5" t="str">
        <f>PROPER(DatosTransformados[[#This Row],[Payment Method Hidden]])</f>
        <v>Direct Debit</v>
      </c>
      <c r="W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3684" s="5">
        <v>1020</v>
      </c>
      <c r="Y3684" s="5"/>
      <c r="Z3684" s="5"/>
      <c r="AA3684" s="5" t="s">
        <v>2912</v>
      </c>
      <c r="AB3684" s="6">
        <f>DATEVALUE(DatosTransformados[[#This Row],[Contact Date Hidden]])</f>
        <v>45217</v>
      </c>
      <c r="AC3684" s="6">
        <v>44351</v>
      </c>
      <c r="AD3684" s="5" t="s">
        <v>44</v>
      </c>
      <c r="AE3684" s="5" t="str">
        <f>VLOOKUP(DatosTransformados[[#This Row],[Customer Segment Hidden]],Tabla3[#All],2,FALSE)</f>
        <v>Medium</v>
      </c>
      <c r="AF3684" s="12">
        <v>40.103585500025929</v>
      </c>
      <c r="AG3684" s="5">
        <v>9</v>
      </c>
      <c r="AH3684" s="5" t="s">
        <v>49</v>
      </c>
      <c r="AI3684" s="5" t="str">
        <f>IFERROR(VLOOKUP(DatosTransformados[[#This Row],[Preferred Contact Method Hidden]],Tabla3[#All],2,FALSE),DatosTransformados[[#This Row],[Preferred Contact Method Hidden]])</f>
        <v>Phone</v>
      </c>
      <c r="AJ3684" s="5" t="str">
        <f>VLOOKUP(DatosTransformados[[#This Row],[Applied Discount Hidden]],Tabla3[#All],2,FALSE)</f>
        <v>Yes</v>
      </c>
      <c r="AK3684" s="5" t="b">
        <v>1</v>
      </c>
    </row>
    <row r="3685" spans="1:37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">
        <v>21</v>
      </c>
      <c r="O36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5" s="2" t="s">
        <v>33</v>
      </c>
      <c r="Q3685" s="2">
        <v>6</v>
      </c>
      <c r="R3685" s="2" t="s">
        <v>21</v>
      </c>
      <c r="S3685" s="2" t="s">
        <v>52</v>
      </c>
      <c r="T3685" s="2" t="s">
        <v>35</v>
      </c>
      <c r="U3685" s="2">
        <v>6</v>
      </c>
      <c r="V3685" s="2" t="str">
        <f>PROPER(DatosTransformados[[#This Row],[Payment Method Hidden]])</f>
        <v>Direct Debit</v>
      </c>
      <c r="W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685" s="2">
        <v>379</v>
      </c>
      <c r="Y3685" s="2"/>
      <c r="Z3685" s="2"/>
      <c r="AA3685" s="2" t="s">
        <v>5868</v>
      </c>
      <c r="AB3685" s="3">
        <f>DATEVALUE(DatosTransformados[[#This Row],[Contact Date Hidden]])</f>
        <v>44587</v>
      </c>
      <c r="AC3685" s="3">
        <v>45272</v>
      </c>
      <c r="AD3685" s="2" t="s">
        <v>28</v>
      </c>
      <c r="AE3685" s="2" t="str">
        <f>VLOOKUP(DatosTransformados[[#This Row],[Customer Segment Hidden]],Tabla3[#All],2,FALSE)</f>
        <v>High</v>
      </c>
      <c r="AF3685" s="11">
        <v>6.0677839371134521</v>
      </c>
      <c r="AG3685" s="2">
        <v>8</v>
      </c>
      <c r="AH3685" s="2" t="s">
        <v>29</v>
      </c>
      <c r="AI3685" s="2" t="str">
        <f>IFERROR(VLOOKUP(DatosTransformados[[#This Row],[Preferred Contact Method Hidden]],Tabla3[#All],2,FALSE),DatosTransformados[[#This Row],[Preferred Contact Method Hidden]])</f>
        <v>Email</v>
      </c>
      <c r="AJ3685" s="2" t="str">
        <f>VLOOKUP(DatosTransformados[[#This Row],[Applied Discount Hidden]],Tabla3[#All],2,FALSE)</f>
        <v>No</v>
      </c>
      <c r="AK3685" s="2" t="b">
        <v>0</v>
      </c>
    </row>
    <row r="3686" spans="1:37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">
        <v>21</v>
      </c>
      <c r="O36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6" s="5" t="s">
        <v>21</v>
      </c>
      <c r="Q3686" s="5">
        <v>0</v>
      </c>
      <c r="R3686" s="5" t="s">
        <v>21</v>
      </c>
      <c r="S3686" s="5" t="s">
        <v>24</v>
      </c>
      <c r="T3686" s="5" t="s">
        <v>117</v>
      </c>
      <c r="U3686" s="5">
        <v>39</v>
      </c>
      <c r="V3686" s="5" t="str">
        <f>PROPER(DatosTransformados[[#This Row],[Payment Method Hidden]])</f>
        <v>Direct Debit</v>
      </c>
      <c r="W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686" s="5">
        <v>224</v>
      </c>
      <c r="Y3686" s="5"/>
      <c r="Z3686" s="5"/>
      <c r="AA3686" s="5" t="s">
        <v>2377</v>
      </c>
      <c r="AB3686" s="6">
        <f>DATEVALUE(DatosTransformados[[#This Row],[Contact Date Hidden]])</f>
        <v>44543</v>
      </c>
      <c r="AC3686" s="6">
        <v>44575</v>
      </c>
      <c r="AD3686" s="5" t="s">
        <v>28</v>
      </c>
      <c r="AE3686" s="5" t="str">
        <f>VLOOKUP(DatosTransformados[[#This Row],[Customer Segment Hidden]],Tabla3[#All],2,FALSE)</f>
        <v>High</v>
      </c>
      <c r="AF3686" s="12">
        <v>32.778731754438198</v>
      </c>
      <c r="AG3686" s="5">
        <v>8</v>
      </c>
      <c r="AH3686" s="5" t="s">
        <v>29</v>
      </c>
      <c r="AI3686" s="5" t="str">
        <f>IFERROR(VLOOKUP(DatosTransformados[[#This Row],[Preferred Contact Method Hidden]],Tabla3[#All],2,FALSE),DatosTransformados[[#This Row],[Preferred Contact Method Hidden]])</f>
        <v>Email</v>
      </c>
      <c r="AJ3686" s="5" t="str">
        <f>VLOOKUP(DatosTransformados[[#This Row],[Applied Discount Hidden]],Tabla3[#All],2,FALSE)</f>
        <v>Yes</v>
      </c>
      <c r="AK3686" s="5" t="b">
        <v>1</v>
      </c>
    </row>
    <row r="3687" spans="1:37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">
        <v>33</v>
      </c>
      <c r="O36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7" s="2" t="s">
        <v>21</v>
      </c>
      <c r="Q3687" s="2">
        <v>0</v>
      </c>
      <c r="R3687" s="2" t="s">
        <v>21</v>
      </c>
      <c r="S3687" s="2" t="s">
        <v>24</v>
      </c>
      <c r="T3687" s="2" t="s">
        <v>117</v>
      </c>
      <c r="U3687" s="2">
        <v>43</v>
      </c>
      <c r="V3687" s="2" t="str">
        <f>PROPER(DatosTransformados[[#This Row],[Payment Method Hidden]])</f>
        <v>Direct Debit</v>
      </c>
      <c r="W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687" s="2">
        <v>2008</v>
      </c>
      <c r="Y3687" s="2" t="s">
        <v>42</v>
      </c>
      <c r="Z3687" s="2" t="s">
        <v>213</v>
      </c>
      <c r="AA3687" s="2" t="s">
        <v>1712</v>
      </c>
      <c r="AB3687" s="3">
        <f>DATEVALUE(DatosTransformados[[#This Row],[Contact Date Hidden]])</f>
        <v>45156</v>
      </c>
      <c r="AC3687" s="3">
        <v>45011</v>
      </c>
      <c r="AD3687" s="2" t="s">
        <v>44</v>
      </c>
      <c r="AE3687" s="2" t="str">
        <f>VLOOKUP(DatosTransformados[[#This Row],[Customer Segment Hidden]],Tabla3[#All],2,FALSE)</f>
        <v>Medium</v>
      </c>
      <c r="AF3687" s="11">
        <v>50.836438859269258</v>
      </c>
      <c r="AG3687" s="2">
        <v>1</v>
      </c>
      <c r="AH3687" s="2" t="s">
        <v>49</v>
      </c>
      <c r="AI3687" s="2" t="str">
        <f>IFERROR(VLOOKUP(DatosTransformados[[#This Row],[Preferred Contact Method Hidden]],Tabla3[#All],2,FALSE),DatosTransformados[[#This Row],[Preferred Contact Method Hidden]])</f>
        <v>Phone</v>
      </c>
      <c r="AJ3687" s="2" t="str">
        <f>VLOOKUP(DatosTransformados[[#This Row],[Applied Discount Hidden]],Tabla3[#All],2,FALSE)</f>
        <v>Yes</v>
      </c>
      <c r="AK3687" s="2" t="b">
        <v>1</v>
      </c>
    </row>
    <row r="3688" spans="1:37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">
        <v>33</v>
      </c>
      <c r="O36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8" s="5" t="s">
        <v>21</v>
      </c>
      <c r="Q3688" s="5">
        <v>0</v>
      </c>
      <c r="R3688" s="5" t="s">
        <v>21</v>
      </c>
      <c r="S3688" s="5" t="s">
        <v>24</v>
      </c>
      <c r="T3688" s="5" t="s">
        <v>25</v>
      </c>
      <c r="U3688" s="5">
        <v>30</v>
      </c>
      <c r="V3688" s="5" t="str">
        <f>PROPER(DatosTransformados[[#This Row],[Payment Method Hidden]])</f>
        <v>Credit Card</v>
      </c>
      <c r="W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688" s="5">
        <v>30</v>
      </c>
      <c r="Y3688" s="5" t="s">
        <v>42</v>
      </c>
      <c r="Z3688" s="5" t="s">
        <v>184</v>
      </c>
      <c r="AA3688" s="5" t="s">
        <v>5872</v>
      </c>
      <c r="AB3688" s="6">
        <f>DATEVALUE(DatosTransformados[[#This Row],[Contact Date Hidden]])</f>
        <v>45262</v>
      </c>
      <c r="AC3688" s="6">
        <v>44776</v>
      </c>
      <c r="AD3688" s="5" t="s">
        <v>44</v>
      </c>
      <c r="AE3688" s="5" t="str">
        <f>VLOOKUP(DatosTransformados[[#This Row],[Customer Segment Hidden]],Tabla3[#All],2,FALSE)</f>
        <v>Medium</v>
      </c>
      <c r="AF3688" s="12">
        <v>25.166217924812909</v>
      </c>
      <c r="AG3688" s="5">
        <v>5</v>
      </c>
      <c r="AH3688" s="5" t="s">
        <v>49</v>
      </c>
      <c r="AI3688" s="5" t="str">
        <f>IFERROR(VLOOKUP(DatosTransformados[[#This Row],[Preferred Contact Method Hidden]],Tabla3[#All],2,FALSE),DatosTransformados[[#This Row],[Preferred Contact Method Hidden]])</f>
        <v>Phone</v>
      </c>
      <c r="AJ3688" s="5" t="str">
        <f>VLOOKUP(DatosTransformados[[#This Row],[Applied Discount Hidden]],Tabla3[#All],2,FALSE)</f>
        <v>Yes</v>
      </c>
      <c r="AK3688" s="5" t="b">
        <v>1</v>
      </c>
    </row>
    <row r="3689" spans="1:37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">
        <v>21</v>
      </c>
      <c r="O36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89" s="2" t="s">
        <v>21</v>
      </c>
      <c r="Q3689" s="2">
        <v>0</v>
      </c>
      <c r="R3689" s="2" t="s">
        <v>33</v>
      </c>
      <c r="S3689" s="2" t="s">
        <v>34</v>
      </c>
      <c r="T3689" s="2" t="s">
        <v>117</v>
      </c>
      <c r="U3689" s="2">
        <v>34</v>
      </c>
      <c r="V3689" s="2" t="str">
        <f>PROPER(DatosTransformados[[#This Row],[Payment Method Hidden]])</f>
        <v>Direct Debit</v>
      </c>
      <c r="W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689" s="2">
        <v>1997</v>
      </c>
      <c r="Y3689" s="2"/>
      <c r="Z3689" s="2"/>
      <c r="AA3689" s="2" t="s">
        <v>5874</v>
      </c>
      <c r="AB3689" s="3">
        <f>DATEVALUE(DatosTransformados[[#This Row],[Contact Date Hidden]])</f>
        <v>45215</v>
      </c>
      <c r="AC3689" s="3">
        <v>44100</v>
      </c>
      <c r="AD3689" s="2" t="s">
        <v>38</v>
      </c>
      <c r="AE3689" s="2" t="str">
        <f>VLOOKUP(DatosTransformados[[#This Row],[Customer Segment Hidden]],Tabla3[#All],2,FALSE)</f>
        <v>Low</v>
      </c>
      <c r="AF3689" s="11">
        <v>34.899087675241297</v>
      </c>
      <c r="AG3689" s="2">
        <v>3</v>
      </c>
      <c r="AH3689" s="2" t="s">
        <v>49</v>
      </c>
      <c r="AI3689" s="2" t="str">
        <f>IFERROR(VLOOKUP(DatosTransformados[[#This Row],[Preferred Contact Method Hidden]],Tabla3[#All],2,FALSE),DatosTransformados[[#This Row],[Preferred Contact Method Hidden]])</f>
        <v>Phone</v>
      </c>
      <c r="AJ3689" s="2" t="str">
        <f>VLOOKUP(DatosTransformados[[#This Row],[Applied Discount Hidden]],Tabla3[#All],2,FALSE)</f>
        <v>No</v>
      </c>
      <c r="AK3689" s="2" t="b">
        <v>0</v>
      </c>
    </row>
    <row r="3690" spans="1:37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">
        <v>21</v>
      </c>
      <c r="O36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0" s="5" t="s">
        <v>21</v>
      </c>
      <c r="Q3690" s="5">
        <v>0</v>
      </c>
      <c r="R3690" s="5" t="s">
        <v>33</v>
      </c>
      <c r="S3690" s="5" t="s">
        <v>24</v>
      </c>
      <c r="T3690" s="5" t="s">
        <v>117</v>
      </c>
      <c r="U3690" s="5">
        <v>41</v>
      </c>
      <c r="V3690" s="5" t="str">
        <f>PROPER(DatosTransformados[[#This Row],[Payment Method Hidden]])</f>
        <v>Direct Debit</v>
      </c>
      <c r="W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690" s="5">
        <v>357</v>
      </c>
      <c r="Y3690" s="5"/>
      <c r="Z3690" s="5"/>
      <c r="AA3690" s="5" t="s">
        <v>4974</v>
      </c>
      <c r="AB3690" s="6">
        <f>DATEVALUE(DatosTransformados[[#This Row],[Contact Date Hidden]])</f>
        <v>43862</v>
      </c>
      <c r="AC3690" s="6">
        <v>44668</v>
      </c>
      <c r="AD3690" s="5" t="s">
        <v>38</v>
      </c>
      <c r="AE3690" s="5" t="str">
        <f>VLOOKUP(DatosTransformados[[#This Row],[Customer Segment Hidden]],Tabla3[#All],2,FALSE)</f>
        <v>Low</v>
      </c>
      <c r="AF3690" s="12">
        <v>35.362646047232722</v>
      </c>
      <c r="AG3690" s="5">
        <v>9</v>
      </c>
      <c r="AH3690" s="5" t="s">
        <v>49</v>
      </c>
      <c r="AI3690" s="5" t="str">
        <f>IFERROR(VLOOKUP(DatosTransformados[[#This Row],[Preferred Contact Method Hidden]],Tabla3[#All],2,FALSE),DatosTransformados[[#This Row],[Preferred Contact Method Hidden]])</f>
        <v>Phone</v>
      </c>
      <c r="AJ3690" s="5" t="str">
        <f>VLOOKUP(DatosTransformados[[#This Row],[Applied Discount Hidden]],Tabla3[#All],2,FALSE)</f>
        <v>No</v>
      </c>
      <c r="AK3690" s="5" t="b">
        <v>0</v>
      </c>
    </row>
    <row r="3691" spans="1:37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">
        <v>21</v>
      </c>
      <c r="O36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1" s="2" t="s">
        <v>21</v>
      </c>
      <c r="Q3691" s="2">
        <v>0</v>
      </c>
      <c r="R3691" s="2" t="s">
        <v>33</v>
      </c>
      <c r="S3691" s="2" t="s">
        <v>34</v>
      </c>
      <c r="T3691" s="2" t="s">
        <v>117</v>
      </c>
      <c r="U3691" s="2">
        <v>45</v>
      </c>
      <c r="V3691" s="2" t="str">
        <f>PROPER(DatosTransformados[[#This Row],[Payment Method Hidden]])</f>
        <v>Direct Debit</v>
      </c>
      <c r="W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691" s="2">
        <v>1722</v>
      </c>
      <c r="Y3691" s="2" t="s">
        <v>103</v>
      </c>
      <c r="Z3691" s="2" t="s">
        <v>104</v>
      </c>
      <c r="AA3691" s="2" t="s">
        <v>5877</v>
      </c>
      <c r="AB3691" s="3">
        <f>DATEVALUE(DatosTransformados[[#This Row],[Contact Date Hidden]])</f>
        <v>44655</v>
      </c>
      <c r="AC3691" s="3">
        <v>44655</v>
      </c>
      <c r="AD3691" s="2" t="s">
        <v>44</v>
      </c>
      <c r="AE3691" s="2" t="str">
        <f>VLOOKUP(DatosTransformados[[#This Row],[Customer Segment Hidden]],Tabla3[#All],2,FALSE)</f>
        <v>Medium</v>
      </c>
      <c r="AF3691" s="11">
        <v>48.817147854304807</v>
      </c>
      <c r="AG3691" s="2">
        <v>8</v>
      </c>
      <c r="AH3691" s="2" t="s">
        <v>63</v>
      </c>
      <c r="AI3691" s="2" t="str">
        <f>IFERROR(VLOOKUP(DatosTransformados[[#This Row],[Preferred Contact Method Hidden]],Tabla3[#All],2,FALSE),DatosTransformados[[#This Row],[Preferred Contact Method Hidden]])</f>
        <v>SMS</v>
      </c>
      <c r="AJ3691" s="2" t="str">
        <f>VLOOKUP(DatosTransformados[[#This Row],[Applied Discount Hidden]],Tabla3[#All],2,FALSE)</f>
        <v>No</v>
      </c>
      <c r="AK3691" s="2" t="b">
        <v>0</v>
      </c>
    </row>
    <row r="3692" spans="1:37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">
        <v>21</v>
      </c>
      <c r="O36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2" s="5" t="s">
        <v>33</v>
      </c>
      <c r="Q3692" s="5">
        <v>3</v>
      </c>
      <c r="R3692" s="5" t="s">
        <v>33</v>
      </c>
      <c r="S3692" s="5" t="s">
        <v>34</v>
      </c>
      <c r="T3692" s="5" t="s">
        <v>35</v>
      </c>
      <c r="U3692" s="5">
        <v>41</v>
      </c>
      <c r="V3692" s="5" t="str">
        <f>PROPER(DatosTransformados[[#This Row],[Payment Method Hidden]])</f>
        <v>Direct Debit</v>
      </c>
      <c r="W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692" s="5">
        <v>2805</v>
      </c>
      <c r="Y3692" s="5"/>
      <c r="Z3692" s="5"/>
      <c r="AA3692" s="5" t="s">
        <v>3663</v>
      </c>
      <c r="AB3692" s="6">
        <f>DATEVALUE(DatosTransformados[[#This Row],[Contact Date Hidden]])</f>
        <v>44026</v>
      </c>
      <c r="AC3692" s="6">
        <v>44156</v>
      </c>
      <c r="AD3692" s="5" t="s">
        <v>44</v>
      </c>
      <c r="AE3692" s="5" t="str">
        <f>VLOOKUP(DatosTransformados[[#This Row],[Customer Segment Hidden]],Tabla3[#All],2,FALSE)</f>
        <v>Medium</v>
      </c>
      <c r="AF3692" s="12">
        <v>45.614933039385043</v>
      </c>
      <c r="AG3692" s="5">
        <v>5</v>
      </c>
      <c r="AH3692" s="5" t="s">
        <v>49</v>
      </c>
      <c r="AI3692" s="5" t="str">
        <f>IFERROR(VLOOKUP(DatosTransformados[[#This Row],[Preferred Contact Method Hidden]],Tabla3[#All],2,FALSE),DatosTransformados[[#This Row],[Preferred Contact Method Hidden]])</f>
        <v>Phone</v>
      </c>
      <c r="AJ3692" s="5" t="str">
        <f>VLOOKUP(DatosTransformados[[#This Row],[Applied Discount Hidden]],Tabla3[#All],2,FALSE)</f>
        <v>No</v>
      </c>
      <c r="AK3692" s="5" t="b">
        <v>0</v>
      </c>
    </row>
    <row r="3693" spans="1:37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">
        <v>21</v>
      </c>
      <c r="O36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3" s="2" t="s">
        <v>21</v>
      </c>
      <c r="Q3693" s="2">
        <v>0</v>
      </c>
      <c r="R3693" s="2" t="s">
        <v>21</v>
      </c>
      <c r="S3693" s="2" t="s">
        <v>24</v>
      </c>
      <c r="T3693" s="2" t="s">
        <v>123</v>
      </c>
      <c r="U3693" s="2">
        <v>23</v>
      </c>
      <c r="V3693" s="2" t="str">
        <f>PROPER(DatosTransformados[[#This Row],[Payment Method Hidden]])</f>
        <v>Credit Card</v>
      </c>
      <c r="W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693" s="2">
        <v>23</v>
      </c>
      <c r="Y3693" s="2"/>
      <c r="Z3693" s="2"/>
      <c r="AA3693" s="2" t="s">
        <v>4981</v>
      </c>
      <c r="AB3693" s="3">
        <f>DATEVALUE(DatosTransformados[[#This Row],[Contact Date Hidden]])</f>
        <v>44904</v>
      </c>
      <c r="AC3693" s="3">
        <v>44424</v>
      </c>
      <c r="AD3693" s="2" t="s">
        <v>28</v>
      </c>
      <c r="AE3693" s="2" t="str">
        <f>VLOOKUP(DatosTransformados[[#This Row],[Customer Segment Hidden]],Tabla3[#All],2,FALSE)</f>
        <v>High</v>
      </c>
      <c r="AF3693" s="11">
        <v>24.70310604078594</v>
      </c>
      <c r="AG3693" s="2">
        <v>5</v>
      </c>
      <c r="AH3693" s="2" t="s">
        <v>63</v>
      </c>
      <c r="AI3693" s="2" t="str">
        <f>IFERROR(VLOOKUP(DatosTransformados[[#This Row],[Preferred Contact Method Hidden]],Tabla3[#All],2,FALSE),DatosTransformados[[#This Row],[Preferred Contact Method Hidden]])</f>
        <v>SMS</v>
      </c>
      <c r="AJ3693" s="2" t="str">
        <f>VLOOKUP(DatosTransformados[[#This Row],[Applied Discount Hidden]],Tabla3[#All],2,FALSE)</f>
        <v>No</v>
      </c>
      <c r="AK3693" s="2" t="b">
        <v>0</v>
      </c>
    </row>
    <row r="3694" spans="1:37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">
        <v>21</v>
      </c>
      <c r="O36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4" s="5" t="s">
        <v>21</v>
      </c>
      <c r="Q3694" s="5">
        <v>0</v>
      </c>
      <c r="R3694" s="5" t="s">
        <v>21</v>
      </c>
      <c r="S3694" s="5" t="s">
        <v>24</v>
      </c>
      <c r="T3694" s="5" t="s">
        <v>35</v>
      </c>
      <c r="U3694" s="5">
        <v>22</v>
      </c>
      <c r="V3694" s="5" t="str">
        <f>PROPER(DatosTransformados[[#This Row],[Payment Method Hidden]])</f>
        <v>Direct Debit</v>
      </c>
      <c r="W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694" s="5">
        <v>351</v>
      </c>
      <c r="Y3694" s="5" t="s">
        <v>42</v>
      </c>
      <c r="Z3694" s="5" t="s">
        <v>359</v>
      </c>
      <c r="AA3694" s="5" t="s">
        <v>5881</v>
      </c>
      <c r="AB3694" s="6">
        <f>DATEVALUE(DatosTransformados[[#This Row],[Contact Date Hidden]])</f>
        <v>44232</v>
      </c>
      <c r="AC3694" s="6">
        <v>44501</v>
      </c>
      <c r="AD3694" s="5" t="s">
        <v>44</v>
      </c>
      <c r="AE3694" s="5" t="str">
        <f>VLOOKUP(DatosTransformados[[#This Row],[Customer Segment Hidden]],Tabla3[#All],2,FALSE)</f>
        <v>Medium</v>
      </c>
      <c r="AF3694" s="12">
        <v>18.003608700437852</v>
      </c>
      <c r="AG3694" s="5">
        <v>0</v>
      </c>
      <c r="AH3694" s="5" t="s">
        <v>63</v>
      </c>
      <c r="AI3694" s="5" t="str">
        <f>IFERROR(VLOOKUP(DatosTransformados[[#This Row],[Preferred Contact Method Hidden]],Tabla3[#All],2,FALSE),DatosTransformados[[#This Row],[Preferred Contact Method Hidden]])</f>
        <v>SMS</v>
      </c>
      <c r="AJ3694" s="5" t="str">
        <f>VLOOKUP(DatosTransformados[[#This Row],[Applied Discount Hidden]],Tabla3[#All],2,FALSE)</f>
        <v>No</v>
      </c>
      <c r="AK3694" s="5" t="b">
        <v>0</v>
      </c>
    </row>
    <row r="3695" spans="1:37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">
        <v>21</v>
      </c>
      <c r="O36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5" s="2" t="s">
        <v>33</v>
      </c>
      <c r="Q3695" s="2">
        <v>5</v>
      </c>
      <c r="R3695" s="2" t="s">
        <v>21</v>
      </c>
      <c r="S3695" s="2" t="s">
        <v>34</v>
      </c>
      <c r="T3695" s="2" t="s">
        <v>117</v>
      </c>
      <c r="U3695" s="2">
        <v>7</v>
      </c>
      <c r="V3695" s="2" t="str">
        <f>PROPER(DatosTransformados[[#This Row],[Payment Method Hidden]])</f>
        <v>Direct Debit</v>
      </c>
      <c r="W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695" s="2">
        <v>450</v>
      </c>
      <c r="Y3695" s="2"/>
      <c r="Z3695" s="2"/>
      <c r="AA3695" s="2" t="s">
        <v>1080</v>
      </c>
      <c r="AB3695" s="3">
        <f>DATEVALUE(DatosTransformados[[#This Row],[Contact Date Hidden]])</f>
        <v>44758</v>
      </c>
      <c r="AC3695" s="3">
        <v>44155</v>
      </c>
      <c r="AD3695" s="2" t="s">
        <v>28</v>
      </c>
      <c r="AE3695" s="2" t="str">
        <f>VLOOKUP(DatosTransformados[[#This Row],[Customer Segment Hidden]],Tabla3[#All],2,FALSE)</f>
        <v>High</v>
      </c>
      <c r="AF3695" s="11">
        <v>8.1211174776387054</v>
      </c>
      <c r="AG3695" s="2">
        <v>8</v>
      </c>
      <c r="AH3695" s="2" t="s">
        <v>63</v>
      </c>
      <c r="AI3695" s="2" t="str">
        <f>IFERROR(VLOOKUP(DatosTransformados[[#This Row],[Preferred Contact Method Hidden]],Tabla3[#All],2,FALSE),DatosTransformados[[#This Row],[Preferred Contact Method Hidden]])</f>
        <v>SMS</v>
      </c>
      <c r="AJ3695" s="2" t="str">
        <f>VLOOKUP(DatosTransformados[[#This Row],[Applied Discount Hidden]],Tabla3[#All],2,FALSE)</f>
        <v>Yes</v>
      </c>
      <c r="AK3695" s="2" t="b">
        <v>1</v>
      </c>
    </row>
    <row r="3696" spans="1:37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">
        <v>21</v>
      </c>
      <c r="O36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6" s="5" t="s">
        <v>21</v>
      </c>
      <c r="Q3696" s="5">
        <v>0</v>
      </c>
      <c r="R3696" s="5" t="s">
        <v>21</v>
      </c>
      <c r="S3696" s="5" t="s">
        <v>24</v>
      </c>
      <c r="T3696" s="5" t="s">
        <v>35</v>
      </c>
      <c r="U3696" s="5">
        <v>23</v>
      </c>
      <c r="V3696" s="5" t="str">
        <f>PROPER(DatosTransformados[[#This Row],[Payment Method Hidden]])</f>
        <v>Direct Debit</v>
      </c>
      <c r="W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696" s="5">
        <v>125</v>
      </c>
      <c r="Y3696" s="5" t="s">
        <v>87</v>
      </c>
      <c r="Z3696" s="5" t="s">
        <v>687</v>
      </c>
      <c r="AA3696" s="5" t="s">
        <v>5884</v>
      </c>
      <c r="AB3696" s="6">
        <f>DATEVALUE(DatosTransformados[[#This Row],[Contact Date Hidden]])</f>
        <v>44798</v>
      </c>
      <c r="AC3696" s="6">
        <v>44321</v>
      </c>
      <c r="AD3696" s="5" t="s">
        <v>28</v>
      </c>
      <c r="AE3696" s="5" t="str">
        <f>VLOOKUP(DatosTransformados[[#This Row],[Customer Segment Hidden]],Tabla3[#All],2,FALSE)</f>
        <v>High</v>
      </c>
      <c r="AF3696" s="12">
        <v>19.163003783614268</v>
      </c>
      <c r="AG3696" s="5">
        <v>2</v>
      </c>
      <c r="AH3696" s="5" t="s">
        <v>49</v>
      </c>
      <c r="AI3696" s="5" t="str">
        <f>IFERROR(VLOOKUP(DatosTransformados[[#This Row],[Preferred Contact Method Hidden]],Tabla3[#All],2,FALSE),DatosTransformados[[#This Row],[Preferred Contact Method Hidden]])</f>
        <v>Phone</v>
      </c>
      <c r="AJ3696" s="5" t="str">
        <f>VLOOKUP(DatosTransformados[[#This Row],[Applied Discount Hidden]],Tabla3[#All],2,FALSE)</f>
        <v>No</v>
      </c>
      <c r="AK3696" s="5" t="b">
        <v>0</v>
      </c>
    </row>
    <row r="3697" spans="1:37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">
        <v>21</v>
      </c>
      <c r="O36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7" s="2" t="s">
        <v>21</v>
      </c>
      <c r="Q3697" s="2">
        <v>0</v>
      </c>
      <c r="R3697" s="2" t="s">
        <v>33</v>
      </c>
      <c r="S3697" s="2" t="s">
        <v>52</v>
      </c>
      <c r="T3697" s="2" t="s">
        <v>35</v>
      </c>
      <c r="U3697" s="2">
        <v>30</v>
      </c>
      <c r="V3697" s="2" t="str">
        <f>PROPER(DatosTransformados[[#This Row],[Payment Method Hidden]])</f>
        <v>Direct Debit</v>
      </c>
      <c r="W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697" s="2">
        <v>2107</v>
      </c>
      <c r="Y3697" s="2"/>
      <c r="Z3697" s="2"/>
      <c r="AA3697" s="2" t="s">
        <v>3283</v>
      </c>
      <c r="AB3697" s="3">
        <f>DATEVALUE(DatosTransformados[[#This Row],[Contact Date Hidden]])</f>
        <v>45183</v>
      </c>
      <c r="AC3697" s="3">
        <v>45091</v>
      </c>
      <c r="AD3697" s="2" t="s">
        <v>44</v>
      </c>
      <c r="AE3697" s="2" t="str">
        <f>VLOOKUP(DatosTransformados[[#This Row],[Customer Segment Hidden]],Tabla3[#All],2,FALSE)</f>
        <v>Medium</v>
      </c>
      <c r="AF3697" s="11">
        <v>29.720914436144199</v>
      </c>
      <c r="AG3697" s="2">
        <v>7</v>
      </c>
      <c r="AH3697" s="2" t="s">
        <v>63</v>
      </c>
      <c r="AI3697" s="2" t="str">
        <f>IFERROR(VLOOKUP(DatosTransformados[[#This Row],[Preferred Contact Method Hidden]],Tabla3[#All],2,FALSE),DatosTransformados[[#This Row],[Preferred Contact Method Hidden]])</f>
        <v>SMS</v>
      </c>
      <c r="AJ3697" s="2" t="str">
        <f>VLOOKUP(DatosTransformados[[#This Row],[Applied Discount Hidden]],Tabla3[#All],2,FALSE)</f>
        <v>Yes</v>
      </c>
      <c r="AK3697" s="2" t="b">
        <v>1</v>
      </c>
    </row>
    <row r="3698" spans="1:37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">
        <v>21</v>
      </c>
      <c r="O36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8" s="5" t="s">
        <v>21</v>
      </c>
      <c r="Q3698" s="5">
        <v>0</v>
      </c>
      <c r="R3698" s="5" t="s">
        <v>21</v>
      </c>
      <c r="S3698" s="5" t="s">
        <v>52</v>
      </c>
      <c r="T3698" s="5" t="s">
        <v>25</v>
      </c>
      <c r="U3698" s="5">
        <v>9</v>
      </c>
      <c r="V3698" s="5" t="str">
        <f>PROPER(DatosTransformados[[#This Row],[Payment Method Hidden]])</f>
        <v>Credit Card</v>
      </c>
      <c r="W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698" s="5">
        <v>73</v>
      </c>
      <c r="Y3698" s="5"/>
      <c r="Z3698" s="5"/>
      <c r="AA3698" s="5" t="s">
        <v>5887</v>
      </c>
      <c r="AB3698" s="6">
        <f>DATEVALUE(DatosTransformados[[#This Row],[Contact Date Hidden]])</f>
        <v>44694</v>
      </c>
      <c r="AC3698" s="6">
        <v>44135</v>
      </c>
      <c r="AD3698" s="5" t="s">
        <v>38</v>
      </c>
      <c r="AE3698" s="5" t="str">
        <f>VLOOKUP(DatosTransformados[[#This Row],[Customer Segment Hidden]],Tabla3[#All],2,FALSE)</f>
        <v>Low</v>
      </c>
      <c r="AF3698" s="12">
        <v>9.7243868312513921</v>
      </c>
      <c r="AG3698" s="5">
        <v>7</v>
      </c>
      <c r="AH3698" s="5" t="s">
        <v>49</v>
      </c>
      <c r="AI3698" s="5" t="str">
        <f>IFERROR(VLOOKUP(DatosTransformados[[#This Row],[Preferred Contact Method Hidden]],Tabla3[#All],2,FALSE),DatosTransformados[[#This Row],[Preferred Contact Method Hidden]])</f>
        <v>Phone</v>
      </c>
      <c r="AJ3698" s="5" t="str">
        <f>VLOOKUP(DatosTransformados[[#This Row],[Applied Discount Hidden]],Tabla3[#All],2,FALSE)</f>
        <v>Yes</v>
      </c>
      <c r="AK3698" s="5" t="b">
        <v>1</v>
      </c>
    </row>
    <row r="3699" spans="1:37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">
        <v>21</v>
      </c>
      <c r="O36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699" s="2" t="s">
        <v>21</v>
      </c>
      <c r="Q3699" s="2">
        <v>0</v>
      </c>
      <c r="R3699" s="2" t="s">
        <v>21</v>
      </c>
      <c r="S3699" s="2" t="s">
        <v>24</v>
      </c>
      <c r="T3699" s="2" t="s">
        <v>117</v>
      </c>
      <c r="U3699" s="2">
        <v>26</v>
      </c>
      <c r="V3699" s="2" t="str">
        <f>PROPER(DatosTransformados[[#This Row],[Payment Method Hidden]])</f>
        <v>Direct Debit</v>
      </c>
      <c r="W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3699" s="2">
        <v>477</v>
      </c>
      <c r="Y3699" s="2"/>
      <c r="Z3699" s="2"/>
      <c r="AA3699" s="2" t="s">
        <v>509</v>
      </c>
      <c r="AB3699" s="3">
        <f>DATEVALUE(DatosTransformados[[#This Row],[Contact Date Hidden]])</f>
        <v>44639</v>
      </c>
      <c r="AC3699" s="3">
        <v>44302</v>
      </c>
      <c r="AD3699" s="2" t="s">
        <v>38</v>
      </c>
      <c r="AE3699" s="2" t="str">
        <f>VLOOKUP(DatosTransformados[[#This Row],[Customer Segment Hidden]],Tabla3[#All],2,FALSE)</f>
        <v>Low</v>
      </c>
      <c r="AF3699" s="11">
        <v>21.480438862865739</v>
      </c>
      <c r="AG3699" s="2">
        <v>7</v>
      </c>
      <c r="AH3699" s="2" t="s">
        <v>63</v>
      </c>
      <c r="AI3699" s="2" t="str">
        <f>IFERROR(VLOOKUP(DatosTransformados[[#This Row],[Preferred Contact Method Hidden]],Tabla3[#All],2,FALSE),DatosTransformados[[#This Row],[Preferred Contact Method Hidden]])</f>
        <v>SMS</v>
      </c>
      <c r="AJ3699" s="2" t="str">
        <f>VLOOKUP(DatosTransformados[[#This Row],[Applied Discount Hidden]],Tabla3[#All],2,FALSE)</f>
        <v>No</v>
      </c>
      <c r="AK3699" s="2" t="b">
        <v>0</v>
      </c>
    </row>
    <row r="3700" spans="1:37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">
        <v>21</v>
      </c>
      <c r="O37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0" s="5" t="s">
        <v>33</v>
      </c>
      <c r="Q3700" s="5">
        <v>2</v>
      </c>
      <c r="R3700" s="5" t="s">
        <v>33</v>
      </c>
      <c r="S3700" s="5" t="s">
        <v>52</v>
      </c>
      <c r="T3700" s="5" t="s">
        <v>25</v>
      </c>
      <c r="U3700" s="5">
        <v>49</v>
      </c>
      <c r="V3700" s="5" t="str">
        <f>PROPER(DatosTransformados[[#This Row],[Payment Method Hidden]])</f>
        <v>Credit Card</v>
      </c>
      <c r="W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700" s="5">
        <v>3326</v>
      </c>
      <c r="Y3700" s="5"/>
      <c r="Z3700" s="5"/>
      <c r="AA3700" s="5" t="s">
        <v>5890</v>
      </c>
      <c r="AB3700" s="6">
        <f>DATEVALUE(DatosTransformados[[#This Row],[Contact Date Hidden]])</f>
        <v>44148</v>
      </c>
      <c r="AC3700" s="6">
        <v>44823</v>
      </c>
      <c r="AD3700" s="5" t="s">
        <v>38</v>
      </c>
      <c r="AE3700" s="5" t="str">
        <f>VLOOKUP(DatosTransformados[[#This Row],[Customer Segment Hidden]],Tabla3[#All],2,FALSE)</f>
        <v>Low</v>
      </c>
      <c r="AF3700" s="12">
        <v>40.620872508072459</v>
      </c>
      <c r="AG3700" s="5">
        <v>4</v>
      </c>
      <c r="AH3700" s="5" t="s">
        <v>63</v>
      </c>
      <c r="AI3700" s="5" t="str">
        <f>IFERROR(VLOOKUP(DatosTransformados[[#This Row],[Preferred Contact Method Hidden]],Tabla3[#All],2,FALSE),DatosTransformados[[#This Row],[Preferred Contact Method Hidden]])</f>
        <v>SMS</v>
      </c>
      <c r="AJ3700" s="5" t="str">
        <f>VLOOKUP(DatosTransformados[[#This Row],[Applied Discount Hidden]],Tabla3[#All],2,FALSE)</f>
        <v>No</v>
      </c>
      <c r="AK3700" s="5" t="b">
        <v>0</v>
      </c>
    </row>
    <row r="3701" spans="1:37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">
        <v>33</v>
      </c>
      <c r="O37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1" s="2" t="s">
        <v>21</v>
      </c>
      <c r="Q3701" s="2">
        <v>0</v>
      </c>
      <c r="R3701" s="2" t="s">
        <v>33</v>
      </c>
      <c r="S3701" s="2" t="s">
        <v>34</v>
      </c>
      <c r="T3701" s="2" t="s">
        <v>25</v>
      </c>
      <c r="U3701" s="2">
        <v>50</v>
      </c>
      <c r="V3701" s="2" t="str">
        <f>PROPER(DatosTransformados[[#This Row],[Payment Method Hidden]])</f>
        <v>Credit Card</v>
      </c>
      <c r="W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701" s="2">
        <v>3385</v>
      </c>
      <c r="Y3701" s="2"/>
      <c r="Z3701" s="2"/>
      <c r="AA3701" s="2" t="s">
        <v>5892</v>
      </c>
      <c r="AB3701" s="3">
        <f>DATEVALUE(DatosTransformados[[#This Row],[Contact Date Hidden]])</f>
        <v>45154</v>
      </c>
      <c r="AC3701" s="3">
        <v>44997</v>
      </c>
      <c r="AD3701" s="2" t="s">
        <v>38</v>
      </c>
      <c r="AE3701" s="2" t="str">
        <f>VLOOKUP(DatosTransformados[[#This Row],[Customer Segment Hidden]],Tabla3[#All],2,FALSE)</f>
        <v>Low</v>
      </c>
      <c r="AF3701" s="11">
        <v>56.009013047601911</v>
      </c>
      <c r="AG3701" s="2">
        <v>7</v>
      </c>
      <c r="AH3701" s="2" t="s">
        <v>63</v>
      </c>
      <c r="AI3701" s="2" t="str">
        <f>IFERROR(VLOOKUP(DatosTransformados[[#This Row],[Preferred Contact Method Hidden]],Tabla3[#All],2,FALSE),DatosTransformados[[#This Row],[Preferred Contact Method Hidden]])</f>
        <v>SMS</v>
      </c>
      <c r="AJ3701" s="2" t="str">
        <f>VLOOKUP(DatosTransformados[[#This Row],[Applied Discount Hidden]],Tabla3[#All],2,FALSE)</f>
        <v>Yes</v>
      </c>
      <c r="AK3701" s="2" t="b">
        <v>1</v>
      </c>
    </row>
    <row r="3702" spans="1:37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">
        <v>21</v>
      </c>
      <c r="O37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2" s="5" t="s">
        <v>21</v>
      </c>
      <c r="Q3702" s="5">
        <v>0</v>
      </c>
      <c r="R3702" s="5" t="s">
        <v>21</v>
      </c>
      <c r="S3702" s="5" t="s">
        <v>24</v>
      </c>
      <c r="T3702" s="5" t="s">
        <v>117</v>
      </c>
      <c r="U3702" s="5">
        <v>41</v>
      </c>
      <c r="V3702" s="5" t="str">
        <f>PROPER(DatosTransformados[[#This Row],[Payment Method Hidden]])</f>
        <v>Direct Debit</v>
      </c>
      <c r="W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702" s="5">
        <v>120</v>
      </c>
      <c r="Y3702" s="5"/>
      <c r="Z3702" s="5"/>
      <c r="AA3702" s="5" t="s">
        <v>4560</v>
      </c>
      <c r="AB3702" s="6">
        <f>DATEVALUE(DatosTransformados[[#This Row],[Contact Date Hidden]])</f>
        <v>44593</v>
      </c>
      <c r="AC3702" s="6">
        <v>44320</v>
      </c>
      <c r="AD3702" s="5" t="s">
        <v>38</v>
      </c>
      <c r="AE3702" s="5" t="str">
        <f>VLOOKUP(DatosTransformados[[#This Row],[Customer Segment Hidden]],Tabla3[#All],2,FALSE)</f>
        <v>Low</v>
      </c>
      <c r="AF3702" s="12">
        <v>36.281346178879971</v>
      </c>
      <c r="AG3702" s="5">
        <v>2</v>
      </c>
      <c r="AH3702" s="5" t="s">
        <v>29</v>
      </c>
      <c r="AI3702" s="5" t="str">
        <f>IFERROR(VLOOKUP(DatosTransformados[[#This Row],[Preferred Contact Method Hidden]],Tabla3[#All],2,FALSE),DatosTransformados[[#This Row],[Preferred Contact Method Hidden]])</f>
        <v>Email</v>
      </c>
      <c r="AJ3702" s="5" t="str">
        <f>VLOOKUP(DatosTransformados[[#This Row],[Applied Discount Hidden]],Tabla3[#All],2,FALSE)</f>
        <v>No</v>
      </c>
      <c r="AK3702" s="5" t="b">
        <v>0</v>
      </c>
    </row>
    <row r="3703" spans="1:37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">
        <v>21</v>
      </c>
      <c r="O37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3" s="2" t="s">
        <v>21</v>
      </c>
      <c r="Q3703" s="2">
        <v>0</v>
      </c>
      <c r="R3703" s="2" t="s">
        <v>21</v>
      </c>
      <c r="S3703" s="2" t="s">
        <v>24</v>
      </c>
      <c r="T3703" s="2" t="s">
        <v>123</v>
      </c>
      <c r="U3703" s="2">
        <v>21</v>
      </c>
      <c r="V3703" s="2" t="str">
        <f>PROPER(DatosTransformados[[#This Row],[Payment Method Hidden]])</f>
        <v>Credit Card</v>
      </c>
      <c r="W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703" s="2">
        <v>21</v>
      </c>
      <c r="Y3703" s="2" t="s">
        <v>103</v>
      </c>
      <c r="Z3703" s="2" t="s">
        <v>197</v>
      </c>
      <c r="AA3703" s="2" t="s">
        <v>3760</v>
      </c>
      <c r="AB3703" s="3">
        <f>DATEVALUE(DatosTransformados[[#This Row],[Contact Date Hidden]])</f>
        <v>45044</v>
      </c>
      <c r="AC3703" s="3">
        <v>44707</v>
      </c>
      <c r="AD3703" s="2" t="s">
        <v>28</v>
      </c>
      <c r="AE3703" s="2" t="str">
        <f>VLOOKUP(DatosTransformados[[#This Row],[Customer Segment Hidden]],Tabla3[#All],2,FALSE)</f>
        <v>High</v>
      </c>
      <c r="AF3703" s="11">
        <v>24.342300029751041</v>
      </c>
      <c r="AG3703" s="2">
        <v>6</v>
      </c>
      <c r="AH3703" s="2" t="s">
        <v>29</v>
      </c>
      <c r="AI3703" s="2" t="str">
        <f>IFERROR(VLOOKUP(DatosTransformados[[#This Row],[Preferred Contact Method Hidden]],Tabla3[#All],2,FALSE),DatosTransformados[[#This Row],[Preferred Contact Method Hidden]])</f>
        <v>Email</v>
      </c>
      <c r="AJ3703" s="2" t="str">
        <f>VLOOKUP(DatosTransformados[[#This Row],[Applied Discount Hidden]],Tabla3[#All],2,FALSE)</f>
        <v>Yes</v>
      </c>
      <c r="AK3703" s="2" t="b">
        <v>1</v>
      </c>
    </row>
    <row r="3704" spans="1:37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">
        <v>33</v>
      </c>
      <c r="O37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4" s="5" t="s">
        <v>21</v>
      </c>
      <c r="Q3704" s="5">
        <v>0</v>
      </c>
      <c r="R3704" s="5" t="s">
        <v>33</v>
      </c>
      <c r="S3704" s="5" t="s">
        <v>52</v>
      </c>
      <c r="T3704" s="5" t="s">
        <v>117</v>
      </c>
      <c r="U3704" s="5">
        <v>43</v>
      </c>
      <c r="V3704" s="5" t="str">
        <f>PROPER(DatosTransformados[[#This Row],[Payment Method Hidden]])</f>
        <v>Direct Debit</v>
      </c>
      <c r="W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704" s="5">
        <v>2087</v>
      </c>
      <c r="Y3704" s="5"/>
      <c r="Z3704" s="5"/>
      <c r="AA3704" s="5" t="s">
        <v>373</v>
      </c>
      <c r="AB3704" s="6">
        <f>DATEVALUE(DatosTransformados[[#This Row],[Contact Date Hidden]])</f>
        <v>44774</v>
      </c>
      <c r="AC3704" s="6">
        <v>44177</v>
      </c>
      <c r="AD3704" s="5" t="s">
        <v>44</v>
      </c>
      <c r="AE3704" s="5" t="str">
        <f>VLOOKUP(DatosTransformados[[#This Row],[Customer Segment Hidden]],Tabla3[#All],2,FALSE)</f>
        <v>Medium</v>
      </c>
      <c r="AF3704" s="12">
        <v>40.199292901740122</v>
      </c>
      <c r="AG3704" s="5">
        <v>7</v>
      </c>
      <c r="AH3704" s="5" t="s">
        <v>49</v>
      </c>
      <c r="AI3704" s="5" t="str">
        <f>IFERROR(VLOOKUP(DatosTransformados[[#This Row],[Preferred Contact Method Hidden]],Tabla3[#All],2,FALSE),DatosTransformados[[#This Row],[Preferred Contact Method Hidden]])</f>
        <v>Phone</v>
      </c>
      <c r="AJ3704" s="5" t="str">
        <f>VLOOKUP(DatosTransformados[[#This Row],[Applied Discount Hidden]],Tabla3[#All],2,FALSE)</f>
        <v>Yes</v>
      </c>
      <c r="AK3704" s="5" t="b">
        <v>1</v>
      </c>
    </row>
    <row r="3705" spans="1:37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">
        <v>21</v>
      </c>
      <c r="O37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5" s="2" t="s">
        <v>21</v>
      </c>
      <c r="Q3705" s="2">
        <v>0</v>
      </c>
      <c r="R3705" s="2" t="s">
        <v>33</v>
      </c>
      <c r="S3705" s="2" t="s">
        <v>24</v>
      </c>
      <c r="T3705" s="2" t="s">
        <v>35</v>
      </c>
      <c r="U3705" s="2">
        <v>32</v>
      </c>
      <c r="V3705" s="2" t="str">
        <f>PROPER(DatosTransformados[[#This Row],[Payment Method Hidden]])</f>
        <v>Direct Debit</v>
      </c>
      <c r="W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705" s="2">
        <v>90</v>
      </c>
      <c r="Y3705" s="2"/>
      <c r="Z3705" s="2"/>
      <c r="AA3705" s="2" t="s">
        <v>1215</v>
      </c>
      <c r="AB3705" s="3">
        <f>DATEVALUE(DatosTransformados[[#This Row],[Contact Date Hidden]])</f>
        <v>44420</v>
      </c>
      <c r="AC3705" s="3">
        <v>44606</v>
      </c>
      <c r="AD3705" s="2" t="s">
        <v>38</v>
      </c>
      <c r="AE3705" s="2" t="str">
        <f>VLOOKUP(DatosTransformados[[#This Row],[Customer Segment Hidden]],Tabla3[#All],2,FALSE)</f>
        <v>Low</v>
      </c>
      <c r="AF3705" s="11">
        <v>37.20565944132769</v>
      </c>
      <c r="AG3705" s="2">
        <v>8</v>
      </c>
      <c r="AH3705" s="2" t="s">
        <v>29</v>
      </c>
      <c r="AI3705" s="2" t="str">
        <f>IFERROR(VLOOKUP(DatosTransformados[[#This Row],[Preferred Contact Method Hidden]],Tabla3[#All],2,FALSE),DatosTransformados[[#This Row],[Preferred Contact Method Hidden]])</f>
        <v>Email</v>
      </c>
      <c r="AJ3705" s="2" t="str">
        <f>VLOOKUP(DatosTransformados[[#This Row],[Applied Discount Hidden]],Tabla3[#All],2,FALSE)</f>
        <v>Yes</v>
      </c>
      <c r="AK3705" s="2" t="b">
        <v>1</v>
      </c>
    </row>
    <row r="3706" spans="1:37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">
        <v>21</v>
      </c>
      <c r="O37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6" s="5" t="s">
        <v>21</v>
      </c>
      <c r="Q3706" s="5">
        <v>0</v>
      </c>
      <c r="R3706" s="5" t="s">
        <v>21</v>
      </c>
      <c r="S3706" s="5" t="s">
        <v>24</v>
      </c>
      <c r="T3706" s="5" t="s">
        <v>35</v>
      </c>
      <c r="U3706" s="5">
        <v>33</v>
      </c>
      <c r="V3706" s="5" t="str">
        <f>PROPER(DatosTransformados[[#This Row],[Payment Method Hidden]])</f>
        <v>Direct Debit</v>
      </c>
      <c r="W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706" s="5">
        <v>57</v>
      </c>
      <c r="Y3706" s="5" t="s">
        <v>156</v>
      </c>
      <c r="Z3706" s="5" t="s">
        <v>157</v>
      </c>
      <c r="AA3706" s="5" t="s">
        <v>1514</v>
      </c>
      <c r="AB3706" s="6">
        <f>DATEVALUE(DatosTransformados[[#This Row],[Contact Date Hidden]])</f>
        <v>44051</v>
      </c>
      <c r="AC3706" s="6">
        <v>44812</v>
      </c>
      <c r="AD3706" s="5" t="s">
        <v>38</v>
      </c>
      <c r="AE3706" s="5" t="str">
        <f>VLOOKUP(DatosTransformados[[#This Row],[Customer Segment Hidden]],Tabla3[#All],2,FALSE)</f>
        <v>Low</v>
      </c>
      <c r="AF3706" s="12">
        <v>32.524229654899877</v>
      </c>
      <c r="AG3706" s="5">
        <v>7</v>
      </c>
      <c r="AH3706" s="5" t="s">
        <v>63</v>
      </c>
      <c r="AI3706" s="5" t="str">
        <f>IFERROR(VLOOKUP(DatosTransformados[[#This Row],[Preferred Contact Method Hidden]],Tabla3[#All],2,FALSE),DatosTransformados[[#This Row],[Preferred Contact Method Hidden]])</f>
        <v>SMS</v>
      </c>
      <c r="AJ3706" s="5" t="str">
        <f>VLOOKUP(DatosTransformados[[#This Row],[Applied Discount Hidden]],Tabla3[#All],2,FALSE)</f>
        <v>No</v>
      </c>
      <c r="AK3706" s="5" t="b">
        <v>0</v>
      </c>
    </row>
    <row r="3707" spans="1:37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">
        <v>21</v>
      </c>
      <c r="O37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7" s="2" t="s">
        <v>21</v>
      </c>
      <c r="Q3707" s="2">
        <v>0</v>
      </c>
      <c r="R3707" s="2" t="s">
        <v>33</v>
      </c>
      <c r="S3707" s="2" t="s">
        <v>52</v>
      </c>
      <c r="T3707" s="2" t="s">
        <v>117</v>
      </c>
      <c r="U3707" s="2">
        <v>20</v>
      </c>
      <c r="V3707" s="2" t="str">
        <f>PROPER(DatosTransformados[[#This Row],[Payment Method Hidden]])</f>
        <v>Direct Debit</v>
      </c>
      <c r="W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707" s="2">
        <v>1200</v>
      </c>
      <c r="Y3707" s="2"/>
      <c r="Z3707" s="2"/>
      <c r="AA3707" s="2" t="s">
        <v>3304</v>
      </c>
      <c r="AB3707" s="3">
        <f>DATEVALUE(DatosTransformados[[#This Row],[Contact Date Hidden]])</f>
        <v>44118</v>
      </c>
      <c r="AC3707" s="3">
        <v>44823</v>
      </c>
      <c r="AD3707" s="2" t="s">
        <v>28</v>
      </c>
      <c r="AE3707" s="2" t="str">
        <f>VLOOKUP(DatosTransformados[[#This Row],[Customer Segment Hidden]],Tabla3[#All],2,FALSE)</f>
        <v>High</v>
      </c>
      <c r="AF3707" s="11">
        <v>16.926382387295039</v>
      </c>
      <c r="AG3707" s="2">
        <v>2</v>
      </c>
      <c r="AH3707" s="2" t="s">
        <v>49</v>
      </c>
      <c r="AI3707" s="2" t="str">
        <f>IFERROR(VLOOKUP(DatosTransformados[[#This Row],[Preferred Contact Method Hidden]],Tabla3[#All],2,FALSE),DatosTransformados[[#This Row],[Preferred Contact Method Hidden]])</f>
        <v>Phone</v>
      </c>
      <c r="AJ3707" s="2" t="str">
        <f>VLOOKUP(DatosTransformados[[#This Row],[Applied Discount Hidden]],Tabla3[#All],2,FALSE)</f>
        <v>No</v>
      </c>
      <c r="AK3707" s="2" t="b">
        <v>0</v>
      </c>
    </row>
    <row r="3708" spans="1:37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">
        <v>21</v>
      </c>
      <c r="O37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8" s="5" t="s">
        <v>21</v>
      </c>
      <c r="Q3708" s="5">
        <v>0</v>
      </c>
      <c r="R3708" s="5" t="s">
        <v>33</v>
      </c>
      <c r="S3708" s="5" t="s">
        <v>34</v>
      </c>
      <c r="T3708" s="5" t="s">
        <v>123</v>
      </c>
      <c r="U3708" s="5">
        <v>45</v>
      </c>
      <c r="V3708" s="5" t="str">
        <f>PROPER(DatosTransformados[[#This Row],[Payment Method Hidden]])</f>
        <v>Credit Card</v>
      </c>
      <c r="W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708" s="5">
        <v>2125</v>
      </c>
      <c r="Y3708" s="5"/>
      <c r="Z3708" s="5"/>
      <c r="AA3708" s="5" t="s">
        <v>2514</v>
      </c>
      <c r="AB3708" s="6">
        <f>DATEVALUE(DatosTransformados[[#This Row],[Contact Date Hidden]])</f>
        <v>44082</v>
      </c>
      <c r="AC3708" s="6">
        <v>45272</v>
      </c>
      <c r="AD3708" s="5" t="s">
        <v>38</v>
      </c>
      <c r="AE3708" s="5" t="str">
        <f>VLOOKUP(DatosTransformados[[#This Row],[Customer Segment Hidden]],Tabla3[#All],2,FALSE)</f>
        <v>Low</v>
      </c>
      <c r="AF3708" s="12">
        <v>46.180091609395767</v>
      </c>
      <c r="AG3708" s="5">
        <v>10</v>
      </c>
      <c r="AH3708" s="5" t="s">
        <v>29</v>
      </c>
      <c r="AI3708" s="5" t="str">
        <f>IFERROR(VLOOKUP(DatosTransformados[[#This Row],[Preferred Contact Method Hidden]],Tabla3[#All],2,FALSE),DatosTransformados[[#This Row],[Preferred Contact Method Hidden]])</f>
        <v>Email</v>
      </c>
      <c r="AJ3708" s="5" t="str">
        <f>VLOOKUP(DatosTransformados[[#This Row],[Applied Discount Hidden]],Tabla3[#All],2,FALSE)</f>
        <v>Yes</v>
      </c>
      <c r="AK3708" s="5" t="b">
        <v>1</v>
      </c>
    </row>
    <row r="3709" spans="1:37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">
        <v>21</v>
      </c>
      <c r="O37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09" s="2" t="s">
        <v>21</v>
      </c>
      <c r="Q3709" s="2">
        <v>0</v>
      </c>
      <c r="R3709" s="2" t="s">
        <v>33</v>
      </c>
      <c r="S3709" s="2" t="s">
        <v>52</v>
      </c>
      <c r="T3709" s="2" t="s">
        <v>35</v>
      </c>
      <c r="U3709" s="2">
        <v>57</v>
      </c>
      <c r="V3709" s="2" t="str">
        <f>PROPER(DatosTransformados[[#This Row],[Payment Method Hidden]])</f>
        <v>Direct Debit</v>
      </c>
      <c r="W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709" s="2">
        <v>3862</v>
      </c>
      <c r="Y3709" s="2"/>
      <c r="Z3709" s="2"/>
      <c r="AA3709" s="2" t="s">
        <v>2794</v>
      </c>
      <c r="AB3709" s="3">
        <f>DATEVALUE(DatosTransformados[[#This Row],[Contact Date Hidden]])</f>
        <v>45257</v>
      </c>
      <c r="AC3709" s="3">
        <v>45226</v>
      </c>
      <c r="AD3709" s="2" t="s">
        <v>28</v>
      </c>
      <c r="AE3709" s="2" t="str">
        <f>VLOOKUP(DatosTransformados[[#This Row],[Customer Segment Hidden]],Tabla3[#All],2,FALSE)</f>
        <v>High</v>
      </c>
      <c r="AF3709" s="11">
        <v>45.727061106378493</v>
      </c>
      <c r="AG3709" s="2">
        <v>4</v>
      </c>
      <c r="AH3709" s="2" t="s">
        <v>63</v>
      </c>
      <c r="AI3709" s="2" t="str">
        <f>IFERROR(VLOOKUP(DatosTransformados[[#This Row],[Preferred Contact Method Hidden]],Tabla3[#All],2,FALSE),DatosTransformados[[#This Row],[Preferred Contact Method Hidden]])</f>
        <v>SMS</v>
      </c>
      <c r="AJ3709" s="2" t="str">
        <f>VLOOKUP(DatosTransformados[[#This Row],[Applied Discount Hidden]],Tabla3[#All],2,FALSE)</f>
        <v>Yes</v>
      </c>
      <c r="AK3709" s="2" t="b">
        <v>1</v>
      </c>
    </row>
    <row r="3710" spans="1:37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">
        <v>21</v>
      </c>
      <c r="O37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0" s="5" t="s">
        <v>33</v>
      </c>
      <c r="Q3710" s="5">
        <v>2</v>
      </c>
      <c r="R3710" s="5" t="s">
        <v>33</v>
      </c>
      <c r="S3710" s="5" t="s">
        <v>34</v>
      </c>
      <c r="T3710" s="5" t="s">
        <v>123</v>
      </c>
      <c r="U3710" s="5">
        <v>25</v>
      </c>
      <c r="V3710" s="5" t="str">
        <f>PROPER(DatosTransformados[[#This Row],[Payment Method Hidden]])</f>
        <v>Credit Card</v>
      </c>
      <c r="W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710" s="5">
        <v>1029</v>
      </c>
      <c r="Y3710" s="5"/>
      <c r="Z3710" s="5"/>
      <c r="AA3710" s="5" t="s">
        <v>5296</v>
      </c>
      <c r="AB3710" s="6">
        <f>DATEVALUE(DatosTransformados[[#This Row],[Contact Date Hidden]])</f>
        <v>44545</v>
      </c>
      <c r="AC3710" s="6">
        <v>44158</v>
      </c>
      <c r="AD3710" s="5" t="s">
        <v>44</v>
      </c>
      <c r="AE3710" s="5" t="str">
        <f>VLOOKUP(DatosTransformados[[#This Row],[Customer Segment Hidden]],Tabla3[#All],2,FALSE)</f>
        <v>Medium</v>
      </c>
      <c r="AF3710" s="12">
        <v>26.021452268826941</v>
      </c>
      <c r="AG3710" s="5">
        <v>7</v>
      </c>
      <c r="AH3710" s="5" t="s">
        <v>49</v>
      </c>
      <c r="AI3710" s="5" t="str">
        <f>IFERROR(VLOOKUP(DatosTransformados[[#This Row],[Preferred Contact Method Hidden]],Tabla3[#All],2,FALSE),DatosTransformados[[#This Row],[Preferred Contact Method Hidden]])</f>
        <v>Phone</v>
      </c>
      <c r="AJ3710" s="5" t="str">
        <f>VLOOKUP(DatosTransformados[[#This Row],[Applied Discount Hidden]],Tabla3[#All],2,FALSE)</f>
        <v>Yes</v>
      </c>
      <c r="AK3710" s="5" t="b">
        <v>1</v>
      </c>
    </row>
    <row r="3711" spans="1:37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">
        <v>21</v>
      </c>
      <c r="O37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1" s="2" t="s">
        <v>21</v>
      </c>
      <c r="Q3711" s="2">
        <v>0</v>
      </c>
      <c r="R3711" s="2" t="s">
        <v>21</v>
      </c>
      <c r="S3711" s="2" t="s">
        <v>34</v>
      </c>
      <c r="T3711" s="2" t="s">
        <v>35</v>
      </c>
      <c r="U3711" s="2">
        <v>33</v>
      </c>
      <c r="V3711" s="2" t="str">
        <f>PROPER(DatosTransformados[[#This Row],[Payment Method Hidden]])</f>
        <v>Direct Debit</v>
      </c>
      <c r="W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711" s="2">
        <v>1861</v>
      </c>
      <c r="Y3711" s="2" t="s">
        <v>87</v>
      </c>
      <c r="Z3711" s="2" t="s">
        <v>535</v>
      </c>
      <c r="AA3711" s="2" t="s">
        <v>4317</v>
      </c>
      <c r="AB3711" s="3">
        <f>DATEVALUE(DatosTransformados[[#This Row],[Contact Date Hidden]])</f>
        <v>44111</v>
      </c>
      <c r="AC3711" s="3">
        <v>44059</v>
      </c>
      <c r="AD3711" s="2" t="s">
        <v>38</v>
      </c>
      <c r="AE3711" s="2" t="str">
        <f>VLOOKUP(DatosTransformados[[#This Row],[Customer Segment Hidden]],Tabla3[#All],2,FALSE)</f>
        <v>Low</v>
      </c>
      <c r="AF3711" s="11">
        <v>28.688479827669749</v>
      </c>
      <c r="AG3711" s="2">
        <v>1</v>
      </c>
      <c r="AH3711" s="2" t="s">
        <v>49</v>
      </c>
      <c r="AI3711" s="2" t="str">
        <f>IFERROR(VLOOKUP(DatosTransformados[[#This Row],[Preferred Contact Method Hidden]],Tabla3[#All],2,FALSE),DatosTransformados[[#This Row],[Preferred Contact Method Hidden]])</f>
        <v>Phone</v>
      </c>
      <c r="AJ3711" s="2" t="str">
        <f>VLOOKUP(DatosTransformados[[#This Row],[Applied Discount Hidden]],Tabla3[#All],2,FALSE)</f>
        <v>Yes</v>
      </c>
      <c r="AK3711" s="2" t="b">
        <v>1</v>
      </c>
    </row>
    <row r="3712" spans="1:37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">
        <v>21</v>
      </c>
      <c r="O37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2" s="2" t="s">
        <v>21</v>
      </c>
      <c r="Q3712" s="2">
        <v>0</v>
      </c>
      <c r="R3712" s="2" t="s">
        <v>21</v>
      </c>
      <c r="S3712" s="2" t="s">
        <v>34</v>
      </c>
      <c r="T3712" s="2" t="s">
        <v>123</v>
      </c>
      <c r="U3712" s="2">
        <v>20</v>
      </c>
      <c r="V3712" s="2" t="str">
        <f>PROPER(DatosTransformados[[#This Row],[Payment Method Hidden]])</f>
        <v>Credit Card</v>
      </c>
      <c r="W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712" s="2">
        <v>582</v>
      </c>
      <c r="Y3712" s="2"/>
      <c r="Z3712" s="2"/>
      <c r="AA3712" s="2" t="s">
        <v>5386</v>
      </c>
      <c r="AB3712" s="3">
        <f>DATEVALUE(DatosTransformados[[#This Row],[Contact Date Hidden]])</f>
        <v>45119</v>
      </c>
      <c r="AC3712" s="3">
        <v>45032</v>
      </c>
      <c r="AD3712" s="2" t="s">
        <v>28</v>
      </c>
      <c r="AE3712" s="2" t="str">
        <f>VLOOKUP(DatosTransformados[[#This Row],[Customer Segment Hidden]],Tabla3[#All],2,FALSE)</f>
        <v>High</v>
      </c>
      <c r="AF3712" s="11">
        <v>20.38690031264451</v>
      </c>
      <c r="AG3712" s="2">
        <v>7</v>
      </c>
      <c r="AH3712" s="2" t="s">
        <v>29</v>
      </c>
      <c r="AI3712" s="2" t="str">
        <f>IFERROR(VLOOKUP(DatosTransformados[[#This Row],[Preferred Contact Method Hidden]],Tabla3[#All],2,FALSE),DatosTransformados[[#This Row],[Preferred Contact Method Hidden]])</f>
        <v>Email</v>
      </c>
      <c r="AJ3712" s="2" t="str">
        <f>VLOOKUP(DatosTransformados[[#This Row],[Applied Discount Hidden]],Tabla3[#All],2,FALSE)</f>
        <v>Yes</v>
      </c>
      <c r="AK3712" s="2" t="b">
        <v>1</v>
      </c>
    </row>
    <row r="3713" spans="1:37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">
        <v>21</v>
      </c>
      <c r="O37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3" s="5" t="s">
        <v>21</v>
      </c>
      <c r="Q3713" s="5">
        <v>0</v>
      </c>
      <c r="R3713" s="5" t="s">
        <v>33</v>
      </c>
      <c r="S3713" s="5" t="s">
        <v>52</v>
      </c>
      <c r="T3713" s="5" t="s">
        <v>123</v>
      </c>
      <c r="U3713" s="5">
        <v>52</v>
      </c>
      <c r="V3713" s="5" t="str">
        <f>PROPER(DatosTransformados[[#This Row],[Payment Method Hidden]])</f>
        <v>Credit Card</v>
      </c>
      <c r="W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713" s="5">
        <v>3151</v>
      </c>
      <c r="Y3713" s="5"/>
      <c r="Z3713" s="5"/>
      <c r="AA3713" s="5" t="s">
        <v>3900</v>
      </c>
      <c r="AB3713" s="6">
        <f>DATEVALUE(DatosTransformados[[#This Row],[Contact Date Hidden]])</f>
        <v>43877</v>
      </c>
      <c r="AC3713" s="6">
        <v>44103</v>
      </c>
      <c r="AD3713" s="5" t="s">
        <v>28</v>
      </c>
      <c r="AE3713" s="5" t="str">
        <f>VLOOKUP(DatosTransformados[[#This Row],[Customer Segment Hidden]],Tabla3[#All],2,FALSE)</f>
        <v>High</v>
      </c>
      <c r="AF3713" s="12">
        <v>47.417845004878757</v>
      </c>
      <c r="AG3713" s="5">
        <v>0</v>
      </c>
      <c r="AH3713" s="5" t="s">
        <v>63</v>
      </c>
      <c r="AI3713" s="5" t="str">
        <f>IFERROR(VLOOKUP(DatosTransformados[[#This Row],[Preferred Contact Method Hidden]],Tabla3[#All],2,FALSE),DatosTransformados[[#This Row],[Preferred Contact Method Hidden]])</f>
        <v>SMS</v>
      </c>
      <c r="AJ3713" s="5" t="str">
        <f>VLOOKUP(DatosTransformados[[#This Row],[Applied Discount Hidden]],Tabla3[#All],2,FALSE)</f>
        <v>Yes</v>
      </c>
      <c r="AK3713" s="5" t="b">
        <v>1</v>
      </c>
    </row>
    <row r="3714" spans="1:37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">
        <v>21</v>
      </c>
      <c r="O37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4" s="2" t="s">
        <v>21</v>
      </c>
      <c r="Q3714" s="2">
        <v>0</v>
      </c>
      <c r="R3714" s="2" t="s">
        <v>33</v>
      </c>
      <c r="S3714" s="2" t="s">
        <v>52</v>
      </c>
      <c r="T3714" s="2" t="s">
        <v>123</v>
      </c>
      <c r="U3714" s="2">
        <v>30</v>
      </c>
      <c r="V3714" s="2" t="str">
        <f>PROPER(DatosTransformados[[#This Row],[Payment Method Hidden]])</f>
        <v>Credit Card</v>
      </c>
      <c r="W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714" s="2">
        <v>2120</v>
      </c>
      <c r="Y3714" s="2"/>
      <c r="Z3714" s="2"/>
      <c r="AA3714" s="2" t="s">
        <v>843</v>
      </c>
      <c r="AB3714" s="3">
        <f>DATEVALUE(DatosTransformados[[#This Row],[Contact Date Hidden]])</f>
        <v>45081</v>
      </c>
      <c r="AC3714" s="3">
        <v>44984</v>
      </c>
      <c r="AD3714" s="2" t="s">
        <v>44</v>
      </c>
      <c r="AE3714" s="2" t="str">
        <f>VLOOKUP(DatosTransformados[[#This Row],[Customer Segment Hidden]],Tabla3[#All],2,FALSE)</f>
        <v>Medium</v>
      </c>
      <c r="AF3714" s="11">
        <v>33.60638630892084</v>
      </c>
      <c r="AG3714" s="2">
        <v>9</v>
      </c>
      <c r="AH3714" s="2" t="s">
        <v>29</v>
      </c>
      <c r="AI3714" s="2" t="str">
        <f>IFERROR(VLOOKUP(DatosTransformados[[#This Row],[Preferred Contact Method Hidden]],Tabla3[#All],2,FALSE),DatosTransformados[[#This Row],[Preferred Contact Method Hidden]])</f>
        <v>Email</v>
      </c>
      <c r="AJ3714" s="2" t="str">
        <f>VLOOKUP(DatosTransformados[[#This Row],[Applied Discount Hidden]],Tabla3[#All],2,FALSE)</f>
        <v>Yes</v>
      </c>
      <c r="AK3714" s="2" t="b">
        <v>1</v>
      </c>
    </row>
    <row r="3715" spans="1:37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">
        <v>21</v>
      </c>
      <c r="O37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5" s="5" t="s">
        <v>21</v>
      </c>
      <c r="Q3715" s="5">
        <v>0</v>
      </c>
      <c r="R3715" s="5" t="s">
        <v>21</v>
      </c>
      <c r="S3715" s="5" t="s">
        <v>24</v>
      </c>
      <c r="T3715" s="5" t="s">
        <v>123</v>
      </c>
      <c r="U3715" s="5">
        <v>7</v>
      </c>
      <c r="V3715" s="5" t="str">
        <f>PROPER(DatosTransformados[[#This Row],[Payment Method Hidden]])</f>
        <v>Credit Card</v>
      </c>
      <c r="W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715" s="5">
        <v>34</v>
      </c>
      <c r="Y3715" s="5"/>
      <c r="Z3715" s="5"/>
      <c r="AA3715" s="5" t="s">
        <v>5906</v>
      </c>
      <c r="AB3715" s="6">
        <f>DATEVALUE(DatosTransformados[[#This Row],[Contact Date Hidden]])</f>
        <v>43962</v>
      </c>
      <c r="AC3715" s="6">
        <v>43854</v>
      </c>
      <c r="AD3715" s="5" t="s">
        <v>44</v>
      </c>
      <c r="AE3715" s="5" t="str">
        <f>VLOOKUP(DatosTransformados[[#This Row],[Customer Segment Hidden]],Tabla3[#All],2,FALSE)</f>
        <v>Medium</v>
      </c>
      <c r="AF3715" s="12">
        <v>5.8290843035870141</v>
      </c>
      <c r="AG3715" s="5">
        <v>0</v>
      </c>
      <c r="AH3715" s="5" t="s">
        <v>29</v>
      </c>
      <c r="AI3715" s="5" t="str">
        <f>IFERROR(VLOOKUP(DatosTransformados[[#This Row],[Preferred Contact Method Hidden]],Tabla3[#All],2,FALSE),DatosTransformados[[#This Row],[Preferred Contact Method Hidden]])</f>
        <v>Email</v>
      </c>
      <c r="AJ3715" s="5" t="str">
        <f>VLOOKUP(DatosTransformados[[#This Row],[Applied Discount Hidden]],Tabla3[#All],2,FALSE)</f>
        <v>Yes</v>
      </c>
      <c r="AK3715" s="5" t="b">
        <v>1</v>
      </c>
    </row>
    <row r="3716" spans="1:37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">
        <v>33</v>
      </c>
      <c r="O37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6" s="2" t="s">
        <v>21</v>
      </c>
      <c r="Q3716" s="2">
        <v>0</v>
      </c>
      <c r="R3716" s="2" t="s">
        <v>21</v>
      </c>
      <c r="S3716" s="2" t="s">
        <v>24</v>
      </c>
      <c r="T3716" s="2" t="s">
        <v>117</v>
      </c>
      <c r="U3716" s="2">
        <v>43</v>
      </c>
      <c r="V3716" s="2" t="str">
        <f>PROPER(DatosTransformados[[#This Row],[Payment Method Hidden]])</f>
        <v>Direct Debit</v>
      </c>
      <c r="W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716" s="2">
        <v>43</v>
      </c>
      <c r="Y3716" s="2" t="s">
        <v>103</v>
      </c>
      <c r="Z3716" s="2" t="s">
        <v>104</v>
      </c>
      <c r="AA3716" s="2" t="s">
        <v>4692</v>
      </c>
      <c r="AB3716" s="3">
        <f>DATEVALUE(DatosTransformados[[#This Row],[Contact Date Hidden]])</f>
        <v>44979</v>
      </c>
      <c r="AC3716" s="3">
        <v>43939</v>
      </c>
      <c r="AD3716" s="2" t="s">
        <v>44</v>
      </c>
      <c r="AE3716" s="2" t="str">
        <f>VLOOKUP(DatosTransformados[[#This Row],[Customer Segment Hidden]],Tabla3[#All],2,FALSE)</f>
        <v>Medium</v>
      </c>
      <c r="AF3716" s="11">
        <v>36.694818574487087</v>
      </c>
      <c r="AG3716" s="2">
        <v>7</v>
      </c>
      <c r="AH3716" s="2" t="s">
        <v>63</v>
      </c>
      <c r="AI3716" s="2" t="str">
        <f>IFERROR(VLOOKUP(DatosTransformados[[#This Row],[Preferred Contact Method Hidden]],Tabla3[#All],2,FALSE),DatosTransformados[[#This Row],[Preferred Contact Method Hidden]])</f>
        <v>SMS</v>
      </c>
      <c r="AJ3716" s="2" t="str">
        <f>VLOOKUP(DatosTransformados[[#This Row],[Applied Discount Hidden]],Tabla3[#All],2,FALSE)</f>
        <v>No</v>
      </c>
      <c r="AK3716" s="2" t="b">
        <v>0</v>
      </c>
    </row>
    <row r="3717" spans="1:37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">
        <v>21</v>
      </c>
      <c r="O37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7" s="5" t="s">
        <v>21</v>
      </c>
      <c r="Q3717" s="5">
        <v>0</v>
      </c>
      <c r="R3717" s="5" t="s">
        <v>33</v>
      </c>
      <c r="S3717" s="5" t="s">
        <v>52</v>
      </c>
      <c r="T3717" s="5" t="s">
        <v>35</v>
      </c>
      <c r="U3717" s="5">
        <v>41</v>
      </c>
      <c r="V3717" s="5" t="str">
        <f>PROPER(DatosTransformados[[#This Row],[Payment Method Hidden]])</f>
        <v>Direct Debit</v>
      </c>
      <c r="W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717" s="5">
        <v>2890</v>
      </c>
      <c r="Y3717" s="5"/>
      <c r="Z3717" s="5"/>
      <c r="AA3717" s="5" t="s">
        <v>5769</v>
      </c>
      <c r="AB3717" s="6">
        <f>DATEVALUE(DatosTransformados[[#This Row],[Contact Date Hidden]])</f>
        <v>44290</v>
      </c>
      <c r="AC3717" s="6">
        <v>45064</v>
      </c>
      <c r="AD3717" s="5" t="s">
        <v>38</v>
      </c>
      <c r="AE3717" s="5" t="str">
        <f>VLOOKUP(DatosTransformados[[#This Row],[Customer Segment Hidden]],Tabla3[#All],2,FALSE)</f>
        <v>Low</v>
      </c>
      <c r="AF3717" s="12">
        <v>43.491907266556922</v>
      </c>
      <c r="AG3717" s="5">
        <v>1</v>
      </c>
      <c r="AH3717" s="5" t="s">
        <v>49</v>
      </c>
      <c r="AI3717" s="5" t="str">
        <f>IFERROR(VLOOKUP(DatosTransformados[[#This Row],[Preferred Contact Method Hidden]],Tabla3[#All],2,FALSE),DatosTransformados[[#This Row],[Preferred Contact Method Hidden]])</f>
        <v>Phone</v>
      </c>
      <c r="AJ3717" s="5" t="str">
        <f>VLOOKUP(DatosTransformados[[#This Row],[Applied Discount Hidden]],Tabla3[#All],2,FALSE)</f>
        <v>Yes</v>
      </c>
      <c r="AK3717" s="5" t="b">
        <v>1</v>
      </c>
    </row>
    <row r="3718" spans="1:37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">
        <v>21</v>
      </c>
      <c r="O37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8" s="2" t="s">
        <v>21</v>
      </c>
      <c r="Q3718" s="2">
        <v>0</v>
      </c>
      <c r="R3718" s="2" t="s">
        <v>21</v>
      </c>
      <c r="S3718" s="2" t="s">
        <v>52</v>
      </c>
      <c r="T3718" s="2" t="s">
        <v>117</v>
      </c>
      <c r="U3718" s="2">
        <v>57</v>
      </c>
      <c r="V3718" s="2" t="str">
        <f>PROPER(DatosTransformados[[#This Row],[Payment Method Hidden]])</f>
        <v>Direct Debit</v>
      </c>
      <c r="W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718" s="2">
        <v>3687</v>
      </c>
      <c r="Y3718" s="2"/>
      <c r="Z3718" s="2"/>
      <c r="AA3718" s="2" t="s">
        <v>3734</v>
      </c>
      <c r="AB3718" s="3">
        <f>DATEVALUE(DatosTransformados[[#This Row],[Contact Date Hidden]])</f>
        <v>44549</v>
      </c>
      <c r="AC3718" s="3">
        <v>44141</v>
      </c>
      <c r="AD3718" s="2" t="s">
        <v>44</v>
      </c>
      <c r="AE3718" s="2" t="str">
        <f>VLOOKUP(DatosTransformados[[#This Row],[Customer Segment Hidden]],Tabla3[#All],2,FALSE)</f>
        <v>Medium</v>
      </c>
      <c r="AF3718" s="11">
        <v>66.29052693864169</v>
      </c>
      <c r="AG3718" s="2">
        <v>9</v>
      </c>
      <c r="AH3718" s="2" t="s">
        <v>49</v>
      </c>
      <c r="AI3718" s="2" t="str">
        <f>IFERROR(VLOOKUP(DatosTransformados[[#This Row],[Preferred Contact Method Hidden]],Tabla3[#All],2,FALSE),DatosTransformados[[#This Row],[Preferred Contact Method Hidden]])</f>
        <v>Phone</v>
      </c>
      <c r="AJ3718" s="2" t="str">
        <f>VLOOKUP(DatosTransformados[[#This Row],[Applied Discount Hidden]],Tabla3[#All],2,FALSE)</f>
        <v>No</v>
      </c>
      <c r="AK3718" s="2" t="b">
        <v>0</v>
      </c>
    </row>
    <row r="3719" spans="1:37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">
        <v>21</v>
      </c>
      <c r="O3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19" s="5" t="s">
        <v>21</v>
      </c>
      <c r="Q3719" s="5">
        <v>0</v>
      </c>
      <c r="R3719" s="5" t="s">
        <v>21</v>
      </c>
      <c r="S3719" s="5" t="s">
        <v>34</v>
      </c>
      <c r="T3719" s="5" t="s">
        <v>117</v>
      </c>
      <c r="U3719" s="5">
        <v>39</v>
      </c>
      <c r="V3719" s="5" t="str">
        <f>PROPER(DatosTransformados[[#This Row],[Payment Method Hidden]])</f>
        <v>Direct Debit</v>
      </c>
      <c r="W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719" s="5">
        <v>729</v>
      </c>
      <c r="Y3719" s="5" t="s">
        <v>156</v>
      </c>
      <c r="Z3719" s="5" t="s">
        <v>767</v>
      </c>
      <c r="AA3719" s="5" t="s">
        <v>5911</v>
      </c>
      <c r="AB3719" s="6">
        <f>DATEVALUE(DatosTransformados[[#This Row],[Contact Date Hidden]])</f>
        <v>44655</v>
      </c>
      <c r="AC3719" s="6">
        <v>44748</v>
      </c>
      <c r="AD3719" s="5" t="s">
        <v>44</v>
      </c>
      <c r="AE3719" s="5" t="str">
        <f>VLOOKUP(DatosTransformados[[#This Row],[Customer Segment Hidden]],Tabla3[#All],2,FALSE)</f>
        <v>Medium</v>
      </c>
      <c r="AF3719" s="12">
        <v>31.327646845419402</v>
      </c>
      <c r="AG3719" s="5">
        <v>2</v>
      </c>
      <c r="AH3719" s="5" t="s">
        <v>63</v>
      </c>
      <c r="AI3719" s="5" t="str">
        <f>IFERROR(VLOOKUP(DatosTransformados[[#This Row],[Preferred Contact Method Hidden]],Tabla3[#All],2,FALSE),DatosTransformados[[#This Row],[Preferred Contact Method Hidden]])</f>
        <v>SMS</v>
      </c>
      <c r="AJ3719" s="5" t="str">
        <f>VLOOKUP(DatosTransformados[[#This Row],[Applied Discount Hidden]],Tabla3[#All],2,FALSE)</f>
        <v>No</v>
      </c>
      <c r="AK3719" s="5" t="b">
        <v>0</v>
      </c>
    </row>
    <row r="3720" spans="1:37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">
        <v>21</v>
      </c>
      <c r="O3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0" s="2" t="s">
        <v>21</v>
      </c>
      <c r="Q3720" s="2">
        <v>0</v>
      </c>
      <c r="R3720" s="2" t="s">
        <v>21</v>
      </c>
      <c r="S3720" s="2" t="s">
        <v>24</v>
      </c>
      <c r="T3720" s="2" t="s">
        <v>35</v>
      </c>
      <c r="U3720" s="2">
        <v>42</v>
      </c>
      <c r="V3720" s="2" t="str">
        <f>PROPER(DatosTransformados[[#This Row],[Payment Method Hidden]])</f>
        <v>Direct Debit</v>
      </c>
      <c r="W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720" s="2">
        <v>588</v>
      </c>
      <c r="Y3720" s="2"/>
      <c r="Z3720" s="2"/>
      <c r="AA3720" s="2" t="s">
        <v>5913</v>
      </c>
      <c r="AB3720" s="3">
        <f>DATEVALUE(DatosTransformados[[#This Row],[Contact Date Hidden]])</f>
        <v>44989</v>
      </c>
      <c r="AC3720" s="3">
        <v>44308</v>
      </c>
      <c r="AD3720" s="2" t="s">
        <v>38</v>
      </c>
      <c r="AE3720" s="2" t="str">
        <f>VLOOKUP(DatosTransformados[[#This Row],[Customer Segment Hidden]],Tabla3[#All],2,FALSE)</f>
        <v>Low</v>
      </c>
      <c r="AF3720" s="11">
        <v>44.266275074462577</v>
      </c>
      <c r="AG3720" s="2">
        <v>1</v>
      </c>
      <c r="AH3720" s="2" t="s">
        <v>29</v>
      </c>
      <c r="AI3720" s="2" t="str">
        <f>IFERROR(VLOOKUP(DatosTransformados[[#This Row],[Preferred Contact Method Hidden]],Tabla3[#All],2,FALSE),DatosTransformados[[#This Row],[Preferred Contact Method Hidden]])</f>
        <v>Email</v>
      </c>
      <c r="AJ3720" s="2" t="str">
        <f>VLOOKUP(DatosTransformados[[#This Row],[Applied Discount Hidden]],Tabla3[#All],2,FALSE)</f>
        <v>Yes</v>
      </c>
      <c r="AK3720" s="2" t="b">
        <v>1</v>
      </c>
    </row>
    <row r="3721" spans="1:37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">
        <v>21</v>
      </c>
      <c r="O3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1" s="5" t="s">
        <v>21</v>
      </c>
      <c r="Q3721" s="5">
        <v>0</v>
      </c>
      <c r="R3721" s="5" t="s">
        <v>21</v>
      </c>
      <c r="S3721" s="5" t="s">
        <v>52</v>
      </c>
      <c r="T3721" s="5" t="s">
        <v>123</v>
      </c>
      <c r="U3721" s="5">
        <v>15</v>
      </c>
      <c r="V3721" s="5" t="str">
        <f>PROPER(DatosTransformados[[#This Row],[Payment Method Hidden]])</f>
        <v>Credit Card</v>
      </c>
      <c r="W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721" s="5">
        <v>948</v>
      </c>
      <c r="Y3721" s="5"/>
      <c r="Z3721" s="5"/>
      <c r="AA3721" s="5" t="s">
        <v>5914</v>
      </c>
      <c r="AB3721" s="6">
        <f>DATEVALUE(DatosTransformados[[#This Row],[Contact Date Hidden]])</f>
        <v>44127</v>
      </c>
      <c r="AC3721" s="6">
        <v>44965</v>
      </c>
      <c r="AD3721" s="5" t="s">
        <v>44</v>
      </c>
      <c r="AE3721" s="5" t="str">
        <f>VLOOKUP(DatosTransformados[[#This Row],[Customer Segment Hidden]],Tabla3[#All],2,FALSE)</f>
        <v>Medium</v>
      </c>
      <c r="AF3721" s="12">
        <v>13.812606379703571</v>
      </c>
      <c r="AG3721" s="5">
        <v>5</v>
      </c>
      <c r="AH3721" s="5" t="s">
        <v>29</v>
      </c>
      <c r="AI3721" s="5" t="str">
        <f>IFERROR(VLOOKUP(DatosTransformados[[#This Row],[Preferred Contact Method Hidden]],Tabla3[#All],2,FALSE),DatosTransformados[[#This Row],[Preferred Contact Method Hidden]])</f>
        <v>Email</v>
      </c>
      <c r="AJ3721" s="5" t="str">
        <f>VLOOKUP(DatosTransformados[[#This Row],[Applied Discount Hidden]],Tabla3[#All],2,FALSE)</f>
        <v>No</v>
      </c>
      <c r="AK3721" s="5" t="b">
        <v>0</v>
      </c>
    </row>
    <row r="3722" spans="1:37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">
        <v>21</v>
      </c>
      <c r="O3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2" s="2" t="s">
        <v>21</v>
      </c>
      <c r="Q3722" s="2">
        <v>0</v>
      </c>
      <c r="R3722" s="2" t="s">
        <v>21</v>
      </c>
      <c r="S3722" s="2" t="s">
        <v>34</v>
      </c>
      <c r="T3722" s="2" t="s">
        <v>35</v>
      </c>
      <c r="U3722" s="2">
        <v>15</v>
      </c>
      <c r="V3722" s="2" t="str">
        <f>PROPER(DatosTransformados[[#This Row],[Payment Method Hidden]])</f>
        <v>Direct Debit</v>
      </c>
      <c r="W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722" s="2">
        <v>587</v>
      </c>
      <c r="Y3722" s="2"/>
      <c r="Z3722" s="2"/>
      <c r="AA3722" s="2" t="s">
        <v>5916</v>
      </c>
      <c r="AB3722" s="3">
        <f>DATEVALUE(DatosTransformados[[#This Row],[Contact Date Hidden]])</f>
        <v>44687</v>
      </c>
      <c r="AC3722" s="3">
        <v>44188</v>
      </c>
      <c r="AD3722" s="2" t="s">
        <v>28</v>
      </c>
      <c r="AE3722" s="2" t="str">
        <f>VLOOKUP(DatosTransformados[[#This Row],[Customer Segment Hidden]],Tabla3[#All],2,FALSE)</f>
        <v>High</v>
      </c>
      <c r="AF3722" s="11">
        <v>15.765419282244389</v>
      </c>
      <c r="AG3722" s="2">
        <v>2</v>
      </c>
      <c r="AH3722" s="2" t="s">
        <v>49</v>
      </c>
      <c r="AI3722" s="2" t="str">
        <f>IFERROR(VLOOKUP(DatosTransformados[[#This Row],[Preferred Contact Method Hidden]],Tabla3[#All],2,FALSE),DatosTransformados[[#This Row],[Preferred Contact Method Hidden]])</f>
        <v>Phone</v>
      </c>
      <c r="AJ3722" s="2" t="str">
        <f>VLOOKUP(DatosTransformados[[#This Row],[Applied Discount Hidden]],Tabla3[#All],2,FALSE)</f>
        <v>No</v>
      </c>
      <c r="AK3722" s="2" t="b">
        <v>0</v>
      </c>
    </row>
    <row r="3723" spans="1:37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">
        <v>21</v>
      </c>
      <c r="O3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3" s="5" t="s">
        <v>21</v>
      </c>
      <c r="Q3723" s="5">
        <v>0</v>
      </c>
      <c r="R3723" s="5" t="s">
        <v>21</v>
      </c>
      <c r="S3723" s="5" t="s">
        <v>24</v>
      </c>
      <c r="T3723" s="5" t="s">
        <v>25</v>
      </c>
      <c r="U3723" s="5">
        <v>34</v>
      </c>
      <c r="V3723" s="5" t="str">
        <f>PROPER(DatosTransformados[[#This Row],[Payment Method Hidden]])</f>
        <v>Credit Card</v>
      </c>
      <c r="W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723" s="5">
        <v>1688</v>
      </c>
      <c r="Y3723" s="5"/>
      <c r="Z3723" s="5"/>
      <c r="AA3723" s="5" t="s">
        <v>5782</v>
      </c>
      <c r="AB3723" s="6">
        <f>DATEVALUE(DatosTransformados[[#This Row],[Contact Date Hidden]])</f>
        <v>44206</v>
      </c>
      <c r="AC3723" s="6">
        <v>44795</v>
      </c>
      <c r="AD3723" s="5" t="s">
        <v>44</v>
      </c>
      <c r="AE3723" s="5" t="str">
        <f>VLOOKUP(DatosTransformados[[#This Row],[Customer Segment Hidden]],Tabla3[#All],2,FALSE)</f>
        <v>Medium</v>
      </c>
      <c r="AF3723" s="12">
        <v>31.130138346593601</v>
      </c>
      <c r="AG3723" s="5">
        <v>8</v>
      </c>
      <c r="AH3723" s="5" t="s">
        <v>49</v>
      </c>
      <c r="AI3723" s="5" t="str">
        <f>IFERROR(VLOOKUP(DatosTransformados[[#This Row],[Preferred Contact Method Hidden]],Tabla3[#All],2,FALSE),DatosTransformados[[#This Row],[Preferred Contact Method Hidden]])</f>
        <v>Phone</v>
      </c>
      <c r="AJ3723" s="5" t="str">
        <f>VLOOKUP(DatosTransformados[[#This Row],[Applied Discount Hidden]],Tabla3[#All],2,FALSE)</f>
        <v>Yes</v>
      </c>
      <c r="AK3723" s="5" t="b">
        <v>1</v>
      </c>
    </row>
    <row r="3724" spans="1:37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">
        <v>21</v>
      </c>
      <c r="O3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4" s="2" t="s">
        <v>21</v>
      </c>
      <c r="Q3724" s="2">
        <v>0</v>
      </c>
      <c r="R3724" s="2" t="s">
        <v>33</v>
      </c>
      <c r="S3724" s="2" t="s">
        <v>52</v>
      </c>
      <c r="T3724" s="2" t="s">
        <v>169</v>
      </c>
      <c r="U3724" s="2">
        <v>31</v>
      </c>
      <c r="V3724" s="2" t="str">
        <f>PROPER(DatosTransformados[[#This Row],[Payment Method Hidden]])</f>
        <v>Paper Check</v>
      </c>
      <c r="W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724" s="2">
        <v>1914</v>
      </c>
      <c r="Y3724" s="2"/>
      <c r="Z3724" s="2"/>
      <c r="AA3724" s="2" t="s">
        <v>5918</v>
      </c>
      <c r="AB3724" s="3">
        <f>DATEVALUE(DatosTransformados[[#This Row],[Contact Date Hidden]])</f>
        <v>44132</v>
      </c>
      <c r="AC3724" s="3">
        <v>44655</v>
      </c>
      <c r="AD3724" s="2" t="s">
        <v>38</v>
      </c>
      <c r="AE3724" s="2" t="str">
        <f>VLOOKUP(DatosTransformados[[#This Row],[Customer Segment Hidden]],Tabla3[#All],2,FALSE)</f>
        <v>Low</v>
      </c>
      <c r="AF3724" s="11">
        <v>30.22110882399523</v>
      </c>
      <c r="AG3724" s="2">
        <v>4</v>
      </c>
      <c r="AH3724" s="2" t="s">
        <v>29</v>
      </c>
      <c r="AI3724" s="2" t="str">
        <f>IFERROR(VLOOKUP(DatosTransformados[[#This Row],[Preferred Contact Method Hidden]],Tabla3[#All],2,FALSE),DatosTransformados[[#This Row],[Preferred Contact Method Hidden]])</f>
        <v>Email</v>
      </c>
      <c r="AJ3724" s="2" t="str">
        <f>VLOOKUP(DatosTransformados[[#This Row],[Applied Discount Hidden]],Tabla3[#All],2,FALSE)</f>
        <v>No</v>
      </c>
      <c r="AK3724" s="2" t="b">
        <v>0</v>
      </c>
    </row>
    <row r="3725" spans="1:37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">
        <v>21</v>
      </c>
      <c r="O3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5" s="5" t="s">
        <v>33</v>
      </c>
      <c r="Q3725" s="5">
        <v>4</v>
      </c>
      <c r="R3725" s="5" t="s">
        <v>21</v>
      </c>
      <c r="S3725" s="5" t="s">
        <v>24</v>
      </c>
      <c r="T3725" s="5" t="s">
        <v>123</v>
      </c>
      <c r="U3725" s="5">
        <v>17</v>
      </c>
      <c r="V3725" s="5" t="str">
        <f>PROPER(DatosTransformados[[#This Row],[Payment Method Hidden]])</f>
        <v>Credit Card</v>
      </c>
      <c r="W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725" s="5">
        <v>35</v>
      </c>
      <c r="Y3725" s="5"/>
      <c r="Z3725" s="5"/>
      <c r="AA3725" s="5" t="s">
        <v>5920</v>
      </c>
      <c r="AB3725" s="6">
        <f>DATEVALUE(DatosTransformados[[#This Row],[Contact Date Hidden]])</f>
        <v>44566</v>
      </c>
      <c r="AC3725" s="6">
        <v>44668</v>
      </c>
      <c r="AD3725" s="5" t="s">
        <v>28</v>
      </c>
      <c r="AE3725" s="5" t="str">
        <f>VLOOKUP(DatosTransformados[[#This Row],[Customer Segment Hidden]],Tabla3[#All],2,FALSE)</f>
        <v>High</v>
      </c>
      <c r="AF3725" s="12">
        <v>16.96746868296049</v>
      </c>
      <c r="AG3725" s="5">
        <v>5</v>
      </c>
      <c r="AH3725" s="5" t="s">
        <v>63</v>
      </c>
      <c r="AI3725" s="5" t="str">
        <f>IFERROR(VLOOKUP(DatosTransformados[[#This Row],[Preferred Contact Method Hidden]],Tabla3[#All],2,FALSE),DatosTransformados[[#This Row],[Preferred Contact Method Hidden]])</f>
        <v>SMS</v>
      </c>
      <c r="AJ3725" s="5" t="str">
        <f>VLOOKUP(DatosTransformados[[#This Row],[Applied Discount Hidden]],Tabla3[#All],2,FALSE)</f>
        <v>Yes</v>
      </c>
      <c r="AK3725" s="5" t="b">
        <v>1</v>
      </c>
    </row>
    <row r="3726" spans="1:37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">
        <v>21</v>
      </c>
      <c r="O37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6" s="2" t="s">
        <v>21</v>
      </c>
      <c r="Q3726" s="2">
        <v>0</v>
      </c>
      <c r="R3726" s="2" t="s">
        <v>33</v>
      </c>
      <c r="S3726" s="2" t="s">
        <v>34</v>
      </c>
      <c r="T3726" s="2" t="s">
        <v>123</v>
      </c>
      <c r="U3726" s="2">
        <v>53</v>
      </c>
      <c r="V3726" s="2" t="str">
        <f>PROPER(DatosTransformados[[#This Row],[Payment Method Hidden]])</f>
        <v>Credit Card</v>
      </c>
      <c r="W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3726" s="2">
        <v>3152</v>
      </c>
      <c r="Y3726" s="2"/>
      <c r="Z3726" s="2"/>
      <c r="AA3726" s="2" t="s">
        <v>5362</v>
      </c>
      <c r="AB3726" s="3">
        <f>DATEVALUE(DatosTransformados[[#This Row],[Contact Date Hidden]])</f>
        <v>44522</v>
      </c>
      <c r="AC3726" s="3">
        <v>44861</v>
      </c>
      <c r="AD3726" s="2" t="s">
        <v>28</v>
      </c>
      <c r="AE3726" s="2" t="str">
        <f>VLOOKUP(DatosTransformados[[#This Row],[Customer Segment Hidden]],Tabla3[#All],2,FALSE)</f>
        <v>High</v>
      </c>
      <c r="AF3726" s="11">
        <v>54.296631658375993</v>
      </c>
      <c r="AG3726" s="2">
        <v>8</v>
      </c>
      <c r="AH3726" s="2" t="s">
        <v>29</v>
      </c>
      <c r="AI3726" s="2" t="str">
        <f>IFERROR(VLOOKUP(DatosTransformados[[#This Row],[Preferred Contact Method Hidden]],Tabla3[#All],2,FALSE),DatosTransformados[[#This Row],[Preferred Contact Method Hidden]])</f>
        <v>Email</v>
      </c>
      <c r="AJ3726" s="2" t="str">
        <f>VLOOKUP(DatosTransformados[[#This Row],[Applied Discount Hidden]],Tabla3[#All],2,FALSE)</f>
        <v>No</v>
      </c>
      <c r="AK3726" s="2" t="b">
        <v>0</v>
      </c>
    </row>
    <row r="3727" spans="1:37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">
        <v>21</v>
      </c>
      <c r="O37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7" s="5" t="s">
        <v>33</v>
      </c>
      <c r="Q3727" s="5">
        <v>5</v>
      </c>
      <c r="R3727" s="5" t="s">
        <v>21</v>
      </c>
      <c r="S3727" s="5" t="s">
        <v>34</v>
      </c>
      <c r="T3727" s="5" t="s">
        <v>123</v>
      </c>
      <c r="U3727" s="5">
        <v>23</v>
      </c>
      <c r="V3727" s="5" t="str">
        <f>PROPER(DatosTransformados[[#This Row],[Payment Method Hidden]])</f>
        <v>Credit Card</v>
      </c>
      <c r="W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727" s="5">
        <v>806</v>
      </c>
      <c r="Y3727" s="5"/>
      <c r="Z3727" s="5"/>
      <c r="AA3727" s="5" t="s">
        <v>5692</v>
      </c>
      <c r="AB3727" s="6">
        <f>DATEVALUE(DatosTransformados[[#This Row],[Contact Date Hidden]])</f>
        <v>44632</v>
      </c>
      <c r="AC3727" s="6">
        <v>44145</v>
      </c>
      <c r="AD3727" s="5" t="s">
        <v>38</v>
      </c>
      <c r="AE3727" s="5" t="str">
        <f>VLOOKUP(DatosTransformados[[#This Row],[Customer Segment Hidden]],Tabla3[#All],2,FALSE)</f>
        <v>Low</v>
      </c>
      <c r="AF3727" s="12">
        <v>26.830981291108369</v>
      </c>
      <c r="AG3727" s="5">
        <v>5</v>
      </c>
      <c r="AH3727" s="5" t="s">
        <v>49</v>
      </c>
      <c r="AI3727" s="5" t="str">
        <f>IFERROR(VLOOKUP(DatosTransformados[[#This Row],[Preferred Contact Method Hidden]],Tabla3[#All],2,FALSE),DatosTransformados[[#This Row],[Preferred Contact Method Hidden]])</f>
        <v>Phone</v>
      </c>
      <c r="AJ3727" s="5" t="str">
        <f>VLOOKUP(DatosTransformados[[#This Row],[Applied Discount Hidden]],Tabla3[#All],2,FALSE)</f>
        <v>No</v>
      </c>
      <c r="AK3727" s="5" t="b">
        <v>0</v>
      </c>
    </row>
    <row r="3728" spans="1:37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">
        <v>21</v>
      </c>
      <c r="O37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8" s="2" t="s">
        <v>21</v>
      </c>
      <c r="Q3728" s="2">
        <v>0</v>
      </c>
      <c r="R3728" s="2" t="s">
        <v>21</v>
      </c>
      <c r="S3728" s="2" t="s">
        <v>24</v>
      </c>
      <c r="T3728" s="2" t="s">
        <v>169</v>
      </c>
      <c r="U3728" s="2">
        <v>24</v>
      </c>
      <c r="V3728" s="2" t="str">
        <f>PROPER(DatosTransformados[[#This Row],[Payment Method Hidden]])</f>
        <v>Paper Check</v>
      </c>
      <c r="W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3728" s="2">
        <v>24</v>
      </c>
      <c r="Y3728" s="2" t="s">
        <v>87</v>
      </c>
      <c r="Z3728" s="2" t="s">
        <v>126</v>
      </c>
      <c r="AA3728" s="2" t="s">
        <v>2175</v>
      </c>
      <c r="AB3728" s="3">
        <f>DATEVALUE(DatosTransformados[[#This Row],[Contact Date Hidden]])</f>
        <v>43911</v>
      </c>
      <c r="AC3728" s="3">
        <v>45038</v>
      </c>
      <c r="AD3728" s="2" t="s">
        <v>38</v>
      </c>
      <c r="AE3728" s="2" t="str">
        <f>VLOOKUP(DatosTransformados[[#This Row],[Customer Segment Hidden]],Tabla3[#All],2,FALSE)</f>
        <v>Low</v>
      </c>
      <c r="AF3728" s="11">
        <v>19.221601178401269</v>
      </c>
      <c r="AG3728" s="2">
        <v>3</v>
      </c>
      <c r="AH3728" s="2" t="s">
        <v>63</v>
      </c>
      <c r="AI3728" s="2" t="str">
        <f>IFERROR(VLOOKUP(DatosTransformados[[#This Row],[Preferred Contact Method Hidden]],Tabla3[#All],2,FALSE),DatosTransformados[[#This Row],[Preferred Contact Method Hidden]])</f>
        <v>SMS</v>
      </c>
      <c r="AJ3728" s="2" t="str">
        <f>VLOOKUP(DatosTransformados[[#This Row],[Applied Discount Hidden]],Tabla3[#All],2,FALSE)</f>
        <v>No</v>
      </c>
      <c r="AK3728" s="2" t="b">
        <v>0</v>
      </c>
    </row>
    <row r="3729" spans="1:37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">
        <v>33</v>
      </c>
      <c r="O37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29" s="5" t="s">
        <v>21</v>
      </c>
      <c r="Q3729" s="5">
        <v>0</v>
      </c>
      <c r="R3729" s="5" t="s">
        <v>21</v>
      </c>
      <c r="S3729" s="5" t="s">
        <v>34</v>
      </c>
      <c r="T3729" s="5" t="s">
        <v>123</v>
      </c>
      <c r="U3729" s="5">
        <v>47</v>
      </c>
      <c r="V3729" s="5" t="str">
        <f>PROPER(DatosTransformados[[#This Row],[Payment Method Hidden]])</f>
        <v>Credit Card</v>
      </c>
      <c r="W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729" s="5">
        <v>2515</v>
      </c>
      <c r="Y3729" s="5"/>
      <c r="Z3729" s="5"/>
      <c r="AA3729" s="5" t="s">
        <v>170</v>
      </c>
      <c r="AB3729" s="6">
        <f>DATEVALUE(DatosTransformados[[#This Row],[Contact Date Hidden]])</f>
        <v>45140</v>
      </c>
      <c r="AC3729" s="6">
        <v>44494</v>
      </c>
      <c r="AD3729" s="5" t="s">
        <v>44</v>
      </c>
      <c r="AE3729" s="5" t="str">
        <f>VLOOKUP(DatosTransformados[[#This Row],[Customer Segment Hidden]],Tabla3[#All],2,FALSE)</f>
        <v>Medium</v>
      </c>
      <c r="AF3729" s="12">
        <v>51.658200814320949</v>
      </c>
      <c r="AG3729" s="5">
        <v>0</v>
      </c>
      <c r="AH3729" s="5" t="s">
        <v>29</v>
      </c>
      <c r="AI3729" s="5" t="str">
        <f>IFERROR(VLOOKUP(DatosTransformados[[#This Row],[Preferred Contact Method Hidden]],Tabla3[#All],2,FALSE),DatosTransformados[[#This Row],[Preferred Contact Method Hidden]])</f>
        <v>Email</v>
      </c>
      <c r="AJ3729" s="5" t="str">
        <f>VLOOKUP(DatosTransformados[[#This Row],[Applied Discount Hidden]],Tabla3[#All],2,FALSE)</f>
        <v>Yes</v>
      </c>
      <c r="AK3729" s="5" t="b">
        <v>1</v>
      </c>
    </row>
    <row r="3730" spans="1:37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">
        <v>21</v>
      </c>
      <c r="O37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0" s="2" t="s">
        <v>33</v>
      </c>
      <c r="Q3730" s="2">
        <v>2</v>
      </c>
      <c r="R3730" s="2" t="s">
        <v>33</v>
      </c>
      <c r="S3730" s="2" t="s">
        <v>24</v>
      </c>
      <c r="T3730" s="2" t="s">
        <v>35</v>
      </c>
      <c r="U3730" s="2">
        <v>38</v>
      </c>
      <c r="V3730" s="2" t="str">
        <f>PROPER(DatosTransformados[[#This Row],[Payment Method Hidden]])</f>
        <v>Direct Debit</v>
      </c>
      <c r="W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730" s="2">
        <v>582</v>
      </c>
      <c r="Y3730" s="2"/>
      <c r="Z3730" s="2"/>
      <c r="AA3730" s="2" t="s">
        <v>841</v>
      </c>
      <c r="AB3730" s="3">
        <f>DATEVALUE(DatosTransformados[[#This Row],[Contact Date Hidden]])</f>
        <v>44278</v>
      </c>
      <c r="AC3730" s="3">
        <v>45280</v>
      </c>
      <c r="AD3730" s="2" t="s">
        <v>38</v>
      </c>
      <c r="AE3730" s="2" t="str">
        <f>VLOOKUP(DatosTransformados[[#This Row],[Customer Segment Hidden]],Tabla3[#All],2,FALSE)</f>
        <v>Low</v>
      </c>
      <c r="AF3730" s="11">
        <v>36.238059597549928</v>
      </c>
      <c r="AG3730" s="2">
        <v>10</v>
      </c>
      <c r="AH3730" s="2" t="s">
        <v>49</v>
      </c>
      <c r="AI3730" s="2" t="str">
        <f>IFERROR(VLOOKUP(DatosTransformados[[#This Row],[Preferred Contact Method Hidden]],Tabla3[#All],2,FALSE),DatosTransformados[[#This Row],[Preferred Contact Method Hidden]])</f>
        <v>Phone</v>
      </c>
      <c r="AJ3730" s="2" t="str">
        <f>VLOOKUP(DatosTransformados[[#This Row],[Applied Discount Hidden]],Tabla3[#All],2,FALSE)</f>
        <v>No</v>
      </c>
      <c r="AK3730" s="2" t="b">
        <v>0</v>
      </c>
    </row>
    <row r="3731" spans="1:37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">
        <v>21</v>
      </c>
      <c r="O37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1" s="5" t="s">
        <v>33</v>
      </c>
      <c r="Q3731" s="5">
        <v>4</v>
      </c>
      <c r="R3731" s="5" t="s">
        <v>21</v>
      </c>
      <c r="S3731" s="5" t="s">
        <v>52</v>
      </c>
      <c r="T3731" s="5" t="s">
        <v>35</v>
      </c>
      <c r="U3731" s="5">
        <v>11</v>
      </c>
      <c r="V3731" s="5" t="str">
        <f>PROPER(DatosTransformados[[#This Row],[Payment Method Hidden]])</f>
        <v>Direct Debit</v>
      </c>
      <c r="W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731" s="5">
        <v>139</v>
      </c>
      <c r="Y3731" s="5"/>
      <c r="Z3731" s="5"/>
      <c r="AA3731" s="5" t="s">
        <v>4237</v>
      </c>
      <c r="AB3731" s="6">
        <f>DATEVALUE(DatosTransformados[[#This Row],[Contact Date Hidden]])</f>
        <v>43960</v>
      </c>
      <c r="AC3731" s="6">
        <v>44580</v>
      </c>
      <c r="AD3731" s="5" t="s">
        <v>38</v>
      </c>
      <c r="AE3731" s="5" t="str">
        <f>VLOOKUP(DatosTransformados[[#This Row],[Customer Segment Hidden]],Tabla3[#All],2,FALSE)</f>
        <v>Low</v>
      </c>
      <c r="AF3731" s="12">
        <v>11.98383122734265</v>
      </c>
      <c r="AG3731" s="5">
        <v>2</v>
      </c>
      <c r="AH3731" s="5" t="s">
        <v>49</v>
      </c>
      <c r="AI3731" s="5" t="str">
        <f>IFERROR(VLOOKUP(DatosTransformados[[#This Row],[Preferred Contact Method Hidden]],Tabla3[#All],2,FALSE),DatosTransformados[[#This Row],[Preferred Contact Method Hidden]])</f>
        <v>Phone</v>
      </c>
      <c r="AJ3731" s="5" t="str">
        <f>VLOOKUP(DatosTransformados[[#This Row],[Applied Discount Hidden]],Tabla3[#All],2,FALSE)</f>
        <v>No</v>
      </c>
      <c r="AK3731" s="5" t="b">
        <v>0</v>
      </c>
    </row>
    <row r="3732" spans="1:37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">
        <v>21</v>
      </c>
      <c r="O37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2" s="2" t="s">
        <v>21</v>
      </c>
      <c r="Q3732" s="2">
        <v>0</v>
      </c>
      <c r="R3732" s="2" t="s">
        <v>33</v>
      </c>
      <c r="S3732" s="2" t="s">
        <v>34</v>
      </c>
      <c r="T3732" s="2" t="s">
        <v>169</v>
      </c>
      <c r="U3732" s="2">
        <v>32</v>
      </c>
      <c r="V3732" s="2" t="str">
        <f>PROPER(DatosTransformados[[#This Row],[Payment Method Hidden]])</f>
        <v>Paper Check</v>
      </c>
      <c r="W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732" s="2">
        <v>1013</v>
      </c>
      <c r="Y3732" s="2"/>
      <c r="Z3732" s="2"/>
      <c r="AA3732" s="2" t="s">
        <v>5928</v>
      </c>
      <c r="AB3732" s="3">
        <f>DATEVALUE(DatosTransformados[[#This Row],[Contact Date Hidden]])</f>
        <v>45137</v>
      </c>
      <c r="AC3732" s="3">
        <v>43940</v>
      </c>
      <c r="AD3732" s="2" t="s">
        <v>38</v>
      </c>
      <c r="AE3732" s="2" t="str">
        <f>VLOOKUP(DatosTransformados[[#This Row],[Customer Segment Hidden]],Tabla3[#All],2,FALSE)</f>
        <v>Low</v>
      </c>
      <c r="AF3732" s="11">
        <v>35.631412181852163</v>
      </c>
      <c r="AG3732" s="2">
        <v>6</v>
      </c>
      <c r="AH3732" s="2" t="s">
        <v>63</v>
      </c>
      <c r="AI3732" s="2" t="str">
        <f>IFERROR(VLOOKUP(DatosTransformados[[#This Row],[Preferred Contact Method Hidden]],Tabla3[#All],2,FALSE),DatosTransformados[[#This Row],[Preferred Contact Method Hidden]])</f>
        <v>SMS</v>
      </c>
      <c r="AJ3732" s="2" t="str">
        <f>VLOOKUP(DatosTransformados[[#This Row],[Applied Discount Hidden]],Tabla3[#All],2,FALSE)</f>
        <v>No</v>
      </c>
      <c r="AK3732" s="2" t="b">
        <v>0</v>
      </c>
    </row>
    <row r="3733" spans="1:37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">
        <v>21</v>
      </c>
      <c r="O37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3" s="5" t="s">
        <v>21</v>
      </c>
      <c r="Q3733" s="5">
        <v>0</v>
      </c>
      <c r="R3733" s="5" t="s">
        <v>33</v>
      </c>
      <c r="S3733" s="5" t="s">
        <v>24</v>
      </c>
      <c r="T3733" s="5" t="s">
        <v>117</v>
      </c>
      <c r="U3733" s="5">
        <v>18</v>
      </c>
      <c r="V3733" s="5" t="str">
        <f>PROPER(DatosTransformados[[#This Row],[Payment Method Hidden]])</f>
        <v>Direct Debit</v>
      </c>
      <c r="W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3733" s="5">
        <v>63</v>
      </c>
      <c r="Y3733" s="5" t="s">
        <v>42</v>
      </c>
      <c r="Z3733" s="5" t="s">
        <v>184</v>
      </c>
      <c r="AA3733" s="5" t="s">
        <v>5930</v>
      </c>
      <c r="AB3733" s="6">
        <f>DATEVALUE(DatosTransformados[[#This Row],[Contact Date Hidden]])</f>
        <v>44564</v>
      </c>
      <c r="AC3733" s="6">
        <v>44012</v>
      </c>
      <c r="AD3733" s="5" t="s">
        <v>38</v>
      </c>
      <c r="AE3733" s="5" t="str">
        <f>VLOOKUP(DatosTransformados[[#This Row],[Customer Segment Hidden]],Tabla3[#All],2,FALSE)</f>
        <v>Low</v>
      </c>
      <c r="AF3733" s="12">
        <v>19.593602207711399</v>
      </c>
      <c r="AG3733" s="5">
        <v>1</v>
      </c>
      <c r="AH3733" s="5" t="s">
        <v>63</v>
      </c>
      <c r="AI3733" s="5" t="str">
        <f>IFERROR(VLOOKUP(DatosTransformados[[#This Row],[Preferred Contact Method Hidden]],Tabla3[#All],2,FALSE),DatosTransformados[[#This Row],[Preferred Contact Method Hidden]])</f>
        <v>SMS</v>
      </c>
      <c r="AJ3733" s="5" t="str">
        <f>VLOOKUP(DatosTransformados[[#This Row],[Applied Discount Hidden]],Tabla3[#All],2,FALSE)</f>
        <v>Yes</v>
      </c>
      <c r="AK3733" s="5" t="b">
        <v>1</v>
      </c>
    </row>
    <row r="3734" spans="1:37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">
        <v>21</v>
      </c>
      <c r="O37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4" s="2" t="s">
        <v>33</v>
      </c>
      <c r="Q3734" s="2">
        <v>5</v>
      </c>
      <c r="R3734" s="2" t="s">
        <v>21</v>
      </c>
      <c r="S3734" s="2" t="s">
        <v>24</v>
      </c>
      <c r="T3734" s="2" t="s">
        <v>123</v>
      </c>
      <c r="U3734" s="2">
        <v>6</v>
      </c>
      <c r="V3734" s="2" t="str">
        <f>PROPER(DatosTransformados[[#This Row],[Payment Method Hidden]])</f>
        <v>Credit Card</v>
      </c>
      <c r="W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734" s="2">
        <v>66</v>
      </c>
      <c r="Y3734" s="2" t="s">
        <v>103</v>
      </c>
      <c r="Z3734" s="2" t="s">
        <v>197</v>
      </c>
      <c r="AA3734" s="2" t="s">
        <v>5584</v>
      </c>
      <c r="AB3734" s="3">
        <f>DATEVALUE(DatosTransformados[[#This Row],[Contact Date Hidden]])</f>
        <v>44529</v>
      </c>
      <c r="AC3734" s="3">
        <v>45213</v>
      </c>
      <c r="AD3734" s="2" t="s">
        <v>38</v>
      </c>
      <c r="AE3734" s="2" t="str">
        <f>VLOOKUP(DatosTransformados[[#This Row],[Customer Segment Hidden]],Tabla3[#All],2,FALSE)</f>
        <v>Low</v>
      </c>
      <c r="AF3734" s="11">
        <v>6.8598390476859086</v>
      </c>
      <c r="AG3734" s="2">
        <v>10</v>
      </c>
      <c r="AH3734" s="2" t="s">
        <v>29</v>
      </c>
      <c r="AI3734" s="2" t="str">
        <f>IFERROR(VLOOKUP(DatosTransformados[[#This Row],[Preferred Contact Method Hidden]],Tabla3[#All],2,FALSE),DatosTransformados[[#This Row],[Preferred Contact Method Hidden]])</f>
        <v>Email</v>
      </c>
      <c r="AJ3734" s="2" t="str">
        <f>VLOOKUP(DatosTransformados[[#This Row],[Applied Discount Hidden]],Tabla3[#All],2,FALSE)</f>
        <v>Yes</v>
      </c>
      <c r="AK3734" s="2" t="b">
        <v>1</v>
      </c>
    </row>
    <row r="3735" spans="1:37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">
        <v>21</v>
      </c>
      <c r="O37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5" s="5" t="s">
        <v>21</v>
      </c>
      <c r="Q3735" s="5">
        <v>0</v>
      </c>
      <c r="R3735" s="5" t="s">
        <v>21</v>
      </c>
      <c r="S3735" s="5" t="s">
        <v>24</v>
      </c>
      <c r="T3735" s="5" t="s">
        <v>117</v>
      </c>
      <c r="U3735" s="5">
        <v>25</v>
      </c>
      <c r="V3735" s="5" t="str">
        <f>PROPER(DatosTransformados[[#This Row],[Payment Method Hidden]])</f>
        <v>Direct Debit</v>
      </c>
      <c r="W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735" s="5">
        <v>170</v>
      </c>
      <c r="Y3735" s="5" t="s">
        <v>103</v>
      </c>
      <c r="Z3735" s="5" t="s">
        <v>197</v>
      </c>
      <c r="AA3735" s="5" t="s">
        <v>3556</v>
      </c>
      <c r="AB3735" s="6">
        <f>DATEVALUE(DatosTransformados[[#This Row],[Contact Date Hidden]])</f>
        <v>43986</v>
      </c>
      <c r="AC3735" s="6">
        <v>44952</v>
      </c>
      <c r="AD3735" s="5" t="s">
        <v>38</v>
      </c>
      <c r="AE3735" s="5" t="str">
        <f>VLOOKUP(DatosTransformados[[#This Row],[Customer Segment Hidden]],Tabla3[#All],2,FALSE)</f>
        <v>Low</v>
      </c>
      <c r="AF3735" s="12">
        <v>29.62783433740584</v>
      </c>
      <c r="AG3735" s="5">
        <v>7</v>
      </c>
      <c r="AH3735" s="5" t="s">
        <v>63</v>
      </c>
      <c r="AI3735" s="5" t="str">
        <f>IFERROR(VLOOKUP(DatosTransformados[[#This Row],[Preferred Contact Method Hidden]],Tabla3[#All],2,FALSE),DatosTransformados[[#This Row],[Preferred Contact Method Hidden]])</f>
        <v>SMS</v>
      </c>
      <c r="AJ3735" s="5" t="str">
        <f>VLOOKUP(DatosTransformados[[#This Row],[Applied Discount Hidden]],Tabla3[#All],2,FALSE)</f>
        <v>Yes</v>
      </c>
      <c r="AK3735" s="5" t="b">
        <v>1</v>
      </c>
    </row>
    <row r="3736" spans="1:37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">
        <v>21</v>
      </c>
      <c r="O37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6" s="2" t="s">
        <v>21</v>
      </c>
      <c r="Q3736" s="2">
        <v>0</v>
      </c>
      <c r="R3736" s="2" t="s">
        <v>33</v>
      </c>
      <c r="S3736" s="2" t="s">
        <v>52</v>
      </c>
      <c r="T3736" s="2" t="s">
        <v>25</v>
      </c>
      <c r="U3736" s="2">
        <v>73</v>
      </c>
      <c r="V3736" s="2" t="str">
        <f>PROPER(DatosTransformados[[#This Row],[Payment Method Hidden]])</f>
        <v>Credit Card</v>
      </c>
      <c r="W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X3736" s="2">
        <v>4886</v>
      </c>
      <c r="Y3736" s="2" t="s">
        <v>156</v>
      </c>
      <c r="Z3736" s="2" t="s">
        <v>157</v>
      </c>
      <c r="AA3736" s="2" t="s">
        <v>2717</v>
      </c>
      <c r="AB3736" s="3">
        <f>DATEVALUE(DatosTransformados[[#This Row],[Contact Date Hidden]])</f>
        <v>43966</v>
      </c>
      <c r="AC3736" s="3">
        <v>44407</v>
      </c>
      <c r="AD3736" s="2" t="s">
        <v>28</v>
      </c>
      <c r="AE3736" s="2" t="str">
        <f>VLOOKUP(DatosTransformados[[#This Row],[Customer Segment Hidden]],Tabla3[#All],2,FALSE)</f>
        <v>High</v>
      </c>
      <c r="AF3736" s="11">
        <v>83.615949599565198</v>
      </c>
      <c r="AG3736" s="2">
        <v>8</v>
      </c>
      <c r="AH3736" s="2" t="s">
        <v>63</v>
      </c>
      <c r="AI3736" s="2" t="str">
        <f>IFERROR(VLOOKUP(DatosTransformados[[#This Row],[Preferred Contact Method Hidden]],Tabla3[#All],2,FALSE),DatosTransformados[[#This Row],[Preferred Contact Method Hidden]])</f>
        <v>SMS</v>
      </c>
      <c r="AJ3736" s="2" t="str">
        <f>VLOOKUP(DatosTransformados[[#This Row],[Applied Discount Hidden]],Tabla3[#All],2,FALSE)</f>
        <v>Yes</v>
      </c>
      <c r="AK3736" s="2" t="b">
        <v>1</v>
      </c>
    </row>
    <row r="3737" spans="1:37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">
        <v>21</v>
      </c>
      <c r="O37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7" s="5" t="s">
        <v>21</v>
      </c>
      <c r="Q3737" s="5">
        <v>0</v>
      </c>
      <c r="R3737" s="5" t="s">
        <v>21</v>
      </c>
      <c r="S3737" s="5" t="s">
        <v>52</v>
      </c>
      <c r="T3737" s="5" t="s">
        <v>207</v>
      </c>
      <c r="U3737" s="5">
        <v>11</v>
      </c>
      <c r="V3737" s="5" t="str">
        <f>PROPER(DatosTransformados[[#This Row],[Payment Method Hidden]])</f>
        <v>Paper Check</v>
      </c>
      <c r="W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737" s="5">
        <v>213</v>
      </c>
      <c r="Y3737" s="5"/>
      <c r="Z3737" s="5"/>
      <c r="AA3737" s="5" t="s">
        <v>3748</v>
      </c>
      <c r="AB3737" s="6">
        <f>DATEVALUE(DatosTransformados[[#This Row],[Contact Date Hidden]])</f>
        <v>44240</v>
      </c>
      <c r="AC3737" s="6">
        <v>43995</v>
      </c>
      <c r="AD3737" s="5" t="s">
        <v>28</v>
      </c>
      <c r="AE3737" s="5" t="str">
        <f>VLOOKUP(DatosTransformados[[#This Row],[Customer Segment Hidden]],Tabla3[#All],2,FALSE)</f>
        <v>High</v>
      </c>
      <c r="AF3737" s="12">
        <v>12.475170765688921</v>
      </c>
      <c r="AG3737" s="5">
        <v>3</v>
      </c>
      <c r="AH3737" s="5" t="s">
        <v>29</v>
      </c>
      <c r="AI3737" s="5" t="str">
        <f>IFERROR(VLOOKUP(DatosTransformados[[#This Row],[Preferred Contact Method Hidden]],Tabla3[#All],2,FALSE),DatosTransformados[[#This Row],[Preferred Contact Method Hidden]])</f>
        <v>Email</v>
      </c>
      <c r="AJ3737" s="5" t="str">
        <f>VLOOKUP(DatosTransformados[[#This Row],[Applied Discount Hidden]],Tabla3[#All],2,FALSE)</f>
        <v>Yes</v>
      </c>
      <c r="AK3737" s="5" t="b">
        <v>1</v>
      </c>
    </row>
    <row r="3738" spans="1:37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">
        <v>21</v>
      </c>
      <c r="O37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8" s="2" t="s">
        <v>21</v>
      </c>
      <c r="Q3738" s="2">
        <v>0</v>
      </c>
      <c r="R3738" s="2" t="s">
        <v>33</v>
      </c>
      <c r="S3738" s="2" t="s">
        <v>24</v>
      </c>
      <c r="T3738" s="2" t="s">
        <v>25</v>
      </c>
      <c r="U3738" s="2">
        <v>27</v>
      </c>
      <c r="V3738" s="2" t="str">
        <f>PROPER(DatosTransformados[[#This Row],[Payment Method Hidden]])</f>
        <v>Credit Card</v>
      </c>
      <c r="W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3738" s="2">
        <v>955</v>
      </c>
      <c r="Y3738" s="2"/>
      <c r="Z3738" s="2"/>
      <c r="AA3738" s="2" t="s">
        <v>1604</v>
      </c>
      <c r="AB3738" s="3">
        <f>DATEVALUE(DatosTransformados[[#This Row],[Contact Date Hidden]])</f>
        <v>45230</v>
      </c>
      <c r="AC3738" s="3">
        <v>44243</v>
      </c>
      <c r="AD3738" s="2" t="s">
        <v>44</v>
      </c>
      <c r="AE3738" s="2" t="str">
        <f>VLOOKUP(DatosTransformados[[#This Row],[Customer Segment Hidden]],Tabla3[#All],2,FALSE)</f>
        <v>Medium</v>
      </c>
      <c r="AF3738" s="11">
        <v>26.50801158135851</v>
      </c>
      <c r="AG3738" s="2">
        <v>9</v>
      </c>
      <c r="AH3738" s="2" t="s">
        <v>29</v>
      </c>
      <c r="AI3738" s="2" t="str">
        <f>IFERROR(VLOOKUP(DatosTransformados[[#This Row],[Preferred Contact Method Hidden]],Tabla3[#All],2,FALSE),DatosTransformados[[#This Row],[Preferred Contact Method Hidden]])</f>
        <v>Email</v>
      </c>
      <c r="AJ3738" s="2" t="str">
        <f>VLOOKUP(DatosTransformados[[#This Row],[Applied Discount Hidden]],Tabla3[#All],2,FALSE)</f>
        <v>Yes</v>
      </c>
      <c r="AK3738" s="2" t="b">
        <v>1</v>
      </c>
    </row>
    <row r="3739" spans="1:37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">
        <v>33</v>
      </c>
      <c r="O37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39" s="5" t="s">
        <v>21</v>
      </c>
      <c r="Q3739" s="5">
        <v>0</v>
      </c>
      <c r="R3739" s="5" t="s">
        <v>33</v>
      </c>
      <c r="S3739" s="5" t="s">
        <v>52</v>
      </c>
      <c r="T3739" s="5" t="s">
        <v>35</v>
      </c>
      <c r="U3739" s="5">
        <v>45</v>
      </c>
      <c r="V3739" s="5" t="str">
        <f>PROPER(DatosTransformados[[#This Row],[Payment Method Hidden]])</f>
        <v>Direct Debit</v>
      </c>
      <c r="W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739" s="5">
        <v>3218</v>
      </c>
      <c r="Y3739" s="5"/>
      <c r="Z3739" s="5"/>
      <c r="AA3739" s="5" t="s">
        <v>5936</v>
      </c>
      <c r="AB3739" s="6">
        <f>DATEVALUE(DatosTransformados[[#This Row],[Contact Date Hidden]])</f>
        <v>45141</v>
      </c>
      <c r="AC3739" s="6">
        <v>44919</v>
      </c>
      <c r="AD3739" s="5" t="s">
        <v>44</v>
      </c>
      <c r="AE3739" s="5" t="str">
        <f>VLOOKUP(DatosTransformados[[#This Row],[Customer Segment Hidden]],Tabla3[#All],2,FALSE)</f>
        <v>Medium</v>
      </c>
      <c r="AF3739" s="12">
        <v>40.928857138830423</v>
      </c>
      <c r="AG3739" s="5">
        <v>2</v>
      </c>
      <c r="AH3739" s="5" t="s">
        <v>29</v>
      </c>
      <c r="AI3739" s="5" t="str">
        <f>IFERROR(VLOOKUP(DatosTransformados[[#This Row],[Preferred Contact Method Hidden]],Tabla3[#All],2,FALSE),DatosTransformados[[#This Row],[Preferred Contact Method Hidden]])</f>
        <v>Email</v>
      </c>
      <c r="AJ3739" s="5" t="str">
        <f>VLOOKUP(DatosTransformados[[#This Row],[Applied Discount Hidden]],Tabla3[#All],2,FALSE)</f>
        <v>No</v>
      </c>
      <c r="AK3739" s="5" t="b">
        <v>0</v>
      </c>
    </row>
    <row r="3740" spans="1:37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">
        <v>33</v>
      </c>
      <c r="O37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0" s="2" t="s">
        <v>21</v>
      </c>
      <c r="Q3740" s="2">
        <v>0</v>
      </c>
      <c r="R3740" s="2" t="s">
        <v>21</v>
      </c>
      <c r="S3740" s="2" t="s">
        <v>52</v>
      </c>
      <c r="T3740" s="2" t="s">
        <v>25</v>
      </c>
      <c r="U3740" s="2">
        <v>29</v>
      </c>
      <c r="V3740" s="2" t="str">
        <f>PROPER(DatosTransformados[[#This Row],[Payment Method Hidden]])</f>
        <v>Credit Card</v>
      </c>
      <c r="W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740" s="2">
        <v>2029</v>
      </c>
      <c r="Y3740" s="2"/>
      <c r="Z3740" s="2"/>
      <c r="AA3740" s="2" t="s">
        <v>2640</v>
      </c>
      <c r="AB3740" s="3">
        <f>DATEVALUE(DatosTransformados[[#This Row],[Contact Date Hidden]])</f>
        <v>44461</v>
      </c>
      <c r="AC3740" s="3">
        <v>44865</v>
      </c>
      <c r="AD3740" s="2" t="s">
        <v>44</v>
      </c>
      <c r="AE3740" s="2" t="str">
        <f>VLOOKUP(DatosTransformados[[#This Row],[Customer Segment Hidden]],Tabla3[#All],2,FALSE)</f>
        <v>Medium</v>
      </c>
      <c r="AF3740" s="11">
        <v>31.784728908182661</v>
      </c>
      <c r="AG3740" s="2">
        <v>6</v>
      </c>
      <c r="AH3740" s="2" t="s">
        <v>49</v>
      </c>
      <c r="AI3740" s="2" t="str">
        <f>IFERROR(VLOOKUP(DatosTransformados[[#This Row],[Preferred Contact Method Hidden]],Tabla3[#All],2,FALSE),DatosTransformados[[#This Row],[Preferred Contact Method Hidden]])</f>
        <v>Phone</v>
      </c>
      <c r="AJ3740" s="2" t="str">
        <f>VLOOKUP(DatosTransformados[[#This Row],[Applied Discount Hidden]],Tabla3[#All],2,FALSE)</f>
        <v>No</v>
      </c>
      <c r="AK3740" s="2" t="b">
        <v>0</v>
      </c>
    </row>
    <row r="3741" spans="1:37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">
        <v>21</v>
      </c>
      <c r="O37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1" s="5" t="s">
        <v>33</v>
      </c>
      <c r="Q3741" s="5">
        <v>5</v>
      </c>
      <c r="R3741" s="5" t="s">
        <v>33</v>
      </c>
      <c r="S3741" s="5" t="s">
        <v>24</v>
      </c>
      <c r="T3741" s="5" t="s">
        <v>35</v>
      </c>
      <c r="U3741" s="5">
        <v>41</v>
      </c>
      <c r="V3741" s="5" t="str">
        <f>PROPER(DatosTransformados[[#This Row],[Payment Method Hidden]])</f>
        <v>Direct Debit</v>
      </c>
      <c r="W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741" s="5">
        <v>2270</v>
      </c>
      <c r="Y3741" s="5"/>
      <c r="Z3741" s="5"/>
      <c r="AA3741" s="5" t="s">
        <v>3043</v>
      </c>
      <c r="AB3741" s="6">
        <f>DATEVALUE(DatosTransformados[[#This Row],[Contact Date Hidden]])</f>
        <v>44256</v>
      </c>
      <c r="AC3741" s="6">
        <v>45123</v>
      </c>
      <c r="AD3741" s="5" t="s">
        <v>44</v>
      </c>
      <c r="AE3741" s="5" t="str">
        <f>VLOOKUP(DatosTransformados[[#This Row],[Customer Segment Hidden]],Tabla3[#All],2,FALSE)</f>
        <v>Medium</v>
      </c>
      <c r="AF3741" s="12">
        <v>47.315852816747963</v>
      </c>
      <c r="AG3741" s="5">
        <v>0</v>
      </c>
      <c r="AH3741" s="5" t="s">
        <v>63</v>
      </c>
      <c r="AI3741" s="5" t="str">
        <f>IFERROR(VLOOKUP(DatosTransformados[[#This Row],[Preferred Contact Method Hidden]],Tabla3[#All],2,FALSE),DatosTransformados[[#This Row],[Preferred Contact Method Hidden]])</f>
        <v>SMS</v>
      </c>
      <c r="AJ3741" s="5" t="str">
        <f>VLOOKUP(DatosTransformados[[#This Row],[Applied Discount Hidden]],Tabla3[#All],2,FALSE)</f>
        <v>No</v>
      </c>
      <c r="AK3741" s="5" t="b">
        <v>0</v>
      </c>
    </row>
    <row r="3742" spans="1:37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">
        <v>21</v>
      </c>
      <c r="O37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2" s="2" t="s">
        <v>21</v>
      </c>
      <c r="Q3742" s="2">
        <v>0</v>
      </c>
      <c r="R3742" s="2" t="s">
        <v>21</v>
      </c>
      <c r="S3742" s="2" t="s">
        <v>24</v>
      </c>
      <c r="T3742" s="2" t="s">
        <v>123</v>
      </c>
      <c r="U3742" s="2">
        <v>23</v>
      </c>
      <c r="V3742" s="2" t="str">
        <f>PROPER(DatosTransformados[[#This Row],[Payment Method Hidden]])</f>
        <v>Credit Card</v>
      </c>
      <c r="W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742" s="2">
        <v>212</v>
      </c>
      <c r="Y3742" s="2"/>
      <c r="Z3742" s="2"/>
      <c r="AA3742" s="2" t="s">
        <v>3176</v>
      </c>
      <c r="AB3742" s="3">
        <f>DATEVALUE(DatosTransformados[[#This Row],[Contact Date Hidden]])</f>
        <v>45268</v>
      </c>
      <c r="AC3742" s="3">
        <v>44184</v>
      </c>
      <c r="AD3742" s="2" t="s">
        <v>28</v>
      </c>
      <c r="AE3742" s="2" t="str">
        <f>VLOOKUP(DatosTransformados[[#This Row],[Customer Segment Hidden]],Tabla3[#All],2,FALSE)</f>
        <v>High</v>
      </c>
      <c r="AF3742" s="11">
        <v>18.90363343977047</v>
      </c>
      <c r="AG3742" s="2">
        <v>9</v>
      </c>
      <c r="AH3742" s="2" t="s">
        <v>63</v>
      </c>
      <c r="AI3742" s="2" t="str">
        <f>IFERROR(VLOOKUP(DatosTransformados[[#This Row],[Preferred Contact Method Hidden]],Tabla3[#All],2,FALSE),DatosTransformados[[#This Row],[Preferred Contact Method Hidden]])</f>
        <v>SMS</v>
      </c>
      <c r="AJ3742" s="2" t="str">
        <f>VLOOKUP(DatosTransformados[[#This Row],[Applied Discount Hidden]],Tabla3[#All],2,FALSE)</f>
        <v>Yes</v>
      </c>
      <c r="AK3742" s="2" t="b">
        <v>1</v>
      </c>
    </row>
    <row r="3743" spans="1:37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">
        <v>21</v>
      </c>
      <c r="O37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3" s="5" t="s">
        <v>21</v>
      </c>
      <c r="Q3743" s="5">
        <v>0</v>
      </c>
      <c r="R3743" s="5" t="s">
        <v>33</v>
      </c>
      <c r="S3743" s="5" t="s">
        <v>52</v>
      </c>
      <c r="T3743" s="5" t="s">
        <v>35</v>
      </c>
      <c r="U3743" s="5">
        <v>48</v>
      </c>
      <c r="V3743" s="5" t="str">
        <f>PROPER(DatosTransformados[[#This Row],[Payment Method Hidden]])</f>
        <v>Direct Debit</v>
      </c>
      <c r="W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743" s="5">
        <v>3342</v>
      </c>
      <c r="Y3743" s="5"/>
      <c r="Z3743" s="5"/>
      <c r="AA3743" s="5" t="s">
        <v>1451</v>
      </c>
      <c r="AB3743" s="6">
        <f>DATEVALUE(DatosTransformados[[#This Row],[Contact Date Hidden]])</f>
        <v>44876</v>
      </c>
      <c r="AC3743" s="6">
        <v>44540</v>
      </c>
      <c r="AD3743" s="5" t="s">
        <v>38</v>
      </c>
      <c r="AE3743" s="5" t="str">
        <f>VLOOKUP(DatosTransformados[[#This Row],[Customer Segment Hidden]],Tabla3[#All],2,FALSE)</f>
        <v>Low</v>
      </c>
      <c r="AF3743" s="12">
        <v>48.611400699095071</v>
      </c>
      <c r="AG3743" s="5">
        <v>5</v>
      </c>
      <c r="AH3743" s="5" t="s">
        <v>63</v>
      </c>
      <c r="AI3743" s="5" t="str">
        <f>IFERROR(VLOOKUP(DatosTransformados[[#This Row],[Preferred Contact Method Hidden]],Tabla3[#All],2,FALSE),DatosTransformados[[#This Row],[Preferred Contact Method Hidden]])</f>
        <v>SMS</v>
      </c>
      <c r="AJ3743" s="5" t="str">
        <f>VLOOKUP(DatosTransformados[[#This Row],[Applied Discount Hidden]],Tabla3[#All],2,FALSE)</f>
        <v>Yes</v>
      </c>
      <c r="AK3743" s="5" t="b">
        <v>1</v>
      </c>
    </row>
    <row r="3744" spans="1:37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">
        <v>33</v>
      </c>
      <c r="O37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4" s="2" t="s">
        <v>21</v>
      </c>
      <c r="Q3744" s="2">
        <v>0</v>
      </c>
      <c r="R3744" s="2" t="s">
        <v>21</v>
      </c>
      <c r="S3744" s="2" t="s">
        <v>24</v>
      </c>
      <c r="T3744" s="2" t="s">
        <v>123</v>
      </c>
      <c r="U3744" s="2">
        <v>45</v>
      </c>
      <c r="V3744" s="2" t="str">
        <f>PROPER(DatosTransformados[[#This Row],[Payment Method Hidden]])</f>
        <v>Credit Card</v>
      </c>
      <c r="W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744" s="2">
        <v>377</v>
      </c>
      <c r="Y3744" s="2" t="s">
        <v>42</v>
      </c>
      <c r="Z3744" s="2" t="s">
        <v>184</v>
      </c>
      <c r="AA3744" s="2" t="s">
        <v>76</v>
      </c>
      <c r="AB3744" s="3">
        <f>DATEVALUE(DatosTransformados[[#This Row],[Contact Date Hidden]])</f>
        <v>44806</v>
      </c>
      <c r="AC3744" s="3">
        <v>43904</v>
      </c>
      <c r="AD3744" s="2" t="s">
        <v>28</v>
      </c>
      <c r="AE3744" s="2" t="str">
        <f>VLOOKUP(DatosTransformados[[#This Row],[Customer Segment Hidden]],Tabla3[#All],2,FALSE)</f>
        <v>High</v>
      </c>
      <c r="AF3744" s="11">
        <v>42.56908159083526</v>
      </c>
      <c r="AG3744" s="2">
        <v>0</v>
      </c>
      <c r="AH3744" s="2" t="s">
        <v>29</v>
      </c>
      <c r="AI3744" s="2" t="str">
        <f>IFERROR(VLOOKUP(DatosTransformados[[#This Row],[Preferred Contact Method Hidden]],Tabla3[#All],2,FALSE),DatosTransformados[[#This Row],[Preferred Contact Method Hidden]])</f>
        <v>Email</v>
      </c>
      <c r="AJ3744" s="2" t="str">
        <f>VLOOKUP(DatosTransformados[[#This Row],[Applied Discount Hidden]],Tabla3[#All],2,FALSE)</f>
        <v>Yes</v>
      </c>
      <c r="AK3744" s="2" t="b">
        <v>1</v>
      </c>
    </row>
    <row r="3745" spans="1:37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">
        <v>21</v>
      </c>
      <c r="O37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5" s="5" t="s">
        <v>21</v>
      </c>
      <c r="Q3745" s="5">
        <v>0</v>
      </c>
      <c r="R3745" s="5" t="s">
        <v>33</v>
      </c>
      <c r="S3745" s="5" t="s">
        <v>24</v>
      </c>
      <c r="T3745" s="5" t="s">
        <v>35</v>
      </c>
      <c r="U3745" s="5">
        <v>48</v>
      </c>
      <c r="V3745" s="5" t="str">
        <f>PROPER(DatosTransformados[[#This Row],[Payment Method Hidden]])</f>
        <v>Direct Debit</v>
      </c>
      <c r="W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745" s="5">
        <v>2254</v>
      </c>
      <c r="Y3745" s="5"/>
      <c r="Z3745" s="5"/>
      <c r="AA3745" s="5" t="s">
        <v>841</v>
      </c>
      <c r="AB3745" s="6">
        <f>DATEVALUE(DatosTransformados[[#This Row],[Contact Date Hidden]])</f>
        <v>44278</v>
      </c>
      <c r="AC3745" s="6">
        <v>44794</v>
      </c>
      <c r="AD3745" s="5" t="s">
        <v>38</v>
      </c>
      <c r="AE3745" s="5" t="str">
        <f>VLOOKUP(DatosTransformados[[#This Row],[Customer Segment Hidden]],Tabla3[#All],2,FALSE)</f>
        <v>Low</v>
      </c>
      <c r="AF3745" s="12">
        <v>50.084755782557188</v>
      </c>
      <c r="AG3745" s="5">
        <v>9</v>
      </c>
      <c r="AH3745" s="5" t="s">
        <v>49</v>
      </c>
      <c r="AI3745" s="5" t="str">
        <f>IFERROR(VLOOKUP(DatosTransformados[[#This Row],[Preferred Contact Method Hidden]],Tabla3[#All],2,FALSE),DatosTransformados[[#This Row],[Preferred Contact Method Hidden]])</f>
        <v>Phone</v>
      </c>
      <c r="AJ3745" s="5" t="str">
        <f>VLOOKUP(DatosTransformados[[#This Row],[Applied Discount Hidden]],Tabla3[#All],2,FALSE)</f>
        <v>Yes</v>
      </c>
      <c r="AK3745" s="5" t="b">
        <v>1</v>
      </c>
    </row>
    <row r="3746" spans="1:37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">
        <v>21</v>
      </c>
      <c r="O37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6" s="2" t="s">
        <v>21</v>
      </c>
      <c r="Q3746" s="2">
        <v>0</v>
      </c>
      <c r="R3746" s="2" t="s">
        <v>33</v>
      </c>
      <c r="S3746" s="2" t="s">
        <v>52</v>
      </c>
      <c r="T3746" s="2" t="s">
        <v>123</v>
      </c>
      <c r="U3746" s="2">
        <v>28</v>
      </c>
      <c r="V3746" s="2" t="str">
        <f>PROPER(DatosTransformados[[#This Row],[Payment Method Hidden]])</f>
        <v>Credit Card</v>
      </c>
      <c r="W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746" s="2">
        <v>2014</v>
      </c>
      <c r="Y3746" s="2"/>
      <c r="Z3746" s="2"/>
      <c r="AA3746" s="2" t="s">
        <v>5944</v>
      </c>
      <c r="AB3746" s="3">
        <f>DATEVALUE(DatosTransformados[[#This Row],[Contact Date Hidden]])</f>
        <v>44494</v>
      </c>
      <c r="AC3746" s="3">
        <v>44625</v>
      </c>
      <c r="AD3746" s="2" t="s">
        <v>38</v>
      </c>
      <c r="AE3746" s="2" t="str">
        <f>VLOOKUP(DatosTransformados[[#This Row],[Customer Segment Hidden]],Tabla3[#All],2,FALSE)</f>
        <v>Low</v>
      </c>
      <c r="AF3746" s="11">
        <v>31.58390365808927</v>
      </c>
      <c r="AG3746" s="2">
        <v>1</v>
      </c>
      <c r="AH3746" s="2" t="s">
        <v>63</v>
      </c>
      <c r="AI3746" s="2" t="str">
        <f>IFERROR(VLOOKUP(DatosTransformados[[#This Row],[Preferred Contact Method Hidden]],Tabla3[#All],2,FALSE),DatosTransformados[[#This Row],[Preferred Contact Method Hidden]])</f>
        <v>SMS</v>
      </c>
      <c r="AJ3746" s="2" t="str">
        <f>VLOOKUP(DatosTransformados[[#This Row],[Applied Discount Hidden]],Tabla3[#All],2,FALSE)</f>
        <v>No</v>
      </c>
      <c r="AK3746" s="2" t="b">
        <v>0</v>
      </c>
    </row>
    <row r="3747" spans="1:37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">
        <v>21</v>
      </c>
      <c r="O37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7" s="5" t="s">
        <v>21</v>
      </c>
      <c r="Q3747" s="5">
        <v>0</v>
      </c>
      <c r="R3747" s="5" t="s">
        <v>21</v>
      </c>
      <c r="S3747" s="5" t="s">
        <v>24</v>
      </c>
      <c r="T3747" s="5" t="s">
        <v>123</v>
      </c>
      <c r="U3747" s="5">
        <v>19</v>
      </c>
      <c r="V3747" s="5" t="str">
        <f>PROPER(DatosTransformados[[#This Row],[Payment Method Hidden]])</f>
        <v>Credit Card</v>
      </c>
      <c r="W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3747" s="5">
        <v>19</v>
      </c>
      <c r="Y3747" s="5"/>
      <c r="Z3747" s="5"/>
      <c r="AA3747" s="5" t="s">
        <v>3554</v>
      </c>
      <c r="AB3747" s="6">
        <f>DATEVALUE(DatosTransformados[[#This Row],[Contact Date Hidden]])</f>
        <v>45131</v>
      </c>
      <c r="AC3747" s="6">
        <v>45061</v>
      </c>
      <c r="AD3747" s="5" t="s">
        <v>28</v>
      </c>
      <c r="AE3747" s="5" t="str">
        <f>VLOOKUP(DatosTransformados[[#This Row],[Customer Segment Hidden]],Tabla3[#All],2,FALSE)</f>
        <v>High</v>
      </c>
      <c r="AF3747" s="12">
        <v>18.77787275792878</v>
      </c>
      <c r="AG3747" s="5">
        <v>3</v>
      </c>
      <c r="AH3747" s="5" t="s">
        <v>29</v>
      </c>
      <c r="AI3747" s="5" t="str">
        <f>IFERROR(VLOOKUP(DatosTransformados[[#This Row],[Preferred Contact Method Hidden]],Tabla3[#All],2,FALSE),DatosTransformados[[#This Row],[Preferred Contact Method Hidden]])</f>
        <v>Email</v>
      </c>
      <c r="AJ3747" s="5" t="str">
        <f>VLOOKUP(DatosTransformados[[#This Row],[Applied Discount Hidden]],Tabla3[#All],2,FALSE)</f>
        <v>No</v>
      </c>
      <c r="AK3747" s="5" t="b">
        <v>0</v>
      </c>
    </row>
    <row r="3748" spans="1:37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">
        <v>33</v>
      </c>
      <c r="O37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8" s="2" t="s">
        <v>21</v>
      </c>
      <c r="Q3748" s="2">
        <v>0</v>
      </c>
      <c r="R3748" s="2" t="s">
        <v>33</v>
      </c>
      <c r="S3748" s="2" t="s">
        <v>52</v>
      </c>
      <c r="T3748" s="2" t="s">
        <v>35</v>
      </c>
      <c r="U3748" s="2">
        <v>41</v>
      </c>
      <c r="V3748" s="2" t="str">
        <f>PROPER(DatosTransformados[[#This Row],[Payment Method Hidden]])</f>
        <v>Direct Debit</v>
      </c>
      <c r="W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748" s="2">
        <v>1222</v>
      </c>
      <c r="Y3748" s="2"/>
      <c r="Z3748" s="2"/>
      <c r="AA3748" s="2" t="s">
        <v>567</v>
      </c>
      <c r="AB3748" s="3">
        <f>DATEVALUE(DatosTransformados[[#This Row],[Contact Date Hidden]])</f>
        <v>44313</v>
      </c>
      <c r="AC3748" s="3">
        <v>44789</v>
      </c>
      <c r="AD3748" s="2" t="s">
        <v>38</v>
      </c>
      <c r="AE3748" s="2" t="str">
        <f>VLOOKUP(DatosTransformados[[#This Row],[Customer Segment Hidden]],Tabla3[#All],2,FALSE)</f>
        <v>Low</v>
      </c>
      <c r="AF3748" s="11">
        <v>47.00826097494155</v>
      </c>
      <c r="AG3748" s="2">
        <v>8</v>
      </c>
      <c r="AH3748" s="2" t="s">
        <v>29</v>
      </c>
      <c r="AI3748" s="2" t="str">
        <f>IFERROR(VLOOKUP(DatosTransformados[[#This Row],[Preferred Contact Method Hidden]],Tabla3[#All],2,FALSE),DatosTransformados[[#This Row],[Preferred Contact Method Hidden]])</f>
        <v>Email</v>
      </c>
      <c r="AJ3748" s="2" t="str">
        <f>VLOOKUP(DatosTransformados[[#This Row],[Applied Discount Hidden]],Tabla3[#All],2,FALSE)</f>
        <v>No</v>
      </c>
      <c r="AK3748" s="2" t="b">
        <v>0</v>
      </c>
    </row>
    <row r="3749" spans="1:37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">
        <v>33</v>
      </c>
      <c r="O37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49" s="5" t="s">
        <v>21</v>
      </c>
      <c r="Q3749" s="5">
        <v>0</v>
      </c>
      <c r="R3749" s="5" t="s">
        <v>21</v>
      </c>
      <c r="S3749" s="5" t="s">
        <v>34</v>
      </c>
      <c r="T3749" s="5" t="s">
        <v>117</v>
      </c>
      <c r="U3749" s="5">
        <v>35</v>
      </c>
      <c r="V3749" s="5" t="str">
        <f>PROPER(DatosTransformados[[#This Row],[Payment Method Hidden]])</f>
        <v>Direct Debit</v>
      </c>
      <c r="W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749" s="5">
        <v>1894</v>
      </c>
      <c r="Y3749" s="5"/>
      <c r="Z3749" s="5"/>
      <c r="AA3749" s="5" t="s">
        <v>5948</v>
      </c>
      <c r="AB3749" s="6">
        <f>DATEVALUE(DatosTransformados[[#This Row],[Contact Date Hidden]])</f>
        <v>43904</v>
      </c>
      <c r="AC3749" s="6">
        <v>43970</v>
      </c>
      <c r="AD3749" s="5" t="s">
        <v>44</v>
      </c>
      <c r="AE3749" s="5" t="str">
        <f>VLOOKUP(DatosTransformados[[#This Row],[Customer Segment Hidden]],Tabla3[#All],2,FALSE)</f>
        <v>Medium</v>
      </c>
      <c r="AF3749" s="12">
        <v>39.981118115121888</v>
      </c>
      <c r="AG3749" s="5">
        <v>4</v>
      </c>
      <c r="AH3749" s="5" t="s">
        <v>29</v>
      </c>
      <c r="AI3749" s="5" t="str">
        <f>IFERROR(VLOOKUP(DatosTransformados[[#This Row],[Preferred Contact Method Hidden]],Tabla3[#All],2,FALSE),DatosTransformados[[#This Row],[Preferred Contact Method Hidden]])</f>
        <v>Email</v>
      </c>
      <c r="AJ3749" s="5" t="str">
        <f>VLOOKUP(DatosTransformados[[#This Row],[Applied Discount Hidden]],Tabla3[#All],2,FALSE)</f>
        <v>Yes</v>
      </c>
      <c r="AK3749" s="5" t="b">
        <v>1</v>
      </c>
    </row>
    <row r="3750" spans="1:37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">
        <v>21</v>
      </c>
      <c r="O37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0" s="2" t="s">
        <v>33</v>
      </c>
      <c r="Q3750" s="2">
        <v>2</v>
      </c>
      <c r="R3750" s="2" t="s">
        <v>21</v>
      </c>
      <c r="S3750" s="2" t="s">
        <v>52</v>
      </c>
      <c r="T3750" s="2" t="s">
        <v>123</v>
      </c>
      <c r="U3750" s="2">
        <v>6</v>
      </c>
      <c r="V3750" s="2" t="str">
        <f>PROPER(DatosTransformados[[#This Row],[Payment Method Hidden]])</f>
        <v>Credit Card</v>
      </c>
      <c r="W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750" s="2">
        <v>163</v>
      </c>
      <c r="Y3750" s="2"/>
      <c r="Z3750" s="2"/>
      <c r="AA3750" s="2" t="s">
        <v>3699</v>
      </c>
      <c r="AB3750" s="3">
        <f>DATEVALUE(DatosTransformados[[#This Row],[Contact Date Hidden]])</f>
        <v>44576</v>
      </c>
      <c r="AC3750" s="3">
        <v>43908</v>
      </c>
      <c r="AD3750" s="2" t="s">
        <v>38</v>
      </c>
      <c r="AE3750" s="2" t="str">
        <f>VLOOKUP(DatosTransformados[[#This Row],[Customer Segment Hidden]],Tabla3[#All],2,FALSE)</f>
        <v>Low</v>
      </c>
      <c r="AF3750" s="11">
        <v>7.0012793460264344</v>
      </c>
      <c r="AG3750" s="2">
        <v>4</v>
      </c>
      <c r="AH3750" s="2" t="s">
        <v>63</v>
      </c>
      <c r="AI3750" s="2" t="str">
        <f>IFERROR(VLOOKUP(DatosTransformados[[#This Row],[Preferred Contact Method Hidden]],Tabla3[#All],2,FALSE),DatosTransformados[[#This Row],[Preferred Contact Method Hidden]])</f>
        <v>SMS</v>
      </c>
      <c r="AJ3750" s="2" t="str">
        <f>VLOOKUP(DatosTransformados[[#This Row],[Applied Discount Hidden]],Tabla3[#All],2,FALSE)</f>
        <v>Yes</v>
      </c>
      <c r="AK3750" s="2" t="b">
        <v>1</v>
      </c>
    </row>
    <row r="3751" spans="1:37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">
        <v>21</v>
      </c>
      <c r="O37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1" s="5" t="s">
        <v>21</v>
      </c>
      <c r="Q3751" s="5">
        <v>0</v>
      </c>
      <c r="R3751" s="5" t="s">
        <v>33</v>
      </c>
      <c r="S3751" s="5" t="s">
        <v>24</v>
      </c>
      <c r="T3751" s="5" t="s">
        <v>123</v>
      </c>
      <c r="U3751" s="5">
        <v>43</v>
      </c>
      <c r="V3751" s="5" t="str">
        <f>PROPER(DatosTransformados[[#This Row],[Payment Method Hidden]])</f>
        <v>Credit Card</v>
      </c>
      <c r="W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751" s="5">
        <v>190</v>
      </c>
      <c r="Y3751" s="5" t="s">
        <v>42</v>
      </c>
      <c r="Z3751" s="5" t="s">
        <v>184</v>
      </c>
      <c r="AA3751" s="5" t="s">
        <v>5259</v>
      </c>
      <c r="AB3751" s="6">
        <f>DATEVALUE(DatosTransformados[[#This Row],[Contact Date Hidden]])</f>
        <v>44185</v>
      </c>
      <c r="AC3751" s="6">
        <v>45196</v>
      </c>
      <c r="AD3751" s="5" t="s">
        <v>44</v>
      </c>
      <c r="AE3751" s="5" t="str">
        <f>VLOOKUP(DatosTransformados[[#This Row],[Customer Segment Hidden]],Tabla3[#All],2,FALSE)</f>
        <v>Medium</v>
      </c>
      <c r="AF3751" s="12">
        <v>44.537818811012428</v>
      </c>
      <c r="AG3751" s="5">
        <v>6</v>
      </c>
      <c r="AH3751" s="5" t="s">
        <v>29</v>
      </c>
      <c r="AI3751" s="5" t="str">
        <f>IFERROR(VLOOKUP(DatosTransformados[[#This Row],[Preferred Contact Method Hidden]],Tabla3[#All],2,FALSE),DatosTransformados[[#This Row],[Preferred Contact Method Hidden]])</f>
        <v>Email</v>
      </c>
      <c r="AJ3751" s="5" t="str">
        <f>VLOOKUP(DatosTransformados[[#This Row],[Applied Discount Hidden]],Tabla3[#All],2,FALSE)</f>
        <v>Yes</v>
      </c>
      <c r="AK3751" s="5" t="b">
        <v>1</v>
      </c>
    </row>
    <row r="3752" spans="1:37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">
        <v>21</v>
      </c>
      <c r="O37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2" s="2" t="s">
        <v>33</v>
      </c>
      <c r="Q3752" s="2">
        <v>2</v>
      </c>
      <c r="R3752" s="2" t="s">
        <v>33</v>
      </c>
      <c r="S3752" s="2" t="s">
        <v>52</v>
      </c>
      <c r="T3752" s="2" t="s">
        <v>25</v>
      </c>
      <c r="U3752" s="2">
        <v>47</v>
      </c>
      <c r="V3752" s="2" t="str">
        <f>PROPER(DatosTransformados[[#This Row],[Payment Method Hidden]])</f>
        <v>Credit Card</v>
      </c>
      <c r="W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752" s="2">
        <v>3249</v>
      </c>
      <c r="Y3752" s="2"/>
      <c r="Z3752" s="2"/>
      <c r="AA3752" s="2" t="s">
        <v>1101</v>
      </c>
      <c r="AB3752" s="3">
        <f>DATEVALUE(DatosTransformados[[#This Row],[Contact Date Hidden]])</f>
        <v>44214</v>
      </c>
      <c r="AC3752" s="3">
        <v>44304</v>
      </c>
      <c r="AD3752" s="2" t="s">
        <v>44</v>
      </c>
      <c r="AE3752" s="2" t="str">
        <f>VLOOKUP(DatosTransformados[[#This Row],[Customer Segment Hidden]],Tabla3[#All],2,FALSE)</f>
        <v>Medium</v>
      </c>
      <c r="AF3752" s="11">
        <v>47.716965359914013</v>
      </c>
      <c r="AG3752" s="2">
        <v>3</v>
      </c>
      <c r="AH3752" s="2" t="s">
        <v>63</v>
      </c>
      <c r="AI3752" s="2" t="str">
        <f>IFERROR(VLOOKUP(DatosTransformados[[#This Row],[Preferred Contact Method Hidden]],Tabla3[#All],2,FALSE),DatosTransformados[[#This Row],[Preferred Contact Method Hidden]])</f>
        <v>SMS</v>
      </c>
      <c r="AJ3752" s="2" t="str">
        <f>VLOOKUP(DatosTransformados[[#This Row],[Applied Discount Hidden]],Tabla3[#All],2,FALSE)</f>
        <v>Yes</v>
      </c>
      <c r="AK3752" s="2" t="b">
        <v>1</v>
      </c>
    </row>
    <row r="3753" spans="1:37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">
        <v>21</v>
      </c>
      <c r="O37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3" s="5" t="s">
        <v>21</v>
      </c>
      <c r="Q3753" s="5">
        <v>0</v>
      </c>
      <c r="R3753" s="5" t="s">
        <v>21</v>
      </c>
      <c r="S3753" s="5" t="s">
        <v>52</v>
      </c>
      <c r="T3753" s="5" t="s">
        <v>117</v>
      </c>
      <c r="U3753" s="5">
        <v>26</v>
      </c>
      <c r="V3753" s="5" t="str">
        <f>PROPER(DatosTransformados[[#This Row],[Payment Method Hidden]])</f>
        <v>Direct Debit</v>
      </c>
      <c r="W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753" s="5">
        <v>1922</v>
      </c>
      <c r="Y3753" s="5"/>
      <c r="Z3753" s="5"/>
      <c r="AA3753" s="5" t="s">
        <v>1305</v>
      </c>
      <c r="AB3753" s="6">
        <f>DATEVALUE(DatosTransformados[[#This Row],[Contact Date Hidden]])</f>
        <v>44151</v>
      </c>
      <c r="AC3753" s="6">
        <v>44806</v>
      </c>
      <c r="AD3753" s="5" t="s">
        <v>28</v>
      </c>
      <c r="AE3753" s="5" t="str">
        <f>VLOOKUP(DatosTransformados[[#This Row],[Customer Segment Hidden]],Tabla3[#All],2,FALSE)</f>
        <v>High</v>
      </c>
      <c r="AF3753" s="12">
        <v>28.71356547492023</v>
      </c>
      <c r="AG3753" s="5">
        <v>1</v>
      </c>
      <c r="AH3753" s="5" t="s">
        <v>29</v>
      </c>
      <c r="AI3753" s="5" t="str">
        <f>IFERROR(VLOOKUP(DatosTransformados[[#This Row],[Preferred Contact Method Hidden]],Tabla3[#All],2,FALSE),DatosTransformados[[#This Row],[Preferred Contact Method Hidden]])</f>
        <v>Email</v>
      </c>
      <c r="AJ3753" s="5" t="str">
        <f>VLOOKUP(DatosTransformados[[#This Row],[Applied Discount Hidden]],Tabla3[#All],2,FALSE)</f>
        <v>No</v>
      </c>
      <c r="AK3753" s="5" t="b">
        <v>0</v>
      </c>
    </row>
    <row r="3754" spans="1:37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">
        <v>33</v>
      </c>
      <c r="O3754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754" s="2" t="s">
        <v>21</v>
      </c>
      <c r="Q3754" s="2">
        <v>0</v>
      </c>
      <c r="R3754" s="2" t="s">
        <v>33</v>
      </c>
      <c r="S3754" s="2" t="s">
        <v>52</v>
      </c>
      <c r="T3754" s="2" t="s">
        <v>25</v>
      </c>
      <c r="U3754" s="2">
        <v>42</v>
      </c>
      <c r="V3754" s="2" t="str">
        <f>PROPER(DatosTransformados[[#This Row],[Payment Method Hidden]])</f>
        <v>Credit Card</v>
      </c>
      <c r="W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754" s="2">
        <v>2335</v>
      </c>
      <c r="Y3754" s="2"/>
      <c r="Z3754" s="2"/>
      <c r="AA3754" s="2" t="s">
        <v>1591</v>
      </c>
      <c r="AB3754" s="3">
        <f>DATEVALUE(DatosTransformados[[#This Row],[Contact Date Hidden]])</f>
        <v>44365</v>
      </c>
      <c r="AC3754" s="3">
        <v>44548</v>
      </c>
      <c r="AD3754" s="2" t="s">
        <v>28</v>
      </c>
      <c r="AE3754" s="2" t="str">
        <f>VLOOKUP(DatosTransformados[[#This Row],[Customer Segment Hidden]],Tabla3[#All],2,FALSE)</f>
        <v>High</v>
      </c>
      <c r="AF3754" s="11">
        <v>41.442591600122732</v>
      </c>
      <c r="AG3754" s="2">
        <v>4</v>
      </c>
      <c r="AH3754" s="2" t="s">
        <v>29</v>
      </c>
      <c r="AI3754" s="2" t="str">
        <f>IFERROR(VLOOKUP(DatosTransformados[[#This Row],[Preferred Contact Method Hidden]],Tabla3[#All],2,FALSE),DatosTransformados[[#This Row],[Preferred Contact Method Hidden]])</f>
        <v>Email</v>
      </c>
      <c r="AJ3754" s="2" t="str">
        <f>VLOOKUP(DatosTransformados[[#This Row],[Applied Discount Hidden]],Tabla3[#All],2,FALSE)</f>
        <v>Yes</v>
      </c>
      <c r="AK3754" s="2" t="b">
        <v>1</v>
      </c>
    </row>
    <row r="3755" spans="1:37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">
        <v>21</v>
      </c>
      <c r="O37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5" s="5" t="s">
        <v>21</v>
      </c>
      <c r="Q3755" s="5">
        <v>0</v>
      </c>
      <c r="R3755" s="5" t="s">
        <v>21</v>
      </c>
      <c r="S3755" s="5" t="s">
        <v>34</v>
      </c>
      <c r="T3755" s="5" t="s">
        <v>25</v>
      </c>
      <c r="U3755" s="5">
        <v>26</v>
      </c>
      <c r="V3755" s="5" t="str">
        <f>PROPER(DatosTransformados[[#This Row],[Payment Method Hidden]])</f>
        <v>Credit Card</v>
      </c>
      <c r="W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755" s="5">
        <v>730</v>
      </c>
      <c r="Y3755" s="5"/>
      <c r="Z3755" s="5"/>
      <c r="AA3755" s="5" t="s">
        <v>250</v>
      </c>
      <c r="AB3755" s="6">
        <f>DATEVALUE(DatosTransformados[[#This Row],[Contact Date Hidden]])</f>
        <v>45228</v>
      </c>
      <c r="AC3755" s="6">
        <v>44738</v>
      </c>
      <c r="AD3755" s="5" t="s">
        <v>44</v>
      </c>
      <c r="AE3755" s="5" t="str">
        <f>VLOOKUP(DatosTransformados[[#This Row],[Customer Segment Hidden]],Tabla3[#All],2,FALSE)</f>
        <v>Medium</v>
      </c>
      <c r="AF3755" s="12">
        <v>21.765549218601048</v>
      </c>
      <c r="AG3755" s="5">
        <v>10</v>
      </c>
      <c r="AH3755" s="5" t="s">
        <v>29</v>
      </c>
      <c r="AI3755" s="5" t="str">
        <f>IFERROR(VLOOKUP(DatosTransformados[[#This Row],[Preferred Contact Method Hidden]],Tabla3[#All],2,FALSE),DatosTransformados[[#This Row],[Preferred Contact Method Hidden]])</f>
        <v>Email</v>
      </c>
      <c r="AJ3755" s="5" t="str">
        <f>VLOOKUP(DatosTransformados[[#This Row],[Applied Discount Hidden]],Tabla3[#All],2,FALSE)</f>
        <v>Yes</v>
      </c>
      <c r="AK3755" s="5" t="b">
        <v>1</v>
      </c>
    </row>
    <row r="3756" spans="1:37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">
        <v>33</v>
      </c>
      <c r="O37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6" s="2" t="s">
        <v>21</v>
      </c>
      <c r="Q3756" s="2">
        <v>0</v>
      </c>
      <c r="R3756" s="2" t="s">
        <v>21</v>
      </c>
      <c r="S3756" s="2" t="s">
        <v>34</v>
      </c>
      <c r="T3756" s="2" t="s">
        <v>25</v>
      </c>
      <c r="U3756" s="2">
        <v>39</v>
      </c>
      <c r="V3756" s="2" t="str">
        <f>PROPER(DatosTransformados[[#This Row],[Payment Method Hidden]])</f>
        <v>Credit Card</v>
      </c>
      <c r="W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756" s="2">
        <v>2642</v>
      </c>
      <c r="Y3756" s="2" t="s">
        <v>103</v>
      </c>
      <c r="Z3756" s="2" t="s">
        <v>104</v>
      </c>
      <c r="AA3756" s="2" t="s">
        <v>653</v>
      </c>
      <c r="AB3756" s="3">
        <f>DATEVALUE(DatosTransformados[[#This Row],[Contact Date Hidden]])</f>
        <v>45049</v>
      </c>
      <c r="AC3756" s="3">
        <v>44897</v>
      </c>
      <c r="AD3756" s="2" t="s">
        <v>38</v>
      </c>
      <c r="AE3756" s="2" t="str">
        <f>VLOOKUP(DatosTransformados[[#This Row],[Customer Segment Hidden]],Tabla3[#All],2,FALSE)</f>
        <v>Low</v>
      </c>
      <c r="AF3756" s="11">
        <v>38.653359213005558</v>
      </c>
      <c r="AG3756" s="2">
        <v>7</v>
      </c>
      <c r="AH3756" s="2" t="s">
        <v>49</v>
      </c>
      <c r="AI3756" s="2" t="str">
        <f>IFERROR(VLOOKUP(DatosTransformados[[#This Row],[Preferred Contact Method Hidden]],Tabla3[#All],2,FALSE),DatosTransformados[[#This Row],[Preferred Contact Method Hidden]])</f>
        <v>Phone</v>
      </c>
      <c r="AJ3756" s="2" t="str">
        <f>VLOOKUP(DatosTransformados[[#This Row],[Applied Discount Hidden]],Tabla3[#All],2,FALSE)</f>
        <v>Yes</v>
      </c>
      <c r="AK3756" s="2" t="b">
        <v>1</v>
      </c>
    </row>
    <row r="3757" spans="1:37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">
        <v>21</v>
      </c>
      <c r="O37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7" s="5" t="s">
        <v>33</v>
      </c>
      <c r="Q3757" s="5">
        <v>4</v>
      </c>
      <c r="R3757" s="5" t="s">
        <v>21</v>
      </c>
      <c r="S3757" s="5" t="s">
        <v>34</v>
      </c>
      <c r="T3757" s="5" t="s">
        <v>117</v>
      </c>
      <c r="U3757" s="5">
        <v>8</v>
      </c>
      <c r="V3757" s="5" t="str">
        <f>PROPER(DatosTransformados[[#This Row],[Payment Method Hidden]])</f>
        <v>Direct Debit</v>
      </c>
      <c r="W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757" s="5">
        <v>449</v>
      </c>
      <c r="Y3757" s="5"/>
      <c r="Z3757" s="5"/>
      <c r="AA3757" s="5" t="s">
        <v>525</v>
      </c>
      <c r="AB3757" s="6">
        <f>DATEVALUE(DatosTransformados[[#This Row],[Contact Date Hidden]])</f>
        <v>44403</v>
      </c>
      <c r="AC3757" s="6">
        <v>44332</v>
      </c>
      <c r="AD3757" s="5" t="s">
        <v>38</v>
      </c>
      <c r="AE3757" s="5" t="str">
        <f>VLOOKUP(DatosTransformados[[#This Row],[Customer Segment Hidden]],Tabla3[#All],2,FALSE)</f>
        <v>Low</v>
      </c>
      <c r="AF3757" s="12">
        <v>7.4702509225278728</v>
      </c>
      <c r="AG3757" s="5">
        <v>4</v>
      </c>
      <c r="AH3757" s="5" t="s">
        <v>63</v>
      </c>
      <c r="AI3757" s="5" t="str">
        <f>IFERROR(VLOOKUP(DatosTransformados[[#This Row],[Preferred Contact Method Hidden]],Tabla3[#All],2,FALSE),DatosTransformados[[#This Row],[Preferred Contact Method Hidden]])</f>
        <v>SMS</v>
      </c>
      <c r="AJ3757" s="5" t="str">
        <f>VLOOKUP(DatosTransformados[[#This Row],[Applied Discount Hidden]],Tabla3[#All],2,FALSE)</f>
        <v>Yes</v>
      </c>
      <c r="AK3757" s="5" t="b">
        <v>1</v>
      </c>
    </row>
    <row r="3758" spans="1:37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">
        <v>33</v>
      </c>
      <c r="O3758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758" s="2" t="s">
        <v>33</v>
      </c>
      <c r="Q3758" s="2">
        <v>2</v>
      </c>
      <c r="R3758" s="2" t="s">
        <v>33</v>
      </c>
      <c r="S3758" s="2" t="s">
        <v>52</v>
      </c>
      <c r="T3758" s="2" t="s">
        <v>35</v>
      </c>
      <c r="U3758" s="2">
        <v>46</v>
      </c>
      <c r="V3758" s="2" t="str">
        <f>PROPER(DatosTransformados[[#This Row],[Payment Method Hidden]])</f>
        <v>Direct Debit</v>
      </c>
      <c r="W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758" s="2">
        <v>2994</v>
      </c>
      <c r="Y3758" s="2"/>
      <c r="Z3758" s="2"/>
      <c r="AA3758" s="2" t="s">
        <v>645</v>
      </c>
      <c r="AB3758" s="3">
        <f>DATEVALUE(DatosTransformados[[#This Row],[Contact Date Hidden]])</f>
        <v>44107</v>
      </c>
      <c r="AC3758" s="3">
        <v>45169</v>
      </c>
      <c r="AD3758" s="2" t="s">
        <v>38</v>
      </c>
      <c r="AE3758" s="2" t="str">
        <f>VLOOKUP(DatosTransformados[[#This Row],[Customer Segment Hidden]],Tabla3[#All],2,FALSE)</f>
        <v>Low</v>
      </c>
      <c r="AF3758" s="11">
        <v>40.769660769423197</v>
      </c>
      <c r="AG3758" s="2">
        <v>1</v>
      </c>
      <c r="AH3758" s="2" t="s">
        <v>49</v>
      </c>
      <c r="AI3758" s="2" t="str">
        <f>IFERROR(VLOOKUP(DatosTransformados[[#This Row],[Preferred Contact Method Hidden]],Tabla3[#All],2,FALSE),DatosTransformados[[#This Row],[Preferred Contact Method Hidden]])</f>
        <v>Phone</v>
      </c>
      <c r="AJ3758" s="2" t="str">
        <f>VLOOKUP(DatosTransformados[[#This Row],[Applied Discount Hidden]],Tabla3[#All],2,FALSE)</f>
        <v>Yes</v>
      </c>
      <c r="AK3758" s="2" t="b">
        <v>1</v>
      </c>
    </row>
    <row r="3759" spans="1:37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">
        <v>21</v>
      </c>
      <c r="O37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59" s="5" t="s">
        <v>21</v>
      </c>
      <c r="Q3759" s="5">
        <v>0</v>
      </c>
      <c r="R3759" s="5" t="s">
        <v>33</v>
      </c>
      <c r="S3759" s="5" t="s">
        <v>52</v>
      </c>
      <c r="T3759" s="5" t="s">
        <v>123</v>
      </c>
      <c r="U3759" s="5">
        <v>36</v>
      </c>
      <c r="V3759" s="5" t="str">
        <f>PROPER(DatosTransformados[[#This Row],[Payment Method Hidden]])</f>
        <v>Credit Card</v>
      </c>
      <c r="W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759" s="5">
        <v>2327</v>
      </c>
      <c r="Y3759" s="5"/>
      <c r="Z3759" s="5"/>
      <c r="AA3759" s="5" t="s">
        <v>5959</v>
      </c>
      <c r="AB3759" s="6">
        <f>DATEVALUE(DatosTransformados[[#This Row],[Contact Date Hidden]])</f>
        <v>44230</v>
      </c>
      <c r="AC3759" s="6">
        <v>44446</v>
      </c>
      <c r="AD3759" s="5" t="s">
        <v>44</v>
      </c>
      <c r="AE3759" s="5" t="str">
        <f>VLOOKUP(DatosTransformados[[#This Row],[Customer Segment Hidden]],Tabla3[#All],2,FALSE)</f>
        <v>Medium</v>
      </c>
      <c r="AF3759" s="12">
        <v>36.806988791141379</v>
      </c>
      <c r="AG3759" s="5">
        <v>3</v>
      </c>
      <c r="AH3759" s="5" t="s">
        <v>49</v>
      </c>
      <c r="AI3759" s="5" t="str">
        <f>IFERROR(VLOOKUP(DatosTransformados[[#This Row],[Preferred Contact Method Hidden]],Tabla3[#All],2,FALSE),DatosTransformados[[#This Row],[Preferred Contact Method Hidden]])</f>
        <v>Phone</v>
      </c>
      <c r="AJ3759" s="5" t="str">
        <f>VLOOKUP(DatosTransformados[[#This Row],[Applied Discount Hidden]],Tabla3[#All],2,FALSE)</f>
        <v>No</v>
      </c>
      <c r="AK3759" s="5" t="b">
        <v>0</v>
      </c>
    </row>
    <row r="3760" spans="1:37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">
        <v>21</v>
      </c>
      <c r="O37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0" s="2" t="s">
        <v>33</v>
      </c>
      <c r="Q3760" s="2">
        <v>6</v>
      </c>
      <c r="R3760" s="2" t="s">
        <v>21</v>
      </c>
      <c r="S3760" s="2" t="s">
        <v>24</v>
      </c>
      <c r="T3760" s="2" t="s">
        <v>123</v>
      </c>
      <c r="U3760" s="2">
        <v>7</v>
      </c>
      <c r="V3760" s="2" t="str">
        <f>PROPER(DatosTransformados[[#This Row],[Payment Method Hidden]])</f>
        <v>Credit Card</v>
      </c>
      <c r="W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760" s="2">
        <v>360</v>
      </c>
      <c r="Y3760" s="2"/>
      <c r="Z3760" s="2"/>
      <c r="AA3760" s="2" t="s">
        <v>663</v>
      </c>
      <c r="AB3760" s="3">
        <f>DATEVALUE(DatosTransformados[[#This Row],[Contact Date Hidden]])</f>
        <v>44338</v>
      </c>
      <c r="AC3760" s="3">
        <v>44357</v>
      </c>
      <c r="AD3760" s="2" t="s">
        <v>28</v>
      </c>
      <c r="AE3760" s="2" t="str">
        <f>VLOOKUP(DatosTransformados[[#This Row],[Customer Segment Hidden]],Tabla3[#All],2,FALSE)</f>
        <v>High</v>
      </c>
      <c r="AF3760" s="11">
        <v>6.9767993496678891</v>
      </c>
      <c r="AG3760" s="2">
        <v>0</v>
      </c>
      <c r="AH3760" s="2" t="s">
        <v>29</v>
      </c>
      <c r="AI3760" s="2" t="str">
        <f>IFERROR(VLOOKUP(DatosTransformados[[#This Row],[Preferred Contact Method Hidden]],Tabla3[#All],2,FALSE),DatosTransformados[[#This Row],[Preferred Contact Method Hidden]])</f>
        <v>Email</v>
      </c>
      <c r="AJ3760" s="2" t="str">
        <f>VLOOKUP(DatosTransformados[[#This Row],[Applied Discount Hidden]],Tabla3[#All],2,FALSE)</f>
        <v>No</v>
      </c>
      <c r="AK3760" s="2" t="b">
        <v>0</v>
      </c>
    </row>
    <row r="3761" spans="1:37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">
        <v>21</v>
      </c>
      <c r="O37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1" s="5" t="s">
        <v>21</v>
      </c>
      <c r="Q3761" s="5">
        <v>0</v>
      </c>
      <c r="R3761" s="5" t="s">
        <v>21</v>
      </c>
      <c r="S3761" s="5" t="s">
        <v>24</v>
      </c>
      <c r="T3761" s="5" t="s">
        <v>35</v>
      </c>
      <c r="U3761" s="5">
        <v>29</v>
      </c>
      <c r="V3761" s="5" t="str">
        <f>PROPER(DatosTransformados[[#This Row],[Payment Method Hidden]])</f>
        <v>Direct Debit</v>
      </c>
      <c r="W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761" s="5">
        <v>57</v>
      </c>
      <c r="Y3761" s="5" t="s">
        <v>42</v>
      </c>
      <c r="Z3761" s="5" t="s">
        <v>184</v>
      </c>
      <c r="AA3761" s="5" t="s">
        <v>5962</v>
      </c>
      <c r="AB3761" s="6">
        <f>DATEVALUE(DatosTransformados[[#This Row],[Contact Date Hidden]])</f>
        <v>44188</v>
      </c>
      <c r="AC3761" s="6">
        <v>44899</v>
      </c>
      <c r="AD3761" s="5" t="s">
        <v>28</v>
      </c>
      <c r="AE3761" s="5" t="str">
        <f>VLOOKUP(DatosTransformados[[#This Row],[Customer Segment Hidden]],Tabla3[#All],2,FALSE)</f>
        <v>High</v>
      </c>
      <c r="AF3761" s="12">
        <v>30.636060878299311</v>
      </c>
      <c r="AG3761" s="5">
        <v>2</v>
      </c>
      <c r="AH3761" s="5" t="s">
        <v>29</v>
      </c>
      <c r="AI3761" s="5" t="str">
        <f>IFERROR(VLOOKUP(DatosTransformados[[#This Row],[Preferred Contact Method Hidden]],Tabla3[#All],2,FALSE),DatosTransformados[[#This Row],[Preferred Contact Method Hidden]])</f>
        <v>Email</v>
      </c>
      <c r="AJ3761" s="5" t="str">
        <f>VLOOKUP(DatosTransformados[[#This Row],[Applied Discount Hidden]],Tabla3[#All],2,FALSE)</f>
        <v>Yes</v>
      </c>
      <c r="AK3761" s="5" t="b">
        <v>1</v>
      </c>
    </row>
    <row r="3762" spans="1:37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">
        <v>21</v>
      </c>
      <c r="O37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2" s="2" t="s">
        <v>21</v>
      </c>
      <c r="Q3762" s="2">
        <v>0</v>
      </c>
      <c r="R3762" s="2" t="s">
        <v>21</v>
      </c>
      <c r="S3762" s="2" t="s">
        <v>24</v>
      </c>
      <c r="T3762" s="2" t="s">
        <v>25</v>
      </c>
      <c r="U3762" s="2">
        <v>8</v>
      </c>
      <c r="V3762" s="2" t="str">
        <f>PROPER(DatosTransformados[[#This Row],[Payment Method Hidden]])</f>
        <v>Credit Card</v>
      </c>
      <c r="W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762" s="2">
        <v>8</v>
      </c>
      <c r="Y3762" s="2" t="s">
        <v>134</v>
      </c>
      <c r="Z3762" s="2" t="s">
        <v>375</v>
      </c>
      <c r="AA3762" s="2" t="s">
        <v>5964</v>
      </c>
      <c r="AB3762" s="3">
        <f>DATEVALUE(DatosTransformados[[#This Row],[Contact Date Hidden]])</f>
        <v>44056</v>
      </c>
      <c r="AC3762" s="3">
        <v>45148</v>
      </c>
      <c r="AD3762" s="2" t="s">
        <v>28</v>
      </c>
      <c r="AE3762" s="2" t="str">
        <f>VLOOKUP(DatosTransformados[[#This Row],[Customer Segment Hidden]],Tabla3[#All],2,FALSE)</f>
        <v>High</v>
      </c>
      <c r="AF3762" s="11">
        <v>8.0499222521887823</v>
      </c>
      <c r="AG3762" s="2">
        <v>0</v>
      </c>
      <c r="AH3762" s="2" t="s">
        <v>49</v>
      </c>
      <c r="AI3762" s="2" t="str">
        <f>IFERROR(VLOOKUP(DatosTransformados[[#This Row],[Preferred Contact Method Hidden]],Tabla3[#All],2,FALSE),DatosTransformados[[#This Row],[Preferred Contact Method Hidden]])</f>
        <v>Phone</v>
      </c>
      <c r="AJ3762" s="2" t="str">
        <f>VLOOKUP(DatosTransformados[[#This Row],[Applied Discount Hidden]],Tabla3[#All],2,FALSE)</f>
        <v>Yes</v>
      </c>
      <c r="AK3762" s="2" t="b">
        <v>1</v>
      </c>
    </row>
    <row r="3763" spans="1:37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">
        <v>21</v>
      </c>
      <c r="O37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3" s="5" t="s">
        <v>33</v>
      </c>
      <c r="Q3763" s="5">
        <v>5</v>
      </c>
      <c r="R3763" s="5" t="s">
        <v>21</v>
      </c>
      <c r="S3763" s="5" t="s">
        <v>24</v>
      </c>
      <c r="T3763" s="5" t="s">
        <v>35</v>
      </c>
      <c r="U3763" s="5">
        <v>27</v>
      </c>
      <c r="V3763" s="5" t="str">
        <f>PROPER(DatosTransformados[[#This Row],[Payment Method Hidden]])</f>
        <v>Direct Debit</v>
      </c>
      <c r="W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763" s="5">
        <v>250</v>
      </c>
      <c r="Y3763" s="5"/>
      <c r="Z3763" s="5"/>
      <c r="AA3763" s="5" t="s">
        <v>1587</v>
      </c>
      <c r="AB3763" s="6">
        <f>DATEVALUE(DatosTransformados[[#This Row],[Contact Date Hidden]])</f>
        <v>44128</v>
      </c>
      <c r="AC3763" s="6">
        <v>45166</v>
      </c>
      <c r="AD3763" s="5" t="s">
        <v>28</v>
      </c>
      <c r="AE3763" s="5" t="str">
        <f>VLOOKUP(DatosTransformados[[#This Row],[Customer Segment Hidden]],Tabla3[#All],2,FALSE)</f>
        <v>High</v>
      </c>
      <c r="AF3763" s="12">
        <v>30.30361501552575</v>
      </c>
      <c r="AG3763" s="5">
        <v>4</v>
      </c>
      <c r="AH3763" s="5" t="s">
        <v>63</v>
      </c>
      <c r="AI3763" s="5" t="str">
        <f>IFERROR(VLOOKUP(DatosTransformados[[#This Row],[Preferred Contact Method Hidden]],Tabla3[#All],2,FALSE),DatosTransformados[[#This Row],[Preferred Contact Method Hidden]])</f>
        <v>SMS</v>
      </c>
      <c r="AJ3763" s="5" t="str">
        <f>VLOOKUP(DatosTransformados[[#This Row],[Applied Discount Hidden]],Tabla3[#All],2,FALSE)</f>
        <v>Yes</v>
      </c>
      <c r="AK3763" s="5" t="b">
        <v>1</v>
      </c>
    </row>
    <row r="3764" spans="1:37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">
        <v>33</v>
      </c>
      <c r="O37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4" s="2" t="s">
        <v>21</v>
      </c>
      <c r="Q3764" s="2">
        <v>0</v>
      </c>
      <c r="R3764" s="2" t="s">
        <v>21</v>
      </c>
      <c r="S3764" s="2" t="s">
        <v>52</v>
      </c>
      <c r="T3764" s="2" t="s">
        <v>117</v>
      </c>
      <c r="U3764" s="2">
        <v>8</v>
      </c>
      <c r="V3764" s="2" t="str">
        <f>PROPER(DatosTransformados[[#This Row],[Payment Method Hidden]])</f>
        <v>Direct Debit</v>
      </c>
      <c r="W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764" s="2">
        <v>447</v>
      </c>
      <c r="Y3764" s="2" t="s">
        <v>134</v>
      </c>
      <c r="Z3764" s="2" t="s">
        <v>375</v>
      </c>
      <c r="AA3764" s="2" t="s">
        <v>556</v>
      </c>
      <c r="AB3764" s="3">
        <f>DATEVALUE(DatosTransformados[[#This Row],[Contact Date Hidden]])</f>
        <v>44321</v>
      </c>
      <c r="AC3764" s="3">
        <v>44376</v>
      </c>
      <c r="AD3764" s="2" t="s">
        <v>44</v>
      </c>
      <c r="AE3764" s="2" t="str">
        <f>VLOOKUP(DatosTransformados[[#This Row],[Customer Segment Hidden]],Tabla3[#All],2,FALSE)</f>
        <v>Medium</v>
      </c>
      <c r="AF3764" s="11">
        <v>7.9255159760409049</v>
      </c>
      <c r="AG3764" s="2">
        <v>1</v>
      </c>
      <c r="AH3764" s="2" t="s">
        <v>63</v>
      </c>
      <c r="AI3764" s="2" t="str">
        <f>IFERROR(VLOOKUP(DatosTransformados[[#This Row],[Preferred Contact Method Hidden]],Tabla3[#All],2,FALSE),DatosTransformados[[#This Row],[Preferred Contact Method Hidden]])</f>
        <v>SMS</v>
      </c>
      <c r="AJ3764" s="2" t="str">
        <f>VLOOKUP(DatosTransformados[[#This Row],[Applied Discount Hidden]],Tabla3[#All],2,FALSE)</f>
        <v>No</v>
      </c>
      <c r="AK3764" s="2" t="b">
        <v>0</v>
      </c>
    </row>
    <row r="3765" spans="1:37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">
        <v>21</v>
      </c>
      <c r="O37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5" s="5" t="s">
        <v>21</v>
      </c>
      <c r="Q3765" s="5">
        <v>0</v>
      </c>
      <c r="R3765" s="5" t="s">
        <v>21</v>
      </c>
      <c r="S3765" s="5" t="s">
        <v>52</v>
      </c>
      <c r="T3765" s="5" t="s">
        <v>35</v>
      </c>
      <c r="U3765" s="5">
        <v>9</v>
      </c>
      <c r="V3765" s="5" t="str">
        <f>PROPER(DatosTransformados[[#This Row],[Payment Method Hidden]])</f>
        <v>Direct Debit</v>
      </c>
      <c r="W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765" s="5">
        <v>445</v>
      </c>
      <c r="Y3765" s="5"/>
      <c r="Z3765" s="5"/>
      <c r="AA3765" s="5" t="s">
        <v>495</v>
      </c>
      <c r="AB3765" s="6">
        <f>DATEVALUE(DatosTransformados[[#This Row],[Contact Date Hidden]])</f>
        <v>44528</v>
      </c>
      <c r="AC3765" s="6">
        <v>44483</v>
      </c>
      <c r="AD3765" s="5" t="s">
        <v>38</v>
      </c>
      <c r="AE3765" s="5" t="str">
        <f>VLOOKUP(DatosTransformados[[#This Row],[Customer Segment Hidden]],Tabla3[#All],2,FALSE)</f>
        <v>Low</v>
      </c>
      <c r="AF3765" s="12">
        <v>10.74693105617221</v>
      </c>
      <c r="AG3765" s="5">
        <v>4</v>
      </c>
      <c r="AH3765" s="5" t="s">
        <v>49</v>
      </c>
      <c r="AI3765" s="5" t="str">
        <f>IFERROR(VLOOKUP(DatosTransformados[[#This Row],[Preferred Contact Method Hidden]],Tabla3[#All],2,FALSE),DatosTransformados[[#This Row],[Preferred Contact Method Hidden]])</f>
        <v>Phone</v>
      </c>
      <c r="AJ3765" s="5" t="str">
        <f>VLOOKUP(DatosTransformados[[#This Row],[Applied Discount Hidden]],Tabla3[#All],2,FALSE)</f>
        <v>No</v>
      </c>
      <c r="AK3765" s="5" t="b">
        <v>0</v>
      </c>
    </row>
    <row r="3766" spans="1:37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">
        <v>21</v>
      </c>
      <c r="O37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6" s="2" t="s">
        <v>21</v>
      </c>
      <c r="Q3766" s="2">
        <v>0</v>
      </c>
      <c r="R3766" s="2" t="s">
        <v>21</v>
      </c>
      <c r="S3766" s="2" t="s">
        <v>24</v>
      </c>
      <c r="T3766" s="2" t="s">
        <v>117</v>
      </c>
      <c r="U3766" s="2">
        <v>16</v>
      </c>
      <c r="V3766" s="2" t="str">
        <f>PROPER(DatosTransformados[[#This Row],[Payment Method Hidden]])</f>
        <v>Direct Debit</v>
      </c>
      <c r="W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766" s="2">
        <v>16</v>
      </c>
      <c r="Y3766" s="2" t="s">
        <v>134</v>
      </c>
      <c r="Z3766" s="2" t="s">
        <v>232</v>
      </c>
      <c r="AA3766" s="2" t="s">
        <v>2624</v>
      </c>
      <c r="AB3766" s="3">
        <f>DATEVALUE(DatosTransformados[[#This Row],[Contact Date Hidden]])</f>
        <v>44590</v>
      </c>
      <c r="AC3766" s="3">
        <v>45011</v>
      </c>
      <c r="AD3766" s="2" t="s">
        <v>44</v>
      </c>
      <c r="AE3766" s="2" t="str">
        <f>VLOOKUP(DatosTransformados[[#This Row],[Customer Segment Hidden]],Tabla3[#All],2,FALSE)</f>
        <v>Medium</v>
      </c>
      <c r="AF3766" s="11">
        <v>16.030132027418041</v>
      </c>
      <c r="AG3766" s="2">
        <v>7</v>
      </c>
      <c r="AH3766" s="2" t="s">
        <v>29</v>
      </c>
      <c r="AI3766" s="2" t="str">
        <f>IFERROR(VLOOKUP(DatosTransformados[[#This Row],[Preferred Contact Method Hidden]],Tabla3[#All],2,FALSE),DatosTransformados[[#This Row],[Preferred Contact Method Hidden]])</f>
        <v>Email</v>
      </c>
      <c r="AJ3766" s="2" t="str">
        <f>VLOOKUP(DatosTransformados[[#This Row],[Applied Discount Hidden]],Tabla3[#All],2,FALSE)</f>
        <v>Yes</v>
      </c>
      <c r="AK3766" s="2" t="b">
        <v>1</v>
      </c>
    </row>
    <row r="3767" spans="1:37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">
        <v>33</v>
      </c>
      <c r="O37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7" s="5" t="s">
        <v>21</v>
      </c>
      <c r="Q3767" s="5">
        <v>0</v>
      </c>
      <c r="R3767" s="5" t="s">
        <v>21</v>
      </c>
      <c r="S3767" s="5" t="s">
        <v>24</v>
      </c>
      <c r="T3767" s="5" t="s">
        <v>117</v>
      </c>
      <c r="U3767" s="5">
        <v>45</v>
      </c>
      <c r="V3767" s="5" t="str">
        <f>PROPER(DatosTransformados[[#This Row],[Payment Method Hidden]])</f>
        <v>Direct Debit</v>
      </c>
      <c r="W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767" s="5">
        <v>1619</v>
      </c>
      <c r="Y3767" s="5" t="s">
        <v>42</v>
      </c>
      <c r="Z3767" s="5" t="s">
        <v>213</v>
      </c>
      <c r="AA3767" s="5" t="s">
        <v>1436</v>
      </c>
      <c r="AB3767" s="6">
        <f>DATEVALUE(DatosTransformados[[#This Row],[Contact Date Hidden]])</f>
        <v>44367</v>
      </c>
      <c r="AC3767" s="6">
        <v>45084</v>
      </c>
      <c r="AD3767" s="5" t="s">
        <v>28</v>
      </c>
      <c r="AE3767" s="5" t="str">
        <f>VLOOKUP(DatosTransformados[[#This Row],[Customer Segment Hidden]],Tabla3[#All],2,FALSE)</f>
        <v>High</v>
      </c>
      <c r="AF3767" s="12">
        <v>43.160395122946547</v>
      </c>
      <c r="AG3767" s="5">
        <v>10</v>
      </c>
      <c r="AH3767" s="5" t="s">
        <v>29</v>
      </c>
      <c r="AI3767" s="5" t="str">
        <f>IFERROR(VLOOKUP(DatosTransformados[[#This Row],[Preferred Contact Method Hidden]],Tabla3[#All],2,FALSE),DatosTransformados[[#This Row],[Preferred Contact Method Hidden]])</f>
        <v>Email</v>
      </c>
      <c r="AJ3767" s="5" t="str">
        <f>VLOOKUP(DatosTransformados[[#This Row],[Applied Discount Hidden]],Tabla3[#All],2,FALSE)</f>
        <v>No</v>
      </c>
      <c r="AK3767" s="5" t="b">
        <v>0</v>
      </c>
    </row>
    <row r="3768" spans="1:37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">
        <v>21</v>
      </c>
      <c r="O37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8" s="2" t="s">
        <v>21</v>
      </c>
      <c r="Q3768" s="2">
        <v>0</v>
      </c>
      <c r="R3768" s="2" t="s">
        <v>33</v>
      </c>
      <c r="S3768" s="2" t="s">
        <v>52</v>
      </c>
      <c r="T3768" s="2" t="s">
        <v>117</v>
      </c>
      <c r="U3768" s="2">
        <v>61</v>
      </c>
      <c r="V3768" s="2" t="str">
        <f>PROPER(DatosTransformados[[#This Row],[Payment Method Hidden]])</f>
        <v>Direct Debit</v>
      </c>
      <c r="W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3768" s="2">
        <v>4006</v>
      </c>
      <c r="Y3768" s="2"/>
      <c r="Z3768" s="2"/>
      <c r="AA3768" s="2" t="s">
        <v>5970</v>
      </c>
      <c r="AB3768" s="3">
        <f>DATEVALUE(DatosTransformados[[#This Row],[Contact Date Hidden]])</f>
        <v>43954</v>
      </c>
      <c r="AC3768" s="3">
        <v>45006</v>
      </c>
      <c r="AD3768" s="2" t="s">
        <v>28</v>
      </c>
      <c r="AE3768" s="2" t="str">
        <f>VLOOKUP(DatosTransformados[[#This Row],[Customer Segment Hidden]],Tabla3[#All],2,FALSE)</f>
        <v>High</v>
      </c>
      <c r="AF3768" s="11">
        <v>53.281467457610873</v>
      </c>
      <c r="AG3768" s="2">
        <v>9</v>
      </c>
      <c r="AH3768" s="2" t="s">
        <v>63</v>
      </c>
      <c r="AI3768" s="2" t="str">
        <f>IFERROR(VLOOKUP(DatosTransformados[[#This Row],[Preferred Contact Method Hidden]],Tabla3[#All],2,FALSE),DatosTransformados[[#This Row],[Preferred Contact Method Hidden]])</f>
        <v>SMS</v>
      </c>
      <c r="AJ3768" s="2" t="str">
        <f>VLOOKUP(DatosTransformados[[#This Row],[Applied Discount Hidden]],Tabla3[#All],2,FALSE)</f>
        <v>Yes</v>
      </c>
      <c r="AK3768" s="2" t="b">
        <v>1</v>
      </c>
    </row>
    <row r="3769" spans="1:37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">
        <v>21</v>
      </c>
      <c r="O37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69" s="5" t="s">
        <v>33</v>
      </c>
      <c r="Q3769" s="5">
        <v>2</v>
      </c>
      <c r="R3769" s="5" t="s">
        <v>21</v>
      </c>
      <c r="S3769" s="5" t="s">
        <v>52</v>
      </c>
      <c r="T3769" s="5" t="s">
        <v>117</v>
      </c>
      <c r="U3769" s="5">
        <v>22</v>
      </c>
      <c r="V3769" s="5" t="str">
        <f>PROPER(DatosTransformados[[#This Row],[Payment Method Hidden]])</f>
        <v>Direct Debit</v>
      </c>
      <c r="W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769" s="5">
        <v>358</v>
      </c>
      <c r="Y3769" s="5"/>
      <c r="Z3769" s="5"/>
      <c r="AA3769" s="5" t="s">
        <v>5972</v>
      </c>
      <c r="AB3769" s="6">
        <f>DATEVALUE(DatosTransformados[[#This Row],[Contact Date Hidden]])</f>
        <v>44234</v>
      </c>
      <c r="AC3769" s="6">
        <v>44033</v>
      </c>
      <c r="AD3769" s="5" t="s">
        <v>44</v>
      </c>
      <c r="AE3769" s="5" t="str">
        <f>VLOOKUP(DatosTransformados[[#This Row],[Customer Segment Hidden]],Tabla3[#All],2,FALSE)</f>
        <v>Medium</v>
      </c>
      <c r="AF3769" s="12">
        <v>23.134858811097679</v>
      </c>
      <c r="AG3769" s="5">
        <v>10</v>
      </c>
      <c r="AH3769" s="5" t="s">
        <v>49</v>
      </c>
      <c r="AI3769" s="5" t="str">
        <f>IFERROR(VLOOKUP(DatosTransformados[[#This Row],[Preferred Contact Method Hidden]],Tabla3[#All],2,FALSE),DatosTransformados[[#This Row],[Preferred Contact Method Hidden]])</f>
        <v>Phone</v>
      </c>
      <c r="AJ3769" s="5" t="str">
        <f>VLOOKUP(DatosTransformados[[#This Row],[Applied Discount Hidden]],Tabla3[#All],2,FALSE)</f>
        <v>Yes</v>
      </c>
      <c r="AK3769" s="5" t="b">
        <v>1</v>
      </c>
    </row>
    <row r="3770" spans="1:37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">
        <v>21</v>
      </c>
      <c r="O37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0" s="2" t="s">
        <v>33</v>
      </c>
      <c r="Q3770" s="2">
        <v>4</v>
      </c>
      <c r="R3770" s="2" t="s">
        <v>21</v>
      </c>
      <c r="S3770" s="2" t="s">
        <v>24</v>
      </c>
      <c r="T3770" s="2" t="s">
        <v>123</v>
      </c>
      <c r="U3770" s="2">
        <v>20</v>
      </c>
      <c r="V3770" s="2" t="str">
        <f>PROPER(DatosTransformados[[#This Row],[Payment Method Hidden]])</f>
        <v>Credit Card</v>
      </c>
      <c r="W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770" s="2">
        <v>805</v>
      </c>
      <c r="Y3770" s="2"/>
      <c r="Z3770" s="2"/>
      <c r="AA3770" s="2" t="s">
        <v>5974</v>
      </c>
      <c r="AB3770" s="3">
        <f>DATEVALUE(DatosTransformados[[#This Row],[Contact Date Hidden]])</f>
        <v>44251</v>
      </c>
      <c r="AC3770" s="3">
        <v>44176</v>
      </c>
      <c r="AD3770" s="2" t="s">
        <v>44</v>
      </c>
      <c r="AE3770" s="2" t="str">
        <f>VLOOKUP(DatosTransformados[[#This Row],[Customer Segment Hidden]],Tabla3[#All],2,FALSE)</f>
        <v>Medium</v>
      </c>
      <c r="AF3770" s="11">
        <v>19.562843810567561</v>
      </c>
      <c r="AG3770" s="2">
        <v>10</v>
      </c>
      <c r="AH3770" s="2" t="s">
        <v>29</v>
      </c>
      <c r="AI3770" s="2" t="str">
        <f>IFERROR(VLOOKUP(DatosTransformados[[#This Row],[Preferred Contact Method Hidden]],Tabla3[#All],2,FALSE),DatosTransformados[[#This Row],[Preferred Contact Method Hidden]])</f>
        <v>Email</v>
      </c>
      <c r="AJ3770" s="2" t="str">
        <f>VLOOKUP(DatosTransformados[[#This Row],[Applied Discount Hidden]],Tabla3[#All],2,FALSE)</f>
        <v>No</v>
      </c>
      <c r="AK3770" s="2" t="b">
        <v>0</v>
      </c>
    </row>
    <row r="3771" spans="1:37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">
        <v>33</v>
      </c>
      <c r="O37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1" s="5" t="s">
        <v>21</v>
      </c>
      <c r="Q3771" s="5">
        <v>0</v>
      </c>
      <c r="R3771" s="5" t="s">
        <v>33</v>
      </c>
      <c r="S3771" s="5" t="s">
        <v>24</v>
      </c>
      <c r="T3771" s="5" t="s">
        <v>117</v>
      </c>
      <c r="U3771" s="5">
        <v>48</v>
      </c>
      <c r="V3771" s="5" t="str">
        <f>PROPER(DatosTransformados[[#This Row],[Payment Method Hidden]])</f>
        <v>Direct Debit</v>
      </c>
      <c r="W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771" s="5">
        <v>697</v>
      </c>
      <c r="Y3771" s="5"/>
      <c r="Z3771" s="5"/>
      <c r="AA3771" s="5" t="s">
        <v>1597</v>
      </c>
      <c r="AB3771" s="6">
        <f>DATEVALUE(DatosTransformados[[#This Row],[Contact Date Hidden]])</f>
        <v>45011</v>
      </c>
      <c r="AC3771" s="6">
        <v>44317</v>
      </c>
      <c r="AD3771" s="5" t="s">
        <v>44</v>
      </c>
      <c r="AE3771" s="5" t="str">
        <f>VLOOKUP(DatosTransformados[[#This Row],[Customer Segment Hidden]],Tabla3[#All],2,FALSE)</f>
        <v>Medium</v>
      </c>
      <c r="AF3771" s="12">
        <v>53.073344733484568</v>
      </c>
      <c r="AG3771" s="5">
        <v>6</v>
      </c>
      <c r="AH3771" s="5" t="s">
        <v>63</v>
      </c>
      <c r="AI3771" s="5" t="str">
        <f>IFERROR(VLOOKUP(DatosTransformados[[#This Row],[Preferred Contact Method Hidden]],Tabla3[#All],2,FALSE),DatosTransformados[[#This Row],[Preferred Contact Method Hidden]])</f>
        <v>SMS</v>
      </c>
      <c r="AJ3771" s="5" t="str">
        <f>VLOOKUP(DatosTransformados[[#This Row],[Applied Discount Hidden]],Tabla3[#All],2,FALSE)</f>
        <v>Yes</v>
      </c>
      <c r="AK3771" s="5" t="b">
        <v>1</v>
      </c>
    </row>
    <row r="3772" spans="1:37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">
        <v>21</v>
      </c>
      <c r="O37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2" s="2" t="s">
        <v>21</v>
      </c>
      <c r="Q3772" s="2">
        <v>0</v>
      </c>
      <c r="R3772" s="2" t="s">
        <v>21</v>
      </c>
      <c r="S3772" s="2" t="s">
        <v>24</v>
      </c>
      <c r="T3772" s="2" t="s">
        <v>123</v>
      </c>
      <c r="U3772" s="2">
        <v>23</v>
      </c>
      <c r="V3772" s="2" t="str">
        <f>PROPER(DatosTransformados[[#This Row],[Payment Method Hidden]])</f>
        <v>Credit Card</v>
      </c>
      <c r="W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772" s="2">
        <v>37</v>
      </c>
      <c r="Y3772" s="2"/>
      <c r="Z3772" s="2"/>
      <c r="AA3772" s="2" t="s">
        <v>2175</v>
      </c>
      <c r="AB3772" s="3">
        <f>DATEVALUE(DatosTransformados[[#This Row],[Contact Date Hidden]])</f>
        <v>43911</v>
      </c>
      <c r="AC3772" s="3">
        <v>45017</v>
      </c>
      <c r="AD3772" s="2" t="s">
        <v>44</v>
      </c>
      <c r="AE3772" s="2" t="str">
        <f>VLOOKUP(DatosTransformados[[#This Row],[Customer Segment Hidden]],Tabla3[#All],2,FALSE)</f>
        <v>Medium</v>
      </c>
      <c r="AF3772" s="11">
        <v>26.458466149407169</v>
      </c>
      <c r="AG3772" s="2">
        <v>8</v>
      </c>
      <c r="AH3772" s="2" t="s">
        <v>49</v>
      </c>
      <c r="AI3772" s="2" t="str">
        <f>IFERROR(VLOOKUP(DatosTransformados[[#This Row],[Preferred Contact Method Hidden]],Tabla3[#All],2,FALSE),DatosTransformados[[#This Row],[Preferred Contact Method Hidden]])</f>
        <v>Phone</v>
      </c>
      <c r="AJ3772" s="2" t="str">
        <f>VLOOKUP(DatosTransformados[[#This Row],[Applied Discount Hidden]],Tabla3[#All],2,FALSE)</f>
        <v>No</v>
      </c>
      <c r="AK3772" s="2" t="b">
        <v>0</v>
      </c>
    </row>
    <row r="3773" spans="1:37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">
        <v>21</v>
      </c>
      <c r="O37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3" s="5" t="s">
        <v>21</v>
      </c>
      <c r="Q3773" s="5">
        <v>0</v>
      </c>
      <c r="R3773" s="5" t="s">
        <v>21</v>
      </c>
      <c r="S3773" s="5" t="s">
        <v>34</v>
      </c>
      <c r="T3773" s="5" t="s">
        <v>123</v>
      </c>
      <c r="U3773" s="5">
        <v>24</v>
      </c>
      <c r="V3773" s="5" t="str">
        <f>PROPER(DatosTransformados[[#This Row],[Payment Method Hidden]])</f>
        <v>Credit Card</v>
      </c>
      <c r="W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773" s="5">
        <v>824</v>
      </c>
      <c r="Y3773" s="5"/>
      <c r="Z3773" s="5"/>
      <c r="AA3773" s="5" t="s">
        <v>4887</v>
      </c>
      <c r="AB3773" s="6">
        <f>DATEVALUE(DatosTransformados[[#This Row],[Contact Date Hidden]])</f>
        <v>43933</v>
      </c>
      <c r="AC3773" s="6">
        <v>44036</v>
      </c>
      <c r="AD3773" s="5" t="s">
        <v>38</v>
      </c>
      <c r="AE3773" s="5" t="str">
        <f>VLOOKUP(DatosTransformados[[#This Row],[Customer Segment Hidden]],Tabla3[#All],2,FALSE)</f>
        <v>Low</v>
      </c>
      <c r="AF3773" s="12">
        <v>25.714330701334529</v>
      </c>
      <c r="AG3773" s="5">
        <v>6</v>
      </c>
      <c r="AH3773" s="5" t="s">
        <v>49</v>
      </c>
      <c r="AI3773" s="5" t="str">
        <f>IFERROR(VLOOKUP(DatosTransformados[[#This Row],[Preferred Contact Method Hidden]],Tabla3[#All],2,FALSE),DatosTransformados[[#This Row],[Preferred Contact Method Hidden]])</f>
        <v>Phone</v>
      </c>
      <c r="AJ3773" s="5" t="str">
        <f>VLOOKUP(DatosTransformados[[#This Row],[Applied Discount Hidden]],Tabla3[#All],2,FALSE)</f>
        <v>No</v>
      </c>
      <c r="AK3773" s="5" t="b">
        <v>0</v>
      </c>
    </row>
    <row r="3774" spans="1:37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">
        <v>21</v>
      </c>
      <c r="O37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4" s="2" t="s">
        <v>21</v>
      </c>
      <c r="Q3774" s="2">
        <v>0</v>
      </c>
      <c r="R3774" s="2" t="s">
        <v>33</v>
      </c>
      <c r="S3774" s="2" t="s">
        <v>52</v>
      </c>
      <c r="T3774" s="2" t="s">
        <v>35</v>
      </c>
      <c r="U3774" s="2">
        <v>28</v>
      </c>
      <c r="V3774" s="2" t="str">
        <f>PROPER(DatosTransformados[[#This Row],[Payment Method Hidden]])</f>
        <v>Direct Debit</v>
      </c>
      <c r="W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3774" s="2">
        <v>1803</v>
      </c>
      <c r="Y3774" s="2"/>
      <c r="Z3774" s="2"/>
      <c r="AA3774" s="2" t="s">
        <v>2649</v>
      </c>
      <c r="AB3774" s="3">
        <f>DATEVALUE(DatosTransformados[[#This Row],[Contact Date Hidden]])</f>
        <v>44321</v>
      </c>
      <c r="AC3774" s="3">
        <v>45237</v>
      </c>
      <c r="AD3774" s="2" t="s">
        <v>38</v>
      </c>
      <c r="AE3774" s="2" t="str">
        <f>VLOOKUP(DatosTransformados[[#This Row],[Customer Segment Hidden]],Tabla3[#All],2,FALSE)</f>
        <v>Low</v>
      </c>
      <c r="AF3774" s="11">
        <v>29.76748648127467</v>
      </c>
      <c r="AG3774" s="2">
        <v>10</v>
      </c>
      <c r="AH3774" s="2" t="s">
        <v>49</v>
      </c>
      <c r="AI3774" s="2" t="str">
        <f>IFERROR(VLOOKUP(DatosTransformados[[#This Row],[Preferred Contact Method Hidden]],Tabla3[#All],2,FALSE),DatosTransformados[[#This Row],[Preferred Contact Method Hidden]])</f>
        <v>Phone</v>
      </c>
      <c r="AJ3774" s="2" t="str">
        <f>VLOOKUP(DatosTransformados[[#This Row],[Applied Discount Hidden]],Tabla3[#All],2,FALSE)</f>
        <v>Yes</v>
      </c>
      <c r="AK3774" s="2" t="b">
        <v>1</v>
      </c>
    </row>
    <row r="3775" spans="1:37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">
        <v>21</v>
      </c>
      <c r="O37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5" s="5" t="s">
        <v>21</v>
      </c>
      <c r="Q3775" s="5">
        <v>0</v>
      </c>
      <c r="R3775" s="5" t="s">
        <v>21</v>
      </c>
      <c r="S3775" s="5" t="s">
        <v>24</v>
      </c>
      <c r="T3775" s="5" t="s">
        <v>117</v>
      </c>
      <c r="U3775" s="5">
        <v>25</v>
      </c>
      <c r="V3775" s="5" t="str">
        <f>PROPER(DatosTransformados[[#This Row],[Payment Method Hidden]])</f>
        <v>Direct Debit</v>
      </c>
      <c r="W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775" s="5">
        <v>69</v>
      </c>
      <c r="Y3775" s="5"/>
      <c r="Z3775" s="5"/>
      <c r="AA3775" s="5" t="s">
        <v>276</v>
      </c>
      <c r="AB3775" s="6">
        <f>DATEVALUE(DatosTransformados[[#This Row],[Contact Date Hidden]])</f>
        <v>45087</v>
      </c>
      <c r="AC3775" s="6">
        <v>44733</v>
      </c>
      <c r="AD3775" s="5" t="s">
        <v>44</v>
      </c>
      <c r="AE3775" s="5" t="str">
        <f>VLOOKUP(DatosTransformados[[#This Row],[Customer Segment Hidden]],Tabla3[#All],2,FALSE)</f>
        <v>Medium</v>
      </c>
      <c r="AF3775" s="12">
        <v>27.148345164226971</v>
      </c>
      <c r="AG3775" s="5">
        <v>2</v>
      </c>
      <c r="AH3775" s="5" t="s">
        <v>63</v>
      </c>
      <c r="AI3775" s="5" t="str">
        <f>IFERROR(VLOOKUP(DatosTransformados[[#This Row],[Preferred Contact Method Hidden]],Tabla3[#All],2,FALSE),DatosTransformados[[#This Row],[Preferred Contact Method Hidden]])</f>
        <v>SMS</v>
      </c>
      <c r="AJ3775" s="5" t="str">
        <f>VLOOKUP(DatosTransformados[[#This Row],[Applied Discount Hidden]],Tabla3[#All],2,FALSE)</f>
        <v>Yes</v>
      </c>
      <c r="AK3775" s="5" t="b">
        <v>1</v>
      </c>
    </row>
    <row r="3776" spans="1:37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">
        <v>21</v>
      </c>
      <c r="O37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6" s="2" t="s">
        <v>21</v>
      </c>
      <c r="Q3776" s="2">
        <v>0</v>
      </c>
      <c r="R3776" s="2" t="s">
        <v>21</v>
      </c>
      <c r="S3776" s="2" t="s">
        <v>34</v>
      </c>
      <c r="T3776" s="2" t="s">
        <v>25</v>
      </c>
      <c r="U3776" s="2">
        <v>7</v>
      </c>
      <c r="V3776" s="2" t="str">
        <f>PROPER(DatosTransformados[[#This Row],[Payment Method Hidden]])</f>
        <v>Credit Card</v>
      </c>
      <c r="W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776" s="2">
        <v>26</v>
      </c>
      <c r="Y3776" s="2"/>
      <c r="Z3776" s="2"/>
      <c r="AA3776" s="2" t="s">
        <v>5300</v>
      </c>
      <c r="AB3776" s="3">
        <f>DATEVALUE(DatosTransformados[[#This Row],[Contact Date Hidden]])</f>
        <v>44962</v>
      </c>
      <c r="AC3776" s="3">
        <v>43861</v>
      </c>
      <c r="AD3776" s="2" t="s">
        <v>28</v>
      </c>
      <c r="AE3776" s="2" t="str">
        <f>VLOOKUP(DatosTransformados[[#This Row],[Customer Segment Hidden]],Tabla3[#All],2,FALSE)</f>
        <v>High</v>
      </c>
      <c r="AF3776" s="11">
        <v>5.7309499353034203</v>
      </c>
      <c r="AG3776" s="2">
        <v>6</v>
      </c>
      <c r="AH3776" s="2" t="s">
        <v>63</v>
      </c>
      <c r="AI3776" s="2" t="str">
        <f>IFERROR(VLOOKUP(DatosTransformados[[#This Row],[Preferred Contact Method Hidden]],Tabla3[#All],2,FALSE),DatosTransformados[[#This Row],[Preferred Contact Method Hidden]])</f>
        <v>SMS</v>
      </c>
      <c r="AJ3776" s="2" t="str">
        <f>VLOOKUP(DatosTransformados[[#This Row],[Applied Discount Hidden]],Tabla3[#All],2,FALSE)</f>
        <v>Yes</v>
      </c>
      <c r="AK3776" s="2" t="b">
        <v>1</v>
      </c>
    </row>
    <row r="3777" spans="1:37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">
        <v>21</v>
      </c>
      <c r="O37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7" s="5" t="s">
        <v>21</v>
      </c>
      <c r="Q3777" s="5">
        <v>0</v>
      </c>
      <c r="R3777" s="5" t="s">
        <v>33</v>
      </c>
      <c r="S3777" s="5" t="s">
        <v>34</v>
      </c>
      <c r="T3777" s="5" t="s">
        <v>117</v>
      </c>
      <c r="U3777" s="5">
        <v>39</v>
      </c>
      <c r="V3777" s="5" t="str">
        <f>PROPER(DatosTransformados[[#This Row],[Payment Method Hidden]])</f>
        <v>Direct Debit</v>
      </c>
      <c r="W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777" s="5">
        <v>2379</v>
      </c>
      <c r="Y3777" s="5"/>
      <c r="Z3777" s="5"/>
      <c r="AA3777" s="5" t="s">
        <v>2935</v>
      </c>
      <c r="AB3777" s="6">
        <f>DATEVALUE(DatosTransformados[[#This Row],[Contact Date Hidden]])</f>
        <v>45112</v>
      </c>
      <c r="AC3777" s="6">
        <v>44884</v>
      </c>
      <c r="AD3777" s="5" t="s">
        <v>38</v>
      </c>
      <c r="AE3777" s="5" t="str">
        <f>VLOOKUP(DatosTransformados[[#This Row],[Customer Segment Hidden]],Tabla3[#All],2,FALSE)</f>
        <v>Low</v>
      </c>
      <c r="AF3777" s="12">
        <v>35.157781935706709</v>
      </c>
      <c r="AG3777" s="5">
        <v>0</v>
      </c>
      <c r="AH3777" s="5" t="s">
        <v>29</v>
      </c>
      <c r="AI3777" s="5" t="str">
        <f>IFERROR(VLOOKUP(DatosTransformados[[#This Row],[Preferred Contact Method Hidden]],Tabla3[#All],2,FALSE),DatosTransformados[[#This Row],[Preferred Contact Method Hidden]])</f>
        <v>Email</v>
      </c>
      <c r="AJ3777" s="5" t="str">
        <f>VLOOKUP(DatosTransformados[[#This Row],[Applied Discount Hidden]],Tabla3[#All],2,FALSE)</f>
        <v>No</v>
      </c>
      <c r="AK3777" s="5" t="b">
        <v>0</v>
      </c>
    </row>
    <row r="3778" spans="1:37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">
        <v>33</v>
      </c>
      <c r="O37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8" s="2" t="s">
        <v>21</v>
      </c>
      <c r="Q3778" s="2">
        <v>0</v>
      </c>
      <c r="R3778" s="2" t="s">
        <v>21</v>
      </c>
      <c r="S3778" s="2" t="s">
        <v>52</v>
      </c>
      <c r="T3778" s="2" t="s">
        <v>123</v>
      </c>
      <c r="U3778" s="2">
        <v>45</v>
      </c>
      <c r="V3778" s="2" t="str">
        <f>PROPER(DatosTransformados[[#This Row],[Payment Method Hidden]])</f>
        <v>Credit Card</v>
      </c>
      <c r="W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778" s="2">
        <v>363</v>
      </c>
      <c r="Y3778" s="2"/>
      <c r="Z3778" s="2"/>
      <c r="AA3778" s="2" t="s">
        <v>785</v>
      </c>
      <c r="AB3778" s="3">
        <f>DATEVALUE(DatosTransformados[[#This Row],[Contact Date Hidden]])</f>
        <v>44402</v>
      </c>
      <c r="AC3778" s="3">
        <v>44467</v>
      </c>
      <c r="AD3778" s="2" t="s">
        <v>38</v>
      </c>
      <c r="AE3778" s="2" t="str">
        <f>VLOOKUP(DatosTransformados[[#This Row],[Customer Segment Hidden]],Tabla3[#All],2,FALSE)</f>
        <v>Low</v>
      </c>
      <c r="AF3778" s="11">
        <v>41.330919115401223</v>
      </c>
      <c r="AG3778" s="2">
        <v>5</v>
      </c>
      <c r="AH3778" s="2" t="s">
        <v>29</v>
      </c>
      <c r="AI3778" s="2" t="str">
        <f>IFERROR(VLOOKUP(DatosTransformados[[#This Row],[Preferred Contact Method Hidden]],Tabla3[#All],2,FALSE),DatosTransformados[[#This Row],[Preferred Contact Method Hidden]])</f>
        <v>Email</v>
      </c>
      <c r="AJ3778" s="2" t="str">
        <f>VLOOKUP(DatosTransformados[[#This Row],[Applied Discount Hidden]],Tabla3[#All],2,FALSE)</f>
        <v>No</v>
      </c>
      <c r="AK3778" s="2" t="b">
        <v>0</v>
      </c>
    </row>
    <row r="3779" spans="1:37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">
        <v>21</v>
      </c>
      <c r="O37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79" s="5" t="s">
        <v>21</v>
      </c>
      <c r="Q3779" s="5">
        <v>0</v>
      </c>
      <c r="R3779" s="5" t="s">
        <v>33</v>
      </c>
      <c r="S3779" s="5" t="s">
        <v>52</v>
      </c>
      <c r="T3779" s="5" t="s">
        <v>35</v>
      </c>
      <c r="U3779" s="5">
        <v>58</v>
      </c>
      <c r="V3779" s="5" t="str">
        <f>PROPER(DatosTransformados[[#This Row],[Payment Method Hidden]])</f>
        <v>Direct Debit</v>
      </c>
      <c r="W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3779" s="5">
        <v>4174</v>
      </c>
      <c r="Y3779" s="5"/>
      <c r="Z3779" s="5"/>
      <c r="AA3779" s="5" t="s">
        <v>3092</v>
      </c>
      <c r="AB3779" s="6">
        <f>DATEVALUE(DatosTransformados[[#This Row],[Contact Date Hidden]])</f>
        <v>44597</v>
      </c>
      <c r="AC3779" s="6">
        <v>44420</v>
      </c>
      <c r="AD3779" s="5" t="s">
        <v>28</v>
      </c>
      <c r="AE3779" s="5" t="str">
        <f>VLOOKUP(DatosTransformados[[#This Row],[Customer Segment Hidden]],Tabla3[#All],2,FALSE)</f>
        <v>High</v>
      </c>
      <c r="AF3779" s="12">
        <v>49.873975578647503</v>
      </c>
      <c r="AG3779" s="5">
        <v>2</v>
      </c>
      <c r="AH3779" s="5" t="s">
        <v>49</v>
      </c>
      <c r="AI3779" s="5" t="str">
        <f>IFERROR(VLOOKUP(DatosTransformados[[#This Row],[Preferred Contact Method Hidden]],Tabla3[#All],2,FALSE),DatosTransformados[[#This Row],[Preferred Contact Method Hidden]])</f>
        <v>Phone</v>
      </c>
      <c r="AJ3779" s="5" t="str">
        <f>VLOOKUP(DatosTransformados[[#This Row],[Applied Discount Hidden]],Tabla3[#All],2,FALSE)</f>
        <v>No</v>
      </c>
      <c r="AK3779" s="5" t="b">
        <v>0</v>
      </c>
    </row>
    <row r="3780" spans="1:37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">
        <v>21</v>
      </c>
      <c r="O37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0" s="2" t="s">
        <v>21</v>
      </c>
      <c r="Q3780" s="2">
        <v>0</v>
      </c>
      <c r="R3780" s="2" t="s">
        <v>33</v>
      </c>
      <c r="S3780" s="2" t="s">
        <v>24</v>
      </c>
      <c r="T3780" s="2" t="s">
        <v>117</v>
      </c>
      <c r="U3780" s="2">
        <v>17</v>
      </c>
      <c r="V3780" s="2" t="str">
        <f>PROPER(DatosTransformados[[#This Row],[Payment Method Hidden]])</f>
        <v>Direct Debit</v>
      </c>
      <c r="W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780" s="2">
        <v>370</v>
      </c>
      <c r="Y3780" s="2"/>
      <c r="Z3780" s="2"/>
      <c r="AA3780" s="2" t="s">
        <v>5985</v>
      </c>
      <c r="AB3780" s="3">
        <f>DATEVALUE(DatosTransformados[[#This Row],[Contact Date Hidden]])</f>
        <v>44199</v>
      </c>
      <c r="AC3780" s="3">
        <v>44894</v>
      </c>
      <c r="AD3780" s="2" t="s">
        <v>44</v>
      </c>
      <c r="AE3780" s="2" t="str">
        <f>VLOOKUP(DatosTransformados[[#This Row],[Customer Segment Hidden]],Tabla3[#All],2,FALSE)</f>
        <v>Medium</v>
      </c>
      <c r="AF3780" s="11">
        <v>14.88215909606272</v>
      </c>
      <c r="AG3780" s="2">
        <v>10</v>
      </c>
      <c r="AH3780" s="2" t="s">
        <v>49</v>
      </c>
      <c r="AI3780" s="2" t="str">
        <f>IFERROR(VLOOKUP(DatosTransformados[[#This Row],[Preferred Contact Method Hidden]],Tabla3[#All],2,FALSE),DatosTransformados[[#This Row],[Preferred Contact Method Hidden]])</f>
        <v>Phone</v>
      </c>
      <c r="AJ3780" s="2" t="str">
        <f>VLOOKUP(DatosTransformados[[#This Row],[Applied Discount Hidden]],Tabla3[#All],2,FALSE)</f>
        <v>No</v>
      </c>
      <c r="AK3780" s="2" t="b">
        <v>0</v>
      </c>
    </row>
    <row r="3781" spans="1:37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">
        <v>21</v>
      </c>
      <c r="O37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1" s="5" t="s">
        <v>33</v>
      </c>
      <c r="Q3781" s="5">
        <v>4</v>
      </c>
      <c r="R3781" s="5" t="s">
        <v>21</v>
      </c>
      <c r="S3781" s="5" t="s">
        <v>24</v>
      </c>
      <c r="T3781" s="5" t="s">
        <v>123</v>
      </c>
      <c r="U3781" s="5">
        <v>10</v>
      </c>
      <c r="V3781" s="5" t="str">
        <f>PROPER(DatosTransformados[[#This Row],[Payment Method Hidden]])</f>
        <v>Credit Card</v>
      </c>
      <c r="W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781" s="5">
        <v>109</v>
      </c>
      <c r="Y3781" s="5"/>
      <c r="Z3781" s="5"/>
      <c r="AA3781" s="5" t="s">
        <v>2203</v>
      </c>
      <c r="AB3781" s="6">
        <f>DATEVALUE(DatosTransformados[[#This Row],[Contact Date Hidden]])</f>
        <v>44086</v>
      </c>
      <c r="AC3781" s="6">
        <v>44643</v>
      </c>
      <c r="AD3781" s="5" t="s">
        <v>38</v>
      </c>
      <c r="AE3781" s="5" t="str">
        <f>VLOOKUP(DatosTransformados[[#This Row],[Customer Segment Hidden]],Tabla3[#All],2,FALSE)</f>
        <v>Low</v>
      </c>
      <c r="AF3781" s="12">
        <v>8.6423822108212214</v>
      </c>
      <c r="AG3781" s="5">
        <v>6</v>
      </c>
      <c r="AH3781" s="5" t="s">
        <v>63</v>
      </c>
      <c r="AI3781" s="5" t="str">
        <f>IFERROR(VLOOKUP(DatosTransformados[[#This Row],[Preferred Contact Method Hidden]],Tabla3[#All],2,FALSE),DatosTransformados[[#This Row],[Preferred Contact Method Hidden]])</f>
        <v>SMS</v>
      </c>
      <c r="AJ3781" s="5" t="str">
        <f>VLOOKUP(DatosTransformados[[#This Row],[Applied Discount Hidden]],Tabla3[#All],2,FALSE)</f>
        <v>Yes</v>
      </c>
      <c r="AK3781" s="5" t="b">
        <v>1</v>
      </c>
    </row>
    <row r="3782" spans="1:37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">
        <v>21</v>
      </c>
      <c r="O37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2" s="2" t="s">
        <v>21</v>
      </c>
      <c r="Q3782" s="2">
        <v>0</v>
      </c>
      <c r="R3782" s="2" t="s">
        <v>21</v>
      </c>
      <c r="S3782" s="2" t="s">
        <v>24</v>
      </c>
      <c r="T3782" s="2" t="s">
        <v>117</v>
      </c>
      <c r="U3782" s="2">
        <v>43</v>
      </c>
      <c r="V3782" s="2" t="str">
        <f>PROPER(DatosTransformados[[#This Row],[Payment Method Hidden]])</f>
        <v>Direct Debit</v>
      </c>
      <c r="W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782" s="2">
        <v>1798</v>
      </c>
      <c r="Y3782" s="2"/>
      <c r="Z3782" s="2"/>
      <c r="AA3782" s="2" t="s">
        <v>5988</v>
      </c>
      <c r="AB3782" s="3">
        <f>DATEVALUE(DatosTransformados[[#This Row],[Contact Date Hidden]])</f>
        <v>44155</v>
      </c>
      <c r="AC3782" s="3">
        <v>44281</v>
      </c>
      <c r="AD3782" s="2" t="s">
        <v>28</v>
      </c>
      <c r="AE3782" s="2" t="str">
        <f>VLOOKUP(DatosTransformados[[#This Row],[Customer Segment Hidden]],Tabla3[#All],2,FALSE)</f>
        <v>High</v>
      </c>
      <c r="AF3782" s="11">
        <v>49.681529580441392</v>
      </c>
      <c r="AG3782" s="2">
        <v>6</v>
      </c>
      <c r="AH3782" s="2" t="s">
        <v>29</v>
      </c>
      <c r="AI3782" s="2" t="str">
        <f>IFERROR(VLOOKUP(DatosTransformados[[#This Row],[Preferred Contact Method Hidden]],Tabla3[#All],2,FALSE),DatosTransformados[[#This Row],[Preferred Contact Method Hidden]])</f>
        <v>Email</v>
      </c>
      <c r="AJ3782" s="2" t="str">
        <f>VLOOKUP(DatosTransformados[[#This Row],[Applied Discount Hidden]],Tabla3[#All],2,FALSE)</f>
        <v>Yes</v>
      </c>
      <c r="AK3782" s="2" t="b">
        <v>1</v>
      </c>
    </row>
    <row r="3783" spans="1:37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">
        <v>21</v>
      </c>
      <c r="O37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3" s="5" t="s">
        <v>21</v>
      </c>
      <c r="Q3783" s="5">
        <v>0</v>
      </c>
      <c r="R3783" s="5" t="s">
        <v>21</v>
      </c>
      <c r="S3783" s="5" t="s">
        <v>34</v>
      </c>
      <c r="T3783" s="5" t="s">
        <v>35</v>
      </c>
      <c r="U3783" s="5">
        <v>10</v>
      </c>
      <c r="V3783" s="5" t="str">
        <f>PROPER(DatosTransformados[[#This Row],[Payment Method Hidden]])</f>
        <v>Direct Debit</v>
      </c>
      <c r="W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783" s="5">
        <v>645</v>
      </c>
      <c r="Y3783" s="5"/>
      <c r="Z3783" s="5"/>
      <c r="AA3783" s="5" t="s">
        <v>5990</v>
      </c>
      <c r="AB3783" s="6">
        <f>DATEVALUE(DatosTransformados[[#This Row],[Contact Date Hidden]])</f>
        <v>45141</v>
      </c>
      <c r="AC3783" s="6">
        <v>44117</v>
      </c>
      <c r="AD3783" s="5" t="s">
        <v>38</v>
      </c>
      <c r="AE3783" s="5" t="str">
        <f>VLOOKUP(DatosTransformados[[#This Row],[Customer Segment Hidden]],Tabla3[#All],2,FALSE)</f>
        <v>Low</v>
      </c>
      <c r="AF3783" s="12">
        <v>8.4744314359158714</v>
      </c>
      <c r="AG3783" s="5">
        <v>1</v>
      </c>
      <c r="AH3783" s="5" t="s">
        <v>49</v>
      </c>
      <c r="AI3783" s="5" t="str">
        <f>IFERROR(VLOOKUP(DatosTransformados[[#This Row],[Preferred Contact Method Hidden]],Tabla3[#All],2,FALSE),DatosTransformados[[#This Row],[Preferred Contact Method Hidden]])</f>
        <v>Phone</v>
      </c>
      <c r="AJ3783" s="5" t="str">
        <f>VLOOKUP(DatosTransformados[[#This Row],[Applied Discount Hidden]],Tabla3[#All],2,FALSE)</f>
        <v>No</v>
      </c>
      <c r="AK3783" s="5" t="b">
        <v>0</v>
      </c>
    </row>
    <row r="3784" spans="1:37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">
        <v>21</v>
      </c>
      <c r="O37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4" s="2" t="s">
        <v>21</v>
      </c>
      <c r="Q3784" s="2">
        <v>0</v>
      </c>
      <c r="R3784" s="2" t="s">
        <v>21</v>
      </c>
      <c r="S3784" s="2" t="s">
        <v>34</v>
      </c>
      <c r="T3784" s="2" t="s">
        <v>117</v>
      </c>
      <c r="U3784" s="2">
        <v>11</v>
      </c>
      <c r="V3784" s="2" t="str">
        <f>PROPER(DatosTransformados[[#This Row],[Payment Method Hidden]])</f>
        <v>Direct Debit</v>
      </c>
      <c r="W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784" s="2">
        <v>763</v>
      </c>
      <c r="Y3784" s="2"/>
      <c r="Z3784" s="2"/>
      <c r="AA3784" s="2" t="s">
        <v>1910</v>
      </c>
      <c r="AB3784" s="3">
        <f>DATEVALUE(DatosTransformados[[#This Row],[Contact Date Hidden]])</f>
        <v>44241</v>
      </c>
      <c r="AC3784" s="3">
        <v>44611</v>
      </c>
      <c r="AD3784" s="2" t="s">
        <v>44</v>
      </c>
      <c r="AE3784" s="2" t="str">
        <f>VLOOKUP(DatosTransformados[[#This Row],[Customer Segment Hidden]],Tabla3[#All],2,FALSE)</f>
        <v>Medium</v>
      </c>
      <c r="AF3784" s="11">
        <v>9.7609527387129305</v>
      </c>
      <c r="AG3784" s="2">
        <v>8</v>
      </c>
      <c r="AH3784" s="2" t="s">
        <v>29</v>
      </c>
      <c r="AI3784" s="2" t="str">
        <f>IFERROR(VLOOKUP(DatosTransformados[[#This Row],[Preferred Contact Method Hidden]],Tabla3[#All],2,FALSE),DatosTransformados[[#This Row],[Preferred Contact Method Hidden]])</f>
        <v>Email</v>
      </c>
      <c r="AJ3784" s="2" t="str">
        <f>VLOOKUP(DatosTransformados[[#This Row],[Applied Discount Hidden]],Tabla3[#All],2,FALSE)</f>
        <v>Yes</v>
      </c>
      <c r="AK3784" s="2" t="b">
        <v>1</v>
      </c>
    </row>
    <row r="3785" spans="1:37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">
        <v>21</v>
      </c>
      <c r="O37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5" s="5" t="s">
        <v>21</v>
      </c>
      <c r="Q3785" s="5">
        <v>0</v>
      </c>
      <c r="R3785" s="5" t="s">
        <v>33</v>
      </c>
      <c r="S3785" s="5" t="s">
        <v>24</v>
      </c>
      <c r="T3785" s="5" t="s">
        <v>25</v>
      </c>
      <c r="U3785" s="5">
        <v>62</v>
      </c>
      <c r="V3785" s="5" t="str">
        <f>PROPER(DatosTransformados[[#This Row],[Payment Method Hidden]])</f>
        <v>Credit Card</v>
      </c>
      <c r="W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3785" s="5">
        <v>1755</v>
      </c>
      <c r="Y3785" s="5"/>
      <c r="Z3785" s="5"/>
      <c r="AA3785" s="5" t="s">
        <v>5993</v>
      </c>
      <c r="AB3785" s="6">
        <f>DATEVALUE(DatosTransformados[[#This Row],[Contact Date Hidden]])</f>
        <v>45272</v>
      </c>
      <c r="AC3785" s="6">
        <v>45186</v>
      </c>
      <c r="AD3785" s="5" t="s">
        <v>28</v>
      </c>
      <c r="AE3785" s="5" t="str">
        <f>VLOOKUP(DatosTransformados[[#This Row],[Customer Segment Hidden]],Tabla3[#All],2,FALSE)</f>
        <v>High</v>
      </c>
      <c r="AF3785" s="12">
        <v>53.457365134145149</v>
      </c>
      <c r="AG3785" s="5">
        <v>1</v>
      </c>
      <c r="AH3785" s="5" t="s">
        <v>63</v>
      </c>
      <c r="AI3785" s="5" t="str">
        <f>IFERROR(VLOOKUP(DatosTransformados[[#This Row],[Preferred Contact Method Hidden]],Tabla3[#All],2,FALSE),DatosTransformados[[#This Row],[Preferred Contact Method Hidden]])</f>
        <v>SMS</v>
      </c>
      <c r="AJ3785" s="5" t="str">
        <f>VLOOKUP(DatosTransformados[[#This Row],[Applied Discount Hidden]],Tabla3[#All],2,FALSE)</f>
        <v>Yes</v>
      </c>
      <c r="AK3785" s="5" t="b">
        <v>1</v>
      </c>
    </row>
    <row r="3786" spans="1:37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">
        <v>21</v>
      </c>
      <c r="O37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6" s="2" t="s">
        <v>21</v>
      </c>
      <c r="Q3786" s="2">
        <v>0</v>
      </c>
      <c r="R3786" s="2" t="s">
        <v>21</v>
      </c>
      <c r="S3786" s="2" t="s">
        <v>24</v>
      </c>
      <c r="T3786" s="2" t="s">
        <v>35</v>
      </c>
      <c r="U3786" s="2">
        <v>25</v>
      </c>
      <c r="V3786" s="2" t="str">
        <f>PROPER(DatosTransformados[[#This Row],[Payment Method Hidden]])</f>
        <v>Direct Debit</v>
      </c>
      <c r="W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786" s="2">
        <v>125</v>
      </c>
      <c r="Y3786" s="2"/>
      <c r="Z3786" s="2"/>
      <c r="AA3786" s="2" t="s">
        <v>3478</v>
      </c>
      <c r="AB3786" s="3">
        <f>DATEVALUE(DatosTransformados[[#This Row],[Contact Date Hidden]])</f>
        <v>44713</v>
      </c>
      <c r="AC3786" s="3">
        <v>44585</v>
      </c>
      <c r="AD3786" s="2" t="s">
        <v>38</v>
      </c>
      <c r="AE3786" s="2" t="str">
        <f>VLOOKUP(DatosTransformados[[#This Row],[Customer Segment Hidden]],Tabla3[#All],2,FALSE)</f>
        <v>Low</v>
      </c>
      <c r="AF3786" s="11">
        <v>22.732905308202259</v>
      </c>
      <c r="AG3786" s="2">
        <v>9</v>
      </c>
      <c r="AH3786" s="2" t="s">
        <v>29</v>
      </c>
      <c r="AI3786" s="2" t="str">
        <f>IFERROR(VLOOKUP(DatosTransformados[[#This Row],[Preferred Contact Method Hidden]],Tabla3[#All],2,FALSE),DatosTransformados[[#This Row],[Preferred Contact Method Hidden]])</f>
        <v>Email</v>
      </c>
      <c r="AJ3786" s="2" t="str">
        <f>VLOOKUP(DatosTransformados[[#This Row],[Applied Discount Hidden]],Tabla3[#All],2,FALSE)</f>
        <v>Yes</v>
      </c>
      <c r="AK3786" s="2" t="b">
        <v>1</v>
      </c>
    </row>
    <row r="3787" spans="1:37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">
        <v>21</v>
      </c>
      <c r="O37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7" s="5" t="s">
        <v>21</v>
      </c>
      <c r="Q3787" s="5">
        <v>0</v>
      </c>
      <c r="R3787" s="5" t="s">
        <v>21</v>
      </c>
      <c r="S3787" s="5" t="s">
        <v>24</v>
      </c>
      <c r="T3787" s="5" t="s">
        <v>35</v>
      </c>
      <c r="U3787" s="5">
        <v>16</v>
      </c>
      <c r="V3787" s="5" t="str">
        <f>PROPER(DatosTransformados[[#This Row],[Payment Method Hidden]])</f>
        <v>Direct Debit</v>
      </c>
      <c r="W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787" s="5">
        <v>118</v>
      </c>
      <c r="Y3787" s="5"/>
      <c r="Z3787" s="5"/>
      <c r="AA3787" s="5" t="s">
        <v>4748</v>
      </c>
      <c r="AB3787" s="6">
        <f>DATEVALUE(DatosTransformados[[#This Row],[Contact Date Hidden]])</f>
        <v>45024</v>
      </c>
      <c r="AC3787" s="6">
        <v>44454</v>
      </c>
      <c r="AD3787" s="5" t="s">
        <v>44</v>
      </c>
      <c r="AE3787" s="5" t="str">
        <f>VLOOKUP(DatosTransformados[[#This Row],[Customer Segment Hidden]],Tabla3[#All],2,FALSE)</f>
        <v>Medium</v>
      </c>
      <c r="AF3787" s="12">
        <v>14.00927526035745</v>
      </c>
      <c r="AG3787" s="5">
        <v>9</v>
      </c>
      <c r="AH3787" s="5" t="s">
        <v>29</v>
      </c>
      <c r="AI3787" s="5" t="str">
        <f>IFERROR(VLOOKUP(DatosTransformados[[#This Row],[Preferred Contact Method Hidden]],Tabla3[#All],2,FALSE),DatosTransformados[[#This Row],[Preferred Contact Method Hidden]])</f>
        <v>Email</v>
      </c>
      <c r="AJ3787" s="5" t="str">
        <f>VLOOKUP(DatosTransformados[[#This Row],[Applied Discount Hidden]],Tabla3[#All],2,FALSE)</f>
        <v>No</v>
      </c>
      <c r="AK3787" s="5" t="b">
        <v>0</v>
      </c>
    </row>
    <row r="3788" spans="1:37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">
        <v>21</v>
      </c>
      <c r="O37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8" s="2" t="s">
        <v>21</v>
      </c>
      <c r="Q3788" s="2">
        <v>0</v>
      </c>
      <c r="R3788" s="2" t="s">
        <v>21</v>
      </c>
      <c r="S3788" s="2" t="s">
        <v>24</v>
      </c>
      <c r="T3788" s="2" t="s">
        <v>117</v>
      </c>
      <c r="U3788" s="2">
        <v>43</v>
      </c>
      <c r="V3788" s="2" t="str">
        <f>PROPER(DatosTransformados[[#This Row],[Payment Method Hidden]])</f>
        <v>Direct Debit</v>
      </c>
      <c r="W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788" s="2">
        <v>465</v>
      </c>
      <c r="Y3788" s="2" t="s">
        <v>42</v>
      </c>
      <c r="Z3788" s="2" t="s">
        <v>184</v>
      </c>
      <c r="AA3788" s="2" t="s">
        <v>2121</v>
      </c>
      <c r="AB3788" s="3">
        <f>DATEVALUE(DatosTransformados[[#This Row],[Contact Date Hidden]])</f>
        <v>43831</v>
      </c>
      <c r="AC3788" s="3">
        <v>43956</v>
      </c>
      <c r="AD3788" s="2" t="s">
        <v>44</v>
      </c>
      <c r="AE3788" s="2" t="str">
        <f>VLOOKUP(DatosTransformados[[#This Row],[Customer Segment Hidden]],Tabla3[#All],2,FALSE)</f>
        <v>Medium</v>
      </c>
      <c r="AF3788" s="11">
        <v>34.551709577066369</v>
      </c>
      <c r="AG3788" s="2">
        <v>8</v>
      </c>
      <c r="AH3788" s="2" t="s">
        <v>63</v>
      </c>
      <c r="AI3788" s="2" t="str">
        <f>IFERROR(VLOOKUP(DatosTransformados[[#This Row],[Preferred Contact Method Hidden]],Tabla3[#All],2,FALSE),DatosTransformados[[#This Row],[Preferred Contact Method Hidden]])</f>
        <v>SMS</v>
      </c>
      <c r="AJ3788" s="2" t="str">
        <f>VLOOKUP(DatosTransformados[[#This Row],[Applied Discount Hidden]],Tabla3[#All],2,FALSE)</f>
        <v>No</v>
      </c>
      <c r="AK3788" s="2" t="b">
        <v>0</v>
      </c>
    </row>
    <row r="3789" spans="1:37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">
        <v>33</v>
      </c>
      <c r="O37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89" s="5" t="s">
        <v>21</v>
      </c>
      <c r="Q3789" s="5">
        <v>0</v>
      </c>
      <c r="R3789" s="5" t="s">
        <v>33</v>
      </c>
      <c r="S3789" s="5" t="s">
        <v>24</v>
      </c>
      <c r="T3789" s="5" t="s">
        <v>35</v>
      </c>
      <c r="U3789" s="5">
        <v>27</v>
      </c>
      <c r="V3789" s="5" t="str">
        <f>PROPER(DatosTransformados[[#This Row],[Payment Method Hidden]])</f>
        <v>Direct Debit</v>
      </c>
      <c r="W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789" s="5">
        <v>27</v>
      </c>
      <c r="Y3789" s="5" t="s">
        <v>156</v>
      </c>
      <c r="Z3789" s="5" t="s">
        <v>767</v>
      </c>
      <c r="AA3789" s="5" t="s">
        <v>5782</v>
      </c>
      <c r="AB3789" s="6">
        <f>DATEVALUE(DatosTransformados[[#This Row],[Contact Date Hidden]])</f>
        <v>44206</v>
      </c>
      <c r="AC3789" s="6">
        <v>44738</v>
      </c>
      <c r="AD3789" s="5" t="s">
        <v>38</v>
      </c>
      <c r="AE3789" s="5" t="str">
        <f>VLOOKUP(DatosTransformados[[#This Row],[Customer Segment Hidden]],Tabla3[#All],2,FALSE)</f>
        <v>Low</v>
      </c>
      <c r="AF3789" s="12">
        <v>29.821228229712169</v>
      </c>
      <c r="AG3789" s="5">
        <v>4</v>
      </c>
      <c r="AH3789" s="5" t="s">
        <v>63</v>
      </c>
      <c r="AI3789" s="5" t="str">
        <f>IFERROR(VLOOKUP(DatosTransformados[[#This Row],[Preferred Contact Method Hidden]],Tabla3[#All],2,FALSE),DatosTransformados[[#This Row],[Preferred Contact Method Hidden]])</f>
        <v>SMS</v>
      </c>
      <c r="AJ3789" s="5" t="str">
        <f>VLOOKUP(DatosTransformados[[#This Row],[Applied Discount Hidden]],Tabla3[#All],2,FALSE)</f>
        <v>No</v>
      </c>
      <c r="AK3789" s="5" t="b">
        <v>0</v>
      </c>
    </row>
    <row r="3790" spans="1:37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">
        <v>33</v>
      </c>
      <c r="O37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0" s="2" t="s">
        <v>21</v>
      </c>
      <c r="Q3790" s="2">
        <v>0</v>
      </c>
      <c r="R3790" s="2" t="s">
        <v>21</v>
      </c>
      <c r="S3790" s="2" t="s">
        <v>34</v>
      </c>
      <c r="T3790" s="2" t="s">
        <v>117</v>
      </c>
      <c r="U3790" s="2">
        <v>22</v>
      </c>
      <c r="V3790" s="2" t="str">
        <f>PROPER(DatosTransformados[[#This Row],[Payment Method Hidden]])</f>
        <v>Direct Debit</v>
      </c>
      <c r="W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3790" s="2">
        <v>1595</v>
      </c>
      <c r="Y3790" s="2" t="s">
        <v>103</v>
      </c>
      <c r="Z3790" s="2" t="s">
        <v>104</v>
      </c>
      <c r="AA3790" s="2" t="s">
        <v>442</v>
      </c>
      <c r="AB3790" s="3">
        <f>DATEVALUE(DatosTransformados[[#This Row],[Contact Date Hidden]])</f>
        <v>45004</v>
      </c>
      <c r="AC3790" s="3">
        <v>44813</v>
      </c>
      <c r="AD3790" s="2" t="s">
        <v>38</v>
      </c>
      <c r="AE3790" s="2" t="str">
        <f>VLOOKUP(DatosTransformados[[#This Row],[Customer Segment Hidden]],Tabla3[#All],2,FALSE)</f>
        <v>Low</v>
      </c>
      <c r="AF3790" s="11">
        <v>20.544013833019068</v>
      </c>
      <c r="AG3790" s="2">
        <v>4</v>
      </c>
      <c r="AH3790" s="2" t="s">
        <v>63</v>
      </c>
      <c r="AI3790" s="2" t="str">
        <f>IFERROR(VLOOKUP(DatosTransformados[[#This Row],[Preferred Contact Method Hidden]],Tabla3[#All],2,FALSE),DatosTransformados[[#This Row],[Preferred Contact Method Hidden]])</f>
        <v>SMS</v>
      </c>
      <c r="AJ3790" s="2" t="str">
        <f>VLOOKUP(DatosTransformados[[#This Row],[Applied Discount Hidden]],Tabla3[#All],2,FALSE)</f>
        <v>Yes</v>
      </c>
      <c r="AK3790" s="2" t="b">
        <v>1</v>
      </c>
    </row>
    <row r="3791" spans="1:37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">
        <v>21</v>
      </c>
      <c r="O37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1" s="5" t="s">
        <v>33</v>
      </c>
      <c r="Q3791" s="5">
        <v>5</v>
      </c>
      <c r="R3791" s="5" t="s">
        <v>21</v>
      </c>
      <c r="S3791" s="5" t="s">
        <v>34</v>
      </c>
      <c r="T3791" s="5" t="s">
        <v>25</v>
      </c>
      <c r="U3791" s="5">
        <v>28</v>
      </c>
      <c r="V3791" s="5" t="str">
        <f>PROPER(DatosTransformados[[#This Row],[Payment Method Hidden]])</f>
        <v>Credit Card</v>
      </c>
      <c r="W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791" s="5">
        <v>747</v>
      </c>
      <c r="Y3791" s="5"/>
      <c r="Z3791" s="5"/>
      <c r="AA3791" s="5" t="s">
        <v>6000</v>
      </c>
      <c r="AB3791" s="6">
        <f>DATEVALUE(DatosTransformados[[#This Row],[Contact Date Hidden]])</f>
        <v>43949</v>
      </c>
      <c r="AC3791" s="6">
        <v>45283</v>
      </c>
      <c r="AD3791" s="5" t="s">
        <v>28</v>
      </c>
      <c r="AE3791" s="5" t="str">
        <f>VLOOKUP(DatosTransformados[[#This Row],[Customer Segment Hidden]],Tabla3[#All],2,FALSE)</f>
        <v>High</v>
      </c>
      <c r="AF3791" s="12">
        <v>29.278579790024398</v>
      </c>
      <c r="AG3791" s="5">
        <v>2</v>
      </c>
      <c r="AH3791" s="5" t="s">
        <v>49</v>
      </c>
      <c r="AI3791" s="5" t="str">
        <f>IFERROR(VLOOKUP(DatosTransformados[[#This Row],[Preferred Contact Method Hidden]],Tabla3[#All],2,FALSE),DatosTransformados[[#This Row],[Preferred Contact Method Hidden]])</f>
        <v>Phone</v>
      </c>
      <c r="AJ3791" s="5" t="str">
        <f>VLOOKUP(DatosTransformados[[#This Row],[Applied Discount Hidden]],Tabla3[#All],2,FALSE)</f>
        <v>Yes</v>
      </c>
      <c r="AK3791" s="5" t="b">
        <v>1</v>
      </c>
    </row>
    <row r="3792" spans="1:37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">
        <v>21</v>
      </c>
      <c r="O37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2" s="2" t="s">
        <v>21</v>
      </c>
      <c r="Q3792" s="2">
        <v>0</v>
      </c>
      <c r="R3792" s="2" t="s">
        <v>33</v>
      </c>
      <c r="S3792" s="2" t="s">
        <v>24</v>
      </c>
      <c r="T3792" s="2" t="s">
        <v>117</v>
      </c>
      <c r="U3792" s="2">
        <v>36</v>
      </c>
      <c r="V3792" s="2" t="str">
        <f>PROPER(DatosTransformados[[#This Row],[Payment Method Hidden]])</f>
        <v>Direct Debit</v>
      </c>
      <c r="W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792" s="2">
        <v>851</v>
      </c>
      <c r="Y3792" s="2"/>
      <c r="Z3792" s="2"/>
      <c r="AA3792" s="2" t="s">
        <v>2496</v>
      </c>
      <c r="AB3792" s="3">
        <f>DATEVALUE(DatosTransformados[[#This Row],[Contact Date Hidden]])</f>
        <v>44894</v>
      </c>
      <c r="AC3792" s="3">
        <v>45194</v>
      </c>
      <c r="AD3792" s="2" t="s">
        <v>28</v>
      </c>
      <c r="AE3792" s="2" t="str">
        <f>VLOOKUP(DatosTransformados[[#This Row],[Customer Segment Hidden]],Tabla3[#All],2,FALSE)</f>
        <v>High</v>
      </c>
      <c r="AF3792" s="11">
        <v>30.427825147048772</v>
      </c>
      <c r="AG3792" s="2">
        <v>8</v>
      </c>
      <c r="AH3792" s="2" t="s">
        <v>49</v>
      </c>
      <c r="AI3792" s="2" t="str">
        <f>IFERROR(VLOOKUP(DatosTransformados[[#This Row],[Preferred Contact Method Hidden]],Tabla3[#All],2,FALSE),DatosTransformados[[#This Row],[Preferred Contact Method Hidden]])</f>
        <v>Phone</v>
      </c>
      <c r="AJ3792" s="2" t="str">
        <f>VLOOKUP(DatosTransformados[[#This Row],[Applied Discount Hidden]],Tabla3[#All],2,FALSE)</f>
        <v>No</v>
      </c>
      <c r="AK3792" s="2" t="b">
        <v>0</v>
      </c>
    </row>
    <row r="3793" spans="1:37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">
        <v>21</v>
      </c>
      <c r="O37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3" s="5" t="s">
        <v>33</v>
      </c>
      <c r="Q3793" s="5">
        <v>3</v>
      </c>
      <c r="R3793" s="5" t="s">
        <v>21</v>
      </c>
      <c r="S3793" s="5" t="s">
        <v>52</v>
      </c>
      <c r="T3793" s="5" t="s">
        <v>117</v>
      </c>
      <c r="U3793" s="5">
        <v>43</v>
      </c>
      <c r="V3793" s="5" t="str">
        <f>PROPER(DatosTransformados[[#This Row],[Payment Method Hidden]])</f>
        <v>Direct Debit</v>
      </c>
      <c r="W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793" s="5">
        <v>2697</v>
      </c>
      <c r="Y3793" s="5"/>
      <c r="Z3793" s="5"/>
      <c r="AA3793" s="5" t="s">
        <v>1945</v>
      </c>
      <c r="AB3793" s="6">
        <f>DATEVALUE(DatosTransformados[[#This Row],[Contact Date Hidden]])</f>
        <v>44548</v>
      </c>
      <c r="AC3793" s="6">
        <v>45257</v>
      </c>
      <c r="AD3793" s="5" t="s">
        <v>38</v>
      </c>
      <c r="AE3793" s="5" t="str">
        <f>VLOOKUP(DatosTransformados[[#This Row],[Customer Segment Hidden]],Tabla3[#All],2,FALSE)</f>
        <v>Low</v>
      </c>
      <c r="AF3793" s="12">
        <v>47.379906530476397</v>
      </c>
      <c r="AG3793" s="5">
        <v>9</v>
      </c>
      <c r="AH3793" s="5" t="s">
        <v>29</v>
      </c>
      <c r="AI3793" s="5" t="str">
        <f>IFERROR(VLOOKUP(DatosTransformados[[#This Row],[Preferred Contact Method Hidden]],Tabla3[#All],2,FALSE),DatosTransformados[[#This Row],[Preferred Contact Method Hidden]])</f>
        <v>Email</v>
      </c>
      <c r="AJ3793" s="5" t="str">
        <f>VLOOKUP(DatosTransformados[[#This Row],[Applied Discount Hidden]],Tabla3[#All],2,FALSE)</f>
        <v>No</v>
      </c>
      <c r="AK3793" s="5" t="b">
        <v>0</v>
      </c>
    </row>
    <row r="3794" spans="1:37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">
        <v>21</v>
      </c>
      <c r="O37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4" s="2" t="s">
        <v>33</v>
      </c>
      <c r="Q3794" s="2">
        <v>4</v>
      </c>
      <c r="R3794" s="2" t="s">
        <v>33</v>
      </c>
      <c r="S3794" s="2" t="s">
        <v>24</v>
      </c>
      <c r="T3794" s="2" t="s">
        <v>35</v>
      </c>
      <c r="U3794" s="2">
        <v>29</v>
      </c>
      <c r="V3794" s="2" t="str">
        <f>PROPER(DatosTransformados[[#This Row],[Payment Method Hidden]])</f>
        <v>Direct Debit</v>
      </c>
      <c r="W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794" s="2">
        <v>1009</v>
      </c>
      <c r="Y3794" s="2"/>
      <c r="Z3794" s="2"/>
      <c r="AA3794" s="2" t="s">
        <v>714</v>
      </c>
      <c r="AB3794" s="3">
        <f>DATEVALUE(DatosTransformados[[#This Row],[Contact Date Hidden]])</f>
        <v>44164</v>
      </c>
      <c r="AC3794" s="3">
        <v>44283</v>
      </c>
      <c r="AD3794" s="2" t="s">
        <v>38</v>
      </c>
      <c r="AE3794" s="2" t="str">
        <f>VLOOKUP(DatosTransformados[[#This Row],[Customer Segment Hidden]],Tabla3[#All],2,FALSE)</f>
        <v>Low</v>
      </c>
      <c r="AF3794" s="11">
        <v>33.040521644345297</v>
      </c>
      <c r="AG3794" s="2">
        <v>8</v>
      </c>
      <c r="AH3794" s="2" t="s">
        <v>29</v>
      </c>
      <c r="AI3794" s="2" t="str">
        <f>IFERROR(VLOOKUP(DatosTransformados[[#This Row],[Preferred Contact Method Hidden]],Tabla3[#All],2,FALSE),DatosTransformados[[#This Row],[Preferred Contact Method Hidden]])</f>
        <v>Email</v>
      </c>
      <c r="AJ3794" s="2" t="str">
        <f>VLOOKUP(DatosTransformados[[#This Row],[Applied Discount Hidden]],Tabla3[#All],2,FALSE)</f>
        <v>No</v>
      </c>
      <c r="AK3794" s="2" t="b">
        <v>0</v>
      </c>
    </row>
    <row r="3795" spans="1:37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">
        <v>21</v>
      </c>
      <c r="O37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5" s="5" t="s">
        <v>21</v>
      </c>
      <c r="Q3795" s="5">
        <v>0</v>
      </c>
      <c r="R3795" s="5" t="s">
        <v>21</v>
      </c>
      <c r="S3795" s="5" t="s">
        <v>24</v>
      </c>
      <c r="T3795" s="5" t="s">
        <v>35</v>
      </c>
      <c r="U3795" s="5">
        <v>50</v>
      </c>
      <c r="V3795" s="5" t="str">
        <f>PROPER(DatosTransformados[[#This Row],[Payment Method Hidden]])</f>
        <v>Direct Debit</v>
      </c>
      <c r="W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795" s="5">
        <v>202</v>
      </c>
      <c r="Y3795" s="5"/>
      <c r="Z3795" s="5"/>
      <c r="AA3795" s="5" t="s">
        <v>3398</v>
      </c>
      <c r="AB3795" s="6">
        <f>DATEVALUE(DatosTransformados[[#This Row],[Contact Date Hidden]])</f>
        <v>45128</v>
      </c>
      <c r="AC3795" s="6">
        <v>43854</v>
      </c>
      <c r="AD3795" s="5" t="s">
        <v>44</v>
      </c>
      <c r="AE3795" s="5" t="str">
        <f>VLOOKUP(DatosTransformados[[#This Row],[Customer Segment Hidden]],Tabla3[#All],2,FALSE)</f>
        <v>Medium</v>
      </c>
      <c r="AF3795" s="12">
        <v>54.174765186100672</v>
      </c>
      <c r="AG3795" s="5">
        <v>5</v>
      </c>
      <c r="AH3795" s="5" t="s">
        <v>29</v>
      </c>
      <c r="AI3795" s="5" t="str">
        <f>IFERROR(VLOOKUP(DatosTransformados[[#This Row],[Preferred Contact Method Hidden]],Tabla3[#All],2,FALSE),DatosTransformados[[#This Row],[Preferred Contact Method Hidden]])</f>
        <v>Email</v>
      </c>
      <c r="AJ3795" s="5" t="str">
        <f>VLOOKUP(DatosTransformados[[#This Row],[Applied Discount Hidden]],Tabla3[#All],2,FALSE)</f>
        <v>No</v>
      </c>
      <c r="AK3795" s="5" t="b">
        <v>0</v>
      </c>
    </row>
    <row r="3796" spans="1:37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">
        <v>21</v>
      </c>
      <c r="O37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6" s="2" t="s">
        <v>33</v>
      </c>
      <c r="Q3796" s="2">
        <v>4</v>
      </c>
      <c r="R3796" s="2" t="s">
        <v>21</v>
      </c>
      <c r="S3796" s="2" t="s">
        <v>52</v>
      </c>
      <c r="T3796" s="2" t="s">
        <v>123</v>
      </c>
      <c r="U3796" s="2">
        <v>12</v>
      </c>
      <c r="V3796" s="2" t="str">
        <f>PROPER(DatosTransformados[[#This Row],[Payment Method Hidden]])</f>
        <v>Credit Card</v>
      </c>
      <c r="W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796" s="2">
        <v>203</v>
      </c>
      <c r="Y3796" s="2"/>
      <c r="Z3796" s="2"/>
      <c r="AA3796" s="2" t="s">
        <v>401</v>
      </c>
      <c r="AB3796" s="3">
        <f>DATEVALUE(DatosTransformados[[#This Row],[Contact Date Hidden]])</f>
        <v>44983</v>
      </c>
      <c r="AC3796" s="3">
        <v>44884</v>
      </c>
      <c r="AD3796" s="2" t="s">
        <v>38</v>
      </c>
      <c r="AE3796" s="2" t="str">
        <f>VLOOKUP(DatosTransformados[[#This Row],[Customer Segment Hidden]],Tabla3[#All],2,FALSE)</f>
        <v>Low</v>
      </c>
      <c r="AF3796" s="11">
        <v>12.86307359562219</v>
      </c>
      <c r="AG3796" s="2">
        <v>7</v>
      </c>
      <c r="AH3796" s="2" t="s">
        <v>29</v>
      </c>
      <c r="AI3796" s="2" t="str">
        <f>IFERROR(VLOOKUP(DatosTransformados[[#This Row],[Preferred Contact Method Hidden]],Tabla3[#All],2,FALSE),DatosTransformados[[#This Row],[Preferred Contact Method Hidden]])</f>
        <v>Email</v>
      </c>
      <c r="AJ3796" s="2" t="str">
        <f>VLOOKUP(DatosTransformados[[#This Row],[Applied Discount Hidden]],Tabla3[#All],2,FALSE)</f>
        <v>Yes</v>
      </c>
      <c r="AK3796" s="2" t="b">
        <v>1</v>
      </c>
    </row>
    <row r="3797" spans="1:37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">
        <v>21</v>
      </c>
      <c r="O37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7" s="5" t="s">
        <v>21</v>
      </c>
      <c r="Q3797" s="5">
        <v>0</v>
      </c>
      <c r="R3797" s="5" t="s">
        <v>21</v>
      </c>
      <c r="S3797" s="5" t="s">
        <v>24</v>
      </c>
      <c r="T3797" s="5" t="s">
        <v>123</v>
      </c>
      <c r="U3797" s="5">
        <v>10</v>
      </c>
      <c r="V3797" s="5" t="str">
        <f>PROPER(DatosTransformados[[#This Row],[Payment Method Hidden]])</f>
        <v>Credit Card</v>
      </c>
      <c r="W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797" s="5">
        <v>20</v>
      </c>
      <c r="Y3797" s="5"/>
      <c r="Z3797" s="5"/>
      <c r="AA3797" s="5" t="s">
        <v>4088</v>
      </c>
      <c r="AB3797" s="6">
        <f>DATEVALUE(DatosTransformados[[#This Row],[Contact Date Hidden]])</f>
        <v>44691</v>
      </c>
      <c r="AC3797" s="6">
        <v>44086</v>
      </c>
      <c r="AD3797" s="5" t="s">
        <v>28</v>
      </c>
      <c r="AE3797" s="5" t="str">
        <f>VLOOKUP(DatosTransformados[[#This Row],[Customer Segment Hidden]],Tabla3[#All],2,FALSE)</f>
        <v>High</v>
      </c>
      <c r="AF3797" s="12">
        <v>11.860714570502561</v>
      </c>
      <c r="AG3797" s="5">
        <v>10</v>
      </c>
      <c r="AH3797" s="5" t="s">
        <v>29</v>
      </c>
      <c r="AI3797" s="5" t="str">
        <f>IFERROR(VLOOKUP(DatosTransformados[[#This Row],[Preferred Contact Method Hidden]],Tabla3[#All],2,FALSE),DatosTransformados[[#This Row],[Preferred Contact Method Hidden]])</f>
        <v>Email</v>
      </c>
      <c r="AJ3797" s="5" t="str">
        <f>VLOOKUP(DatosTransformados[[#This Row],[Applied Discount Hidden]],Tabla3[#All],2,FALSE)</f>
        <v>No</v>
      </c>
      <c r="AK3797" s="5" t="b">
        <v>0</v>
      </c>
    </row>
    <row r="3798" spans="1:37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">
        <v>21</v>
      </c>
      <c r="O37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8" s="2" t="s">
        <v>21</v>
      </c>
      <c r="Q3798" s="2">
        <v>0</v>
      </c>
      <c r="R3798" s="2" t="s">
        <v>33</v>
      </c>
      <c r="S3798" s="2" t="s">
        <v>52</v>
      </c>
      <c r="T3798" s="2" t="s">
        <v>25</v>
      </c>
      <c r="U3798" s="2">
        <v>47</v>
      </c>
      <c r="V3798" s="2" t="str">
        <f>PROPER(DatosTransformados[[#This Row],[Payment Method Hidden]])</f>
        <v>Credit Card</v>
      </c>
      <c r="W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798" s="2">
        <v>3310</v>
      </c>
      <c r="Y3798" s="2"/>
      <c r="Z3798" s="2"/>
      <c r="AA3798" s="2" t="s">
        <v>3326</v>
      </c>
      <c r="AB3798" s="3">
        <f>DATEVALUE(DatosTransformados[[#This Row],[Contact Date Hidden]])</f>
        <v>44883</v>
      </c>
      <c r="AC3798" s="3">
        <v>44421</v>
      </c>
      <c r="AD3798" s="2" t="s">
        <v>28</v>
      </c>
      <c r="AE3798" s="2" t="str">
        <f>VLOOKUP(DatosTransformados[[#This Row],[Customer Segment Hidden]],Tabla3[#All],2,FALSE)</f>
        <v>High</v>
      </c>
      <c r="AF3798" s="11">
        <v>44.989138492107358</v>
      </c>
      <c r="AG3798" s="2">
        <v>5</v>
      </c>
      <c r="AH3798" s="2" t="s">
        <v>63</v>
      </c>
      <c r="AI3798" s="2" t="str">
        <f>IFERROR(VLOOKUP(DatosTransformados[[#This Row],[Preferred Contact Method Hidden]],Tabla3[#All],2,FALSE),DatosTransformados[[#This Row],[Preferred Contact Method Hidden]])</f>
        <v>SMS</v>
      </c>
      <c r="AJ3798" s="2" t="str">
        <f>VLOOKUP(DatosTransformados[[#This Row],[Applied Discount Hidden]],Tabla3[#All],2,FALSE)</f>
        <v>Yes</v>
      </c>
      <c r="AK3798" s="2" t="b">
        <v>1</v>
      </c>
    </row>
    <row r="3799" spans="1:37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">
        <v>21</v>
      </c>
      <c r="O37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799" s="5" t="s">
        <v>21</v>
      </c>
      <c r="Q3799" s="5">
        <v>0</v>
      </c>
      <c r="R3799" s="5" t="s">
        <v>21</v>
      </c>
      <c r="S3799" s="5" t="s">
        <v>52</v>
      </c>
      <c r="T3799" s="5" t="s">
        <v>123</v>
      </c>
      <c r="U3799" s="5">
        <v>11</v>
      </c>
      <c r="V3799" s="5" t="str">
        <f>PROPER(DatosTransformados[[#This Row],[Payment Method Hidden]])</f>
        <v>Credit Card</v>
      </c>
      <c r="W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799" s="5">
        <v>202</v>
      </c>
      <c r="Y3799" s="5"/>
      <c r="Z3799" s="5"/>
      <c r="AA3799" s="5" t="s">
        <v>6009</v>
      </c>
      <c r="AB3799" s="6">
        <f>DATEVALUE(DatosTransformados[[#This Row],[Contact Date Hidden]])</f>
        <v>43871</v>
      </c>
      <c r="AC3799" s="6">
        <v>45023</v>
      </c>
      <c r="AD3799" s="5" t="s">
        <v>38</v>
      </c>
      <c r="AE3799" s="5" t="str">
        <f>VLOOKUP(DatosTransformados[[#This Row],[Customer Segment Hidden]],Tabla3[#All],2,FALSE)</f>
        <v>Low</v>
      </c>
      <c r="AF3799" s="12">
        <v>10.314728713431</v>
      </c>
      <c r="AG3799" s="5">
        <v>4</v>
      </c>
      <c r="AH3799" s="5" t="s">
        <v>49</v>
      </c>
      <c r="AI3799" s="5" t="str">
        <f>IFERROR(VLOOKUP(DatosTransformados[[#This Row],[Preferred Contact Method Hidden]],Tabla3[#All],2,FALSE),DatosTransformados[[#This Row],[Preferred Contact Method Hidden]])</f>
        <v>Phone</v>
      </c>
      <c r="AJ3799" s="5" t="str">
        <f>VLOOKUP(DatosTransformados[[#This Row],[Applied Discount Hidden]],Tabla3[#All],2,FALSE)</f>
        <v>Yes</v>
      </c>
      <c r="AK3799" s="5" t="b">
        <v>1</v>
      </c>
    </row>
    <row r="3800" spans="1:37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">
        <v>21</v>
      </c>
      <c r="O38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0" s="5" t="s">
        <v>21</v>
      </c>
      <c r="Q3800" s="5">
        <v>0</v>
      </c>
      <c r="R3800" s="5" t="s">
        <v>33</v>
      </c>
      <c r="S3800" s="5" t="s">
        <v>34</v>
      </c>
      <c r="T3800" s="5" t="s">
        <v>117</v>
      </c>
      <c r="U3800" s="5">
        <v>23</v>
      </c>
      <c r="V3800" s="5" t="str">
        <f>PROPER(DatosTransformados[[#This Row],[Payment Method Hidden]])</f>
        <v>Direct Debit</v>
      </c>
      <c r="W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800" s="5">
        <v>1014</v>
      </c>
      <c r="Y3800" s="5"/>
      <c r="Z3800" s="5"/>
      <c r="AA3800" s="5" t="s">
        <v>5059</v>
      </c>
      <c r="AB3800" s="6">
        <f>DATEVALUE(DatosTransformados[[#This Row],[Contact Date Hidden]])</f>
        <v>44149</v>
      </c>
      <c r="AC3800" s="6">
        <v>45001</v>
      </c>
      <c r="AD3800" s="5" t="s">
        <v>28</v>
      </c>
      <c r="AE3800" s="5" t="str">
        <f>VLOOKUP(DatosTransformados[[#This Row],[Customer Segment Hidden]],Tabla3[#All],2,FALSE)</f>
        <v>High</v>
      </c>
      <c r="AF3800" s="12">
        <v>18.915933543171882</v>
      </c>
      <c r="AG3800" s="5">
        <v>4</v>
      </c>
      <c r="AH3800" s="5" t="s">
        <v>63</v>
      </c>
      <c r="AI3800" s="5" t="str">
        <f>IFERROR(VLOOKUP(DatosTransformados[[#This Row],[Preferred Contact Method Hidden]],Tabla3[#All],2,FALSE),DatosTransformados[[#This Row],[Preferred Contact Method Hidden]])</f>
        <v>SMS</v>
      </c>
      <c r="AJ3800" s="5" t="str">
        <f>VLOOKUP(DatosTransformados[[#This Row],[Applied Discount Hidden]],Tabla3[#All],2,FALSE)</f>
        <v>Yes</v>
      </c>
      <c r="AK3800" s="5" t="b">
        <v>1</v>
      </c>
    </row>
    <row r="3801" spans="1:37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">
        <v>21</v>
      </c>
      <c r="O38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1" s="2" t="s">
        <v>21</v>
      </c>
      <c r="Q3801" s="2">
        <v>0</v>
      </c>
      <c r="R3801" s="2" t="s">
        <v>21</v>
      </c>
      <c r="S3801" s="2" t="s">
        <v>52</v>
      </c>
      <c r="T3801" s="2" t="s">
        <v>123</v>
      </c>
      <c r="U3801" s="2">
        <v>23</v>
      </c>
      <c r="V3801" s="2" t="str">
        <f>PROPER(DatosTransformados[[#This Row],[Payment Method Hidden]])</f>
        <v>Credit Card</v>
      </c>
      <c r="W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801" s="2">
        <v>1601</v>
      </c>
      <c r="Y3801" s="2"/>
      <c r="Z3801" s="2"/>
      <c r="AA3801" s="2" t="s">
        <v>1615</v>
      </c>
      <c r="AB3801" s="3">
        <f>DATEVALUE(DatosTransformados[[#This Row],[Contact Date Hidden]])</f>
        <v>45160</v>
      </c>
      <c r="AC3801" s="3">
        <v>44399</v>
      </c>
      <c r="AD3801" s="2" t="s">
        <v>44</v>
      </c>
      <c r="AE3801" s="2" t="str">
        <f>VLOOKUP(DatosTransformados[[#This Row],[Customer Segment Hidden]],Tabla3[#All],2,FALSE)</f>
        <v>Medium</v>
      </c>
      <c r="AF3801" s="11">
        <v>19.024476801195899</v>
      </c>
      <c r="AG3801" s="2">
        <v>0</v>
      </c>
      <c r="AH3801" s="2" t="s">
        <v>49</v>
      </c>
      <c r="AI3801" s="2" t="str">
        <f>IFERROR(VLOOKUP(DatosTransformados[[#This Row],[Preferred Contact Method Hidden]],Tabla3[#All],2,FALSE),DatosTransformados[[#This Row],[Preferred Contact Method Hidden]])</f>
        <v>Phone</v>
      </c>
      <c r="AJ3801" s="2" t="str">
        <f>VLOOKUP(DatosTransformados[[#This Row],[Applied Discount Hidden]],Tabla3[#All],2,FALSE)</f>
        <v>Yes</v>
      </c>
      <c r="AK3801" s="2" t="b">
        <v>1</v>
      </c>
    </row>
    <row r="3802" spans="1:37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">
        <v>21</v>
      </c>
      <c r="O38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2" s="5" t="s">
        <v>21</v>
      </c>
      <c r="Q3802" s="5">
        <v>0</v>
      </c>
      <c r="R3802" s="5" t="s">
        <v>33</v>
      </c>
      <c r="S3802" s="5" t="s">
        <v>52</v>
      </c>
      <c r="T3802" s="5" t="s">
        <v>123</v>
      </c>
      <c r="U3802" s="5">
        <v>47</v>
      </c>
      <c r="V3802" s="5" t="str">
        <f>PROPER(DatosTransformados[[#This Row],[Payment Method Hidden]])</f>
        <v>Credit Card</v>
      </c>
      <c r="W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802" s="5">
        <v>2988</v>
      </c>
      <c r="Y3802" s="5"/>
      <c r="Z3802" s="5"/>
      <c r="AA3802" s="5" t="s">
        <v>3172</v>
      </c>
      <c r="AB3802" s="6">
        <f>DATEVALUE(DatosTransformados[[#This Row],[Contact Date Hidden]])</f>
        <v>44857</v>
      </c>
      <c r="AC3802" s="6">
        <v>43866</v>
      </c>
      <c r="AD3802" s="5" t="s">
        <v>38</v>
      </c>
      <c r="AE3802" s="5" t="str">
        <f>VLOOKUP(DatosTransformados[[#This Row],[Customer Segment Hidden]],Tabla3[#All],2,FALSE)</f>
        <v>Low</v>
      </c>
      <c r="AF3802" s="12">
        <v>40.220418477159598</v>
      </c>
      <c r="AG3802" s="5">
        <v>9</v>
      </c>
      <c r="AH3802" s="5" t="s">
        <v>49</v>
      </c>
      <c r="AI3802" s="5" t="str">
        <f>IFERROR(VLOOKUP(DatosTransformados[[#This Row],[Preferred Contact Method Hidden]],Tabla3[#All],2,FALSE),DatosTransformados[[#This Row],[Preferred Contact Method Hidden]])</f>
        <v>Phone</v>
      </c>
      <c r="AJ3802" s="5" t="str">
        <f>VLOOKUP(DatosTransformados[[#This Row],[Applied Discount Hidden]],Tabla3[#All],2,FALSE)</f>
        <v>Yes</v>
      </c>
      <c r="AK3802" s="5" t="b">
        <v>1</v>
      </c>
    </row>
    <row r="3803" spans="1:37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">
        <v>21</v>
      </c>
      <c r="O38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3" s="2" t="s">
        <v>21</v>
      </c>
      <c r="Q3803" s="2">
        <v>0</v>
      </c>
      <c r="R3803" s="2" t="s">
        <v>21</v>
      </c>
      <c r="S3803" s="2" t="s">
        <v>34</v>
      </c>
      <c r="T3803" s="2" t="s">
        <v>117</v>
      </c>
      <c r="U3803" s="2">
        <v>13</v>
      </c>
      <c r="V3803" s="2" t="str">
        <f>PROPER(DatosTransformados[[#This Row],[Payment Method Hidden]])</f>
        <v>Direct Debit</v>
      </c>
      <c r="W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803" s="2">
        <v>469</v>
      </c>
      <c r="Y3803" s="2"/>
      <c r="Z3803" s="2"/>
      <c r="AA3803" s="2" t="s">
        <v>4899</v>
      </c>
      <c r="AB3803" s="3">
        <f>DATEVALUE(DatosTransformados[[#This Row],[Contact Date Hidden]])</f>
        <v>45270</v>
      </c>
      <c r="AC3803" s="3">
        <v>43867</v>
      </c>
      <c r="AD3803" s="2" t="s">
        <v>38</v>
      </c>
      <c r="AE3803" s="2" t="str">
        <f>VLOOKUP(DatosTransformados[[#This Row],[Customer Segment Hidden]],Tabla3[#All],2,FALSE)</f>
        <v>Low</v>
      </c>
      <c r="AF3803" s="11">
        <v>11.35346103528088</v>
      </c>
      <c r="AG3803" s="2">
        <v>7</v>
      </c>
      <c r="AH3803" s="2" t="s">
        <v>49</v>
      </c>
      <c r="AI3803" s="2" t="str">
        <f>IFERROR(VLOOKUP(DatosTransformados[[#This Row],[Preferred Contact Method Hidden]],Tabla3[#All],2,FALSE),DatosTransformados[[#This Row],[Preferred Contact Method Hidden]])</f>
        <v>Phone</v>
      </c>
      <c r="AJ3803" s="2" t="str">
        <f>VLOOKUP(DatosTransformados[[#This Row],[Applied Discount Hidden]],Tabla3[#All],2,FALSE)</f>
        <v>Yes</v>
      </c>
      <c r="AK3803" s="2" t="b">
        <v>1</v>
      </c>
    </row>
    <row r="3804" spans="1:37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">
        <v>33</v>
      </c>
      <c r="O38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4" s="5" t="s">
        <v>21</v>
      </c>
      <c r="Q3804" s="5">
        <v>0</v>
      </c>
      <c r="R3804" s="5" t="s">
        <v>21</v>
      </c>
      <c r="S3804" s="5" t="s">
        <v>34</v>
      </c>
      <c r="T3804" s="5" t="s">
        <v>123</v>
      </c>
      <c r="U3804" s="5">
        <v>9</v>
      </c>
      <c r="V3804" s="5" t="str">
        <f>PROPER(DatosTransformados[[#This Row],[Payment Method Hidden]])</f>
        <v>Credit Card</v>
      </c>
      <c r="W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804" s="5">
        <v>429</v>
      </c>
      <c r="Y3804" s="5"/>
      <c r="Z3804" s="5"/>
      <c r="AA3804" s="5" t="s">
        <v>6015</v>
      </c>
      <c r="AB3804" s="6">
        <f>DATEVALUE(DatosTransformados[[#This Row],[Contact Date Hidden]])</f>
        <v>45100</v>
      </c>
      <c r="AC3804" s="6">
        <v>45020</v>
      </c>
      <c r="AD3804" s="5" t="s">
        <v>44</v>
      </c>
      <c r="AE3804" s="5" t="str">
        <f>VLOOKUP(DatosTransformados[[#This Row],[Customer Segment Hidden]],Tabla3[#All],2,FALSE)</f>
        <v>Medium</v>
      </c>
      <c r="AF3804" s="12">
        <v>10.05582951409332</v>
      </c>
      <c r="AG3804" s="5">
        <v>6</v>
      </c>
      <c r="AH3804" s="5" t="s">
        <v>63</v>
      </c>
      <c r="AI3804" s="5" t="str">
        <f>IFERROR(VLOOKUP(DatosTransformados[[#This Row],[Preferred Contact Method Hidden]],Tabla3[#All],2,FALSE),DatosTransformados[[#This Row],[Preferred Contact Method Hidden]])</f>
        <v>SMS</v>
      </c>
      <c r="AJ3804" s="5" t="str">
        <f>VLOOKUP(DatosTransformados[[#This Row],[Applied Discount Hidden]],Tabla3[#All],2,FALSE)</f>
        <v>No</v>
      </c>
      <c r="AK3804" s="5" t="b">
        <v>0</v>
      </c>
    </row>
    <row r="3805" spans="1:37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">
        <v>21</v>
      </c>
      <c r="O38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5" s="2" t="s">
        <v>21</v>
      </c>
      <c r="Q3805" s="2">
        <v>0</v>
      </c>
      <c r="R3805" s="2" t="s">
        <v>21</v>
      </c>
      <c r="S3805" s="2" t="s">
        <v>24</v>
      </c>
      <c r="T3805" s="2" t="s">
        <v>117</v>
      </c>
      <c r="U3805" s="2">
        <v>37</v>
      </c>
      <c r="V3805" s="2" t="str">
        <f>PROPER(DatosTransformados[[#This Row],[Payment Method Hidden]])</f>
        <v>Direct Debit</v>
      </c>
      <c r="W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805" s="2">
        <v>37</v>
      </c>
      <c r="Y3805" s="2"/>
      <c r="Z3805" s="2"/>
      <c r="AA3805" s="2" t="s">
        <v>175</v>
      </c>
      <c r="AB3805" s="3">
        <f>DATEVALUE(DatosTransformados[[#This Row],[Contact Date Hidden]])</f>
        <v>45114</v>
      </c>
      <c r="AC3805" s="3">
        <v>44931</v>
      </c>
      <c r="AD3805" s="2" t="s">
        <v>38</v>
      </c>
      <c r="AE3805" s="2" t="str">
        <f>VLOOKUP(DatosTransformados[[#This Row],[Customer Segment Hidden]],Tabla3[#All],2,FALSE)</f>
        <v>Low</v>
      </c>
      <c r="AF3805" s="11">
        <v>38.11191671221367</v>
      </c>
      <c r="AG3805" s="2">
        <v>0</v>
      </c>
      <c r="AH3805" s="2" t="s">
        <v>63</v>
      </c>
      <c r="AI3805" s="2" t="str">
        <f>IFERROR(VLOOKUP(DatosTransformados[[#This Row],[Preferred Contact Method Hidden]],Tabla3[#All],2,FALSE),DatosTransformados[[#This Row],[Preferred Contact Method Hidden]])</f>
        <v>SMS</v>
      </c>
      <c r="AJ3805" s="2" t="str">
        <f>VLOOKUP(DatosTransformados[[#This Row],[Applied Discount Hidden]],Tabla3[#All],2,FALSE)</f>
        <v>No</v>
      </c>
      <c r="AK3805" s="2" t="b">
        <v>0</v>
      </c>
    </row>
    <row r="3806" spans="1:37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">
        <v>21</v>
      </c>
      <c r="O38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6" s="5" t="s">
        <v>21</v>
      </c>
      <c r="Q3806" s="5">
        <v>0</v>
      </c>
      <c r="R3806" s="5" t="s">
        <v>21</v>
      </c>
      <c r="S3806" s="5" t="s">
        <v>52</v>
      </c>
      <c r="T3806" s="5" t="s">
        <v>123</v>
      </c>
      <c r="U3806" s="5">
        <v>16</v>
      </c>
      <c r="V3806" s="5" t="str">
        <f>PROPER(DatosTransformados[[#This Row],[Payment Method Hidden]])</f>
        <v>Credit Card</v>
      </c>
      <c r="W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806" s="5">
        <v>829</v>
      </c>
      <c r="Y3806" s="5" t="s">
        <v>87</v>
      </c>
      <c r="Z3806" s="5" t="s">
        <v>126</v>
      </c>
      <c r="AA3806" s="5" t="s">
        <v>6018</v>
      </c>
      <c r="AB3806" s="6">
        <f>DATEVALUE(DatosTransformados[[#This Row],[Contact Date Hidden]])</f>
        <v>44565</v>
      </c>
      <c r="AC3806" s="6">
        <v>45114</v>
      </c>
      <c r="AD3806" s="5" t="s">
        <v>44</v>
      </c>
      <c r="AE3806" s="5" t="str">
        <f>VLOOKUP(DatosTransformados[[#This Row],[Customer Segment Hidden]],Tabla3[#All],2,FALSE)</f>
        <v>Medium</v>
      </c>
      <c r="AF3806" s="12">
        <v>15.21676577865475</v>
      </c>
      <c r="AG3806" s="5">
        <v>10</v>
      </c>
      <c r="AH3806" s="5" t="s">
        <v>29</v>
      </c>
      <c r="AI3806" s="5" t="str">
        <f>IFERROR(VLOOKUP(DatosTransformados[[#This Row],[Preferred Contact Method Hidden]],Tabla3[#All],2,FALSE),DatosTransformados[[#This Row],[Preferred Contact Method Hidden]])</f>
        <v>Email</v>
      </c>
      <c r="AJ3806" s="5" t="str">
        <f>VLOOKUP(DatosTransformados[[#This Row],[Applied Discount Hidden]],Tabla3[#All],2,FALSE)</f>
        <v>No</v>
      </c>
      <c r="AK3806" s="5" t="b">
        <v>0</v>
      </c>
    </row>
    <row r="3807" spans="1:37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">
        <v>21</v>
      </c>
      <c r="O38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7" s="2" t="s">
        <v>21</v>
      </c>
      <c r="Q3807" s="2">
        <v>0</v>
      </c>
      <c r="R3807" s="2" t="s">
        <v>21</v>
      </c>
      <c r="S3807" s="2" t="s">
        <v>34</v>
      </c>
      <c r="T3807" s="2" t="s">
        <v>35</v>
      </c>
      <c r="U3807" s="2">
        <v>36</v>
      </c>
      <c r="V3807" s="2" t="str">
        <f>PROPER(DatosTransformados[[#This Row],[Payment Method Hidden]])</f>
        <v>Direct Debit</v>
      </c>
      <c r="W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807" s="2">
        <v>2034</v>
      </c>
      <c r="Y3807" s="2"/>
      <c r="Z3807" s="2"/>
      <c r="AA3807" s="2" t="s">
        <v>6020</v>
      </c>
      <c r="AB3807" s="3">
        <f>DATEVALUE(DatosTransformados[[#This Row],[Contact Date Hidden]])</f>
        <v>44465</v>
      </c>
      <c r="AC3807" s="3">
        <v>44591</v>
      </c>
      <c r="AD3807" s="2" t="s">
        <v>38</v>
      </c>
      <c r="AE3807" s="2" t="str">
        <f>VLOOKUP(DatosTransformados[[#This Row],[Customer Segment Hidden]],Tabla3[#All],2,FALSE)</f>
        <v>Low</v>
      </c>
      <c r="AF3807" s="11">
        <v>41.895189070236839</v>
      </c>
      <c r="AG3807" s="2">
        <v>4</v>
      </c>
      <c r="AH3807" s="2" t="s">
        <v>49</v>
      </c>
      <c r="AI3807" s="2" t="str">
        <f>IFERROR(VLOOKUP(DatosTransformados[[#This Row],[Preferred Contact Method Hidden]],Tabla3[#All],2,FALSE),DatosTransformados[[#This Row],[Preferred Contact Method Hidden]])</f>
        <v>Phone</v>
      </c>
      <c r="AJ3807" s="2" t="str">
        <f>VLOOKUP(DatosTransformados[[#This Row],[Applied Discount Hidden]],Tabla3[#All],2,FALSE)</f>
        <v>No</v>
      </c>
      <c r="AK3807" s="2" t="b">
        <v>0</v>
      </c>
    </row>
    <row r="3808" spans="1:37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">
        <v>21</v>
      </c>
      <c r="O38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8" s="5" t="s">
        <v>21</v>
      </c>
      <c r="Q3808" s="5">
        <v>0</v>
      </c>
      <c r="R3808" s="5" t="s">
        <v>21</v>
      </c>
      <c r="S3808" s="5" t="s">
        <v>52</v>
      </c>
      <c r="T3808" s="5" t="s">
        <v>35</v>
      </c>
      <c r="U3808" s="5">
        <v>12</v>
      </c>
      <c r="V3808" s="5" t="str">
        <f>PROPER(DatosTransformados[[#This Row],[Payment Method Hidden]])</f>
        <v>Direct Debit</v>
      </c>
      <c r="W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808" s="5">
        <v>750</v>
      </c>
      <c r="Y3808" s="5"/>
      <c r="Z3808" s="5"/>
      <c r="AA3808" s="5" t="s">
        <v>4904</v>
      </c>
      <c r="AB3808" s="6">
        <f>DATEVALUE(DatosTransformados[[#This Row],[Contact Date Hidden]])</f>
        <v>44357</v>
      </c>
      <c r="AC3808" s="6">
        <v>44344</v>
      </c>
      <c r="AD3808" s="5" t="s">
        <v>38</v>
      </c>
      <c r="AE3808" s="5" t="str">
        <f>VLOOKUP(DatosTransformados[[#This Row],[Customer Segment Hidden]],Tabla3[#All],2,FALSE)</f>
        <v>Low</v>
      </c>
      <c r="AF3808" s="12">
        <v>9.7899683406616056</v>
      </c>
      <c r="AG3808" s="5">
        <v>5</v>
      </c>
      <c r="AH3808" s="5" t="s">
        <v>29</v>
      </c>
      <c r="AI3808" s="5" t="str">
        <f>IFERROR(VLOOKUP(DatosTransformados[[#This Row],[Preferred Contact Method Hidden]],Tabla3[#All],2,FALSE),DatosTransformados[[#This Row],[Preferred Contact Method Hidden]])</f>
        <v>Email</v>
      </c>
      <c r="AJ3808" s="5" t="str">
        <f>VLOOKUP(DatosTransformados[[#This Row],[Applied Discount Hidden]],Tabla3[#All],2,FALSE)</f>
        <v>No</v>
      </c>
      <c r="AK3808" s="5" t="b">
        <v>0</v>
      </c>
    </row>
    <row r="3809" spans="1:37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">
        <v>21</v>
      </c>
      <c r="O38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09" s="2" t="s">
        <v>21</v>
      </c>
      <c r="Q3809" s="2">
        <v>0</v>
      </c>
      <c r="R3809" s="2" t="s">
        <v>21</v>
      </c>
      <c r="S3809" s="2" t="s">
        <v>24</v>
      </c>
      <c r="T3809" s="2" t="s">
        <v>123</v>
      </c>
      <c r="U3809" s="2">
        <v>38</v>
      </c>
      <c r="V3809" s="2" t="str">
        <f>PROPER(DatosTransformados[[#This Row],[Payment Method Hidden]])</f>
        <v>Credit Card</v>
      </c>
      <c r="W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809" s="2">
        <v>1856</v>
      </c>
      <c r="Y3809" s="2" t="s">
        <v>156</v>
      </c>
      <c r="Z3809" s="2" t="s">
        <v>157</v>
      </c>
      <c r="AA3809" s="2" t="s">
        <v>499</v>
      </c>
      <c r="AB3809" s="3">
        <f>DATEVALUE(DatosTransformados[[#This Row],[Contact Date Hidden]])</f>
        <v>44058</v>
      </c>
      <c r="AC3809" s="3">
        <v>43833</v>
      </c>
      <c r="AD3809" s="2" t="s">
        <v>38</v>
      </c>
      <c r="AE3809" s="2" t="str">
        <f>VLOOKUP(DatosTransformados[[#This Row],[Customer Segment Hidden]],Tabla3[#All],2,FALSE)</f>
        <v>Low</v>
      </c>
      <c r="AF3809" s="11">
        <v>35.077019175304819</v>
      </c>
      <c r="AG3809" s="2">
        <v>7</v>
      </c>
      <c r="AH3809" s="2" t="s">
        <v>29</v>
      </c>
      <c r="AI3809" s="2" t="str">
        <f>IFERROR(VLOOKUP(DatosTransformados[[#This Row],[Preferred Contact Method Hidden]],Tabla3[#All],2,FALSE),DatosTransformados[[#This Row],[Preferred Contact Method Hidden]])</f>
        <v>Email</v>
      </c>
      <c r="AJ3809" s="2" t="str">
        <f>VLOOKUP(DatosTransformados[[#This Row],[Applied Discount Hidden]],Tabla3[#All],2,FALSE)</f>
        <v>No</v>
      </c>
      <c r="AK3809" s="2" t="b">
        <v>0</v>
      </c>
    </row>
    <row r="3810" spans="1:37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">
        <v>21</v>
      </c>
      <c r="O38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0" s="5" t="s">
        <v>21</v>
      </c>
      <c r="Q3810" s="5">
        <v>0</v>
      </c>
      <c r="R3810" s="5" t="s">
        <v>21</v>
      </c>
      <c r="S3810" s="5" t="s">
        <v>34</v>
      </c>
      <c r="T3810" s="5" t="s">
        <v>117</v>
      </c>
      <c r="U3810" s="5">
        <v>56</v>
      </c>
      <c r="V3810" s="5" t="str">
        <f>PROPER(DatosTransformados[[#This Row],[Payment Method Hidden]])</f>
        <v>Direct Debit</v>
      </c>
      <c r="W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3810" s="5">
        <v>2988</v>
      </c>
      <c r="Y3810" s="5"/>
      <c r="Z3810" s="5"/>
      <c r="AA3810" s="5" t="s">
        <v>1436</v>
      </c>
      <c r="AB3810" s="6">
        <f>DATEVALUE(DatosTransformados[[#This Row],[Contact Date Hidden]])</f>
        <v>44367</v>
      </c>
      <c r="AC3810" s="6">
        <v>44667</v>
      </c>
      <c r="AD3810" s="5" t="s">
        <v>28</v>
      </c>
      <c r="AE3810" s="5" t="str">
        <f>VLOOKUP(DatosTransformados[[#This Row],[Customer Segment Hidden]],Tabla3[#All],2,FALSE)</f>
        <v>High</v>
      </c>
      <c r="AF3810" s="12">
        <v>58.936407370749599</v>
      </c>
      <c r="AG3810" s="5">
        <v>2</v>
      </c>
      <c r="AH3810" s="5" t="s">
        <v>49</v>
      </c>
      <c r="AI3810" s="5" t="str">
        <f>IFERROR(VLOOKUP(DatosTransformados[[#This Row],[Preferred Contact Method Hidden]],Tabla3[#All],2,FALSE),DatosTransformados[[#This Row],[Preferred Contact Method Hidden]])</f>
        <v>Phone</v>
      </c>
      <c r="AJ3810" s="5" t="str">
        <f>VLOOKUP(DatosTransformados[[#This Row],[Applied Discount Hidden]],Tabla3[#All],2,FALSE)</f>
        <v>Yes</v>
      </c>
      <c r="AK3810" s="5" t="b">
        <v>1</v>
      </c>
    </row>
    <row r="3811" spans="1:37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">
        <v>21</v>
      </c>
      <c r="O38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1" s="2" t="s">
        <v>33</v>
      </c>
      <c r="Q3811" s="2">
        <v>6</v>
      </c>
      <c r="R3811" s="2" t="s">
        <v>33</v>
      </c>
      <c r="S3811" s="2" t="s">
        <v>52</v>
      </c>
      <c r="T3811" s="2" t="s">
        <v>35</v>
      </c>
      <c r="U3811" s="2">
        <v>52</v>
      </c>
      <c r="V3811" s="2" t="str">
        <f>PROPER(DatosTransformados[[#This Row],[Payment Method Hidden]])</f>
        <v>Direct Debit</v>
      </c>
      <c r="W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3811" s="2">
        <v>3828</v>
      </c>
      <c r="Y3811" s="2"/>
      <c r="Z3811" s="2"/>
      <c r="AA3811" s="2" t="s">
        <v>4091</v>
      </c>
      <c r="AB3811" s="3">
        <f>DATEVALUE(DatosTransformados[[#This Row],[Contact Date Hidden]])</f>
        <v>44503</v>
      </c>
      <c r="AC3811" s="3">
        <v>45002</v>
      </c>
      <c r="AD3811" s="2" t="s">
        <v>44</v>
      </c>
      <c r="AE3811" s="2" t="str">
        <f>VLOOKUP(DatosTransformados[[#This Row],[Customer Segment Hidden]],Tabla3[#All],2,FALSE)</f>
        <v>Medium</v>
      </c>
      <c r="AF3811" s="11">
        <v>44.303688642998402</v>
      </c>
      <c r="AG3811" s="2">
        <v>9</v>
      </c>
      <c r="AH3811" s="2" t="s">
        <v>49</v>
      </c>
      <c r="AI3811" s="2" t="str">
        <f>IFERROR(VLOOKUP(DatosTransformados[[#This Row],[Preferred Contact Method Hidden]],Tabla3[#All],2,FALSE),DatosTransformados[[#This Row],[Preferred Contact Method Hidden]])</f>
        <v>Phone</v>
      </c>
      <c r="AJ3811" s="2" t="str">
        <f>VLOOKUP(DatosTransformados[[#This Row],[Applied Discount Hidden]],Tabla3[#All],2,FALSE)</f>
        <v>No</v>
      </c>
      <c r="AK3811" s="2" t="b">
        <v>0</v>
      </c>
    </row>
    <row r="3812" spans="1:37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">
        <v>21</v>
      </c>
      <c r="O38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2" s="5" t="s">
        <v>33</v>
      </c>
      <c r="Q3812" s="5">
        <v>2</v>
      </c>
      <c r="R3812" s="5" t="s">
        <v>33</v>
      </c>
      <c r="S3812" s="5" t="s">
        <v>52</v>
      </c>
      <c r="T3812" s="5" t="s">
        <v>25</v>
      </c>
      <c r="U3812" s="5">
        <v>30</v>
      </c>
      <c r="V3812" s="5" t="str">
        <f>PROPER(DatosTransformados[[#This Row],[Payment Method Hidden]])</f>
        <v>Credit Card</v>
      </c>
      <c r="W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812" s="5">
        <v>946</v>
      </c>
      <c r="Y3812" s="5"/>
      <c r="Z3812" s="5"/>
      <c r="AA3812" s="5" t="s">
        <v>3172</v>
      </c>
      <c r="AB3812" s="6">
        <f>DATEVALUE(DatosTransformados[[#This Row],[Contact Date Hidden]])</f>
        <v>44857</v>
      </c>
      <c r="AC3812" s="6">
        <v>44980</v>
      </c>
      <c r="AD3812" s="5" t="s">
        <v>44</v>
      </c>
      <c r="AE3812" s="5" t="str">
        <f>VLOOKUP(DatosTransformados[[#This Row],[Customer Segment Hidden]],Tabla3[#All],2,FALSE)</f>
        <v>Medium</v>
      </c>
      <c r="AF3812" s="12">
        <v>29.767928513394949</v>
      </c>
      <c r="AG3812" s="5">
        <v>3</v>
      </c>
      <c r="AH3812" s="5" t="s">
        <v>49</v>
      </c>
      <c r="AI3812" s="5" t="str">
        <f>IFERROR(VLOOKUP(DatosTransformados[[#This Row],[Preferred Contact Method Hidden]],Tabla3[#All],2,FALSE),DatosTransformados[[#This Row],[Preferred Contact Method Hidden]])</f>
        <v>Phone</v>
      </c>
      <c r="AJ3812" s="5" t="str">
        <f>VLOOKUP(DatosTransformados[[#This Row],[Applied Discount Hidden]],Tabla3[#All],2,FALSE)</f>
        <v>Yes</v>
      </c>
      <c r="AK3812" s="5" t="b">
        <v>1</v>
      </c>
    </row>
    <row r="3813" spans="1:37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">
        <v>33</v>
      </c>
      <c r="O38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3" s="2" t="s">
        <v>21</v>
      </c>
      <c r="Q3813" s="2">
        <v>0</v>
      </c>
      <c r="R3813" s="2" t="s">
        <v>33</v>
      </c>
      <c r="S3813" s="2" t="s">
        <v>52</v>
      </c>
      <c r="T3813" s="2" t="s">
        <v>35</v>
      </c>
      <c r="U3813" s="2">
        <v>37</v>
      </c>
      <c r="V3813" s="2" t="str">
        <f>PROPER(DatosTransformados[[#This Row],[Payment Method Hidden]])</f>
        <v>Direct Debit</v>
      </c>
      <c r="W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813" s="2">
        <v>2715</v>
      </c>
      <c r="Y3813" s="2"/>
      <c r="Z3813" s="2"/>
      <c r="AA3813" s="2" t="s">
        <v>2658</v>
      </c>
      <c r="AB3813" s="3">
        <f>DATEVALUE(DatosTransformados[[#This Row],[Contact Date Hidden]])</f>
        <v>45199</v>
      </c>
      <c r="AC3813" s="3">
        <v>44590</v>
      </c>
      <c r="AD3813" s="2" t="s">
        <v>44</v>
      </c>
      <c r="AE3813" s="2" t="str">
        <f>VLOOKUP(DatosTransformados[[#This Row],[Customer Segment Hidden]],Tabla3[#All],2,FALSE)</f>
        <v>Medium</v>
      </c>
      <c r="AF3813" s="11">
        <v>32.137988175946838</v>
      </c>
      <c r="AG3813" s="2">
        <v>1</v>
      </c>
      <c r="AH3813" s="2" t="s">
        <v>63</v>
      </c>
      <c r="AI3813" s="2" t="str">
        <f>IFERROR(VLOOKUP(DatosTransformados[[#This Row],[Preferred Contact Method Hidden]],Tabla3[#All],2,FALSE),DatosTransformados[[#This Row],[Preferred Contact Method Hidden]])</f>
        <v>SMS</v>
      </c>
      <c r="AJ3813" s="2" t="str">
        <f>VLOOKUP(DatosTransformados[[#This Row],[Applied Discount Hidden]],Tabla3[#All],2,FALSE)</f>
        <v>Yes</v>
      </c>
      <c r="AK3813" s="2" t="b">
        <v>1</v>
      </c>
    </row>
    <row r="3814" spans="1:37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">
        <v>21</v>
      </c>
      <c r="O38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4" s="5" t="s">
        <v>21</v>
      </c>
      <c r="Q3814" s="5">
        <v>0</v>
      </c>
      <c r="R3814" s="5" t="s">
        <v>21</v>
      </c>
      <c r="S3814" s="5" t="s">
        <v>24</v>
      </c>
      <c r="T3814" s="5" t="s">
        <v>35</v>
      </c>
      <c r="U3814" s="5">
        <v>31</v>
      </c>
      <c r="V3814" s="5" t="str">
        <f>PROPER(DatosTransformados[[#This Row],[Payment Method Hidden]])</f>
        <v>Direct Debit</v>
      </c>
      <c r="W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814" s="5">
        <v>439</v>
      </c>
      <c r="Y3814" s="5"/>
      <c r="Z3814" s="5"/>
      <c r="AA3814" s="5" t="s">
        <v>1538</v>
      </c>
      <c r="AB3814" s="6">
        <f>DATEVALUE(DatosTransformados[[#This Row],[Contact Date Hidden]])</f>
        <v>44131</v>
      </c>
      <c r="AC3814" s="6">
        <v>44025</v>
      </c>
      <c r="AD3814" s="5" t="s">
        <v>38</v>
      </c>
      <c r="AE3814" s="5" t="str">
        <f>VLOOKUP(DatosTransformados[[#This Row],[Customer Segment Hidden]],Tabla3[#All],2,FALSE)</f>
        <v>Low</v>
      </c>
      <c r="AF3814" s="12">
        <v>26.814056614841569</v>
      </c>
      <c r="AG3814" s="5">
        <v>10</v>
      </c>
      <c r="AH3814" s="5" t="s">
        <v>29</v>
      </c>
      <c r="AI3814" s="5" t="str">
        <f>IFERROR(VLOOKUP(DatosTransformados[[#This Row],[Preferred Contact Method Hidden]],Tabla3[#All],2,FALSE),DatosTransformados[[#This Row],[Preferred Contact Method Hidden]])</f>
        <v>Email</v>
      </c>
      <c r="AJ3814" s="5" t="str">
        <f>VLOOKUP(DatosTransformados[[#This Row],[Applied Discount Hidden]],Tabla3[#All],2,FALSE)</f>
        <v>No</v>
      </c>
      <c r="AK3814" s="5" t="b">
        <v>0</v>
      </c>
    </row>
    <row r="3815" spans="1:37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">
        <v>21</v>
      </c>
      <c r="O38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5" s="2" t="s">
        <v>21</v>
      </c>
      <c r="Q3815" s="2">
        <v>0</v>
      </c>
      <c r="R3815" s="2" t="s">
        <v>33</v>
      </c>
      <c r="S3815" s="2" t="s">
        <v>24</v>
      </c>
      <c r="T3815" s="2" t="s">
        <v>123</v>
      </c>
      <c r="U3815" s="2">
        <v>35</v>
      </c>
      <c r="V3815" s="2" t="str">
        <f>PROPER(DatosTransformados[[#This Row],[Payment Method Hidden]])</f>
        <v>Credit Card</v>
      </c>
      <c r="W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815" s="2">
        <v>1657</v>
      </c>
      <c r="Y3815" s="2"/>
      <c r="Z3815" s="2"/>
      <c r="AA3815" s="2" t="s">
        <v>6029</v>
      </c>
      <c r="AB3815" s="3">
        <f>DATEVALUE(DatosTransformados[[#This Row],[Contact Date Hidden]])</f>
        <v>43950</v>
      </c>
      <c r="AC3815" s="3">
        <v>44244</v>
      </c>
      <c r="AD3815" s="2" t="s">
        <v>28</v>
      </c>
      <c r="AE3815" s="2" t="str">
        <f>VLOOKUP(DatosTransformados[[#This Row],[Customer Segment Hidden]],Tabla3[#All],2,FALSE)</f>
        <v>High</v>
      </c>
      <c r="AF3815" s="11">
        <v>40.451284686920822</v>
      </c>
      <c r="AG3815" s="2">
        <v>8</v>
      </c>
      <c r="AH3815" s="2" t="s">
        <v>49</v>
      </c>
      <c r="AI3815" s="2" t="str">
        <f>IFERROR(VLOOKUP(DatosTransformados[[#This Row],[Preferred Contact Method Hidden]],Tabla3[#All],2,FALSE),DatosTransformados[[#This Row],[Preferred Contact Method Hidden]])</f>
        <v>Phone</v>
      </c>
      <c r="AJ3815" s="2" t="str">
        <f>VLOOKUP(DatosTransformados[[#This Row],[Applied Discount Hidden]],Tabla3[#All],2,FALSE)</f>
        <v>Yes</v>
      </c>
      <c r="AK3815" s="2" t="b">
        <v>1</v>
      </c>
    </row>
    <row r="3816" spans="1:37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">
        <v>21</v>
      </c>
      <c r="O38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6" s="5" t="s">
        <v>21</v>
      </c>
      <c r="Q3816" s="5">
        <v>0</v>
      </c>
      <c r="R3816" s="5" t="s">
        <v>21</v>
      </c>
      <c r="S3816" s="5" t="s">
        <v>24</v>
      </c>
      <c r="T3816" s="5" t="s">
        <v>207</v>
      </c>
      <c r="U3816" s="5">
        <v>11</v>
      </c>
      <c r="V3816" s="5" t="str">
        <f>PROPER(DatosTransformados[[#This Row],[Payment Method Hidden]])</f>
        <v>Paper Check</v>
      </c>
      <c r="W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816" s="5">
        <v>75</v>
      </c>
      <c r="Y3816" s="5"/>
      <c r="Z3816" s="5"/>
      <c r="AA3816" s="5" t="s">
        <v>6031</v>
      </c>
      <c r="AB3816" s="6">
        <f>DATEVALUE(DatosTransformados[[#This Row],[Contact Date Hidden]])</f>
        <v>44259</v>
      </c>
      <c r="AC3816" s="6">
        <v>44364</v>
      </c>
      <c r="AD3816" s="5" t="s">
        <v>38</v>
      </c>
      <c r="AE3816" s="5" t="str">
        <f>VLOOKUP(DatosTransformados[[#This Row],[Customer Segment Hidden]],Tabla3[#All],2,FALSE)</f>
        <v>Low</v>
      </c>
      <c r="AF3816" s="12">
        <v>12.614626167220109</v>
      </c>
      <c r="AG3816" s="5">
        <v>3</v>
      </c>
      <c r="AH3816" s="5" t="s">
        <v>49</v>
      </c>
      <c r="AI3816" s="5" t="str">
        <f>IFERROR(VLOOKUP(DatosTransformados[[#This Row],[Preferred Contact Method Hidden]],Tabla3[#All],2,FALSE),DatosTransformados[[#This Row],[Preferred Contact Method Hidden]])</f>
        <v>Phone</v>
      </c>
      <c r="AJ3816" s="5" t="str">
        <f>VLOOKUP(DatosTransformados[[#This Row],[Applied Discount Hidden]],Tabla3[#All],2,FALSE)</f>
        <v>No</v>
      </c>
      <c r="AK3816" s="5" t="b">
        <v>0</v>
      </c>
    </row>
    <row r="3817" spans="1:37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">
        <v>33</v>
      </c>
      <c r="O38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7" s="2" t="s">
        <v>21</v>
      </c>
      <c r="Q3817" s="2">
        <v>0</v>
      </c>
      <c r="R3817" s="2" t="s">
        <v>33</v>
      </c>
      <c r="S3817" s="2" t="s">
        <v>34</v>
      </c>
      <c r="T3817" s="2" t="s">
        <v>117</v>
      </c>
      <c r="U3817" s="2">
        <v>66</v>
      </c>
      <c r="V3817" s="2" t="str">
        <f>PROPER(DatosTransformados[[#This Row],[Payment Method Hidden]])</f>
        <v>Direct Debit</v>
      </c>
      <c r="W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3817" s="2">
        <v>3322</v>
      </c>
      <c r="Y3817" s="2"/>
      <c r="Z3817" s="2"/>
      <c r="AA3817" s="2" t="s">
        <v>1190</v>
      </c>
      <c r="AB3817" s="3">
        <f>DATEVALUE(DatosTransformados[[#This Row],[Contact Date Hidden]])</f>
        <v>44337</v>
      </c>
      <c r="AC3817" s="3">
        <v>44116</v>
      </c>
      <c r="AD3817" s="2" t="s">
        <v>44</v>
      </c>
      <c r="AE3817" s="2" t="str">
        <f>VLOOKUP(DatosTransformados[[#This Row],[Customer Segment Hidden]],Tabla3[#All],2,FALSE)</f>
        <v>Medium</v>
      </c>
      <c r="AF3817" s="11">
        <v>57.548854402213657</v>
      </c>
      <c r="AG3817" s="2">
        <v>4</v>
      </c>
      <c r="AH3817" s="2" t="s">
        <v>29</v>
      </c>
      <c r="AI3817" s="2" t="str">
        <f>IFERROR(VLOOKUP(DatosTransformados[[#This Row],[Preferred Contact Method Hidden]],Tabla3[#All],2,FALSE),DatosTransformados[[#This Row],[Preferred Contact Method Hidden]])</f>
        <v>Email</v>
      </c>
      <c r="AJ3817" s="2" t="str">
        <f>VLOOKUP(DatosTransformados[[#This Row],[Applied Discount Hidden]],Tabla3[#All],2,FALSE)</f>
        <v>Yes</v>
      </c>
      <c r="AK3817" s="2" t="b">
        <v>1</v>
      </c>
    </row>
    <row r="3818" spans="1:37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">
        <v>21</v>
      </c>
      <c r="O38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8" s="5" t="s">
        <v>21</v>
      </c>
      <c r="Q3818" s="5">
        <v>0</v>
      </c>
      <c r="R3818" s="5" t="s">
        <v>21</v>
      </c>
      <c r="S3818" s="5" t="s">
        <v>24</v>
      </c>
      <c r="T3818" s="5" t="s">
        <v>35</v>
      </c>
      <c r="U3818" s="5">
        <v>53</v>
      </c>
      <c r="V3818" s="5" t="str">
        <f>PROPER(DatosTransformados[[#This Row],[Payment Method Hidden]])</f>
        <v>Direct Debit</v>
      </c>
      <c r="W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818" s="5">
        <v>968</v>
      </c>
      <c r="Y3818" s="5" t="s">
        <v>156</v>
      </c>
      <c r="Z3818" s="5" t="s">
        <v>157</v>
      </c>
      <c r="AA3818" s="5" t="s">
        <v>6034</v>
      </c>
      <c r="AB3818" s="6">
        <f>DATEVALUE(DatosTransformados[[#This Row],[Contact Date Hidden]])</f>
        <v>45052</v>
      </c>
      <c r="AC3818" s="6">
        <v>43924</v>
      </c>
      <c r="AD3818" s="5" t="s">
        <v>28</v>
      </c>
      <c r="AE3818" s="5" t="str">
        <f>VLOOKUP(DatosTransformados[[#This Row],[Customer Segment Hidden]],Tabla3[#All],2,FALSE)</f>
        <v>High</v>
      </c>
      <c r="AF3818" s="12">
        <v>47.175025146578648</v>
      </c>
      <c r="AG3818" s="5">
        <v>9</v>
      </c>
      <c r="AH3818" s="5" t="s">
        <v>49</v>
      </c>
      <c r="AI3818" s="5" t="str">
        <f>IFERROR(VLOOKUP(DatosTransformados[[#This Row],[Preferred Contact Method Hidden]],Tabla3[#All],2,FALSE),DatosTransformados[[#This Row],[Preferred Contact Method Hidden]])</f>
        <v>Phone</v>
      </c>
      <c r="AJ3818" s="5" t="str">
        <f>VLOOKUP(DatosTransformados[[#This Row],[Applied Discount Hidden]],Tabla3[#All],2,FALSE)</f>
        <v>No</v>
      </c>
      <c r="AK3818" s="5" t="b">
        <v>0</v>
      </c>
    </row>
    <row r="3819" spans="1:37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">
        <v>21</v>
      </c>
      <c r="O38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19" s="2" t="s">
        <v>21</v>
      </c>
      <c r="Q3819" s="2">
        <v>0</v>
      </c>
      <c r="R3819" s="2" t="s">
        <v>21</v>
      </c>
      <c r="S3819" s="2" t="s">
        <v>24</v>
      </c>
      <c r="T3819" s="2" t="s">
        <v>169</v>
      </c>
      <c r="U3819" s="2">
        <v>16</v>
      </c>
      <c r="V3819" s="2" t="str">
        <f>PROPER(DatosTransformados[[#This Row],[Payment Method Hidden]])</f>
        <v>Paper Check</v>
      </c>
      <c r="W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819" s="2">
        <v>16</v>
      </c>
      <c r="Y3819" s="2" t="s">
        <v>156</v>
      </c>
      <c r="Z3819" s="2" t="s">
        <v>157</v>
      </c>
      <c r="AA3819" s="2" t="s">
        <v>422</v>
      </c>
      <c r="AB3819" s="3">
        <f>DATEVALUE(DatosTransformados[[#This Row],[Contact Date Hidden]])</f>
        <v>44078</v>
      </c>
      <c r="AC3819" s="3">
        <v>44356</v>
      </c>
      <c r="AD3819" s="2" t="s">
        <v>44</v>
      </c>
      <c r="AE3819" s="2" t="str">
        <f>VLOOKUP(DatosTransformados[[#This Row],[Customer Segment Hidden]],Tabla3[#All],2,FALSE)</f>
        <v>Medium</v>
      </c>
      <c r="AF3819" s="11">
        <v>13.424953924673019</v>
      </c>
      <c r="AG3819" s="2">
        <v>8</v>
      </c>
      <c r="AH3819" s="2" t="s">
        <v>49</v>
      </c>
      <c r="AI3819" s="2" t="str">
        <f>IFERROR(VLOOKUP(DatosTransformados[[#This Row],[Preferred Contact Method Hidden]],Tabla3[#All],2,FALSE),DatosTransformados[[#This Row],[Preferred Contact Method Hidden]])</f>
        <v>Phone</v>
      </c>
      <c r="AJ3819" s="2" t="str">
        <f>VLOOKUP(DatosTransformados[[#This Row],[Applied Discount Hidden]],Tabla3[#All],2,FALSE)</f>
        <v>Yes</v>
      </c>
      <c r="AK3819" s="2" t="b">
        <v>1</v>
      </c>
    </row>
    <row r="3820" spans="1:37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">
        <v>21</v>
      </c>
      <c r="O38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0" s="5" t="s">
        <v>21</v>
      </c>
      <c r="Q3820" s="5">
        <v>0</v>
      </c>
      <c r="R3820" s="5" t="s">
        <v>33</v>
      </c>
      <c r="S3820" s="5" t="s">
        <v>34</v>
      </c>
      <c r="T3820" s="5" t="s">
        <v>117</v>
      </c>
      <c r="U3820" s="5">
        <v>24</v>
      </c>
      <c r="V3820" s="5" t="str">
        <f>PROPER(DatosTransformados[[#This Row],[Payment Method Hidden]])</f>
        <v>Direct Debit</v>
      </c>
      <c r="W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820" s="5">
        <v>1019</v>
      </c>
      <c r="Y3820" s="5"/>
      <c r="Z3820" s="5"/>
      <c r="AA3820" s="5" t="s">
        <v>2037</v>
      </c>
      <c r="AB3820" s="6">
        <f>DATEVALUE(DatosTransformados[[#This Row],[Contact Date Hidden]])</f>
        <v>44089</v>
      </c>
      <c r="AC3820" s="6">
        <v>44184</v>
      </c>
      <c r="AD3820" s="5" t="s">
        <v>28</v>
      </c>
      <c r="AE3820" s="5" t="str">
        <f>VLOOKUP(DatosTransformados[[#This Row],[Customer Segment Hidden]],Tabla3[#All],2,FALSE)</f>
        <v>High</v>
      </c>
      <c r="AF3820" s="12">
        <v>26.95142328805639</v>
      </c>
      <c r="AG3820" s="5">
        <v>8</v>
      </c>
      <c r="AH3820" s="5" t="s">
        <v>63</v>
      </c>
      <c r="AI3820" s="5" t="str">
        <f>IFERROR(VLOOKUP(DatosTransformados[[#This Row],[Preferred Contact Method Hidden]],Tabla3[#All],2,FALSE),DatosTransformados[[#This Row],[Preferred Contact Method Hidden]])</f>
        <v>SMS</v>
      </c>
      <c r="AJ3820" s="5" t="str">
        <f>VLOOKUP(DatosTransformados[[#This Row],[Applied Discount Hidden]],Tabla3[#All],2,FALSE)</f>
        <v>Yes</v>
      </c>
      <c r="AK3820" s="5" t="b">
        <v>1</v>
      </c>
    </row>
    <row r="3821" spans="1:37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">
        <v>21</v>
      </c>
      <c r="O38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1" s="2" t="s">
        <v>33</v>
      </c>
      <c r="Q3821" s="2">
        <v>3</v>
      </c>
      <c r="R3821" s="2" t="s">
        <v>21</v>
      </c>
      <c r="S3821" s="2" t="s">
        <v>24</v>
      </c>
      <c r="T3821" s="2" t="s">
        <v>117</v>
      </c>
      <c r="U3821" s="2">
        <v>35</v>
      </c>
      <c r="V3821" s="2" t="str">
        <f>PROPER(DatosTransformados[[#This Row],[Payment Method Hidden]])</f>
        <v>Direct Debit</v>
      </c>
      <c r="W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821" s="2">
        <v>2119</v>
      </c>
      <c r="Y3821" s="2"/>
      <c r="Z3821" s="2"/>
      <c r="AA3821" s="2" t="s">
        <v>6038</v>
      </c>
      <c r="AB3821" s="3">
        <f>DATEVALUE(DatosTransformados[[#This Row],[Contact Date Hidden]])</f>
        <v>44532</v>
      </c>
      <c r="AC3821" s="3">
        <v>44352</v>
      </c>
      <c r="AD3821" s="2" t="s">
        <v>44</v>
      </c>
      <c r="AE3821" s="2" t="str">
        <f>VLOOKUP(DatosTransformados[[#This Row],[Customer Segment Hidden]],Tabla3[#All],2,FALSE)</f>
        <v>Medium</v>
      </c>
      <c r="AF3821" s="11">
        <v>33.599550140323778</v>
      </c>
      <c r="AG3821" s="2">
        <v>2</v>
      </c>
      <c r="AH3821" s="2" t="s">
        <v>29</v>
      </c>
      <c r="AI3821" s="2" t="str">
        <f>IFERROR(VLOOKUP(DatosTransformados[[#This Row],[Preferred Contact Method Hidden]],Tabla3[#All],2,FALSE),DatosTransformados[[#This Row],[Preferred Contact Method Hidden]])</f>
        <v>Email</v>
      </c>
      <c r="AJ3821" s="2" t="str">
        <f>VLOOKUP(DatosTransformados[[#This Row],[Applied Discount Hidden]],Tabla3[#All],2,FALSE)</f>
        <v>Yes</v>
      </c>
      <c r="AK3821" s="2" t="b">
        <v>1</v>
      </c>
    </row>
    <row r="3822" spans="1:37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">
        <v>21</v>
      </c>
      <c r="O38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2" s="5" t="s">
        <v>21</v>
      </c>
      <c r="Q3822" s="5">
        <v>0</v>
      </c>
      <c r="R3822" s="5" t="s">
        <v>33</v>
      </c>
      <c r="S3822" s="5" t="s">
        <v>24</v>
      </c>
      <c r="T3822" s="5" t="s">
        <v>35</v>
      </c>
      <c r="U3822" s="5">
        <v>48</v>
      </c>
      <c r="V3822" s="5" t="str">
        <f>PROPER(DatosTransformados[[#This Row],[Payment Method Hidden]])</f>
        <v>Direct Debit</v>
      </c>
      <c r="W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822" s="5">
        <v>95</v>
      </c>
      <c r="Y3822" s="5" t="s">
        <v>42</v>
      </c>
      <c r="Z3822" s="5" t="s">
        <v>184</v>
      </c>
      <c r="AA3822" s="5" t="s">
        <v>3294</v>
      </c>
      <c r="AB3822" s="6">
        <f>DATEVALUE(DatosTransformados[[#This Row],[Contact Date Hidden]])</f>
        <v>44892</v>
      </c>
      <c r="AC3822" s="6">
        <v>43984</v>
      </c>
      <c r="AD3822" s="5" t="s">
        <v>44</v>
      </c>
      <c r="AE3822" s="5" t="str">
        <f>VLOOKUP(DatosTransformados[[#This Row],[Customer Segment Hidden]],Tabla3[#All],2,FALSE)</f>
        <v>Medium</v>
      </c>
      <c r="AF3822" s="12">
        <v>49.277371450388507</v>
      </c>
      <c r="AG3822" s="5">
        <v>5</v>
      </c>
      <c r="AH3822" s="5" t="s">
        <v>29</v>
      </c>
      <c r="AI3822" s="5" t="str">
        <f>IFERROR(VLOOKUP(DatosTransformados[[#This Row],[Preferred Contact Method Hidden]],Tabla3[#All],2,FALSE),DatosTransformados[[#This Row],[Preferred Contact Method Hidden]])</f>
        <v>Email</v>
      </c>
      <c r="AJ3822" s="5" t="str">
        <f>VLOOKUP(DatosTransformados[[#This Row],[Applied Discount Hidden]],Tabla3[#All],2,FALSE)</f>
        <v>Yes</v>
      </c>
      <c r="AK3822" s="5" t="b">
        <v>1</v>
      </c>
    </row>
    <row r="3823" spans="1:37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">
        <v>33</v>
      </c>
      <c r="O38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3" s="2" t="s">
        <v>21</v>
      </c>
      <c r="Q3823" s="2">
        <v>0</v>
      </c>
      <c r="R3823" s="2" t="s">
        <v>21</v>
      </c>
      <c r="S3823" s="2" t="s">
        <v>24</v>
      </c>
      <c r="T3823" s="2" t="s">
        <v>25</v>
      </c>
      <c r="U3823" s="2">
        <v>21</v>
      </c>
      <c r="V3823" s="2" t="str">
        <f>PROPER(DatosTransformados[[#This Row],[Payment Method Hidden]])</f>
        <v>Credit Card</v>
      </c>
      <c r="W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823" s="2">
        <v>21</v>
      </c>
      <c r="Y3823" s="2" t="s">
        <v>87</v>
      </c>
      <c r="Z3823" s="2" t="s">
        <v>180</v>
      </c>
      <c r="AA3823" s="2" t="s">
        <v>647</v>
      </c>
      <c r="AB3823" s="3">
        <f>DATEVALUE(DatosTransformados[[#This Row],[Contact Date Hidden]])</f>
        <v>44422</v>
      </c>
      <c r="AC3823" s="3">
        <v>44411</v>
      </c>
      <c r="AD3823" s="2" t="s">
        <v>28</v>
      </c>
      <c r="AE3823" s="2" t="str">
        <f>VLOOKUP(DatosTransformados[[#This Row],[Customer Segment Hidden]],Tabla3[#All],2,FALSE)</f>
        <v>High</v>
      </c>
      <c r="AF3823" s="11">
        <v>20.572800343272821</v>
      </c>
      <c r="AG3823" s="2">
        <v>9</v>
      </c>
      <c r="AH3823" s="2" t="s">
        <v>29</v>
      </c>
      <c r="AI3823" s="2" t="str">
        <f>IFERROR(VLOOKUP(DatosTransformados[[#This Row],[Preferred Contact Method Hidden]],Tabla3[#All],2,FALSE),DatosTransformados[[#This Row],[Preferred Contact Method Hidden]])</f>
        <v>Email</v>
      </c>
      <c r="AJ3823" s="2" t="str">
        <f>VLOOKUP(DatosTransformados[[#This Row],[Applied Discount Hidden]],Tabla3[#All],2,FALSE)</f>
        <v>Yes</v>
      </c>
      <c r="AK3823" s="2" t="b">
        <v>1</v>
      </c>
    </row>
    <row r="3824" spans="1:37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">
        <v>21</v>
      </c>
      <c r="O38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4" s="2" t="s">
        <v>21</v>
      </c>
      <c r="Q3824" s="2">
        <v>0</v>
      </c>
      <c r="R3824" s="2" t="s">
        <v>21</v>
      </c>
      <c r="S3824" s="2" t="s">
        <v>24</v>
      </c>
      <c r="T3824" s="2" t="s">
        <v>123</v>
      </c>
      <c r="U3824" s="2">
        <v>35</v>
      </c>
      <c r="V3824" s="2" t="str">
        <f>PROPER(DatosTransformados[[#This Row],[Payment Method Hidden]])</f>
        <v>Credit Card</v>
      </c>
      <c r="W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824" s="2">
        <v>35</v>
      </c>
      <c r="Y3824" s="2" t="s">
        <v>42</v>
      </c>
      <c r="Z3824" s="2" t="s">
        <v>184</v>
      </c>
      <c r="AA3824" s="2" t="s">
        <v>3666</v>
      </c>
      <c r="AB3824" s="3">
        <f>DATEVALUE(DatosTransformados[[#This Row],[Contact Date Hidden]])</f>
        <v>44707</v>
      </c>
      <c r="AC3824" s="3">
        <v>45140</v>
      </c>
      <c r="AD3824" s="2" t="s">
        <v>44</v>
      </c>
      <c r="AE3824" s="2" t="str">
        <f>VLOOKUP(DatosTransformados[[#This Row],[Customer Segment Hidden]],Tabla3[#All],2,FALSE)</f>
        <v>Medium</v>
      </c>
      <c r="AF3824" s="11">
        <v>32.837913117778022</v>
      </c>
      <c r="AG3824" s="2">
        <v>1</v>
      </c>
      <c r="AH3824" s="2" t="s">
        <v>63</v>
      </c>
      <c r="AI3824" s="2" t="str">
        <f>IFERROR(VLOOKUP(DatosTransformados[[#This Row],[Preferred Contact Method Hidden]],Tabla3[#All],2,FALSE),DatosTransformados[[#This Row],[Preferred Contact Method Hidden]])</f>
        <v>SMS</v>
      </c>
      <c r="AJ3824" s="2" t="str">
        <f>VLOOKUP(DatosTransformados[[#This Row],[Applied Discount Hidden]],Tabla3[#All],2,FALSE)</f>
        <v>No</v>
      </c>
      <c r="AK3824" s="2" t="b">
        <v>0</v>
      </c>
    </row>
    <row r="3825" spans="1:37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">
        <v>21</v>
      </c>
      <c r="O38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5" s="5" t="s">
        <v>21</v>
      </c>
      <c r="Q3825" s="5">
        <v>0</v>
      </c>
      <c r="R3825" s="5" t="s">
        <v>33</v>
      </c>
      <c r="S3825" s="5" t="s">
        <v>52</v>
      </c>
      <c r="T3825" s="5" t="s">
        <v>35</v>
      </c>
      <c r="U3825" s="5">
        <v>47</v>
      </c>
      <c r="V3825" s="5" t="str">
        <f>PROPER(DatosTransformados[[#This Row],[Payment Method Hidden]])</f>
        <v>Direct Debit</v>
      </c>
      <c r="W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3825" s="5">
        <v>2638</v>
      </c>
      <c r="Y3825" s="5" t="s">
        <v>42</v>
      </c>
      <c r="Z3825" s="5" t="s">
        <v>184</v>
      </c>
      <c r="AA3825" s="5" t="s">
        <v>192</v>
      </c>
      <c r="AB3825" s="6">
        <f>DATEVALUE(DatosTransformados[[#This Row],[Contact Date Hidden]])</f>
        <v>44219</v>
      </c>
      <c r="AC3825" s="6">
        <v>44962</v>
      </c>
      <c r="AD3825" s="5" t="s">
        <v>38</v>
      </c>
      <c r="AE3825" s="5" t="str">
        <f>VLOOKUP(DatosTransformados[[#This Row],[Customer Segment Hidden]],Tabla3[#All],2,FALSE)</f>
        <v>Low</v>
      </c>
      <c r="AF3825" s="12">
        <v>38.789512557953259</v>
      </c>
      <c r="AG3825" s="5">
        <v>2</v>
      </c>
      <c r="AH3825" s="5" t="s">
        <v>49</v>
      </c>
      <c r="AI3825" s="5" t="str">
        <f>IFERROR(VLOOKUP(DatosTransformados[[#This Row],[Preferred Contact Method Hidden]],Tabla3[#All],2,FALSE),DatosTransformados[[#This Row],[Preferred Contact Method Hidden]])</f>
        <v>Phone</v>
      </c>
      <c r="AJ3825" s="5" t="str">
        <f>VLOOKUP(DatosTransformados[[#This Row],[Applied Discount Hidden]],Tabla3[#All],2,FALSE)</f>
        <v>No</v>
      </c>
      <c r="AK3825" s="5" t="b">
        <v>0</v>
      </c>
    </row>
    <row r="3826" spans="1:37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">
        <v>21</v>
      </c>
      <c r="O38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6" s="2" t="s">
        <v>21</v>
      </c>
      <c r="Q3826" s="2">
        <v>0</v>
      </c>
      <c r="R3826" s="2" t="s">
        <v>21</v>
      </c>
      <c r="S3826" s="2" t="s">
        <v>52</v>
      </c>
      <c r="T3826" s="2" t="s">
        <v>35</v>
      </c>
      <c r="U3826" s="2">
        <v>8</v>
      </c>
      <c r="V3826" s="2" t="str">
        <f>PROPER(DatosTransformados[[#This Row],[Payment Method Hidden]])</f>
        <v>Direct Debit</v>
      </c>
      <c r="W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826" s="2">
        <v>617</v>
      </c>
      <c r="Y3826" s="2"/>
      <c r="Z3826" s="2"/>
      <c r="AA3826" s="2" t="s">
        <v>5571</v>
      </c>
      <c r="AB3826" s="3">
        <f>DATEVALUE(DatosTransformados[[#This Row],[Contact Date Hidden]])</f>
        <v>44214</v>
      </c>
      <c r="AC3826" s="3">
        <v>44448</v>
      </c>
      <c r="AD3826" s="2" t="s">
        <v>44</v>
      </c>
      <c r="AE3826" s="2" t="str">
        <f>VLOOKUP(DatosTransformados[[#This Row],[Customer Segment Hidden]],Tabla3[#All],2,FALSE)</f>
        <v>Medium</v>
      </c>
      <c r="AF3826" s="11">
        <v>7.9535012136158372</v>
      </c>
      <c r="AG3826" s="2">
        <v>5</v>
      </c>
      <c r="AH3826" s="2" t="s">
        <v>29</v>
      </c>
      <c r="AI3826" s="2" t="str">
        <f>IFERROR(VLOOKUP(DatosTransformados[[#This Row],[Preferred Contact Method Hidden]],Tabla3[#All],2,FALSE),DatosTransformados[[#This Row],[Preferred Contact Method Hidden]])</f>
        <v>Email</v>
      </c>
      <c r="AJ3826" s="2" t="str">
        <f>VLOOKUP(DatosTransformados[[#This Row],[Applied Discount Hidden]],Tabla3[#All],2,FALSE)</f>
        <v>No</v>
      </c>
      <c r="AK3826" s="2" t="b">
        <v>0</v>
      </c>
    </row>
    <row r="3827" spans="1:37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">
        <v>21</v>
      </c>
      <c r="O38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7" s="5" t="s">
        <v>21</v>
      </c>
      <c r="Q3827" s="5">
        <v>0</v>
      </c>
      <c r="R3827" s="5" t="s">
        <v>21</v>
      </c>
      <c r="S3827" s="5" t="s">
        <v>24</v>
      </c>
      <c r="T3827" s="5" t="s">
        <v>117</v>
      </c>
      <c r="U3827" s="5">
        <v>33</v>
      </c>
      <c r="V3827" s="5" t="str">
        <f>PROPER(DatosTransformados[[#This Row],[Payment Method Hidden]])</f>
        <v>Direct Debit</v>
      </c>
      <c r="W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827" s="5">
        <v>534</v>
      </c>
      <c r="Y3827" s="5" t="s">
        <v>156</v>
      </c>
      <c r="Z3827" s="5" t="s">
        <v>157</v>
      </c>
      <c r="AA3827" s="5" t="s">
        <v>6045</v>
      </c>
      <c r="AB3827" s="6">
        <f>DATEVALUE(DatosTransformados[[#This Row],[Contact Date Hidden]])</f>
        <v>44252</v>
      </c>
      <c r="AC3827" s="6">
        <v>44116</v>
      </c>
      <c r="AD3827" s="5" t="s">
        <v>38</v>
      </c>
      <c r="AE3827" s="5" t="str">
        <f>VLOOKUP(DatosTransformados[[#This Row],[Customer Segment Hidden]],Tabla3[#All],2,FALSE)</f>
        <v>Low</v>
      </c>
      <c r="AF3827" s="12">
        <v>37.108336368343267</v>
      </c>
      <c r="AG3827" s="5">
        <v>10</v>
      </c>
      <c r="AH3827" s="5" t="s">
        <v>29</v>
      </c>
      <c r="AI3827" s="5" t="str">
        <f>IFERROR(VLOOKUP(DatosTransformados[[#This Row],[Preferred Contact Method Hidden]],Tabla3[#All],2,FALSE),DatosTransformados[[#This Row],[Preferred Contact Method Hidden]])</f>
        <v>Email</v>
      </c>
      <c r="AJ3827" s="5" t="str">
        <f>VLOOKUP(DatosTransformados[[#This Row],[Applied Discount Hidden]],Tabla3[#All],2,FALSE)</f>
        <v>Yes</v>
      </c>
      <c r="AK3827" s="5" t="b">
        <v>1</v>
      </c>
    </row>
    <row r="3828" spans="1:37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">
        <v>21</v>
      </c>
      <c r="O38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8" s="2" t="s">
        <v>21</v>
      </c>
      <c r="Q3828" s="2">
        <v>0</v>
      </c>
      <c r="R3828" s="2" t="s">
        <v>21</v>
      </c>
      <c r="S3828" s="2" t="s">
        <v>24</v>
      </c>
      <c r="T3828" s="2" t="s">
        <v>123</v>
      </c>
      <c r="U3828" s="2">
        <v>32</v>
      </c>
      <c r="V3828" s="2" t="str">
        <f>PROPER(DatosTransformados[[#This Row],[Payment Method Hidden]])</f>
        <v>Credit Card</v>
      </c>
      <c r="W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3828" s="2">
        <v>192</v>
      </c>
      <c r="Y3828" s="2"/>
      <c r="Z3828" s="2"/>
      <c r="AA3828" s="2" t="s">
        <v>3336</v>
      </c>
      <c r="AB3828" s="3">
        <f>DATEVALUE(DatosTransformados[[#This Row],[Contact Date Hidden]])</f>
        <v>44792</v>
      </c>
      <c r="AC3828" s="3">
        <v>44026</v>
      </c>
      <c r="AD3828" s="2" t="s">
        <v>28</v>
      </c>
      <c r="AE3828" s="2" t="str">
        <f>VLOOKUP(DatosTransformados[[#This Row],[Customer Segment Hidden]],Tabla3[#All],2,FALSE)</f>
        <v>High</v>
      </c>
      <c r="AF3828" s="11">
        <v>36.729301728443453</v>
      </c>
      <c r="AG3828" s="2">
        <v>5</v>
      </c>
      <c r="AH3828" s="2" t="s">
        <v>29</v>
      </c>
      <c r="AI3828" s="2" t="str">
        <f>IFERROR(VLOOKUP(DatosTransformados[[#This Row],[Preferred Contact Method Hidden]],Tabla3[#All],2,FALSE),DatosTransformados[[#This Row],[Preferred Contact Method Hidden]])</f>
        <v>Email</v>
      </c>
      <c r="AJ3828" s="2" t="str">
        <f>VLOOKUP(DatosTransformados[[#This Row],[Applied Discount Hidden]],Tabla3[#All],2,FALSE)</f>
        <v>No</v>
      </c>
      <c r="AK3828" s="2" t="b">
        <v>0</v>
      </c>
    </row>
    <row r="3829" spans="1:37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">
        <v>21</v>
      </c>
      <c r="O38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29" s="5" t="s">
        <v>21</v>
      </c>
      <c r="Q3829" s="5">
        <v>0</v>
      </c>
      <c r="R3829" s="5" t="s">
        <v>21</v>
      </c>
      <c r="S3829" s="5" t="s">
        <v>52</v>
      </c>
      <c r="T3829" s="5" t="s">
        <v>123</v>
      </c>
      <c r="U3829" s="5">
        <v>35</v>
      </c>
      <c r="V3829" s="5" t="str">
        <f>PROPER(DatosTransformados[[#This Row],[Payment Method Hidden]])</f>
        <v>Credit Card</v>
      </c>
      <c r="W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829" s="5">
        <v>2087</v>
      </c>
      <c r="Y3829" s="5"/>
      <c r="Z3829" s="5"/>
      <c r="AA3829" s="5" t="s">
        <v>5608</v>
      </c>
      <c r="AB3829" s="6">
        <f>DATEVALUE(DatosTransformados[[#This Row],[Contact Date Hidden]])</f>
        <v>44015</v>
      </c>
      <c r="AC3829" s="6">
        <v>44342</v>
      </c>
      <c r="AD3829" s="5" t="s">
        <v>38</v>
      </c>
      <c r="AE3829" s="5" t="str">
        <f>VLOOKUP(DatosTransformados[[#This Row],[Customer Segment Hidden]],Tabla3[#All],2,FALSE)</f>
        <v>Low</v>
      </c>
      <c r="AF3829" s="12">
        <v>36.432662721310876</v>
      </c>
      <c r="AG3829" s="5">
        <v>8</v>
      </c>
      <c r="AH3829" s="5" t="s">
        <v>63</v>
      </c>
      <c r="AI3829" s="5" t="str">
        <f>IFERROR(VLOOKUP(DatosTransformados[[#This Row],[Preferred Contact Method Hidden]],Tabla3[#All],2,FALSE),DatosTransformados[[#This Row],[Preferred Contact Method Hidden]])</f>
        <v>SMS</v>
      </c>
      <c r="AJ3829" s="5" t="str">
        <f>VLOOKUP(DatosTransformados[[#This Row],[Applied Discount Hidden]],Tabla3[#All],2,FALSE)</f>
        <v>No</v>
      </c>
      <c r="AK3829" s="5" t="b">
        <v>0</v>
      </c>
    </row>
    <row r="3830" spans="1:37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">
        <v>21</v>
      </c>
      <c r="O38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0" s="2" t="s">
        <v>21</v>
      </c>
      <c r="Q3830" s="2">
        <v>0</v>
      </c>
      <c r="R3830" s="2" t="s">
        <v>21</v>
      </c>
      <c r="S3830" s="2" t="s">
        <v>24</v>
      </c>
      <c r="T3830" s="2" t="s">
        <v>35</v>
      </c>
      <c r="U3830" s="2">
        <v>27</v>
      </c>
      <c r="V3830" s="2" t="str">
        <f>PROPER(DatosTransformados[[#This Row],[Payment Method Hidden]])</f>
        <v>Direct Debit</v>
      </c>
      <c r="W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3830" s="2">
        <v>27</v>
      </c>
      <c r="Y3830" s="2" t="s">
        <v>42</v>
      </c>
      <c r="Z3830" s="2" t="s">
        <v>213</v>
      </c>
      <c r="AA3830" s="2" t="s">
        <v>3983</v>
      </c>
      <c r="AB3830" s="3">
        <f>DATEVALUE(DatosTransformados[[#This Row],[Contact Date Hidden]])</f>
        <v>44650</v>
      </c>
      <c r="AC3830" s="3">
        <v>44767</v>
      </c>
      <c r="AD3830" s="2" t="s">
        <v>28</v>
      </c>
      <c r="AE3830" s="2" t="str">
        <f>VLOOKUP(DatosTransformados[[#This Row],[Customer Segment Hidden]],Tabla3[#All],2,FALSE)</f>
        <v>High</v>
      </c>
      <c r="AF3830" s="11">
        <v>30.789398203857171</v>
      </c>
      <c r="AG3830" s="2">
        <v>7</v>
      </c>
      <c r="AH3830" s="2" t="s">
        <v>49</v>
      </c>
      <c r="AI3830" s="2" t="str">
        <f>IFERROR(VLOOKUP(DatosTransformados[[#This Row],[Preferred Contact Method Hidden]],Tabla3[#All],2,FALSE),DatosTransformados[[#This Row],[Preferred Contact Method Hidden]])</f>
        <v>Phone</v>
      </c>
      <c r="AJ3830" s="2" t="str">
        <f>VLOOKUP(DatosTransformados[[#This Row],[Applied Discount Hidden]],Tabla3[#All],2,FALSE)</f>
        <v>No</v>
      </c>
      <c r="AK3830" s="2" t="b">
        <v>0</v>
      </c>
    </row>
    <row r="3831" spans="1:37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">
        <v>21</v>
      </c>
      <c r="O38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1" s="5" t="s">
        <v>21</v>
      </c>
      <c r="Q3831" s="5">
        <v>0</v>
      </c>
      <c r="R3831" s="5" t="s">
        <v>33</v>
      </c>
      <c r="S3831" s="5" t="s">
        <v>52</v>
      </c>
      <c r="T3831" s="5" t="s">
        <v>123</v>
      </c>
      <c r="U3831" s="5">
        <v>26</v>
      </c>
      <c r="V3831" s="5" t="str">
        <f>PROPER(DatosTransformados[[#This Row],[Payment Method Hidden]])</f>
        <v>Credit Card</v>
      </c>
      <c r="W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831" s="5">
        <v>1887</v>
      </c>
      <c r="Y3831" s="5"/>
      <c r="Z3831" s="5"/>
      <c r="AA3831" s="5" t="s">
        <v>487</v>
      </c>
      <c r="AB3831" s="6">
        <f>DATEVALUE(DatosTransformados[[#This Row],[Contact Date Hidden]])</f>
        <v>45200</v>
      </c>
      <c r="AC3831" s="6">
        <v>44780</v>
      </c>
      <c r="AD3831" s="5" t="s">
        <v>44</v>
      </c>
      <c r="AE3831" s="5" t="str">
        <f>VLOOKUP(DatosTransformados[[#This Row],[Customer Segment Hidden]],Tabla3[#All],2,FALSE)</f>
        <v>Medium</v>
      </c>
      <c r="AF3831" s="12">
        <v>24.556583627559569</v>
      </c>
      <c r="AG3831" s="5">
        <v>4</v>
      </c>
      <c r="AH3831" s="5" t="s">
        <v>29</v>
      </c>
      <c r="AI3831" s="5" t="str">
        <f>IFERROR(VLOOKUP(DatosTransformados[[#This Row],[Preferred Contact Method Hidden]],Tabla3[#All],2,FALSE),DatosTransformados[[#This Row],[Preferred Contact Method Hidden]])</f>
        <v>Email</v>
      </c>
      <c r="AJ3831" s="5" t="str">
        <f>VLOOKUP(DatosTransformados[[#This Row],[Applied Discount Hidden]],Tabla3[#All],2,FALSE)</f>
        <v>No</v>
      </c>
      <c r="AK3831" s="5" t="b">
        <v>0</v>
      </c>
    </row>
    <row r="3832" spans="1:37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">
        <v>33</v>
      </c>
      <c r="O383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832" s="2" t="s">
        <v>21</v>
      </c>
      <c r="Q3832" s="2">
        <v>0</v>
      </c>
      <c r="R3832" s="2" t="s">
        <v>21</v>
      </c>
      <c r="S3832" s="2" t="s">
        <v>52</v>
      </c>
      <c r="T3832" s="2" t="s">
        <v>123</v>
      </c>
      <c r="U3832" s="2">
        <v>16</v>
      </c>
      <c r="V3832" s="2" t="str">
        <f>PROPER(DatosTransformados[[#This Row],[Payment Method Hidden]])</f>
        <v>Credit Card</v>
      </c>
      <c r="W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3832" s="2">
        <v>461</v>
      </c>
      <c r="Y3832" s="2" t="s">
        <v>42</v>
      </c>
      <c r="Z3832" s="2" t="s">
        <v>213</v>
      </c>
      <c r="AA3832" s="2" t="s">
        <v>2315</v>
      </c>
      <c r="AB3832" s="3">
        <f>DATEVALUE(DatosTransformados[[#This Row],[Contact Date Hidden]])</f>
        <v>45156</v>
      </c>
      <c r="AC3832" s="3">
        <v>43960</v>
      </c>
      <c r="AD3832" s="2" t="s">
        <v>28</v>
      </c>
      <c r="AE3832" s="2" t="str">
        <f>VLOOKUP(DatosTransformados[[#This Row],[Customer Segment Hidden]],Tabla3[#All],2,FALSE)</f>
        <v>High</v>
      </c>
      <c r="AF3832" s="11">
        <v>13.12571363844043</v>
      </c>
      <c r="AG3832" s="2">
        <v>10</v>
      </c>
      <c r="AH3832" s="2" t="s">
        <v>63</v>
      </c>
      <c r="AI3832" s="2" t="str">
        <f>IFERROR(VLOOKUP(DatosTransformados[[#This Row],[Preferred Contact Method Hidden]],Tabla3[#All],2,FALSE),DatosTransformados[[#This Row],[Preferred Contact Method Hidden]])</f>
        <v>SMS</v>
      </c>
      <c r="AJ3832" s="2" t="str">
        <f>VLOOKUP(DatosTransformados[[#This Row],[Applied Discount Hidden]],Tabla3[#All],2,FALSE)</f>
        <v>No</v>
      </c>
      <c r="AK3832" s="2" t="b">
        <v>0</v>
      </c>
    </row>
    <row r="3833" spans="1:37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">
        <v>21</v>
      </c>
      <c r="O38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3" s="5" t="s">
        <v>21</v>
      </c>
      <c r="Q3833" s="5">
        <v>0</v>
      </c>
      <c r="R3833" s="5" t="s">
        <v>21</v>
      </c>
      <c r="S3833" s="5" t="s">
        <v>24</v>
      </c>
      <c r="T3833" s="5" t="s">
        <v>123</v>
      </c>
      <c r="U3833" s="5">
        <v>12</v>
      </c>
      <c r="V3833" s="5" t="str">
        <f>PROPER(DatosTransformados[[#This Row],[Payment Method Hidden]])</f>
        <v>Credit Card</v>
      </c>
      <c r="W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833" s="5">
        <v>28</v>
      </c>
      <c r="Y3833" s="5"/>
      <c r="Z3833" s="5"/>
      <c r="AA3833" s="5" t="s">
        <v>276</v>
      </c>
      <c r="AB3833" s="6">
        <f>DATEVALUE(DatosTransformados[[#This Row],[Contact Date Hidden]])</f>
        <v>45087</v>
      </c>
      <c r="AC3833" s="6">
        <v>44235</v>
      </c>
      <c r="AD3833" s="5" t="s">
        <v>28</v>
      </c>
      <c r="AE3833" s="5" t="str">
        <f>VLOOKUP(DatosTransformados[[#This Row],[Customer Segment Hidden]],Tabla3[#All],2,FALSE)</f>
        <v>High</v>
      </c>
      <c r="AF3833" s="12">
        <v>13.37615462268039</v>
      </c>
      <c r="AG3833" s="5">
        <v>7</v>
      </c>
      <c r="AH3833" s="5" t="s">
        <v>29</v>
      </c>
      <c r="AI3833" s="5" t="str">
        <f>IFERROR(VLOOKUP(DatosTransformados[[#This Row],[Preferred Contact Method Hidden]],Tabla3[#All],2,FALSE),DatosTransformados[[#This Row],[Preferred Contact Method Hidden]])</f>
        <v>Email</v>
      </c>
      <c r="AJ3833" s="5" t="str">
        <f>VLOOKUP(DatosTransformados[[#This Row],[Applied Discount Hidden]],Tabla3[#All],2,FALSE)</f>
        <v>Yes</v>
      </c>
      <c r="AK3833" s="5" t="b">
        <v>1</v>
      </c>
    </row>
    <row r="3834" spans="1:37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">
        <v>33</v>
      </c>
      <c r="O38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4" s="2" t="s">
        <v>21</v>
      </c>
      <c r="Q3834" s="2">
        <v>0</v>
      </c>
      <c r="R3834" s="2" t="s">
        <v>21</v>
      </c>
      <c r="S3834" s="2" t="s">
        <v>52</v>
      </c>
      <c r="T3834" s="2" t="s">
        <v>117</v>
      </c>
      <c r="U3834" s="2">
        <v>34</v>
      </c>
      <c r="V3834" s="2" t="str">
        <f>PROPER(DatosTransformados[[#This Row],[Payment Method Hidden]])</f>
        <v>Direct Debit</v>
      </c>
      <c r="W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834" s="2">
        <v>1888</v>
      </c>
      <c r="Y3834" s="2"/>
      <c r="Z3834" s="2"/>
      <c r="AA3834" s="2" t="s">
        <v>6053</v>
      </c>
      <c r="AB3834" s="3">
        <f>DATEVALUE(DatosTransformados[[#This Row],[Contact Date Hidden]])</f>
        <v>45169</v>
      </c>
      <c r="AC3834" s="3">
        <v>44665</v>
      </c>
      <c r="AD3834" s="2" t="s">
        <v>44</v>
      </c>
      <c r="AE3834" s="2" t="str">
        <f>VLOOKUP(DatosTransformados[[#This Row],[Customer Segment Hidden]],Tabla3[#All],2,FALSE)</f>
        <v>Medium</v>
      </c>
      <c r="AF3834" s="11">
        <v>36.867139030158519</v>
      </c>
      <c r="AG3834" s="2">
        <v>10</v>
      </c>
      <c r="AH3834" s="2" t="s">
        <v>63</v>
      </c>
      <c r="AI3834" s="2" t="str">
        <f>IFERROR(VLOOKUP(DatosTransformados[[#This Row],[Preferred Contact Method Hidden]],Tabla3[#All],2,FALSE),DatosTransformados[[#This Row],[Preferred Contact Method Hidden]])</f>
        <v>SMS</v>
      </c>
      <c r="AJ3834" s="2" t="str">
        <f>VLOOKUP(DatosTransformados[[#This Row],[Applied Discount Hidden]],Tabla3[#All],2,FALSE)</f>
        <v>No</v>
      </c>
      <c r="AK3834" s="2" t="b">
        <v>0</v>
      </c>
    </row>
    <row r="3835" spans="1:37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">
        <v>21</v>
      </c>
      <c r="O38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5" s="5" t="s">
        <v>21</v>
      </c>
      <c r="Q3835" s="5">
        <v>0</v>
      </c>
      <c r="R3835" s="5" t="s">
        <v>33</v>
      </c>
      <c r="S3835" s="5" t="s">
        <v>24</v>
      </c>
      <c r="T3835" s="5" t="s">
        <v>35</v>
      </c>
      <c r="U3835" s="5">
        <v>30</v>
      </c>
      <c r="V3835" s="5" t="str">
        <f>PROPER(DatosTransformados[[#This Row],[Payment Method Hidden]])</f>
        <v>Direct Debit</v>
      </c>
      <c r="W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835" s="5">
        <v>1207</v>
      </c>
      <c r="Y3835" s="5"/>
      <c r="Z3835" s="5"/>
      <c r="AA3835" s="5" t="s">
        <v>5190</v>
      </c>
      <c r="AB3835" s="6">
        <f>DATEVALUE(DatosTransformados[[#This Row],[Contact Date Hidden]])</f>
        <v>44064</v>
      </c>
      <c r="AC3835" s="6">
        <v>44793</v>
      </c>
      <c r="AD3835" s="5" t="s">
        <v>44</v>
      </c>
      <c r="AE3835" s="5" t="str">
        <f>VLOOKUP(DatosTransformados[[#This Row],[Customer Segment Hidden]],Tabla3[#All],2,FALSE)</f>
        <v>Medium</v>
      </c>
      <c r="AF3835" s="12">
        <v>24.71032563765182</v>
      </c>
      <c r="AG3835" s="5">
        <v>2</v>
      </c>
      <c r="AH3835" s="5" t="s">
        <v>29</v>
      </c>
      <c r="AI3835" s="5" t="str">
        <f>IFERROR(VLOOKUP(DatosTransformados[[#This Row],[Preferred Contact Method Hidden]],Tabla3[#All],2,FALSE),DatosTransformados[[#This Row],[Preferred Contact Method Hidden]])</f>
        <v>Email</v>
      </c>
      <c r="AJ3835" s="5" t="str">
        <f>VLOOKUP(DatosTransformados[[#This Row],[Applied Discount Hidden]],Tabla3[#All],2,FALSE)</f>
        <v>Yes</v>
      </c>
      <c r="AK3835" s="5" t="b">
        <v>1</v>
      </c>
    </row>
    <row r="3836" spans="1:37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">
        <v>21</v>
      </c>
      <c r="O38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6" s="2" t="s">
        <v>21</v>
      </c>
      <c r="Q3836" s="2">
        <v>0</v>
      </c>
      <c r="R3836" s="2" t="s">
        <v>21</v>
      </c>
      <c r="S3836" s="2" t="s">
        <v>52</v>
      </c>
      <c r="T3836" s="2" t="s">
        <v>123</v>
      </c>
      <c r="U3836" s="2">
        <v>11</v>
      </c>
      <c r="V3836" s="2" t="str">
        <f>PROPER(DatosTransformados[[#This Row],[Payment Method Hidden]])</f>
        <v>Credit Card</v>
      </c>
      <c r="W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836" s="2">
        <v>470</v>
      </c>
      <c r="Y3836" s="2"/>
      <c r="Z3836" s="2"/>
      <c r="AA3836" s="2" t="s">
        <v>4055</v>
      </c>
      <c r="AB3836" s="3">
        <f>DATEVALUE(DatosTransformados[[#This Row],[Contact Date Hidden]])</f>
        <v>44484</v>
      </c>
      <c r="AC3836" s="3">
        <v>44601</v>
      </c>
      <c r="AD3836" s="2" t="s">
        <v>44</v>
      </c>
      <c r="AE3836" s="2" t="str">
        <f>VLOOKUP(DatosTransformados[[#This Row],[Customer Segment Hidden]],Tabla3[#All],2,FALSE)</f>
        <v>Medium</v>
      </c>
      <c r="AF3836" s="11">
        <v>8.9229288996351475</v>
      </c>
      <c r="AG3836" s="2">
        <v>2</v>
      </c>
      <c r="AH3836" s="2" t="s">
        <v>49</v>
      </c>
      <c r="AI3836" s="2" t="str">
        <f>IFERROR(VLOOKUP(DatosTransformados[[#This Row],[Preferred Contact Method Hidden]],Tabla3[#All],2,FALSE),DatosTransformados[[#This Row],[Preferred Contact Method Hidden]])</f>
        <v>Phone</v>
      </c>
      <c r="AJ3836" s="2" t="str">
        <f>VLOOKUP(DatosTransformados[[#This Row],[Applied Discount Hidden]],Tabla3[#All],2,FALSE)</f>
        <v>No</v>
      </c>
      <c r="AK3836" s="2" t="b">
        <v>0</v>
      </c>
    </row>
    <row r="3837" spans="1:37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">
        <v>21</v>
      </c>
      <c r="O38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7" s="5" t="s">
        <v>21</v>
      </c>
      <c r="Q3837" s="5">
        <v>0</v>
      </c>
      <c r="R3837" s="5" t="s">
        <v>21</v>
      </c>
      <c r="S3837" s="5" t="s">
        <v>24</v>
      </c>
      <c r="T3837" s="5" t="s">
        <v>169</v>
      </c>
      <c r="U3837" s="5">
        <v>8</v>
      </c>
      <c r="V3837" s="5" t="str">
        <f>PROPER(DatosTransformados[[#This Row],[Payment Method Hidden]])</f>
        <v>Paper Check</v>
      </c>
      <c r="W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837" s="5">
        <v>212</v>
      </c>
      <c r="Y3837" s="5"/>
      <c r="Z3837" s="5"/>
      <c r="AA3837" s="5" t="s">
        <v>4116</v>
      </c>
      <c r="AB3837" s="6">
        <f>DATEVALUE(DatosTransformados[[#This Row],[Contact Date Hidden]])</f>
        <v>44747</v>
      </c>
      <c r="AC3837" s="6">
        <v>44003</v>
      </c>
      <c r="AD3837" s="5" t="s">
        <v>38</v>
      </c>
      <c r="AE3837" s="5" t="str">
        <f>VLOOKUP(DatosTransformados[[#This Row],[Customer Segment Hidden]],Tabla3[#All],2,FALSE)</f>
        <v>Low</v>
      </c>
      <c r="AF3837" s="12">
        <v>6.9351366389952123</v>
      </c>
      <c r="AG3837" s="5">
        <v>8</v>
      </c>
      <c r="AH3837" s="5" t="s">
        <v>49</v>
      </c>
      <c r="AI3837" s="5" t="str">
        <f>IFERROR(VLOOKUP(DatosTransformados[[#This Row],[Preferred Contact Method Hidden]],Tabla3[#All],2,FALSE),DatosTransformados[[#This Row],[Preferred Contact Method Hidden]])</f>
        <v>Phone</v>
      </c>
      <c r="AJ3837" s="5" t="str">
        <f>VLOOKUP(DatosTransformados[[#This Row],[Applied Discount Hidden]],Tabla3[#All],2,FALSE)</f>
        <v>No</v>
      </c>
      <c r="AK3837" s="5" t="b">
        <v>0</v>
      </c>
    </row>
    <row r="3838" spans="1:37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">
        <v>33</v>
      </c>
      <c r="O38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8" s="2" t="s">
        <v>21</v>
      </c>
      <c r="Q3838" s="2">
        <v>0</v>
      </c>
      <c r="R3838" s="2" t="s">
        <v>33</v>
      </c>
      <c r="S3838" s="2" t="s">
        <v>52</v>
      </c>
      <c r="T3838" s="2" t="s">
        <v>117</v>
      </c>
      <c r="U3838" s="2">
        <v>51</v>
      </c>
      <c r="V3838" s="2" t="str">
        <f>PROPER(DatosTransformados[[#This Row],[Payment Method Hidden]])</f>
        <v>Direct Debit</v>
      </c>
      <c r="W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3838" s="2">
        <v>3520</v>
      </c>
      <c r="Y3838" s="2"/>
      <c r="Z3838" s="2"/>
      <c r="AA3838" s="2" t="s">
        <v>1853</v>
      </c>
      <c r="AB3838" s="3">
        <f>DATEVALUE(DatosTransformados[[#This Row],[Contact Date Hidden]])</f>
        <v>44957</v>
      </c>
      <c r="AC3838" s="3">
        <v>44801</v>
      </c>
      <c r="AD3838" s="2" t="s">
        <v>44</v>
      </c>
      <c r="AE3838" s="2" t="str">
        <f>VLOOKUP(DatosTransformados[[#This Row],[Customer Segment Hidden]],Tabla3[#All],2,FALSE)</f>
        <v>Medium</v>
      </c>
      <c r="AF3838" s="11">
        <v>46.143502304691538</v>
      </c>
      <c r="AG3838" s="2">
        <v>4</v>
      </c>
      <c r="AH3838" s="2" t="s">
        <v>29</v>
      </c>
      <c r="AI3838" s="2" t="str">
        <f>IFERROR(VLOOKUP(DatosTransformados[[#This Row],[Preferred Contact Method Hidden]],Tabla3[#All],2,FALSE),DatosTransformados[[#This Row],[Preferred Contact Method Hidden]])</f>
        <v>Email</v>
      </c>
      <c r="AJ3838" s="2" t="str">
        <f>VLOOKUP(DatosTransformados[[#This Row],[Applied Discount Hidden]],Tabla3[#All],2,FALSE)</f>
        <v>No</v>
      </c>
      <c r="AK3838" s="2" t="b">
        <v>0</v>
      </c>
    </row>
    <row r="3839" spans="1:37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">
        <v>21</v>
      </c>
      <c r="O38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39" s="5" t="s">
        <v>21</v>
      </c>
      <c r="Q3839" s="5">
        <v>0</v>
      </c>
      <c r="R3839" s="5" t="s">
        <v>21</v>
      </c>
      <c r="S3839" s="5" t="s">
        <v>24</v>
      </c>
      <c r="T3839" s="5" t="s">
        <v>117</v>
      </c>
      <c r="U3839" s="5">
        <v>26</v>
      </c>
      <c r="V3839" s="5" t="str">
        <f>PROPER(DatosTransformados[[#This Row],[Payment Method Hidden]])</f>
        <v>Direct Debit</v>
      </c>
      <c r="W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839" s="5">
        <v>26</v>
      </c>
      <c r="Y3839" s="5"/>
      <c r="Z3839" s="5"/>
      <c r="AA3839" s="5" t="s">
        <v>3817</v>
      </c>
      <c r="AB3839" s="6">
        <f>DATEVALUE(DatosTransformados[[#This Row],[Contact Date Hidden]])</f>
        <v>44319</v>
      </c>
      <c r="AC3839" s="6">
        <v>45163</v>
      </c>
      <c r="AD3839" s="5" t="s">
        <v>28</v>
      </c>
      <c r="AE3839" s="5" t="str">
        <f>VLOOKUP(DatosTransformados[[#This Row],[Customer Segment Hidden]],Tabla3[#All],2,FALSE)</f>
        <v>High</v>
      </c>
      <c r="AF3839" s="12">
        <v>29.776474088857999</v>
      </c>
      <c r="AG3839" s="5">
        <v>0</v>
      </c>
      <c r="AH3839" s="5" t="s">
        <v>29</v>
      </c>
      <c r="AI3839" s="5" t="str">
        <f>IFERROR(VLOOKUP(DatosTransformados[[#This Row],[Preferred Contact Method Hidden]],Tabla3[#All],2,FALSE),DatosTransformados[[#This Row],[Preferred Contact Method Hidden]])</f>
        <v>Email</v>
      </c>
      <c r="AJ3839" s="5" t="str">
        <f>VLOOKUP(DatosTransformados[[#This Row],[Applied Discount Hidden]],Tabla3[#All],2,FALSE)</f>
        <v>Yes</v>
      </c>
      <c r="AK3839" s="5" t="b">
        <v>1</v>
      </c>
    </row>
    <row r="3840" spans="1:37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">
        <v>21</v>
      </c>
      <c r="O38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0" s="2" t="s">
        <v>33</v>
      </c>
      <c r="Q3840" s="2">
        <v>5</v>
      </c>
      <c r="R3840" s="2" t="s">
        <v>33</v>
      </c>
      <c r="S3840" s="2" t="s">
        <v>52</v>
      </c>
      <c r="T3840" s="2" t="s">
        <v>35</v>
      </c>
      <c r="U3840" s="2">
        <v>30</v>
      </c>
      <c r="V3840" s="2" t="str">
        <f>PROPER(DatosTransformados[[#This Row],[Payment Method Hidden]])</f>
        <v>Direct Debit</v>
      </c>
      <c r="W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840" s="2">
        <v>2155</v>
      </c>
      <c r="Y3840" s="2"/>
      <c r="Z3840" s="2"/>
      <c r="AA3840" s="2" t="s">
        <v>2167</v>
      </c>
      <c r="AB3840" s="3">
        <f>DATEVALUE(DatosTransformados[[#This Row],[Contact Date Hidden]])</f>
        <v>43863</v>
      </c>
      <c r="AC3840" s="3">
        <v>45210</v>
      </c>
      <c r="AD3840" s="2" t="s">
        <v>38</v>
      </c>
      <c r="AE3840" s="2" t="str">
        <f>VLOOKUP(DatosTransformados[[#This Row],[Customer Segment Hidden]],Tabla3[#All],2,FALSE)</f>
        <v>Low</v>
      </c>
      <c r="AF3840" s="11">
        <v>35.875697575904518</v>
      </c>
      <c r="AG3840" s="2">
        <v>10</v>
      </c>
      <c r="AH3840" s="2" t="s">
        <v>29</v>
      </c>
      <c r="AI3840" s="2" t="str">
        <f>IFERROR(VLOOKUP(DatosTransformados[[#This Row],[Preferred Contact Method Hidden]],Tabla3[#All],2,FALSE),DatosTransformados[[#This Row],[Preferred Contact Method Hidden]])</f>
        <v>Email</v>
      </c>
      <c r="AJ3840" s="2" t="str">
        <f>VLOOKUP(DatosTransformados[[#This Row],[Applied Discount Hidden]],Tabla3[#All],2,FALSE)</f>
        <v>Yes</v>
      </c>
      <c r="AK3840" s="2" t="b">
        <v>1</v>
      </c>
    </row>
    <row r="3841" spans="1:37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">
        <v>33</v>
      </c>
      <c r="O38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1" s="5" t="s">
        <v>21</v>
      </c>
      <c r="Q3841" s="5">
        <v>0</v>
      </c>
      <c r="R3841" s="5" t="s">
        <v>21</v>
      </c>
      <c r="S3841" s="5" t="s">
        <v>24</v>
      </c>
      <c r="T3841" s="5" t="s">
        <v>123</v>
      </c>
      <c r="U3841" s="5">
        <v>8</v>
      </c>
      <c r="V3841" s="5" t="str">
        <f>PROPER(DatosTransformados[[#This Row],[Payment Method Hidden]])</f>
        <v>Credit Card</v>
      </c>
      <c r="W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841" s="5">
        <v>8</v>
      </c>
      <c r="Y3841" s="5" t="s">
        <v>103</v>
      </c>
      <c r="Z3841" s="5" t="s">
        <v>197</v>
      </c>
      <c r="AA3841" s="5" t="s">
        <v>5290</v>
      </c>
      <c r="AB3841" s="6">
        <f>DATEVALUE(DatosTransformados[[#This Row],[Contact Date Hidden]])</f>
        <v>45243</v>
      </c>
      <c r="AC3841" s="6">
        <v>44439</v>
      </c>
      <c r="AD3841" s="5" t="s">
        <v>38</v>
      </c>
      <c r="AE3841" s="5" t="str">
        <f>VLOOKUP(DatosTransformados[[#This Row],[Customer Segment Hidden]],Tabla3[#All],2,FALSE)</f>
        <v>Low</v>
      </c>
      <c r="AF3841" s="12">
        <v>8.9708596172581352</v>
      </c>
      <c r="AG3841" s="5">
        <v>6</v>
      </c>
      <c r="AH3841" s="5" t="s">
        <v>49</v>
      </c>
      <c r="AI3841" s="5" t="str">
        <f>IFERROR(VLOOKUP(DatosTransformados[[#This Row],[Preferred Contact Method Hidden]],Tabla3[#All],2,FALSE),DatosTransformados[[#This Row],[Preferred Contact Method Hidden]])</f>
        <v>Phone</v>
      </c>
      <c r="AJ3841" s="5" t="str">
        <f>VLOOKUP(DatosTransformados[[#This Row],[Applied Discount Hidden]],Tabla3[#All],2,FALSE)</f>
        <v>No</v>
      </c>
      <c r="AK3841" s="5" t="b">
        <v>0</v>
      </c>
    </row>
    <row r="3842" spans="1:37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">
        <v>21</v>
      </c>
      <c r="O38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2" s="2" t="s">
        <v>21</v>
      </c>
      <c r="Q3842" s="2">
        <v>0</v>
      </c>
      <c r="R3842" s="2" t="s">
        <v>21</v>
      </c>
      <c r="S3842" s="2" t="s">
        <v>24</v>
      </c>
      <c r="T3842" s="2" t="s">
        <v>123</v>
      </c>
      <c r="U3842" s="2">
        <v>10</v>
      </c>
      <c r="V3842" s="2" t="str">
        <f>PROPER(DatosTransformados[[#This Row],[Payment Method Hidden]])</f>
        <v>Credit Card</v>
      </c>
      <c r="W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842" s="2">
        <v>89</v>
      </c>
      <c r="Y3842" s="2" t="s">
        <v>103</v>
      </c>
      <c r="Z3842" s="2" t="s">
        <v>197</v>
      </c>
      <c r="AA3842" s="2" t="s">
        <v>6062</v>
      </c>
      <c r="AB3842" s="3">
        <f>DATEVALUE(DatosTransformados[[#This Row],[Contact Date Hidden]])</f>
        <v>43965</v>
      </c>
      <c r="AC3842" s="3">
        <v>44172</v>
      </c>
      <c r="AD3842" s="2" t="s">
        <v>44</v>
      </c>
      <c r="AE3842" s="2" t="str">
        <f>VLOOKUP(DatosTransformados[[#This Row],[Customer Segment Hidden]],Tabla3[#All],2,FALSE)</f>
        <v>Medium</v>
      </c>
      <c r="AF3842" s="11">
        <v>8.3665729207795927</v>
      </c>
      <c r="AG3842" s="2">
        <v>4</v>
      </c>
      <c r="AH3842" s="2" t="s">
        <v>63</v>
      </c>
      <c r="AI3842" s="2" t="str">
        <f>IFERROR(VLOOKUP(DatosTransformados[[#This Row],[Preferred Contact Method Hidden]],Tabla3[#All],2,FALSE),DatosTransformados[[#This Row],[Preferred Contact Method Hidden]])</f>
        <v>SMS</v>
      </c>
      <c r="AJ3842" s="2" t="str">
        <f>VLOOKUP(DatosTransformados[[#This Row],[Applied Discount Hidden]],Tabla3[#All],2,FALSE)</f>
        <v>Yes</v>
      </c>
      <c r="AK3842" s="2" t="b">
        <v>1</v>
      </c>
    </row>
    <row r="3843" spans="1:37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">
        <v>21</v>
      </c>
      <c r="O38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3" s="5" t="s">
        <v>21</v>
      </c>
      <c r="Q3843" s="5">
        <v>0</v>
      </c>
      <c r="R3843" s="5" t="s">
        <v>21</v>
      </c>
      <c r="S3843" s="5" t="s">
        <v>24</v>
      </c>
      <c r="T3843" s="5" t="s">
        <v>35</v>
      </c>
      <c r="U3843" s="5">
        <v>31</v>
      </c>
      <c r="V3843" s="5" t="str">
        <f>PROPER(DatosTransformados[[#This Row],[Payment Method Hidden]])</f>
        <v>Direct Debit</v>
      </c>
      <c r="W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843" s="5">
        <v>161</v>
      </c>
      <c r="Y3843" s="5"/>
      <c r="Z3843" s="5"/>
      <c r="AA3843" s="5" t="s">
        <v>6064</v>
      </c>
      <c r="AB3843" s="6">
        <f>DATEVALUE(DatosTransformados[[#This Row],[Contact Date Hidden]])</f>
        <v>44134</v>
      </c>
      <c r="AC3843" s="6">
        <v>44429</v>
      </c>
      <c r="AD3843" s="5" t="s">
        <v>28</v>
      </c>
      <c r="AE3843" s="5" t="str">
        <f>VLOOKUP(DatosTransformados[[#This Row],[Customer Segment Hidden]],Tabla3[#All],2,FALSE)</f>
        <v>High</v>
      </c>
      <c r="AF3843" s="12">
        <v>34.370957119855717</v>
      </c>
      <c r="AG3843" s="5">
        <v>3</v>
      </c>
      <c r="AH3843" s="5" t="s">
        <v>63</v>
      </c>
      <c r="AI3843" s="5" t="str">
        <f>IFERROR(VLOOKUP(DatosTransformados[[#This Row],[Preferred Contact Method Hidden]],Tabla3[#All],2,FALSE),DatosTransformados[[#This Row],[Preferred Contact Method Hidden]])</f>
        <v>SMS</v>
      </c>
      <c r="AJ3843" s="5" t="str">
        <f>VLOOKUP(DatosTransformados[[#This Row],[Applied Discount Hidden]],Tabla3[#All],2,FALSE)</f>
        <v>Yes</v>
      </c>
      <c r="AK3843" s="5" t="b">
        <v>1</v>
      </c>
    </row>
    <row r="3844" spans="1:37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">
        <v>21</v>
      </c>
      <c r="O38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4" s="2" t="s">
        <v>33</v>
      </c>
      <c r="Q3844" s="2">
        <v>5</v>
      </c>
      <c r="R3844" s="2" t="s">
        <v>21</v>
      </c>
      <c r="S3844" s="2" t="s">
        <v>24</v>
      </c>
      <c r="T3844" s="2" t="s">
        <v>35</v>
      </c>
      <c r="U3844" s="2">
        <v>40</v>
      </c>
      <c r="V3844" s="2" t="str">
        <f>PROPER(DatosTransformados[[#This Row],[Payment Method Hidden]])</f>
        <v>Direct Debit</v>
      </c>
      <c r="W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844" s="2">
        <v>40</v>
      </c>
      <c r="Y3844" s="2"/>
      <c r="Z3844" s="2"/>
      <c r="AA3844" s="2" t="s">
        <v>1647</v>
      </c>
      <c r="AB3844" s="3">
        <f>DATEVALUE(DatosTransformados[[#This Row],[Contact Date Hidden]])</f>
        <v>45125</v>
      </c>
      <c r="AC3844" s="3">
        <v>45155</v>
      </c>
      <c r="AD3844" s="2" t="s">
        <v>44</v>
      </c>
      <c r="AE3844" s="2" t="str">
        <f>VLOOKUP(DatosTransformados[[#This Row],[Customer Segment Hidden]],Tabla3[#All],2,FALSE)</f>
        <v>Medium</v>
      </c>
      <c r="AF3844" s="11">
        <v>47.886270938399242</v>
      </c>
      <c r="AG3844" s="2">
        <v>2</v>
      </c>
      <c r="AH3844" s="2" t="s">
        <v>49</v>
      </c>
      <c r="AI3844" s="2" t="str">
        <f>IFERROR(VLOOKUP(DatosTransformados[[#This Row],[Preferred Contact Method Hidden]],Tabla3[#All],2,FALSE),DatosTransformados[[#This Row],[Preferred Contact Method Hidden]])</f>
        <v>Phone</v>
      </c>
      <c r="AJ3844" s="2" t="str">
        <f>VLOOKUP(DatosTransformados[[#This Row],[Applied Discount Hidden]],Tabla3[#All],2,FALSE)</f>
        <v>Yes</v>
      </c>
      <c r="AK3844" s="2" t="b">
        <v>1</v>
      </c>
    </row>
    <row r="3845" spans="1:37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">
        <v>21</v>
      </c>
      <c r="O38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5" s="5" t="s">
        <v>21</v>
      </c>
      <c r="Q3845" s="5">
        <v>0</v>
      </c>
      <c r="R3845" s="5" t="s">
        <v>21</v>
      </c>
      <c r="S3845" s="5" t="s">
        <v>34</v>
      </c>
      <c r="T3845" s="5" t="s">
        <v>25</v>
      </c>
      <c r="U3845" s="5">
        <v>8</v>
      </c>
      <c r="V3845" s="5" t="str">
        <f>PROPER(DatosTransformados[[#This Row],[Payment Method Hidden]])</f>
        <v>Credit Card</v>
      </c>
      <c r="W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845" s="5">
        <v>114</v>
      </c>
      <c r="Y3845" s="5"/>
      <c r="Z3845" s="5"/>
      <c r="AA3845" s="5" t="s">
        <v>6067</v>
      </c>
      <c r="AB3845" s="6">
        <f>DATEVALUE(DatosTransformados[[#This Row],[Contact Date Hidden]])</f>
        <v>44204</v>
      </c>
      <c r="AC3845" s="6">
        <v>44181</v>
      </c>
      <c r="AD3845" s="5" t="s">
        <v>28</v>
      </c>
      <c r="AE3845" s="5" t="str">
        <f>VLOOKUP(DatosTransformados[[#This Row],[Customer Segment Hidden]],Tabla3[#All],2,FALSE)</f>
        <v>High</v>
      </c>
      <c r="AF3845" s="12">
        <v>8.5015784521666813</v>
      </c>
      <c r="AG3845" s="5">
        <v>3</v>
      </c>
      <c r="AH3845" s="5" t="s">
        <v>63</v>
      </c>
      <c r="AI3845" s="5" t="str">
        <f>IFERROR(VLOOKUP(DatosTransformados[[#This Row],[Preferred Contact Method Hidden]],Tabla3[#All],2,FALSE),DatosTransformados[[#This Row],[Preferred Contact Method Hidden]])</f>
        <v>SMS</v>
      </c>
      <c r="AJ3845" s="5" t="str">
        <f>VLOOKUP(DatosTransformados[[#This Row],[Applied Discount Hidden]],Tabla3[#All],2,FALSE)</f>
        <v>No</v>
      </c>
      <c r="AK3845" s="5" t="b">
        <v>0</v>
      </c>
    </row>
    <row r="3846" spans="1:37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">
        <v>21</v>
      </c>
      <c r="O38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6" s="2" t="s">
        <v>33</v>
      </c>
      <c r="Q3846" s="2">
        <v>5</v>
      </c>
      <c r="R3846" s="2" t="s">
        <v>21</v>
      </c>
      <c r="S3846" s="2" t="s">
        <v>24</v>
      </c>
      <c r="T3846" s="2" t="s">
        <v>123</v>
      </c>
      <c r="U3846" s="2">
        <v>36</v>
      </c>
      <c r="V3846" s="2" t="str">
        <f>PROPER(DatosTransformados[[#This Row],[Payment Method Hidden]])</f>
        <v>Credit Card</v>
      </c>
      <c r="W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846" s="2">
        <v>115</v>
      </c>
      <c r="Y3846" s="2"/>
      <c r="Z3846" s="2"/>
      <c r="AA3846" s="2" t="s">
        <v>1365</v>
      </c>
      <c r="AB3846" s="3">
        <f>DATEVALUE(DatosTransformados[[#This Row],[Contact Date Hidden]])</f>
        <v>44902</v>
      </c>
      <c r="AC3846" s="3">
        <v>44327</v>
      </c>
      <c r="AD3846" s="2" t="s">
        <v>38</v>
      </c>
      <c r="AE3846" s="2" t="str">
        <f>VLOOKUP(DatosTransformados[[#This Row],[Customer Segment Hidden]],Tabla3[#All],2,FALSE)</f>
        <v>Low</v>
      </c>
      <c r="AF3846" s="11">
        <v>43.066972995410708</v>
      </c>
      <c r="AG3846" s="2">
        <v>3</v>
      </c>
      <c r="AH3846" s="2" t="s">
        <v>63</v>
      </c>
      <c r="AI3846" s="2" t="str">
        <f>IFERROR(VLOOKUP(DatosTransformados[[#This Row],[Preferred Contact Method Hidden]],Tabla3[#All],2,FALSE),DatosTransformados[[#This Row],[Preferred Contact Method Hidden]])</f>
        <v>SMS</v>
      </c>
      <c r="AJ3846" s="2" t="str">
        <f>VLOOKUP(DatosTransformados[[#This Row],[Applied Discount Hidden]],Tabla3[#All],2,FALSE)</f>
        <v>No</v>
      </c>
      <c r="AK3846" s="2" t="b">
        <v>0</v>
      </c>
    </row>
    <row r="3847" spans="1:37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">
        <v>21</v>
      </c>
      <c r="O38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7" s="5" t="s">
        <v>21</v>
      </c>
      <c r="Q3847" s="5">
        <v>0</v>
      </c>
      <c r="R3847" s="5" t="s">
        <v>21</v>
      </c>
      <c r="S3847" s="5" t="s">
        <v>52</v>
      </c>
      <c r="T3847" s="5" t="s">
        <v>123</v>
      </c>
      <c r="U3847" s="5">
        <v>11</v>
      </c>
      <c r="V3847" s="5" t="str">
        <f>PROPER(DatosTransformados[[#This Row],[Payment Method Hidden]])</f>
        <v>Credit Card</v>
      </c>
      <c r="W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847" s="5">
        <v>633</v>
      </c>
      <c r="Y3847" s="5" t="s">
        <v>134</v>
      </c>
      <c r="Z3847" s="5" t="s">
        <v>135</v>
      </c>
      <c r="AA3847" s="5" t="s">
        <v>6070</v>
      </c>
      <c r="AB3847" s="6">
        <f>DATEVALUE(DatosTransformados[[#This Row],[Contact Date Hidden]])</f>
        <v>44207</v>
      </c>
      <c r="AC3847" s="6">
        <v>44385</v>
      </c>
      <c r="AD3847" s="5" t="s">
        <v>44</v>
      </c>
      <c r="AE3847" s="5" t="str">
        <f>VLOOKUP(DatosTransformados[[#This Row],[Customer Segment Hidden]],Tabla3[#All],2,FALSE)</f>
        <v>Medium</v>
      </c>
      <c r="AF3847" s="12">
        <v>11.14142955648429</v>
      </c>
      <c r="AG3847" s="5">
        <v>7</v>
      </c>
      <c r="AH3847" s="5" t="s">
        <v>63</v>
      </c>
      <c r="AI3847" s="5" t="str">
        <f>IFERROR(VLOOKUP(DatosTransformados[[#This Row],[Preferred Contact Method Hidden]],Tabla3[#All],2,FALSE),DatosTransformados[[#This Row],[Preferred Contact Method Hidden]])</f>
        <v>SMS</v>
      </c>
      <c r="AJ3847" s="5" t="str">
        <f>VLOOKUP(DatosTransformados[[#This Row],[Applied Discount Hidden]],Tabla3[#All],2,FALSE)</f>
        <v>No</v>
      </c>
      <c r="AK3847" s="5" t="b">
        <v>0</v>
      </c>
    </row>
    <row r="3848" spans="1:37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">
        <v>21</v>
      </c>
      <c r="O38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8" s="5" t="s">
        <v>33</v>
      </c>
      <c r="Q3848" s="5">
        <v>2</v>
      </c>
      <c r="R3848" s="5" t="s">
        <v>21</v>
      </c>
      <c r="S3848" s="5" t="s">
        <v>52</v>
      </c>
      <c r="T3848" s="5" t="s">
        <v>25</v>
      </c>
      <c r="U3848" s="5">
        <v>10</v>
      </c>
      <c r="V3848" s="5" t="str">
        <f>PROPER(DatosTransformados[[#This Row],[Payment Method Hidden]])</f>
        <v>Credit Card</v>
      </c>
      <c r="W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848" s="5">
        <v>519</v>
      </c>
      <c r="Y3848" s="5"/>
      <c r="Z3848" s="5"/>
      <c r="AA3848" s="5" t="s">
        <v>2939</v>
      </c>
      <c r="AB3848" s="6">
        <f>DATEVALUE(DatosTransformados[[#This Row],[Contact Date Hidden]])</f>
        <v>44521</v>
      </c>
      <c r="AC3848" s="6">
        <v>44881</v>
      </c>
      <c r="AD3848" s="5" t="s">
        <v>44</v>
      </c>
      <c r="AE3848" s="5" t="str">
        <f>VLOOKUP(DatosTransformados[[#This Row],[Customer Segment Hidden]],Tabla3[#All],2,FALSE)</f>
        <v>Medium</v>
      </c>
      <c r="AF3848" s="12">
        <v>9.0664723162954282</v>
      </c>
      <c r="AG3848" s="5">
        <v>9</v>
      </c>
      <c r="AH3848" s="5" t="s">
        <v>49</v>
      </c>
      <c r="AI3848" s="5" t="str">
        <f>IFERROR(VLOOKUP(DatosTransformados[[#This Row],[Preferred Contact Method Hidden]],Tabla3[#All],2,FALSE),DatosTransformados[[#This Row],[Preferred Contact Method Hidden]])</f>
        <v>Phone</v>
      </c>
      <c r="AJ3848" s="5" t="str">
        <f>VLOOKUP(DatosTransformados[[#This Row],[Applied Discount Hidden]],Tabla3[#All],2,FALSE)</f>
        <v>No</v>
      </c>
      <c r="AK3848" s="5" t="b">
        <v>0</v>
      </c>
    </row>
    <row r="3849" spans="1:37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">
        <v>21</v>
      </c>
      <c r="O38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49" s="2" t="s">
        <v>21</v>
      </c>
      <c r="Q3849" s="2">
        <v>0</v>
      </c>
      <c r="R3849" s="2" t="s">
        <v>21</v>
      </c>
      <c r="S3849" s="2" t="s">
        <v>24</v>
      </c>
      <c r="T3849" s="2" t="s">
        <v>35</v>
      </c>
      <c r="U3849" s="2">
        <v>21</v>
      </c>
      <c r="V3849" s="2" t="str">
        <f>PROPER(DatosTransformados[[#This Row],[Payment Method Hidden]])</f>
        <v>Direct Debit</v>
      </c>
      <c r="W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849" s="2">
        <v>87</v>
      </c>
      <c r="Y3849" s="2"/>
      <c r="Z3849" s="2"/>
      <c r="AA3849" s="2" t="s">
        <v>4134</v>
      </c>
      <c r="AB3849" s="3">
        <f>DATEVALUE(DatosTransformados[[#This Row],[Contact Date Hidden]])</f>
        <v>45262</v>
      </c>
      <c r="AC3849" s="3">
        <v>45188</v>
      </c>
      <c r="AD3849" s="2" t="s">
        <v>38</v>
      </c>
      <c r="AE3849" s="2" t="str">
        <f>VLOOKUP(DatosTransformados[[#This Row],[Customer Segment Hidden]],Tabla3[#All],2,FALSE)</f>
        <v>Low</v>
      </c>
      <c r="AF3849" s="11">
        <v>19.28337292037774</v>
      </c>
      <c r="AG3849" s="2">
        <v>8</v>
      </c>
      <c r="AH3849" s="2" t="s">
        <v>29</v>
      </c>
      <c r="AI3849" s="2" t="str">
        <f>IFERROR(VLOOKUP(DatosTransformados[[#This Row],[Preferred Contact Method Hidden]],Tabla3[#All],2,FALSE),DatosTransformados[[#This Row],[Preferred Contact Method Hidden]])</f>
        <v>Email</v>
      </c>
      <c r="AJ3849" s="2" t="str">
        <f>VLOOKUP(DatosTransformados[[#This Row],[Applied Discount Hidden]],Tabla3[#All],2,FALSE)</f>
        <v>Yes</v>
      </c>
      <c r="AK3849" s="2" t="b">
        <v>1</v>
      </c>
    </row>
    <row r="3850" spans="1:37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">
        <v>21</v>
      </c>
      <c r="O38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0" s="5" t="s">
        <v>21</v>
      </c>
      <c r="Q3850" s="5">
        <v>0</v>
      </c>
      <c r="R3850" s="5" t="s">
        <v>21</v>
      </c>
      <c r="S3850" s="5" t="s">
        <v>24</v>
      </c>
      <c r="T3850" s="5" t="s">
        <v>123</v>
      </c>
      <c r="U3850" s="5">
        <v>24</v>
      </c>
      <c r="V3850" s="5" t="str">
        <f>PROPER(DatosTransformados[[#This Row],[Payment Method Hidden]])</f>
        <v>Credit Card</v>
      </c>
      <c r="W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850" s="5">
        <v>96</v>
      </c>
      <c r="Y3850" s="5"/>
      <c r="Z3850" s="5"/>
      <c r="AA3850" s="5" t="s">
        <v>276</v>
      </c>
      <c r="AB3850" s="6">
        <f>DATEVALUE(DatosTransformados[[#This Row],[Contact Date Hidden]])</f>
        <v>45087</v>
      </c>
      <c r="AC3850" s="6">
        <v>44266</v>
      </c>
      <c r="AD3850" s="5" t="s">
        <v>44</v>
      </c>
      <c r="AE3850" s="5" t="str">
        <f>VLOOKUP(DatosTransformados[[#This Row],[Customer Segment Hidden]],Tabla3[#All],2,FALSE)</f>
        <v>Medium</v>
      </c>
      <c r="AF3850" s="12">
        <v>23.215309594941431</v>
      </c>
      <c r="AG3850" s="5">
        <v>4</v>
      </c>
      <c r="AH3850" s="5" t="s">
        <v>29</v>
      </c>
      <c r="AI3850" s="5" t="str">
        <f>IFERROR(VLOOKUP(DatosTransformados[[#This Row],[Preferred Contact Method Hidden]],Tabla3[#All],2,FALSE),DatosTransformados[[#This Row],[Preferred Contact Method Hidden]])</f>
        <v>Email</v>
      </c>
      <c r="AJ3850" s="5" t="str">
        <f>VLOOKUP(DatosTransformados[[#This Row],[Applied Discount Hidden]],Tabla3[#All],2,FALSE)</f>
        <v>No</v>
      </c>
      <c r="AK3850" s="5" t="b">
        <v>0</v>
      </c>
    </row>
    <row r="3851" spans="1:37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">
        <v>21</v>
      </c>
      <c r="O38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1" s="2" t="s">
        <v>33</v>
      </c>
      <c r="Q3851" s="2">
        <v>6</v>
      </c>
      <c r="R3851" s="2" t="s">
        <v>33</v>
      </c>
      <c r="S3851" s="2" t="s">
        <v>34</v>
      </c>
      <c r="T3851" s="2" t="s">
        <v>35</v>
      </c>
      <c r="U3851" s="2">
        <v>47</v>
      </c>
      <c r="V3851" s="2" t="str">
        <f>PROPER(DatosTransformados[[#This Row],[Payment Method Hidden]])</f>
        <v>Direct Debit</v>
      </c>
      <c r="W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851" s="2">
        <v>2487</v>
      </c>
      <c r="Y3851" s="2"/>
      <c r="Z3851" s="2"/>
      <c r="AA3851" s="2" t="s">
        <v>5608</v>
      </c>
      <c r="AB3851" s="3">
        <f>DATEVALUE(DatosTransformados[[#This Row],[Contact Date Hidden]])</f>
        <v>44015</v>
      </c>
      <c r="AC3851" s="3">
        <v>45122</v>
      </c>
      <c r="AD3851" s="2" t="s">
        <v>44</v>
      </c>
      <c r="AE3851" s="2" t="str">
        <f>VLOOKUP(DatosTransformados[[#This Row],[Customer Segment Hidden]],Tabla3[#All],2,FALSE)</f>
        <v>Medium</v>
      </c>
      <c r="AF3851" s="11">
        <v>56.255389834179518</v>
      </c>
      <c r="AG3851" s="2">
        <v>8</v>
      </c>
      <c r="AH3851" s="2" t="s">
        <v>29</v>
      </c>
      <c r="AI3851" s="2" t="str">
        <f>IFERROR(VLOOKUP(DatosTransformados[[#This Row],[Preferred Contact Method Hidden]],Tabla3[#All],2,FALSE),DatosTransformados[[#This Row],[Preferred Contact Method Hidden]])</f>
        <v>Email</v>
      </c>
      <c r="AJ3851" s="2" t="str">
        <f>VLOOKUP(DatosTransformados[[#This Row],[Applied Discount Hidden]],Tabla3[#All],2,FALSE)</f>
        <v>No</v>
      </c>
      <c r="AK3851" s="2" t="b">
        <v>0</v>
      </c>
    </row>
    <row r="3852" spans="1:37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">
        <v>33</v>
      </c>
      <c r="O38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2" s="5" t="s">
        <v>21</v>
      </c>
      <c r="Q3852" s="5">
        <v>0</v>
      </c>
      <c r="R3852" s="5" t="s">
        <v>21</v>
      </c>
      <c r="S3852" s="5" t="s">
        <v>24</v>
      </c>
      <c r="T3852" s="5" t="s">
        <v>35</v>
      </c>
      <c r="U3852" s="5">
        <v>15</v>
      </c>
      <c r="V3852" s="5" t="str">
        <f>PROPER(DatosTransformados[[#This Row],[Payment Method Hidden]])</f>
        <v>Direct Debit</v>
      </c>
      <c r="W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852" s="5">
        <v>67</v>
      </c>
      <c r="Y3852" s="5" t="s">
        <v>42</v>
      </c>
      <c r="Z3852" s="5" t="s">
        <v>213</v>
      </c>
      <c r="AA3852" s="5" t="s">
        <v>6076</v>
      </c>
      <c r="AB3852" s="6">
        <f>DATEVALUE(DatosTransformados[[#This Row],[Contact Date Hidden]])</f>
        <v>45284</v>
      </c>
      <c r="AC3852" s="6">
        <v>44396</v>
      </c>
      <c r="AD3852" s="5" t="s">
        <v>44</v>
      </c>
      <c r="AE3852" s="5" t="str">
        <f>VLOOKUP(DatosTransformados[[#This Row],[Customer Segment Hidden]],Tabla3[#All],2,FALSE)</f>
        <v>Medium</v>
      </c>
      <c r="AF3852" s="12">
        <v>16.776599584054001</v>
      </c>
      <c r="AG3852" s="5">
        <v>3</v>
      </c>
      <c r="AH3852" s="5" t="s">
        <v>29</v>
      </c>
      <c r="AI3852" s="5" t="str">
        <f>IFERROR(VLOOKUP(DatosTransformados[[#This Row],[Preferred Contact Method Hidden]],Tabla3[#All],2,FALSE),DatosTransformados[[#This Row],[Preferred Contact Method Hidden]])</f>
        <v>Email</v>
      </c>
      <c r="AJ3852" s="5" t="str">
        <f>VLOOKUP(DatosTransformados[[#This Row],[Applied Discount Hidden]],Tabla3[#All],2,FALSE)</f>
        <v>No</v>
      </c>
      <c r="AK3852" s="5" t="b">
        <v>0</v>
      </c>
    </row>
    <row r="3853" spans="1:37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">
        <v>21</v>
      </c>
      <c r="O38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3" s="2" t="s">
        <v>21</v>
      </c>
      <c r="Q3853" s="2">
        <v>0</v>
      </c>
      <c r="R3853" s="2" t="s">
        <v>21</v>
      </c>
      <c r="S3853" s="2" t="s">
        <v>34</v>
      </c>
      <c r="T3853" s="2" t="s">
        <v>35</v>
      </c>
      <c r="U3853" s="2">
        <v>38</v>
      </c>
      <c r="V3853" s="2" t="str">
        <f>PROPER(DatosTransformados[[#This Row],[Payment Method Hidden]])</f>
        <v>Direct Debit</v>
      </c>
      <c r="W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853" s="2">
        <v>188</v>
      </c>
      <c r="Y3853" s="2"/>
      <c r="Z3853" s="2"/>
      <c r="AA3853" s="2" t="s">
        <v>6078</v>
      </c>
      <c r="AB3853" s="3">
        <f>DATEVALUE(DatosTransformados[[#This Row],[Contact Date Hidden]])</f>
        <v>45039</v>
      </c>
      <c r="AC3853" s="3">
        <v>44403</v>
      </c>
      <c r="AD3853" s="2" t="s">
        <v>38</v>
      </c>
      <c r="AE3853" s="2" t="str">
        <f>VLOOKUP(DatosTransformados[[#This Row],[Customer Segment Hidden]],Tabla3[#All],2,FALSE)</f>
        <v>Low</v>
      </c>
      <c r="AF3853" s="11">
        <v>35.459790503325358</v>
      </c>
      <c r="AG3853" s="2">
        <v>9</v>
      </c>
      <c r="AH3853" s="2" t="s">
        <v>63</v>
      </c>
      <c r="AI3853" s="2" t="str">
        <f>IFERROR(VLOOKUP(DatosTransformados[[#This Row],[Preferred Contact Method Hidden]],Tabla3[#All],2,FALSE),DatosTransformados[[#This Row],[Preferred Contact Method Hidden]])</f>
        <v>SMS</v>
      </c>
      <c r="AJ3853" s="2" t="str">
        <f>VLOOKUP(DatosTransformados[[#This Row],[Applied Discount Hidden]],Tabla3[#All],2,FALSE)</f>
        <v>Yes</v>
      </c>
      <c r="AK3853" s="2" t="b">
        <v>1</v>
      </c>
    </row>
    <row r="3854" spans="1:37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">
        <v>21</v>
      </c>
      <c r="O38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4" s="5" t="s">
        <v>33</v>
      </c>
      <c r="Q3854" s="5">
        <v>2</v>
      </c>
      <c r="R3854" s="5" t="s">
        <v>33</v>
      </c>
      <c r="S3854" s="5" t="s">
        <v>24</v>
      </c>
      <c r="T3854" s="5" t="s">
        <v>169</v>
      </c>
      <c r="U3854" s="5">
        <v>22</v>
      </c>
      <c r="V3854" s="5" t="str">
        <f>PROPER(DatosTransformados[[#This Row],[Payment Method Hidden]])</f>
        <v>Paper Check</v>
      </c>
      <c r="W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854" s="5">
        <v>348</v>
      </c>
      <c r="Y3854" s="5"/>
      <c r="Z3854" s="5"/>
      <c r="AA3854" s="5" t="s">
        <v>3223</v>
      </c>
      <c r="AB3854" s="6">
        <f>DATEVALUE(DatosTransformados[[#This Row],[Contact Date Hidden]])</f>
        <v>44722</v>
      </c>
      <c r="AC3854" s="6">
        <v>45059</v>
      </c>
      <c r="AD3854" s="5" t="s">
        <v>44</v>
      </c>
      <c r="AE3854" s="5" t="str">
        <f>VLOOKUP(DatosTransformados[[#This Row],[Customer Segment Hidden]],Tabla3[#All],2,FALSE)</f>
        <v>Medium</v>
      </c>
      <c r="AF3854" s="12">
        <v>21.069328306341919</v>
      </c>
      <c r="AG3854" s="5">
        <v>0</v>
      </c>
      <c r="AH3854" s="5" t="s">
        <v>63</v>
      </c>
      <c r="AI3854" s="5" t="str">
        <f>IFERROR(VLOOKUP(DatosTransformados[[#This Row],[Preferred Contact Method Hidden]],Tabla3[#All],2,FALSE),DatosTransformados[[#This Row],[Preferred Contact Method Hidden]])</f>
        <v>SMS</v>
      </c>
      <c r="AJ3854" s="5" t="str">
        <f>VLOOKUP(DatosTransformados[[#This Row],[Applied Discount Hidden]],Tabla3[#All],2,FALSE)</f>
        <v>No</v>
      </c>
      <c r="AK3854" s="5" t="b">
        <v>0</v>
      </c>
    </row>
    <row r="3855" spans="1:37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">
        <v>21</v>
      </c>
      <c r="O38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5" s="2" t="s">
        <v>21</v>
      </c>
      <c r="Q3855" s="2">
        <v>0</v>
      </c>
      <c r="R3855" s="2" t="s">
        <v>33</v>
      </c>
      <c r="S3855" s="2" t="s">
        <v>34</v>
      </c>
      <c r="T3855" s="2" t="s">
        <v>123</v>
      </c>
      <c r="U3855" s="2">
        <v>69</v>
      </c>
      <c r="V3855" s="2" t="str">
        <f>PROPER(DatosTransformados[[#This Row],[Payment Method Hidden]])</f>
        <v>Credit Card</v>
      </c>
      <c r="W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3855" s="2">
        <v>3942</v>
      </c>
      <c r="Y3855" s="2"/>
      <c r="Z3855" s="2"/>
      <c r="AA3855" s="2" t="s">
        <v>3779</v>
      </c>
      <c r="AB3855" s="3">
        <f>DATEVALUE(DatosTransformados[[#This Row],[Contact Date Hidden]])</f>
        <v>44527</v>
      </c>
      <c r="AC3855" s="3">
        <v>45157</v>
      </c>
      <c r="AD3855" s="2" t="s">
        <v>38</v>
      </c>
      <c r="AE3855" s="2" t="str">
        <f>VLOOKUP(DatosTransformados[[#This Row],[Customer Segment Hidden]],Tabla3[#All],2,FALSE)</f>
        <v>Low</v>
      </c>
      <c r="AF3855" s="11">
        <v>56.463123399313567</v>
      </c>
      <c r="AG3855" s="2">
        <v>2</v>
      </c>
      <c r="AH3855" s="2" t="s">
        <v>63</v>
      </c>
      <c r="AI3855" s="2" t="str">
        <f>IFERROR(VLOOKUP(DatosTransformados[[#This Row],[Preferred Contact Method Hidden]],Tabla3[#All],2,FALSE),DatosTransformados[[#This Row],[Preferred Contact Method Hidden]])</f>
        <v>SMS</v>
      </c>
      <c r="AJ3855" s="2" t="str">
        <f>VLOOKUP(DatosTransformados[[#This Row],[Applied Discount Hidden]],Tabla3[#All],2,FALSE)</f>
        <v>No</v>
      </c>
      <c r="AK3855" s="2" t="b">
        <v>0</v>
      </c>
    </row>
    <row r="3856" spans="1:37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">
        <v>21</v>
      </c>
      <c r="O38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6" s="5" t="s">
        <v>21</v>
      </c>
      <c r="Q3856" s="5">
        <v>0</v>
      </c>
      <c r="R3856" s="5" t="s">
        <v>21</v>
      </c>
      <c r="S3856" s="5" t="s">
        <v>52</v>
      </c>
      <c r="T3856" s="5" t="s">
        <v>123</v>
      </c>
      <c r="U3856" s="5">
        <v>65</v>
      </c>
      <c r="V3856" s="5" t="str">
        <f>PROPER(DatosTransformados[[#This Row],[Payment Method Hidden]])</f>
        <v>Credit Card</v>
      </c>
      <c r="W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3856" s="5">
        <v>3452</v>
      </c>
      <c r="Y3856" s="5"/>
      <c r="Z3856" s="5"/>
      <c r="AA3856" s="5" t="s">
        <v>6082</v>
      </c>
      <c r="AB3856" s="6">
        <f>DATEVALUE(DatosTransformados[[#This Row],[Contact Date Hidden]])</f>
        <v>44135</v>
      </c>
      <c r="AC3856" s="6">
        <v>44951</v>
      </c>
      <c r="AD3856" s="5" t="s">
        <v>28</v>
      </c>
      <c r="AE3856" s="5" t="str">
        <f>VLOOKUP(DatosTransformados[[#This Row],[Customer Segment Hidden]],Tabla3[#All],2,FALSE)</f>
        <v>High</v>
      </c>
      <c r="AF3856" s="12">
        <v>74.416351589217001</v>
      </c>
      <c r="AG3856" s="5">
        <v>10</v>
      </c>
      <c r="AH3856" s="5" t="s">
        <v>29</v>
      </c>
      <c r="AI3856" s="5" t="str">
        <f>IFERROR(VLOOKUP(DatosTransformados[[#This Row],[Preferred Contact Method Hidden]],Tabla3[#All],2,FALSE),DatosTransformados[[#This Row],[Preferred Contact Method Hidden]])</f>
        <v>Email</v>
      </c>
      <c r="AJ3856" s="5" t="str">
        <f>VLOOKUP(DatosTransformados[[#This Row],[Applied Discount Hidden]],Tabla3[#All],2,FALSE)</f>
        <v>No</v>
      </c>
      <c r="AK3856" s="5" t="b">
        <v>0</v>
      </c>
    </row>
    <row r="3857" spans="1:37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">
        <v>21</v>
      </c>
      <c r="O38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7" s="2" t="s">
        <v>21</v>
      </c>
      <c r="Q3857" s="2">
        <v>0</v>
      </c>
      <c r="R3857" s="2" t="s">
        <v>21</v>
      </c>
      <c r="S3857" s="2" t="s">
        <v>52</v>
      </c>
      <c r="T3857" s="2" t="s">
        <v>35</v>
      </c>
      <c r="U3857" s="2">
        <v>15</v>
      </c>
      <c r="V3857" s="2" t="str">
        <f>PROPER(DatosTransformados[[#This Row],[Payment Method Hidden]])</f>
        <v>Direct Debit</v>
      </c>
      <c r="W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3857" s="2">
        <v>1038</v>
      </c>
      <c r="Y3857" s="2"/>
      <c r="Z3857" s="2"/>
      <c r="AA3857" s="2" t="s">
        <v>2565</v>
      </c>
      <c r="AB3857" s="3">
        <f>DATEVALUE(DatosTransformados[[#This Row],[Contact Date Hidden]])</f>
        <v>43940</v>
      </c>
      <c r="AC3857" s="3">
        <v>44104</v>
      </c>
      <c r="AD3857" s="2" t="s">
        <v>38</v>
      </c>
      <c r="AE3857" s="2" t="str">
        <f>VLOOKUP(DatosTransformados[[#This Row],[Customer Segment Hidden]],Tabla3[#All],2,FALSE)</f>
        <v>Low</v>
      </c>
      <c r="AF3857" s="11">
        <v>16.126772015892829</v>
      </c>
      <c r="AG3857" s="2">
        <v>2</v>
      </c>
      <c r="AH3857" s="2" t="s">
        <v>29</v>
      </c>
      <c r="AI3857" s="2" t="str">
        <f>IFERROR(VLOOKUP(DatosTransformados[[#This Row],[Preferred Contact Method Hidden]],Tabla3[#All],2,FALSE),DatosTransformados[[#This Row],[Preferred Contact Method Hidden]])</f>
        <v>Email</v>
      </c>
      <c r="AJ3857" s="2" t="str">
        <f>VLOOKUP(DatosTransformados[[#This Row],[Applied Discount Hidden]],Tabla3[#All],2,FALSE)</f>
        <v>Yes</v>
      </c>
      <c r="AK3857" s="2" t="b">
        <v>1</v>
      </c>
    </row>
    <row r="3858" spans="1:37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">
        <v>21</v>
      </c>
      <c r="O38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8" s="5" t="s">
        <v>21</v>
      </c>
      <c r="Q3858" s="5">
        <v>0</v>
      </c>
      <c r="R3858" s="5" t="s">
        <v>21</v>
      </c>
      <c r="S3858" s="5" t="s">
        <v>52</v>
      </c>
      <c r="T3858" s="5" t="s">
        <v>35</v>
      </c>
      <c r="U3858" s="5">
        <v>10</v>
      </c>
      <c r="V3858" s="5" t="str">
        <f>PROPER(DatosTransformados[[#This Row],[Payment Method Hidden]])</f>
        <v>Direct Debit</v>
      </c>
      <c r="W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858" s="5">
        <v>735</v>
      </c>
      <c r="Y3858" s="5"/>
      <c r="Z3858" s="5"/>
      <c r="AA3858" s="5" t="s">
        <v>2018</v>
      </c>
      <c r="AB3858" s="6">
        <f>DATEVALUE(DatosTransformados[[#This Row],[Contact Date Hidden]])</f>
        <v>45248</v>
      </c>
      <c r="AC3858" s="6">
        <v>45154</v>
      </c>
      <c r="AD3858" s="5" t="s">
        <v>28</v>
      </c>
      <c r="AE3858" s="5" t="str">
        <f>VLOOKUP(DatosTransformados[[#This Row],[Customer Segment Hidden]],Tabla3[#All],2,FALSE)</f>
        <v>High</v>
      </c>
      <c r="AF3858" s="12">
        <v>8.7131436043978283</v>
      </c>
      <c r="AG3858" s="5">
        <v>10</v>
      </c>
      <c r="AH3858" s="5" t="s">
        <v>29</v>
      </c>
      <c r="AI3858" s="5" t="str">
        <f>IFERROR(VLOOKUP(DatosTransformados[[#This Row],[Preferred Contact Method Hidden]],Tabla3[#All],2,FALSE),DatosTransformados[[#This Row],[Preferred Contact Method Hidden]])</f>
        <v>Email</v>
      </c>
      <c r="AJ3858" s="5" t="str">
        <f>VLOOKUP(DatosTransformados[[#This Row],[Applied Discount Hidden]],Tabla3[#All],2,FALSE)</f>
        <v>No</v>
      </c>
      <c r="AK3858" s="5" t="b">
        <v>0</v>
      </c>
    </row>
    <row r="3859" spans="1:37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">
        <v>21</v>
      </c>
      <c r="O38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59" s="2" t="s">
        <v>21</v>
      </c>
      <c r="Q3859" s="2">
        <v>0</v>
      </c>
      <c r="R3859" s="2" t="s">
        <v>21</v>
      </c>
      <c r="S3859" s="2" t="s">
        <v>24</v>
      </c>
      <c r="T3859" s="2" t="s">
        <v>117</v>
      </c>
      <c r="U3859" s="2">
        <v>40</v>
      </c>
      <c r="V3859" s="2" t="str">
        <f>PROPER(DatosTransformados[[#This Row],[Payment Method Hidden]])</f>
        <v>Direct Debit</v>
      </c>
      <c r="W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859" s="2">
        <v>143</v>
      </c>
      <c r="Y3859" s="2"/>
      <c r="Z3859" s="2"/>
      <c r="AA3859" s="2" t="s">
        <v>6086</v>
      </c>
      <c r="AB3859" s="3">
        <f>DATEVALUE(DatosTransformados[[#This Row],[Contact Date Hidden]])</f>
        <v>44224</v>
      </c>
      <c r="AC3859" s="3">
        <v>45287</v>
      </c>
      <c r="AD3859" s="2" t="s">
        <v>38</v>
      </c>
      <c r="AE3859" s="2" t="str">
        <f>VLOOKUP(DatosTransformados[[#This Row],[Customer Segment Hidden]],Tabla3[#All],2,FALSE)</f>
        <v>Low</v>
      </c>
      <c r="AF3859" s="11">
        <v>33.491449399111801</v>
      </c>
      <c r="AG3859" s="2">
        <v>9</v>
      </c>
      <c r="AH3859" s="2" t="s">
        <v>63</v>
      </c>
      <c r="AI3859" s="2" t="str">
        <f>IFERROR(VLOOKUP(DatosTransformados[[#This Row],[Preferred Contact Method Hidden]],Tabla3[#All],2,FALSE),DatosTransformados[[#This Row],[Preferred Contact Method Hidden]])</f>
        <v>SMS</v>
      </c>
      <c r="AJ3859" s="2" t="str">
        <f>VLOOKUP(DatosTransformados[[#This Row],[Applied Discount Hidden]],Tabla3[#All],2,FALSE)</f>
        <v>Yes</v>
      </c>
      <c r="AK3859" s="2" t="b">
        <v>1</v>
      </c>
    </row>
    <row r="3860" spans="1:37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">
        <v>21</v>
      </c>
      <c r="O38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0" s="5" t="s">
        <v>21</v>
      </c>
      <c r="Q3860" s="5">
        <v>0</v>
      </c>
      <c r="R3860" s="5" t="s">
        <v>21</v>
      </c>
      <c r="S3860" s="5" t="s">
        <v>34</v>
      </c>
      <c r="T3860" s="5" t="s">
        <v>25</v>
      </c>
      <c r="U3860" s="5">
        <v>13</v>
      </c>
      <c r="V3860" s="5" t="str">
        <f>PROPER(DatosTransformados[[#This Row],[Payment Method Hidden]])</f>
        <v>Credit Card</v>
      </c>
      <c r="W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3860" s="5">
        <v>778</v>
      </c>
      <c r="Y3860" s="5"/>
      <c r="Z3860" s="5"/>
      <c r="AA3860" s="5" t="s">
        <v>1925</v>
      </c>
      <c r="AB3860" s="6">
        <f>DATEVALUE(DatosTransformados[[#This Row],[Contact Date Hidden]])</f>
        <v>44085</v>
      </c>
      <c r="AC3860" s="6">
        <v>44321</v>
      </c>
      <c r="AD3860" s="5" t="s">
        <v>28</v>
      </c>
      <c r="AE3860" s="5" t="str">
        <f>VLOOKUP(DatosTransformados[[#This Row],[Customer Segment Hidden]],Tabla3[#All],2,FALSE)</f>
        <v>High</v>
      </c>
      <c r="AF3860" s="12">
        <v>15.15261108497368</v>
      </c>
      <c r="AG3860" s="5">
        <v>3</v>
      </c>
      <c r="AH3860" s="5" t="s">
        <v>63</v>
      </c>
      <c r="AI3860" s="5" t="str">
        <f>IFERROR(VLOOKUP(DatosTransformados[[#This Row],[Preferred Contact Method Hidden]],Tabla3[#All],2,FALSE),DatosTransformados[[#This Row],[Preferred Contact Method Hidden]])</f>
        <v>SMS</v>
      </c>
      <c r="AJ3860" s="5" t="str">
        <f>VLOOKUP(DatosTransformados[[#This Row],[Applied Discount Hidden]],Tabla3[#All],2,FALSE)</f>
        <v>Yes</v>
      </c>
      <c r="AK3860" s="5" t="b">
        <v>1</v>
      </c>
    </row>
    <row r="3861" spans="1:37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">
        <v>21</v>
      </c>
      <c r="O38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1" s="2" t="s">
        <v>21</v>
      </c>
      <c r="Q3861" s="2">
        <v>0</v>
      </c>
      <c r="R3861" s="2" t="s">
        <v>21</v>
      </c>
      <c r="S3861" s="2" t="s">
        <v>34</v>
      </c>
      <c r="T3861" s="2" t="s">
        <v>35</v>
      </c>
      <c r="U3861" s="2">
        <v>46</v>
      </c>
      <c r="V3861" s="2" t="str">
        <f>PROPER(DatosTransformados[[#This Row],[Payment Method Hidden]])</f>
        <v>Direct Debit</v>
      </c>
      <c r="W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861" s="2">
        <v>2824</v>
      </c>
      <c r="Y3861" s="2"/>
      <c r="Z3861" s="2"/>
      <c r="AA3861" s="2" t="s">
        <v>1269</v>
      </c>
      <c r="AB3861" s="3">
        <f>DATEVALUE(DatosTransformados[[#This Row],[Contact Date Hidden]])</f>
        <v>44805</v>
      </c>
      <c r="AC3861" s="3">
        <v>44467</v>
      </c>
      <c r="AD3861" s="2" t="s">
        <v>28</v>
      </c>
      <c r="AE3861" s="2" t="str">
        <f>VLOOKUP(DatosTransformados[[#This Row],[Customer Segment Hidden]],Tabla3[#All],2,FALSE)</f>
        <v>High</v>
      </c>
      <c r="AF3861" s="11">
        <v>49.940749090293608</v>
      </c>
      <c r="AG3861" s="2">
        <v>0</v>
      </c>
      <c r="AH3861" s="2" t="s">
        <v>49</v>
      </c>
      <c r="AI3861" s="2" t="str">
        <f>IFERROR(VLOOKUP(DatosTransformados[[#This Row],[Preferred Contact Method Hidden]],Tabla3[#All],2,FALSE),DatosTransformados[[#This Row],[Preferred Contact Method Hidden]])</f>
        <v>Phone</v>
      </c>
      <c r="AJ3861" s="2" t="str">
        <f>VLOOKUP(DatosTransformados[[#This Row],[Applied Discount Hidden]],Tabla3[#All],2,FALSE)</f>
        <v>Yes</v>
      </c>
      <c r="AK3861" s="2" t="b">
        <v>1</v>
      </c>
    </row>
    <row r="3862" spans="1:37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">
        <v>21</v>
      </c>
      <c r="O38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2" s="5" t="s">
        <v>21</v>
      </c>
      <c r="Q3862" s="5">
        <v>0</v>
      </c>
      <c r="R3862" s="5" t="s">
        <v>21</v>
      </c>
      <c r="S3862" s="5" t="s">
        <v>34</v>
      </c>
      <c r="T3862" s="5" t="s">
        <v>123</v>
      </c>
      <c r="U3862" s="5">
        <v>36</v>
      </c>
      <c r="V3862" s="5" t="str">
        <f>PROPER(DatosTransformados[[#This Row],[Payment Method Hidden]])</f>
        <v>Credit Card</v>
      </c>
      <c r="W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862" s="5">
        <v>704</v>
      </c>
      <c r="Y3862" s="5"/>
      <c r="Z3862" s="5"/>
      <c r="AA3862" s="5" t="s">
        <v>3879</v>
      </c>
      <c r="AB3862" s="6">
        <f>DATEVALUE(DatosTransformados[[#This Row],[Contact Date Hidden]])</f>
        <v>44870</v>
      </c>
      <c r="AC3862" s="6">
        <v>45214</v>
      </c>
      <c r="AD3862" s="5" t="s">
        <v>28</v>
      </c>
      <c r="AE3862" s="5" t="str">
        <f>VLOOKUP(DatosTransformados[[#This Row],[Customer Segment Hidden]],Tabla3[#All],2,FALSE)</f>
        <v>High</v>
      </c>
      <c r="AF3862" s="12">
        <v>30.752811168815121</v>
      </c>
      <c r="AG3862" s="5">
        <v>3</v>
      </c>
      <c r="AH3862" s="5" t="s">
        <v>49</v>
      </c>
      <c r="AI3862" s="5" t="str">
        <f>IFERROR(VLOOKUP(DatosTransformados[[#This Row],[Preferred Contact Method Hidden]],Tabla3[#All],2,FALSE),DatosTransformados[[#This Row],[Preferred Contact Method Hidden]])</f>
        <v>Phone</v>
      </c>
      <c r="AJ3862" s="5" t="str">
        <f>VLOOKUP(DatosTransformados[[#This Row],[Applied Discount Hidden]],Tabla3[#All],2,FALSE)</f>
        <v>Yes</v>
      </c>
      <c r="AK3862" s="5" t="b">
        <v>1</v>
      </c>
    </row>
    <row r="3863" spans="1:37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">
        <v>21</v>
      </c>
      <c r="O38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3" s="2" t="s">
        <v>21</v>
      </c>
      <c r="Q3863" s="2">
        <v>0</v>
      </c>
      <c r="R3863" s="2" t="s">
        <v>33</v>
      </c>
      <c r="S3863" s="2" t="s">
        <v>24</v>
      </c>
      <c r="T3863" s="2" t="s">
        <v>117</v>
      </c>
      <c r="U3863" s="2">
        <v>52</v>
      </c>
      <c r="V3863" s="2" t="str">
        <f>PROPER(DatosTransformados[[#This Row],[Payment Method Hidden]])</f>
        <v>Direct Debit</v>
      </c>
      <c r="W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3863" s="2">
        <v>1063</v>
      </c>
      <c r="Y3863" s="2" t="s">
        <v>42</v>
      </c>
      <c r="Z3863" s="2" t="s">
        <v>184</v>
      </c>
      <c r="AA3863" s="2" t="s">
        <v>2034</v>
      </c>
      <c r="AB3863" s="3">
        <f>DATEVALUE(DatosTransformados[[#This Row],[Contact Date Hidden]])</f>
        <v>44926</v>
      </c>
      <c r="AC3863" s="3">
        <v>44789</v>
      </c>
      <c r="AD3863" s="2" t="s">
        <v>38</v>
      </c>
      <c r="AE3863" s="2" t="str">
        <f>VLOOKUP(DatosTransformados[[#This Row],[Customer Segment Hidden]],Tabla3[#All],2,FALSE)</f>
        <v>Low</v>
      </c>
      <c r="AF3863" s="11">
        <v>44.134404369614067</v>
      </c>
      <c r="AG3863" s="2">
        <v>6</v>
      </c>
      <c r="AH3863" s="2" t="s">
        <v>63</v>
      </c>
      <c r="AI3863" s="2" t="str">
        <f>IFERROR(VLOOKUP(DatosTransformados[[#This Row],[Preferred Contact Method Hidden]],Tabla3[#All],2,FALSE),DatosTransformados[[#This Row],[Preferred Contact Method Hidden]])</f>
        <v>SMS</v>
      </c>
      <c r="AJ3863" s="2" t="str">
        <f>VLOOKUP(DatosTransformados[[#This Row],[Applied Discount Hidden]],Tabla3[#All],2,FALSE)</f>
        <v>No</v>
      </c>
      <c r="AK3863" s="2" t="b">
        <v>0</v>
      </c>
    </row>
    <row r="3864" spans="1:37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">
        <v>21</v>
      </c>
      <c r="O38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4" s="5" t="s">
        <v>21</v>
      </c>
      <c r="Q3864" s="5">
        <v>0</v>
      </c>
      <c r="R3864" s="5" t="s">
        <v>33</v>
      </c>
      <c r="S3864" s="5" t="s">
        <v>52</v>
      </c>
      <c r="T3864" s="5" t="s">
        <v>123</v>
      </c>
      <c r="U3864" s="5">
        <v>41</v>
      </c>
      <c r="V3864" s="5" t="str">
        <f>PROPER(DatosTransformados[[#This Row],[Payment Method Hidden]])</f>
        <v>Credit Card</v>
      </c>
      <c r="W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3864" s="5">
        <v>1813</v>
      </c>
      <c r="Y3864" s="5"/>
      <c r="Z3864" s="5"/>
      <c r="AA3864" s="5" t="s">
        <v>2649</v>
      </c>
      <c r="AB3864" s="6">
        <f>DATEVALUE(DatosTransformados[[#This Row],[Contact Date Hidden]])</f>
        <v>44321</v>
      </c>
      <c r="AC3864" s="6">
        <v>45065</v>
      </c>
      <c r="AD3864" s="5" t="s">
        <v>38</v>
      </c>
      <c r="AE3864" s="5" t="str">
        <f>VLOOKUP(DatosTransformados[[#This Row],[Customer Segment Hidden]],Tabla3[#All],2,FALSE)</f>
        <v>Low</v>
      </c>
      <c r="AF3864" s="12">
        <v>42.472477301466881</v>
      </c>
      <c r="AG3864" s="5">
        <v>5</v>
      </c>
      <c r="AH3864" s="5" t="s">
        <v>49</v>
      </c>
      <c r="AI3864" s="5" t="str">
        <f>IFERROR(VLOOKUP(DatosTransformados[[#This Row],[Preferred Contact Method Hidden]],Tabla3[#All],2,FALSE),DatosTransformados[[#This Row],[Preferred Contact Method Hidden]])</f>
        <v>Phone</v>
      </c>
      <c r="AJ3864" s="5" t="str">
        <f>VLOOKUP(DatosTransformados[[#This Row],[Applied Discount Hidden]],Tabla3[#All],2,FALSE)</f>
        <v>Yes</v>
      </c>
      <c r="AK3864" s="5" t="b">
        <v>1</v>
      </c>
    </row>
    <row r="3865" spans="1:37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">
        <v>21</v>
      </c>
      <c r="O38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5" s="2" t="s">
        <v>21</v>
      </c>
      <c r="Q3865" s="2">
        <v>0</v>
      </c>
      <c r="R3865" s="2" t="s">
        <v>33</v>
      </c>
      <c r="S3865" s="2" t="s">
        <v>52</v>
      </c>
      <c r="T3865" s="2" t="s">
        <v>35</v>
      </c>
      <c r="U3865" s="2">
        <v>60</v>
      </c>
      <c r="V3865" s="2" t="str">
        <f>PROPER(DatosTransformados[[#This Row],[Payment Method Hidden]])</f>
        <v>Direct Debit</v>
      </c>
      <c r="W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3865" s="2">
        <v>2920</v>
      </c>
      <c r="Y3865" s="2" t="s">
        <v>42</v>
      </c>
      <c r="Z3865" s="2" t="s">
        <v>213</v>
      </c>
      <c r="AA3865" s="2" t="s">
        <v>5542</v>
      </c>
      <c r="AB3865" s="3">
        <f>DATEVALUE(DatosTransformados[[#This Row],[Contact Date Hidden]])</f>
        <v>44881</v>
      </c>
      <c r="AC3865" s="3">
        <v>45077</v>
      </c>
      <c r="AD3865" s="2" t="s">
        <v>28</v>
      </c>
      <c r="AE3865" s="2" t="str">
        <f>VLOOKUP(DatosTransformados[[#This Row],[Customer Segment Hidden]],Tabla3[#All],2,FALSE)</f>
        <v>High</v>
      </c>
      <c r="AF3865" s="11">
        <v>63.039950756328487</v>
      </c>
      <c r="AG3865" s="2">
        <v>3</v>
      </c>
      <c r="AH3865" s="2" t="s">
        <v>29</v>
      </c>
      <c r="AI3865" s="2" t="str">
        <f>IFERROR(VLOOKUP(DatosTransformados[[#This Row],[Preferred Contact Method Hidden]],Tabla3[#All],2,FALSE),DatosTransformados[[#This Row],[Preferred Contact Method Hidden]])</f>
        <v>Email</v>
      </c>
      <c r="AJ3865" s="2" t="str">
        <f>VLOOKUP(DatosTransformados[[#This Row],[Applied Discount Hidden]],Tabla3[#All],2,FALSE)</f>
        <v>No</v>
      </c>
      <c r="AK3865" s="2" t="b">
        <v>0</v>
      </c>
    </row>
    <row r="3866" spans="1:37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">
        <v>21</v>
      </c>
      <c r="O38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6" s="5" t="s">
        <v>21</v>
      </c>
      <c r="Q3866" s="5">
        <v>0</v>
      </c>
      <c r="R3866" s="5" t="s">
        <v>21</v>
      </c>
      <c r="S3866" s="5" t="s">
        <v>24</v>
      </c>
      <c r="T3866" s="5" t="s">
        <v>35</v>
      </c>
      <c r="U3866" s="5">
        <v>29</v>
      </c>
      <c r="V3866" s="5" t="str">
        <f>PROPER(DatosTransformados[[#This Row],[Payment Method Hidden]])</f>
        <v>Direct Debit</v>
      </c>
      <c r="W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866" s="5">
        <v>610</v>
      </c>
      <c r="Y3866" s="5"/>
      <c r="Z3866" s="5"/>
      <c r="AA3866" s="5" t="s">
        <v>6093</v>
      </c>
      <c r="AB3866" s="6">
        <f>DATEVALUE(DatosTransformados[[#This Row],[Contact Date Hidden]])</f>
        <v>44269</v>
      </c>
      <c r="AC3866" s="6">
        <v>44407</v>
      </c>
      <c r="AD3866" s="5" t="s">
        <v>28</v>
      </c>
      <c r="AE3866" s="5" t="str">
        <f>VLOOKUP(DatosTransformados[[#This Row],[Customer Segment Hidden]],Tabla3[#All],2,FALSE)</f>
        <v>High</v>
      </c>
      <c r="AF3866" s="12">
        <v>25.407238064081291</v>
      </c>
      <c r="AG3866" s="5">
        <v>1</v>
      </c>
      <c r="AH3866" s="5" t="s">
        <v>49</v>
      </c>
      <c r="AI3866" s="5" t="str">
        <f>IFERROR(VLOOKUP(DatosTransformados[[#This Row],[Preferred Contact Method Hidden]],Tabla3[#All],2,FALSE),DatosTransformados[[#This Row],[Preferred Contact Method Hidden]])</f>
        <v>Phone</v>
      </c>
      <c r="AJ3866" s="5" t="str">
        <f>VLOOKUP(DatosTransformados[[#This Row],[Applied Discount Hidden]],Tabla3[#All],2,FALSE)</f>
        <v>Yes</v>
      </c>
      <c r="AK3866" s="5" t="b">
        <v>1</v>
      </c>
    </row>
    <row r="3867" spans="1:37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">
        <v>21</v>
      </c>
      <c r="O38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7" s="2" t="s">
        <v>21</v>
      </c>
      <c r="Q3867" s="2">
        <v>0</v>
      </c>
      <c r="R3867" s="2" t="s">
        <v>21</v>
      </c>
      <c r="S3867" s="2" t="s">
        <v>24</v>
      </c>
      <c r="T3867" s="2" t="s">
        <v>123</v>
      </c>
      <c r="U3867" s="2">
        <v>13</v>
      </c>
      <c r="V3867" s="2" t="str">
        <f>PROPER(DatosTransformados[[#This Row],[Payment Method Hidden]])</f>
        <v>Credit Card</v>
      </c>
      <c r="W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867" s="2">
        <v>74</v>
      </c>
      <c r="Y3867" s="2"/>
      <c r="Z3867" s="2"/>
      <c r="AA3867" s="2" t="s">
        <v>1878</v>
      </c>
      <c r="AB3867" s="3">
        <f>DATEVALUE(DatosTransformados[[#This Row],[Contact Date Hidden]])</f>
        <v>43929</v>
      </c>
      <c r="AC3867" s="3">
        <v>45016</v>
      </c>
      <c r="AD3867" s="2" t="s">
        <v>44</v>
      </c>
      <c r="AE3867" s="2" t="str">
        <f>VLOOKUP(DatosTransformados[[#This Row],[Customer Segment Hidden]],Tabla3[#All],2,FALSE)</f>
        <v>Medium</v>
      </c>
      <c r="AF3867" s="11">
        <v>14.18977144701782</v>
      </c>
      <c r="AG3867" s="2">
        <v>3</v>
      </c>
      <c r="AH3867" s="2" t="s">
        <v>63</v>
      </c>
      <c r="AI3867" s="2" t="str">
        <f>IFERROR(VLOOKUP(DatosTransformados[[#This Row],[Preferred Contact Method Hidden]],Tabla3[#All],2,FALSE),DatosTransformados[[#This Row],[Preferred Contact Method Hidden]])</f>
        <v>SMS</v>
      </c>
      <c r="AJ3867" s="2" t="str">
        <f>VLOOKUP(DatosTransformados[[#This Row],[Applied Discount Hidden]],Tabla3[#All],2,FALSE)</f>
        <v>No</v>
      </c>
      <c r="AK3867" s="2" t="b">
        <v>0</v>
      </c>
    </row>
    <row r="3868" spans="1:37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">
        <v>21</v>
      </c>
      <c r="O38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8" s="5" t="s">
        <v>21</v>
      </c>
      <c r="Q3868" s="5">
        <v>0</v>
      </c>
      <c r="R3868" s="5" t="s">
        <v>21</v>
      </c>
      <c r="S3868" s="5" t="s">
        <v>24</v>
      </c>
      <c r="T3868" s="5" t="s">
        <v>35</v>
      </c>
      <c r="U3868" s="5">
        <v>34</v>
      </c>
      <c r="V3868" s="5" t="str">
        <f>PROPER(DatosTransformados[[#This Row],[Payment Method Hidden]])</f>
        <v>Direct Debit</v>
      </c>
      <c r="W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868" s="5">
        <v>564</v>
      </c>
      <c r="Y3868" s="5" t="s">
        <v>87</v>
      </c>
      <c r="Z3868" s="5" t="s">
        <v>634</v>
      </c>
      <c r="AA3868" s="5" t="s">
        <v>6096</v>
      </c>
      <c r="AB3868" s="6">
        <f>DATEVALUE(DatosTransformados[[#This Row],[Contact Date Hidden]])</f>
        <v>44318</v>
      </c>
      <c r="AC3868" s="6">
        <v>44089</v>
      </c>
      <c r="AD3868" s="5" t="s">
        <v>44</v>
      </c>
      <c r="AE3868" s="5" t="str">
        <f>VLOOKUP(DatosTransformados[[#This Row],[Customer Segment Hidden]],Tabla3[#All],2,FALSE)</f>
        <v>Medium</v>
      </c>
      <c r="AF3868" s="12">
        <v>39.058002583762502</v>
      </c>
      <c r="AG3868" s="5">
        <v>10</v>
      </c>
      <c r="AH3868" s="5" t="s">
        <v>29</v>
      </c>
      <c r="AI3868" s="5" t="str">
        <f>IFERROR(VLOOKUP(DatosTransformados[[#This Row],[Preferred Contact Method Hidden]],Tabla3[#All],2,FALSE),DatosTransformados[[#This Row],[Preferred Contact Method Hidden]])</f>
        <v>Email</v>
      </c>
      <c r="AJ3868" s="5" t="str">
        <f>VLOOKUP(DatosTransformados[[#This Row],[Applied Discount Hidden]],Tabla3[#All],2,FALSE)</f>
        <v>No</v>
      </c>
      <c r="AK3868" s="5" t="b">
        <v>0</v>
      </c>
    </row>
    <row r="3869" spans="1:37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">
        <v>21</v>
      </c>
      <c r="O38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69" s="2" t="s">
        <v>21</v>
      </c>
      <c r="Q3869" s="2">
        <v>0</v>
      </c>
      <c r="R3869" s="2" t="s">
        <v>21</v>
      </c>
      <c r="S3869" s="2" t="s">
        <v>24</v>
      </c>
      <c r="T3869" s="2" t="s">
        <v>25</v>
      </c>
      <c r="U3869" s="2">
        <v>10</v>
      </c>
      <c r="V3869" s="2" t="str">
        <f>PROPER(DatosTransformados[[#This Row],[Payment Method Hidden]])</f>
        <v>Credit Card</v>
      </c>
      <c r="W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3869" s="2">
        <v>157</v>
      </c>
      <c r="Y3869" s="2"/>
      <c r="Z3869" s="2"/>
      <c r="AA3869" s="2" t="s">
        <v>6067</v>
      </c>
      <c r="AB3869" s="3">
        <f>DATEVALUE(DatosTransformados[[#This Row],[Contact Date Hidden]])</f>
        <v>44204</v>
      </c>
      <c r="AC3869" s="3">
        <v>44415</v>
      </c>
      <c r="AD3869" s="2" t="s">
        <v>38</v>
      </c>
      <c r="AE3869" s="2" t="str">
        <f>VLOOKUP(DatosTransformados[[#This Row],[Customer Segment Hidden]],Tabla3[#All],2,FALSE)</f>
        <v>Low</v>
      </c>
      <c r="AF3869" s="11">
        <v>9.5540249595689755</v>
      </c>
      <c r="AG3869" s="2">
        <v>1</v>
      </c>
      <c r="AH3869" s="2" t="s">
        <v>29</v>
      </c>
      <c r="AI3869" s="2" t="str">
        <f>IFERROR(VLOOKUP(DatosTransformados[[#This Row],[Preferred Contact Method Hidden]],Tabla3[#All],2,FALSE),DatosTransformados[[#This Row],[Preferred Contact Method Hidden]])</f>
        <v>Email</v>
      </c>
      <c r="AJ3869" s="2" t="str">
        <f>VLOOKUP(DatosTransformados[[#This Row],[Applied Discount Hidden]],Tabla3[#All],2,FALSE)</f>
        <v>No</v>
      </c>
      <c r="AK3869" s="2" t="b">
        <v>0</v>
      </c>
    </row>
    <row r="3870" spans="1:37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">
        <v>21</v>
      </c>
      <c r="O38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0" s="5" t="s">
        <v>21</v>
      </c>
      <c r="Q3870" s="5">
        <v>0</v>
      </c>
      <c r="R3870" s="5" t="s">
        <v>33</v>
      </c>
      <c r="S3870" s="5" t="s">
        <v>52</v>
      </c>
      <c r="T3870" s="5" t="s">
        <v>25</v>
      </c>
      <c r="U3870" s="5">
        <v>48</v>
      </c>
      <c r="V3870" s="5" t="str">
        <f>PROPER(DatosTransformados[[#This Row],[Payment Method Hidden]])</f>
        <v>Credit Card</v>
      </c>
      <c r="W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870" s="5">
        <v>3385</v>
      </c>
      <c r="Y3870" s="5"/>
      <c r="Z3870" s="5"/>
      <c r="AA3870" s="5" t="s">
        <v>6099</v>
      </c>
      <c r="AB3870" s="6">
        <f>DATEVALUE(DatosTransformados[[#This Row],[Contact Date Hidden]])</f>
        <v>44914</v>
      </c>
      <c r="AC3870" s="6">
        <v>44885</v>
      </c>
      <c r="AD3870" s="5" t="s">
        <v>44</v>
      </c>
      <c r="AE3870" s="5" t="str">
        <f>VLOOKUP(DatosTransformados[[#This Row],[Customer Segment Hidden]],Tabla3[#All],2,FALSE)</f>
        <v>Medium</v>
      </c>
      <c r="AF3870" s="12">
        <v>49.737449066705658</v>
      </c>
      <c r="AG3870" s="5">
        <v>1</v>
      </c>
      <c r="AH3870" s="5" t="s">
        <v>63</v>
      </c>
      <c r="AI3870" s="5" t="str">
        <f>IFERROR(VLOOKUP(DatosTransformados[[#This Row],[Preferred Contact Method Hidden]],Tabla3[#All],2,FALSE),DatosTransformados[[#This Row],[Preferred Contact Method Hidden]])</f>
        <v>SMS</v>
      </c>
      <c r="AJ3870" s="5" t="str">
        <f>VLOOKUP(DatosTransformados[[#This Row],[Applied Discount Hidden]],Tabla3[#All],2,FALSE)</f>
        <v>Yes</v>
      </c>
      <c r="AK3870" s="5" t="b">
        <v>1</v>
      </c>
    </row>
    <row r="3871" spans="1:37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">
        <v>21</v>
      </c>
      <c r="O38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1" s="2" t="s">
        <v>21</v>
      </c>
      <c r="Q3871" s="2">
        <v>0</v>
      </c>
      <c r="R3871" s="2" t="s">
        <v>33</v>
      </c>
      <c r="S3871" s="2" t="s">
        <v>52</v>
      </c>
      <c r="T3871" s="2" t="s">
        <v>25</v>
      </c>
      <c r="U3871" s="2">
        <v>44</v>
      </c>
      <c r="V3871" s="2" t="str">
        <f>PROPER(DatosTransformados[[#This Row],[Payment Method Hidden]])</f>
        <v>Credit Card</v>
      </c>
      <c r="W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871" s="2">
        <v>1198</v>
      </c>
      <c r="Y3871" s="2"/>
      <c r="Z3871" s="2"/>
      <c r="AA3871" s="2" t="s">
        <v>2240</v>
      </c>
      <c r="AB3871" s="3">
        <f>DATEVALUE(DatosTransformados[[#This Row],[Contact Date Hidden]])</f>
        <v>44326</v>
      </c>
      <c r="AC3871" s="3">
        <v>44575</v>
      </c>
      <c r="AD3871" s="2" t="s">
        <v>28</v>
      </c>
      <c r="AE3871" s="2" t="str">
        <f>VLOOKUP(DatosTransformados[[#This Row],[Customer Segment Hidden]],Tabla3[#All],2,FALSE)</f>
        <v>High</v>
      </c>
      <c r="AF3871" s="11">
        <v>48.785261003265923</v>
      </c>
      <c r="AG3871" s="2">
        <v>10</v>
      </c>
      <c r="AH3871" s="2" t="s">
        <v>29</v>
      </c>
      <c r="AI3871" s="2" t="str">
        <f>IFERROR(VLOOKUP(DatosTransformados[[#This Row],[Preferred Contact Method Hidden]],Tabla3[#All],2,FALSE),DatosTransformados[[#This Row],[Preferred Contact Method Hidden]])</f>
        <v>Email</v>
      </c>
      <c r="AJ3871" s="2" t="str">
        <f>VLOOKUP(DatosTransformados[[#This Row],[Applied Discount Hidden]],Tabla3[#All],2,FALSE)</f>
        <v>No</v>
      </c>
      <c r="AK3871" s="2" t="b">
        <v>0</v>
      </c>
    </row>
    <row r="3872" spans="1:37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">
        <v>21</v>
      </c>
      <c r="O38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2" s="5" t="s">
        <v>21</v>
      </c>
      <c r="Q3872" s="5">
        <v>0</v>
      </c>
      <c r="R3872" s="5" t="s">
        <v>33</v>
      </c>
      <c r="S3872" s="5" t="s">
        <v>52</v>
      </c>
      <c r="T3872" s="5" t="s">
        <v>35</v>
      </c>
      <c r="U3872" s="5">
        <v>25</v>
      </c>
      <c r="V3872" s="5" t="str">
        <f>PROPER(DatosTransformados[[#This Row],[Payment Method Hidden]])</f>
        <v>Direct Debit</v>
      </c>
      <c r="W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3872" s="5">
        <v>1805</v>
      </c>
      <c r="Y3872" s="5"/>
      <c r="Z3872" s="5"/>
      <c r="AA3872" s="5" t="s">
        <v>4064</v>
      </c>
      <c r="AB3872" s="6">
        <f>DATEVALUE(DatosTransformados[[#This Row],[Contact Date Hidden]])</f>
        <v>44324</v>
      </c>
      <c r="AC3872" s="6">
        <v>45016</v>
      </c>
      <c r="AD3872" s="5" t="s">
        <v>44</v>
      </c>
      <c r="AE3872" s="5" t="str">
        <f>VLOOKUP(DatosTransformados[[#This Row],[Customer Segment Hidden]],Tabla3[#All],2,FALSE)</f>
        <v>Medium</v>
      </c>
      <c r="AF3872" s="12">
        <v>27.041657230878862</v>
      </c>
      <c r="AG3872" s="5">
        <v>5</v>
      </c>
      <c r="AH3872" s="5" t="s">
        <v>29</v>
      </c>
      <c r="AI3872" s="5" t="str">
        <f>IFERROR(VLOOKUP(DatosTransformados[[#This Row],[Preferred Contact Method Hidden]],Tabla3[#All],2,FALSE),DatosTransformados[[#This Row],[Preferred Contact Method Hidden]])</f>
        <v>Email</v>
      </c>
      <c r="AJ3872" s="5" t="str">
        <f>VLOOKUP(DatosTransformados[[#This Row],[Applied Discount Hidden]],Tabla3[#All],2,FALSE)</f>
        <v>No</v>
      </c>
      <c r="AK3872" s="5" t="b">
        <v>0</v>
      </c>
    </row>
    <row r="3873" spans="1:37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">
        <v>21</v>
      </c>
      <c r="O38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3" s="2" t="s">
        <v>21</v>
      </c>
      <c r="Q3873" s="2">
        <v>0</v>
      </c>
      <c r="R3873" s="2" t="s">
        <v>21</v>
      </c>
      <c r="S3873" s="2" t="s">
        <v>52</v>
      </c>
      <c r="T3873" s="2" t="s">
        <v>35</v>
      </c>
      <c r="U3873" s="2">
        <v>8</v>
      </c>
      <c r="V3873" s="2" t="str">
        <f>PROPER(DatosTransformados[[#This Row],[Payment Method Hidden]])</f>
        <v>Direct Debit</v>
      </c>
      <c r="W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873" s="2">
        <v>444</v>
      </c>
      <c r="Y3873" s="2"/>
      <c r="Z3873" s="2"/>
      <c r="AA3873" s="2" t="s">
        <v>2620</v>
      </c>
      <c r="AB3873" s="3">
        <f>DATEVALUE(DatosTransformados[[#This Row],[Contact Date Hidden]])</f>
        <v>44014</v>
      </c>
      <c r="AC3873" s="3">
        <v>43972</v>
      </c>
      <c r="AD3873" s="2" t="s">
        <v>38</v>
      </c>
      <c r="AE3873" s="2" t="str">
        <f>VLOOKUP(DatosTransformados[[#This Row],[Customer Segment Hidden]],Tabla3[#All],2,FALSE)</f>
        <v>Low</v>
      </c>
      <c r="AF3873" s="11">
        <v>9.5589320830890898</v>
      </c>
      <c r="AG3873" s="2">
        <v>4</v>
      </c>
      <c r="AH3873" s="2" t="s">
        <v>63</v>
      </c>
      <c r="AI3873" s="2" t="str">
        <f>IFERROR(VLOOKUP(DatosTransformados[[#This Row],[Preferred Contact Method Hidden]],Tabla3[#All],2,FALSE),DatosTransformados[[#This Row],[Preferred Contact Method Hidden]])</f>
        <v>SMS</v>
      </c>
      <c r="AJ3873" s="2" t="str">
        <f>VLOOKUP(DatosTransformados[[#This Row],[Applied Discount Hidden]],Tabla3[#All],2,FALSE)</f>
        <v>Yes</v>
      </c>
      <c r="AK3873" s="2" t="b">
        <v>1</v>
      </c>
    </row>
    <row r="3874" spans="1:37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">
        <v>21</v>
      </c>
      <c r="O38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4" s="5" t="s">
        <v>21</v>
      </c>
      <c r="Q3874" s="5">
        <v>0</v>
      </c>
      <c r="R3874" s="5" t="s">
        <v>21</v>
      </c>
      <c r="S3874" s="5" t="s">
        <v>24</v>
      </c>
      <c r="T3874" s="5" t="s">
        <v>123</v>
      </c>
      <c r="U3874" s="5">
        <v>14</v>
      </c>
      <c r="V3874" s="5" t="str">
        <f>PROPER(DatosTransformados[[#This Row],[Payment Method Hidden]])</f>
        <v>Credit Card</v>
      </c>
      <c r="W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3874" s="5">
        <v>102</v>
      </c>
      <c r="Y3874" s="5" t="s">
        <v>103</v>
      </c>
      <c r="Z3874" s="5" t="s">
        <v>104</v>
      </c>
      <c r="AA3874" s="5" t="s">
        <v>6076</v>
      </c>
      <c r="AB3874" s="6">
        <f>DATEVALUE(DatosTransformados[[#This Row],[Contact Date Hidden]])</f>
        <v>45284</v>
      </c>
      <c r="AC3874" s="6">
        <v>44129</v>
      </c>
      <c r="AD3874" s="5" t="s">
        <v>44</v>
      </c>
      <c r="AE3874" s="5" t="str">
        <f>VLOOKUP(DatosTransformados[[#This Row],[Customer Segment Hidden]],Tabla3[#All],2,FALSE)</f>
        <v>Medium</v>
      </c>
      <c r="AF3874" s="12">
        <v>12.576782701288201</v>
      </c>
      <c r="AG3874" s="5">
        <v>8</v>
      </c>
      <c r="AH3874" s="5" t="s">
        <v>49</v>
      </c>
      <c r="AI3874" s="5" t="str">
        <f>IFERROR(VLOOKUP(DatosTransformados[[#This Row],[Preferred Contact Method Hidden]],Tabla3[#All],2,FALSE),DatosTransformados[[#This Row],[Preferred Contact Method Hidden]])</f>
        <v>Phone</v>
      </c>
      <c r="AJ3874" s="5" t="str">
        <f>VLOOKUP(DatosTransformados[[#This Row],[Applied Discount Hidden]],Tabla3[#All],2,FALSE)</f>
        <v>Yes</v>
      </c>
      <c r="AK3874" s="5" t="b">
        <v>1</v>
      </c>
    </row>
    <row r="3875" spans="1:37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">
        <v>21</v>
      </c>
      <c r="O38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5" s="2" t="s">
        <v>33</v>
      </c>
      <c r="Q3875" s="2">
        <v>2</v>
      </c>
      <c r="R3875" s="2" t="s">
        <v>33</v>
      </c>
      <c r="S3875" s="2" t="s">
        <v>52</v>
      </c>
      <c r="T3875" s="2" t="s">
        <v>123</v>
      </c>
      <c r="U3875" s="2">
        <v>29</v>
      </c>
      <c r="V3875" s="2" t="str">
        <f>PROPER(DatosTransformados[[#This Row],[Payment Method Hidden]])</f>
        <v>Credit Card</v>
      </c>
      <c r="W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875" s="2">
        <v>1356</v>
      </c>
      <c r="Y3875" s="2"/>
      <c r="Z3875" s="2"/>
      <c r="AA3875" s="2" t="s">
        <v>6105</v>
      </c>
      <c r="AB3875" s="3">
        <f>DATEVALUE(DatosTransformados[[#This Row],[Contact Date Hidden]])</f>
        <v>44487</v>
      </c>
      <c r="AC3875" s="3">
        <v>44666</v>
      </c>
      <c r="AD3875" s="2" t="s">
        <v>44</v>
      </c>
      <c r="AE3875" s="2" t="str">
        <f>VLOOKUP(DatosTransformados[[#This Row],[Customer Segment Hidden]],Tabla3[#All],2,FALSE)</f>
        <v>Medium</v>
      </c>
      <c r="AF3875" s="11">
        <v>27.45243049685379</v>
      </c>
      <c r="AG3875" s="2">
        <v>6</v>
      </c>
      <c r="AH3875" s="2" t="s">
        <v>63</v>
      </c>
      <c r="AI3875" s="2" t="str">
        <f>IFERROR(VLOOKUP(DatosTransformados[[#This Row],[Preferred Contact Method Hidden]],Tabla3[#All],2,FALSE),DatosTransformados[[#This Row],[Preferred Contact Method Hidden]])</f>
        <v>SMS</v>
      </c>
      <c r="AJ3875" s="2" t="str">
        <f>VLOOKUP(DatosTransformados[[#This Row],[Applied Discount Hidden]],Tabla3[#All],2,FALSE)</f>
        <v>No</v>
      </c>
      <c r="AK3875" s="2" t="b">
        <v>0</v>
      </c>
    </row>
    <row r="3876" spans="1:37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">
        <v>21</v>
      </c>
      <c r="O38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6" s="5" t="s">
        <v>21</v>
      </c>
      <c r="Q3876" s="5">
        <v>0</v>
      </c>
      <c r="R3876" s="5" t="s">
        <v>21</v>
      </c>
      <c r="S3876" s="5" t="s">
        <v>52</v>
      </c>
      <c r="T3876" s="5" t="s">
        <v>25</v>
      </c>
      <c r="U3876" s="5">
        <v>7</v>
      </c>
      <c r="V3876" s="5" t="str">
        <f>PROPER(DatosTransformados[[#This Row],[Payment Method Hidden]])</f>
        <v>Credit Card</v>
      </c>
      <c r="W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3876" s="5">
        <v>427</v>
      </c>
      <c r="Y3876" s="5"/>
      <c r="Z3876" s="5"/>
      <c r="AA3876" s="5" t="s">
        <v>3087</v>
      </c>
      <c r="AB3876" s="6">
        <f>DATEVALUE(DatosTransformados[[#This Row],[Contact Date Hidden]])</f>
        <v>44126</v>
      </c>
      <c r="AC3876" s="6">
        <v>44746</v>
      </c>
      <c r="AD3876" s="5" t="s">
        <v>44</v>
      </c>
      <c r="AE3876" s="5" t="str">
        <f>VLOOKUP(DatosTransformados[[#This Row],[Customer Segment Hidden]],Tabla3[#All],2,FALSE)</f>
        <v>Medium</v>
      </c>
      <c r="AF3876" s="12">
        <v>6.5985874574774028</v>
      </c>
      <c r="AG3876" s="5">
        <v>2</v>
      </c>
      <c r="AH3876" s="5" t="s">
        <v>63</v>
      </c>
      <c r="AI3876" s="5" t="str">
        <f>IFERROR(VLOOKUP(DatosTransformados[[#This Row],[Preferred Contact Method Hidden]],Tabla3[#All],2,FALSE),DatosTransformados[[#This Row],[Preferred Contact Method Hidden]])</f>
        <v>SMS</v>
      </c>
      <c r="AJ3876" s="5" t="str">
        <f>VLOOKUP(DatosTransformados[[#This Row],[Applied Discount Hidden]],Tabla3[#All],2,FALSE)</f>
        <v>Yes</v>
      </c>
      <c r="AK3876" s="5" t="b">
        <v>1</v>
      </c>
    </row>
    <row r="3877" spans="1:37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">
        <v>21</v>
      </c>
      <c r="O38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7" s="2" t="s">
        <v>33</v>
      </c>
      <c r="Q3877" s="2">
        <v>5</v>
      </c>
      <c r="R3877" s="2" t="s">
        <v>21</v>
      </c>
      <c r="S3877" s="2" t="s">
        <v>34</v>
      </c>
      <c r="T3877" s="2" t="s">
        <v>25</v>
      </c>
      <c r="U3877" s="2">
        <v>7</v>
      </c>
      <c r="V3877" s="2" t="str">
        <f>PROPER(DatosTransformados[[#This Row],[Payment Method Hidden]])</f>
        <v>Credit Card</v>
      </c>
      <c r="W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877" s="2">
        <v>196</v>
      </c>
      <c r="Y3877" s="2"/>
      <c r="Z3877" s="2"/>
      <c r="AA3877" s="2" t="s">
        <v>6108</v>
      </c>
      <c r="AB3877" s="3">
        <f>DATEVALUE(DatosTransformados[[#This Row],[Contact Date Hidden]])</f>
        <v>44987</v>
      </c>
      <c r="AC3877" s="3">
        <v>44254</v>
      </c>
      <c r="AD3877" s="2" t="s">
        <v>38</v>
      </c>
      <c r="AE3877" s="2" t="str">
        <f>VLOOKUP(DatosTransformados[[#This Row],[Customer Segment Hidden]],Tabla3[#All],2,FALSE)</f>
        <v>Low</v>
      </c>
      <c r="AF3877" s="11">
        <v>6.7206688166959827</v>
      </c>
      <c r="AG3877" s="2">
        <v>1</v>
      </c>
      <c r="AH3877" s="2" t="s">
        <v>49</v>
      </c>
      <c r="AI3877" s="2" t="str">
        <f>IFERROR(VLOOKUP(DatosTransformados[[#This Row],[Preferred Contact Method Hidden]],Tabla3[#All],2,FALSE),DatosTransformados[[#This Row],[Preferred Contact Method Hidden]])</f>
        <v>Phone</v>
      </c>
      <c r="AJ3877" s="2" t="str">
        <f>VLOOKUP(DatosTransformados[[#This Row],[Applied Discount Hidden]],Tabla3[#All],2,FALSE)</f>
        <v>No</v>
      </c>
      <c r="AK3877" s="2" t="b">
        <v>0</v>
      </c>
    </row>
    <row r="3878" spans="1:37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">
        <v>21</v>
      </c>
      <c r="O38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8" s="5" t="s">
        <v>21</v>
      </c>
      <c r="Q3878" s="5">
        <v>0</v>
      </c>
      <c r="R3878" s="5" t="s">
        <v>21</v>
      </c>
      <c r="S3878" s="5" t="s">
        <v>52</v>
      </c>
      <c r="T3878" s="5" t="s">
        <v>117</v>
      </c>
      <c r="U3878" s="5">
        <v>35</v>
      </c>
      <c r="V3878" s="5" t="str">
        <f>PROPER(DatosTransformados[[#This Row],[Payment Method Hidden]])</f>
        <v>Direct Debit</v>
      </c>
      <c r="W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878" s="5">
        <v>2338</v>
      </c>
      <c r="Y3878" s="5"/>
      <c r="Z3878" s="5"/>
      <c r="AA3878" s="5" t="s">
        <v>5657</v>
      </c>
      <c r="AB3878" s="6">
        <f>DATEVALUE(DatosTransformados[[#This Row],[Contact Date Hidden]])</f>
        <v>44742</v>
      </c>
      <c r="AC3878" s="6">
        <v>44867</v>
      </c>
      <c r="AD3878" s="5" t="s">
        <v>28</v>
      </c>
      <c r="AE3878" s="5" t="str">
        <f>VLOOKUP(DatosTransformados[[#This Row],[Customer Segment Hidden]],Tabla3[#All],2,FALSE)</f>
        <v>High</v>
      </c>
      <c r="AF3878" s="12">
        <v>32.73538938328285</v>
      </c>
      <c r="AG3878" s="5">
        <v>4</v>
      </c>
      <c r="AH3878" s="5" t="s">
        <v>49</v>
      </c>
      <c r="AI3878" s="5" t="str">
        <f>IFERROR(VLOOKUP(DatosTransformados[[#This Row],[Preferred Contact Method Hidden]],Tabla3[#All],2,FALSE),DatosTransformados[[#This Row],[Preferred Contact Method Hidden]])</f>
        <v>Phone</v>
      </c>
      <c r="AJ3878" s="5" t="str">
        <f>VLOOKUP(DatosTransformados[[#This Row],[Applied Discount Hidden]],Tabla3[#All],2,FALSE)</f>
        <v>Yes</v>
      </c>
      <c r="AK3878" s="5" t="b">
        <v>1</v>
      </c>
    </row>
    <row r="3879" spans="1:37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">
        <v>21</v>
      </c>
      <c r="O38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79" s="2" t="s">
        <v>21</v>
      </c>
      <c r="Q3879" s="2">
        <v>0</v>
      </c>
      <c r="R3879" s="2" t="s">
        <v>21</v>
      </c>
      <c r="S3879" s="2" t="s">
        <v>24</v>
      </c>
      <c r="T3879" s="2" t="s">
        <v>35</v>
      </c>
      <c r="U3879" s="2">
        <v>39</v>
      </c>
      <c r="V3879" s="2" t="str">
        <f>PROPER(DatosTransformados[[#This Row],[Payment Method Hidden]])</f>
        <v>Direct Debit</v>
      </c>
      <c r="W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879" s="2">
        <v>1080</v>
      </c>
      <c r="Y3879" s="2" t="s">
        <v>134</v>
      </c>
      <c r="Z3879" s="2" t="s">
        <v>135</v>
      </c>
      <c r="AA3879" s="2" t="s">
        <v>2607</v>
      </c>
      <c r="AB3879" s="3">
        <f>DATEVALUE(DatosTransformados[[#This Row],[Contact Date Hidden]])</f>
        <v>44247</v>
      </c>
      <c r="AC3879" s="3">
        <v>44682</v>
      </c>
      <c r="AD3879" s="2" t="s">
        <v>38</v>
      </c>
      <c r="AE3879" s="2" t="str">
        <f>VLOOKUP(DatosTransformados[[#This Row],[Customer Segment Hidden]],Tabla3[#All],2,FALSE)</f>
        <v>Low</v>
      </c>
      <c r="AF3879" s="11">
        <v>39.317610797883823</v>
      </c>
      <c r="AG3879" s="2">
        <v>4</v>
      </c>
      <c r="AH3879" s="2" t="s">
        <v>49</v>
      </c>
      <c r="AI3879" s="2" t="str">
        <f>IFERROR(VLOOKUP(DatosTransformados[[#This Row],[Preferred Contact Method Hidden]],Tabla3[#All],2,FALSE),DatosTransformados[[#This Row],[Preferred Contact Method Hidden]])</f>
        <v>Phone</v>
      </c>
      <c r="AJ3879" s="2" t="str">
        <f>VLOOKUP(DatosTransformados[[#This Row],[Applied Discount Hidden]],Tabla3[#All],2,FALSE)</f>
        <v>No</v>
      </c>
      <c r="AK3879" s="2" t="b">
        <v>0</v>
      </c>
    </row>
    <row r="3880" spans="1:37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">
        <v>21</v>
      </c>
      <c r="O38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0" s="5" t="s">
        <v>21</v>
      </c>
      <c r="Q3880" s="5">
        <v>0</v>
      </c>
      <c r="R3880" s="5" t="s">
        <v>21</v>
      </c>
      <c r="S3880" s="5" t="s">
        <v>24</v>
      </c>
      <c r="T3880" s="5" t="s">
        <v>25</v>
      </c>
      <c r="U3880" s="5">
        <v>24</v>
      </c>
      <c r="V3880" s="5" t="str">
        <f>PROPER(DatosTransformados[[#This Row],[Payment Method Hidden]])</f>
        <v>Credit Card</v>
      </c>
      <c r="W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880" s="5">
        <v>1349</v>
      </c>
      <c r="Y3880" s="5"/>
      <c r="Z3880" s="5"/>
      <c r="AA3880" s="5" t="s">
        <v>1377</v>
      </c>
      <c r="AB3880" s="6">
        <f>DATEVALUE(DatosTransformados[[#This Row],[Contact Date Hidden]])</f>
        <v>44497</v>
      </c>
      <c r="AC3880" s="6">
        <v>43922</v>
      </c>
      <c r="AD3880" s="5" t="s">
        <v>28</v>
      </c>
      <c r="AE3880" s="5" t="str">
        <f>VLOOKUP(DatosTransformados[[#This Row],[Customer Segment Hidden]],Tabla3[#All],2,FALSE)</f>
        <v>High</v>
      </c>
      <c r="AF3880" s="12">
        <v>24.408852309746042</v>
      </c>
      <c r="AG3880" s="5">
        <v>5</v>
      </c>
      <c r="AH3880" s="5" t="s">
        <v>63</v>
      </c>
      <c r="AI3880" s="5" t="str">
        <f>IFERROR(VLOOKUP(DatosTransformados[[#This Row],[Preferred Contact Method Hidden]],Tabla3[#All],2,FALSE),DatosTransformados[[#This Row],[Preferred Contact Method Hidden]])</f>
        <v>SMS</v>
      </c>
      <c r="AJ3880" s="5" t="str">
        <f>VLOOKUP(DatosTransformados[[#This Row],[Applied Discount Hidden]],Tabla3[#All],2,FALSE)</f>
        <v>No</v>
      </c>
      <c r="AK3880" s="5" t="b">
        <v>0</v>
      </c>
    </row>
    <row r="3881" spans="1:37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">
        <v>21</v>
      </c>
      <c r="O38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1" s="2" t="s">
        <v>21</v>
      </c>
      <c r="Q3881" s="2">
        <v>0</v>
      </c>
      <c r="R3881" s="2" t="s">
        <v>21</v>
      </c>
      <c r="S3881" s="2" t="s">
        <v>24</v>
      </c>
      <c r="T3881" s="2" t="s">
        <v>117</v>
      </c>
      <c r="U3881" s="2">
        <v>45</v>
      </c>
      <c r="V3881" s="2" t="str">
        <f>PROPER(DatosTransformados[[#This Row],[Payment Method Hidden]])</f>
        <v>Direct Debit</v>
      </c>
      <c r="W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881" s="2">
        <v>1137</v>
      </c>
      <c r="Y3881" s="2"/>
      <c r="Z3881" s="2"/>
      <c r="AA3881" s="2" t="s">
        <v>4322</v>
      </c>
      <c r="AB3881" s="3">
        <f>DATEVALUE(DatosTransformados[[#This Row],[Contact Date Hidden]])</f>
        <v>44787</v>
      </c>
      <c r="AC3881" s="3">
        <v>44748</v>
      </c>
      <c r="AD3881" s="2" t="s">
        <v>44</v>
      </c>
      <c r="AE3881" s="2" t="str">
        <f>VLOOKUP(DatosTransformados[[#This Row],[Customer Segment Hidden]],Tabla3[#All],2,FALSE)</f>
        <v>Medium</v>
      </c>
      <c r="AF3881" s="11">
        <v>41.62346412971403</v>
      </c>
      <c r="AG3881" s="2">
        <v>7</v>
      </c>
      <c r="AH3881" s="2" t="s">
        <v>63</v>
      </c>
      <c r="AI3881" s="2" t="str">
        <f>IFERROR(VLOOKUP(DatosTransformados[[#This Row],[Preferred Contact Method Hidden]],Tabla3[#All],2,FALSE),DatosTransformados[[#This Row],[Preferred Contact Method Hidden]])</f>
        <v>SMS</v>
      </c>
      <c r="AJ3881" s="2" t="str">
        <f>VLOOKUP(DatosTransformados[[#This Row],[Applied Discount Hidden]],Tabla3[#All],2,FALSE)</f>
        <v>Yes</v>
      </c>
      <c r="AK3881" s="2" t="b">
        <v>1</v>
      </c>
    </row>
    <row r="3882" spans="1:37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">
        <v>21</v>
      </c>
      <c r="O38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2" s="5" t="s">
        <v>21</v>
      </c>
      <c r="Q3882" s="5">
        <v>0</v>
      </c>
      <c r="R3882" s="5" t="s">
        <v>21</v>
      </c>
      <c r="S3882" s="5" t="s">
        <v>24</v>
      </c>
      <c r="T3882" s="5" t="s">
        <v>117</v>
      </c>
      <c r="U3882" s="5">
        <v>29</v>
      </c>
      <c r="V3882" s="5" t="str">
        <f>PROPER(DatosTransformados[[#This Row],[Payment Method Hidden]])</f>
        <v>Direct Debit</v>
      </c>
      <c r="W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882" s="5">
        <v>433</v>
      </c>
      <c r="Y3882" s="5"/>
      <c r="Z3882" s="5"/>
      <c r="AA3882" s="5" t="s">
        <v>1006</v>
      </c>
      <c r="AB3882" s="6">
        <f>DATEVALUE(DatosTransformados[[#This Row],[Contact Date Hidden]])</f>
        <v>43919</v>
      </c>
      <c r="AC3882" s="6">
        <v>44196</v>
      </c>
      <c r="AD3882" s="5" t="s">
        <v>38</v>
      </c>
      <c r="AE3882" s="5" t="str">
        <f>VLOOKUP(DatosTransformados[[#This Row],[Customer Segment Hidden]],Tabla3[#All],2,FALSE)</f>
        <v>Low</v>
      </c>
      <c r="AF3882" s="12">
        <v>31.872961017020121</v>
      </c>
      <c r="AG3882" s="5">
        <v>4</v>
      </c>
      <c r="AH3882" s="5" t="s">
        <v>49</v>
      </c>
      <c r="AI3882" s="5" t="str">
        <f>IFERROR(VLOOKUP(DatosTransformados[[#This Row],[Preferred Contact Method Hidden]],Tabla3[#All],2,FALSE),DatosTransformados[[#This Row],[Preferred Contact Method Hidden]])</f>
        <v>Phone</v>
      </c>
      <c r="AJ3882" s="5" t="str">
        <f>VLOOKUP(DatosTransformados[[#This Row],[Applied Discount Hidden]],Tabla3[#All],2,FALSE)</f>
        <v>No</v>
      </c>
      <c r="AK3882" s="5" t="b">
        <v>0</v>
      </c>
    </row>
    <row r="3883" spans="1:37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">
        <v>21</v>
      </c>
      <c r="O38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3" s="2" t="s">
        <v>33</v>
      </c>
      <c r="Q3883" s="2">
        <v>2</v>
      </c>
      <c r="R3883" s="2" t="s">
        <v>21</v>
      </c>
      <c r="S3883" s="2" t="s">
        <v>24</v>
      </c>
      <c r="T3883" s="2" t="s">
        <v>123</v>
      </c>
      <c r="U3883" s="2">
        <v>11</v>
      </c>
      <c r="V3883" s="2" t="str">
        <f>PROPER(DatosTransformados[[#This Row],[Payment Method Hidden]])</f>
        <v>Credit Card</v>
      </c>
      <c r="W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883" s="2">
        <v>462</v>
      </c>
      <c r="Y3883" s="2"/>
      <c r="Z3883" s="2"/>
      <c r="AA3883" s="2" t="s">
        <v>1701</v>
      </c>
      <c r="AB3883" s="3">
        <f>DATEVALUE(DatosTransformados[[#This Row],[Contact Date Hidden]])</f>
        <v>45222</v>
      </c>
      <c r="AC3883" s="3">
        <v>44033</v>
      </c>
      <c r="AD3883" s="2" t="s">
        <v>28</v>
      </c>
      <c r="AE3883" s="2" t="str">
        <f>VLOOKUP(DatosTransformados[[#This Row],[Customer Segment Hidden]],Tabla3[#All],2,FALSE)</f>
        <v>High</v>
      </c>
      <c r="AF3883" s="11">
        <v>10.09735876664827</v>
      </c>
      <c r="AG3883" s="2">
        <v>6</v>
      </c>
      <c r="AH3883" s="2" t="s">
        <v>49</v>
      </c>
      <c r="AI3883" s="2" t="str">
        <f>IFERROR(VLOOKUP(DatosTransformados[[#This Row],[Preferred Contact Method Hidden]],Tabla3[#All],2,FALSE),DatosTransformados[[#This Row],[Preferred Contact Method Hidden]])</f>
        <v>Phone</v>
      </c>
      <c r="AJ3883" s="2" t="str">
        <f>VLOOKUP(DatosTransformados[[#This Row],[Applied Discount Hidden]],Tabla3[#All],2,FALSE)</f>
        <v>No</v>
      </c>
      <c r="AK3883" s="2" t="b">
        <v>0</v>
      </c>
    </row>
    <row r="3884" spans="1:37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">
        <v>21</v>
      </c>
      <c r="O38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4" s="5" t="s">
        <v>21</v>
      </c>
      <c r="Q3884" s="5">
        <v>0</v>
      </c>
      <c r="R3884" s="5" t="s">
        <v>21</v>
      </c>
      <c r="S3884" s="5" t="s">
        <v>24</v>
      </c>
      <c r="T3884" s="5" t="s">
        <v>123</v>
      </c>
      <c r="U3884" s="5">
        <v>30</v>
      </c>
      <c r="V3884" s="5" t="str">
        <f>PROPER(DatosTransformados[[#This Row],[Payment Method Hidden]])</f>
        <v>Credit Card</v>
      </c>
      <c r="W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884" s="5">
        <v>1227</v>
      </c>
      <c r="Y3884" s="5"/>
      <c r="Z3884" s="5"/>
      <c r="AA3884" s="5" t="s">
        <v>6116</v>
      </c>
      <c r="AB3884" s="6">
        <f>DATEVALUE(DatosTransformados[[#This Row],[Contact Date Hidden]])</f>
        <v>44771</v>
      </c>
      <c r="AC3884" s="6">
        <v>44173</v>
      </c>
      <c r="AD3884" s="5" t="s">
        <v>38</v>
      </c>
      <c r="AE3884" s="5" t="str">
        <f>VLOOKUP(DatosTransformados[[#This Row],[Customer Segment Hidden]],Tabla3[#All],2,FALSE)</f>
        <v>Low</v>
      </c>
      <c r="AF3884" s="12">
        <v>35.638081453393163</v>
      </c>
      <c r="AG3884" s="5">
        <v>2</v>
      </c>
      <c r="AH3884" s="5" t="s">
        <v>63</v>
      </c>
      <c r="AI3884" s="5" t="str">
        <f>IFERROR(VLOOKUP(DatosTransformados[[#This Row],[Preferred Contact Method Hidden]],Tabla3[#All],2,FALSE),DatosTransformados[[#This Row],[Preferred Contact Method Hidden]])</f>
        <v>SMS</v>
      </c>
      <c r="AJ3884" s="5" t="str">
        <f>VLOOKUP(DatosTransformados[[#This Row],[Applied Discount Hidden]],Tabla3[#All],2,FALSE)</f>
        <v>No</v>
      </c>
      <c r="AK3884" s="5" t="b">
        <v>0</v>
      </c>
    </row>
    <row r="3885" spans="1:37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">
        <v>21</v>
      </c>
      <c r="O38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5" s="2" t="s">
        <v>21</v>
      </c>
      <c r="Q3885" s="2">
        <v>0</v>
      </c>
      <c r="R3885" s="2" t="s">
        <v>21</v>
      </c>
      <c r="S3885" s="2" t="s">
        <v>34</v>
      </c>
      <c r="T3885" s="2" t="s">
        <v>25</v>
      </c>
      <c r="U3885" s="2">
        <v>36</v>
      </c>
      <c r="V3885" s="2" t="str">
        <f>PROPER(DatosTransformados[[#This Row],[Payment Method Hidden]])</f>
        <v>Credit Card</v>
      </c>
      <c r="W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3885" s="2">
        <v>2323</v>
      </c>
      <c r="Y3885" s="2"/>
      <c r="Z3885" s="2"/>
      <c r="AA3885" s="2" t="s">
        <v>4530</v>
      </c>
      <c r="AB3885" s="3">
        <f>DATEVALUE(DatosTransformados[[#This Row],[Contact Date Hidden]])</f>
        <v>43999</v>
      </c>
      <c r="AC3885" s="3">
        <v>44727</v>
      </c>
      <c r="AD3885" s="2" t="s">
        <v>38</v>
      </c>
      <c r="AE3885" s="2" t="str">
        <f>VLOOKUP(DatosTransformados[[#This Row],[Customer Segment Hidden]],Tabla3[#All],2,FALSE)</f>
        <v>Low</v>
      </c>
      <c r="AF3885" s="11">
        <v>38.03317625507124</v>
      </c>
      <c r="AG3885" s="2">
        <v>5</v>
      </c>
      <c r="AH3885" s="2" t="s">
        <v>49</v>
      </c>
      <c r="AI3885" s="2" t="str">
        <f>IFERROR(VLOOKUP(DatosTransformados[[#This Row],[Preferred Contact Method Hidden]],Tabla3[#All],2,FALSE),DatosTransformados[[#This Row],[Preferred Contact Method Hidden]])</f>
        <v>Phone</v>
      </c>
      <c r="AJ3885" s="2" t="str">
        <f>VLOOKUP(DatosTransformados[[#This Row],[Applied Discount Hidden]],Tabla3[#All],2,FALSE)</f>
        <v>No</v>
      </c>
      <c r="AK3885" s="2" t="b">
        <v>0</v>
      </c>
    </row>
    <row r="3886" spans="1:37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">
        <v>21</v>
      </c>
      <c r="O38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6" s="5" t="s">
        <v>33</v>
      </c>
      <c r="Q3886" s="5">
        <v>2</v>
      </c>
      <c r="R3886" s="5" t="s">
        <v>33</v>
      </c>
      <c r="S3886" s="5" t="s">
        <v>52</v>
      </c>
      <c r="T3886" s="5" t="s">
        <v>123</v>
      </c>
      <c r="U3886" s="5">
        <v>15</v>
      </c>
      <c r="V3886" s="5" t="str">
        <f>PROPER(DatosTransformados[[#This Row],[Payment Method Hidden]])</f>
        <v>Credit Card</v>
      </c>
      <c r="W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3886" s="5">
        <v>558</v>
      </c>
      <c r="Y3886" s="5"/>
      <c r="Z3886" s="5"/>
      <c r="AA3886" s="5" t="s">
        <v>1638</v>
      </c>
      <c r="AB3886" s="6">
        <f>DATEVALUE(DatosTransformados[[#This Row],[Contact Date Hidden]])</f>
        <v>44549</v>
      </c>
      <c r="AC3886" s="6">
        <v>44388</v>
      </c>
      <c r="AD3886" s="5" t="s">
        <v>38</v>
      </c>
      <c r="AE3886" s="5" t="str">
        <f>VLOOKUP(DatosTransformados[[#This Row],[Customer Segment Hidden]],Tabla3[#All],2,FALSE)</f>
        <v>Low</v>
      </c>
      <c r="AF3886" s="12">
        <v>16.762771831515789</v>
      </c>
      <c r="AG3886" s="5">
        <v>1</v>
      </c>
      <c r="AH3886" s="5" t="s">
        <v>29</v>
      </c>
      <c r="AI3886" s="5" t="str">
        <f>IFERROR(VLOOKUP(DatosTransformados[[#This Row],[Preferred Contact Method Hidden]],Tabla3[#All],2,FALSE),DatosTransformados[[#This Row],[Preferred Contact Method Hidden]])</f>
        <v>Email</v>
      </c>
      <c r="AJ3886" s="5" t="str">
        <f>VLOOKUP(DatosTransformados[[#This Row],[Applied Discount Hidden]],Tabla3[#All],2,FALSE)</f>
        <v>No</v>
      </c>
      <c r="AK3886" s="5" t="b">
        <v>0</v>
      </c>
    </row>
    <row r="3887" spans="1:37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">
        <v>21</v>
      </c>
      <c r="O38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7" s="2" t="s">
        <v>33</v>
      </c>
      <c r="Q3887" s="2">
        <v>5</v>
      </c>
      <c r="R3887" s="2" t="s">
        <v>33</v>
      </c>
      <c r="S3887" s="2" t="s">
        <v>34</v>
      </c>
      <c r="T3887" s="2" t="s">
        <v>123</v>
      </c>
      <c r="U3887" s="2">
        <v>21</v>
      </c>
      <c r="V3887" s="2" t="str">
        <f>PROPER(DatosTransformados[[#This Row],[Payment Method Hidden]])</f>
        <v>Credit Card</v>
      </c>
      <c r="W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3887" s="2">
        <v>1031</v>
      </c>
      <c r="Y3887" s="2"/>
      <c r="Z3887" s="2"/>
      <c r="AA3887" s="2" t="s">
        <v>3802</v>
      </c>
      <c r="AB3887" s="3">
        <f>DATEVALUE(DatosTransformados[[#This Row],[Contact Date Hidden]])</f>
        <v>45133</v>
      </c>
      <c r="AC3887" s="3">
        <v>44981</v>
      </c>
      <c r="AD3887" s="2" t="s">
        <v>38</v>
      </c>
      <c r="AE3887" s="2" t="str">
        <f>VLOOKUP(DatosTransformados[[#This Row],[Customer Segment Hidden]],Tabla3[#All],2,FALSE)</f>
        <v>Low</v>
      </c>
      <c r="AF3887" s="11">
        <v>23.53898591598292</v>
      </c>
      <c r="AG3887" s="2">
        <v>4</v>
      </c>
      <c r="AH3887" s="2" t="s">
        <v>29</v>
      </c>
      <c r="AI3887" s="2" t="str">
        <f>IFERROR(VLOOKUP(DatosTransformados[[#This Row],[Preferred Contact Method Hidden]],Tabla3[#All],2,FALSE),DatosTransformados[[#This Row],[Preferred Contact Method Hidden]])</f>
        <v>Email</v>
      </c>
      <c r="AJ3887" s="2" t="str">
        <f>VLOOKUP(DatosTransformados[[#This Row],[Applied Discount Hidden]],Tabla3[#All],2,FALSE)</f>
        <v>No</v>
      </c>
      <c r="AK3887" s="2" t="b">
        <v>0</v>
      </c>
    </row>
    <row r="3888" spans="1:37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">
        <v>33</v>
      </c>
      <c r="O38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8" s="5" t="s">
        <v>21</v>
      </c>
      <c r="Q3888" s="5">
        <v>0</v>
      </c>
      <c r="R3888" s="5" t="s">
        <v>33</v>
      </c>
      <c r="S3888" s="5" t="s">
        <v>24</v>
      </c>
      <c r="T3888" s="5" t="s">
        <v>117</v>
      </c>
      <c r="U3888" s="5">
        <v>53</v>
      </c>
      <c r="V3888" s="5" t="str">
        <f>PROPER(DatosTransformados[[#This Row],[Payment Method Hidden]])</f>
        <v>Direct Debit</v>
      </c>
      <c r="W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3888" s="5">
        <v>2475</v>
      </c>
      <c r="Y3888" s="5" t="s">
        <v>42</v>
      </c>
      <c r="Z3888" s="5" t="s">
        <v>213</v>
      </c>
      <c r="AA3888" s="5" t="s">
        <v>3015</v>
      </c>
      <c r="AB3888" s="6">
        <f>DATEVALUE(DatosTransformados[[#This Row],[Contact Date Hidden]])</f>
        <v>45078</v>
      </c>
      <c r="AC3888" s="6">
        <v>43975</v>
      </c>
      <c r="AD3888" s="5" t="s">
        <v>44</v>
      </c>
      <c r="AE3888" s="5" t="str">
        <f>VLOOKUP(DatosTransformados[[#This Row],[Customer Segment Hidden]],Tabla3[#All],2,FALSE)</f>
        <v>Medium</v>
      </c>
      <c r="AF3888" s="12">
        <v>44.349017708525707</v>
      </c>
      <c r="AG3888" s="5">
        <v>4</v>
      </c>
      <c r="AH3888" s="5" t="s">
        <v>29</v>
      </c>
      <c r="AI3888" s="5" t="str">
        <f>IFERROR(VLOOKUP(DatosTransformados[[#This Row],[Preferred Contact Method Hidden]],Tabla3[#All],2,FALSE),DatosTransformados[[#This Row],[Preferred Contact Method Hidden]])</f>
        <v>Email</v>
      </c>
      <c r="AJ3888" s="5" t="str">
        <f>VLOOKUP(DatosTransformados[[#This Row],[Applied Discount Hidden]],Tabla3[#All],2,FALSE)</f>
        <v>Yes</v>
      </c>
      <c r="AK3888" s="5" t="b">
        <v>1</v>
      </c>
    </row>
    <row r="3889" spans="1:37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">
        <v>33</v>
      </c>
      <c r="O38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89" s="2" t="s">
        <v>21</v>
      </c>
      <c r="Q3889" s="2">
        <v>0</v>
      </c>
      <c r="R3889" s="2" t="s">
        <v>33</v>
      </c>
      <c r="S3889" s="2" t="s">
        <v>24</v>
      </c>
      <c r="T3889" s="2" t="s">
        <v>35</v>
      </c>
      <c r="U3889" s="2">
        <v>44</v>
      </c>
      <c r="V3889" s="2" t="str">
        <f>PROPER(DatosTransformados[[#This Row],[Payment Method Hidden]])</f>
        <v>Direct Debit</v>
      </c>
      <c r="W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889" s="2">
        <v>560</v>
      </c>
      <c r="Y3889" s="2" t="s">
        <v>42</v>
      </c>
      <c r="Z3889" s="2" t="s">
        <v>184</v>
      </c>
      <c r="AA3889" s="2" t="s">
        <v>1710</v>
      </c>
      <c r="AB3889" s="3">
        <f>DATEVALUE(DatosTransformados[[#This Row],[Contact Date Hidden]])</f>
        <v>44287</v>
      </c>
      <c r="AC3889" s="3">
        <v>44402</v>
      </c>
      <c r="AD3889" s="2" t="s">
        <v>38</v>
      </c>
      <c r="AE3889" s="2" t="str">
        <f>VLOOKUP(DatosTransformados[[#This Row],[Customer Segment Hidden]],Tabla3[#All],2,FALSE)</f>
        <v>Low</v>
      </c>
      <c r="AF3889" s="11">
        <v>41.864356202325162</v>
      </c>
      <c r="AG3889" s="2">
        <v>5</v>
      </c>
      <c r="AH3889" s="2" t="s">
        <v>29</v>
      </c>
      <c r="AI3889" s="2" t="str">
        <f>IFERROR(VLOOKUP(DatosTransformados[[#This Row],[Preferred Contact Method Hidden]],Tabla3[#All],2,FALSE),DatosTransformados[[#This Row],[Preferred Contact Method Hidden]])</f>
        <v>Email</v>
      </c>
      <c r="AJ3889" s="2" t="str">
        <f>VLOOKUP(DatosTransformados[[#This Row],[Applied Discount Hidden]],Tabla3[#All],2,FALSE)</f>
        <v>Yes</v>
      </c>
      <c r="AK3889" s="2" t="b">
        <v>1</v>
      </c>
    </row>
    <row r="3890" spans="1:37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">
        <v>21</v>
      </c>
      <c r="O38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0" s="5" t="s">
        <v>33</v>
      </c>
      <c r="Q3890" s="5">
        <v>2</v>
      </c>
      <c r="R3890" s="5" t="s">
        <v>21</v>
      </c>
      <c r="S3890" s="5" t="s">
        <v>24</v>
      </c>
      <c r="T3890" s="5" t="s">
        <v>35</v>
      </c>
      <c r="U3890" s="5">
        <v>28</v>
      </c>
      <c r="V3890" s="5" t="str">
        <f>PROPER(DatosTransformados[[#This Row],[Payment Method Hidden]])</f>
        <v>Direct Debit</v>
      </c>
      <c r="W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890" s="5">
        <v>245</v>
      </c>
      <c r="Y3890" s="5"/>
      <c r="Z3890" s="5"/>
      <c r="AA3890" s="5" t="s">
        <v>6123</v>
      </c>
      <c r="AB3890" s="6">
        <f>DATEVALUE(DatosTransformados[[#This Row],[Contact Date Hidden]])</f>
        <v>45059</v>
      </c>
      <c r="AC3890" s="6">
        <v>44634</v>
      </c>
      <c r="AD3890" s="5" t="s">
        <v>28</v>
      </c>
      <c r="AE3890" s="5" t="str">
        <f>VLOOKUP(DatosTransformados[[#This Row],[Customer Segment Hidden]],Tabla3[#All],2,FALSE)</f>
        <v>High</v>
      </c>
      <c r="AF3890" s="12">
        <v>29.349514199705691</v>
      </c>
      <c r="AG3890" s="5">
        <v>6</v>
      </c>
      <c r="AH3890" s="5" t="s">
        <v>49</v>
      </c>
      <c r="AI3890" s="5" t="str">
        <f>IFERROR(VLOOKUP(DatosTransformados[[#This Row],[Preferred Contact Method Hidden]],Tabla3[#All],2,FALSE),DatosTransformados[[#This Row],[Preferred Contact Method Hidden]])</f>
        <v>Phone</v>
      </c>
      <c r="AJ3890" s="5" t="str">
        <f>VLOOKUP(DatosTransformados[[#This Row],[Applied Discount Hidden]],Tabla3[#All],2,FALSE)</f>
        <v>Yes</v>
      </c>
      <c r="AK3890" s="5" t="b">
        <v>1</v>
      </c>
    </row>
    <row r="3891" spans="1:37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">
        <v>21</v>
      </c>
      <c r="O38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1" s="2" t="s">
        <v>21</v>
      </c>
      <c r="Q3891" s="2">
        <v>0</v>
      </c>
      <c r="R3891" s="2" t="s">
        <v>21</v>
      </c>
      <c r="S3891" s="2" t="s">
        <v>34</v>
      </c>
      <c r="T3891" s="2" t="s">
        <v>35</v>
      </c>
      <c r="U3891" s="2">
        <v>7</v>
      </c>
      <c r="V3891" s="2" t="str">
        <f>PROPER(DatosTransformados[[#This Row],[Payment Method Hidden]])</f>
        <v>Direct Debit</v>
      </c>
      <c r="W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891" s="2">
        <v>456</v>
      </c>
      <c r="Y3891" s="2"/>
      <c r="Z3891" s="2"/>
      <c r="AA3891" s="2" t="s">
        <v>3197</v>
      </c>
      <c r="AB3891" s="3">
        <f>DATEVALUE(DatosTransformados[[#This Row],[Contact Date Hidden]])</f>
        <v>45238</v>
      </c>
      <c r="AC3891" s="3">
        <v>44496</v>
      </c>
      <c r="AD3891" s="2" t="s">
        <v>28</v>
      </c>
      <c r="AE3891" s="2" t="str">
        <f>VLOOKUP(DatosTransformados[[#This Row],[Customer Segment Hidden]],Tabla3[#All],2,FALSE)</f>
        <v>High</v>
      </c>
      <c r="AF3891" s="11">
        <v>6.523633288219389</v>
      </c>
      <c r="AG3891" s="2">
        <v>6</v>
      </c>
      <c r="AH3891" s="2" t="s">
        <v>29</v>
      </c>
      <c r="AI3891" s="2" t="str">
        <f>IFERROR(VLOOKUP(DatosTransformados[[#This Row],[Preferred Contact Method Hidden]],Tabla3[#All],2,FALSE),DatosTransformados[[#This Row],[Preferred Contact Method Hidden]])</f>
        <v>Email</v>
      </c>
      <c r="AJ3891" s="2" t="str">
        <f>VLOOKUP(DatosTransformados[[#This Row],[Applied Discount Hidden]],Tabla3[#All],2,FALSE)</f>
        <v>No</v>
      </c>
      <c r="AK3891" s="2" t="b">
        <v>0</v>
      </c>
    </row>
    <row r="3892" spans="1:37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">
        <v>21</v>
      </c>
      <c r="O38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2" s="5" t="s">
        <v>21</v>
      </c>
      <c r="Q3892" s="5">
        <v>0</v>
      </c>
      <c r="R3892" s="5" t="s">
        <v>21</v>
      </c>
      <c r="S3892" s="5" t="s">
        <v>24</v>
      </c>
      <c r="T3892" s="5" t="s">
        <v>35</v>
      </c>
      <c r="U3892" s="5">
        <v>26</v>
      </c>
      <c r="V3892" s="5" t="str">
        <f>PROPER(DatosTransformados[[#This Row],[Payment Method Hidden]])</f>
        <v>Direct Debit</v>
      </c>
      <c r="W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3892" s="5">
        <v>268</v>
      </c>
      <c r="Y3892" s="5" t="s">
        <v>87</v>
      </c>
      <c r="Z3892" s="5" t="s">
        <v>1400</v>
      </c>
      <c r="AA3892" s="5" t="s">
        <v>4788</v>
      </c>
      <c r="AB3892" s="6">
        <f>DATEVALUE(DatosTransformados[[#This Row],[Contact Date Hidden]])</f>
        <v>44065</v>
      </c>
      <c r="AC3892" s="6">
        <v>44509</v>
      </c>
      <c r="AD3892" s="5" t="s">
        <v>28</v>
      </c>
      <c r="AE3892" s="5" t="str">
        <f>VLOOKUP(DatosTransformados[[#This Row],[Customer Segment Hidden]],Tabla3[#All],2,FALSE)</f>
        <v>High</v>
      </c>
      <c r="AF3892" s="12">
        <v>26.041415566336369</v>
      </c>
      <c r="AG3892" s="5">
        <v>10</v>
      </c>
      <c r="AH3892" s="5" t="s">
        <v>49</v>
      </c>
      <c r="AI3892" s="5" t="str">
        <f>IFERROR(VLOOKUP(DatosTransformados[[#This Row],[Preferred Contact Method Hidden]],Tabla3[#All],2,FALSE),DatosTransformados[[#This Row],[Preferred Contact Method Hidden]])</f>
        <v>Phone</v>
      </c>
      <c r="AJ3892" s="5" t="str">
        <f>VLOOKUP(DatosTransformados[[#This Row],[Applied Discount Hidden]],Tabla3[#All],2,FALSE)</f>
        <v>No</v>
      </c>
      <c r="AK3892" s="5" t="b">
        <v>0</v>
      </c>
    </row>
    <row r="3893" spans="1:37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">
        <v>21</v>
      </c>
      <c r="O38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3" s="2" t="s">
        <v>21</v>
      </c>
      <c r="Q3893" s="2">
        <v>0</v>
      </c>
      <c r="R3893" s="2" t="s">
        <v>21</v>
      </c>
      <c r="S3893" s="2" t="s">
        <v>34</v>
      </c>
      <c r="T3893" s="2" t="s">
        <v>35</v>
      </c>
      <c r="U3893" s="2">
        <v>30</v>
      </c>
      <c r="V3893" s="2" t="str">
        <f>PROPER(DatosTransformados[[#This Row],[Payment Method Hidden]])</f>
        <v>Direct Debit</v>
      </c>
      <c r="W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893" s="2">
        <v>922</v>
      </c>
      <c r="Y3893" s="2"/>
      <c r="Z3893" s="2"/>
      <c r="AA3893" s="2" t="s">
        <v>6078</v>
      </c>
      <c r="AB3893" s="3">
        <f>DATEVALUE(DatosTransformados[[#This Row],[Contact Date Hidden]])</f>
        <v>45039</v>
      </c>
      <c r="AC3893" s="3">
        <v>44675</v>
      </c>
      <c r="AD3893" s="2" t="s">
        <v>28</v>
      </c>
      <c r="AE3893" s="2" t="str">
        <f>VLOOKUP(DatosTransformados[[#This Row],[Customer Segment Hidden]],Tabla3[#All],2,FALSE)</f>
        <v>High</v>
      </c>
      <c r="AF3893" s="11">
        <v>25.742934418602331</v>
      </c>
      <c r="AG3893" s="2">
        <v>6</v>
      </c>
      <c r="AH3893" s="2" t="s">
        <v>49</v>
      </c>
      <c r="AI3893" s="2" t="str">
        <f>IFERROR(VLOOKUP(DatosTransformados[[#This Row],[Preferred Contact Method Hidden]],Tabla3[#All],2,FALSE),DatosTransformados[[#This Row],[Preferred Contact Method Hidden]])</f>
        <v>Phone</v>
      </c>
      <c r="AJ3893" s="2" t="str">
        <f>VLOOKUP(DatosTransformados[[#This Row],[Applied Discount Hidden]],Tabla3[#All],2,FALSE)</f>
        <v>No</v>
      </c>
      <c r="AK3893" s="2" t="b">
        <v>0</v>
      </c>
    </row>
    <row r="3894" spans="1:37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">
        <v>21</v>
      </c>
      <c r="O38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4" s="5" t="s">
        <v>21</v>
      </c>
      <c r="Q3894" s="5">
        <v>0</v>
      </c>
      <c r="R3894" s="5" t="s">
        <v>21</v>
      </c>
      <c r="S3894" s="5" t="s">
        <v>24</v>
      </c>
      <c r="T3894" s="5" t="s">
        <v>117</v>
      </c>
      <c r="U3894" s="5">
        <v>44</v>
      </c>
      <c r="V3894" s="5" t="str">
        <f>PROPER(DatosTransformados[[#This Row],[Payment Method Hidden]])</f>
        <v>Direct Debit</v>
      </c>
      <c r="W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894" s="5">
        <v>723</v>
      </c>
      <c r="Y3894" s="5" t="s">
        <v>156</v>
      </c>
      <c r="Z3894" s="5" t="s">
        <v>351</v>
      </c>
      <c r="AA3894" s="5" t="s">
        <v>132</v>
      </c>
      <c r="AB3894" s="6">
        <f>DATEVALUE(DatosTransformados[[#This Row],[Contact Date Hidden]])</f>
        <v>44885</v>
      </c>
      <c r="AC3894" s="6">
        <v>43914</v>
      </c>
      <c r="AD3894" s="5" t="s">
        <v>38</v>
      </c>
      <c r="AE3894" s="5" t="str">
        <f>VLOOKUP(DatosTransformados[[#This Row],[Customer Segment Hidden]],Tabla3[#All],2,FALSE)</f>
        <v>Low</v>
      </c>
      <c r="AF3894" s="12">
        <v>49.83519842388413</v>
      </c>
      <c r="AG3894" s="5">
        <v>4</v>
      </c>
      <c r="AH3894" s="5" t="s">
        <v>29</v>
      </c>
      <c r="AI3894" s="5" t="str">
        <f>IFERROR(VLOOKUP(DatosTransformados[[#This Row],[Preferred Contact Method Hidden]],Tabla3[#All],2,FALSE),DatosTransformados[[#This Row],[Preferred Contact Method Hidden]])</f>
        <v>Email</v>
      </c>
      <c r="AJ3894" s="5" t="str">
        <f>VLOOKUP(DatosTransformados[[#This Row],[Applied Discount Hidden]],Tabla3[#All],2,FALSE)</f>
        <v>No</v>
      </c>
      <c r="AK3894" s="5" t="b">
        <v>0</v>
      </c>
    </row>
    <row r="3895" spans="1:37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">
        <v>21</v>
      </c>
      <c r="O38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5" s="2" t="s">
        <v>21</v>
      </c>
      <c r="Q3895" s="2">
        <v>0</v>
      </c>
      <c r="R3895" s="2" t="s">
        <v>21</v>
      </c>
      <c r="S3895" s="2" t="s">
        <v>24</v>
      </c>
      <c r="T3895" s="2" t="s">
        <v>117</v>
      </c>
      <c r="U3895" s="2">
        <v>42</v>
      </c>
      <c r="V3895" s="2" t="str">
        <f>PROPER(DatosTransformados[[#This Row],[Payment Method Hidden]])</f>
        <v>Direct Debit</v>
      </c>
      <c r="W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895" s="2">
        <v>42</v>
      </c>
      <c r="Y3895" s="2" t="s">
        <v>42</v>
      </c>
      <c r="Z3895" s="2" t="s">
        <v>213</v>
      </c>
      <c r="AA3895" s="2" t="s">
        <v>2660</v>
      </c>
      <c r="AB3895" s="3">
        <f>DATEVALUE(DatosTransformados[[#This Row],[Contact Date Hidden]])</f>
        <v>44554</v>
      </c>
      <c r="AC3895" s="3">
        <v>44408</v>
      </c>
      <c r="AD3895" s="2" t="s">
        <v>38</v>
      </c>
      <c r="AE3895" s="2" t="str">
        <f>VLOOKUP(DatosTransformados[[#This Row],[Customer Segment Hidden]],Tabla3[#All],2,FALSE)</f>
        <v>Low</v>
      </c>
      <c r="AF3895" s="11">
        <v>45.501419623140308</v>
      </c>
      <c r="AG3895" s="2">
        <v>4</v>
      </c>
      <c r="AH3895" s="2" t="s">
        <v>49</v>
      </c>
      <c r="AI3895" s="2" t="str">
        <f>IFERROR(VLOOKUP(DatosTransformados[[#This Row],[Preferred Contact Method Hidden]],Tabla3[#All],2,FALSE),DatosTransformados[[#This Row],[Preferred Contact Method Hidden]])</f>
        <v>Phone</v>
      </c>
      <c r="AJ3895" s="2" t="str">
        <f>VLOOKUP(DatosTransformados[[#This Row],[Applied Discount Hidden]],Tabla3[#All],2,FALSE)</f>
        <v>No</v>
      </c>
      <c r="AK3895" s="2" t="b">
        <v>0</v>
      </c>
    </row>
    <row r="3896" spans="1:37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">
        <v>21</v>
      </c>
      <c r="O38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6" s="5" t="s">
        <v>21</v>
      </c>
      <c r="Q3896" s="5">
        <v>0</v>
      </c>
      <c r="R3896" s="5" t="s">
        <v>21</v>
      </c>
      <c r="S3896" s="5" t="s">
        <v>24</v>
      </c>
      <c r="T3896" s="5" t="s">
        <v>117</v>
      </c>
      <c r="U3896" s="5">
        <v>34</v>
      </c>
      <c r="V3896" s="5" t="str">
        <f>PROPER(DatosTransformados[[#This Row],[Payment Method Hidden]])</f>
        <v>Direct Debit</v>
      </c>
      <c r="W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896" s="5">
        <v>1718</v>
      </c>
      <c r="Y3896" s="5"/>
      <c r="Z3896" s="5"/>
      <c r="AA3896" s="5" t="s">
        <v>2616</v>
      </c>
      <c r="AB3896" s="6">
        <f>DATEVALUE(DatosTransformados[[#This Row],[Contact Date Hidden]])</f>
        <v>44632</v>
      </c>
      <c r="AC3896" s="6">
        <v>44702</v>
      </c>
      <c r="AD3896" s="5" t="s">
        <v>38</v>
      </c>
      <c r="AE3896" s="5" t="str">
        <f>VLOOKUP(DatosTransformados[[#This Row],[Customer Segment Hidden]],Tabla3[#All],2,FALSE)</f>
        <v>Low</v>
      </c>
      <c r="AF3896" s="12">
        <v>40.096689793249837</v>
      </c>
      <c r="AG3896" s="5">
        <v>2</v>
      </c>
      <c r="AH3896" s="5" t="s">
        <v>29</v>
      </c>
      <c r="AI3896" s="5" t="str">
        <f>IFERROR(VLOOKUP(DatosTransformados[[#This Row],[Preferred Contact Method Hidden]],Tabla3[#All],2,FALSE),DatosTransformados[[#This Row],[Preferred Contact Method Hidden]])</f>
        <v>Email</v>
      </c>
      <c r="AJ3896" s="5" t="str">
        <f>VLOOKUP(DatosTransformados[[#This Row],[Applied Discount Hidden]],Tabla3[#All],2,FALSE)</f>
        <v>Yes</v>
      </c>
      <c r="AK3896" s="5" t="b">
        <v>1</v>
      </c>
    </row>
    <row r="3897" spans="1:37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">
        <v>21</v>
      </c>
      <c r="O38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7" s="2" t="s">
        <v>33</v>
      </c>
      <c r="Q3897" s="2">
        <v>6</v>
      </c>
      <c r="R3897" s="2" t="s">
        <v>33</v>
      </c>
      <c r="S3897" s="2" t="s">
        <v>52</v>
      </c>
      <c r="T3897" s="2" t="s">
        <v>123</v>
      </c>
      <c r="U3897" s="2">
        <v>39</v>
      </c>
      <c r="V3897" s="2" t="str">
        <f>PROPER(DatosTransformados[[#This Row],[Payment Method Hidden]])</f>
        <v>Credit Card</v>
      </c>
      <c r="W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897" s="2">
        <v>2812</v>
      </c>
      <c r="Y3897" s="2"/>
      <c r="Z3897" s="2"/>
      <c r="AA3897" s="2" t="s">
        <v>1457</v>
      </c>
      <c r="AB3897" s="3">
        <f>DATEVALUE(DatosTransformados[[#This Row],[Contact Date Hidden]])</f>
        <v>45080</v>
      </c>
      <c r="AC3897" s="3">
        <v>44255</v>
      </c>
      <c r="AD3897" s="2" t="s">
        <v>44</v>
      </c>
      <c r="AE3897" s="2" t="str">
        <f>VLOOKUP(DatosTransformados[[#This Row],[Customer Segment Hidden]],Tabla3[#All],2,FALSE)</f>
        <v>Medium</v>
      </c>
      <c r="AF3897" s="11">
        <v>46.651843345909583</v>
      </c>
      <c r="AG3897" s="2">
        <v>3</v>
      </c>
      <c r="AH3897" s="2" t="s">
        <v>49</v>
      </c>
      <c r="AI3897" s="2" t="str">
        <f>IFERROR(VLOOKUP(DatosTransformados[[#This Row],[Preferred Contact Method Hidden]],Tabla3[#All],2,FALSE),DatosTransformados[[#This Row],[Preferred Contact Method Hidden]])</f>
        <v>Phone</v>
      </c>
      <c r="AJ3897" s="2" t="str">
        <f>VLOOKUP(DatosTransformados[[#This Row],[Applied Discount Hidden]],Tabla3[#All],2,FALSE)</f>
        <v>Yes</v>
      </c>
      <c r="AK3897" s="2" t="b">
        <v>1</v>
      </c>
    </row>
    <row r="3898" spans="1:37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">
        <v>21</v>
      </c>
      <c r="O38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8" s="2" t="s">
        <v>21</v>
      </c>
      <c r="Q3898" s="2">
        <v>0</v>
      </c>
      <c r="R3898" s="2" t="s">
        <v>21</v>
      </c>
      <c r="S3898" s="2" t="s">
        <v>34</v>
      </c>
      <c r="T3898" s="2" t="s">
        <v>117</v>
      </c>
      <c r="U3898" s="2">
        <v>11</v>
      </c>
      <c r="V3898" s="2" t="str">
        <f>PROPER(DatosTransformados[[#This Row],[Payment Method Hidden]])</f>
        <v>Direct Debit</v>
      </c>
      <c r="W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898" s="2">
        <v>395</v>
      </c>
      <c r="Y3898" s="2"/>
      <c r="Z3898" s="2"/>
      <c r="AA3898" s="2" t="s">
        <v>2169</v>
      </c>
      <c r="AB3898" s="3">
        <f>DATEVALUE(DatosTransformados[[#This Row],[Contact Date Hidden]])</f>
        <v>44566</v>
      </c>
      <c r="AC3898" s="3">
        <v>44908</v>
      </c>
      <c r="AD3898" s="2" t="s">
        <v>44</v>
      </c>
      <c r="AE3898" s="2" t="str">
        <f>VLOOKUP(DatosTransformados[[#This Row],[Customer Segment Hidden]],Tabla3[#All],2,FALSE)</f>
        <v>Medium</v>
      </c>
      <c r="AF3898" s="11">
        <v>9.0962657438566161</v>
      </c>
      <c r="AG3898" s="2">
        <v>10</v>
      </c>
      <c r="AH3898" s="2" t="s">
        <v>63</v>
      </c>
      <c r="AI3898" s="2" t="str">
        <f>IFERROR(VLOOKUP(DatosTransformados[[#This Row],[Preferred Contact Method Hidden]],Tabla3[#All],2,FALSE),DatosTransformados[[#This Row],[Preferred Contact Method Hidden]])</f>
        <v>SMS</v>
      </c>
      <c r="AJ3898" s="2" t="str">
        <f>VLOOKUP(DatosTransformados[[#This Row],[Applied Discount Hidden]],Tabla3[#All],2,FALSE)</f>
        <v>No</v>
      </c>
      <c r="AK3898" s="2" t="b">
        <v>0</v>
      </c>
    </row>
    <row r="3899" spans="1:37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">
        <v>21</v>
      </c>
      <c r="O38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899" s="5" t="s">
        <v>21</v>
      </c>
      <c r="Q3899" s="5">
        <v>0</v>
      </c>
      <c r="R3899" s="5" t="s">
        <v>21</v>
      </c>
      <c r="S3899" s="5" t="s">
        <v>24</v>
      </c>
      <c r="T3899" s="5" t="s">
        <v>117</v>
      </c>
      <c r="U3899" s="5">
        <v>51</v>
      </c>
      <c r="V3899" s="5" t="str">
        <f>PROPER(DatosTransformados[[#This Row],[Payment Method Hidden]])</f>
        <v>Direct Debit</v>
      </c>
      <c r="W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3899" s="5">
        <v>1102</v>
      </c>
      <c r="Y3899" s="5" t="s">
        <v>42</v>
      </c>
      <c r="Z3899" s="5" t="s">
        <v>279</v>
      </c>
      <c r="AA3899" s="5" t="s">
        <v>1026</v>
      </c>
      <c r="AB3899" s="6">
        <f>DATEVALUE(DatosTransformados[[#This Row],[Contact Date Hidden]])</f>
        <v>44720</v>
      </c>
      <c r="AC3899" s="6">
        <v>45116</v>
      </c>
      <c r="AD3899" s="5" t="s">
        <v>44</v>
      </c>
      <c r="AE3899" s="5" t="str">
        <f>VLOOKUP(DatosTransformados[[#This Row],[Customer Segment Hidden]],Tabla3[#All],2,FALSE)</f>
        <v>Medium</v>
      </c>
      <c r="AF3899" s="12">
        <v>43.075629258770057</v>
      </c>
      <c r="AG3899" s="5">
        <v>1</v>
      </c>
      <c r="AH3899" s="5" t="s">
        <v>63</v>
      </c>
      <c r="AI3899" s="5" t="str">
        <f>IFERROR(VLOOKUP(DatosTransformados[[#This Row],[Preferred Contact Method Hidden]],Tabla3[#All],2,FALSE),DatosTransformados[[#This Row],[Preferred Contact Method Hidden]])</f>
        <v>SMS</v>
      </c>
      <c r="AJ3899" s="5" t="str">
        <f>VLOOKUP(DatosTransformados[[#This Row],[Applied Discount Hidden]],Tabla3[#All],2,FALSE)</f>
        <v>Yes</v>
      </c>
      <c r="AK3899" s="5" t="b">
        <v>1</v>
      </c>
    </row>
    <row r="3900" spans="1:37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">
        <v>21</v>
      </c>
      <c r="O39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0" s="2" t="s">
        <v>21</v>
      </c>
      <c r="Q3900" s="2">
        <v>0</v>
      </c>
      <c r="R3900" s="2" t="s">
        <v>33</v>
      </c>
      <c r="S3900" s="2" t="s">
        <v>52</v>
      </c>
      <c r="T3900" s="2" t="s">
        <v>117</v>
      </c>
      <c r="U3900" s="2">
        <v>33</v>
      </c>
      <c r="V3900" s="2" t="str">
        <f>PROPER(DatosTransformados[[#This Row],[Payment Method Hidden]])</f>
        <v>Direct Debit</v>
      </c>
      <c r="W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3900" s="2">
        <v>2183</v>
      </c>
      <c r="Y3900" s="2"/>
      <c r="Z3900" s="2"/>
      <c r="AA3900" s="2" t="s">
        <v>6134</v>
      </c>
      <c r="AB3900" s="3">
        <f>DATEVALUE(DatosTransformados[[#This Row],[Contact Date Hidden]])</f>
        <v>44606</v>
      </c>
      <c r="AC3900" s="3">
        <v>44119</v>
      </c>
      <c r="AD3900" s="2" t="s">
        <v>38</v>
      </c>
      <c r="AE3900" s="2" t="str">
        <f>VLOOKUP(DatosTransformados[[#This Row],[Customer Segment Hidden]],Tabla3[#All],2,FALSE)</f>
        <v>Low</v>
      </c>
      <c r="AF3900" s="11">
        <v>34.179946170745659</v>
      </c>
      <c r="AG3900" s="2">
        <v>9</v>
      </c>
      <c r="AH3900" s="2" t="s">
        <v>29</v>
      </c>
      <c r="AI3900" s="2" t="str">
        <f>IFERROR(VLOOKUP(DatosTransformados[[#This Row],[Preferred Contact Method Hidden]],Tabla3[#All],2,FALSE),DatosTransformados[[#This Row],[Preferred Contact Method Hidden]])</f>
        <v>Email</v>
      </c>
      <c r="AJ3900" s="2" t="str">
        <f>VLOOKUP(DatosTransformados[[#This Row],[Applied Discount Hidden]],Tabla3[#All],2,FALSE)</f>
        <v>Yes</v>
      </c>
      <c r="AK3900" s="2" t="b">
        <v>1</v>
      </c>
    </row>
    <row r="3901" spans="1:37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">
        <v>33</v>
      </c>
      <c r="O39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1" s="5" t="s">
        <v>21</v>
      </c>
      <c r="Q3901" s="5">
        <v>0</v>
      </c>
      <c r="R3901" s="5" t="s">
        <v>33</v>
      </c>
      <c r="S3901" s="5" t="s">
        <v>52</v>
      </c>
      <c r="T3901" s="5" t="s">
        <v>117</v>
      </c>
      <c r="U3901" s="5">
        <v>44</v>
      </c>
      <c r="V3901" s="5" t="str">
        <f>PROPER(DatosTransformados[[#This Row],[Payment Method Hidden]])</f>
        <v>Direct Debit</v>
      </c>
      <c r="W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901" s="5">
        <v>2452</v>
      </c>
      <c r="Y3901" s="5"/>
      <c r="Z3901" s="5"/>
      <c r="AA3901" s="5" t="s">
        <v>2373</v>
      </c>
      <c r="AB3901" s="6">
        <f>DATEVALUE(DatosTransformados[[#This Row],[Contact Date Hidden]])</f>
        <v>44127</v>
      </c>
      <c r="AC3901" s="6">
        <v>44568</v>
      </c>
      <c r="AD3901" s="5" t="s">
        <v>38</v>
      </c>
      <c r="AE3901" s="5" t="str">
        <f>VLOOKUP(DatosTransformados[[#This Row],[Customer Segment Hidden]],Tabla3[#All],2,FALSE)</f>
        <v>Low</v>
      </c>
      <c r="AF3901" s="12">
        <v>37.146308875591757</v>
      </c>
      <c r="AG3901" s="5">
        <v>8</v>
      </c>
      <c r="AH3901" s="5" t="s">
        <v>49</v>
      </c>
      <c r="AI3901" s="5" t="str">
        <f>IFERROR(VLOOKUP(DatosTransformados[[#This Row],[Preferred Contact Method Hidden]],Tabla3[#All],2,FALSE),DatosTransformados[[#This Row],[Preferred Contact Method Hidden]])</f>
        <v>Phone</v>
      </c>
      <c r="AJ3901" s="5" t="str">
        <f>VLOOKUP(DatosTransformados[[#This Row],[Applied Discount Hidden]],Tabla3[#All],2,FALSE)</f>
        <v>Yes</v>
      </c>
      <c r="AK3901" s="5" t="b">
        <v>1</v>
      </c>
    </row>
    <row r="3902" spans="1:37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">
        <v>33</v>
      </c>
      <c r="O390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902" s="2" t="s">
        <v>21</v>
      </c>
      <c r="Q3902" s="2">
        <v>0</v>
      </c>
      <c r="R3902" s="2" t="s">
        <v>21</v>
      </c>
      <c r="S3902" s="2" t="s">
        <v>24</v>
      </c>
      <c r="T3902" s="2" t="s">
        <v>117</v>
      </c>
      <c r="U3902" s="2">
        <v>44</v>
      </c>
      <c r="V3902" s="2" t="str">
        <f>PROPER(DatosTransformados[[#This Row],[Payment Method Hidden]])</f>
        <v>Direct Debit</v>
      </c>
      <c r="W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902" s="2">
        <v>208</v>
      </c>
      <c r="Y3902" s="2" t="s">
        <v>42</v>
      </c>
      <c r="Z3902" s="2" t="s">
        <v>213</v>
      </c>
      <c r="AA3902" s="2" t="s">
        <v>6137</v>
      </c>
      <c r="AB3902" s="3">
        <f>DATEVALUE(DatosTransformados[[#This Row],[Contact Date Hidden]])</f>
        <v>43839</v>
      </c>
      <c r="AC3902" s="3">
        <v>45150</v>
      </c>
      <c r="AD3902" s="2" t="s">
        <v>28</v>
      </c>
      <c r="AE3902" s="2" t="str">
        <f>VLOOKUP(DatosTransformados[[#This Row],[Customer Segment Hidden]],Tabla3[#All],2,FALSE)</f>
        <v>High</v>
      </c>
      <c r="AF3902" s="11">
        <v>43.178035264470928</v>
      </c>
      <c r="AG3902" s="2">
        <v>0</v>
      </c>
      <c r="AH3902" s="2" t="s">
        <v>49</v>
      </c>
      <c r="AI3902" s="2" t="str">
        <f>IFERROR(VLOOKUP(DatosTransformados[[#This Row],[Preferred Contact Method Hidden]],Tabla3[#All],2,FALSE),DatosTransformados[[#This Row],[Preferred Contact Method Hidden]])</f>
        <v>Phone</v>
      </c>
      <c r="AJ3902" s="2" t="str">
        <f>VLOOKUP(DatosTransformados[[#This Row],[Applied Discount Hidden]],Tabla3[#All],2,FALSE)</f>
        <v>Yes</v>
      </c>
      <c r="AK3902" s="2" t="b">
        <v>1</v>
      </c>
    </row>
    <row r="3903" spans="1:37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">
        <v>33</v>
      </c>
      <c r="O39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3" s="5" t="s">
        <v>21</v>
      </c>
      <c r="Q3903" s="5">
        <v>0</v>
      </c>
      <c r="R3903" s="5" t="s">
        <v>33</v>
      </c>
      <c r="S3903" s="5" t="s">
        <v>34</v>
      </c>
      <c r="T3903" s="5" t="s">
        <v>117</v>
      </c>
      <c r="U3903" s="5">
        <v>29</v>
      </c>
      <c r="V3903" s="5" t="str">
        <f>PROPER(DatosTransformados[[#This Row],[Payment Method Hidden]])</f>
        <v>Direct Debit</v>
      </c>
      <c r="W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903" s="5">
        <v>1852</v>
      </c>
      <c r="Y3903" s="5"/>
      <c r="Z3903" s="5"/>
      <c r="AA3903" s="5" t="s">
        <v>6139</v>
      </c>
      <c r="AB3903" s="6">
        <f>DATEVALUE(DatosTransformados[[#This Row],[Contact Date Hidden]])</f>
        <v>44628</v>
      </c>
      <c r="AC3903" s="6">
        <v>45062</v>
      </c>
      <c r="AD3903" s="5" t="s">
        <v>38</v>
      </c>
      <c r="AE3903" s="5" t="str">
        <f>VLOOKUP(DatosTransformados[[#This Row],[Customer Segment Hidden]],Tabla3[#All],2,FALSE)</f>
        <v>Low</v>
      </c>
      <c r="AF3903" s="12">
        <v>31.971231348472461</v>
      </c>
      <c r="AG3903" s="5">
        <v>2</v>
      </c>
      <c r="AH3903" s="5" t="s">
        <v>29</v>
      </c>
      <c r="AI3903" s="5" t="str">
        <f>IFERROR(VLOOKUP(DatosTransformados[[#This Row],[Preferred Contact Method Hidden]],Tabla3[#All],2,FALSE),DatosTransformados[[#This Row],[Preferred Contact Method Hidden]])</f>
        <v>Email</v>
      </c>
      <c r="AJ3903" s="5" t="str">
        <f>VLOOKUP(DatosTransformados[[#This Row],[Applied Discount Hidden]],Tabla3[#All],2,FALSE)</f>
        <v>No</v>
      </c>
      <c r="AK3903" s="5" t="b">
        <v>0</v>
      </c>
    </row>
    <row r="3904" spans="1:37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">
        <v>33</v>
      </c>
      <c r="O39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4" s="2" t="s">
        <v>21</v>
      </c>
      <c r="Q3904" s="2">
        <v>0</v>
      </c>
      <c r="R3904" s="2" t="s">
        <v>21</v>
      </c>
      <c r="S3904" s="2" t="s">
        <v>52</v>
      </c>
      <c r="T3904" s="2" t="s">
        <v>117</v>
      </c>
      <c r="U3904" s="2">
        <v>40</v>
      </c>
      <c r="V3904" s="2" t="str">
        <f>PROPER(DatosTransformados[[#This Row],[Payment Method Hidden]])</f>
        <v>Direct Debit</v>
      </c>
      <c r="W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904" s="2">
        <v>1601</v>
      </c>
      <c r="Y3904" s="2"/>
      <c r="Z3904" s="2"/>
      <c r="AA3904" s="2" t="s">
        <v>2614</v>
      </c>
      <c r="AB3904" s="3">
        <f>DATEVALUE(DatosTransformados[[#This Row],[Contact Date Hidden]])</f>
        <v>44466</v>
      </c>
      <c r="AC3904" s="3">
        <v>44298</v>
      </c>
      <c r="AD3904" s="2" t="s">
        <v>38</v>
      </c>
      <c r="AE3904" s="2" t="str">
        <f>VLOOKUP(DatosTransformados[[#This Row],[Customer Segment Hidden]],Tabla3[#All],2,FALSE)</f>
        <v>Low</v>
      </c>
      <c r="AF3904" s="11">
        <v>35.11097846878048</v>
      </c>
      <c r="AG3904" s="2">
        <v>2</v>
      </c>
      <c r="AH3904" s="2" t="s">
        <v>49</v>
      </c>
      <c r="AI3904" s="2" t="str">
        <f>IFERROR(VLOOKUP(DatosTransformados[[#This Row],[Preferred Contact Method Hidden]],Tabla3[#All],2,FALSE),DatosTransformados[[#This Row],[Preferred Contact Method Hidden]])</f>
        <v>Phone</v>
      </c>
      <c r="AJ3904" s="2" t="str">
        <f>VLOOKUP(DatosTransformados[[#This Row],[Applied Discount Hidden]],Tabla3[#All],2,FALSE)</f>
        <v>No</v>
      </c>
      <c r="AK3904" s="2" t="b">
        <v>0</v>
      </c>
    </row>
    <row r="3905" spans="1:37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">
        <v>21</v>
      </c>
      <c r="O39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5" s="5" t="s">
        <v>21</v>
      </c>
      <c r="Q3905" s="5">
        <v>0</v>
      </c>
      <c r="R3905" s="5" t="s">
        <v>33</v>
      </c>
      <c r="S3905" s="5" t="s">
        <v>24</v>
      </c>
      <c r="T3905" s="5" t="s">
        <v>25</v>
      </c>
      <c r="U3905" s="5">
        <v>34</v>
      </c>
      <c r="V3905" s="5" t="str">
        <f>PROPER(DatosTransformados[[#This Row],[Payment Method Hidden]])</f>
        <v>Credit Card</v>
      </c>
      <c r="W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3905" s="5">
        <v>523</v>
      </c>
      <c r="Y3905" s="5"/>
      <c r="Z3905" s="5"/>
      <c r="AA3905" s="5" t="s">
        <v>5084</v>
      </c>
      <c r="AB3905" s="6">
        <f>DATEVALUE(DatosTransformados[[#This Row],[Contact Date Hidden]])</f>
        <v>44813</v>
      </c>
      <c r="AC3905" s="6">
        <v>44755</v>
      </c>
      <c r="AD3905" s="5" t="s">
        <v>28</v>
      </c>
      <c r="AE3905" s="5" t="str">
        <f>VLOOKUP(DatosTransformados[[#This Row],[Customer Segment Hidden]],Tabla3[#All],2,FALSE)</f>
        <v>High</v>
      </c>
      <c r="AF3905" s="12">
        <v>29.305406495203759</v>
      </c>
      <c r="AG3905" s="5">
        <v>2</v>
      </c>
      <c r="AH3905" s="5" t="s">
        <v>63</v>
      </c>
      <c r="AI3905" s="5" t="str">
        <f>IFERROR(VLOOKUP(DatosTransformados[[#This Row],[Preferred Contact Method Hidden]],Tabla3[#All],2,FALSE),DatosTransformados[[#This Row],[Preferred Contact Method Hidden]])</f>
        <v>SMS</v>
      </c>
      <c r="AJ3905" s="5" t="str">
        <f>VLOOKUP(DatosTransformados[[#This Row],[Applied Discount Hidden]],Tabla3[#All],2,FALSE)</f>
        <v>No</v>
      </c>
      <c r="AK3905" s="5" t="b">
        <v>0</v>
      </c>
    </row>
    <row r="3906" spans="1:37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">
        <v>33</v>
      </c>
      <c r="O39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6" s="2" t="s">
        <v>21</v>
      </c>
      <c r="Q3906" s="2">
        <v>0</v>
      </c>
      <c r="R3906" s="2" t="s">
        <v>21</v>
      </c>
      <c r="S3906" s="2" t="s">
        <v>52</v>
      </c>
      <c r="T3906" s="2" t="s">
        <v>25</v>
      </c>
      <c r="U3906" s="2">
        <v>13</v>
      </c>
      <c r="V3906" s="2" t="str">
        <f>PROPER(DatosTransformados[[#This Row],[Payment Method Hidden]])</f>
        <v>Credit Card</v>
      </c>
      <c r="W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906" s="2">
        <v>1017</v>
      </c>
      <c r="Y3906" s="2"/>
      <c r="Z3906" s="2"/>
      <c r="AA3906" s="2" t="s">
        <v>6142</v>
      </c>
      <c r="AB3906" s="3">
        <f>DATEVALUE(DatosTransformados[[#This Row],[Contact Date Hidden]])</f>
        <v>44859</v>
      </c>
      <c r="AC3906" s="3">
        <v>44556</v>
      </c>
      <c r="AD3906" s="2" t="s">
        <v>38</v>
      </c>
      <c r="AE3906" s="2" t="str">
        <f>VLOOKUP(DatosTransformados[[#This Row],[Customer Segment Hidden]],Tabla3[#All],2,FALSE)</f>
        <v>Low</v>
      </c>
      <c r="AF3906" s="11">
        <v>12.884810459168961</v>
      </c>
      <c r="AG3906" s="2">
        <v>4</v>
      </c>
      <c r="AH3906" s="2" t="s">
        <v>49</v>
      </c>
      <c r="AI3906" s="2" t="str">
        <f>IFERROR(VLOOKUP(DatosTransformados[[#This Row],[Preferred Contact Method Hidden]],Tabla3[#All],2,FALSE),DatosTransformados[[#This Row],[Preferred Contact Method Hidden]])</f>
        <v>Phone</v>
      </c>
      <c r="AJ3906" s="2" t="str">
        <f>VLOOKUP(DatosTransformados[[#This Row],[Applied Discount Hidden]],Tabla3[#All],2,FALSE)</f>
        <v>Yes</v>
      </c>
      <c r="AK3906" s="2" t="b">
        <v>1</v>
      </c>
    </row>
    <row r="3907" spans="1:37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">
        <v>33</v>
      </c>
      <c r="O39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7" s="5" t="s">
        <v>21</v>
      </c>
      <c r="Q3907" s="5">
        <v>0</v>
      </c>
      <c r="R3907" s="5" t="s">
        <v>21</v>
      </c>
      <c r="S3907" s="5" t="s">
        <v>52</v>
      </c>
      <c r="T3907" s="5" t="s">
        <v>35</v>
      </c>
      <c r="U3907" s="5">
        <v>50</v>
      </c>
      <c r="V3907" s="5" t="str">
        <f>PROPER(DatosTransformados[[#This Row],[Payment Method Hidden]])</f>
        <v>Direct Debit</v>
      </c>
      <c r="W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907" s="5">
        <v>1556</v>
      </c>
      <c r="Y3907" s="5"/>
      <c r="Z3907" s="5"/>
      <c r="AA3907" s="5" t="s">
        <v>6144</v>
      </c>
      <c r="AB3907" s="6">
        <f>DATEVALUE(DatosTransformados[[#This Row],[Contact Date Hidden]])</f>
        <v>44557</v>
      </c>
      <c r="AC3907" s="6">
        <v>45190</v>
      </c>
      <c r="AD3907" s="5" t="s">
        <v>28</v>
      </c>
      <c r="AE3907" s="5" t="str">
        <f>VLOOKUP(DatosTransformados[[#This Row],[Customer Segment Hidden]],Tabla3[#All],2,FALSE)</f>
        <v>High</v>
      </c>
      <c r="AF3907" s="12">
        <v>54.094385801824252</v>
      </c>
      <c r="AG3907" s="5">
        <v>10</v>
      </c>
      <c r="AH3907" s="5" t="s">
        <v>63</v>
      </c>
      <c r="AI3907" s="5" t="str">
        <f>IFERROR(VLOOKUP(DatosTransformados[[#This Row],[Preferred Contact Method Hidden]],Tabla3[#All],2,FALSE),DatosTransformados[[#This Row],[Preferred Contact Method Hidden]])</f>
        <v>SMS</v>
      </c>
      <c r="AJ3907" s="5" t="str">
        <f>VLOOKUP(DatosTransformados[[#This Row],[Applied Discount Hidden]],Tabla3[#All],2,FALSE)</f>
        <v>Yes</v>
      </c>
      <c r="AK3907" s="5" t="b">
        <v>1</v>
      </c>
    </row>
    <row r="3908" spans="1:37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">
        <v>21</v>
      </c>
      <c r="O39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8" s="2" t="s">
        <v>21</v>
      </c>
      <c r="Q3908" s="2">
        <v>0</v>
      </c>
      <c r="R3908" s="2" t="s">
        <v>21</v>
      </c>
      <c r="S3908" s="2" t="s">
        <v>34</v>
      </c>
      <c r="T3908" s="2" t="s">
        <v>35</v>
      </c>
      <c r="U3908" s="2">
        <v>20</v>
      </c>
      <c r="V3908" s="2" t="str">
        <f>PROPER(DatosTransformados[[#This Row],[Payment Method Hidden]])</f>
        <v>Direct Debit</v>
      </c>
      <c r="W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3908" s="2">
        <v>461</v>
      </c>
      <c r="Y3908" s="2"/>
      <c r="Z3908" s="2"/>
      <c r="AA3908" s="2" t="s">
        <v>2276</v>
      </c>
      <c r="AB3908" s="3">
        <f>DATEVALUE(DatosTransformados[[#This Row],[Contact Date Hidden]])</f>
        <v>45253</v>
      </c>
      <c r="AC3908" s="3">
        <v>44266</v>
      </c>
      <c r="AD3908" s="2" t="s">
        <v>44</v>
      </c>
      <c r="AE3908" s="2" t="str">
        <f>VLOOKUP(DatosTransformados[[#This Row],[Customer Segment Hidden]],Tabla3[#All],2,FALSE)</f>
        <v>Medium</v>
      </c>
      <c r="AF3908" s="11">
        <v>21.191844244900711</v>
      </c>
      <c r="AG3908" s="2">
        <v>9</v>
      </c>
      <c r="AH3908" s="2" t="s">
        <v>63</v>
      </c>
      <c r="AI3908" s="2" t="str">
        <f>IFERROR(VLOOKUP(DatosTransformados[[#This Row],[Preferred Contact Method Hidden]],Tabla3[#All],2,FALSE),DatosTransformados[[#This Row],[Preferred Contact Method Hidden]])</f>
        <v>SMS</v>
      </c>
      <c r="AJ3908" s="2" t="str">
        <f>VLOOKUP(DatosTransformados[[#This Row],[Applied Discount Hidden]],Tabla3[#All],2,FALSE)</f>
        <v>Yes</v>
      </c>
      <c r="AK3908" s="2" t="b">
        <v>1</v>
      </c>
    </row>
    <row r="3909" spans="1:37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">
        <v>21</v>
      </c>
      <c r="O39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09" s="5" t="s">
        <v>33</v>
      </c>
      <c r="Q3909" s="5">
        <v>3</v>
      </c>
      <c r="R3909" s="5" t="s">
        <v>21</v>
      </c>
      <c r="S3909" s="5" t="s">
        <v>24</v>
      </c>
      <c r="T3909" s="5" t="s">
        <v>25</v>
      </c>
      <c r="U3909" s="5">
        <v>5</v>
      </c>
      <c r="V3909" s="5" t="str">
        <f>PROPER(DatosTransformados[[#This Row],[Payment Method Hidden]])</f>
        <v>Credit Card</v>
      </c>
      <c r="W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3909" s="5">
        <v>15</v>
      </c>
      <c r="Y3909" s="5"/>
      <c r="Z3909" s="5"/>
      <c r="AA3909" s="5" t="s">
        <v>6147</v>
      </c>
      <c r="AB3909" s="6">
        <f>DATEVALUE(DatosTransformados[[#This Row],[Contact Date Hidden]])</f>
        <v>44105</v>
      </c>
      <c r="AC3909" s="6">
        <v>44051</v>
      </c>
      <c r="AD3909" s="5" t="s">
        <v>38</v>
      </c>
      <c r="AE3909" s="5" t="str">
        <f>VLOOKUP(DatosTransformados[[#This Row],[Customer Segment Hidden]],Tabla3[#All],2,FALSE)</f>
        <v>Low</v>
      </c>
      <c r="AF3909" s="12">
        <v>4.2855748165300609</v>
      </c>
      <c r="AG3909" s="5">
        <v>1</v>
      </c>
      <c r="AH3909" s="5" t="s">
        <v>63</v>
      </c>
      <c r="AI3909" s="5" t="str">
        <f>IFERROR(VLOOKUP(DatosTransformados[[#This Row],[Preferred Contact Method Hidden]],Tabla3[#All],2,FALSE),DatosTransformados[[#This Row],[Preferred Contact Method Hidden]])</f>
        <v>SMS</v>
      </c>
      <c r="AJ3909" s="5" t="str">
        <f>VLOOKUP(DatosTransformados[[#This Row],[Applied Discount Hidden]],Tabla3[#All],2,FALSE)</f>
        <v>No</v>
      </c>
      <c r="AK3909" s="5" t="b">
        <v>0</v>
      </c>
    </row>
    <row r="3910" spans="1:37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">
        <v>21</v>
      </c>
      <c r="O39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0" s="2" t="s">
        <v>33</v>
      </c>
      <c r="Q3910" s="2">
        <v>4</v>
      </c>
      <c r="R3910" s="2" t="s">
        <v>21</v>
      </c>
      <c r="S3910" s="2" t="s">
        <v>24</v>
      </c>
      <c r="T3910" s="2" t="s">
        <v>123</v>
      </c>
      <c r="U3910" s="2">
        <v>23</v>
      </c>
      <c r="V3910" s="2" t="str">
        <f>PROPER(DatosTransformados[[#This Row],[Payment Method Hidden]])</f>
        <v>Credit Card</v>
      </c>
      <c r="W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3910" s="2">
        <v>1173</v>
      </c>
      <c r="Y3910" s="2"/>
      <c r="Z3910" s="2"/>
      <c r="AA3910" s="2" t="s">
        <v>4760</v>
      </c>
      <c r="AB3910" s="3">
        <f>DATEVALUE(DatosTransformados[[#This Row],[Contact Date Hidden]])</f>
        <v>43857</v>
      </c>
      <c r="AC3910" s="3">
        <v>44858</v>
      </c>
      <c r="AD3910" s="2" t="s">
        <v>38</v>
      </c>
      <c r="AE3910" s="2" t="str">
        <f>VLOOKUP(DatosTransformados[[#This Row],[Customer Segment Hidden]],Tabla3[#All],2,FALSE)</f>
        <v>Low</v>
      </c>
      <c r="AF3910" s="11">
        <v>25.308901328854621</v>
      </c>
      <c r="AG3910" s="2">
        <v>5</v>
      </c>
      <c r="AH3910" s="2" t="s">
        <v>63</v>
      </c>
      <c r="AI3910" s="2" t="str">
        <f>IFERROR(VLOOKUP(DatosTransformados[[#This Row],[Preferred Contact Method Hidden]],Tabla3[#All],2,FALSE),DatosTransformados[[#This Row],[Preferred Contact Method Hidden]])</f>
        <v>SMS</v>
      </c>
      <c r="AJ3910" s="2" t="str">
        <f>VLOOKUP(DatosTransformados[[#This Row],[Applied Discount Hidden]],Tabla3[#All],2,FALSE)</f>
        <v>No</v>
      </c>
      <c r="AK3910" s="2" t="b">
        <v>0</v>
      </c>
    </row>
    <row r="3911" spans="1:37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">
        <v>21</v>
      </c>
      <c r="O39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1" s="5" t="s">
        <v>33</v>
      </c>
      <c r="Q3911" s="5">
        <v>2</v>
      </c>
      <c r="R3911" s="5" t="s">
        <v>21</v>
      </c>
      <c r="S3911" s="5" t="s">
        <v>34</v>
      </c>
      <c r="T3911" s="5" t="s">
        <v>35</v>
      </c>
      <c r="U3911" s="5">
        <v>10</v>
      </c>
      <c r="V3911" s="5" t="str">
        <f>PROPER(DatosTransformados[[#This Row],[Payment Method Hidden]])</f>
        <v>Direct Debit</v>
      </c>
      <c r="W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911" s="5">
        <v>141</v>
      </c>
      <c r="Y3911" s="5"/>
      <c r="Z3911" s="5"/>
      <c r="AA3911" s="5" t="s">
        <v>6150</v>
      </c>
      <c r="AB3911" s="6">
        <f>DATEVALUE(DatosTransformados[[#This Row],[Contact Date Hidden]])</f>
        <v>44689</v>
      </c>
      <c r="AC3911" s="6">
        <v>44176</v>
      </c>
      <c r="AD3911" s="5" t="s">
        <v>28</v>
      </c>
      <c r="AE3911" s="5" t="str">
        <f>VLOOKUP(DatosTransformados[[#This Row],[Customer Segment Hidden]],Tabla3[#All],2,FALSE)</f>
        <v>High</v>
      </c>
      <c r="AF3911" s="12">
        <v>9.5544122331915311</v>
      </c>
      <c r="AG3911" s="5">
        <v>8</v>
      </c>
      <c r="AH3911" s="5" t="s">
        <v>63</v>
      </c>
      <c r="AI3911" s="5" t="str">
        <f>IFERROR(VLOOKUP(DatosTransformados[[#This Row],[Preferred Contact Method Hidden]],Tabla3[#All],2,FALSE),DatosTransformados[[#This Row],[Preferred Contact Method Hidden]])</f>
        <v>SMS</v>
      </c>
      <c r="AJ3911" s="5" t="str">
        <f>VLOOKUP(DatosTransformados[[#This Row],[Applied Discount Hidden]],Tabla3[#All],2,FALSE)</f>
        <v>Yes</v>
      </c>
      <c r="AK3911" s="5" t="b">
        <v>1</v>
      </c>
    </row>
    <row r="3912" spans="1:37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">
        <v>21</v>
      </c>
      <c r="O39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2" s="2" t="s">
        <v>21</v>
      </c>
      <c r="Q3912" s="2">
        <v>0</v>
      </c>
      <c r="R3912" s="2" t="s">
        <v>33</v>
      </c>
      <c r="S3912" s="2" t="s">
        <v>52</v>
      </c>
      <c r="T3912" s="2" t="s">
        <v>25</v>
      </c>
      <c r="U3912" s="2">
        <v>39</v>
      </c>
      <c r="V3912" s="2" t="str">
        <f>PROPER(DatosTransformados[[#This Row],[Payment Method Hidden]])</f>
        <v>Credit Card</v>
      </c>
      <c r="W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912" s="2">
        <v>2101</v>
      </c>
      <c r="Y3912" s="2"/>
      <c r="Z3912" s="2"/>
      <c r="AA3912" s="2" t="s">
        <v>2249</v>
      </c>
      <c r="AB3912" s="3">
        <f>DATEVALUE(DatosTransformados[[#This Row],[Contact Date Hidden]])</f>
        <v>43898</v>
      </c>
      <c r="AC3912" s="3">
        <v>45080</v>
      </c>
      <c r="AD3912" s="2" t="s">
        <v>28</v>
      </c>
      <c r="AE3912" s="2" t="str">
        <f>VLOOKUP(DatosTransformados[[#This Row],[Customer Segment Hidden]],Tabla3[#All],2,FALSE)</f>
        <v>High</v>
      </c>
      <c r="AF3912" s="11">
        <v>46.321925221645479</v>
      </c>
      <c r="AG3912" s="2">
        <v>2</v>
      </c>
      <c r="AH3912" s="2" t="s">
        <v>63</v>
      </c>
      <c r="AI3912" s="2" t="str">
        <f>IFERROR(VLOOKUP(DatosTransformados[[#This Row],[Preferred Contact Method Hidden]],Tabla3[#All],2,FALSE),DatosTransformados[[#This Row],[Preferred Contact Method Hidden]])</f>
        <v>SMS</v>
      </c>
      <c r="AJ3912" s="2" t="str">
        <f>VLOOKUP(DatosTransformados[[#This Row],[Applied Discount Hidden]],Tabla3[#All],2,FALSE)</f>
        <v>No</v>
      </c>
      <c r="AK3912" s="2" t="b">
        <v>0</v>
      </c>
    </row>
    <row r="3913" spans="1:37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">
        <v>21</v>
      </c>
      <c r="O39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3" s="5" t="s">
        <v>21</v>
      </c>
      <c r="Q3913" s="5">
        <v>0</v>
      </c>
      <c r="R3913" s="5" t="s">
        <v>21</v>
      </c>
      <c r="S3913" s="5" t="s">
        <v>52</v>
      </c>
      <c r="T3913" s="5" t="s">
        <v>25</v>
      </c>
      <c r="U3913" s="5">
        <v>16</v>
      </c>
      <c r="V3913" s="5" t="str">
        <f>PROPER(DatosTransformados[[#This Row],[Payment Method Hidden]])</f>
        <v>Credit Card</v>
      </c>
      <c r="W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3913" s="5">
        <v>1061</v>
      </c>
      <c r="Y3913" s="5"/>
      <c r="Z3913" s="5"/>
      <c r="AA3913" s="5" t="s">
        <v>3463</v>
      </c>
      <c r="AB3913" s="6">
        <f>DATEVALUE(DatosTransformados[[#This Row],[Contact Date Hidden]])</f>
        <v>44500</v>
      </c>
      <c r="AC3913" s="6">
        <v>44352</v>
      </c>
      <c r="AD3913" s="5" t="s">
        <v>28</v>
      </c>
      <c r="AE3913" s="5" t="str">
        <f>VLOOKUP(DatosTransformados[[#This Row],[Customer Segment Hidden]],Tabla3[#All],2,FALSE)</f>
        <v>High</v>
      </c>
      <c r="AF3913" s="12">
        <v>13.30398042411964</v>
      </c>
      <c r="AG3913" s="5">
        <v>0</v>
      </c>
      <c r="AH3913" s="5" t="s">
        <v>49</v>
      </c>
      <c r="AI3913" s="5" t="str">
        <f>IFERROR(VLOOKUP(DatosTransformados[[#This Row],[Preferred Contact Method Hidden]],Tabla3[#All],2,FALSE),DatosTransformados[[#This Row],[Preferred Contact Method Hidden]])</f>
        <v>Phone</v>
      </c>
      <c r="AJ3913" s="5" t="str">
        <f>VLOOKUP(DatosTransformados[[#This Row],[Applied Discount Hidden]],Tabla3[#All],2,FALSE)</f>
        <v>No</v>
      </c>
      <c r="AK3913" s="5" t="b">
        <v>0</v>
      </c>
    </row>
    <row r="3914" spans="1:37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">
        <v>21</v>
      </c>
      <c r="O39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4" s="2" t="s">
        <v>21</v>
      </c>
      <c r="Q3914" s="2">
        <v>0</v>
      </c>
      <c r="R3914" s="2" t="s">
        <v>33</v>
      </c>
      <c r="S3914" s="2" t="s">
        <v>24</v>
      </c>
      <c r="T3914" s="2" t="s">
        <v>35</v>
      </c>
      <c r="U3914" s="2">
        <v>72</v>
      </c>
      <c r="V3914" s="2" t="str">
        <f>PROPER(DatosTransformados[[#This Row],[Payment Method Hidden]])</f>
        <v>Direct Debit</v>
      </c>
      <c r="W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X3914" s="2">
        <v>1462</v>
      </c>
      <c r="Y3914" s="2"/>
      <c r="Z3914" s="2"/>
      <c r="AA3914" s="2" t="s">
        <v>509</v>
      </c>
      <c r="AB3914" s="3">
        <f>DATEVALUE(DatosTransformados[[#This Row],[Contact Date Hidden]])</f>
        <v>44639</v>
      </c>
      <c r="AC3914" s="3">
        <v>44316</v>
      </c>
      <c r="AD3914" s="2" t="s">
        <v>28</v>
      </c>
      <c r="AE3914" s="2" t="str">
        <f>VLOOKUP(DatosTransformados[[#This Row],[Customer Segment Hidden]],Tabla3[#All],2,FALSE)</f>
        <v>High</v>
      </c>
      <c r="AF3914" s="11">
        <v>75.438979671173527</v>
      </c>
      <c r="AG3914" s="2">
        <v>1</v>
      </c>
      <c r="AH3914" s="2" t="s">
        <v>63</v>
      </c>
      <c r="AI3914" s="2" t="str">
        <f>IFERROR(VLOOKUP(DatosTransformados[[#This Row],[Preferred Contact Method Hidden]],Tabla3[#All],2,FALSE),DatosTransformados[[#This Row],[Preferred Contact Method Hidden]])</f>
        <v>SMS</v>
      </c>
      <c r="AJ3914" s="2" t="str">
        <f>VLOOKUP(DatosTransformados[[#This Row],[Applied Discount Hidden]],Tabla3[#All],2,FALSE)</f>
        <v>Yes</v>
      </c>
      <c r="AK3914" s="2" t="b">
        <v>1</v>
      </c>
    </row>
    <row r="3915" spans="1:37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">
        <v>33</v>
      </c>
      <c r="O3915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3915" s="2" t="s">
        <v>21</v>
      </c>
      <c r="Q3915" s="2">
        <v>0</v>
      </c>
      <c r="R3915" s="2" t="s">
        <v>21</v>
      </c>
      <c r="S3915" s="2" t="s">
        <v>24</v>
      </c>
      <c r="T3915" s="2" t="s">
        <v>123</v>
      </c>
      <c r="U3915" s="2">
        <v>45</v>
      </c>
      <c r="V3915" s="2" t="str">
        <f>PROPER(DatosTransformados[[#This Row],[Payment Method Hidden]])</f>
        <v>Credit Card</v>
      </c>
      <c r="W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915" s="2">
        <v>217</v>
      </c>
      <c r="Y3915" s="2" t="s">
        <v>42</v>
      </c>
      <c r="Z3915" s="2" t="s">
        <v>213</v>
      </c>
      <c r="AA3915" s="2" t="s">
        <v>2290</v>
      </c>
      <c r="AB3915" s="3">
        <f>DATEVALUE(DatosTransformados[[#This Row],[Contact Date Hidden]])</f>
        <v>44570</v>
      </c>
      <c r="AC3915" s="3">
        <v>43924</v>
      </c>
      <c r="AD3915" s="2" t="s">
        <v>28</v>
      </c>
      <c r="AE3915" s="2" t="str">
        <f>VLOOKUP(DatosTransformados[[#This Row],[Customer Segment Hidden]],Tabla3[#All],2,FALSE)</f>
        <v>High</v>
      </c>
      <c r="AF3915" s="11">
        <v>39.150322267091212</v>
      </c>
      <c r="AG3915" s="2">
        <v>2</v>
      </c>
      <c r="AH3915" s="2" t="s">
        <v>63</v>
      </c>
      <c r="AI3915" s="2" t="str">
        <f>IFERROR(VLOOKUP(DatosTransformados[[#This Row],[Preferred Contact Method Hidden]],Tabla3[#All],2,FALSE),DatosTransformados[[#This Row],[Preferred Contact Method Hidden]])</f>
        <v>SMS</v>
      </c>
      <c r="AJ3915" s="2" t="str">
        <f>VLOOKUP(DatosTransformados[[#This Row],[Applied Discount Hidden]],Tabla3[#All],2,FALSE)</f>
        <v>Yes</v>
      </c>
      <c r="AK3915" s="2" t="b">
        <v>1</v>
      </c>
    </row>
    <row r="3916" spans="1:37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">
        <v>21</v>
      </c>
      <c r="O39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6" s="5" t="s">
        <v>21</v>
      </c>
      <c r="Q3916" s="5">
        <v>0</v>
      </c>
      <c r="R3916" s="5" t="s">
        <v>33</v>
      </c>
      <c r="S3916" s="5" t="s">
        <v>34</v>
      </c>
      <c r="T3916" s="5" t="s">
        <v>35</v>
      </c>
      <c r="U3916" s="5">
        <v>29</v>
      </c>
      <c r="V3916" s="5" t="str">
        <f>PROPER(DatosTransformados[[#This Row],[Payment Method Hidden]])</f>
        <v>Direct Debit</v>
      </c>
      <c r="W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916" s="5">
        <v>1989</v>
      </c>
      <c r="Y3916" s="5" t="s">
        <v>42</v>
      </c>
      <c r="Z3916" s="5" t="s">
        <v>213</v>
      </c>
      <c r="AA3916" s="5" t="s">
        <v>6155</v>
      </c>
      <c r="AB3916" s="6">
        <f>DATEVALUE(DatosTransformados[[#This Row],[Contact Date Hidden]])</f>
        <v>45209</v>
      </c>
      <c r="AC3916" s="6">
        <v>44991</v>
      </c>
      <c r="AD3916" s="5" t="s">
        <v>28</v>
      </c>
      <c r="AE3916" s="5" t="str">
        <f>VLOOKUP(DatosTransformados[[#This Row],[Customer Segment Hidden]],Tabla3[#All],2,FALSE)</f>
        <v>High</v>
      </c>
      <c r="AF3916" s="12">
        <v>30.073472316614581</v>
      </c>
      <c r="AG3916" s="5">
        <v>1</v>
      </c>
      <c r="AH3916" s="5" t="s">
        <v>63</v>
      </c>
      <c r="AI3916" s="5" t="str">
        <f>IFERROR(VLOOKUP(DatosTransformados[[#This Row],[Preferred Contact Method Hidden]],Tabla3[#All],2,FALSE),DatosTransformados[[#This Row],[Preferred Contact Method Hidden]])</f>
        <v>SMS</v>
      </c>
      <c r="AJ3916" s="5" t="str">
        <f>VLOOKUP(DatosTransformados[[#This Row],[Applied Discount Hidden]],Tabla3[#All],2,FALSE)</f>
        <v>No</v>
      </c>
      <c r="AK3916" s="5" t="b">
        <v>0</v>
      </c>
    </row>
    <row r="3917" spans="1:37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">
        <v>21</v>
      </c>
      <c r="O39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7" s="2" t="s">
        <v>21</v>
      </c>
      <c r="Q3917" s="2">
        <v>0</v>
      </c>
      <c r="R3917" s="2" t="s">
        <v>33</v>
      </c>
      <c r="S3917" s="2" t="s">
        <v>34</v>
      </c>
      <c r="T3917" s="2" t="s">
        <v>25</v>
      </c>
      <c r="U3917" s="2">
        <v>39</v>
      </c>
      <c r="V3917" s="2" t="str">
        <f>PROPER(DatosTransformados[[#This Row],[Payment Method Hidden]])</f>
        <v>Credit Card</v>
      </c>
      <c r="W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3917" s="2">
        <v>1803</v>
      </c>
      <c r="Y3917" s="2"/>
      <c r="Z3917" s="2"/>
      <c r="AA3917" s="2" t="s">
        <v>6157</v>
      </c>
      <c r="AB3917" s="3">
        <f>DATEVALUE(DatosTransformados[[#This Row],[Contact Date Hidden]])</f>
        <v>44864</v>
      </c>
      <c r="AC3917" s="3">
        <v>45278</v>
      </c>
      <c r="AD3917" s="2" t="s">
        <v>28</v>
      </c>
      <c r="AE3917" s="2" t="str">
        <f>VLOOKUP(DatosTransformados[[#This Row],[Customer Segment Hidden]],Tabla3[#All],2,FALSE)</f>
        <v>High</v>
      </c>
      <c r="AF3917" s="11">
        <v>41.516971269801402</v>
      </c>
      <c r="AG3917" s="2">
        <v>4</v>
      </c>
      <c r="AH3917" s="2" t="s">
        <v>49</v>
      </c>
      <c r="AI3917" s="2" t="str">
        <f>IFERROR(VLOOKUP(DatosTransformados[[#This Row],[Preferred Contact Method Hidden]],Tabla3[#All],2,FALSE),DatosTransformados[[#This Row],[Preferred Contact Method Hidden]])</f>
        <v>Phone</v>
      </c>
      <c r="AJ3917" s="2" t="str">
        <f>VLOOKUP(DatosTransformados[[#This Row],[Applied Discount Hidden]],Tabla3[#All],2,FALSE)</f>
        <v>Yes</v>
      </c>
      <c r="AK3917" s="2" t="b">
        <v>1</v>
      </c>
    </row>
    <row r="3918" spans="1:37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">
        <v>21</v>
      </c>
      <c r="O39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8" s="5" t="s">
        <v>21</v>
      </c>
      <c r="Q3918" s="5">
        <v>0</v>
      </c>
      <c r="R3918" s="5" t="s">
        <v>21</v>
      </c>
      <c r="S3918" s="5" t="s">
        <v>24</v>
      </c>
      <c r="T3918" s="5" t="s">
        <v>123</v>
      </c>
      <c r="U3918" s="5">
        <v>9</v>
      </c>
      <c r="V3918" s="5" t="str">
        <f>PROPER(DatosTransformados[[#This Row],[Payment Method Hidden]])</f>
        <v>Credit Card</v>
      </c>
      <c r="W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3918" s="5">
        <v>35</v>
      </c>
      <c r="Y3918" s="5" t="s">
        <v>103</v>
      </c>
      <c r="Z3918" s="5" t="s">
        <v>197</v>
      </c>
      <c r="AA3918" s="5" t="s">
        <v>2951</v>
      </c>
      <c r="AB3918" s="6">
        <f>DATEVALUE(DatosTransformados[[#This Row],[Contact Date Hidden]])</f>
        <v>45182</v>
      </c>
      <c r="AC3918" s="6">
        <v>44341</v>
      </c>
      <c r="AD3918" s="5" t="s">
        <v>44</v>
      </c>
      <c r="AE3918" s="5" t="str">
        <f>VLOOKUP(DatosTransformados[[#This Row],[Customer Segment Hidden]],Tabla3[#All],2,FALSE)</f>
        <v>Medium</v>
      </c>
      <c r="AF3918" s="12">
        <v>8.0247098293734318</v>
      </c>
      <c r="AG3918" s="5">
        <v>8</v>
      </c>
      <c r="AH3918" s="5" t="s">
        <v>49</v>
      </c>
      <c r="AI3918" s="5" t="str">
        <f>IFERROR(VLOOKUP(DatosTransformados[[#This Row],[Preferred Contact Method Hidden]],Tabla3[#All],2,FALSE),DatosTransformados[[#This Row],[Preferred Contact Method Hidden]])</f>
        <v>Phone</v>
      </c>
      <c r="AJ3918" s="5" t="str">
        <f>VLOOKUP(DatosTransformados[[#This Row],[Applied Discount Hidden]],Tabla3[#All],2,FALSE)</f>
        <v>No</v>
      </c>
      <c r="AK3918" s="5" t="b">
        <v>0</v>
      </c>
    </row>
    <row r="3919" spans="1:37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">
        <v>21</v>
      </c>
      <c r="O39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19" s="2" t="s">
        <v>33</v>
      </c>
      <c r="Q3919" s="2">
        <v>2</v>
      </c>
      <c r="R3919" s="2" t="s">
        <v>21</v>
      </c>
      <c r="S3919" s="2" t="s">
        <v>34</v>
      </c>
      <c r="T3919" s="2" t="s">
        <v>117</v>
      </c>
      <c r="U3919" s="2">
        <v>8</v>
      </c>
      <c r="V3919" s="2" t="str">
        <f>PROPER(DatosTransformados[[#This Row],[Payment Method Hidden]])</f>
        <v>Direct Debit</v>
      </c>
      <c r="W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919" s="2">
        <v>275</v>
      </c>
      <c r="Y3919" s="2"/>
      <c r="Z3919" s="2"/>
      <c r="AA3919" s="2" t="s">
        <v>1109</v>
      </c>
      <c r="AB3919" s="3">
        <f>DATEVALUE(DatosTransformados[[#This Row],[Contact Date Hidden]])</f>
        <v>43888</v>
      </c>
      <c r="AC3919" s="3">
        <v>44530</v>
      </c>
      <c r="AD3919" s="2" t="s">
        <v>28</v>
      </c>
      <c r="AE3919" s="2" t="str">
        <f>VLOOKUP(DatosTransformados[[#This Row],[Customer Segment Hidden]],Tabla3[#All],2,FALSE)</f>
        <v>High</v>
      </c>
      <c r="AF3919" s="11">
        <v>8.6310005469303643</v>
      </c>
      <c r="AG3919" s="2">
        <v>2</v>
      </c>
      <c r="AH3919" s="2" t="s">
        <v>49</v>
      </c>
      <c r="AI3919" s="2" t="str">
        <f>IFERROR(VLOOKUP(DatosTransformados[[#This Row],[Preferred Contact Method Hidden]],Tabla3[#All],2,FALSE),DatosTransformados[[#This Row],[Preferred Contact Method Hidden]])</f>
        <v>Phone</v>
      </c>
      <c r="AJ3919" s="2" t="str">
        <f>VLOOKUP(DatosTransformados[[#This Row],[Applied Discount Hidden]],Tabla3[#All],2,FALSE)</f>
        <v>Yes</v>
      </c>
      <c r="AK3919" s="2" t="b">
        <v>1</v>
      </c>
    </row>
    <row r="3920" spans="1:37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">
        <v>21</v>
      </c>
      <c r="O39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0" s="2" t="s">
        <v>21</v>
      </c>
      <c r="Q3920" s="2">
        <v>0</v>
      </c>
      <c r="R3920" s="2" t="s">
        <v>21</v>
      </c>
      <c r="S3920" s="2" t="s">
        <v>34</v>
      </c>
      <c r="T3920" s="2" t="s">
        <v>207</v>
      </c>
      <c r="U3920" s="2">
        <v>7</v>
      </c>
      <c r="V3920" s="2" t="str">
        <f>PROPER(DatosTransformados[[#This Row],[Payment Method Hidden]])</f>
        <v>Paper Check</v>
      </c>
      <c r="W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3920" s="2">
        <v>388</v>
      </c>
      <c r="Y3920" s="2"/>
      <c r="Z3920" s="2"/>
      <c r="AA3920" s="2" t="s">
        <v>3186</v>
      </c>
      <c r="AB3920" s="3">
        <f>DATEVALUE(DatosTransformados[[#This Row],[Contact Date Hidden]])</f>
        <v>44834</v>
      </c>
      <c r="AC3920" s="3">
        <v>44728</v>
      </c>
      <c r="AD3920" s="2" t="s">
        <v>28</v>
      </c>
      <c r="AE3920" s="2" t="str">
        <f>VLOOKUP(DatosTransformados[[#This Row],[Customer Segment Hidden]],Tabla3[#All],2,FALSE)</f>
        <v>High</v>
      </c>
      <c r="AF3920" s="11">
        <v>8.0209831725705456</v>
      </c>
      <c r="AG3920" s="2">
        <v>8</v>
      </c>
      <c r="AH3920" s="2" t="s">
        <v>29</v>
      </c>
      <c r="AI3920" s="2" t="str">
        <f>IFERROR(VLOOKUP(DatosTransformados[[#This Row],[Preferred Contact Method Hidden]],Tabla3[#All],2,FALSE),DatosTransformados[[#This Row],[Preferred Contact Method Hidden]])</f>
        <v>Email</v>
      </c>
      <c r="AJ3920" s="2" t="str">
        <f>VLOOKUP(DatosTransformados[[#This Row],[Applied Discount Hidden]],Tabla3[#All],2,FALSE)</f>
        <v>Yes</v>
      </c>
      <c r="AK3920" s="2" t="b">
        <v>1</v>
      </c>
    </row>
    <row r="3921" spans="1:37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">
        <v>21</v>
      </c>
      <c r="O39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1" s="5" t="s">
        <v>33</v>
      </c>
      <c r="Q3921" s="5">
        <v>3</v>
      </c>
      <c r="R3921" s="5" t="s">
        <v>21</v>
      </c>
      <c r="S3921" s="5" t="s">
        <v>24</v>
      </c>
      <c r="T3921" s="5" t="s">
        <v>25</v>
      </c>
      <c r="U3921" s="5">
        <v>50</v>
      </c>
      <c r="V3921" s="5" t="str">
        <f>PROPER(DatosTransformados[[#This Row],[Payment Method Hidden]])</f>
        <v>Credit Card</v>
      </c>
      <c r="W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921" s="5">
        <v>1871</v>
      </c>
      <c r="Y3921" s="5"/>
      <c r="Z3921" s="5"/>
      <c r="AA3921" s="5" t="s">
        <v>3218</v>
      </c>
      <c r="AB3921" s="6">
        <f>DATEVALUE(DatosTransformados[[#This Row],[Contact Date Hidden]])</f>
        <v>44866</v>
      </c>
      <c r="AC3921" s="6">
        <v>44803</v>
      </c>
      <c r="AD3921" s="5" t="s">
        <v>28</v>
      </c>
      <c r="AE3921" s="5" t="str">
        <f>VLOOKUP(DatosTransformados[[#This Row],[Customer Segment Hidden]],Tabla3[#All],2,FALSE)</f>
        <v>High</v>
      </c>
      <c r="AF3921" s="12">
        <v>59.929564741301327</v>
      </c>
      <c r="AG3921" s="5">
        <v>4</v>
      </c>
      <c r="AH3921" s="5" t="s">
        <v>29</v>
      </c>
      <c r="AI3921" s="5" t="str">
        <f>IFERROR(VLOOKUP(DatosTransformados[[#This Row],[Preferred Contact Method Hidden]],Tabla3[#All],2,FALSE),DatosTransformados[[#This Row],[Preferred Contact Method Hidden]])</f>
        <v>Email</v>
      </c>
      <c r="AJ3921" s="5" t="str">
        <f>VLOOKUP(DatosTransformados[[#This Row],[Applied Discount Hidden]],Tabla3[#All],2,FALSE)</f>
        <v>Yes</v>
      </c>
      <c r="AK3921" s="5" t="b">
        <v>1</v>
      </c>
    </row>
    <row r="3922" spans="1:37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">
        <v>21</v>
      </c>
      <c r="O39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2" s="2" t="s">
        <v>21</v>
      </c>
      <c r="Q3922" s="2">
        <v>0</v>
      </c>
      <c r="R3922" s="2" t="s">
        <v>33</v>
      </c>
      <c r="S3922" s="2" t="s">
        <v>34</v>
      </c>
      <c r="T3922" s="2" t="s">
        <v>123</v>
      </c>
      <c r="U3922" s="2">
        <v>47</v>
      </c>
      <c r="V3922" s="2" t="str">
        <f>PROPER(DatosTransformados[[#This Row],[Payment Method Hidden]])</f>
        <v>Credit Card</v>
      </c>
      <c r="W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3922" s="2">
        <v>1069</v>
      </c>
      <c r="Y3922" s="2"/>
      <c r="Z3922" s="2"/>
      <c r="AA3922" s="2" t="s">
        <v>37</v>
      </c>
      <c r="AB3922" s="3">
        <f>DATEVALUE(DatosTransformados[[#This Row],[Contact Date Hidden]])</f>
        <v>44436</v>
      </c>
      <c r="AC3922" s="3">
        <v>44908</v>
      </c>
      <c r="AD3922" s="2" t="s">
        <v>28</v>
      </c>
      <c r="AE3922" s="2" t="str">
        <f>VLOOKUP(DatosTransformados[[#This Row],[Customer Segment Hidden]],Tabla3[#All],2,FALSE)</f>
        <v>High</v>
      </c>
      <c r="AF3922" s="11">
        <v>48.536351210010757</v>
      </c>
      <c r="AG3922" s="2">
        <v>4</v>
      </c>
      <c r="AH3922" s="2" t="s">
        <v>63</v>
      </c>
      <c r="AI3922" s="2" t="str">
        <f>IFERROR(VLOOKUP(DatosTransformados[[#This Row],[Preferred Contact Method Hidden]],Tabla3[#All],2,FALSE),DatosTransformados[[#This Row],[Preferred Contact Method Hidden]])</f>
        <v>SMS</v>
      </c>
      <c r="AJ3922" s="2" t="str">
        <f>VLOOKUP(DatosTransformados[[#This Row],[Applied Discount Hidden]],Tabla3[#All],2,FALSE)</f>
        <v>No</v>
      </c>
      <c r="AK3922" s="2" t="b">
        <v>0</v>
      </c>
    </row>
    <row r="3923" spans="1:37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">
        <v>33</v>
      </c>
      <c r="O39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3" s="5" t="s">
        <v>33</v>
      </c>
      <c r="Q3923" s="5">
        <v>5</v>
      </c>
      <c r="R3923" s="5" t="s">
        <v>21</v>
      </c>
      <c r="S3923" s="5" t="s">
        <v>52</v>
      </c>
      <c r="T3923" s="5" t="s">
        <v>35</v>
      </c>
      <c r="U3923" s="5">
        <v>8</v>
      </c>
      <c r="V3923" s="5" t="str">
        <f>PROPER(DatosTransformados[[#This Row],[Payment Method Hidden]])</f>
        <v>Direct Debit</v>
      </c>
      <c r="W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923" s="5">
        <v>515</v>
      </c>
      <c r="Y3923" s="5"/>
      <c r="Z3923" s="5"/>
      <c r="AA3923" s="5" t="s">
        <v>845</v>
      </c>
      <c r="AB3923" s="6">
        <f>DATEVALUE(DatosTransformados[[#This Row],[Contact Date Hidden]])</f>
        <v>45227</v>
      </c>
      <c r="AC3923" s="6">
        <v>44778</v>
      </c>
      <c r="AD3923" s="5" t="s">
        <v>28</v>
      </c>
      <c r="AE3923" s="5" t="str">
        <f>VLOOKUP(DatosTransformados[[#This Row],[Customer Segment Hidden]],Tabla3[#All],2,FALSE)</f>
        <v>High</v>
      </c>
      <c r="AF3923" s="12">
        <v>8.3107557002367525</v>
      </c>
      <c r="AG3923" s="5">
        <v>6</v>
      </c>
      <c r="AH3923" s="5" t="s">
        <v>63</v>
      </c>
      <c r="AI3923" s="5" t="str">
        <f>IFERROR(VLOOKUP(DatosTransformados[[#This Row],[Preferred Contact Method Hidden]],Tabla3[#All],2,FALSE),DatosTransformados[[#This Row],[Preferred Contact Method Hidden]])</f>
        <v>SMS</v>
      </c>
      <c r="AJ3923" s="5" t="str">
        <f>VLOOKUP(DatosTransformados[[#This Row],[Applied Discount Hidden]],Tabla3[#All],2,FALSE)</f>
        <v>No</v>
      </c>
      <c r="AK3923" s="5" t="b">
        <v>0</v>
      </c>
    </row>
    <row r="3924" spans="1:37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">
        <v>21</v>
      </c>
      <c r="O39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4" s="2" t="s">
        <v>21</v>
      </c>
      <c r="Q3924" s="2">
        <v>0</v>
      </c>
      <c r="R3924" s="2" t="s">
        <v>21</v>
      </c>
      <c r="S3924" s="2" t="s">
        <v>24</v>
      </c>
      <c r="T3924" s="2" t="s">
        <v>117</v>
      </c>
      <c r="U3924" s="2">
        <v>63</v>
      </c>
      <c r="V3924" s="2" t="str">
        <f>PROPER(DatosTransformados[[#This Row],[Payment Method Hidden]])</f>
        <v>Direct Debit</v>
      </c>
      <c r="W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3924" s="2">
        <v>424</v>
      </c>
      <c r="Y3924" s="2" t="s">
        <v>42</v>
      </c>
      <c r="Z3924" s="2" t="s">
        <v>184</v>
      </c>
      <c r="AA3924" s="2" t="s">
        <v>6165</v>
      </c>
      <c r="AB3924" s="3">
        <f>DATEVALUE(DatosTransformados[[#This Row],[Contact Date Hidden]])</f>
        <v>44243</v>
      </c>
      <c r="AC3924" s="3">
        <v>44234</v>
      </c>
      <c r="AD3924" s="2" t="s">
        <v>28</v>
      </c>
      <c r="AE3924" s="2" t="str">
        <f>VLOOKUP(DatosTransformados[[#This Row],[Customer Segment Hidden]],Tabla3[#All],2,FALSE)</f>
        <v>High</v>
      </c>
      <c r="AF3924" s="11">
        <v>74.191543851653179</v>
      </c>
      <c r="AG3924" s="2">
        <v>7</v>
      </c>
      <c r="AH3924" s="2" t="s">
        <v>63</v>
      </c>
      <c r="AI3924" s="2" t="str">
        <f>IFERROR(VLOOKUP(DatosTransformados[[#This Row],[Preferred Contact Method Hidden]],Tabla3[#All],2,FALSE),DatosTransformados[[#This Row],[Preferred Contact Method Hidden]])</f>
        <v>SMS</v>
      </c>
      <c r="AJ3924" s="2" t="str">
        <f>VLOOKUP(DatosTransformados[[#This Row],[Applied Discount Hidden]],Tabla3[#All],2,FALSE)</f>
        <v>Yes</v>
      </c>
      <c r="AK3924" s="2" t="b">
        <v>1</v>
      </c>
    </row>
    <row r="3925" spans="1:37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">
        <v>21</v>
      </c>
      <c r="O39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5" s="5" t="s">
        <v>21</v>
      </c>
      <c r="Q3925" s="5">
        <v>0</v>
      </c>
      <c r="R3925" s="5" t="s">
        <v>21</v>
      </c>
      <c r="S3925" s="5" t="s">
        <v>24</v>
      </c>
      <c r="T3925" s="5" t="s">
        <v>25</v>
      </c>
      <c r="U3925" s="5">
        <v>12</v>
      </c>
      <c r="V3925" s="5" t="str">
        <f>PROPER(DatosTransformados[[#This Row],[Payment Method Hidden]])</f>
        <v>Credit Card</v>
      </c>
      <c r="W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3925" s="5">
        <v>38</v>
      </c>
      <c r="Y3925" s="5"/>
      <c r="Z3925" s="5"/>
      <c r="AA3925" s="5" t="s">
        <v>5270</v>
      </c>
      <c r="AB3925" s="6">
        <f>DATEVALUE(DatosTransformados[[#This Row],[Contact Date Hidden]])</f>
        <v>44518</v>
      </c>
      <c r="AC3925" s="6">
        <v>44934</v>
      </c>
      <c r="AD3925" s="5" t="s">
        <v>44</v>
      </c>
      <c r="AE3925" s="5" t="str">
        <f>VLOOKUP(DatosTransformados[[#This Row],[Customer Segment Hidden]],Tabla3[#All],2,FALSE)</f>
        <v>Medium</v>
      </c>
      <c r="AF3925" s="12">
        <v>12.65973479299574</v>
      </c>
      <c r="AG3925" s="5">
        <v>5</v>
      </c>
      <c r="AH3925" s="5" t="s">
        <v>63</v>
      </c>
      <c r="AI3925" s="5" t="str">
        <f>IFERROR(VLOOKUP(DatosTransformados[[#This Row],[Preferred Contact Method Hidden]],Tabla3[#All],2,FALSE),DatosTransformados[[#This Row],[Preferred Contact Method Hidden]])</f>
        <v>SMS</v>
      </c>
      <c r="AJ3925" s="5" t="str">
        <f>VLOOKUP(DatosTransformados[[#This Row],[Applied Discount Hidden]],Tabla3[#All],2,FALSE)</f>
        <v>No</v>
      </c>
      <c r="AK3925" s="5" t="b">
        <v>0</v>
      </c>
    </row>
    <row r="3926" spans="1:37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">
        <v>21</v>
      </c>
      <c r="O39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6" s="2" t="s">
        <v>33</v>
      </c>
      <c r="Q3926" s="2">
        <v>5</v>
      </c>
      <c r="R3926" s="2" t="s">
        <v>33</v>
      </c>
      <c r="S3926" s="2" t="s">
        <v>24</v>
      </c>
      <c r="T3926" s="2" t="s">
        <v>25</v>
      </c>
      <c r="U3926" s="2">
        <v>17</v>
      </c>
      <c r="V3926" s="2" t="str">
        <f>PROPER(DatosTransformados[[#This Row],[Payment Method Hidden]])</f>
        <v>Credit Card</v>
      </c>
      <c r="W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3926" s="2">
        <v>155</v>
      </c>
      <c r="Y3926" s="2"/>
      <c r="Z3926" s="2"/>
      <c r="AA3926" s="2" t="s">
        <v>1874</v>
      </c>
      <c r="AB3926" s="3">
        <f>DATEVALUE(DatosTransformados[[#This Row],[Contact Date Hidden]])</f>
        <v>45034</v>
      </c>
      <c r="AC3926" s="3">
        <v>44424</v>
      </c>
      <c r="AD3926" s="2" t="s">
        <v>38</v>
      </c>
      <c r="AE3926" s="2" t="str">
        <f>VLOOKUP(DatosTransformados[[#This Row],[Customer Segment Hidden]],Tabla3[#All],2,FALSE)</f>
        <v>Low</v>
      </c>
      <c r="AF3926" s="11">
        <v>17.709018832737041</v>
      </c>
      <c r="AG3926" s="2">
        <v>8</v>
      </c>
      <c r="AH3926" s="2" t="s">
        <v>29</v>
      </c>
      <c r="AI3926" s="2" t="str">
        <f>IFERROR(VLOOKUP(DatosTransformados[[#This Row],[Preferred Contact Method Hidden]],Tabla3[#All],2,FALSE),DatosTransformados[[#This Row],[Preferred Contact Method Hidden]])</f>
        <v>Email</v>
      </c>
      <c r="AJ3926" s="2" t="str">
        <f>VLOOKUP(DatosTransformados[[#This Row],[Applied Discount Hidden]],Tabla3[#All],2,FALSE)</f>
        <v>Yes</v>
      </c>
      <c r="AK3926" s="2" t="b">
        <v>1</v>
      </c>
    </row>
    <row r="3927" spans="1:37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">
        <v>21</v>
      </c>
      <c r="O39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7" s="5" t="s">
        <v>21</v>
      </c>
      <c r="Q3927" s="5">
        <v>0</v>
      </c>
      <c r="R3927" s="5" t="s">
        <v>33</v>
      </c>
      <c r="S3927" s="5" t="s">
        <v>34</v>
      </c>
      <c r="T3927" s="5" t="s">
        <v>35</v>
      </c>
      <c r="U3927" s="5">
        <v>63</v>
      </c>
      <c r="V3927" s="5" t="str">
        <f>PROPER(DatosTransformados[[#This Row],[Payment Method Hidden]])</f>
        <v>Direct Debit</v>
      </c>
      <c r="W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3927" s="5">
        <v>3501</v>
      </c>
      <c r="Y3927" s="5" t="s">
        <v>42</v>
      </c>
      <c r="Z3927" s="5" t="s">
        <v>184</v>
      </c>
      <c r="AA3927" s="5" t="s">
        <v>6169</v>
      </c>
      <c r="AB3927" s="6">
        <f>DATEVALUE(DatosTransformados[[#This Row],[Contact Date Hidden]])</f>
        <v>44049</v>
      </c>
      <c r="AC3927" s="6">
        <v>44980</v>
      </c>
      <c r="AD3927" s="5" t="s">
        <v>38</v>
      </c>
      <c r="AE3927" s="5" t="str">
        <f>VLOOKUP(DatosTransformados[[#This Row],[Customer Segment Hidden]],Tabla3[#All],2,FALSE)</f>
        <v>Low</v>
      </c>
      <c r="AF3927" s="12">
        <v>69.916040946415364</v>
      </c>
      <c r="AG3927" s="5">
        <v>5</v>
      </c>
      <c r="AH3927" s="5" t="s">
        <v>29</v>
      </c>
      <c r="AI3927" s="5" t="str">
        <f>IFERROR(VLOOKUP(DatosTransformados[[#This Row],[Preferred Contact Method Hidden]],Tabla3[#All],2,FALSE),DatosTransformados[[#This Row],[Preferred Contact Method Hidden]])</f>
        <v>Email</v>
      </c>
      <c r="AJ3927" s="5" t="str">
        <f>VLOOKUP(DatosTransformados[[#This Row],[Applied Discount Hidden]],Tabla3[#All],2,FALSE)</f>
        <v>Yes</v>
      </c>
      <c r="AK3927" s="5" t="b">
        <v>1</v>
      </c>
    </row>
    <row r="3928" spans="1:37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">
        <v>21</v>
      </c>
      <c r="O39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8" s="2" t="s">
        <v>21</v>
      </c>
      <c r="Q3928" s="2">
        <v>0</v>
      </c>
      <c r="R3928" s="2" t="s">
        <v>21</v>
      </c>
      <c r="S3928" s="2" t="s">
        <v>24</v>
      </c>
      <c r="T3928" s="2" t="s">
        <v>123</v>
      </c>
      <c r="U3928" s="2">
        <v>43</v>
      </c>
      <c r="V3928" s="2" t="str">
        <f>PROPER(DatosTransformados[[#This Row],[Payment Method Hidden]])</f>
        <v>Credit Card</v>
      </c>
      <c r="W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3928" s="2">
        <v>1113</v>
      </c>
      <c r="Y3928" s="2"/>
      <c r="Z3928" s="2"/>
      <c r="AA3928" s="2" t="s">
        <v>4637</v>
      </c>
      <c r="AB3928" s="3">
        <f>DATEVALUE(DatosTransformados[[#This Row],[Contact Date Hidden]])</f>
        <v>44467</v>
      </c>
      <c r="AC3928" s="3">
        <v>45192</v>
      </c>
      <c r="AD3928" s="2" t="s">
        <v>28</v>
      </c>
      <c r="AE3928" s="2" t="str">
        <f>VLOOKUP(DatosTransformados[[#This Row],[Customer Segment Hidden]],Tabla3[#All],2,FALSE)</f>
        <v>High</v>
      </c>
      <c r="AF3928" s="11">
        <v>38.898513341210503</v>
      </c>
      <c r="AG3928" s="2">
        <v>6</v>
      </c>
      <c r="AH3928" s="2" t="s">
        <v>29</v>
      </c>
      <c r="AI3928" s="2" t="str">
        <f>IFERROR(VLOOKUP(DatosTransformados[[#This Row],[Preferred Contact Method Hidden]],Tabla3[#All],2,FALSE),DatosTransformados[[#This Row],[Preferred Contact Method Hidden]])</f>
        <v>Email</v>
      </c>
      <c r="AJ3928" s="2" t="str">
        <f>VLOOKUP(DatosTransformados[[#This Row],[Applied Discount Hidden]],Tabla3[#All],2,FALSE)</f>
        <v>Yes</v>
      </c>
      <c r="AK3928" s="2" t="b">
        <v>1</v>
      </c>
    </row>
    <row r="3929" spans="1:37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">
        <v>33</v>
      </c>
      <c r="O39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29" s="5" t="s">
        <v>21</v>
      </c>
      <c r="Q3929" s="5">
        <v>0</v>
      </c>
      <c r="R3929" s="5" t="s">
        <v>33</v>
      </c>
      <c r="S3929" s="5" t="s">
        <v>34</v>
      </c>
      <c r="T3929" s="5" t="s">
        <v>123</v>
      </c>
      <c r="U3929" s="5">
        <v>48</v>
      </c>
      <c r="V3929" s="5" t="str">
        <f>PROPER(DatosTransformados[[#This Row],[Payment Method Hidden]])</f>
        <v>Credit Card</v>
      </c>
      <c r="W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3929" s="5">
        <v>847</v>
      </c>
      <c r="Y3929" s="5"/>
      <c r="Z3929" s="5"/>
      <c r="AA3929" s="5" t="s">
        <v>4080</v>
      </c>
      <c r="AB3929" s="6">
        <f>DATEVALUE(DatosTransformados[[#This Row],[Contact Date Hidden]])</f>
        <v>45226</v>
      </c>
      <c r="AC3929" s="6">
        <v>44979</v>
      </c>
      <c r="AD3929" s="5" t="s">
        <v>38</v>
      </c>
      <c r="AE3929" s="5" t="str">
        <f>VLOOKUP(DatosTransformados[[#This Row],[Customer Segment Hidden]],Tabla3[#All],2,FALSE)</f>
        <v>Low</v>
      </c>
      <c r="AF3929" s="12">
        <v>39.316523338132399</v>
      </c>
      <c r="AG3929" s="5">
        <v>6</v>
      </c>
      <c r="AH3929" s="5" t="s">
        <v>49</v>
      </c>
      <c r="AI3929" s="5" t="str">
        <f>IFERROR(VLOOKUP(DatosTransformados[[#This Row],[Preferred Contact Method Hidden]],Tabla3[#All],2,FALSE),DatosTransformados[[#This Row],[Preferred Contact Method Hidden]])</f>
        <v>Phone</v>
      </c>
      <c r="AJ3929" s="5" t="str">
        <f>VLOOKUP(DatosTransformados[[#This Row],[Applied Discount Hidden]],Tabla3[#All],2,FALSE)</f>
        <v>Yes</v>
      </c>
      <c r="AK3929" s="5" t="b">
        <v>1</v>
      </c>
    </row>
    <row r="3930" spans="1:37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">
        <v>33</v>
      </c>
      <c r="O39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0" s="2" t="s">
        <v>21</v>
      </c>
      <c r="Q3930" s="2">
        <v>0</v>
      </c>
      <c r="R3930" s="2" t="s">
        <v>21</v>
      </c>
      <c r="S3930" s="2" t="s">
        <v>34</v>
      </c>
      <c r="T3930" s="2" t="s">
        <v>25</v>
      </c>
      <c r="U3930" s="2">
        <v>11</v>
      </c>
      <c r="V3930" s="2" t="str">
        <f>PROPER(DatosTransformados[[#This Row],[Payment Method Hidden]])</f>
        <v>Credit Card</v>
      </c>
      <c r="W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3930" s="2">
        <v>380</v>
      </c>
      <c r="Y3930" s="2"/>
      <c r="Z3930" s="2"/>
      <c r="AA3930" s="2" t="s">
        <v>6173</v>
      </c>
      <c r="AB3930" s="3">
        <f>DATEVALUE(DatosTransformados[[#This Row],[Contact Date Hidden]])</f>
        <v>43986</v>
      </c>
      <c r="AC3930" s="3">
        <v>44465</v>
      </c>
      <c r="AD3930" s="2" t="s">
        <v>44</v>
      </c>
      <c r="AE3930" s="2" t="str">
        <f>VLOOKUP(DatosTransformados[[#This Row],[Customer Segment Hidden]],Tabla3[#All],2,FALSE)</f>
        <v>Medium</v>
      </c>
      <c r="AF3930" s="11">
        <v>12.15969846399107</v>
      </c>
      <c r="AG3930" s="2">
        <v>1</v>
      </c>
      <c r="AH3930" s="2" t="s">
        <v>49</v>
      </c>
      <c r="AI3930" s="2" t="str">
        <f>IFERROR(VLOOKUP(DatosTransformados[[#This Row],[Preferred Contact Method Hidden]],Tabla3[#All],2,FALSE),DatosTransformados[[#This Row],[Preferred Contact Method Hidden]])</f>
        <v>Phone</v>
      </c>
      <c r="AJ3930" s="2" t="str">
        <f>VLOOKUP(DatosTransformados[[#This Row],[Applied Discount Hidden]],Tabla3[#All],2,FALSE)</f>
        <v>No</v>
      </c>
      <c r="AK3930" s="2" t="b">
        <v>0</v>
      </c>
    </row>
    <row r="3931" spans="1:37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">
        <v>33</v>
      </c>
      <c r="O39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1" s="5" t="s">
        <v>21</v>
      </c>
      <c r="Q3931" s="5">
        <v>0</v>
      </c>
      <c r="R3931" s="5" t="s">
        <v>21</v>
      </c>
      <c r="S3931" s="5" t="s">
        <v>24</v>
      </c>
      <c r="T3931" s="5" t="s">
        <v>117</v>
      </c>
      <c r="U3931" s="5">
        <v>52</v>
      </c>
      <c r="V3931" s="5" t="str">
        <f>PROPER(DatosTransformados[[#This Row],[Payment Method Hidden]])</f>
        <v>Direct Debit</v>
      </c>
      <c r="W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931" s="5">
        <v>1383</v>
      </c>
      <c r="Y3931" s="5" t="s">
        <v>42</v>
      </c>
      <c r="Z3931" s="5" t="s">
        <v>184</v>
      </c>
      <c r="AA3931" s="5" t="s">
        <v>1930</v>
      </c>
      <c r="AB3931" s="6">
        <f>DATEVALUE(DatosTransformados[[#This Row],[Contact Date Hidden]])</f>
        <v>44636</v>
      </c>
      <c r="AC3931" s="6">
        <v>44797</v>
      </c>
      <c r="AD3931" s="5" t="s">
        <v>38</v>
      </c>
      <c r="AE3931" s="5" t="str">
        <f>VLOOKUP(DatosTransformados[[#This Row],[Customer Segment Hidden]],Tabla3[#All],2,FALSE)</f>
        <v>Low</v>
      </c>
      <c r="AF3931" s="12">
        <v>54.112679229812208</v>
      </c>
      <c r="AG3931" s="5">
        <v>0</v>
      </c>
      <c r="AH3931" s="5" t="s">
        <v>49</v>
      </c>
      <c r="AI3931" s="5" t="str">
        <f>IFERROR(VLOOKUP(DatosTransformados[[#This Row],[Preferred Contact Method Hidden]],Tabla3[#All],2,FALSE),DatosTransformados[[#This Row],[Preferred Contact Method Hidden]])</f>
        <v>Phone</v>
      </c>
      <c r="AJ3931" s="5" t="str">
        <f>VLOOKUP(DatosTransformados[[#This Row],[Applied Discount Hidden]],Tabla3[#All],2,FALSE)</f>
        <v>Yes</v>
      </c>
      <c r="AK3931" s="5" t="b">
        <v>1</v>
      </c>
    </row>
    <row r="3932" spans="1:37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">
        <v>21</v>
      </c>
      <c r="O39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2" s="2" t="s">
        <v>21</v>
      </c>
      <c r="Q3932" s="2">
        <v>0</v>
      </c>
      <c r="R3932" s="2" t="s">
        <v>21</v>
      </c>
      <c r="S3932" s="2" t="s">
        <v>34</v>
      </c>
      <c r="T3932" s="2" t="s">
        <v>25</v>
      </c>
      <c r="U3932" s="2">
        <v>31</v>
      </c>
      <c r="V3932" s="2" t="str">
        <f>PROPER(DatosTransformados[[#This Row],[Payment Method Hidden]])</f>
        <v>Credit Card</v>
      </c>
      <c r="W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3932" s="2">
        <v>1306</v>
      </c>
      <c r="Y3932" s="2"/>
      <c r="Z3932" s="2"/>
      <c r="AA3932" s="2" t="s">
        <v>1777</v>
      </c>
      <c r="AB3932" s="3">
        <f>DATEVALUE(DatosTransformados[[#This Row],[Contact Date Hidden]])</f>
        <v>44041</v>
      </c>
      <c r="AC3932" s="3">
        <v>44623</v>
      </c>
      <c r="AD3932" s="2" t="s">
        <v>44</v>
      </c>
      <c r="AE3932" s="2" t="str">
        <f>VLOOKUP(DatosTransformados[[#This Row],[Customer Segment Hidden]],Tabla3[#All],2,FALSE)</f>
        <v>Medium</v>
      </c>
      <c r="AF3932" s="11">
        <v>34.710338518351719</v>
      </c>
      <c r="AG3932" s="2">
        <v>3</v>
      </c>
      <c r="AH3932" s="2" t="s">
        <v>29</v>
      </c>
      <c r="AI3932" s="2" t="str">
        <f>IFERROR(VLOOKUP(DatosTransformados[[#This Row],[Preferred Contact Method Hidden]],Tabla3[#All],2,FALSE),DatosTransformados[[#This Row],[Preferred Contact Method Hidden]])</f>
        <v>Email</v>
      </c>
      <c r="AJ3932" s="2" t="str">
        <f>VLOOKUP(DatosTransformados[[#This Row],[Applied Discount Hidden]],Tabla3[#All],2,FALSE)</f>
        <v>Yes</v>
      </c>
      <c r="AK3932" s="2" t="b">
        <v>1</v>
      </c>
    </row>
    <row r="3933" spans="1:37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">
        <v>33</v>
      </c>
      <c r="O39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3" s="5" t="s">
        <v>21</v>
      </c>
      <c r="Q3933" s="5">
        <v>0</v>
      </c>
      <c r="R3933" s="5" t="s">
        <v>33</v>
      </c>
      <c r="S3933" s="5" t="s">
        <v>52</v>
      </c>
      <c r="T3933" s="5" t="s">
        <v>123</v>
      </c>
      <c r="U3933" s="5">
        <v>65</v>
      </c>
      <c r="V3933" s="5" t="str">
        <f>PROPER(DatosTransformados[[#This Row],[Payment Method Hidden]])</f>
        <v>Credit Card</v>
      </c>
      <c r="W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3933" s="5">
        <v>4117</v>
      </c>
      <c r="Y3933" s="5"/>
      <c r="Z3933" s="5"/>
      <c r="AA3933" s="5" t="s">
        <v>811</v>
      </c>
      <c r="AB3933" s="6">
        <f>DATEVALUE(DatosTransformados[[#This Row],[Contact Date Hidden]])</f>
        <v>44278</v>
      </c>
      <c r="AC3933" s="6">
        <v>43936</v>
      </c>
      <c r="AD3933" s="5" t="s">
        <v>44</v>
      </c>
      <c r="AE3933" s="5" t="str">
        <f>VLOOKUP(DatosTransformados[[#This Row],[Customer Segment Hidden]],Tabla3[#All],2,FALSE)</f>
        <v>Medium</v>
      </c>
      <c r="AF3933" s="12">
        <v>70.956991970403095</v>
      </c>
      <c r="AG3933" s="5">
        <v>5</v>
      </c>
      <c r="AH3933" s="5" t="s">
        <v>29</v>
      </c>
      <c r="AI3933" s="5" t="str">
        <f>IFERROR(VLOOKUP(DatosTransformados[[#This Row],[Preferred Contact Method Hidden]],Tabla3[#All],2,FALSE),DatosTransformados[[#This Row],[Preferred Contact Method Hidden]])</f>
        <v>Email</v>
      </c>
      <c r="AJ3933" s="5" t="str">
        <f>VLOOKUP(DatosTransformados[[#This Row],[Applied Discount Hidden]],Tabla3[#All],2,FALSE)</f>
        <v>No</v>
      </c>
      <c r="AK3933" s="5" t="b">
        <v>0</v>
      </c>
    </row>
    <row r="3934" spans="1:37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">
        <v>21</v>
      </c>
      <c r="O39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4" s="2" t="s">
        <v>21</v>
      </c>
      <c r="Q3934" s="2">
        <v>0</v>
      </c>
      <c r="R3934" s="2" t="s">
        <v>33</v>
      </c>
      <c r="S3934" s="2" t="s">
        <v>52</v>
      </c>
      <c r="T3934" s="2" t="s">
        <v>117</v>
      </c>
      <c r="U3934" s="2">
        <v>71</v>
      </c>
      <c r="V3934" s="2" t="str">
        <f>PROPER(DatosTransformados[[#This Row],[Payment Method Hidden]])</f>
        <v>Direct Debit</v>
      </c>
      <c r="W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X3934" s="2">
        <v>4921</v>
      </c>
      <c r="Y3934" s="2" t="s">
        <v>42</v>
      </c>
      <c r="Z3934" s="2" t="s">
        <v>184</v>
      </c>
      <c r="AA3934" s="2" t="s">
        <v>2200</v>
      </c>
      <c r="AB3934" s="3">
        <f>DATEVALUE(DatosTransformados[[#This Row],[Contact Date Hidden]])</f>
        <v>44370</v>
      </c>
      <c r="AC3934" s="3">
        <v>44398</v>
      </c>
      <c r="AD3934" s="2" t="s">
        <v>44</v>
      </c>
      <c r="AE3934" s="2" t="str">
        <f>VLOOKUP(DatosTransformados[[#This Row],[Customer Segment Hidden]],Tabla3[#All],2,FALSE)</f>
        <v>Medium</v>
      </c>
      <c r="AF3934" s="11">
        <v>84.179249337074339</v>
      </c>
      <c r="AG3934" s="2">
        <v>10</v>
      </c>
      <c r="AH3934" s="2" t="s">
        <v>29</v>
      </c>
      <c r="AI3934" s="2" t="str">
        <f>IFERROR(VLOOKUP(DatosTransformados[[#This Row],[Preferred Contact Method Hidden]],Tabla3[#All],2,FALSE),DatosTransformados[[#This Row],[Preferred Contact Method Hidden]])</f>
        <v>Email</v>
      </c>
      <c r="AJ3934" s="2" t="str">
        <f>VLOOKUP(DatosTransformados[[#This Row],[Applied Discount Hidden]],Tabla3[#All],2,FALSE)</f>
        <v>No</v>
      </c>
      <c r="AK3934" s="2" t="b">
        <v>0</v>
      </c>
    </row>
    <row r="3935" spans="1:37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">
        <v>33</v>
      </c>
      <c r="O39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5" s="5" t="s">
        <v>21</v>
      </c>
      <c r="Q3935" s="5">
        <v>0</v>
      </c>
      <c r="R3935" s="5" t="s">
        <v>21</v>
      </c>
      <c r="S3935" s="5" t="s">
        <v>24</v>
      </c>
      <c r="T3935" s="5" t="s">
        <v>123</v>
      </c>
      <c r="U3935" s="5">
        <v>50</v>
      </c>
      <c r="V3935" s="5" t="str">
        <f>PROPER(DatosTransformados[[#This Row],[Payment Method Hidden]])</f>
        <v>Credit Card</v>
      </c>
      <c r="W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3935" s="5">
        <v>1758</v>
      </c>
      <c r="Y3935" s="5"/>
      <c r="Z3935" s="5"/>
      <c r="AA3935" s="5" t="s">
        <v>2565</v>
      </c>
      <c r="AB3935" s="6">
        <f>DATEVALUE(DatosTransformados[[#This Row],[Contact Date Hidden]])</f>
        <v>43940</v>
      </c>
      <c r="AC3935" s="6">
        <v>44574</v>
      </c>
      <c r="AD3935" s="5" t="s">
        <v>38</v>
      </c>
      <c r="AE3935" s="5" t="str">
        <f>VLOOKUP(DatosTransformados[[#This Row],[Customer Segment Hidden]],Tabla3[#All],2,FALSE)</f>
        <v>Low</v>
      </c>
      <c r="AF3935" s="12">
        <v>56.518696113774247</v>
      </c>
      <c r="AG3935" s="5">
        <v>9</v>
      </c>
      <c r="AH3935" s="5" t="s">
        <v>63</v>
      </c>
      <c r="AI3935" s="5" t="str">
        <f>IFERROR(VLOOKUP(DatosTransformados[[#This Row],[Preferred Contact Method Hidden]],Tabla3[#All],2,FALSE),DatosTransformados[[#This Row],[Preferred Contact Method Hidden]])</f>
        <v>SMS</v>
      </c>
      <c r="AJ3935" s="5" t="str">
        <f>VLOOKUP(DatosTransformados[[#This Row],[Applied Discount Hidden]],Tabla3[#All],2,FALSE)</f>
        <v>No</v>
      </c>
      <c r="AK3935" s="5" t="b">
        <v>0</v>
      </c>
    </row>
    <row r="3936" spans="1:37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">
        <v>21</v>
      </c>
      <c r="O39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6" s="2" t="s">
        <v>33</v>
      </c>
      <c r="Q3936" s="2">
        <v>6</v>
      </c>
      <c r="R3936" s="2" t="s">
        <v>33</v>
      </c>
      <c r="S3936" s="2" t="s">
        <v>34</v>
      </c>
      <c r="T3936" s="2" t="s">
        <v>25</v>
      </c>
      <c r="U3936" s="2">
        <v>22</v>
      </c>
      <c r="V3936" s="2" t="str">
        <f>PROPER(DatosTransformados[[#This Row],[Payment Method Hidden]])</f>
        <v>Credit Card</v>
      </c>
      <c r="W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3936" s="2">
        <v>1304</v>
      </c>
      <c r="Y3936" s="2"/>
      <c r="Z3936" s="2"/>
      <c r="AA3936" s="2" t="s">
        <v>3752</v>
      </c>
      <c r="AB3936" s="3">
        <f>DATEVALUE(DatosTransformados[[#This Row],[Contact Date Hidden]])</f>
        <v>43938</v>
      </c>
      <c r="AC3936" s="3">
        <v>45043</v>
      </c>
      <c r="AD3936" s="2" t="s">
        <v>44</v>
      </c>
      <c r="AE3936" s="2" t="str">
        <f>VLOOKUP(DatosTransformados[[#This Row],[Customer Segment Hidden]],Tabla3[#All],2,FALSE)</f>
        <v>Medium</v>
      </c>
      <c r="AF3936" s="11">
        <v>21.530029785991509</v>
      </c>
      <c r="AG3936" s="2">
        <v>7</v>
      </c>
      <c r="AH3936" s="2" t="s">
        <v>29</v>
      </c>
      <c r="AI3936" s="2" t="str">
        <f>IFERROR(VLOOKUP(DatosTransformados[[#This Row],[Preferred Contact Method Hidden]],Tabla3[#All],2,FALSE),DatosTransformados[[#This Row],[Preferred Contact Method Hidden]])</f>
        <v>Email</v>
      </c>
      <c r="AJ3936" s="2" t="str">
        <f>VLOOKUP(DatosTransformados[[#This Row],[Applied Discount Hidden]],Tabla3[#All],2,FALSE)</f>
        <v>No</v>
      </c>
      <c r="AK3936" s="2" t="b">
        <v>0</v>
      </c>
    </row>
    <row r="3937" spans="1:37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">
        <v>21</v>
      </c>
      <c r="O39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7" s="5" t="s">
        <v>21</v>
      </c>
      <c r="Q3937" s="5">
        <v>0</v>
      </c>
      <c r="R3937" s="5" t="s">
        <v>21</v>
      </c>
      <c r="S3937" s="5" t="s">
        <v>24</v>
      </c>
      <c r="T3937" s="5" t="s">
        <v>25</v>
      </c>
      <c r="U3937" s="5">
        <v>11</v>
      </c>
      <c r="V3937" s="5" t="str">
        <f>PROPER(DatosTransformados[[#This Row],[Payment Method Hidden]])</f>
        <v>Credit Card</v>
      </c>
      <c r="W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937" s="5">
        <v>42</v>
      </c>
      <c r="Y3937" s="5" t="s">
        <v>134</v>
      </c>
      <c r="Z3937" s="5" t="s">
        <v>375</v>
      </c>
      <c r="AA3937" s="5" t="s">
        <v>6181</v>
      </c>
      <c r="AB3937" s="6">
        <f>DATEVALUE(DatosTransformados[[#This Row],[Contact Date Hidden]])</f>
        <v>44701</v>
      </c>
      <c r="AC3937" s="6">
        <v>44772</v>
      </c>
      <c r="AD3937" s="5" t="s">
        <v>44</v>
      </c>
      <c r="AE3937" s="5" t="str">
        <f>VLOOKUP(DatosTransformados[[#This Row],[Customer Segment Hidden]],Tabla3[#All],2,FALSE)</f>
        <v>Medium</v>
      </c>
      <c r="AF3937" s="12">
        <v>12.63621310776325</v>
      </c>
      <c r="AG3937" s="5">
        <v>5</v>
      </c>
      <c r="AH3937" s="5" t="s">
        <v>49</v>
      </c>
      <c r="AI3937" s="5" t="str">
        <f>IFERROR(VLOOKUP(DatosTransformados[[#This Row],[Preferred Contact Method Hidden]],Tabla3[#All],2,FALSE),DatosTransformados[[#This Row],[Preferred Contact Method Hidden]])</f>
        <v>Phone</v>
      </c>
      <c r="AJ3937" s="5" t="str">
        <f>VLOOKUP(DatosTransformados[[#This Row],[Applied Discount Hidden]],Tabla3[#All],2,FALSE)</f>
        <v>Yes</v>
      </c>
      <c r="AK3937" s="5" t="b">
        <v>1</v>
      </c>
    </row>
    <row r="3938" spans="1:37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">
        <v>21</v>
      </c>
      <c r="O39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8" s="2" t="s">
        <v>21</v>
      </c>
      <c r="Q3938" s="2">
        <v>0</v>
      </c>
      <c r="R3938" s="2" t="s">
        <v>21</v>
      </c>
      <c r="S3938" s="2" t="s">
        <v>34</v>
      </c>
      <c r="T3938" s="2" t="s">
        <v>35</v>
      </c>
      <c r="U3938" s="2">
        <v>30</v>
      </c>
      <c r="V3938" s="2" t="str">
        <f>PROPER(DatosTransformados[[#This Row],[Payment Method Hidden]])</f>
        <v>Direct Debit</v>
      </c>
      <c r="W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938" s="2">
        <v>873</v>
      </c>
      <c r="Y3938" s="2" t="s">
        <v>156</v>
      </c>
      <c r="Z3938" s="2" t="s">
        <v>767</v>
      </c>
      <c r="AA3938" s="2" t="s">
        <v>1587</v>
      </c>
      <c r="AB3938" s="3">
        <f>DATEVALUE(DatosTransformados[[#This Row],[Contact Date Hidden]])</f>
        <v>44128</v>
      </c>
      <c r="AC3938" s="3">
        <v>44166</v>
      </c>
      <c r="AD3938" s="2" t="s">
        <v>28</v>
      </c>
      <c r="AE3938" s="2" t="str">
        <f>VLOOKUP(DatosTransformados[[#This Row],[Customer Segment Hidden]],Tabla3[#All],2,FALSE)</f>
        <v>High</v>
      </c>
      <c r="AF3938" s="11">
        <v>30.371769813538521</v>
      </c>
      <c r="AG3938" s="2">
        <v>8</v>
      </c>
      <c r="AH3938" s="2" t="s">
        <v>29</v>
      </c>
      <c r="AI3938" s="2" t="str">
        <f>IFERROR(VLOOKUP(DatosTransformados[[#This Row],[Preferred Contact Method Hidden]],Tabla3[#All],2,FALSE),DatosTransformados[[#This Row],[Preferred Contact Method Hidden]])</f>
        <v>Email</v>
      </c>
      <c r="AJ3938" s="2" t="str">
        <f>VLOOKUP(DatosTransformados[[#This Row],[Applied Discount Hidden]],Tabla3[#All],2,FALSE)</f>
        <v>Yes</v>
      </c>
      <c r="AK3938" s="2" t="b">
        <v>1</v>
      </c>
    </row>
    <row r="3939" spans="1:37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">
        <v>21</v>
      </c>
      <c r="O39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39" s="5" t="s">
        <v>33</v>
      </c>
      <c r="Q3939" s="5">
        <v>4</v>
      </c>
      <c r="R3939" s="5" t="s">
        <v>21</v>
      </c>
      <c r="S3939" s="5" t="s">
        <v>24</v>
      </c>
      <c r="T3939" s="5" t="s">
        <v>25</v>
      </c>
      <c r="U3939" s="5">
        <v>11</v>
      </c>
      <c r="V3939" s="5" t="str">
        <f>PROPER(DatosTransformados[[#This Row],[Payment Method Hidden]])</f>
        <v>Credit Card</v>
      </c>
      <c r="W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3939" s="5">
        <v>175</v>
      </c>
      <c r="Y3939" s="5"/>
      <c r="Z3939" s="5"/>
      <c r="AA3939" s="5" t="s">
        <v>2172</v>
      </c>
      <c r="AB3939" s="6">
        <f>DATEVALUE(DatosTransformados[[#This Row],[Contact Date Hidden]])</f>
        <v>44300</v>
      </c>
      <c r="AC3939" s="6">
        <v>44717</v>
      </c>
      <c r="AD3939" s="5" t="s">
        <v>28</v>
      </c>
      <c r="AE3939" s="5" t="str">
        <f>VLOOKUP(DatosTransformados[[#This Row],[Customer Segment Hidden]],Tabla3[#All],2,FALSE)</f>
        <v>High</v>
      </c>
      <c r="AF3939" s="12">
        <v>12.031985104701191</v>
      </c>
      <c r="AG3939" s="5">
        <v>10</v>
      </c>
      <c r="AH3939" s="5" t="s">
        <v>29</v>
      </c>
      <c r="AI3939" s="5" t="str">
        <f>IFERROR(VLOOKUP(DatosTransformados[[#This Row],[Preferred Contact Method Hidden]],Tabla3[#All],2,FALSE),DatosTransformados[[#This Row],[Preferred Contact Method Hidden]])</f>
        <v>Email</v>
      </c>
      <c r="AJ3939" s="5" t="str">
        <f>VLOOKUP(DatosTransformados[[#This Row],[Applied Discount Hidden]],Tabla3[#All],2,FALSE)</f>
        <v>Yes</v>
      </c>
      <c r="AK3939" s="5" t="b">
        <v>1</v>
      </c>
    </row>
    <row r="3940" spans="1:37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">
        <v>33</v>
      </c>
      <c r="O39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0" s="2" t="s">
        <v>33</v>
      </c>
      <c r="Q3940" s="2">
        <v>4</v>
      </c>
      <c r="R3940" s="2" t="s">
        <v>33</v>
      </c>
      <c r="S3940" s="2" t="s">
        <v>34</v>
      </c>
      <c r="T3940" s="2" t="s">
        <v>117</v>
      </c>
      <c r="U3940" s="2">
        <v>54</v>
      </c>
      <c r="V3940" s="2" t="str">
        <f>PROPER(DatosTransformados[[#This Row],[Payment Method Hidden]])</f>
        <v>Direct Debit</v>
      </c>
      <c r="W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940" s="2">
        <v>3664</v>
      </c>
      <c r="Y3940" s="2"/>
      <c r="Z3940" s="2"/>
      <c r="AA3940" s="2" t="s">
        <v>469</v>
      </c>
      <c r="AB3940" s="3">
        <f>DATEVALUE(DatosTransformados[[#This Row],[Contact Date Hidden]])</f>
        <v>44911</v>
      </c>
      <c r="AC3940" s="3">
        <v>44001</v>
      </c>
      <c r="AD3940" s="2" t="s">
        <v>44</v>
      </c>
      <c r="AE3940" s="2" t="str">
        <f>VLOOKUP(DatosTransformados[[#This Row],[Customer Segment Hidden]],Tabla3[#All],2,FALSE)</f>
        <v>Medium</v>
      </c>
      <c r="AF3940" s="11">
        <v>45.692814309244532</v>
      </c>
      <c r="AG3940" s="2">
        <v>10</v>
      </c>
      <c r="AH3940" s="2" t="s">
        <v>29</v>
      </c>
      <c r="AI3940" s="2" t="str">
        <f>IFERROR(VLOOKUP(DatosTransformados[[#This Row],[Preferred Contact Method Hidden]],Tabla3[#All],2,FALSE),DatosTransformados[[#This Row],[Preferred Contact Method Hidden]])</f>
        <v>Email</v>
      </c>
      <c r="AJ3940" s="2" t="str">
        <f>VLOOKUP(DatosTransformados[[#This Row],[Applied Discount Hidden]],Tabla3[#All],2,FALSE)</f>
        <v>No</v>
      </c>
      <c r="AK3940" s="2" t="b">
        <v>0</v>
      </c>
    </row>
    <row r="3941" spans="1:37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">
        <v>21</v>
      </c>
      <c r="O39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1" s="5" t="s">
        <v>33</v>
      </c>
      <c r="Q3941" s="5">
        <v>2</v>
      </c>
      <c r="R3941" s="5" t="s">
        <v>33</v>
      </c>
      <c r="S3941" s="5" t="s">
        <v>52</v>
      </c>
      <c r="T3941" s="5" t="s">
        <v>35</v>
      </c>
      <c r="U3941" s="5">
        <v>35</v>
      </c>
      <c r="V3941" s="5" t="str">
        <f>PROPER(DatosTransformados[[#This Row],[Payment Method Hidden]])</f>
        <v>Direct Debit</v>
      </c>
      <c r="W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3941" s="5">
        <v>2256</v>
      </c>
      <c r="Y3941" s="5"/>
      <c r="Z3941" s="5"/>
      <c r="AA3941" s="5" t="s">
        <v>6186</v>
      </c>
      <c r="AB3941" s="6">
        <f>DATEVALUE(DatosTransformados[[#This Row],[Contact Date Hidden]])</f>
        <v>44104</v>
      </c>
      <c r="AC3941" s="6">
        <v>44873</v>
      </c>
      <c r="AD3941" s="5" t="s">
        <v>44</v>
      </c>
      <c r="AE3941" s="5" t="str">
        <f>VLOOKUP(DatosTransformados[[#This Row],[Customer Segment Hidden]],Tabla3[#All],2,FALSE)</f>
        <v>Medium</v>
      </c>
      <c r="AF3941" s="12">
        <v>41.192300436807272</v>
      </c>
      <c r="AG3941" s="5">
        <v>7</v>
      </c>
      <c r="AH3941" s="5" t="s">
        <v>63</v>
      </c>
      <c r="AI3941" s="5" t="str">
        <f>IFERROR(VLOOKUP(DatosTransformados[[#This Row],[Preferred Contact Method Hidden]],Tabla3[#All],2,FALSE),DatosTransformados[[#This Row],[Preferred Contact Method Hidden]])</f>
        <v>SMS</v>
      </c>
      <c r="AJ3941" s="5" t="str">
        <f>VLOOKUP(DatosTransformados[[#This Row],[Applied Discount Hidden]],Tabla3[#All],2,FALSE)</f>
        <v>Yes</v>
      </c>
      <c r="AK3941" s="5" t="b">
        <v>1</v>
      </c>
    </row>
    <row r="3942" spans="1:37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">
        <v>21</v>
      </c>
      <c r="O39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2" s="2" t="s">
        <v>21</v>
      </c>
      <c r="Q3942" s="2">
        <v>0</v>
      </c>
      <c r="R3942" s="2" t="s">
        <v>33</v>
      </c>
      <c r="S3942" s="2" t="s">
        <v>24</v>
      </c>
      <c r="T3942" s="2" t="s">
        <v>35</v>
      </c>
      <c r="U3942" s="2">
        <v>38</v>
      </c>
      <c r="V3942" s="2" t="str">
        <f>PROPER(DatosTransformados[[#This Row],[Payment Method Hidden]])</f>
        <v>Direct Debit</v>
      </c>
      <c r="W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3942" s="2">
        <v>1586</v>
      </c>
      <c r="Y3942" s="2" t="s">
        <v>103</v>
      </c>
      <c r="Z3942" s="2" t="s">
        <v>197</v>
      </c>
      <c r="AA3942" s="2" t="s">
        <v>365</v>
      </c>
      <c r="AB3942" s="3">
        <f>DATEVALUE(DatosTransformados[[#This Row],[Contact Date Hidden]])</f>
        <v>44067</v>
      </c>
      <c r="AC3942" s="3">
        <v>44785</v>
      </c>
      <c r="AD3942" s="2" t="s">
        <v>28</v>
      </c>
      <c r="AE3942" s="2" t="str">
        <f>VLOOKUP(DatosTransformados[[#This Row],[Customer Segment Hidden]],Tabla3[#All],2,FALSE)</f>
        <v>High</v>
      </c>
      <c r="AF3942" s="11">
        <v>31.10314751970493</v>
      </c>
      <c r="AG3942" s="2">
        <v>4</v>
      </c>
      <c r="AH3942" s="2" t="s">
        <v>49</v>
      </c>
      <c r="AI3942" s="2" t="str">
        <f>IFERROR(VLOOKUP(DatosTransformados[[#This Row],[Preferred Contact Method Hidden]],Tabla3[#All],2,FALSE),DatosTransformados[[#This Row],[Preferred Contact Method Hidden]])</f>
        <v>Phone</v>
      </c>
      <c r="AJ3942" s="2" t="str">
        <f>VLOOKUP(DatosTransformados[[#This Row],[Applied Discount Hidden]],Tabla3[#All],2,FALSE)</f>
        <v>No</v>
      </c>
      <c r="AK3942" s="2" t="b">
        <v>0</v>
      </c>
    </row>
    <row r="3943" spans="1:37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">
        <v>33</v>
      </c>
      <c r="O39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3" s="5" t="s">
        <v>21</v>
      </c>
      <c r="Q3943" s="5">
        <v>0</v>
      </c>
      <c r="R3943" s="5" t="s">
        <v>21</v>
      </c>
      <c r="S3943" s="5" t="s">
        <v>34</v>
      </c>
      <c r="T3943" s="5" t="s">
        <v>123</v>
      </c>
      <c r="U3943" s="5">
        <v>8</v>
      </c>
      <c r="V3943" s="5" t="str">
        <f>PROPER(DatosTransformados[[#This Row],[Payment Method Hidden]])</f>
        <v>Credit Card</v>
      </c>
      <c r="W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3943" s="5">
        <v>160</v>
      </c>
      <c r="Y3943" s="5"/>
      <c r="Z3943" s="5"/>
      <c r="AA3943" s="5" t="s">
        <v>5452</v>
      </c>
      <c r="AB3943" s="6">
        <f>DATEVALUE(DatosTransformados[[#This Row],[Contact Date Hidden]])</f>
        <v>45241</v>
      </c>
      <c r="AC3943" s="6">
        <v>44151</v>
      </c>
      <c r="AD3943" s="5" t="s">
        <v>38</v>
      </c>
      <c r="AE3943" s="5" t="str">
        <f>VLOOKUP(DatosTransformados[[#This Row],[Customer Segment Hidden]],Tabla3[#All],2,FALSE)</f>
        <v>Low</v>
      </c>
      <c r="AF3943" s="12">
        <v>7.237982564163409</v>
      </c>
      <c r="AG3943" s="5">
        <v>10</v>
      </c>
      <c r="AH3943" s="5" t="s">
        <v>63</v>
      </c>
      <c r="AI3943" s="5" t="str">
        <f>IFERROR(VLOOKUP(DatosTransformados[[#This Row],[Preferred Contact Method Hidden]],Tabla3[#All],2,FALSE),DatosTransformados[[#This Row],[Preferred Contact Method Hidden]])</f>
        <v>SMS</v>
      </c>
      <c r="AJ3943" s="5" t="str">
        <f>VLOOKUP(DatosTransformados[[#This Row],[Applied Discount Hidden]],Tabla3[#All],2,FALSE)</f>
        <v>No</v>
      </c>
      <c r="AK3943" s="5" t="b">
        <v>0</v>
      </c>
    </row>
    <row r="3944" spans="1:37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">
        <v>21</v>
      </c>
      <c r="O39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4" s="2" t="s">
        <v>21</v>
      </c>
      <c r="Q3944" s="2">
        <v>0</v>
      </c>
      <c r="R3944" s="2" t="s">
        <v>33</v>
      </c>
      <c r="S3944" s="2" t="s">
        <v>24</v>
      </c>
      <c r="T3944" s="2" t="s">
        <v>117</v>
      </c>
      <c r="U3944" s="2">
        <v>25</v>
      </c>
      <c r="V3944" s="2" t="str">
        <f>PROPER(DatosTransformados[[#This Row],[Payment Method Hidden]])</f>
        <v>Direct Debit</v>
      </c>
      <c r="W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944" s="2">
        <v>25</v>
      </c>
      <c r="Y3944" s="2" t="s">
        <v>103</v>
      </c>
      <c r="Z3944" s="2" t="s">
        <v>104</v>
      </c>
      <c r="AA3944" s="2" t="s">
        <v>2360</v>
      </c>
      <c r="AB3944" s="3">
        <f>DATEVALUE(DatosTransformados[[#This Row],[Contact Date Hidden]])</f>
        <v>45013</v>
      </c>
      <c r="AC3944" s="3">
        <v>44188</v>
      </c>
      <c r="AD3944" s="2" t="s">
        <v>28</v>
      </c>
      <c r="AE3944" s="2" t="str">
        <f>VLOOKUP(DatosTransformados[[#This Row],[Customer Segment Hidden]],Tabla3[#All],2,FALSE)</f>
        <v>High</v>
      </c>
      <c r="AF3944" s="11">
        <v>24.28863643615076</v>
      </c>
      <c r="AG3944" s="2">
        <v>6</v>
      </c>
      <c r="AH3944" s="2" t="s">
        <v>29</v>
      </c>
      <c r="AI3944" s="2" t="str">
        <f>IFERROR(VLOOKUP(DatosTransformados[[#This Row],[Preferred Contact Method Hidden]],Tabla3[#All],2,FALSE),DatosTransformados[[#This Row],[Preferred Contact Method Hidden]])</f>
        <v>Email</v>
      </c>
      <c r="AJ3944" s="2" t="str">
        <f>VLOOKUP(DatosTransformados[[#This Row],[Applied Discount Hidden]],Tabla3[#All],2,FALSE)</f>
        <v>No</v>
      </c>
      <c r="AK3944" s="2" t="b">
        <v>0</v>
      </c>
    </row>
    <row r="3945" spans="1:37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">
        <v>21</v>
      </c>
      <c r="O39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5" s="5" t="s">
        <v>33</v>
      </c>
      <c r="Q3945" s="5">
        <v>5</v>
      </c>
      <c r="R3945" s="5" t="s">
        <v>33</v>
      </c>
      <c r="S3945" s="5" t="s">
        <v>52</v>
      </c>
      <c r="T3945" s="5" t="s">
        <v>123</v>
      </c>
      <c r="U3945" s="5">
        <v>43</v>
      </c>
      <c r="V3945" s="5" t="str">
        <f>PROPER(DatosTransformados[[#This Row],[Payment Method Hidden]])</f>
        <v>Credit Card</v>
      </c>
      <c r="W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3945" s="5">
        <v>3012</v>
      </c>
      <c r="Y3945" s="5"/>
      <c r="Z3945" s="5"/>
      <c r="AA3945" s="5" t="s">
        <v>6191</v>
      </c>
      <c r="AB3945" s="6">
        <f>DATEVALUE(DatosTransformados[[#This Row],[Contact Date Hidden]])</f>
        <v>44603</v>
      </c>
      <c r="AC3945" s="6">
        <v>44763</v>
      </c>
      <c r="AD3945" s="5" t="s">
        <v>38</v>
      </c>
      <c r="AE3945" s="5" t="str">
        <f>VLOOKUP(DatosTransformados[[#This Row],[Customer Segment Hidden]],Tabla3[#All],2,FALSE)</f>
        <v>Low</v>
      </c>
      <c r="AF3945" s="12">
        <v>51.435074948738411</v>
      </c>
      <c r="AG3945" s="5">
        <v>10</v>
      </c>
      <c r="AH3945" s="5" t="s">
        <v>63</v>
      </c>
      <c r="AI3945" s="5" t="str">
        <f>IFERROR(VLOOKUP(DatosTransformados[[#This Row],[Preferred Contact Method Hidden]],Tabla3[#All],2,FALSE),DatosTransformados[[#This Row],[Preferred Contact Method Hidden]])</f>
        <v>SMS</v>
      </c>
      <c r="AJ3945" s="5" t="str">
        <f>VLOOKUP(DatosTransformados[[#This Row],[Applied Discount Hidden]],Tabla3[#All],2,FALSE)</f>
        <v>Yes</v>
      </c>
      <c r="AK3945" s="5" t="b">
        <v>1</v>
      </c>
    </row>
    <row r="3946" spans="1:37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">
        <v>21</v>
      </c>
      <c r="O39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6" s="2" t="s">
        <v>21</v>
      </c>
      <c r="Q3946" s="2">
        <v>0</v>
      </c>
      <c r="R3946" s="2" t="s">
        <v>21</v>
      </c>
      <c r="S3946" s="2" t="s">
        <v>24</v>
      </c>
      <c r="T3946" s="2" t="s">
        <v>117</v>
      </c>
      <c r="U3946" s="2">
        <v>34</v>
      </c>
      <c r="V3946" s="2" t="str">
        <f>PROPER(DatosTransformados[[#This Row],[Payment Method Hidden]])</f>
        <v>Direct Debit</v>
      </c>
      <c r="W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3946" s="2">
        <v>1935</v>
      </c>
      <c r="Y3946" s="2"/>
      <c r="Z3946" s="2"/>
      <c r="AA3946" s="2" t="s">
        <v>6193</v>
      </c>
      <c r="AB3946" s="3">
        <f>DATEVALUE(DatosTransformados[[#This Row],[Contact Date Hidden]])</f>
        <v>43927</v>
      </c>
      <c r="AC3946" s="3">
        <v>44981</v>
      </c>
      <c r="AD3946" s="2" t="s">
        <v>44</v>
      </c>
      <c r="AE3946" s="2" t="str">
        <f>VLOOKUP(DatosTransformados[[#This Row],[Customer Segment Hidden]],Tabla3[#All],2,FALSE)</f>
        <v>Medium</v>
      </c>
      <c r="AF3946" s="11">
        <v>30.719527069339801</v>
      </c>
      <c r="AG3946" s="2">
        <v>4</v>
      </c>
      <c r="AH3946" s="2" t="s">
        <v>49</v>
      </c>
      <c r="AI3946" s="2" t="str">
        <f>IFERROR(VLOOKUP(DatosTransformados[[#This Row],[Preferred Contact Method Hidden]],Tabla3[#All],2,FALSE),DatosTransformados[[#This Row],[Preferred Contact Method Hidden]])</f>
        <v>Phone</v>
      </c>
      <c r="AJ3946" s="2" t="str">
        <f>VLOOKUP(DatosTransformados[[#This Row],[Applied Discount Hidden]],Tabla3[#All],2,FALSE)</f>
        <v>No</v>
      </c>
      <c r="AK3946" s="2" t="b">
        <v>0</v>
      </c>
    </row>
    <row r="3947" spans="1:37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">
        <v>21</v>
      </c>
      <c r="O39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7" s="5" t="s">
        <v>21</v>
      </c>
      <c r="Q3947" s="5">
        <v>0</v>
      </c>
      <c r="R3947" s="5" t="s">
        <v>33</v>
      </c>
      <c r="S3947" s="5" t="s">
        <v>24</v>
      </c>
      <c r="T3947" s="5" t="s">
        <v>169</v>
      </c>
      <c r="U3947" s="5">
        <v>22</v>
      </c>
      <c r="V3947" s="5" t="str">
        <f>PROPER(DatosTransformados[[#This Row],[Payment Method Hidden]])</f>
        <v>Paper Check</v>
      </c>
      <c r="W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3947" s="5">
        <v>384</v>
      </c>
      <c r="Y3947" s="5" t="s">
        <v>42</v>
      </c>
      <c r="Z3947" s="5" t="s">
        <v>184</v>
      </c>
      <c r="AA3947" s="5" t="s">
        <v>647</v>
      </c>
      <c r="AB3947" s="6">
        <f>DATEVALUE(DatosTransformados[[#This Row],[Contact Date Hidden]])</f>
        <v>44422</v>
      </c>
      <c r="AC3947" s="6">
        <v>45019</v>
      </c>
      <c r="AD3947" s="5" t="s">
        <v>38</v>
      </c>
      <c r="AE3947" s="5" t="str">
        <f>VLOOKUP(DatosTransformados[[#This Row],[Customer Segment Hidden]],Tabla3[#All],2,FALSE)</f>
        <v>Low</v>
      </c>
      <c r="AF3947" s="12">
        <v>21.89031221676569</v>
      </c>
      <c r="AG3947" s="5">
        <v>10</v>
      </c>
      <c r="AH3947" s="5" t="s">
        <v>29</v>
      </c>
      <c r="AI3947" s="5" t="str">
        <f>IFERROR(VLOOKUP(DatosTransformados[[#This Row],[Preferred Contact Method Hidden]],Tabla3[#All],2,FALSE),DatosTransformados[[#This Row],[Preferred Contact Method Hidden]])</f>
        <v>Email</v>
      </c>
      <c r="AJ3947" s="5" t="str">
        <f>VLOOKUP(DatosTransformados[[#This Row],[Applied Discount Hidden]],Tabla3[#All],2,FALSE)</f>
        <v>Yes</v>
      </c>
      <c r="AK3947" s="5" t="b">
        <v>1</v>
      </c>
    </row>
    <row r="3948" spans="1:37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">
        <v>21</v>
      </c>
      <c r="O39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8" s="2" t="s">
        <v>21</v>
      </c>
      <c r="Q3948" s="2">
        <v>0</v>
      </c>
      <c r="R3948" s="2" t="s">
        <v>21</v>
      </c>
      <c r="S3948" s="2" t="s">
        <v>24</v>
      </c>
      <c r="T3948" s="2" t="s">
        <v>35</v>
      </c>
      <c r="U3948" s="2">
        <v>50</v>
      </c>
      <c r="V3948" s="2" t="str">
        <f>PROPER(DatosTransformados[[#This Row],[Payment Method Hidden]])</f>
        <v>Direct Debit</v>
      </c>
      <c r="W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3948" s="2">
        <v>158</v>
      </c>
      <c r="Y3948" s="2"/>
      <c r="Z3948" s="2"/>
      <c r="AA3948" s="2" t="s">
        <v>1712</v>
      </c>
      <c r="AB3948" s="3">
        <f>DATEVALUE(DatosTransformados[[#This Row],[Contact Date Hidden]])</f>
        <v>45156</v>
      </c>
      <c r="AC3948" s="3">
        <v>44021</v>
      </c>
      <c r="AD3948" s="2" t="s">
        <v>38</v>
      </c>
      <c r="AE3948" s="2" t="str">
        <f>VLOOKUP(DatosTransformados[[#This Row],[Customer Segment Hidden]],Tabla3[#All],2,FALSE)</f>
        <v>Low</v>
      </c>
      <c r="AF3948" s="11">
        <v>40.02362756142314</v>
      </c>
      <c r="AG3948" s="2">
        <v>3</v>
      </c>
      <c r="AH3948" s="2" t="s">
        <v>49</v>
      </c>
      <c r="AI3948" s="2" t="str">
        <f>IFERROR(VLOOKUP(DatosTransformados[[#This Row],[Preferred Contact Method Hidden]],Tabla3[#All],2,FALSE),DatosTransformados[[#This Row],[Preferred Contact Method Hidden]])</f>
        <v>Phone</v>
      </c>
      <c r="AJ3948" s="2" t="str">
        <f>VLOOKUP(DatosTransformados[[#This Row],[Applied Discount Hidden]],Tabla3[#All],2,FALSE)</f>
        <v>No</v>
      </c>
      <c r="AK3948" s="2" t="b">
        <v>0</v>
      </c>
    </row>
    <row r="3949" spans="1:37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">
        <v>21</v>
      </c>
      <c r="O39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49" s="5" t="s">
        <v>21</v>
      </c>
      <c r="Q3949" s="5">
        <v>0</v>
      </c>
      <c r="R3949" s="5" t="s">
        <v>21</v>
      </c>
      <c r="S3949" s="5" t="s">
        <v>24</v>
      </c>
      <c r="T3949" s="5" t="s">
        <v>117</v>
      </c>
      <c r="U3949" s="5">
        <v>33</v>
      </c>
      <c r="V3949" s="5" t="str">
        <f>PROPER(DatosTransformados[[#This Row],[Payment Method Hidden]])</f>
        <v>Direct Debit</v>
      </c>
      <c r="W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3949" s="5">
        <v>33</v>
      </c>
      <c r="Y3949" s="5" t="s">
        <v>87</v>
      </c>
      <c r="Z3949" s="5" t="s">
        <v>687</v>
      </c>
      <c r="AA3949" s="5" t="s">
        <v>519</v>
      </c>
      <c r="AB3949" s="6">
        <f>DATEVALUE(DatosTransformados[[#This Row],[Contact Date Hidden]])</f>
        <v>44785</v>
      </c>
      <c r="AC3949" s="6">
        <v>45188</v>
      </c>
      <c r="AD3949" s="5" t="s">
        <v>38</v>
      </c>
      <c r="AE3949" s="5" t="str">
        <f>VLOOKUP(DatosTransformados[[#This Row],[Customer Segment Hidden]],Tabla3[#All],2,FALSE)</f>
        <v>Low</v>
      </c>
      <c r="AF3949" s="12">
        <v>34.490044232272062</v>
      </c>
      <c r="AG3949" s="5">
        <v>0</v>
      </c>
      <c r="AH3949" s="5" t="s">
        <v>63</v>
      </c>
      <c r="AI3949" s="5" t="str">
        <f>IFERROR(VLOOKUP(DatosTransformados[[#This Row],[Preferred Contact Method Hidden]],Tabla3[#All],2,FALSE),DatosTransformados[[#This Row],[Preferred Contact Method Hidden]])</f>
        <v>SMS</v>
      </c>
      <c r="AJ3949" s="5" t="str">
        <f>VLOOKUP(DatosTransformados[[#This Row],[Applied Discount Hidden]],Tabla3[#All],2,FALSE)</f>
        <v>Yes</v>
      </c>
      <c r="AK3949" s="5" t="b">
        <v>1</v>
      </c>
    </row>
    <row r="3950" spans="1:37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">
        <v>21</v>
      </c>
      <c r="O39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0" s="2" t="s">
        <v>21</v>
      </c>
      <c r="Q3950" s="2">
        <v>0</v>
      </c>
      <c r="R3950" s="2" t="s">
        <v>21</v>
      </c>
      <c r="S3950" s="2" t="s">
        <v>24</v>
      </c>
      <c r="T3950" s="2" t="s">
        <v>117</v>
      </c>
      <c r="U3950" s="2">
        <v>40</v>
      </c>
      <c r="V3950" s="2" t="str">
        <f>PROPER(DatosTransformados[[#This Row],[Payment Method Hidden]])</f>
        <v>Direct Debit</v>
      </c>
      <c r="W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950" s="2">
        <v>574</v>
      </c>
      <c r="Y3950" s="2" t="s">
        <v>42</v>
      </c>
      <c r="Z3950" s="2" t="s">
        <v>184</v>
      </c>
      <c r="AA3950" s="2" t="s">
        <v>436</v>
      </c>
      <c r="AB3950" s="3">
        <f>DATEVALUE(DatosTransformados[[#This Row],[Contact Date Hidden]])</f>
        <v>45199</v>
      </c>
      <c r="AC3950" s="3">
        <v>44184</v>
      </c>
      <c r="AD3950" s="2" t="s">
        <v>38</v>
      </c>
      <c r="AE3950" s="2" t="str">
        <f>VLOOKUP(DatosTransformados[[#This Row],[Customer Segment Hidden]],Tabla3[#All],2,FALSE)</f>
        <v>Low</v>
      </c>
      <c r="AF3950" s="11">
        <v>41.027952878123813</v>
      </c>
      <c r="AG3950" s="2">
        <v>0</v>
      </c>
      <c r="AH3950" s="2" t="s">
        <v>49</v>
      </c>
      <c r="AI3950" s="2" t="str">
        <f>IFERROR(VLOOKUP(DatosTransformados[[#This Row],[Preferred Contact Method Hidden]],Tabla3[#All],2,FALSE),DatosTransformados[[#This Row],[Preferred Contact Method Hidden]])</f>
        <v>Phone</v>
      </c>
      <c r="AJ3950" s="2" t="str">
        <f>VLOOKUP(DatosTransformados[[#This Row],[Applied Discount Hidden]],Tabla3[#All],2,FALSE)</f>
        <v>No</v>
      </c>
      <c r="AK3950" s="2" t="b">
        <v>0</v>
      </c>
    </row>
    <row r="3951" spans="1:37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">
        <v>33</v>
      </c>
      <c r="O39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1" s="5" t="s">
        <v>21</v>
      </c>
      <c r="Q3951" s="5">
        <v>0</v>
      </c>
      <c r="R3951" s="5" t="s">
        <v>21</v>
      </c>
      <c r="S3951" s="5" t="s">
        <v>52</v>
      </c>
      <c r="T3951" s="5" t="s">
        <v>35</v>
      </c>
      <c r="U3951" s="5">
        <v>52</v>
      </c>
      <c r="V3951" s="5" t="str">
        <f>PROPER(DatosTransformados[[#This Row],[Payment Method Hidden]])</f>
        <v>Direct Debit</v>
      </c>
      <c r="W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951" s="5">
        <v>1450</v>
      </c>
      <c r="Y3951" s="5"/>
      <c r="Z3951" s="5"/>
      <c r="AA3951" s="5" t="s">
        <v>6199</v>
      </c>
      <c r="AB3951" s="6">
        <f>DATEVALUE(DatosTransformados[[#This Row],[Contact Date Hidden]])</f>
        <v>44171</v>
      </c>
      <c r="AC3951" s="6">
        <v>44997</v>
      </c>
      <c r="AD3951" s="5" t="s">
        <v>28</v>
      </c>
      <c r="AE3951" s="5" t="str">
        <f>VLOOKUP(DatosTransformados[[#This Row],[Customer Segment Hidden]],Tabla3[#All],2,FALSE)</f>
        <v>High</v>
      </c>
      <c r="AF3951" s="12">
        <v>52.353365504150148</v>
      </c>
      <c r="AG3951" s="5">
        <v>6</v>
      </c>
      <c r="AH3951" s="5" t="s">
        <v>49</v>
      </c>
      <c r="AI3951" s="5" t="str">
        <f>IFERROR(VLOOKUP(DatosTransformados[[#This Row],[Preferred Contact Method Hidden]],Tabla3[#All],2,FALSE),DatosTransformados[[#This Row],[Preferred Contact Method Hidden]])</f>
        <v>Phone</v>
      </c>
      <c r="AJ3951" s="5" t="str">
        <f>VLOOKUP(DatosTransformados[[#This Row],[Applied Discount Hidden]],Tabla3[#All],2,FALSE)</f>
        <v>No</v>
      </c>
      <c r="AK3951" s="5" t="b">
        <v>0</v>
      </c>
    </row>
    <row r="3952" spans="1:37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">
        <v>21</v>
      </c>
      <c r="O39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2" s="2" t="s">
        <v>33</v>
      </c>
      <c r="Q3952" s="2">
        <v>2</v>
      </c>
      <c r="R3952" s="2" t="s">
        <v>21</v>
      </c>
      <c r="S3952" s="2" t="s">
        <v>34</v>
      </c>
      <c r="T3952" s="2" t="s">
        <v>25</v>
      </c>
      <c r="U3952" s="2">
        <v>8</v>
      </c>
      <c r="V3952" s="2" t="str">
        <f>PROPER(DatosTransformados[[#This Row],[Payment Method Hidden]])</f>
        <v>Credit Card</v>
      </c>
      <c r="W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952" s="2">
        <v>8</v>
      </c>
      <c r="Y3952" s="2"/>
      <c r="Z3952" s="2"/>
      <c r="AA3952" s="2" t="s">
        <v>6201</v>
      </c>
      <c r="AB3952" s="3">
        <f>DATEVALUE(DatosTransformados[[#This Row],[Contact Date Hidden]])</f>
        <v>44267</v>
      </c>
      <c r="AC3952" s="3">
        <v>44346</v>
      </c>
      <c r="AD3952" s="2" t="s">
        <v>28</v>
      </c>
      <c r="AE3952" s="2" t="str">
        <f>VLOOKUP(DatosTransformados[[#This Row],[Customer Segment Hidden]],Tabla3[#All],2,FALSE)</f>
        <v>High</v>
      </c>
      <c r="AF3952" s="11">
        <v>8.4142168217797355</v>
      </c>
      <c r="AG3952" s="2">
        <v>7</v>
      </c>
      <c r="AH3952" s="2" t="s">
        <v>49</v>
      </c>
      <c r="AI3952" s="2" t="str">
        <f>IFERROR(VLOOKUP(DatosTransformados[[#This Row],[Preferred Contact Method Hidden]],Tabla3[#All],2,FALSE),DatosTransformados[[#This Row],[Preferred Contact Method Hidden]])</f>
        <v>Phone</v>
      </c>
      <c r="AJ3952" s="2" t="str">
        <f>VLOOKUP(DatosTransformados[[#This Row],[Applied Discount Hidden]],Tabla3[#All],2,FALSE)</f>
        <v>No</v>
      </c>
      <c r="AK3952" s="2" t="b">
        <v>0</v>
      </c>
    </row>
    <row r="3953" spans="1:37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">
        <v>33</v>
      </c>
      <c r="O39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3" s="5" t="s">
        <v>33</v>
      </c>
      <c r="Q3953" s="5">
        <v>5</v>
      </c>
      <c r="R3953" s="5" t="s">
        <v>21</v>
      </c>
      <c r="S3953" s="5" t="s">
        <v>24</v>
      </c>
      <c r="T3953" s="5" t="s">
        <v>117</v>
      </c>
      <c r="U3953" s="5">
        <v>38</v>
      </c>
      <c r="V3953" s="5" t="str">
        <f>PROPER(DatosTransformados[[#This Row],[Payment Method Hidden]])</f>
        <v>Direct Debit</v>
      </c>
      <c r="W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3953" s="5">
        <v>398</v>
      </c>
      <c r="Y3953" s="5" t="s">
        <v>134</v>
      </c>
      <c r="Z3953" s="5" t="s">
        <v>135</v>
      </c>
      <c r="AA3953" s="5" t="s">
        <v>5648</v>
      </c>
      <c r="AB3953" s="6">
        <f>DATEVALUE(DatosTransformados[[#This Row],[Contact Date Hidden]])</f>
        <v>44830</v>
      </c>
      <c r="AC3953" s="6">
        <v>45044</v>
      </c>
      <c r="AD3953" s="5" t="s">
        <v>44</v>
      </c>
      <c r="AE3953" s="5" t="str">
        <f>VLOOKUP(DatosTransformados[[#This Row],[Customer Segment Hidden]],Tabla3[#All],2,FALSE)</f>
        <v>Medium</v>
      </c>
      <c r="AF3953" s="12">
        <v>33.36701378904533</v>
      </c>
      <c r="AG3953" s="5">
        <v>2</v>
      </c>
      <c r="AH3953" s="5" t="s">
        <v>49</v>
      </c>
      <c r="AI3953" s="5" t="str">
        <f>IFERROR(VLOOKUP(DatosTransformados[[#This Row],[Preferred Contact Method Hidden]],Tabla3[#All],2,FALSE),DatosTransformados[[#This Row],[Preferred Contact Method Hidden]])</f>
        <v>Phone</v>
      </c>
      <c r="AJ3953" s="5" t="str">
        <f>VLOOKUP(DatosTransformados[[#This Row],[Applied Discount Hidden]],Tabla3[#All],2,FALSE)</f>
        <v>Yes</v>
      </c>
      <c r="AK3953" s="5" t="b">
        <v>1</v>
      </c>
    </row>
    <row r="3954" spans="1:37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">
        <v>21</v>
      </c>
      <c r="O39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4" s="2" t="s">
        <v>33</v>
      </c>
      <c r="Q3954" s="2">
        <v>2</v>
      </c>
      <c r="R3954" s="2" t="s">
        <v>21</v>
      </c>
      <c r="S3954" s="2" t="s">
        <v>24</v>
      </c>
      <c r="T3954" s="2" t="s">
        <v>25</v>
      </c>
      <c r="U3954" s="2">
        <v>8</v>
      </c>
      <c r="V3954" s="2" t="str">
        <f>PROPER(DatosTransformados[[#This Row],[Payment Method Hidden]])</f>
        <v>Credit Card</v>
      </c>
      <c r="W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3954" s="2">
        <v>25</v>
      </c>
      <c r="Y3954" s="2"/>
      <c r="Z3954" s="2"/>
      <c r="AA3954" s="2" t="s">
        <v>2556</v>
      </c>
      <c r="AB3954" s="3">
        <f>DATEVALUE(DatosTransformados[[#This Row],[Contact Date Hidden]])</f>
        <v>44196</v>
      </c>
      <c r="AC3954" s="3">
        <v>44192</v>
      </c>
      <c r="AD3954" s="2" t="s">
        <v>38</v>
      </c>
      <c r="AE3954" s="2" t="str">
        <f>VLOOKUP(DatosTransformados[[#This Row],[Customer Segment Hidden]],Tabla3[#All],2,FALSE)</f>
        <v>Low</v>
      </c>
      <c r="AF3954" s="11">
        <v>6.5137289372047373</v>
      </c>
      <c r="AG3954" s="2">
        <v>8</v>
      </c>
      <c r="AH3954" s="2" t="s">
        <v>29</v>
      </c>
      <c r="AI3954" s="2" t="str">
        <f>IFERROR(VLOOKUP(DatosTransformados[[#This Row],[Preferred Contact Method Hidden]],Tabla3[#All],2,FALSE),DatosTransformados[[#This Row],[Preferred Contact Method Hidden]])</f>
        <v>Email</v>
      </c>
      <c r="AJ3954" s="2" t="str">
        <f>VLOOKUP(DatosTransformados[[#This Row],[Applied Discount Hidden]],Tabla3[#All],2,FALSE)</f>
        <v>Yes</v>
      </c>
      <c r="AK3954" s="2" t="b">
        <v>1</v>
      </c>
    </row>
    <row r="3955" spans="1:37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">
        <v>33</v>
      </c>
      <c r="O39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5" s="5" t="s">
        <v>21</v>
      </c>
      <c r="Q3955" s="5">
        <v>0</v>
      </c>
      <c r="R3955" s="5" t="s">
        <v>21</v>
      </c>
      <c r="S3955" s="5" t="s">
        <v>24</v>
      </c>
      <c r="T3955" s="5" t="s">
        <v>35</v>
      </c>
      <c r="U3955" s="5">
        <v>30</v>
      </c>
      <c r="V3955" s="5" t="str">
        <f>PROPER(DatosTransformados[[#This Row],[Payment Method Hidden]])</f>
        <v>Direct Debit</v>
      </c>
      <c r="W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3955" s="5">
        <v>59</v>
      </c>
      <c r="Y3955" s="5"/>
      <c r="Z3955" s="5"/>
      <c r="AA3955" s="5" t="s">
        <v>2651</v>
      </c>
      <c r="AB3955" s="6">
        <f>DATEVALUE(DatosTransformados[[#This Row],[Contact Date Hidden]])</f>
        <v>44273</v>
      </c>
      <c r="AC3955" s="6">
        <v>44389</v>
      </c>
      <c r="AD3955" s="5" t="s">
        <v>28</v>
      </c>
      <c r="AE3955" s="5" t="str">
        <f>VLOOKUP(DatosTransformados[[#This Row],[Customer Segment Hidden]],Tabla3[#All],2,FALSE)</f>
        <v>High</v>
      </c>
      <c r="AF3955" s="12">
        <v>30.819336808441651</v>
      </c>
      <c r="AG3955" s="5">
        <v>5</v>
      </c>
      <c r="AH3955" s="5" t="s">
        <v>29</v>
      </c>
      <c r="AI3955" s="5" t="str">
        <f>IFERROR(VLOOKUP(DatosTransformados[[#This Row],[Preferred Contact Method Hidden]],Tabla3[#All],2,FALSE),DatosTransformados[[#This Row],[Preferred Contact Method Hidden]])</f>
        <v>Email</v>
      </c>
      <c r="AJ3955" s="5" t="str">
        <f>VLOOKUP(DatosTransformados[[#This Row],[Applied Discount Hidden]],Tabla3[#All],2,FALSE)</f>
        <v>Yes</v>
      </c>
      <c r="AK3955" s="5" t="b">
        <v>1</v>
      </c>
    </row>
    <row r="3956" spans="1:37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">
        <v>21</v>
      </c>
      <c r="O39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6" s="2" t="s">
        <v>21</v>
      </c>
      <c r="Q3956" s="2">
        <v>0</v>
      </c>
      <c r="R3956" s="2" t="s">
        <v>21</v>
      </c>
      <c r="S3956" s="2" t="s">
        <v>24</v>
      </c>
      <c r="T3956" s="2" t="s">
        <v>35</v>
      </c>
      <c r="U3956" s="2">
        <v>12</v>
      </c>
      <c r="V3956" s="2" t="str">
        <f>PROPER(DatosTransformados[[#This Row],[Payment Method Hidden]])</f>
        <v>Direct Debit</v>
      </c>
      <c r="W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3956" s="2">
        <v>362</v>
      </c>
      <c r="Y3956" s="2"/>
      <c r="Z3956" s="2"/>
      <c r="AA3956" s="2" t="s">
        <v>1832</v>
      </c>
      <c r="AB3956" s="3">
        <f>DATEVALUE(DatosTransformados[[#This Row],[Contact Date Hidden]])</f>
        <v>44416</v>
      </c>
      <c r="AC3956" s="3">
        <v>45146</v>
      </c>
      <c r="AD3956" s="2" t="s">
        <v>38</v>
      </c>
      <c r="AE3956" s="2" t="str">
        <f>VLOOKUP(DatosTransformados[[#This Row],[Customer Segment Hidden]],Tabla3[#All],2,FALSE)</f>
        <v>Low</v>
      </c>
      <c r="AF3956" s="11">
        <v>13.352176301741929</v>
      </c>
      <c r="AG3956" s="2">
        <v>10</v>
      </c>
      <c r="AH3956" s="2" t="s">
        <v>49</v>
      </c>
      <c r="AI3956" s="2" t="str">
        <f>IFERROR(VLOOKUP(DatosTransformados[[#This Row],[Preferred Contact Method Hidden]],Tabla3[#All],2,FALSE),DatosTransformados[[#This Row],[Preferred Contact Method Hidden]])</f>
        <v>Phone</v>
      </c>
      <c r="AJ3956" s="2" t="str">
        <f>VLOOKUP(DatosTransformados[[#This Row],[Applied Discount Hidden]],Tabla3[#All],2,FALSE)</f>
        <v>No</v>
      </c>
      <c r="AK3956" s="2" t="b">
        <v>0</v>
      </c>
    </row>
    <row r="3957" spans="1:37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">
        <v>21</v>
      </c>
      <c r="O39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7" s="5" t="s">
        <v>21</v>
      </c>
      <c r="Q3957" s="5">
        <v>0</v>
      </c>
      <c r="R3957" s="5" t="s">
        <v>21</v>
      </c>
      <c r="S3957" s="5" t="s">
        <v>24</v>
      </c>
      <c r="T3957" s="5" t="s">
        <v>117</v>
      </c>
      <c r="U3957" s="5">
        <v>52</v>
      </c>
      <c r="V3957" s="5" t="str">
        <f>PROPER(DatosTransformados[[#This Row],[Payment Method Hidden]])</f>
        <v>Direct Debit</v>
      </c>
      <c r="W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3957" s="5">
        <v>380</v>
      </c>
      <c r="Y3957" s="5" t="s">
        <v>103</v>
      </c>
      <c r="Z3957" s="5" t="s">
        <v>197</v>
      </c>
      <c r="AA3957" s="5" t="s">
        <v>6207</v>
      </c>
      <c r="AB3957" s="6">
        <f>DATEVALUE(DatosTransformados[[#This Row],[Contact Date Hidden]])</f>
        <v>45202</v>
      </c>
      <c r="AC3957" s="6">
        <v>44073</v>
      </c>
      <c r="AD3957" s="5" t="s">
        <v>44</v>
      </c>
      <c r="AE3957" s="5" t="str">
        <f>VLOOKUP(DatosTransformados[[#This Row],[Customer Segment Hidden]],Tabla3[#All],2,FALSE)</f>
        <v>Medium</v>
      </c>
      <c r="AF3957" s="12">
        <v>61.5796439920381</v>
      </c>
      <c r="AG3957" s="5">
        <v>8</v>
      </c>
      <c r="AH3957" s="5" t="s">
        <v>49</v>
      </c>
      <c r="AI3957" s="5" t="str">
        <f>IFERROR(VLOOKUP(DatosTransformados[[#This Row],[Preferred Contact Method Hidden]],Tabla3[#All],2,FALSE),DatosTransformados[[#This Row],[Preferred Contact Method Hidden]])</f>
        <v>Phone</v>
      </c>
      <c r="AJ3957" s="5" t="str">
        <f>VLOOKUP(DatosTransformados[[#This Row],[Applied Discount Hidden]],Tabla3[#All],2,FALSE)</f>
        <v>No</v>
      </c>
      <c r="AK3957" s="5" t="b">
        <v>0</v>
      </c>
    </row>
    <row r="3958" spans="1:37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">
        <v>21</v>
      </c>
      <c r="O39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8" s="2" t="s">
        <v>21</v>
      </c>
      <c r="Q3958" s="2">
        <v>0</v>
      </c>
      <c r="R3958" s="2" t="s">
        <v>33</v>
      </c>
      <c r="S3958" s="2" t="s">
        <v>24</v>
      </c>
      <c r="T3958" s="2" t="s">
        <v>117</v>
      </c>
      <c r="U3958" s="2">
        <v>57</v>
      </c>
      <c r="V3958" s="2" t="str">
        <f>PROPER(DatosTransformados[[#This Row],[Payment Method Hidden]])</f>
        <v>Direct Debit</v>
      </c>
      <c r="W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958" s="2">
        <v>2451</v>
      </c>
      <c r="Y3958" s="2"/>
      <c r="Z3958" s="2"/>
      <c r="AA3958" s="2" t="s">
        <v>4957</v>
      </c>
      <c r="AB3958" s="3">
        <f>DATEVALUE(DatosTransformados[[#This Row],[Contact Date Hidden]])</f>
        <v>44401</v>
      </c>
      <c r="AC3958" s="3">
        <v>44935</v>
      </c>
      <c r="AD3958" s="2" t="s">
        <v>44</v>
      </c>
      <c r="AE3958" s="2" t="str">
        <f>VLOOKUP(DatosTransformados[[#This Row],[Customer Segment Hidden]],Tabla3[#All],2,FALSE)</f>
        <v>Medium</v>
      </c>
      <c r="AF3958" s="11">
        <v>56.800962568733517</v>
      </c>
      <c r="AG3958" s="2">
        <v>6</v>
      </c>
      <c r="AH3958" s="2" t="s">
        <v>63</v>
      </c>
      <c r="AI3958" s="2" t="str">
        <f>IFERROR(VLOOKUP(DatosTransformados[[#This Row],[Preferred Contact Method Hidden]],Tabla3[#All],2,FALSE),DatosTransformados[[#This Row],[Preferred Contact Method Hidden]])</f>
        <v>SMS</v>
      </c>
      <c r="AJ3958" s="2" t="str">
        <f>VLOOKUP(DatosTransformados[[#This Row],[Applied Discount Hidden]],Tabla3[#All],2,FALSE)</f>
        <v>No</v>
      </c>
      <c r="AK3958" s="2" t="b">
        <v>0</v>
      </c>
    </row>
    <row r="3959" spans="1:37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">
        <v>21</v>
      </c>
      <c r="O39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59" s="5" t="s">
        <v>21</v>
      </c>
      <c r="Q3959" s="5">
        <v>0</v>
      </c>
      <c r="R3959" s="5" t="s">
        <v>21</v>
      </c>
      <c r="S3959" s="5" t="s">
        <v>34</v>
      </c>
      <c r="T3959" s="5" t="s">
        <v>25</v>
      </c>
      <c r="U3959" s="5">
        <v>29</v>
      </c>
      <c r="V3959" s="5" t="str">
        <f>PROPER(DatosTransformados[[#This Row],[Payment Method Hidden]])</f>
        <v>Credit Card</v>
      </c>
      <c r="W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959" s="5">
        <v>2023</v>
      </c>
      <c r="Y3959" s="5"/>
      <c r="Z3959" s="5"/>
      <c r="AA3959" s="5" t="s">
        <v>2032</v>
      </c>
      <c r="AB3959" s="6">
        <f>DATEVALUE(DatosTransformados[[#This Row],[Contact Date Hidden]])</f>
        <v>43924</v>
      </c>
      <c r="AC3959" s="6">
        <v>44122</v>
      </c>
      <c r="AD3959" s="5" t="s">
        <v>44</v>
      </c>
      <c r="AE3959" s="5" t="str">
        <f>VLOOKUP(DatosTransformados[[#This Row],[Customer Segment Hidden]],Tabla3[#All],2,FALSE)</f>
        <v>Medium</v>
      </c>
      <c r="AF3959" s="12">
        <v>32.344317663491132</v>
      </c>
      <c r="AG3959" s="5">
        <v>1</v>
      </c>
      <c r="AH3959" s="5" t="s">
        <v>63</v>
      </c>
      <c r="AI3959" s="5" t="str">
        <f>IFERROR(VLOOKUP(DatosTransformados[[#This Row],[Preferred Contact Method Hidden]],Tabla3[#All],2,FALSE),DatosTransformados[[#This Row],[Preferred Contact Method Hidden]])</f>
        <v>SMS</v>
      </c>
      <c r="AJ3959" s="5" t="str">
        <f>VLOOKUP(DatosTransformados[[#This Row],[Applied Discount Hidden]],Tabla3[#All],2,FALSE)</f>
        <v>No</v>
      </c>
      <c r="AK3959" s="5" t="b">
        <v>0</v>
      </c>
    </row>
    <row r="3960" spans="1:37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">
        <v>21</v>
      </c>
      <c r="O39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0" s="2" t="s">
        <v>33</v>
      </c>
      <c r="Q3960" s="2">
        <v>2</v>
      </c>
      <c r="R3960" s="2" t="s">
        <v>33</v>
      </c>
      <c r="S3960" s="2" t="s">
        <v>52</v>
      </c>
      <c r="T3960" s="2" t="s">
        <v>117</v>
      </c>
      <c r="U3960" s="2">
        <v>29</v>
      </c>
      <c r="V3960" s="2" t="str">
        <f>PROPER(DatosTransformados[[#This Row],[Payment Method Hidden]])</f>
        <v>Direct Debit</v>
      </c>
      <c r="W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960" s="2">
        <v>2053</v>
      </c>
      <c r="Y3960" s="2"/>
      <c r="Z3960" s="2"/>
      <c r="AA3960" s="2" t="s">
        <v>1985</v>
      </c>
      <c r="AB3960" s="3">
        <f>DATEVALUE(DatosTransformados[[#This Row],[Contact Date Hidden]])</f>
        <v>45237</v>
      </c>
      <c r="AC3960" s="3">
        <v>44330</v>
      </c>
      <c r="AD3960" s="2" t="s">
        <v>44</v>
      </c>
      <c r="AE3960" s="2" t="str">
        <f>VLOOKUP(DatosTransformados[[#This Row],[Customer Segment Hidden]],Tabla3[#All],2,FALSE)</f>
        <v>Medium</v>
      </c>
      <c r="AF3960" s="11">
        <v>23.914215617359108</v>
      </c>
      <c r="AG3960" s="2">
        <v>2</v>
      </c>
      <c r="AH3960" s="2" t="s">
        <v>49</v>
      </c>
      <c r="AI3960" s="2" t="str">
        <f>IFERROR(VLOOKUP(DatosTransformados[[#This Row],[Preferred Contact Method Hidden]],Tabla3[#All],2,FALSE),DatosTransformados[[#This Row],[Preferred Contact Method Hidden]])</f>
        <v>Phone</v>
      </c>
      <c r="AJ3960" s="2" t="str">
        <f>VLOOKUP(DatosTransformados[[#This Row],[Applied Discount Hidden]],Tabla3[#All],2,FALSE)</f>
        <v>Yes</v>
      </c>
      <c r="AK3960" s="2" t="b">
        <v>1</v>
      </c>
    </row>
    <row r="3961" spans="1:37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">
        <v>21</v>
      </c>
      <c r="O39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1" s="5" t="s">
        <v>21</v>
      </c>
      <c r="Q3961" s="5">
        <v>0</v>
      </c>
      <c r="R3961" s="5" t="s">
        <v>33</v>
      </c>
      <c r="S3961" s="5" t="s">
        <v>24</v>
      </c>
      <c r="T3961" s="5" t="s">
        <v>35</v>
      </c>
      <c r="U3961" s="5">
        <v>21</v>
      </c>
      <c r="V3961" s="5" t="str">
        <f>PROPER(DatosTransformados[[#This Row],[Payment Method Hidden]])</f>
        <v>Direct Debit</v>
      </c>
      <c r="W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3961" s="5">
        <v>802</v>
      </c>
      <c r="Y3961" s="5"/>
      <c r="Z3961" s="5"/>
      <c r="AA3961" s="5" t="s">
        <v>3658</v>
      </c>
      <c r="AB3961" s="6">
        <f>DATEVALUE(DatosTransformados[[#This Row],[Contact Date Hidden]])</f>
        <v>44417</v>
      </c>
      <c r="AC3961" s="6">
        <v>44217</v>
      </c>
      <c r="AD3961" s="5" t="s">
        <v>38</v>
      </c>
      <c r="AE3961" s="5" t="str">
        <f>VLOOKUP(DatosTransformados[[#This Row],[Customer Segment Hidden]],Tabla3[#All],2,FALSE)</f>
        <v>Low</v>
      </c>
      <c r="AF3961" s="12">
        <v>23.646626438964262</v>
      </c>
      <c r="AG3961" s="5">
        <v>8</v>
      </c>
      <c r="AH3961" s="5" t="s">
        <v>63</v>
      </c>
      <c r="AI3961" s="5" t="str">
        <f>IFERROR(VLOOKUP(DatosTransformados[[#This Row],[Preferred Contact Method Hidden]],Tabla3[#All],2,FALSE),DatosTransformados[[#This Row],[Preferred Contact Method Hidden]])</f>
        <v>SMS</v>
      </c>
      <c r="AJ3961" s="5" t="str">
        <f>VLOOKUP(DatosTransformados[[#This Row],[Applied Discount Hidden]],Tabla3[#All],2,FALSE)</f>
        <v>Yes</v>
      </c>
      <c r="AK3961" s="5" t="b">
        <v>1</v>
      </c>
    </row>
    <row r="3962" spans="1:37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">
        <v>21</v>
      </c>
      <c r="O39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2" s="2" t="s">
        <v>33</v>
      </c>
      <c r="Q3962" s="2">
        <v>2</v>
      </c>
      <c r="R3962" s="2" t="s">
        <v>33</v>
      </c>
      <c r="S3962" s="2" t="s">
        <v>52</v>
      </c>
      <c r="T3962" s="2" t="s">
        <v>123</v>
      </c>
      <c r="U3962" s="2">
        <v>30</v>
      </c>
      <c r="V3962" s="2" t="str">
        <f>PROPER(DatosTransformados[[#This Row],[Payment Method Hidden]])</f>
        <v>Credit Card</v>
      </c>
      <c r="W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3962" s="2">
        <v>1982</v>
      </c>
      <c r="Y3962" s="2"/>
      <c r="Z3962" s="2"/>
      <c r="AA3962" s="2" t="s">
        <v>1383</v>
      </c>
      <c r="AB3962" s="3">
        <f>DATEVALUE(DatosTransformados[[#This Row],[Contact Date Hidden]])</f>
        <v>44363</v>
      </c>
      <c r="AC3962" s="3">
        <v>44885</v>
      </c>
      <c r="AD3962" s="2" t="s">
        <v>38</v>
      </c>
      <c r="AE3962" s="2" t="str">
        <f>VLOOKUP(DatosTransformados[[#This Row],[Customer Segment Hidden]],Tabla3[#All],2,FALSE)</f>
        <v>Low</v>
      </c>
      <c r="AF3962" s="11">
        <v>24.135357697463679</v>
      </c>
      <c r="AG3962" s="2">
        <v>3</v>
      </c>
      <c r="AH3962" s="2" t="s">
        <v>49</v>
      </c>
      <c r="AI3962" s="2" t="str">
        <f>IFERROR(VLOOKUP(DatosTransformados[[#This Row],[Preferred Contact Method Hidden]],Tabla3[#All],2,FALSE),DatosTransformados[[#This Row],[Preferred Contact Method Hidden]])</f>
        <v>Phone</v>
      </c>
      <c r="AJ3962" s="2" t="str">
        <f>VLOOKUP(DatosTransformados[[#This Row],[Applied Discount Hidden]],Tabla3[#All],2,FALSE)</f>
        <v>No</v>
      </c>
      <c r="AK3962" s="2" t="b">
        <v>0</v>
      </c>
    </row>
    <row r="3963" spans="1:37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">
        <v>33</v>
      </c>
      <c r="O39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3" s="5" t="s">
        <v>21</v>
      </c>
      <c r="Q3963" s="5">
        <v>0</v>
      </c>
      <c r="R3963" s="5" t="s">
        <v>33</v>
      </c>
      <c r="S3963" s="5" t="s">
        <v>24</v>
      </c>
      <c r="T3963" s="5" t="s">
        <v>35</v>
      </c>
      <c r="U3963" s="5">
        <v>39</v>
      </c>
      <c r="V3963" s="5" t="str">
        <f>PROPER(DatosTransformados[[#This Row],[Payment Method Hidden]])</f>
        <v>Direct Debit</v>
      </c>
      <c r="W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3963" s="5">
        <v>304</v>
      </c>
      <c r="Y3963" s="5" t="s">
        <v>134</v>
      </c>
      <c r="Z3963" s="5" t="s">
        <v>135</v>
      </c>
      <c r="AA3963" s="5" t="s">
        <v>6214</v>
      </c>
      <c r="AB3963" s="6">
        <f>DATEVALUE(DatosTransformados[[#This Row],[Contact Date Hidden]])</f>
        <v>43946</v>
      </c>
      <c r="AC3963" s="6">
        <v>45122</v>
      </c>
      <c r="AD3963" s="5" t="s">
        <v>44</v>
      </c>
      <c r="AE3963" s="5" t="str">
        <f>VLOOKUP(DatosTransformados[[#This Row],[Customer Segment Hidden]],Tabla3[#All],2,FALSE)</f>
        <v>Medium</v>
      </c>
      <c r="AF3963" s="12">
        <v>31.768975209881528</v>
      </c>
      <c r="AG3963" s="5">
        <v>7</v>
      </c>
      <c r="AH3963" s="5" t="s">
        <v>29</v>
      </c>
      <c r="AI3963" s="5" t="str">
        <f>IFERROR(VLOOKUP(DatosTransformados[[#This Row],[Preferred Contact Method Hidden]],Tabla3[#All],2,FALSE),DatosTransformados[[#This Row],[Preferred Contact Method Hidden]])</f>
        <v>Email</v>
      </c>
      <c r="AJ3963" s="5" t="str">
        <f>VLOOKUP(DatosTransformados[[#This Row],[Applied Discount Hidden]],Tabla3[#All],2,FALSE)</f>
        <v>No</v>
      </c>
      <c r="AK3963" s="5" t="b">
        <v>0</v>
      </c>
    </row>
    <row r="3964" spans="1:37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">
        <v>21</v>
      </c>
      <c r="O39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4" s="2" t="s">
        <v>21</v>
      </c>
      <c r="Q3964" s="2">
        <v>0</v>
      </c>
      <c r="R3964" s="2" t="s">
        <v>21</v>
      </c>
      <c r="S3964" s="2" t="s">
        <v>34</v>
      </c>
      <c r="T3964" s="2" t="s">
        <v>35</v>
      </c>
      <c r="U3964" s="2">
        <v>44</v>
      </c>
      <c r="V3964" s="2" t="str">
        <f>PROPER(DatosTransformados[[#This Row],[Payment Method Hidden]])</f>
        <v>Direct Debit</v>
      </c>
      <c r="W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3964" s="2">
        <v>2341</v>
      </c>
      <c r="Y3964" s="2"/>
      <c r="Z3964" s="2"/>
      <c r="AA3964" s="2" t="s">
        <v>4109</v>
      </c>
      <c r="AB3964" s="3">
        <f>DATEVALUE(DatosTransformados[[#This Row],[Contact Date Hidden]])</f>
        <v>44198</v>
      </c>
      <c r="AC3964" s="3">
        <v>44404</v>
      </c>
      <c r="AD3964" s="2" t="s">
        <v>28</v>
      </c>
      <c r="AE3964" s="2" t="str">
        <f>VLOOKUP(DatosTransformados[[#This Row],[Customer Segment Hidden]],Tabla3[#All],2,FALSE)</f>
        <v>High</v>
      </c>
      <c r="AF3964" s="11">
        <v>51.766332270753367</v>
      </c>
      <c r="AG3964" s="2">
        <v>10</v>
      </c>
      <c r="AH3964" s="2" t="s">
        <v>29</v>
      </c>
      <c r="AI3964" s="2" t="str">
        <f>IFERROR(VLOOKUP(DatosTransformados[[#This Row],[Preferred Contact Method Hidden]],Tabla3[#All],2,FALSE),DatosTransformados[[#This Row],[Preferred Contact Method Hidden]])</f>
        <v>Email</v>
      </c>
      <c r="AJ3964" s="2" t="str">
        <f>VLOOKUP(DatosTransformados[[#This Row],[Applied Discount Hidden]],Tabla3[#All],2,FALSE)</f>
        <v>Yes</v>
      </c>
      <c r="AK3964" s="2" t="b">
        <v>1</v>
      </c>
    </row>
    <row r="3965" spans="1:37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">
        <v>21</v>
      </c>
      <c r="O39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5" s="5" t="s">
        <v>21</v>
      </c>
      <c r="Q3965" s="5">
        <v>0</v>
      </c>
      <c r="R3965" s="5" t="s">
        <v>21</v>
      </c>
      <c r="S3965" s="5" t="s">
        <v>24</v>
      </c>
      <c r="T3965" s="5" t="s">
        <v>25</v>
      </c>
      <c r="U3965" s="5">
        <v>45</v>
      </c>
      <c r="V3965" s="5" t="str">
        <f>PROPER(DatosTransformados[[#This Row],[Payment Method Hidden]])</f>
        <v>Credit Card</v>
      </c>
      <c r="W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3965" s="5">
        <v>45</v>
      </c>
      <c r="Y3965" s="5" t="s">
        <v>42</v>
      </c>
      <c r="Z3965" s="5" t="s">
        <v>213</v>
      </c>
      <c r="AA3965" s="5" t="s">
        <v>4716</v>
      </c>
      <c r="AB3965" s="6">
        <f>DATEVALUE(DatosTransformados[[#This Row],[Contact Date Hidden]])</f>
        <v>44102</v>
      </c>
      <c r="AC3965" s="6">
        <v>44364</v>
      </c>
      <c r="AD3965" s="5" t="s">
        <v>28</v>
      </c>
      <c r="AE3965" s="5" t="str">
        <f>VLOOKUP(DatosTransformados[[#This Row],[Customer Segment Hidden]],Tabla3[#All],2,FALSE)</f>
        <v>High</v>
      </c>
      <c r="AF3965" s="12">
        <v>39.525785523406981</v>
      </c>
      <c r="AG3965" s="5">
        <v>0</v>
      </c>
      <c r="AH3965" s="5" t="s">
        <v>29</v>
      </c>
      <c r="AI3965" s="5" t="str">
        <f>IFERROR(VLOOKUP(DatosTransformados[[#This Row],[Preferred Contact Method Hidden]],Tabla3[#All],2,FALSE),DatosTransformados[[#This Row],[Preferred Contact Method Hidden]])</f>
        <v>Email</v>
      </c>
      <c r="AJ3965" s="5" t="str">
        <f>VLOOKUP(DatosTransformados[[#This Row],[Applied Discount Hidden]],Tabla3[#All],2,FALSE)</f>
        <v>No</v>
      </c>
      <c r="AK3965" s="5" t="b">
        <v>0</v>
      </c>
    </row>
    <row r="3966" spans="1:37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">
        <v>33</v>
      </c>
      <c r="O39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6" s="2" t="s">
        <v>21</v>
      </c>
      <c r="Q3966" s="2">
        <v>0</v>
      </c>
      <c r="R3966" s="2" t="s">
        <v>21</v>
      </c>
      <c r="S3966" s="2" t="s">
        <v>24</v>
      </c>
      <c r="T3966" s="2" t="s">
        <v>117</v>
      </c>
      <c r="U3966" s="2">
        <v>63</v>
      </c>
      <c r="V3966" s="2" t="str">
        <f>PROPER(DatosTransformados[[#This Row],[Payment Method Hidden]])</f>
        <v>Direct Debit</v>
      </c>
      <c r="W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3966" s="2">
        <v>3455</v>
      </c>
      <c r="Y3966" s="2" t="s">
        <v>134</v>
      </c>
      <c r="Z3966" s="2" t="s">
        <v>135</v>
      </c>
      <c r="AA3966" s="2" t="s">
        <v>2974</v>
      </c>
      <c r="AB3966" s="3">
        <f>DATEVALUE(DatosTransformados[[#This Row],[Contact Date Hidden]])</f>
        <v>45211</v>
      </c>
      <c r="AC3966" s="3">
        <v>45037</v>
      </c>
      <c r="AD3966" s="2" t="s">
        <v>28</v>
      </c>
      <c r="AE3966" s="2" t="str">
        <f>VLOOKUP(DatosTransformados[[#This Row],[Customer Segment Hidden]],Tabla3[#All],2,FALSE)</f>
        <v>High</v>
      </c>
      <c r="AF3966" s="11">
        <v>66.986903323094865</v>
      </c>
      <c r="AG3966" s="2">
        <v>2</v>
      </c>
      <c r="AH3966" s="2" t="s">
        <v>63</v>
      </c>
      <c r="AI3966" s="2" t="str">
        <f>IFERROR(VLOOKUP(DatosTransformados[[#This Row],[Preferred Contact Method Hidden]],Tabla3[#All],2,FALSE),DatosTransformados[[#This Row],[Preferred Contact Method Hidden]])</f>
        <v>SMS</v>
      </c>
      <c r="AJ3966" s="2" t="str">
        <f>VLOOKUP(DatosTransformados[[#This Row],[Applied Discount Hidden]],Tabla3[#All],2,FALSE)</f>
        <v>No</v>
      </c>
      <c r="AK3966" s="2" t="b">
        <v>0</v>
      </c>
    </row>
    <row r="3967" spans="1:37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">
        <v>21</v>
      </c>
      <c r="O39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7" s="5" t="s">
        <v>33</v>
      </c>
      <c r="Q3967" s="5">
        <v>2</v>
      </c>
      <c r="R3967" s="5" t="s">
        <v>21</v>
      </c>
      <c r="S3967" s="5" t="s">
        <v>52</v>
      </c>
      <c r="T3967" s="5" t="s">
        <v>25</v>
      </c>
      <c r="U3967" s="5">
        <v>10</v>
      </c>
      <c r="V3967" s="5" t="str">
        <f>PROPER(DatosTransformados[[#This Row],[Payment Method Hidden]])</f>
        <v>Credit Card</v>
      </c>
      <c r="W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967" s="5">
        <v>321</v>
      </c>
      <c r="Y3967" s="5"/>
      <c r="Z3967" s="5"/>
      <c r="AA3967" s="5" t="s">
        <v>2980</v>
      </c>
      <c r="AB3967" s="6">
        <f>DATEVALUE(DatosTransformados[[#This Row],[Contact Date Hidden]])</f>
        <v>44633</v>
      </c>
      <c r="AC3967" s="6">
        <v>44945</v>
      </c>
      <c r="AD3967" s="5" t="s">
        <v>44</v>
      </c>
      <c r="AE3967" s="5" t="str">
        <f>VLOOKUP(DatosTransformados[[#This Row],[Customer Segment Hidden]],Tabla3[#All],2,FALSE)</f>
        <v>Medium</v>
      </c>
      <c r="AF3967" s="12">
        <v>11.70849082785783</v>
      </c>
      <c r="AG3967" s="5">
        <v>10</v>
      </c>
      <c r="AH3967" s="5" t="s">
        <v>29</v>
      </c>
      <c r="AI3967" s="5" t="str">
        <f>IFERROR(VLOOKUP(DatosTransformados[[#This Row],[Preferred Contact Method Hidden]],Tabla3[#All],2,FALSE),DatosTransformados[[#This Row],[Preferred Contact Method Hidden]])</f>
        <v>Email</v>
      </c>
      <c r="AJ3967" s="5" t="str">
        <f>VLOOKUP(DatosTransformados[[#This Row],[Applied Discount Hidden]],Tabla3[#All],2,FALSE)</f>
        <v>Yes</v>
      </c>
      <c r="AK3967" s="5" t="b">
        <v>1</v>
      </c>
    </row>
    <row r="3968" spans="1:37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">
        <v>21</v>
      </c>
      <c r="O39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8" s="2" t="s">
        <v>21</v>
      </c>
      <c r="Q3968" s="2">
        <v>0</v>
      </c>
      <c r="R3968" s="2" t="s">
        <v>21</v>
      </c>
      <c r="S3968" s="2" t="s">
        <v>24</v>
      </c>
      <c r="T3968" s="2" t="s">
        <v>35</v>
      </c>
      <c r="U3968" s="2">
        <v>37</v>
      </c>
      <c r="V3968" s="2" t="str">
        <f>PROPER(DatosTransformados[[#This Row],[Payment Method Hidden]])</f>
        <v>Direct Debit</v>
      </c>
      <c r="W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3968" s="2">
        <v>757</v>
      </c>
      <c r="Y3968" s="2"/>
      <c r="Z3968" s="2"/>
      <c r="AA3968" s="2" t="s">
        <v>6220</v>
      </c>
      <c r="AB3968" s="3">
        <f>DATEVALUE(DatosTransformados[[#This Row],[Contact Date Hidden]])</f>
        <v>45045</v>
      </c>
      <c r="AC3968" s="3">
        <v>44096</v>
      </c>
      <c r="AD3968" s="2" t="s">
        <v>28</v>
      </c>
      <c r="AE3968" s="2" t="str">
        <f>VLOOKUP(DatosTransformados[[#This Row],[Customer Segment Hidden]],Tabla3[#All],2,FALSE)</f>
        <v>High</v>
      </c>
      <c r="AF3968" s="11">
        <v>33.432415107789502</v>
      </c>
      <c r="AG3968" s="2">
        <v>2</v>
      </c>
      <c r="AH3968" s="2" t="s">
        <v>29</v>
      </c>
      <c r="AI3968" s="2" t="str">
        <f>IFERROR(VLOOKUP(DatosTransformados[[#This Row],[Preferred Contact Method Hidden]],Tabla3[#All],2,FALSE),DatosTransformados[[#This Row],[Preferred Contact Method Hidden]])</f>
        <v>Email</v>
      </c>
      <c r="AJ3968" s="2" t="str">
        <f>VLOOKUP(DatosTransformados[[#This Row],[Applied Discount Hidden]],Tabla3[#All],2,FALSE)</f>
        <v>No</v>
      </c>
      <c r="AK3968" s="2" t="b">
        <v>0</v>
      </c>
    </row>
    <row r="3969" spans="1:37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">
        <v>21</v>
      </c>
      <c r="O39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69" s="5" t="s">
        <v>33</v>
      </c>
      <c r="Q3969" s="5">
        <v>2</v>
      </c>
      <c r="R3969" s="5" t="s">
        <v>21</v>
      </c>
      <c r="S3969" s="5" t="s">
        <v>52</v>
      </c>
      <c r="T3969" s="5" t="s">
        <v>123</v>
      </c>
      <c r="U3969" s="5">
        <v>31</v>
      </c>
      <c r="V3969" s="5" t="str">
        <f>PROPER(DatosTransformados[[#This Row],[Payment Method Hidden]])</f>
        <v>Credit Card</v>
      </c>
      <c r="W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3969" s="5">
        <v>1706</v>
      </c>
      <c r="Y3969" s="5"/>
      <c r="Z3969" s="5"/>
      <c r="AA3969" s="5" t="s">
        <v>4614</v>
      </c>
      <c r="AB3969" s="6">
        <f>DATEVALUE(DatosTransformados[[#This Row],[Contact Date Hidden]])</f>
        <v>44228</v>
      </c>
      <c r="AC3969" s="6">
        <v>45045</v>
      </c>
      <c r="AD3969" s="5" t="s">
        <v>38</v>
      </c>
      <c r="AE3969" s="5" t="str">
        <f>VLOOKUP(DatosTransformados[[#This Row],[Customer Segment Hidden]],Tabla3[#All],2,FALSE)</f>
        <v>Low</v>
      </c>
      <c r="AF3969" s="12">
        <v>29.519275405438709</v>
      </c>
      <c r="AG3969" s="5">
        <v>5</v>
      </c>
      <c r="AH3969" s="5" t="s">
        <v>63</v>
      </c>
      <c r="AI3969" s="5" t="str">
        <f>IFERROR(VLOOKUP(DatosTransformados[[#This Row],[Preferred Contact Method Hidden]],Tabla3[#All],2,FALSE),DatosTransformados[[#This Row],[Preferred Contact Method Hidden]])</f>
        <v>SMS</v>
      </c>
      <c r="AJ3969" s="5" t="str">
        <f>VLOOKUP(DatosTransformados[[#This Row],[Applied Discount Hidden]],Tabla3[#All],2,FALSE)</f>
        <v>No</v>
      </c>
      <c r="AK3969" s="5" t="b">
        <v>0</v>
      </c>
    </row>
    <row r="3970" spans="1:37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">
        <v>21</v>
      </c>
      <c r="O39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0" s="2" t="s">
        <v>33</v>
      </c>
      <c r="Q3970" s="2">
        <v>2</v>
      </c>
      <c r="R3970" s="2" t="s">
        <v>21</v>
      </c>
      <c r="S3970" s="2" t="s">
        <v>52</v>
      </c>
      <c r="T3970" s="2" t="s">
        <v>123</v>
      </c>
      <c r="U3970" s="2">
        <v>6</v>
      </c>
      <c r="V3970" s="2" t="str">
        <f>PROPER(DatosTransformados[[#This Row],[Payment Method Hidden]])</f>
        <v>Credit Card</v>
      </c>
      <c r="W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3970" s="2">
        <v>292</v>
      </c>
      <c r="Y3970" s="2"/>
      <c r="Z3970" s="2"/>
      <c r="AA3970" s="2" t="s">
        <v>6223</v>
      </c>
      <c r="AB3970" s="3">
        <f>DATEVALUE(DatosTransformados[[#This Row],[Contact Date Hidden]])</f>
        <v>45275</v>
      </c>
      <c r="AC3970" s="3">
        <v>44383</v>
      </c>
      <c r="AD3970" s="2" t="s">
        <v>28</v>
      </c>
      <c r="AE3970" s="2" t="str">
        <f>VLOOKUP(DatosTransformados[[#This Row],[Customer Segment Hidden]],Tabla3[#All],2,FALSE)</f>
        <v>High</v>
      </c>
      <c r="AF3970" s="11">
        <v>5.2788097045898024</v>
      </c>
      <c r="AG3970" s="2">
        <v>7</v>
      </c>
      <c r="AH3970" s="2" t="s">
        <v>63</v>
      </c>
      <c r="AI3970" s="2" t="str">
        <f>IFERROR(VLOOKUP(DatosTransformados[[#This Row],[Preferred Contact Method Hidden]],Tabla3[#All],2,FALSE),DatosTransformados[[#This Row],[Preferred Contact Method Hidden]])</f>
        <v>SMS</v>
      </c>
      <c r="AJ3970" s="2" t="str">
        <f>VLOOKUP(DatosTransformados[[#This Row],[Applied Discount Hidden]],Tabla3[#All],2,FALSE)</f>
        <v>No</v>
      </c>
      <c r="AK3970" s="2" t="b">
        <v>0</v>
      </c>
    </row>
    <row r="3971" spans="1:37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">
        <v>21</v>
      </c>
      <c r="O39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1" s="5" t="s">
        <v>21</v>
      </c>
      <c r="Q3971" s="5">
        <v>0</v>
      </c>
      <c r="R3971" s="5" t="s">
        <v>21</v>
      </c>
      <c r="S3971" s="5" t="s">
        <v>24</v>
      </c>
      <c r="T3971" s="5" t="s">
        <v>35</v>
      </c>
      <c r="U3971" s="5">
        <v>27</v>
      </c>
      <c r="V3971" s="5" t="str">
        <f>PROPER(DatosTransformados[[#This Row],[Payment Method Hidden]])</f>
        <v>Direct Debit</v>
      </c>
      <c r="W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3971" s="5">
        <v>217</v>
      </c>
      <c r="Y3971" s="5" t="s">
        <v>42</v>
      </c>
      <c r="Z3971" s="5" t="s">
        <v>213</v>
      </c>
      <c r="AA3971" s="5" t="s">
        <v>913</v>
      </c>
      <c r="AB3971" s="6">
        <f>DATEVALUE(DatosTransformados[[#This Row],[Contact Date Hidden]])</f>
        <v>43835</v>
      </c>
      <c r="AC3971" s="6">
        <v>44968</v>
      </c>
      <c r="AD3971" s="5" t="s">
        <v>28</v>
      </c>
      <c r="AE3971" s="5" t="str">
        <f>VLOOKUP(DatosTransformados[[#This Row],[Customer Segment Hidden]],Tabla3[#All],2,FALSE)</f>
        <v>High</v>
      </c>
      <c r="AF3971" s="12">
        <v>29.346861262751791</v>
      </c>
      <c r="AG3971" s="5">
        <v>6</v>
      </c>
      <c r="AH3971" s="5" t="s">
        <v>29</v>
      </c>
      <c r="AI3971" s="5" t="str">
        <f>IFERROR(VLOOKUP(DatosTransformados[[#This Row],[Preferred Contact Method Hidden]],Tabla3[#All],2,FALSE),DatosTransformados[[#This Row],[Preferred Contact Method Hidden]])</f>
        <v>Email</v>
      </c>
      <c r="AJ3971" s="5" t="str">
        <f>VLOOKUP(DatosTransformados[[#This Row],[Applied Discount Hidden]],Tabla3[#All],2,FALSE)</f>
        <v>Yes</v>
      </c>
      <c r="AK3971" s="5" t="b">
        <v>1</v>
      </c>
    </row>
    <row r="3972" spans="1:37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">
        <v>21</v>
      </c>
      <c r="O39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2" s="2" t="s">
        <v>21</v>
      </c>
      <c r="Q3972" s="2">
        <v>0</v>
      </c>
      <c r="R3972" s="2" t="s">
        <v>21</v>
      </c>
      <c r="S3972" s="2" t="s">
        <v>34</v>
      </c>
      <c r="T3972" s="2" t="s">
        <v>35</v>
      </c>
      <c r="U3972" s="2">
        <v>14</v>
      </c>
      <c r="V3972" s="2" t="str">
        <f>PROPER(DatosTransformados[[#This Row],[Payment Method Hidden]])</f>
        <v>Direct Debit</v>
      </c>
      <c r="W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3972" s="2">
        <v>446</v>
      </c>
      <c r="Y3972" s="2"/>
      <c r="Z3972" s="2"/>
      <c r="AA3972" s="2" t="s">
        <v>4805</v>
      </c>
      <c r="AB3972" s="3">
        <f>DATEVALUE(DatosTransformados[[#This Row],[Contact Date Hidden]])</f>
        <v>43971</v>
      </c>
      <c r="AC3972" s="3">
        <v>44934</v>
      </c>
      <c r="AD3972" s="2" t="s">
        <v>28</v>
      </c>
      <c r="AE3972" s="2" t="str">
        <f>VLOOKUP(DatosTransformados[[#This Row],[Customer Segment Hidden]],Tabla3[#All],2,FALSE)</f>
        <v>High</v>
      </c>
      <c r="AF3972" s="11">
        <v>16.201649813195981</v>
      </c>
      <c r="AG3972" s="2">
        <v>5</v>
      </c>
      <c r="AH3972" s="2" t="s">
        <v>63</v>
      </c>
      <c r="AI3972" s="2" t="str">
        <f>IFERROR(VLOOKUP(DatosTransformados[[#This Row],[Preferred Contact Method Hidden]],Tabla3[#All],2,FALSE),DatosTransformados[[#This Row],[Preferred Contact Method Hidden]])</f>
        <v>SMS</v>
      </c>
      <c r="AJ3972" s="2" t="str">
        <f>VLOOKUP(DatosTransformados[[#This Row],[Applied Discount Hidden]],Tabla3[#All],2,FALSE)</f>
        <v>No</v>
      </c>
      <c r="AK3972" s="2" t="b">
        <v>0</v>
      </c>
    </row>
    <row r="3973" spans="1:37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">
        <v>33</v>
      </c>
      <c r="O39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3" s="5" t="s">
        <v>21</v>
      </c>
      <c r="Q3973" s="5">
        <v>0</v>
      </c>
      <c r="R3973" s="5" t="s">
        <v>21</v>
      </c>
      <c r="S3973" s="5" t="s">
        <v>34</v>
      </c>
      <c r="T3973" s="5" t="s">
        <v>123</v>
      </c>
      <c r="U3973" s="5">
        <v>10</v>
      </c>
      <c r="V3973" s="5" t="str">
        <f>PROPER(DatosTransformados[[#This Row],[Payment Method Hidden]])</f>
        <v>Credit Card</v>
      </c>
      <c r="W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973" s="5">
        <v>114</v>
      </c>
      <c r="Y3973" s="5"/>
      <c r="Z3973" s="5"/>
      <c r="AA3973" s="5" t="s">
        <v>4183</v>
      </c>
      <c r="AB3973" s="6">
        <f>DATEVALUE(DatosTransformados[[#This Row],[Contact Date Hidden]])</f>
        <v>44190</v>
      </c>
      <c r="AC3973" s="6">
        <v>44731</v>
      </c>
      <c r="AD3973" s="5" t="s">
        <v>38</v>
      </c>
      <c r="AE3973" s="5" t="str">
        <f>VLOOKUP(DatosTransformados[[#This Row],[Customer Segment Hidden]],Tabla3[#All],2,FALSE)</f>
        <v>Low</v>
      </c>
      <c r="AF3973" s="12">
        <v>11.138752667848699</v>
      </c>
      <c r="AG3973" s="5">
        <v>0</v>
      </c>
      <c r="AH3973" s="5" t="s">
        <v>29</v>
      </c>
      <c r="AI3973" s="5" t="str">
        <f>IFERROR(VLOOKUP(DatosTransformados[[#This Row],[Preferred Contact Method Hidden]],Tabla3[#All],2,FALSE),DatosTransformados[[#This Row],[Preferred Contact Method Hidden]])</f>
        <v>Email</v>
      </c>
      <c r="AJ3973" s="5" t="str">
        <f>VLOOKUP(DatosTransformados[[#This Row],[Applied Discount Hidden]],Tabla3[#All],2,FALSE)</f>
        <v>No</v>
      </c>
      <c r="AK3973" s="5" t="b">
        <v>0</v>
      </c>
    </row>
    <row r="3974" spans="1:37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">
        <v>21</v>
      </c>
      <c r="O39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4" s="2" t="s">
        <v>21</v>
      </c>
      <c r="Q3974" s="2">
        <v>0</v>
      </c>
      <c r="R3974" s="2" t="s">
        <v>21</v>
      </c>
      <c r="S3974" s="2" t="s">
        <v>24</v>
      </c>
      <c r="T3974" s="2" t="s">
        <v>35</v>
      </c>
      <c r="U3974" s="2">
        <v>35</v>
      </c>
      <c r="V3974" s="2" t="str">
        <f>PROPER(DatosTransformados[[#This Row],[Payment Method Hidden]])</f>
        <v>Direct Debit</v>
      </c>
      <c r="W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3974" s="2">
        <v>1018</v>
      </c>
      <c r="Y3974" s="2" t="s">
        <v>87</v>
      </c>
      <c r="Z3974" s="2" t="s">
        <v>687</v>
      </c>
      <c r="AA3974" s="2" t="s">
        <v>5795</v>
      </c>
      <c r="AB3974" s="3">
        <f>DATEVALUE(DatosTransformados[[#This Row],[Contact Date Hidden]])</f>
        <v>43878</v>
      </c>
      <c r="AC3974" s="3">
        <v>44561</v>
      </c>
      <c r="AD3974" s="2" t="s">
        <v>44</v>
      </c>
      <c r="AE3974" s="2" t="str">
        <f>VLOOKUP(DatosTransformados[[#This Row],[Customer Segment Hidden]],Tabla3[#All],2,FALSE)</f>
        <v>Medium</v>
      </c>
      <c r="AF3974" s="11">
        <v>38.584050863794602</v>
      </c>
      <c r="AG3974" s="2">
        <v>9</v>
      </c>
      <c r="AH3974" s="2" t="s">
        <v>63</v>
      </c>
      <c r="AI3974" s="2" t="str">
        <f>IFERROR(VLOOKUP(DatosTransformados[[#This Row],[Preferred Contact Method Hidden]],Tabla3[#All],2,FALSE),DatosTransformados[[#This Row],[Preferred Contact Method Hidden]])</f>
        <v>SMS</v>
      </c>
      <c r="AJ3974" s="2" t="str">
        <f>VLOOKUP(DatosTransformados[[#This Row],[Applied Discount Hidden]],Tabla3[#All],2,FALSE)</f>
        <v>No</v>
      </c>
      <c r="AK3974" s="2" t="b">
        <v>0</v>
      </c>
    </row>
    <row r="3975" spans="1:37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">
        <v>21</v>
      </c>
      <c r="O39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5" s="5" t="s">
        <v>33</v>
      </c>
      <c r="Q3975" s="5">
        <v>2</v>
      </c>
      <c r="R3975" s="5" t="s">
        <v>33</v>
      </c>
      <c r="S3975" s="5" t="s">
        <v>52</v>
      </c>
      <c r="T3975" s="5" t="s">
        <v>35</v>
      </c>
      <c r="U3975" s="5">
        <v>49</v>
      </c>
      <c r="V3975" s="5" t="str">
        <f>PROPER(DatosTransformados[[#This Row],[Payment Method Hidden]])</f>
        <v>Direct Debit</v>
      </c>
      <c r="W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975" s="5">
        <v>3137</v>
      </c>
      <c r="Y3975" s="5"/>
      <c r="Z3975" s="5"/>
      <c r="AA3975" s="5" t="s">
        <v>6229</v>
      </c>
      <c r="AB3975" s="6">
        <f>DATEVALUE(DatosTransformados[[#This Row],[Contact Date Hidden]])</f>
        <v>43885</v>
      </c>
      <c r="AC3975" s="6">
        <v>44781</v>
      </c>
      <c r="AD3975" s="5" t="s">
        <v>44</v>
      </c>
      <c r="AE3975" s="5" t="str">
        <f>VLOOKUP(DatosTransformados[[#This Row],[Customer Segment Hidden]],Tabla3[#All],2,FALSE)</f>
        <v>Medium</v>
      </c>
      <c r="AF3975" s="12">
        <v>52.232050972781593</v>
      </c>
      <c r="AG3975" s="5">
        <v>10</v>
      </c>
      <c r="AH3975" s="5" t="s">
        <v>49</v>
      </c>
      <c r="AI3975" s="5" t="str">
        <f>IFERROR(VLOOKUP(DatosTransformados[[#This Row],[Preferred Contact Method Hidden]],Tabla3[#All],2,FALSE),DatosTransformados[[#This Row],[Preferred Contact Method Hidden]])</f>
        <v>Phone</v>
      </c>
      <c r="AJ3975" s="5" t="str">
        <f>VLOOKUP(DatosTransformados[[#This Row],[Applied Discount Hidden]],Tabla3[#All],2,FALSE)</f>
        <v>Yes</v>
      </c>
      <c r="AK3975" s="5" t="b">
        <v>1</v>
      </c>
    </row>
    <row r="3976" spans="1:37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">
        <v>21</v>
      </c>
      <c r="O39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6" s="2" t="s">
        <v>21</v>
      </c>
      <c r="Q3976" s="2">
        <v>0</v>
      </c>
      <c r="R3976" s="2" t="s">
        <v>21</v>
      </c>
      <c r="S3976" s="2" t="s">
        <v>24</v>
      </c>
      <c r="T3976" s="2" t="s">
        <v>117</v>
      </c>
      <c r="U3976" s="2">
        <v>46</v>
      </c>
      <c r="V3976" s="2" t="str">
        <f>PROPER(DatosTransformados[[#This Row],[Payment Method Hidden]])</f>
        <v>Direct Debit</v>
      </c>
      <c r="W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3976" s="2">
        <v>172</v>
      </c>
      <c r="Y3976" s="2" t="s">
        <v>42</v>
      </c>
      <c r="Z3976" s="2" t="s">
        <v>184</v>
      </c>
      <c r="AA3976" s="2" t="s">
        <v>5716</v>
      </c>
      <c r="AB3976" s="3">
        <f>DATEVALUE(DatosTransformados[[#This Row],[Contact Date Hidden]])</f>
        <v>44114</v>
      </c>
      <c r="AC3976" s="3">
        <v>44316</v>
      </c>
      <c r="AD3976" s="2" t="s">
        <v>44</v>
      </c>
      <c r="AE3976" s="2" t="str">
        <f>VLOOKUP(DatosTransformados[[#This Row],[Customer Segment Hidden]],Tabla3[#All],2,FALSE)</f>
        <v>Medium</v>
      </c>
      <c r="AF3976" s="11">
        <v>49.238505698115397</v>
      </c>
      <c r="AG3976" s="2">
        <v>10</v>
      </c>
      <c r="AH3976" s="2" t="s">
        <v>49</v>
      </c>
      <c r="AI3976" s="2" t="str">
        <f>IFERROR(VLOOKUP(DatosTransformados[[#This Row],[Preferred Contact Method Hidden]],Tabla3[#All],2,FALSE),DatosTransformados[[#This Row],[Preferred Contact Method Hidden]])</f>
        <v>Phone</v>
      </c>
      <c r="AJ3976" s="2" t="str">
        <f>VLOOKUP(DatosTransformados[[#This Row],[Applied Discount Hidden]],Tabla3[#All],2,FALSE)</f>
        <v>No</v>
      </c>
      <c r="AK3976" s="2" t="b">
        <v>0</v>
      </c>
    </row>
    <row r="3977" spans="1:37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">
        <v>21</v>
      </c>
      <c r="O39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7" s="5" t="s">
        <v>21</v>
      </c>
      <c r="Q3977" s="5">
        <v>0</v>
      </c>
      <c r="R3977" s="5" t="s">
        <v>21</v>
      </c>
      <c r="S3977" s="5" t="s">
        <v>24</v>
      </c>
      <c r="T3977" s="5" t="s">
        <v>117</v>
      </c>
      <c r="U3977" s="5">
        <v>24</v>
      </c>
      <c r="V3977" s="5" t="str">
        <f>PROPER(DatosTransformados[[#This Row],[Payment Method Hidden]])</f>
        <v>Direct Debit</v>
      </c>
      <c r="W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3977" s="5">
        <v>1003</v>
      </c>
      <c r="Y3977" s="5"/>
      <c r="Z3977" s="5"/>
      <c r="AA3977" s="5" t="s">
        <v>5550</v>
      </c>
      <c r="AB3977" s="6">
        <f>DATEVALUE(DatosTransformados[[#This Row],[Contact Date Hidden]])</f>
        <v>45042</v>
      </c>
      <c r="AC3977" s="6">
        <v>44675</v>
      </c>
      <c r="AD3977" s="5" t="s">
        <v>44</v>
      </c>
      <c r="AE3977" s="5" t="str">
        <f>VLOOKUP(DatosTransformados[[#This Row],[Customer Segment Hidden]],Tabla3[#All],2,FALSE)</f>
        <v>Medium</v>
      </c>
      <c r="AF3977" s="12">
        <v>20.05350198965262</v>
      </c>
      <c r="AG3977" s="5">
        <v>3</v>
      </c>
      <c r="AH3977" s="5" t="s">
        <v>29</v>
      </c>
      <c r="AI3977" s="5" t="str">
        <f>IFERROR(VLOOKUP(DatosTransformados[[#This Row],[Preferred Contact Method Hidden]],Tabla3[#All],2,FALSE),DatosTransformados[[#This Row],[Preferred Contact Method Hidden]])</f>
        <v>Email</v>
      </c>
      <c r="AJ3977" s="5" t="str">
        <f>VLOOKUP(DatosTransformados[[#This Row],[Applied Discount Hidden]],Tabla3[#All],2,FALSE)</f>
        <v>Yes</v>
      </c>
      <c r="AK3977" s="5" t="b">
        <v>1</v>
      </c>
    </row>
    <row r="3978" spans="1:37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">
        <v>21</v>
      </c>
      <c r="O39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8" s="2" t="s">
        <v>33</v>
      </c>
      <c r="Q3978" s="2">
        <v>5</v>
      </c>
      <c r="R3978" s="2" t="s">
        <v>33</v>
      </c>
      <c r="S3978" s="2" t="s">
        <v>52</v>
      </c>
      <c r="T3978" s="2" t="s">
        <v>123</v>
      </c>
      <c r="U3978" s="2">
        <v>57</v>
      </c>
      <c r="V3978" s="2" t="str">
        <f>PROPER(DatosTransformados[[#This Row],[Payment Method Hidden]])</f>
        <v>Credit Card</v>
      </c>
      <c r="W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3978" s="2">
        <v>4041</v>
      </c>
      <c r="Y3978" s="2"/>
      <c r="Z3978" s="2"/>
      <c r="AA3978" s="2" t="s">
        <v>4145</v>
      </c>
      <c r="AB3978" s="3">
        <f>DATEVALUE(DatosTransformados[[#This Row],[Contact Date Hidden]])</f>
        <v>44388</v>
      </c>
      <c r="AC3978" s="3">
        <v>44457</v>
      </c>
      <c r="AD3978" s="2" t="s">
        <v>28</v>
      </c>
      <c r="AE3978" s="2" t="str">
        <f>VLOOKUP(DatosTransformados[[#This Row],[Customer Segment Hidden]],Tabla3[#All],2,FALSE)</f>
        <v>High</v>
      </c>
      <c r="AF3978" s="11">
        <v>60.570674373878653</v>
      </c>
      <c r="AG3978" s="2">
        <v>4</v>
      </c>
      <c r="AH3978" s="2" t="s">
        <v>29</v>
      </c>
      <c r="AI3978" s="2" t="str">
        <f>IFERROR(VLOOKUP(DatosTransformados[[#This Row],[Preferred Contact Method Hidden]],Tabla3[#All],2,FALSE),DatosTransformados[[#This Row],[Preferred Contact Method Hidden]])</f>
        <v>Email</v>
      </c>
      <c r="AJ3978" s="2" t="str">
        <f>VLOOKUP(DatosTransformados[[#This Row],[Applied Discount Hidden]],Tabla3[#All],2,FALSE)</f>
        <v>Yes</v>
      </c>
      <c r="AK3978" s="2" t="b">
        <v>1</v>
      </c>
    </row>
    <row r="3979" spans="1:37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">
        <v>21</v>
      </c>
      <c r="O39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79" s="5" t="s">
        <v>21</v>
      </c>
      <c r="Q3979" s="5">
        <v>0</v>
      </c>
      <c r="R3979" s="5" t="s">
        <v>21</v>
      </c>
      <c r="S3979" s="5" t="s">
        <v>24</v>
      </c>
      <c r="T3979" s="5" t="s">
        <v>123</v>
      </c>
      <c r="U3979" s="5">
        <v>28</v>
      </c>
      <c r="V3979" s="5" t="str">
        <f>PROPER(DatosTransformados[[#This Row],[Payment Method Hidden]])</f>
        <v>Credit Card</v>
      </c>
      <c r="W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3979" s="5">
        <v>299</v>
      </c>
      <c r="Y3979" s="5"/>
      <c r="Z3979" s="5"/>
      <c r="AA3979" s="5" t="s">
        <v>2072</v>
      </c>
      <c r="AB3979" s="6">
        <f>DATEVALUE(DatosTransformados[[#This Row],[Contact Date Hidden]])</f>
        <v>44219</v>
      </c>
      <c r="AC3979" s="6">
        <v>44151</v>
      </c>
      <c r="AD3979" s="5" t="s">
        <v>38</v>
      </c>
      <c r="AE3979" s="5" t="str">
        <f>VLOOKUP(DatosTransformados[[#This Row],[Customer Segment Hidden]],Tabla3[#All],2,FALSE)</f>
        <v>Low</v>
      </c>
      <c r="AF3979" s="12">
        <v>33.27835380834609</v>
      </c>
      <c r="AG3979" s="5">
        <v>9</v>
      </c>
      <c r="AH3979" s="5" t="s">
        <v>29</v>
      </c>
      <c r="AI3979" s="5" t="str">
        <f>IFERROR(VLOOKUP(DatosTransformados[[#This Row],[Preferred Contact Method Hidden]],Tabla3[#All],2,FALSE),DatosTransformados[[#This Row],[Preferred Contact Method Hidden]])</f>
        <v>Email</v>
      </c>
      <c r="AJ3979" s="5" t="str">
        <f>VLOOKUP(DatosTransformados[[#This Row],[Applied Discount Hidden]],Tabla3[#All],2,FALSE)</f>
        <v>No</v>
      </c>
      <c r="AK3979" s="5" t="b">
        <v>0</v>
      </c>
    </row>
    <row r="3980" spans="1:37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">
        <v>21</v>
      </c>
      <c r="O39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0" s="2" t="s">
        <v>21</v>
      </c>
      <c r="Q3980" s="2">
        <v>0</v>
      </c>
      <c r="R3980" s="2" t="s">
        <v>33</v>
      </c>
      <c r="S3980" s="2" t="s">
        <v>24</v>
      </c>
      <c r="T3980" s="2" t="s">
        <v>123</v>
      </c>
      <c r="U3980" s="2">
        <v>48</v>
      </c>
      <c r="V3980" s="2" t="str">
        <f>PROPER(DatosTransformados[[#This Row],[Payment Method Hidden]])</f>
        <v>Credit Card</v>
      </c>
      <c r="W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3980" s="2">
        <v>779</v>
      </c>
      <c r="Y3980" s="2" t="s">
        <v>103</v>
      </c>
      <c r="Z3980" s="2" t="s">
        <v>104</v>
      </c>
      <c r="AA3980" s="2" t="s">
        <v>1604</v>
      </c>
      <c r="AB3980" s="3">
        <f>DATEVALUE(DatosTransformados[[#This Row],[Contact Date Hidden]])</f>
        <v>45230</v>
      </c>
      <c r="AC3980" s="3">
        <v>44969</v>
      </c>
      <c r="AD3980" s="2" t="s">
        <v>44</v>
      </c>
      <c r="AE3980" s="2" t="str">
        <f>VLOOKUP(DatosTransformados[[#This Row],[Customer Segment Hidden]],Tabla3[#All],2,FALSE)</f>
        <v>Medium</v>
      </c>
      <c r="AF3980" s="11">
        <v>43.921886876376433</v>
      </c>
      <c r="AG3980" s="2">
        <v>8</v>
      </c>
      <c r="AH3980" s="2" t="s">
        <v>29</v>
      </c>
      <c r="AI3980" s="2" t="str">
        <f>IFERROR(VLOOKUP(DatosTransformados[[#This Row],[Preferred Contact Method Hidden]],Tabla3[#All],2,FALSE),DatosTransformados[[#This Row],[Preferred Contact Method Hidden]])</f>
        <v>Email</v>
      </c>
      <c r="AJ3980" s="2" t="str">
        <f>VLOOKUP(DatosTransformados[[#This Row],[Applied Discount Hidden]],Tabla3[#All],2,FALSE)</f>
        <v>Yes</v>
      </c>
      <c r="AK3980" s="2" t="b">
        <v>1</v>
      </c>
    </row>
    <row r="3981" spans="1:37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">
        <v>21</v>
      </c>
      <c r="O39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1" s="5" t="s">
        <v>21</v>
      </c>
      <c r="Q3981" s="5">
        <v>0</v>
      </c>
      <c r="R3981" s="5" t="s">
        <v>21</v>
      </c>
      <c r="S3981" s="5" t="s">
        <v>52</v>
      </c>
      <c r="T3981" s="5" t="s">
        <v>35</v>
      </c>
      <c r="U3981" s="5">
        <v>17</v>
      </c>
      <c r="V3981" s="5" t="str">
        <f>PROPER(DatosTransformados[[#This Row],[Payment Method Hidden]])</f>
        <v>Direct Debit</v>
      </c>
      <c r="W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3981" s="5">
        <v>922</v>
      </c>
      <c r="Y3981" s="5"/>
      <c r="Z3981" s="5"/>
      <c r="AA3981" s="5" t="s">
        <v>4730</v>
      </c>
      <c r="AB3981" s="6">
        <f>DATEVALUE(DatosTransformados[[#This Row],[Contact Date Hidden]])</f>
        <v>44792</v>
      </c>
      <c r="AC3981" s="6">
        <v>44425</v>
      </c>
      <c r="AD3981" s="5" t="s">
        <v>28</v>
      </c>
      <c r="AE3981" s="5" t="str">
        <f>VLOOKUP(DatosTransformados[[#This Row],[Customer Segment Hidden]],Tabla3[#All],2,FALSE)</f>
        <v>High</v>
      </c>
      <c r="AF3981" s="12">
        <v>15.630360905046549</v>
      </c>
      <c r="AG3981" s="5">
        <v>6</v>
      </c>
      <c r="AH3981" s="5" t="s">
        <v>63</v>
      </c>
      <c r="AI3981" s="5" t="str">
        <f>IFERROR(VLOOKUP(DatosTransformados[[#This Row],[Preferred Contact Method Hidden]],Tabla3[#All],2,FALSE),DatosTransformados[[#This Row],[Preferred Contact Method Hidden]])</f>
        <v>SMS</v>
      </c>
      <c r="AJ3981" s="5" t="str">
        <f>VLOOKUP(DatosTransformados[[#This Row],[Applied Discount Hidden]],Tabla3[#All],2,FALSE)</f>
        <v>No</v>
      </c>
      <c r="AK3981" s="5" t="b">
        <v>0</v>
      </c>
    </row>
    <row r="3982" spans="1:37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">
        <v>33</v>
      </c>
      <c r="O39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2" s="2" t="s">
        <v>21</v>
      </c>
      <c r="Q3982" s="2">
        <v>0</v>
      </c>
      <c r="R3982" s="2" t="s">
        <v>21</v>
      </c>
      <c r="S3982" s="2" t="s">
        <v>24</v>
      </c>
      <c r="T3982" s="2" t="s">
        <v>35</v>
      </c>
      <c r="U3982" s="2">
        <v>29</v>
      </c>
      <c r="V3982" s="2" t="str">
        <f>PROPER(DatosTransformados[[#This Row],[Payment Method Hidden]])</f>
        <v>Direct Debit</v>
      </c>
      <c r="W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982" s="2">
        <v>197</v>
      </c>
      <c r="Y3982" s="2" t="s">
        <v>42</v>
      </c>
      <c r="Z3982" s="2" t="s">
        <v>279</v>
      </c>
      <c r="AA3982" s="2" t="s">
        <v>3097</v>
      </c>
      <c r="AB3982" s="3">
        <f>DATEVALUE(DatosTransformados[[#This Row],[Contact Date Hidden]])</f>
        <v>44095</v>
      </c>
      <c r="AC3982" s="3">
        <v>44461</v>
      </c>
      <c r="AD3982" s="2" t="s">
        <v>38</v>
      </c>
      <c r="AE3982" s="2" t="str">
        <f>VLOOKUP(DatosTransformados[[#This Row],[Customer Segment Hidden]],Tabla3[#All],2,FALSE)</f>
        <v>Low</v>
      </c>
      <c r="AF3982" s="11">
        <v>27.793872596719599</v>
      </c>
      <c r="AG3982" s="2">
        <v>6</v>
      </c>
      <c r="AH3982" s="2" t="s">
        <v>49</v>
      </c>
      <c r="AI3982" s="2" t="str">
        <f>IFERROR(VLOOKUP(DatosTransformados[[#This Row],[Preferred Contact Method Hidden]],Tabla3[#All],2,FALSE),DatosTransformados[[#This Row],[Preferred Contact Method Hidden]])</f>
        <v>Phone</v>
      </c>
      <c r="AJ3982" s="2" t="str">
        <f>VLOOKUP(DatosTransformados[[#This Row],[Applied Discount Hidden]],Tabla3[#All],2,FALSE)</f>
        <v>No</v>
      </c>
      <c r="AK3982" s="2" t="b">
        <v>0</v>
      </c>
    </row>
    <row r="3983" spans="1:37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">
        <v>21</v>
      </c>
      <c r="O39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3" s="5" t="s">
        <v>21</v>
      </c>
      <c r="Q3983" s="5">
        <v>0</v>
      </c>
      <c r="R3983" s="5" t="s">
        <v>21</v>
      </c>
      <c r="S3983" s="5" t="s">
        <v>24</v>
      </c>
      <c r="T3983" s="5" t="s">
        <v>117</v>
      </c>
      <c r="U3983" s="5">
        <v>29</v>
      </c>
      <c r="V3983" s="5" t="str">
        <f>PROPER(DatosTransformados[[#This Row],[Payment Method Hidden]])</f>
        <v>Direct Debit</v>
      </c>
      <c r="W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3983" s="5">
        <v>930</v>
      </c>
      <c r="Y3983" s="5" t="s">
        <v>103</v>
      </c>
      <c r="Z3983" s="5" t="s">
        <v>197</v>
      </c>
      <c r="AA3983" s="5" t="s">
        <v>941</v>
      </c>
      <c r="AB3983" s="6">
        <f>DATEVALUE(DatosTransformados[[#This Row],[Contact Date Hidden]])</f>
        <v>44723</v>
      </c>
      <c r="AC3983" s="6">
        <v>44939</v>
      </c>
      <c r="AD3983" s="5" t="s">
        <v>28</v>
      </c>
      <c r="AE3983" s="5" t="str">
        <f>VLOOKUP(DatosTransformados[[#This Row],[Customer Segment Hidden]],Tabla3[#All],2,FALSE)</f>
        <v>High</v>
      </c>
      <c r="AF3983" s="12">
        <v>28.73813427038872</v>
      </c>
      <c r="AG3983" s="5">
        <v>8</v>
      </c>
      <c r="AH3983" s="5" t="s">
        <v>63</v>
      </c>
      <c r="AI3983" s="5" t="str">
        <f>IFERROR(VLOOKUP(DatosTransformados[[#This Row],[Preferred Contact Method Hidden]],Tabla3[#All],2,FALSE),DatosTransformados[[#This Row],[Preferred Contact Method Hidden]])</f>
        <v>SMS</v>
      </c>
      <c r="AJ3983" s="5" t="str">
        <f>VLOOKUP(DatosTransformados[[#This Row],[Applied Discount Hidden]],Tabla3[#All],2,FALSE)</f>
        <v>Yes</v>
      </c>
      <c r="AK3983" s="5" t="b">
        <v>1</v>
      </c>
    </row>
    <row r="3984" spans="1:37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">
        <v>33</v>
      </c>
      <c r="O39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4" s="2" t="s">
        <v>21</v>
      </c>
      <c r="Q3984" s="2">
        <v>0</v>
      </c>
      <c r="R3984" s="2" t="s">
        <v>33</v>
      </c>
      <c r="S3984" s="2" t="s">
        <v>24</v>
      </c>
      <c r="T3984" s="2" t="s">
        <v>117</v>
      </c>
      <c r="U3984" s="2">
        <v>41</v>
      </c>
      <c r="V3984" s="2" t="str">
        <f>PROPER(DatosTransformados[[#This Row],[Payment Method Hidden]])</f>
        <v>Direct Debit</v>
      </c>
      <c r="W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3984" s="2">
        <v>1312</v>
      </c>
      <c r="Y3984" s="2" t="s">
        <v>156</v>
      </c>
      <c r="Z3984" s="2" t="s">
        <v>157</v>
      </c>
      <c r="AA3984" s="2" t="s">
        <v>6239</v>
      </c>
      <c r="AB3984" s="3">
        <f>DATEVALUE(DatosTransformados[[#This Row],[Contact Date Hidden]])</f>
        <v>45290</v>
      </c>
      <c r="AC3984" s="3">
        <v>44689</v>
      </c>
      <c r="AD3984" s="2" t="s">
        <v>44</v>
      </c>
      <c r="AE3984" s="2" t="str">
        <f>VLOOKUP(DatosTransformados[[#This Row],[Customer Segment Hidden]],Tabla3[#All],2,FALSE)</f>
        <v>Medium</v>
      </c>
      <c r="AF3984" s="11">
        <v>37.889406874371659</v>
      </c>
      <c r="AG3984" s="2">
        <v>2</v>
      </c>
      <c r="AH3984" s="2" t="s">
        <v>29</v>
      </c>
      <c r="AI3984" s="2" t="str">
        <f>IFERROR(VLOOKUP(DatosTransformados[[#This Row],[Preferred Contact Method Hidden]],Tabla3[#All],2,FALSE),DatosTransformados[[#This Row],[Preferred Contact Method Hidden]])</f>
        <v>Email</v>
      </c>
      <c r="AJ3984" s="2" t="str">
        <f>VLOOKUP(DatosTransformados[[#This Row],[Applied Discount Hidden]],Tabla3[#All],2,FALSE)</f>
        <v>No</v>
      </c>
      <c r="AK3984" s="2" t="b">
        <v>0</v>
      </c>
    </row>
    <row r="3985" spans="1:37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">
        <v>21</v>
      </c>
      <c r="O39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5" s="5" t="s">
        <v>21</v>
      </c>
      <c r="Q3985" s="5">
        <v>0</v>
      </c>
      <c r="R3985" s="5" t="s">
        <v>33</v>
      </c>
      <c r="S3985" s="5" t="s">
        <v>52</v>
      </c>
      <c r="T3985" s="5" t="s">
        <v>123</v>
      </c>
      <c r="U3985" s="5">
        <v>72</v>
      </c>
      <c r="V3985" s="5" t="str">
        <f>PROPER(DatosTransformados[[#This Row],[Payment Method Hidden]])</f>
        <v>Credit Card</v>
      </c>
      <c r="W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X3985" s="5">
        <v>5180</v>
      </c>
      <c r="Y3985" s="5"/>
      <c r="Z3985" s="5"/>
      <c r="AA3985" s="5" t="s">
        <v>6240</v>
      </c>
      <c r="AB3985" s="6">
        <f>DATEVALUE(DatosTransformados[[#This Row],[Contact Date Hidden]])</f>
        <v>44277</v>
      </c>
      <c r="AC3985" s="6">
        <v>44870</v>
      </c>
      <c r="AD3985" s="5" t="s">
        <v>38</v>
      </c>
      <c r="AE3985" s="5" t="str">
        <f>VLOOKUP(DatosTransformados[[#This Row],[Customer Segment Hidden]],Tabla3[#All],2,FALSE)</f>
        <v>Low</v>
      </c>
      <c r="AF3985" s="12">
        <v>79.671561118123009</v>
      </c>
      <c r="AG3985" s="5">
        <v>3</v>
      </c>
      <c r="AH3985" s="5" t="s">
        <v>29</v>
      </c>
      <c r="AI3985" s="5" t="str">
        <f>IFERROR(VLOOKUP(DatosTransformados[[#This Row],[Preferred Contact Method Hidden]],Tabla3[#All],2,FALSE),DatosTransformados[[#This Row],[Preferred Contact Method Hidden]])</f>
        <v>Email</v>
      </c>
      <c r="AJ3985" s="5" t="str">
        <f>VLOOKUP(DatosTransformados[[#This Row],[Applied Discount Hidden]],Tabla3[#All],2,FALSE)</f>
        <v>No</v>
      </c>
      <c r="AK3985" s="5" t="b">
        <v>0</v>
      </c>
    </row>
    <row r="3986" spans="1:37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">
        <v>33</v>
      </c>
      <c r="O39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6" s="2" t="s">
        <v>21</v>
      </c>
      <c r="Q3986" s="2">
        <v>0</v>
      </c>
      <c r="R3986" s="2" t="s">
        <v>21</v>
      </c>
      <c r="S3986" s="2" t="s">
        <v>24</v>
      </c>
      <c r="T3986" s="2" t="s">
        <v>117</v>
      </c>
      <c r="U3986" s="2">
        <v>45</v>
      </c>
      <c r="V3986" s="2" t="str">
        <f>PROPER(DatosTransformados[[#This Row],[Payment Method Hidden]])</f>
        <v>Direct Debit</v>
      </c>
      <c r="W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3986" s="2">
        <v>399</v>
      </c>
      <c r="Y3986" s="2" t="s">
        <v>103</v>
      </c>
      <c r="Z3986" s="2" t="s">
        <v>104</v>
      </c>
      <c r="AA3986" s="2" t="s">
        <v>450</v>
      </c>
      <c r="AB3986" s="3">
        <f>DATEVALUE(DatosTransformados[[#This Row],[Contact Date Hidden]])</f>
        <v>44029</v>
      </c>
      <c r="AC3986" s="3">
        <v>44895</v>
      </c>
      <c r="AD3986" s="2" t="s">
        <v>38</v>
      </c>
      <c r="AE3986" s="2" t="str">
        <f>VLOOKUP(DatosTransformados[[#This Row],[Customer Segment Hidden]],Tabla3[#All],2,FALSE)</f>
        <v>Low</v>
      </c>
      <c r="AF3986" s="11">
        <v>49.212746075681267</v>
      </c>
      <c r="AG3986" s="2">
        <v>8</v>
      </c>
      <c r="AH3986" s="2" t="s">
        <v>63</v>
      </c>
      <c r="AI3986" s="2" t="str">
        <f>IFERROR(VLOOKUP(DatosTransformados[[#This Row],[Preferred Contact Method Hidden]],Tabla3[#All],2,FALSE),DatosTransformados[[#This Row],[Preferred Contact Method Hidden]])</f>
        <v>SMS</v>
      </c>
      <c r="AJ3986" s="2" t="str">
        <f>VLOOKUP(DatosTransformados[[#This Row],[Applied Discount Hidden]],Tabla3[#All],2,FALSE)</f>
        <v>Yes</v>
      </c>
      <c r="AK3986" s="2" t="b">
        <v>1</v>
      </c>
    </row>
    <row r="3987" spans="1:37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">
        <v>21</v>
      </c>
      <c r="O39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7" s="2" t="s">
        <v>21</v>
      </c>
      <c r="Q3987" s="2">
        <v>0</v>
      </c>
      <c r="R3987" s="2" t="s">
        <v>21</v>
      </c>
      <c r="S3987" s="2" t="s">
        <v>24</v>
      </c>
      <c r="T3987" s="2" t="s">
        <v>25</v>
      </c>
      <c r="U3987" s="2">
        <v>42</v>
      </c>
      <c r="V3987" s="2" t="str">
        <f>PROPER(DatosTransformados[[#This Row],[Payment Method Hidden]])</f>
        <v>Credit Card</v>
      </c>
      <c r="W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3987" s="2">
        <v>42</v>
      </c>
      <c r="Y3987" s="2" t="s">
        <v>134</v>
      </c>
      <c r="Z3987" s="2" t="s">
        <v>375</v>
      </c>
      <c r="AA3987" s="2" t="s">
        <v>3227</v>
      </c>
      <c r="AB3987" s="3">
        <f>DATEVALUE(DatosTransformados[[#This Row],[Contact Date Hidden]])</f>
        <v>45291</v>
      </c>
      <c r="AC3987" s="3">
        <v>44168</v>
      </c>
      <c r="AD3987" s="2" t="s">
        <v>38</v>
      </c>
      <c r="AE3987" s="2" t="str">
        <f>VLOOKUP(DatosTransformados[[#This Row],[Customer Segment Hidden]],Tabla3[#All],2,FALSE)</f>
        <v>Low</v>
      </c>
      <c r="AF3987" s="11">
        <v>35.541684358007259</v>
      </c>
      <c r="AG3987" s="2">
        <v>1</v>
      </c>
      <c r="AH3987" s="2" t="s">
        <v>63</v>
      </c>
      <c r="AI3987" s="2" t="str">
        <f>IFERROR(VLOOKUP(DatosTransformados[[#This Row],[Preferred Contact Method Hidden]],Tabla3[#All],2,FALSE),DatosTransformados[[#This Row],[Preferred Contact Method Hidden]])</f>
        <v>SMS</v>
      </c>
      <c r="AJ3987" s="2" t="str">
        <f>VLOOKUP(DatosTransformados[[#This Row],[Applied Discount Hidden]],Tabla3[#All],2,FALSE)</f>
        <v>Yes</v>
      </c>
      <c r="AK3987" s="2" t="b">
        <v>1</v>
      </c>
    </row>
    <row r="3988" spans="1:37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">
        <v>21</v>
      </c>
      <c r="O39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8" s="5" t="s">
        <v>21</v>
      </c>
      <c r="Q3988" s="5">
        <v>0</v>
      </c>
      <c r="R3988" s="5" t="s">
        <v>21</v>
      </c>
      <c r="S3988" s="5" t="s">
        <v>52</v>
      </c>
      <c r="T3988" s="5" t="s">
        <v>123</v>
      </c>
      <c r="U3988" s="5">
        <v>44</v>
      </c>
      <c r="V3988" s="5" t="str">
        <f>PROPER(DatosTransformados[[#This Row],[Payment Method Hidden]])</f>
        <v>Credit Card</v>
      </c>
      <c r="W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3988" s="5">
        <v>3098</v>
      </c>
      <c r="Y3988" s="5"/>
      <c r="Z3988" s="5"/>
      <c r="AA3988" s="5" t="s">
        <v>4968</v>
      </c>
      <c r="AB3988" s="6">
        <f>DATEVALUE(DatosTransformados[[#This Row],[Contact Date Hidden]])</f>
        <v>44973</v>
      </c>
      <c r="AC3988" s="6">
        <v>44807</v>
      </c>
      <c r="AD3988" s="5" t="s">
        <v>38</v>
      </c>
      <c r="AE3988" s="5" t="str">
        <f>VLOOKUP(DatosTransformados[[#This Row],[Customer Segment Hidden]],Tabla3[#All],2,FALSE)</f>
        <v>Low</v>
      </c>
      <c r="AF3988" s="12">
        <v>44.787522332738448</v>
      </c>
      <c r="AG3988" s="5">
        <v>8</v>
      </c>
      <c r="AH3988" s="5" t="s">
        <v>63</v>
      </c>
      <c r="AI3988" s="5" t="str">
        <f>IFERROR(VLOOKUP(DatosTransformados[[#This Row],[Preferred Contact Method Hidden]],Tabla3[#All],2,FALSE),DatosTransformados[[#This Row],[Preferred Contact Method Hidden]])</f>
        <v>SMS</v>
      </c>
      <c r="AJ3988" s="5" t="str">
        <f>VLOOKUP(DatosTransformados[[#This Row],[Applied Discount Hidden]],Tabla3[#All],2,FALSE)</f>
        <v>No</v>
      </c>
      <c r="AK3988" s="5" t="b">
        <v>0</v>
      </c>
    </row>
    <row r="3989" spans="1:37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">
        <v>21</v>
      </c>
      <c r="O39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89" s="2" t="s">
        <v>21</v>
      </c>
      <c r="Q3989" s="2">
        <v>0</v>
      </c>
      <c r="R3989" s="2" t="s">
        <v>21</v>
      </c>
      <c r="S3989" s="2" t="s">
        <v>24</v>
      </c>
      <c r="T3989" s="2" t="s">
        <v>117</v>
      </c>
      <c r="U3989" s="2">
        <v>40</v>
      </c>
      <c r="V3989" s="2" t="str">
        <f>PROPER(DatosTransformados[[#This Row],[Payment Method Hidden]])</f>
        <v>Direct Debit</v>
      </c>
      <c r="W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3989" s="2">
        <v>777</v>
      </c>
      <c r="Y3989" s="2" t="s">
        <v>42</v>
      </c>
      <c r="Z3989" s="2" t="s">
        <v>184</v>
      </c>
      <c r="AA3989" s="2" t="s">
        <v>6245</v>
      </c>
      <c r="AB3989" s="3">
        <f>DATEVALUE(DatosTransformados[[#This Row],[Contact Date Hidden]])</f>
        <v>44977</v>
      </c>
      <c r="AC3989" s="3">
        <v>44800</v>
      </c>
      <c r="AD3989" s="2" t="s">
        <v>38</v>
      </c>
      <c r="AE3989" s="2" t="str">
        <f>VLOOKUP(DatosTransformados[[#This Row],[Customer Segment Hidden]],Tabla3[#All],2,FALSE)</f>
        <v>Low</v>
      </c>
      <c r="AF3989" s="11">
        <v>45.438555209963589</v>
      </c>
      <c r="AG3989" s="2">
        <v>5</v>
      </c>
      <c r="AH3989" s="2" t="s">
        <v>29</v>
      </c>
      <c r="AI3989" s="2" t="str">
        <f>IFERROR(VLOOKUP(DatosTransformados[[#This Row],[Preferred Contact Method Hidden]],Tabla3[#All],2,FALSE),DatosTransformados[[#This Row],[Preferred Contact Method Hidden]])</f>
        <v>Email</v>
      </c>
      <c r="AJ3989" s="2" t="str">
        <f>VLOOKUP(DatosTransformados[[#This Row],[Applied Discount Hidden]],Tabla3[#All],2,FALSE)</f>
        <v>No</v>
      </c>
      <c r="AK3989" s="2" t="b">
        <v>0</v>
      </c>
    </row>
    <row r="3990" spans="1:37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">
        <v>21</v>
      </c>
      <c r="O39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0" s="5" t="s">
        <v>21</v>
      </c>
      <c r="Q3990" s="5">
        <v>0</v>
      </c>
      <c r="R3990" s="5" t="s">
        <v>21</v>
      </c>
      <c r="S3990" s="5" t="s">
        <v>34</v>
      </c>
      <c r="T3990" s="5" t="s">
        <v>123</v>
      </c>
      <c r="U3990" s="5">
        <v>36</v>
      </c>
      <c r="V3990" s="5" t="str">
        <f>PROPER(DatosTransformados[[#This Row],[Payment Method Hidden]])</f>
        <v>Credit Card</v>
      </c>
      <c r="W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3990" s="5">
        <v>428</v>
      </c>
      <c r="Y3990" s="5" t="s">
        <v>156</v>
      </c>
      <c r="Z3990" s="5" t="s">
        <v>157</v>
      </c>
      <c r="AA3990" s="5" t="s">
        <v>1914</v>
      </c>
      <c r="AB3990" s="6">
        <f>DATEVALUE(DatosTransformados[[#This Row],[Contact Date Hidden]])</f>
        <v>44920</v>
      </c>
      <c r="AC3990" s="6">
        <v>45061</v>
      </c>
      <c r="AD3990" s="5" t="s">
        <v>28</v>
      </c>
      <c r="AE3990" s="5" t="str">
        <f>VLOOKUP(DatosTransformados[[#This Row],[Customer Segment Hidden]],Tabla3[#All],2,FALSE)</f>
        <v>High</v>
      </c>
      <c r="AF3990" s="12">
        <v>30.630548223338121</v>
      </c>
      <c r="AG3990" s="5">
        <v>6</v>
      </c>
      <c r="AH3990" s="5" t="s">
        <v>49</v>
      </c>
      <c r="AI3990" s="5" t="str">
        <f>IFERROR(VLOOKUP(DatosTransformados[[#This Row],[Preferred Contact Method Hidden]],Tabla3[#All],2,FALSE),DatosTransformados[[#This Row],[Preferred Contact Method Hidden]])</f>
        <v>Phone</v>
      </c>
      <c r="AJ3990" s="5" t="str">
        <f>VLOOKUP(DatosTransformados[[#This Row],[Applied Discount Hidden]],Tabla3[#All],2,FALSE)</f>
        <v>Yes</v>
      </c>
      <c r="AK3990" s="5" t="b">
        <v>1</v>
      </c>
    </row>
    <row r="3991" spans="1:37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">
        <v>21</v>
      </c>
      <c r="O39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1" s="2" t="s">
        <v>33</v>
      </c>
      <c r="Q3991" s="2">
        <v>3</v>
      </c>
      <c r="R3991" s="2" t="s">
        <v>21</v>
      </c>
      <c r="S3991" s="2" t="s">
        <v>24</v>
      </c>
      <c r="T3991" s="2" t="s">
        <v>117</v>
      </c>
      <c r="U3991" s="2">
        <v>13</v>
      </c>
      <c r="V3991" s="2" t="str">
        <f>PROPER(DatosTransformados[[#This Row],[Payment Method Hidden]])</f>
        <v>Direct Debit</v>
      </c>
      <c r="W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991" s="2">
        <v>13</v>
      </c>
      <c r="Y3991" s="2" t="s">
        <v>103</v>
      </c>
      <c r="Z3991" s="2" t="s">
        <v>104</v>
      </c>
      <c r="AA3991" s="2" t="s">
        <v>6247</v>
      </c>
      <c r="AB3991" s="3">
        <f>DATEVALUE(DatosTransformados[[#This Row],[Contact Date Hidden]])</f>
        <v>44017</v>
      </c>
      <c r="AC3991" s="3">
        <v>44499</v>
      </c>
      <c r="AD3991" s="2" t="s">
        <v>38</v>
      </c>
      <c r="AE3991" s="2" t="str">
        <f>VLOOKUP(DatosTransformados[[#This Row],[Customer Segment Hidden]],Tabla3[#All],2,FALSE)</f>
        <v>Low</v>
      </c>
      <c r="AF3991" s="11">
        <v>13.688178899388159</v>
      </c>
      <c r="AG3991" s="2">
        <v>7</v>
      </c>
      <c r="AH3991" s="2" t="s">
        <v>29</v>
      </c>
      <c r="AI3991" s="2" t="str">
        <f>IFERROR(VLOOKUP(DatosTransformados[[#This Row],[Preferred Contact Method Hidden]],Tabla3[#All],2,FALSE),DatosTransformados[[#This Row],[Preferred Contact Method Hidden]])</f>
        <v>Email</v>
      </c>
      <c r="AJ3991" s="2" t="str">
        <f>VLOOKUP(DatosTransformados[[#This Row],[Applied Discount Hidden]],Tabla3[#All],2,FALSE)</f>
        <v>No</v>
      </c>
      <c r="AK3991" s="2" t="b">
        <v>0</v>
      </c>
    </row>
    <row r="3992" spans="1:37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">
        <v>21</v>
      </c>
      <c r="O39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2" s="5" t="s">
        <v>33</v>
      </c>
      <c r="Q3992" s="5">
        <v>6</v>
      </c>
      <c r="R3992" s="5" t="s">
        <v>21</v>
      </c>
      <c r="S3992" s="5" t="s">
        <v>24</v>
      </c>
      <c r="T3992" s="5" t="s">
        <v>169</v>
      </c>
      <c r="U3992" s="5">
        <v>10</v>
      </c>
      <c r="V3992" s="5" t="str">
        <f>PROPER(DatosTransformados[[#This Row],[Payment Method Hidden]])</f>
        <v>Paper Check</v>
      </c>
      <c r="W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3992" s="5">
        <v>324</v>
      </c>
      <c r="Y3992" s="5"/>
      <c r="Z3992" s="5"/>
      <c r="AA3992" s="5" t="s">
        <v>6249</v>
      </c>
      <c r="AB3992" s="6">
        <f>DATEVALUE(DatosTransformados[[#This Row],[Contact Date Hidden]])</f>
        <v>44863</v>
      </c>
      <c r="AC3992" s="6">
        <v>45071</v>
      </c>
      <c r="AD3992" s="5" t="s">
        <v>28</v>
      </c>
      <c r="AE3992" s="5" t="str">
        <f>VLOOKUP(DatosTransformados[[#This Row],[Customer Segment Hidden]],Tabla3[#All],2,FALSE)</f>
        <v>High</v>
      </c>
      <c r="AF3992" s="12">
        <v>11.895700472946009</v>
      </c>
      <c r="AG3992" s="5">
        <v>3</v>
      </c>
      <c r="AH3992" s="5" t="s">
        <v>29</v>
      </c>
      <c r="AI3992" s="5" t="str">
        <f>IFERROR(VLOOKUP(DatosTransformados[[#This Row],[Preferred Contact Method Hidden]],Tabla3[#All],2,FALSE),DatosTransformados[[#This Row],[Preferred Contact Method Hidden]])</f>
        <v>Email</v>
      </c>
      <c r="AJ3992" s="5" t="str">
        <f>VLOOKUP(DatosTransformados[[#This Row],[Applied Discount Hidden]],Tabla3[#All],2,FALSE)</f>
        <v>No</v>
      </c>
      <c r="AK3992" s="5" t="b">
        <v>0</v>
      </c>
    </row>
    <row r="3993" spans="1:37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">
        <v>21</v>
      </c>
      <c r="O39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3" s="2" t="s">
        <v>33</v>
      </c>
      <c r="Q3993" s="2">
        <v>2</v>
      </c>
      <c r="R3993" s="2" t="s">
        <v>21</v>
      </c>
      <c r="S3993" s="2" t="s">
        <v>52</v>
      </c>
      <c r="T3993" s="2" t="s">
        <v>35</v>
      </c>
      <c r="U3993" s="2">
        <v>25</v>
      </c>
      <c r="V3993" s="2" t="str">
        <f>PROPER(DatosTransformados[[#This Row],[Payment Method Hidden]])</f>
        <v>Direct Debit</v>
      </c>
      <c r="W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3993" s="2">
        <v>1760</v>
      </c>
      <c r="Y3993" s="2"/>
      <c r="Z3993" s="2"/>
      <c r="AA3993" s="2" t="s">
        <v>96</v>
      </c>
      <c r="AB3993" s="3">
        <f>DATEVALUE(DatosTransformados[[#This Row],[Contact Date Hidden]])</f>
        <v>44295</v>
      </c>
      <c r="AC3993" s="3">
        <v>44034</v>
      </c>
      <c r="AD3993" s="2" t="s">
        <v>44</v>
      </c>
      <c r="AE3993" s="2" t="str">
        <f>VLOOKUP(DatosTransformados[[#This Row],[Customer Segment Hidden]],Tabla3[#All],2,FALSE)</f>
        <v>Medium</v>
      </c>
      <c r="AF3993" s="11">
        <v>24.652596019048911</v>
      </c>
      <c r="AG3993" s="2">
        <v>3</v>
      </c>
      <c r="AH3993" s="2" t="s">
        <v>29</v>
      </c>
      <c r="AI3993" s="2" t="str">
        <f>IFERROR(VLOOKUP(DatosTransformados[[#This Row],[Preferred Contact Method Hidden]],Tabla3[#All],2,FALSE),DatosTransformados[[#This Row],[Preferred Contact Method Hidden]])</f>
        <v>Email</v>
      </c>
      <c r="AJ3993" s="2" t="str">
        <f>VLOOKUP(DatosTransformados[[#This Row],[Applied Discount Hidden]],Tabla3[#All],2,FALSE)</f>
        <v>No</v>
      </c>
      <c r="AK3993" s="2" t="b">
        <v>0</v>
      </c>
    </row>
    <row r="3994" spans="1:37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">
        <v>21</v>
      </c>
      <c r="O39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4" s="5" t="s">
        <v>21</v>
      </c>
      <c r="Q3994" s="5">
        <v>0</v>
      </c>
      <c r="R3994" s="5" t="s">
        <v>21</v>
      </c>
      <c r="S3994" s="5" t="s">
        <v>24</v>
      </c>
      <c r="T3994" s="5" t="s">
        <v>25</v>
      </c>
      <c r="U3994" s="5">
        <v>49</v>
      </c>
      <c r="V3994" s="5" t="str">
        <f>PROPER(DatosTransformados[[#This Row],[Payment Method Hidden]])</f>
        <v>Credit Card</v>
      </c>
      <c r="W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3994" s="5">
        <v>613</v>
      </c>
      <c r="Y3994" s="5" t="s">
        <v>103</v>
      </c>
      <c r="Z3994" s="5" t="s">
        <v>197</v>
      </c>
      <c r="AA3994" s="5" t="s">
        <v>1714</v>
      </c>
      <c r="AB3994" s="6">
        <f>DATEVALUE(DatosTransformados[[#This Row],[Contact Date Hidden]])</f>
        <v>45059</v>
      </c>
      <c r="AC3994" s="6">
        <v>44336</v>
      </c>
      <c r="AD3994" s="5" t="s">
        <v>38</v>
      </c>
      <c r="AE3994" s="5" t="str">
        <f>VLOOKUP(DatosTransformados[[#This Row],[Customer Segment Hidden]],Tabla3[#All],2,FALSE)</f>
        <v>Low</v>
      </c>
      <c r="AF3994" s="12">
        <v>49.459637209136801</v>
      </c>
      <c r="AG3994" s="5">
        <v>6</v>
      </c>
      <c r="AH3994" s="5" t="s">
        <v>49</v>
      </c>
      <c r="AI3994" s="5" t="str">
        <f>IFERROR(VLOOKUP(DatosTransformados[[#This Row],[Preferred Contact Method Hidden]],Tabla3[#All],2,FALSE),DatosTransformados[[#This Row],[Preferred Contact Method Hidden]])</f>
        <v>Phone</v>
      </c>
      <c r="AJ3994" s="5" t="str">
        <f>VLOOKUP(DatosTransformados[[#This Row],[Applied Discount Hidden]],Tabla3[#All],2,FALSE)</f>
        <v>No</v>
      </c>
      <c r="AK3994" s="5" t="b">
        <v>0</v>
      </c>
    </row>
    <row r="3995" spans="1:37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">
        <v>33</v>
      </c>
      <c r="O39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5" s="2" t="s">
        <v>21</v>
      </c>
      <c r="Q3995" s="2">
        <v>0</v>
      </c>
      <c r="R3995" s="2" t="s">
        <v>21</v>
      </c>
      <c r="S3995" s="2" t="s">
        <v>24</v>
      </c>
      <c r="T3995" s="2" t="s">
        <v>35</v>
      </c>
      <c r="U3995" s="2">
        <v>54</v>
      </c>
      <c r="V3995" s="2" t="str">
        <f>PROPER(DatosTransformados[[#This Row],[Payment Method Hidden]])</f>
        <v>Direct Debit</v>
      </c>
      <c r="W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3995" s="2">
        <v>706</v>
      </c>
      <c r="Y3995" s="2" t="s">
        <v>103</v>
      </c>
      <c r="Z3995" s="2" t="s">
        <v>197</v>
      </c>
      <c r="AA3995" s="2" t="s">
        <v>6253</v>
      </c>
      <c r="AB3995" s="3">
        <f>DATEVALUE(DatosTransformados[[#This Row],[Contact Date Hidden]])</f>
        <v>44472</v>
      </c>
      <c r="AC3995" s="3">
        <v>44797</v>
      </c>
      <c r="AD3995" s="2" t="s">
        <v>44</v>
      </c>
      <c r="AE3995" s="2" t="str">
        <f>VLOOKUP(DatosTransformados[[#This Row],[Customer Segment Hidden]],Tabla3[#All],2,FALSE)</f>
        <v>Medium</v>
      </c>
      <c r="AF3995" s="11">
        <v>46.937330945227011</v>
      </c>
      <c r="AG3995" s="2">
        <v>7</v>
      </c>
      <c r="AH3995" s="2" t="s">
        <v>49</v>
      </c>
      <c r="AI3995" s="2" t="str">
        <f>IFERROR(VLOOKUP(DatosTransformados[[#This Row],[Preferred Contact Method Hidden]],Tabla3[#All],2,FALSE),DatosTransformados[[#This Row],[Preferred Contact Method Hidden]])</f>
        <v>Phone</v>
      </c>
      <c r="AJ3995" s="2" t="str">
        <f>VLOOKUP(DatosTransformados[[#This Row],[Applied Discount Hidden]],Tabla3[#All],2,FALSE)</f>
        <v>No</v>
      </c>
      <c r="AK3995" s="2" t="b">
        <v>0</v>
      </c>
    </row>
    <row r="3996" spans="1:37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">
        <v>21</v>
      </c>
      <c r="O39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6" s="5" t="s">
        <v>33</v>
      </c>
      <c r="Q3996" s="5">
        <v>3</v>
      </c>
      <c r="R3996" s="5" t="s">
        <v>21</v>
      </c>
      <c r="S3996" s="5" t="s">
        <v>24</v>
      </c>
      <c r="T3996" s="5" t="s">
        <v>117</v>
      </c>
      <c r="U3996" s="5">
        <v>23</v>
      </c>
      <c r="V3996" s="5" t="str">
        <f>PROPER(DatosTransformados[[#This Row],[Payment Method Hidden]])</f>
        <v>Direct Debit</v>
      </c>
      <c r="W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3996" s="5">
        <v>223</v>
      </c>
      <c r="Y3996" s="5"/>
      <c r="Z3996" s="5"/>
      <c r="AA3996" s="5" t="s">
        <v>5064</v>
      </c>
      <c r="AB3996" s="6">
        <f>DATEVALUE(DatosTransformados[[#This Row],[Contact Date Hidden]])</f>
        <v>44611</v>
      </c>
      <c r="AC3996" s="6">
        <v>44971</v>
      </c>
      <c r="AD3996" s="5" t="s">
        <v>28</v>
      </c>
      <c r="AE3996" s="5" t="str">
        <f>VLOOKUP(DatosTransformados[[#This Row],[Customer Segment Hidden]],Tabla3[#All],2,FALSE)</f>
        <v>High</v>
      </c>
      <c r="AF3996" s="12">
        <v>19.534404606022161</v>
      </c>
      <c r="AG3996" s="5">
        <v>7</v>
      </c>
      <c r="AH3996" s="5" t="s">
        <v>29</v>
      </c>
      <c r="AI3996" s="5" t="str">
        <f>IFERROR(VLOOKUP(DatosTransformados[[#This Row],[Preferred Contact Method Hidden]],Tabla3[#All],2,FALSE),DatosTransformados[[#This Row],[Preferred Contact Method Hidden]])</f>
        <v>Email</v>
      </c>
      <c r="AJ3996" s="5" t="str">
        <f>VLOOKUP(DatosTransformados[[#This Row],[Applied Discount Hidden]],Tabla3[#All],2,FALSE)</f>
        <v>No</v>
      </c>
      <c r="AK3996" s="5" t="b">
        <v>0</v>
      </c>
    </row>
    <row r="3997" spans="1:37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">
        <v>33</v>
      </c>
      <c r="O39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7" s="2" t="s">
        <v>21</v>
      </c>
      <c r="Q3997" s="2">
        <v>0</v>
      </c>
      <c r="R3997" s="2" t="s">
        <v>21</v>
      </c>
      <c r="S3997" s="2" t="s">
        <v>34</v>
      </c>
      <c r="T3997" s="2" t="s">
        <v>35</v>
      </c>
      <c r="U3997" s="2">
        <v>29</v>
      </c>
      <c r="V3997" s="2" t="str">
        <f>PROPER(DatosTransformados[[#This Row],[Payment Method Hidden]])</f>
        <v>Direct Debit</v>
      </c>
      <c r="W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3997" s="2">
        <v>29</v>
      </c>
      <c r="Y3997" s="2"/>
      <c r="Z3997" s="2"/>
      <c r="AA3997" s="2" t="s">
        <v>2390</v>
      </c>
      <c r="AB3997" s="3">
        <f>DATEVALUE(DatosTransformados[[#This Row],[Contact Date Hidden]])</f>
        <v>44915</v>
      </c>
      <c r="AC3997" s="3">
        <v>44705</v>
      </c>
      <c r="AD3997" s="2" t="s">
        <v>28</v>
      </c>
      <c r="AE3997" s="2" t="str">
        <f>VLOOKUP(DatosTransformados[[#This Row],[Customer Segment Hidden]],Tabla3[#All],2,FALSE)</f>
        <v>High</v>
      </c>
      <c r="AF3997" s="11">
        <v>24.52560997104262</v>
      </c>
      <c r="AG3997" s="2">
        <v>6</v>
      </c>
      <c r="AH3997" s="2" t="s">
        <v>63</v>
      </c>
      <c r="AI3997" s="2" t="str">
        <f>IFERROR(VLOOKUP(DatosTransformados[[#This Row],[Preferred Contact Method Hidden]],Tabla3[#All],2,FALSE),DatosTransformados[[#This Row],[Preferred Contact Method Hidden]])</f>
        <v>SMS</v>
      </c>
      <c r="AJ3997" s="2" t="str">
        <f>VLOOKUP(DatosTransformados[[#This Row],[Applied Discount Hidden]],Tabla3[#All],2,FALSE)</f>
        <v>Yes</v>
      </c>
      <c r="AK3997" s="2" t="b">
        <v>1</v>
      </c>
    </row>
    <row r="3998" spans="1:37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">
        <v>33</v>
      </c>
      <c r="O39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8" s="5" t="s">
        <v>21</v>
      </c>
      <c r="Q3998" s="5">
        <v>0</v>
      </c>
      <c r="R3998" s="5" t="s">
        <v>21</v>
      </c>
      <c r="S3998" s="5" t="s">
        <v>52</v>
      </c>
      <c r="T3998" s="5" t="s">
        <v>123</v>
      </c>
      <c r="U3998" s="5">
        <v>37</v>
      </c>
      <c r="V3998" s="5" t="str">
        <f>PROPER(DatosTransformados[[#This Row],[Payment Method Hidden]])</f>
        <v>Credit Card</v>
      </c>
      <c r="W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3998" s="5">
        <v>419</v>
      </c>
      <c r="Y3998" s="5"/>
      <c r="Z3998" s="5"/>
      <c r="AA3998" s="5" t="s">
        <v>6257</v>
      </c>
      <c r="AB3998" s="6">
        <f>DATEVALUE(DatosTransformados[[#This Row],[Contact Date Hidden]])</f>
        <v>44825</v>
      </c>
      <c r="AC3998" s="6">
        <v>44507</v>
      </c>
      <c r="AD3998" s="5" t="s">
        <v>44</v>
      </c>
      <c r="AE3998" s="5" t="str">
        <f>VLOOKUP(DatosTransformados[[#This Row],[Customer Segment Hidden]],Tabla3[#All],2,FALSE)</f>
        <v>Medium</v>
      </c>
      <c r="AF3998" s="12">
        <v>32.899354891428523</v>
      </c>
      <c r="AG3998" s="5">
        <v>1</v>
      </c>
      <c r="AH3998" s="5" t="s">
        <v>49</v>
      </c>
      <c r="AI3998" s="5" t="str">
        <f>IFERROR(VLOOKUP(DatosTransformados[[#This Row],[Preferred Contact Method Hidden]],Tabla3[#All],2,FALSE),DatosTransformados[[#This Row],[Preferred Contact Method Hidden]])</f>
        <v>Phone</v>
      </c>
      <c r="AJ3998" s="5" t="str">
        <f>VLOOKUP(DatosTransformados[[#This Row],[Applied Discount Hidden]],Tabla3[#All],2,FALSE)</f>
        <v>No</v>
      </c>
      <c r="AK3998" s="5" t="b">
        <v>0</v>
      </c>
    </row>
    <row r="3999" spans="1:37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">
        <v>21</v>
      </c>
      <c r="O39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3999" s="2" t="s">
        <v>21</v>
      </c>
      <c r="Q3999" s="2">
        <v>0</v>
      </c>
      <c r="R3999" s="2" t="s">
        <v>21</v>
      </c>
      <c r="S3999" s="2" t="s">
        <v>52</v>
      </c>
      <c r="T3999" s="2" t="s">
        <v>35</v>
      </c>
      <c r="U3999" s="2">
        <v>13</v>
      </c>
      <c r="V3999" s="2" t="str">
        <f>PROPER(DatosTransformados[[#This Row],[Payment Method Hidden]])</f>
        <v>Direct Debit</v>
      </c>
      <c r="W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3999" s="2">
        <v>722</v>
      </c>
      <c r="Y3999" s="2"/>
      <c r="Z3999" s="2"/>
      <c r="AA3999" s="2" t="s">
        <v>481</v>
      </c>
      <c r="AB3999" s="3">
        <f>DATEVALUE(DatosTransformados[[#This Row],[Contact Date Hidden]])</f>
        <v>45000</v>
      </c>
      <c r="AC3999" s="3">
        <v>44392</v>
      </c>
      <c r="AD3999" s="2" t="s">
        <v>28</v>
      </c>
      <c r="AE3999" s="2" t="str">
        <f>VLOOKUP(DatosTransformados[[#This Row],[Customer Segment Hidden]],Tabla3[#All],2,FALSE)</f>
        <v>High</v>
      </c>
      <c r="AF3999" s="11">
        <v>14.762766560478831</v>
      </c>
      <c r="AG3999" s="2">
        <v>10</v>
      </c>
      <c r="AH3999" s="2" t="s">
        <v>29</v>
      </c>
      <c r="AI3999" s="2" t="str">
        <f>IFERROR(VLOOKUP(DatosTransformados[[#This Row],[Preferred Contact Method Hidden]],Tabla3[#All],2,FALSE),DatosTransformados[[#This Row],[Preferred Contact Method Hidden]])</f>
        <v>Email</v>
      </c>
      <c r="AJ3999" s="2" t="str">
        <f>VLOOKUP(DatosTransformados[[#This Row],[Applied Discount Hidden]],Tabla3[#All],2,FALSE)</f>
        <v>No</v>
      </c>
      <c r="AK3999" s="2" t="b">
        <v>0</v>
      </c>
    </row>
    <row r="4000" spans="1:37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">
        <v>21</v>
      </c>
      <c r="O40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0" s="5" t="s">
        <v>33</v>
      </c>
      <c r="Q4000" s="5">
        <v>2</v>
      </c>
      <c r="R4000" s="5" t="s">
        <v>33</v>
      </c>
      <c r="S4000" s="5" t="s">
        <v>24</v>
      </c>
      <c r="T4000" s="5" t="s">
        <v>35</v>
      </c>
      <c r="U4000" s="5">
        <v>26</v>
      </c>
      <c r="V4000" s="5" t="str">
        <f>PROPER(DatosTransformados[[#This Row],[Payment Method Hidden]])</f>
        <v>Direct Debit</v>
      </c>
      <c r="W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000" s="5">
        <v>1720</v>
      </c>
      <c r="Y4000" s="5"/>
      <c r="Z4000" s="5"/>
      <c r="AA4000" s="5" t="s">
        <v>1295</v>
      </c>
      <c r="AB4000" s="6">
        <f>DATEVALUE(DatosTransformados[[#This Row],[Contact Date Hidden]])</f>
        <v>44861</v>
      </c>
      <c r="AC4000" s="6">
        <v>44341</v>
      </c>
      <c r="AD4000" s="5" t="s">
        <v>28</v>
      </c>
      <c r="AE4000" s="5" t="str">
        <f>VLOOKUP(DatosTransformados[[#This Row],[Customer Segment Hidden]],Tabla3[#All],2,FALSE)</f>
        <v>High</v>
      </c>
      <c r="AF4000" s="12">
        <v>23.44743870673982</v>
      </c>
      <c r="AG4000" s="5">
        <v>6</v>
      </c>
      <c r="AH4000" s="5" t="s">
        <v>49</v>
      </c>
      <c r="AI4000" s="5" t="str">
        <f>IFERROR(VLOOKUP(DatosTransformados[[#This Row],[Preferred Contact Method Hidden]],Tabla3[#All],2,FALSE),DatosTransformados[[#This Row],[Preferred Contact Method Hidden]])</f>
        <v>Phone</v>
      </c>
      <c r="AJ4000" s="5" t="str">
        <f>VLOOKUP(DatosTransformados[[#This Row],[Applied Discount Hidden]],Tabla3[#All],2,FALSE)</f>
        <v>Yes</v>
      </c>
      <c r="AK4000" s="5" t="b">
        <v>1</v>
      </c>
    </row>
    <row r="4001" spans="1:37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">
        <v>21</v>
      </c>
      <c r="O40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1" s="2" t="s">
        <v>21</v>
      </c>
      <c r="Q4001" s="2">
        <v>0</v>
      </c>
      <c r="R4001" s="2" t="s">
        <v>21</v>
      </c>
      <c r="S4001" s="2" t="s">
        <v>52</v>
      </c>
      <c r="T4001" s="2" t="s">
        <v>35</v>
      </c>
      <c r="U4001" s="2">
        <v>46</v>
      </c>
      <c r="V4001" s="2" t="str">
        <f>PROPER(DatosTransformados[[#This Row],[Payment Method Hidden]])</f>
        <v>Direct Debit</v>
      </c>
      <c r="W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001" s="2">
        <v>3131</v>
      </c>
      <c r="Y4001" s="2"/>
      <c r="Z4001" s="2"/>
      <c r="AA4001" s="2" t="s">
        <v>6261</v>
      </c>
      <c r="AB4001" s="3">
        <f>DATEVALUE(DatosTransformados[[#This Row],[Contact Date Hidden]])</f>
        <v>45285</v>
      </c>
      <c r="AC4001" s="3">
        <v>44719</v>
      </c>
      <c r="AD4001" s="2" t="s">
        <v>38</v>
      </c>
      <c r="AE4001" s="2" t="str">
        <f>VLOOKUP(DatosTransformados[[#This Row],[Customer Segment Hidden]],Tabla3[#All],2,FALSE)</f>
        <v>Low</v>
      </c>
      <c r="AF4001" s="11">
        <v>41.45826565380721</v>
      </c>
      <c r="AG4001" s="2">
        <v>10</v>
      </c>
      <c r="AH4001" s="2" t="s">
        <v>63</v>
      </c>
      <c r="AI4001" s="2" t="str">
        <f>IFERROR(VLOOKUP(DatosTransformados[[#This Row],[Preferred Contact Method Hidden]],Tabla3[#All],2,FALSE),DatosTransformados[[#This Row],[Preferred Contact Method Hidden]])</f>
        <v>SMS</v>
      </c>
      <c r="AJ4001" s="2" t="str">
        <f>VLOOKUP(DatosTransformados[[#This Row],[Applied Discount Hidden]],Tabla3[#All],2,FALSE)</f>
        <v>No</v>
      </c>
      <c r="AK4001" s="2" t="b">
        <v>0</v>
      </c>
    </row>
    <row r="4002" spans="1:37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">
        <v>21</v>
      </c>
      <c r="O40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2" s="5" t="s">
        <v>21</v>
      </c>
      <c r="Q4002" s="5">
        <v>0</v>
      </c>
      <c r="R4002" s="5" t="s">
        <v>21</v>
      </c>
      <c r="S4002" s="5" t="s">
        <v>34</v>
      </c>
      <c r="T4002" s="5" t="s">
        <v>123</v>
      </c>
      <c r="U4002" s="5">
        <v>29</v>
      </c>
      <c r="V4002" s="5" t="str">
        <f>PROPER(DatosTransformados[[#This Row],[Payment Method Hidden]])</f>
        <v>Credit Card</v>
      </c>
      <c r="W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002" s="5">
        <v>1897</v>
      </c>
      <c r="Y4002" s="5"/>
      <c r="Z4002" s="5"/>
      <c r="AA4002" s="5" t="s">
        <v>6263</v>
      </c>
      <c r="AB4002" s="6">
        <f>DATEVALUE(DatosTransformados[[#This Row],[Contact Date Hidden]])</f>
        <v>43943</v>
      </c>
      <c r="AC4002" s="6">
        <v>44940</v>
      </c>
      <c r="AD4002" s="5" t="s">
        <v>38</v>
      </c>
      <c r="AE4002" s="5" t="str">
        <f>VLOOKUP(DatosTransformados[[#This Row],[Customer Segment Hidden]],Tabla3[#All],2,FALSE)</f>
        <v>Low</v>
      </c>
      <c r="AF4002" s="12">
        <v>25.15373747298656</v>
      </c>
      <c r="AG4002" s="5">
        <v>9</v>
      </c>
      <c r="AH4002" s="5" t="s">
        <v>29</v>
      </c>
      <c r="AI4002" s="5" t="str">
        <f>IFERROR(VLOOKUP(DatosTransformados[[#This Row],[Preferred Contact Method Hidden]],Tabla3[#All],2,FALSE),DatosTransformados[[#This Row],[Preferred Contact Method Hidden]])</f>
        <v>Email</v>
      </c>
      <c r="AJ4002" s="5" t="str">
        <f>VLOOKUP(DatosTransformados[[#This Row],[Applied Discount Hidden]],Tabla3[#All],2,FALSE)</f>
        <v>No</v>
      </c>
      <c r="AK4002" s="5" t="b">
        <v>0</v>
      </c>
    </row>
    <row r="4003" spans="1:37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">
        <v>21</v>
      </c>
      <c r="O40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3" s="2" t="s">
        <v>21</v>
      </c>
      <c r="Q4003" s="2">
        <v>0</v>
      </c>
      <c r="R4003" s="2" t="s">
        <v>21</v>
      </c>
      <c r="S4003" s="2" t="s">
        <v>24</v>
      </c>
      <c r="T4003" s="2" t="s">
        <v>117</v>
      </c>
      <c r="U4003" s="2">
        <v>54</v>
      </c>
      <c r="V4003" s="2" t="str">
        <f>PROPER(DatosTransformados[[#This Row],[Payment Method Hidden]])</f>
        <v>Direct Debit</v>
      </c>
      <c r="W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003" s="2">
        <v>873</v>
      </c>
      <c r="Y4003" s="2" t="s">
        <v>87</v>
      </c>
      <c r="Z4003" s="2" t="s">
        <v>180</v>
      </c>
      <c r="AA4003" s="2" t="s">
        <v>6265</v>
      </c>
      <c r="AB4003" s="3">
        <f>DATEVALUE(DatosTransformados[[#This Row],[Contact Date Hidden]])</f>
        <v>44657</v>
      </c>
      <c r="AC4003" s="3">
        <v>45245</v>
      </c>
      <c r="AD4003" s="2" t="s">
        <v>44</v>
      </c>
      <c r="AE4003" s="2" t="str">
        <f>VLOOKUP(DatosTransformados[[#This Row],[Customer Segment Hidden]],Tabla3[#All],2,FALSE)</f>
        <v>Medium</v>
      </c>
      <c r="AF4003" s="11">
        <v>64.644089016567449</v>
      </c>
      <c r="AG4003" s="2">
        <v>5</v>
      </c>
      <c r="AH4003" s="2" t="s">
        <v>29</v>
      </c>
      <c r="AI4003" s="2" t="str">
        <f>IFERROR(VLOOKUP(DatosTransformados[[#This Row],[Preferred Contact Method Hidden]],Tabla3[#All],2,FALSE),DatosTransformados[[#This Row],[Preferred Contact Method Hidden]])</f>
        <v>Email</v>
      </c>
      <c r="AJ4003" s="2" t="str">
        <f>VLOOKUP(DatosTransformados[[#This Row],[Applied Discount Hidden]],Tabla3[#All],2,FALSE)</f>
        <v>No</v>
      </c>
      <c r="AK4003" s="2" t="b">
        <v>0</v>
      </c>
    </row>
    <row r="4004" spans="1:37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">
        <v>33</v>
      </c>
      <c r="O40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4" s="5" t="s">
        <v>21</v>
      </c>
      <c r="Q4004" s="5">
        <v>0</v>
      </c>
      <c r="R4004" s="5" t="s">
        <v>33</v>
      </c>
      <c r="S4004" s="5" t="s">
        <v>52</v>
      </c>
      <c r="T4004" s="5" t="s">
        <v>35</v>
      </c>
      <c r="U4004" s="5">
        <v>35</v>
      </c>
      <c r="V4004" s="5" t="str">
        <f>PROPER(DatosTransformados[[#This Row],[Payment Method Hidden]])</f>
        <v>Direct Debit</v>
      </c>
      <c r="W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004" s="5">
        <v>1562</v>
      </c>
      <c r="Y4004" s="5"/>
      <c r="Z4004" s="5"/>
      <c r="AA4004" s="5" t="s">
        <v>3803</v>
      </c>
      <c r="AB4004" s="6">
        <f>DATEVALUE(DatosTransformados[[#This Row],[Contact Date Hidden]])</f>
        <v>44806</v>
      </c>
      <c r="AC4004" s="6">
        <v>45231</v>
      </c>
      <c r="AD4004" s="5" t="s">
        <v>44</v>
      </c>
      <c r="AE4004" s="5" t="str">
        <f>VLOOKUP(DatosTransformados[[#This Row],[Customer Segment Hidden]],Tabla3[#All],2,FALSE)</f>
        <v>Medium</v>
      </c>
      <c r="AF4004" s="12">
        <v>30.892722738284832</v>
      </c>
      <c r="AG4004" s="5">
        <v>7</v>
      </c>
      <c r="AH4004" s="5" t="s">
        <v>29</v>
      </c>
      <c r="AI4004" s="5" t="str">
        <f>IFERROR(VLOOKUP(DatosTransformados[[#This Row],[Preferred Contact Method Hidden]],Tabla3[#All],2,FALSE),DatosTransformados[[#This Row],[Preferred Contact Method Hidden]])</f>
        <v>Email</v>
      </c>
      <c r="AJ4004" s="5" t="str">
        <f>VLOOKUP(DatosTransformados[[#This Row],[Applied Discount Hidden]],Tabla3[#All],2,FALSE)</f>
        <v>Yes</v>
      </c>
      <c r="AK4004" s="5" t="b">
        <v>1</v>
      </c>
    </row>
    <row r="4005" spans="1:37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">
        <v>33</v>
      </c>
      <c r="O40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5" s="2" t="s">
        <v>21</v>
      </c>
      <c r="Q4005" s="2">
        <v>0</v>
      </c>
      <c r="R4005" s="2" t="s">
        <v>21</v>
      </c>
      <c r="S4005" s="2" t="s">
        <v>24</v>
      </c>
      <c r="T4005" s="2" t="s">
        <v>117</v>
      </c>
      <c r="U4005" s="2">
        <v>48</v>
      </c>
      <c r="V4005" s="2" t="str">
        <f>PROPER(DatosTransformados[[#This Row],[Payment Method Hidden]])</f>
        <v>Direct Debit</v>
      </c>
      <c r="W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005" s="2">
        <v>1478</v>
      </c>
      <c r="Y4005" s="2" t="s">
        <v>103</v>
      </c>
      <c r="Z4005" s="2" t="s">
        <v>197</v>
      </c>
      <c r="AA4005" s="2" t="s">
        <v>4444</v>
      </c>
      <c r="AB4005" s="3">
        <f>DATEVALUE(DatosTransformados[[#This Row],[Contact Date Hidden]])</f>
        <v>45263</v>
      </c>
      <c r="AC4005" s="3">
        <v>44851</v>
      </c>
      <c r="AD4005" s="2" t="s">
        <v>38</v>
      </c>
      <c r="AE4005" s="2" t="str">
        <f>VLOOKUP(DatosTransformados[[#This Row],[Customer Segment Hidden]],Tabla3[#All],2,FALSE)</f>
        <v>Low</v>
      </c>
      <c r="AF4005" s="11">
        <v>44.099134402365848</v>
      </c>
      <c r="AG4005" s="2">
        <v>6</v>
      </c>
      <c r="AH4005" s="2" t="s">
        <v>29</v>
      </c>
      <c r="AI4005" s="2" t="str">
        <f>IFERROR(VLOOKUP(DatosTransformados[[#This Row],[Preferred Contact Method Hidden]],Tabla3[#All],2,FALSE),DatosTransformados[[#This Row],[Preferred Contact Method Hidden]])</f>
        <v>Email</v>
      </c>
      <c r="AJ4005" s="2" t="str">
        <f>VLOOKUP(DatosTransformados[[#This Row],[Applied Discount Hidden]],Tabla3[#All],2,FALSE)</f>
        <v>Yes</v>
      </c>
      <c r="AK4005" s="2" t="b">
        <v>1</v>
      </c>
    </row>
    <row r="4006" spans="1:37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">
        <v>21</v>
      </c>
      <c r="O40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6" s="5" t="s">
        <v>21</v>
      </c>
      <c r="Q4006" s="5">
        <v>0</v>
      </c>
      <c r="R4006" s="5" t="s">
        <v>21</v>
      </c>
      <c r="S4006" s="5" t="s">
        <v>24</v>
      </c>
      <c r="T4006" s="5" t="s">
        <v>117</v>
      </c>
      <c r="U4006" s="5">
        <v>36</v>
      </c>
      <c r="V4006" s="5" t="str">
        <f>PROPER(DatosTransformados[[#This Row],[Payment Method Hidden]])</f>
        <v>Direct Debit</v>
      </c>
      <c r="W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006" s="5">
        <v>36</v>
      </c>
      <c r="Y4006" s="5"/>
      <c r="Z4006" s="5"/>
      <c r="AA4006" s="5" t="s">
        <v>2842</v>
      </c>
      <c r="AB4006" s="6">
        <f>DATEVALUE(DatosTransformados[[#This Row],[Contact Date Hidden]])</f>
        <v>44263</v>
      </c>
      <c r="AC4006" s="6">
        <v>44396</v>
      </c>
      <c r="AD4006" s="5" t="s">
        <v>28</v>
      </c>
      <c r="AE4006" s="5" t="str">
        <f>VLOOKUP(DatosTransformados[[#This Row],[Customer Segment Hidden]],Tabla3[#All],2,FALSE)</f>
        <v>High</v>
      </c>
      <c r="AF4006" s="12">
        <v>42.685650462937708</v>
      </c>
      <c r="AG4006" s="5">
        <v>5</v>
      </c>
      <c r="AH4006" s="5" t="s">
        <v>63</v>
      </c>
      <c r="AI4006" s="5" t="str">
        <f>IFERROR(VLOOKUP(DatosTransformados[[#This Row],[Preferred Contact Method Hidden]],Tabla3[#All],2,FALSE),DatosTransformados[[#This Row],[Preferred Contact Method Hidden]])</f>
        <v>SMS</v>
      </c>
      <c r="AJ4006" s="5" t="str">
        <f>VLOOKUP(DatosTransformados[[#This Row],[Applied Discount Hidden]],Tabla3[#All],2,FALSE)</f>
        <v>Yes</v>
      </c>
      <c r="AK4006" s="5" t="b">
        <v>1</v>
      </c>
    </row>
    <row r="4007" spans="1:37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">
        <v>33</v>
      </c>
      <c r="O40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7" s="2" t="s">
        <v>21</v>
      </c>
      <c r="Q4007" s="2">
        <v>0</v>
      </c>
      <c r="R4007" s="2" t="s">
        <v>21</v>
      </c>
      <c r="S4007" s="2" t="s">
        <v>52</v>
      </c>
      <c r="T4007" s="2" t="s">
        <v>35</v>
      </c>
      <c r="U4007" s="2">
        <v>30</v>
      </c>
      <c r="V4007" s="2" t="str">
        <f>PROPER(DatosTransformados[[#This Row],[Payment Method Hidden]])</f>
        <v>Direct Debit</v>
      </c>
      <c r="W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007" s="2">
        <v>438</v>
      </c>
      <c r="Y4007" s="2"/>
      <c r="Z4007" s="2"/>
      <c r="AA4007" s="2" t="s">
        <v>3758</v>
      </c>
      <c r="AB4007" s="3">
        <f>DATEVALUE(DatosTransformados[[#This Row],[Contact Date Hidden]])</f>
        <v>44293</v>
      </c>
      <c r="AC4007" s="3">
        <v>43849</v>
      </c>
      <c r="AD4007" s="2" t="s">
        <v>28</v>
      </c>
      <c r="AE4007" s="2" t="str">
        <f>VLOOKUP(DatosTransformados[[#This Row],[Customer Segment Hidden]],Tabla3[#All],2,FALSE)</f>
        <v>High</v>
      </c>
      <c r="AF4007" s="11">
        <v>26.51248526640487</v>
      </c>
      <c r="AG4007" s="2">
        <v>0</v>
      </c>
      <c r="AH4007" s="2" t="s">
        <v>29</v>
      </c>
      <c r="AI4007" s="2" t="str">
        <f>IFERROR(VLOOKUP(DatosTransformados[[#This Row],[Preferred Contact Method Hidden]],Tabla3[#All],2,FALSE),DatosTransformados[[#This Row],[Preferred Contact Method Hidden]])</f>
        <v>Email</v>
      </c>
      <c r="AJ4007" s="2" t="str">
        <f>VLOOKUP(DatosTransformados[[#This Row],[Applied Discount Hidden]],Tabla3[#All],2,FALSE)</f>
        <v>Yes</v>
      </c>
      <c r="AK4007" s="2" t="b">
        <v>1</v>
      </c>
    </row>
    <row r="4008" spans="1:37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">
        <v>21</v>
      </c>
      <c r="O40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8" s="5" t="s">
        <v>33</v>
      </c>
      <c r="Q4008" s="5">
        <v>3</v>
      </c>
      <c r="R4008" s="5" t="s">
        <v>21</v>
      </c>
      <c r="S4008" s="5" t="s">
        <v>24</v>
      </c>
      <c r="T4008" s="5" t="s">
        <v>35</v>
      </c>
      <c r="U4008" s="5">
        <v>12</v>
      </c>
      <c r="V4008" s="5" t="str">
        <f>PROPER(DatosTransformados[[#This Row],[Payment Method Hidden]])</f>
        <v>Direct Debit</v>
      </c>
      <c r="W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008" s="5">
        <v>12</v>
      </c>
      <c r="Y4008" s="5" t="s">
        <v>103</v>
      </c>
      <c r="Z4008" s="5" t="s">
        <v>197</v>
      </c>
      <c r="AA4008" s="5" t="s">
        <v>6271</v>
      </c>
      <c r="AB4008" s="6">
        <f>DATEVALUE(DatosTransformados[[#This Row],[Contact Date Hidden]])</f>
        <v>44670</v>
      </c>
      <c r="AC4008" s="6">
        <v>44986</v>
      </c>
      <c r="AD4008" s="5" t="s">
        <v>28</v>
      </c>
      <c r="AE4008" s="5" t="str">
        <f>VLOOKUP(DatosTransformados[[#This Row],[Customer Segment Hidden]],Tabla3[#All],2,FALSE)</f>
        <v>High</v>
      </c>
      <c r="AF4008" s="12">
        <v>11.194518705940711</v>
      </c>
      <c r="AG4008" s="5">
        <v>4</v>
      </c>
      <c r="AH4008" s="5" t="s">
        <v>29</v>
      </c>
      <c r="AI4008" s="5" t="str">
        <f>IFERROR(VLOOKUP(DatosTransformados[[#This Row],[Preferred Contact Method Hidden]],Tabla3[#All],2,FALSE),DatosTransformados[[#This Row],[Preferred Contact Method Hidden]])</f>
        <v>Email</v>
      </c>
      <c r="AJ4008" s="5" t="str">
        <f>VLOOKUP(DatosTransformados[[#This Row],[Applied Discount Hidden]],Tabla3[#All],2,FALSE)</f>
        <v>Yes</v>
      </c>
      <c r="AK4008" s="5" t="b">
        <v>1</v>
      </c>
    </row>
    <row r="4009" spans="1:37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">
        <v>33</v>
      </c>
      <c r="O40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09" s="2" t="s">
        <v>21</v>
      </c>
      <c r="Q4009" s="2">
        <v>0</v>
      </c>
      <c r="R4009" s="2" t="s">
        <v>21</v>
      </c>
      <c r="S4009" s="2" t="s">
        <v>24</v>
      </c>
      <c r="T4009" s="2" t="s">
        <v>117</v>
      </c>
      <c r="U4009" s="2">
        <v>42</v>
      </c>
      <c r="V4009" s="2" t="str">
        <f>PROPER(DatosTransformados[[#This Row],[Payment Method Hidden]])</f>
        <v>Direct Debit</v>
      </c>
      <c r="W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009" s="2">
        <v>546</v>
      </c>
      <c r="Y4009" s="2" t="s">
        <v>156</v>
      </c>
      <c r="Z4009" s="2" t="s">
        <v>767</v>
      </c>
      <c r="AA4009" s="2" t="s">
        <v>5720</v>
      </c>
      <c r="AB4009" s="3">
        <f>DATEVALUE(DatosTransformados[[#This Row],[Contact Date Hidden]])</f>
        <v>45175</v>
      </c>
      <c r="AC4009" s="3">
        <v>44741</v>
      </c>
      <c r="AD4009" s="2" t="s">
        <v>38</v>
      </c>
      <c r="AE4009" s="2" t="str">
        <f>VLOOKUP(DatosTransformados[[#This Row],[Customer Segment Hidden]],Tabla3[#All],2,FALSE)</f>
        <v>Low</v>
      </c>
      <c r="AF4009" s="11">
        <v>47.797833362882272</v>
      </c>
      <c r="AG4009" s="2">
        <v>10</v>
      </c>
      <c r="AH4009" s="2" t="s">
        <v>49</v>
      </c>
      <c r="AI4009" s="2" t="str">
        <f>IFERROR(VLOOKUP(DatosTransformados[[#This Row],[Preferred Contact Method Hidden]],Tabla3[#All],2,FALSE),DatosTransformados[[#This Row],[Preferred Contact Method Hidden]])</f>
        <v>Phone</v>
      </c>
      <c r="AJ4009" s="2" t="str">
        <f>VLOOKUP(DatosTransformados[[#This Row],[Applied Discount Hidden]],Tabla3[#All],2,FALSE)</f>
        <v>Yes</v>
      </c>
      <c r="AK4009" s="2" t="b">
        <v>1</v>
      </c>
    </row>
    <row r="4010" spans="1:37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">
        <v>33</v>
      </c>
      <c r="O40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0" s="5" t="s">
        <v>21</v>
      </c>
      <c r="Q4010" s="5">
        <v>0</v>
      </c>
      <c r="R4010" s="5" t="s">
        <v>33</v>
      </c>
      <c r="S4010" s="5" t="s">
        <v>24</v>
      </c>
      <c r="T4010" s="5" t="s">
        <v>35</v>
      </c>
      <c r="U4010" s="5">
        <v>39</v>
      </c>
      <c r="V4010" s="5" t="str">
        <f>PROPER(DatosTransformados[[#This Row],[Payment Method Hidden]])</f>
        <v>Direct Debit</v>
      </c>
      <c r="W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010" s="5">
        <v>661</v>
      </c>
      <c r="Y4010" s="5" t="s">
        <v>42</v>
      </c>
      <c r="Z4010" s="5" t="s">
        <v>213</v>
      </c>
      <c r="AA4010" s="5" t="s">
        <v>4742</v>
      </c>
      <c r="AB4010" s="6">
        <f>DATEVALUE(DatosTransformados[[#This Row],[Contact Date Hidden]])</f>
        <v>44517</v>
      </c>
      <c r="AC4010" s="6">
        <v>45015</v>
      </c>
      <c r="AD4010" s="5" t="s">
        <v>38</v>
      </c>
      <c r="AE4010" s="5" t="str">
        <f>VLOOKUP(DatosTransformados[[#This Row],[Customer Segment Hidden]],Tabla3[#All],2,FALSE)</f>
        <v>Low</v>
      </c>
      <c r="AF4010" s="12">
        <v>34.205289993558168</v>
      </c>
      <c r="AG4010" s="5">
        <v>2</v>
      </c>
      <c r="AH4010" s="5" t="s">
        <v>63</v>
      </c>
      <c r="AI4010" s="5" t="str">
        <f>IFERROR(VLOOKUP(DatosTransformados[[#This Row],[Preferred Contact Method Hidden]],Tabla3[#All],2,FALSE),DatosTransformados[[#This Row],[Preferred Contact Method Hidden]])</f>
        <v>SMS</v>
      </c>
      <c r="AJ4010" s="5" t="str">
        <f>VLOOKUP(DatosTransformados[[#This Row],[Applied Discount Hidden]],Tabla3[#All],2,FALSE)</f>
        <v>No</v>
      </c>
      <c r="AK4010" s="5" t="b">
        <v>0</v>
      </c>
    </row>
    <row r="4011" spans="1:37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">
        <v>33</v>
      </c>
      <c r="O4011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011" s="2" t="s">
        <v>33</v>
      </c>
      <c r="Q4011" s="2">
        <v>6</v>
      </c>
      <c r="R4011" s="2" t="s">
        <v>21</v>
      </c>
      <c r="S4011" s="2" t="s">
        <v>34</v>
      </c>
      <c r="T4011" s="2" t="s">
        <v>35</v>
      </c>
      <c r="U4011" s="2">
        <v>21</v>
      </c>
      <c r="V4011" s="2" t="str">
        <f>PROPER(DatosTransformados[[#This Row],[Payment Method Hidden]])</f>
        <v>Direct Debit</v>
      </c>
      <c r="W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011" s="2">
        <v>478</v>
      </c>
      <c r="Y4011" s="2"/>
      <c r="Z4011" s="2"/>
      <c r="AA4011" s="2" t="s">
        <v>4777</v>
      </c>
      <c r="AB4011" s="3">
        <f>DATEVALUE(DatosTransformados[[#This Row],[Contact Date Hidden]])</f>
        <v>44900</v>
      </c>
      <c r="AC4011" s="3">
        <v>44824</v>
      </c>
      <c r="AD4011" s="2" t="s">
        <v>38</v>
      </c>
      <c r="AE4011" s="2" t="str">
        <f>VLOOKUP(DatosTransformados[[#This Row],[Customer Segment Hidden]],Tabla3[#All],2,FALSE)</f>
        <v>Low</v>
      </c>
      <c r="AF4011" s="11">
        <v>18.87253657186525</v>
      </c>
      <c r="AG4011" s="2">
        <v>1</v>
      </c>
      <c r="AH4011" s="2" t="s">
        <v>49</v>
      </c>
      <c r="AI4011" s="2" t="str">
        <f>IFERROR(VLOOKUP(DatosTransformados[[#This Row],[Preferred Contact Method Hidden]],Tabla3[#All],2,FALSE),DatosTransformados[[#This Row],[Preferred Contact Method Hidden]])</f>
        <v>Phone</v>
      </c>
      <c r="AJ4011" s="2" t="str">
        <f>VLOOKUP(DatosTransformados[[#This Row],[Applied Discount Hidden]],Tabla3[#All],2,FALSE)</f>
        <v>No</v>
      </c>
      <c r="AK4011" s="2" t="b">
        <v>0</v>
      </c>
    </row>
    <row r="4012" spans="1:37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">
        <v>33</v>
      </c>
      <c r="O40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2" s="5" t="s">
        <v>33</v>
      </c>
      <c r="Q4012" s="5">
        <v>4</v>
      </c>
      <c r="R4012" s="5" t="s">
        <v>21</v>
      </c>
      <c r="S4012" s="5" t="s">
        <v>52</v>
      </c>
      <c r="T4012" s="5" t="s">
        <v>35</v>
      </c>
      <c r="U4012" s="5">
        <v>53</v>
      </c>
      <c r="V4012" s="5" t="str">
        <f>PROPER(DatosTransformados[[#This Row],[Payment Method Hidden]])</f>
        <v>Direct Debit</v>
      </c>
      <c r="W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012" s="5">
        <v>2405</v>
      </c>
      <c r="Y4012" s="5"/>
      <c r="Z4012" s="5"/>
      <c r="AA4012" s="5" t="s">
        <v>2719</v>
      </c>
      <c r="AB4012" s="6">
        <f>DATEVALUE(DatosTransformados[[#This Row],[Contact Date Hidden]])</f>
        <v>45174</v>
      </c>
      <c r="AC4012" s="6">
        <v>44867</v>
      </c>
      <c r="AD4012" s="5" t="s">
        <v>38</v>
      </c>
      <c r="AE4012" s="5" t="str">
        <f>VLOOKUP(DatosTransformados[[#This Row],[Customer Segment Hidden]],Tabla3[#All],2,FALSE)</f>
        <v>Low</v>
      </c>
      <c r="AF4012" s="12">
        <v>43.04897061658103</v>
      </c>
      <c r="AG4012" s="5">
        <v>9</v>
      </c>
      <c r="AH4012" s="5" t="s">
        <v>63</v>
      </c>
      <c r="AI4012" s="5" t="str">
        <f>IFERROR(VLOOKUP(DatosTransformados[[#This Row],[Preferred Contact Method Hidden]],Tabla3[#All],2,FALSE),DatosTransformados[[#This Row],[Preferred Contact Method Hidden]])</f>
        <v>SMS</v>
      </c>
      <c r="AJ4012" s="5" t="str">
        <f>VLOOKUP(DatosTransformados[[#This Row],[Applied Discount Hidden]],Tabla3[#All],2,FALSE)</f>
        <v>No</v>
      </c>
      <c r="AK4012" s="5" t="b">
        <v>0</v>
      </c>
    </row>
    <row r="4013" spans="1:37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">
        <v>21</v>
      </c>
      <c r="O40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3" s="2" t="s">
        <v>33</v>
      </c>
      <c r="Q4013" s="2">
        <v>3</v>
      </c>
      <c r="R4013" s="2" t="s">
        <v>33</v>
      </c>
      <c r="S4013" s="2" t="s">
        <v>52</v>
      </c>
      <c r="T4013" s="2" t="s">
        <v>117</v>
      </c>
      <c r="U4013" s="2">
        <v>38</v>
      </c>
      <c r="V4013" s="2" t="str">
        <f>PROPER(DatosTransformados[[#This Row],[Payment Method Hidden]])</f>
        <v>Direct Debit</v>
      </c>
      <c r="W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013" s="2">
        <v>2709</v>
      </c>
      <c r="Y4013" s="2"/>
      <c r="Z4013" s="2"/>
      <c r="AA4013" s="2" t="s">
        <v>2996</v>
      </c>
      <c r="AB4013" s="3">
        <f>DATEVALUE(DatosTransformados[[#This Row],[Contact Date Hidden]])</f>
        <v>45139</v>
      </c>
      <c r="AC4013" s="3">
        <v>44261</v>
      </c>
      <c r="AD4013" s="2" t="s">
        <v>44</v>
      </c>
      <c r="AE4013" s="2" t="str">
        <f>VLOOKUP(DatosTransformados[[#This Row],[Customer Segment Hidden]],Tabla3[#All],2,FALSE)</f>
        <v>Medium</v>
      </c>
      <c r="AF4013" s="11">
        <v>44.61174179358575</v>
      </c>
      <c r="AG4013" s="2">
        <v>5</v>
      </c>
      <c r="AH4013" s="2" t="s">
        <v>49</v>
      </c>
      <c r="AI4013" s="2" t="str">
        <f>IFERROR(VLOOKUP(DatosTransformados[[#This Row],[Preferred Contact Method Hidden]],Tabla3[#All],2,FALSE),DatosTransformados[[#This Row],[Preferred Contact Method Hidden]])</f>
        <v>Phone</v>
      </c>
      <c r="AJ4013" s="2" t="str">
        <f>VLOOKUP(DatosTransformados[[#This Row],[Applied Discount Hidden]],Tabla3[#All],2,FALSE)</f>
        <v>No</v>
      </c>
      <c r="AK4013" s="2" t="b">
        <v>0</v>
      </c>
    </row>
    <row r="4014" spans="1:37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">
        <v>21</v>
      </c>
      <c r="O40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4" s="5" t="s">
        <v>33</v>
      </c>
      <c r="Q4014" s="5">
        <v>5</v>
      </c>
      <c r="R4014" s="5" t="s">
        <v>21</v>
      </c>
      <c r="S4014" s="5" t="s">
        <v>24</v>
      </c>
      <c r="T4014" s="5" t="s">
        <v>25</v>
      </c>
      <c r="U4014" s="5">
        <v>12</v>
      </c>
      <c r="V4014" s="5" t="str">
        <f>PROPER(DatosTransformados[[#This Row],[Payment Method Hidden]])</f>
        <v>Credit Card</v>
      </c>
      <c r="W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014" s="5">
        <v>120</v>
      </c>
      <c r="Y4014" s="5"/>
      <c r="Z4014" s="5"/>
      <c r="AA4014" s="5" t="s">
        <v>3318</v>
      </c>
      <c r="AB4014" s="6">
        <f>DATEVALUE(DatosTransformados[[#This Row],[Contact Date Hidden]])</f>
        <v>45289</v>
      </c>
      <c r="AC4014" s="6">
        <v>45080</v>
      </c>
      <c r="AD4014" s="5" t="s">
        <v>28</v>
      </c>
      <c r="AE4014" s="5" t="str">
        <f>VLOOKUP(DatosTransformados[[#This Row],[Customer Segment Hidden]],Tabla3[#All],2,FALSE)</f>
        <v>High</v>
      </c>
      <c r="AF4014" s="12">
        <v>13.856695981046441</v>
      </c>
      <c r="AG4014" s="5">
        <v>8</v>
      </c>
      <c r="AH4014" s="5" t="s">
        <v>63</v>
      </c>
      <c r="AI4014" s="5" t="str">
        <f>IFERROR(VLOOKUP(DatosTransformados[[#This Row],[Preferred Contact Method Hidden]],Tabla3[#All],2,FALSE),DatosTransformados[[#This Row],[Preferred Contact Method Hidden]])</f>
        <v>SMS</v>
      </c>
      <c r="AJ4014" s="5" t="str">
        <f>VLOOKUP(DatosTransformados[[#This Row],[Applied Discount Hidden]],Tabla3[#All],2,FALSE)</f>
        <v>Yes</v>
      </c>
      <c r="AK4014" s="5" t="b">
        <v>1</v>
      </c>
    </row>
    <row r="4015" spans="1:37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">
        <v>21</v>
      </c>
      <c r="O40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5" s="2" t="s">
        <v>21</v>
      </c>
      <c r="Q4015" s="2">
        <v>0</v>
      </c>
      <c r="R4015" s="2" t="s">
        <v>33</v>
      </c>
      <c r="S4015" s="2" t="s">
        <v>24</v>
      </c>
      <c r="T4015" s="2" t="s">
        <v>117</v>
      </c>
      <c r="U4015" s="2">
        <v>47</v>
      </c>
      <c r="V4015" s="2" t="str">
        <f>PROPER(DatosTransformados[[#This Row],[Payment Method Hidden]])</f>
        <v>Direct Debit</v>
      </c>
      <c r="W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015" s="2">
        <v>1124</v>
      </c>
      <c r="Y4015" s="2" t="s">
        <v>134</v>
      </c>
      <c r="Z4015" s="2" t="s">
        <v>232</v>
      </c>
      <c r="AA4015" s="2" t="s">
        <v>5434</v>
      </c>
      <c r="AB4015" s="3">
        <f>DATEVALUE(DatosTransformados[[#This Row],[Contact Date Hidden]])</f>
        <v>45272</v>
      </c>
      <c r="AC4015" s="3">
        <v>44394</v>
      </c>
      <c r="AD4015" s="2" t="s">
        <v>28</v>
      </c>
      <c r="AE4015" s="2" t="str">
        <f>VLOOKUP(DatosTransformados[[#This Row],[Customer Segment Hidden]],Tabla3[#All],2,FALSE)</f>
        <v>High</v>
      </c>
      <c r="AF4015" s="11">
        <v>44.824406918497139</v>
      </c>
      <c r="AG4015" s="2">
        <v>9</v>
      </c>
      <c r="AH4015" s="2" t="s">
        <v>29</v>
      </c>
      <c r="AI4015" s="2" t="str">
        <f>IFERROR(VLOOKUP(DatosTransformados[[#This Row],[Preferred Contact Method Hidden]],Tabla3[#All],2,FALSE),DatosTransformados[[#This Row],[Preferred Contact Method Hidden]])</f>
        <v>Email</v>
      </c>
      <c r="AJ4015" s="2" t="str">
        <f>VLOOKUP(DatosTransformados[[#This Row],[Applied Discount Hidden]],Tabla3[#All],2,FALSE)</f>
        <v>Yes</v>
      </c>
      <c r="AK4015" s="2" t="b">
        <v>1</v>
      </c>
    </row>
    <row r="4016" spans="1:37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">
        <v>21</v>
      </c>
      <c r="O40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6" s="5" t="s">
        <v>33</v>
      </c>
      <c r="Q4016" s="5">
        <v>2</v>
      </c>
      <c r="R4016" s="5" t="s">
        <v>21</v>
      </c>
      <c r="S4016" s="5" t="s">
        <v>52</v>
      </c>
      <c r="T4016" s="5" t="s">
        <v>123</v>
      </c>
      <c r="U4016" s="5">
        <v>10</v>
      </c>
      <c r="V4016" s="5" t="str">
        <f>PROPER(DatosTransformados[[#This Row],[Payment Method Hidden]])</f>
        <v>Credit Card</v>
      </c>
      <c r="W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016" s="5">
        <v>289</v>
      </c>
      <c r="Y4016" s="5"/>
      <c r="Z4016" s="5"/>
      <c r="AA4016" s="5" t="s">
        <v>1496</v>
      </c>
      <c r="AB4016" s="6">
        <f>DATEVALUE(DatosTransformados[[#This Row],[Contact Date Hidden]])</f>
        <v>44143</v>
      </c>
      <c r="AC4016" s="6">
        <v>45254</v>
      </c>
      <c r="AD4016" s="5" t="s">
        <v>44</v>
      </c>
      <c r="AE4016" s="5" t="str">
        <f>VLOOKUP(DatosTransformados[[#This Row],[Customer Segment Hidden]],Tabla3[#All],2,FALSE)</f>
        <v>Medium</v>
      </c>
      <c r="AF4016" s="12">
        <v>9.3040045021561379</v>
      </c>
      <c r="AG4016" s="5">
        <v>8</v>
      </c>
      <c r="AH4016" s="5" t="s">
        <v>29</v>
      </c>
      <c r="AI4016" s="5" t="str">
        <f>IFERROR(VLOOKUP(DatosTransformados[[#This Row],[Preferred Contact Method Hidden]],Tabla3[#All],2,FALSE),DatosTransformados[[#This Row],[Preferred Contact Method Hidden]])</f>
        <v>Email</v>
      </c>
      <c r="AJ4016" s="5" t="str">
        <f>VLOOKUP(DatosTransformados[[#This Row],[Applied Discount Hidden]],Tabla3[#All],2,FALSE)</f>
        <v>No</v>
      </c>
      <c r="AK4016" s="5" t="b">
        <v>0</v>
      </c>
    </row>
    <row r="4017" spans="1:37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">
        <v>21</v>
      </c>
      <c r="O40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7" s="2" t="s">
        <v>33</v>
      </c>
      <c r="Q4017" s="2">
        <v>5</v>
      </c>
      <c r="R4017" s="2" t="s">
        <v>33</v>
      </c>
      <c r="S4017" s="2" t="s">
        <v>52</v>
      </c>
      <c r="T4017" s="2" t="s">
        <v>35</v>
      </c>
      <c r="U4017" s="2">
        <v>40</v>
      </c>
      <c r="V4017" s="2" t="str">
        <f>PROPER(DatosTransformados[[#This Row],[Payment Method Hidden]])</f>
        <v>Direct Debit</v>
      </c>
      <c r="W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017" s="2">
        <v>2886</v>
      </c>
      <c r="Y4017" s="2"/>
      <c r="Z4017" s="2"/>
      <c r="AA4017" s="2" t="s">
        <v>3639</v>
      </c>
      <c r="AB4017" s="3">
        <f>DATEVALUE(DatosTransformados[[#This Row],[Contact Date Hidden]])</f>
        <v>44216</v>
      </c>
      <c r="AC4017" s="3">
        <v>43880</v>
      </c>
      <c r="AD4017" s="2" t="s">
        <v>44</v>
      </c>
      <c r="AE4017" s="2" t="str">
        <f>VLOOKUP(DatosTransformados[[#This Row],[Customer Segment Hidden]],Tabla3[#All],2,FALSE)</f>
        <v>Medium</v>
      </c>
      <c r="AF4017" s="11">
        <v>42.006573285011378</v>
      </c>
      <c r="AG4017" s="2">
        <v>5</v>
      </c>
      <c r="AH4017" s="2" t="s">
        <v>49</v>
      </c>
      <c r="AI4017" s="2" t="str">
        <f>IFERROR(VLOOKUP(DatosTransformados[[#This Row],[Preferred Contact Method Hidden]],Tabla3[#All],2,FALSE),DatosTransformados[[#This Row],[Preferred Contact Method Hidden]])</f>
        <v>Phone</v>
      </c>
      <c r="AJ4017" s="2" t="str">
        <f>VLOOKUP(DatosTransformados[[#This Row],[Applied Discount Hidden]],Tabla3[#All],2,FALSE)</f>
        <v>No</v>
      </c>
      <c r="AK4017" s="2" t="b">
        <v>0</v>
      </c>
    </row>
    <row r="4018" spans="1:37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">
        <v>21</v>
      </c>
      <c r="O40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8" s="5" t="s">
        <v>21</v>
      </c>
      <c r="Q4018" s="5">
        <v>0</v>
      </c>
      <c r="R4018" s="5" t="s">
        <v>21</v>
      </c>
      <c r="S4018" s="5" t="s">
        <v>24</v>
      </c>
      <c r="T4018" s="5" t="s">
        <v>35</v>
      </c>
      <c r="U4018" s="5">
        <v>59</v>
      </c>
      <c r="V4018" s="5" t="str">
        <f>PROPER(DatosTransformados[[#This Row],[Payment Method Hidden]])</f>
        <v>Direct Debit</v>
      </c>
      <c r="W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018" s="5">
        <v>580</v>
      </c>
      <c r="Y4018" s="5" t="s">
        <v>103</v>
      </c>
      <c r="Z4018" s="5" t="s">
        <v>197</v>
      </c>
      <c r="AA4018" s="5" t="s">
        <v>420</v>
      </c>
      <c r="AB4018" s="6">
        <f>DATEVALUE(DatosTransformados[[#This Row],[Contact Date Hidden]])</f>
        <v>44449</v>
      </c>
      <c r="AC4018" s="6">
        <v>45031</v>
      </c>
      <c r="AD4018" s="5" t="s">
        <v>38</v>
      </c>
      <c r="AE4018" s="5" t="str">
        <f>VLOOKUP(DatosTransformados[[#This Row],[Customer Segment Hidden]],Tabla3[#All],2,FALSE)</f>
        <v>Low</v>
      </c>
      <c r="AF4018" s="12">
        <v>66.28682297643293</v>
      </c>
      <c r="AG4018" s="5">
        <v>6</v>
      </c>
      <c r="AH4018" s="5" t="s">
        <v>29</v>
      </c>
      <c r="AI4018" s="5" t="str">
        <f>IFERROR(VLOOKUP(DatosTransformados[[#This Row],[Preferred Contact Method Hidden]],Tabla3[#All],2,FALSE),DatosTransformados[[#This Row],[Preferred Contact Method Hidden]])</f>
        <v>Email</v>
      </c>
      <c r="AJ4018" s="5" t="str">
        <f>VLOOKUP(DatosTransformados[[#This Row],[Applied Discount Hidden]],Tabla3[#All],2,FALSE)</f>
        <v>Yes</v>
      </c>
      <c r="AK4018" s="5" t="b">
        <v>1</v>
      </c>
    </row>
    <row r="4019" spans="1:37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">
        <v>21</v>
      </c>
      <c r="O40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19" s="2" t="s">
        <v>21</v>
      </c>
      <c r="Q4019" s="2">
        <v>0</v>
      </c>
      <c r="R4019" s="2" t="s">
        <v>21</v>
      </c>
      <c r="S4019" s="2" t="s">
        <v>24</v>
      </c>
      <c r="T4019" s="2" t="s">
        <v>35</v>
      </c>
      <c r="U4019" s="2">
        <v>33</v>
      </c>
      <c r="V4019" s="2" t="str">
        <f>PROPER(DatosTransformados[[#This Row],[Payment Method Hidden]])</f>
        <v>Direct Debit</v>
      </c>
      <c r="W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019" s="2">
        <v>71</v>
      </c>
      <c r="Y4019" s="2" t="s">
        <v>42</v>
      </c>
      <c r="Z4019" s="2" t="s">
        <v>213</v>
      </c>
      <c r="AA4019" s="2" t="s">
        <v>320</v>
      </c>
      <c r="AB4019" s="3">
        <f>DATEVALUE(DatosTransformados[[#This Row],[Contact Date Hidden]])</f>
        <v>44079</v>
      </c>
      <c r="AC4019" s="3">
        <v>44902</v>
      </c>
      <c r="AD4019" s="2" t="s">
        <v>28</v>
      </c>
      <c r="AE4019" s="2" t="str">
        <f>VLOOKUP(DatosTransformados[[#This Row],[Customer Segment Hidden]],Tabla3[#All],2,FALSE)</f>
        <v>High</v>
      </c>
      <c r="AF4019" s="11">
        <v>34.868775196662902</v>
      </c>
      <c r="AG4019" s="2">
        <v>8</v>
      </c>
      <c r="AH4019" s="2" t="s">
        <v>29</v>
      </c>
      <c r="AI4019" s="2" t="str">
        <f>IFERROR(VLOOKUP(DatosTransformados[[#This Row],[Preferred Contact Method Hidden]],Tabla3[#All],2,FALSE),DatosTransformados[[#This Row],[Preferred Contact Method Hidden]])</f>
        <v>Email</v>
      </c>
      <c r="AJ4019" s="2" t="str">
        <f>VLOOKUP(DatosTransformados[[#This Row],[Applied Discount Hidden]],Tabla3[#All],2,FALSE)</f>
        <v>No</v>
      </c>
      <c r="AK4019" s="2" t="b">
        <v>0</v>
      </c>
    </row>
    <row r="4020" spans="1:37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">
        <v>33</v>
      </c>
      <c r="O40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0" s="5" t="s">
        <v>21</v>
      </c>
      <c r="Q4020" s="5">
        <v>0</v>
      </c>
      <c r="R4020" s="5" t="s">
        <v>33</v>
      </c>
      <c r="S4020" s="5" t="s">
        <v>52</v>
      </c>
      <c r="T4020" s="5" t="s">
        <v>117</v>
      </c>
      <c r="U4020" s="5">
        <v>59</v>
      </c>
      <c r="V4020" s="5" t="str">
        <f>PROPER(DatosTransformados[[#This Row],[Payment Method Hidden]])</f>
        <v>Direct Debit</v>
      </c>
      <c r="W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020" s="5">
        <v>3971</v>
      </c>
      <c r="Y4020" s="5" t="s">
        <v>103</v>
      </c>
      <c r="Z4020" s="5" t="s">
        <v>104</v>
      </c>
      <c r="AA4020" s="5" t="s">
        <v>2871</v>
      </c>
      <c r="AB4020" s="6">
        <f>DATEVALUE(DatosTransformados[[#This Row],[Contact Date Hidden]])</f>
        <v>45036</v>
      </c>
      <c r="AC4020" s="6">
        <v>43880</v>
      </c>
      <c r="AD4020" s="5" t="s">
        <v>28</v>
      </c>
      <c r="AE4020" s="5" t="str">
        <f>VLOOKUP(DatosTransformados[[#This Row],[Customer Segment Hidden]],Tabla3[#All],2,FALSE)</f>
        <v>High</v>
      </c>
      <c r="AF4020" s="12">
        <v>59.885900605376641</v>
      </c>
      <c r="AG4020" s="5">
        <v>8</v>
      </c>
      <c r="AH4020" s="5" t="s">
        <v>29</v>
      </c>
      <c r="AI4020" s="5" t="str">
        <f>IFERROR(VLOOKUP(DatosTransformados[[#This Row],[Preferred Contact Method Hidden]],Tabla3[#All],2,FALSE),DatosTransformados[[#This Row],[Preferred Contact Method Hidden]])</f>
        <v>Email</v>
      </c>
      <c r="AJ4020" s="5" t="str">
        <f>VLOOKUP(DatosTransformados[[#This Row],[Applied Discount Hidden]],Tabla3[#All],2,FALSE)</f>
        <v>No</v>
      </c>
      <c r="AK4020" s="5" t="b">
        <v>0</v>
      </c>
    </row>
    <row r="4021" spans="1:37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">
        <v>21</v>
      </c>
      <c r="O40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1" s="5" t="s">
        <v>33</v>
      </c>
      <c r="Q4021" s="5">
        <v>5</v>
      </c>
      <c r="R4021" s="5" t="s">
        <v>33</v>
      </c>
      <c r="S4021" s="5" t="s">
        <v>52</v>
      </c>
      <c r="T4021" s="5" t="s">
        <v>35</v>
      </c>
      <c r="U4021" s="5">
        <v>34</v>
      </c>
      <c r="V4021" s="5" t="str">
        <f>PROPER(DatosTransformados[[#This Row],[Payment Method Hidden]])</f>
        <v>Direct Debit</v>
      </c>
      <c r="W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021" s="5">
        <v>2419</v>
      </c>
      <c r="Y4021" s="5"/>
      <c r="Z4021" s="5"/>
      <c r="AA4021" s="5" t="s">
        <v>643</v>
      </c>
      <c r="AB4021" s="6">
        <f>DATEVALUE(DatosTransformados[[#This Row],[Contact Date Hidden]])</f>
        <v>43947</v>
      </c>
      <c r="AC4021" s="6">
        <v>44695</v>
      </c>
      <c r="AD4021" s="5" t="s">
        <v>28</v>
      </c>
      <c r="AE4021" s="5" t="str">
        <f>VLOOKUP(DatosTransformados[[#This Row],[Customer Segment Hidden]],Tabla3[#All],2,FALSE)</f>
        <v>High</v>
      </c>
      <c r="AF4021" s="12">
        <v>35.007510897982392</v>
      </c>
      <c r="AG4021" s="5">
        <v>1</v>
      </c>
      <c r="AH4021" s="5" t="s">
        <v>63</v>
      </c>
      <c r="AI4021" s="5" t="str">
        <f>IFERROR(VLOOKUP(DatosTransformados[[#This Row],[Preferred Contact Method Hidden]],Tabla3[#All],2,FALSE),DatosTransformados[[#This Row],[Preferred Contact Method Hidden]])</f>
        <v>SMS</v>
      </c>
      <c r="AJ4021" s="5" t="str">
        <f>VLOOKUP(DatosTransformados[[#This Row],[Applied Discount Hidden]],Tabla3[#All],2,FALSE)</f>
        <v>No</v>
      </c>
      <c r="AK4021" s="5" t="b">
        <v>0</v>
      </c>
    </row>
    <row r="4022" spans="1:37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">
        <v>21</v>
      </c>
      <c r="O40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2" s="2" t="s">
        <v>33</v>
      </c>
      <c r="Q4022" s="2">
        <v>2</v>
      </c>
      <c r="R4022" s="2" t="s">
        <v>21</v>
      </c>
      <c r="S4022" s="2" t="s">
        <v>24</v>
      </c>
      <c r="T4022" s="2" t="s">
        <v>35</v>
      </c>
      <c r="U4022" s="2">
        <v>34</v>
      </c>
      <c r="V4022" s="2" t="str">
        <f>PROPER(DatosTransformados[[#This Row],[Payment Method Hidden]])</f>
        <v>Direct Debit</v>
      </c>
      <c r="W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022" s="2">
        <v>64</v>
      </c>
      <c r="Y4022" s="2"/>
      <c r="Z4022" s="2"/>
      <c r="AA4022" s="2" t="s">
        <v>2467</v>
      </c>
      <c r="AB4022" s="3">
        <f>DATEVALUE(DatosTransformados[[#This Row],[Contact Date Hidden]])</f>
        <v>45114</v>
      </c>
      <c r="AC4022" s="3">
        <v>44110</v>
      </c>
      <c r="AD4022" s="2" t="s">
        <v>38</v>
      </c>
      <c r="AE4022" s="2" t="str">
        <f>VLOOKUP(DatosTransformados[[#This Row],[Customer Segment Hidden]],Tabla3[#All],2,FALSE)</f>
        <v>Low</v>
      </c>
      <c r="AF4022" s="11">
        <v>36.723422134718938</v>
      </c>
      <c r="AG4022" s="2">
        <v>8</v>
      </c>
      <c r="AH4022" s="2" t="s">
        <v>63</v>
      </c>
      <c r="AI4022" s="2" t="str">
        <f>IFERROR(VLOOKUP(DatosTransformados[[#This Row],[Preferred Contact Method Hidden]],Tabla3[#All],2,FALSE),DatosTransformados[[#This Row],[Preferred Contact Method Hidden]])</f>
        <v>SMS</v>
      </c>
      <c r="AJ4022" s="2" t="str">
        <f>VLOOKUP(DatosTransformados[[#This Row],[Applied Discount Hidden]],Tabla3[#All],2,FALSE)</f>
        <v>Yes</v>
      </c>
      <c r="AK4022" s="2" t="b">
        <v>1</v>
      </c>
    </row>
    <row r="4023" spans="1:37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">
        <v>21</v>
      </c>
      <c r="O40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3" s="5" t="s">
        <v>21</v>
      </c>
      <c r="Q4023" s="5">
        <v>0</v>
      </c>
      <c r="R4023" s="5" t="s">
        <v>33</v>
      </c>
      <c r="S4023" s="5" t="s">
        <v>52</v>
      </c>
      <c r="T4023" s="5" t="s">
        <v>117</v>
      </c>
      <c r="U4023" s="5">
        <v>51</v>
      </c>
      <c r="V4023" s="5" t="str">
        <f>PROPER(DatosTransformados[[#This Row],[Payment Method Hidden]])</f>
        <v>Direct Debit</v>
      </c>
      <c r="W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023" s="5">
        <v>2737</v>
      </c>
      <c r="Y4023" s="5"/>
      <c r="Z4023" s="5"/>
      <c r="AA4023" s="5" t="s">
        <v>5599</v>
      </c>
      <c r="AB4023" s="6">
        <f>DATEVALUE(DatosTransformados[[#This Row],[Contact Date Hidden]])</f>
        <v>43897</v>
      </c>
      <c r="AC4023" s="6">
        <v>44824</v>
      </c>
      <c r="AD4023" s="5" t="s">
        <v>38</v>
      </c>
      <c r="AE4023" s="5" t="str">
        <f>VLOOKUP(DatosTransformados[[#This Row],[Customer Segment Hidden]],Tabla3[#All],2,FALSE)</f>
        <v>Low</v>
      </c>
      <c r="AF4023" s="12">
        <v>45.129147906648903</v>
      </c>
      <c r="AG4023" s="5">
        <v>10</v>
      </c>
      <c r="AH4023" s="5" t="s">
        <v>29</v>
      </c>
      <c r="AI4023" s="5" t="str">
        <f>IFERROR(VLOOKUP(DatosTransformados[[#This Row],[Preferred Contact Method Hidden]],Tabla3[#All],2,FALSE),DatosTransformados[[#This Row],[Preferred Contact Method Hidden]])</f>
        <v>Email</v>
      </c>
      <c r="AJ4023" s="5" t="str">
        <f>VLOOKUP(DatosTransformados[[#This Row],[Applied Discount Hidden]],Tabla3[#All],2,FALSE)</f>
        <v>Yes</v>
      </c>
      <c r="AK4023" s="5" t="b">
        <v>1</v>
      </c>
    </row>
    <row r="4024" spans="1:37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">
        <v>21</v>
      </c>
      <c r="O40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4" s="2" t="s">
        <v>33</v>
      </c>
      <c r="Q4024" s="2">
        <v>2</v>
      </c>
      <c r="R4024" s="2" t="s">
        <v>21</v>
      </c>
      <c r="S4024" s="2" t="s">
        <v>52</v>
      </c>
      <c r="T4024" s="2" t="s">
        <v>25</v>
      </c>
      <c r="U4024" s="2">
        <v>7</v>
      </c>
      <c r="V4024" s="2" t="str">
        <f>PROPER(DatosTransformados[[#This Row],[Payment Method Hidden]])</f>
        <v>Credit Card</v>
      </c>
      <c r="W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024" s="2">
        <v>424</v>
      </c>
      <c r="Y4024" s="2"/>
      <c r="Z4024" s="2"/>
      <c r="AA4024" s="2" t="s">
        <v>4352</v>
      </c>
      <c r="AB4024" s="3">
        <f>DATEVALUE(DatosTransformados[[#This Row],[Contact Date Hidden]])</f>
        <v>45086</v>
      </c>
      <c r="AC4024" s="3">
        <v>44020</v>
      </c>
      <c r="AD4024" s="2" t="s">
        <v>28</v>
      </c>
      <c r="AE4024" s="2" t="str">
        <f>VLOOKUP(DatosTransformados[[#This Row],[Customer Segment Hidden]],Tabla3[#All],2,FALSE)</f>
        <v>High</v>
      </c>
      <c r="AF4024" s="11">
        <v>6.4680667751718044</v>
      </c>
      <c r="AG4024" s="2">
        <v>5</v>
      </c>
      <c r="AH4024" s="2" t="s">
        <v>63</v>
      </c>
      <c r="AI4024" s="2" t="str">
        <f>IFERROR(VLOOKUP(DatosTransformados[[#This Row],[Preferred Contact Method Hidden]],Tabla3[#All],2,FALSE),DatosTransformados[[#This Row],[Preferred Contact Method Hidden]])</f>
        <v>SMS</v>
      </c>
      <c r="AJ4024" s="2" t="str">
        <f>VLOOKUP(DatosTransformados[[#This Row],[Applied Discount Hidden]],Tabla3[#All],2,FALSE)</f>
        <v>No</v>
      </c>
      <c r="AK4024" s="2" t="b">
        <v>0</v>
      </c>
    </row>
    <row r="4025" spans="1:37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">
        <v>33</v>
      </c>
      <c r="O40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5" s="5" t="s">
        <v>21</v>
      </c>
      <c r="Q4025" s="5">
        <v>0</v>
      </c>
      <c r="R4025" s="5" t="s">
        <v>21</v>
      </c>
      <c r="S4025" s="5" t="s">
        <v>24</v>
      </c>
      <c r="T4025" s="5" t="s">
        <v>35</v>
      </c>
      <c r="U4025" s="5">
        <v>52</v>
      </c>
      <c r="V4025" s="5" t="str">
        <f>PROPER(DatosTransformados[[#This Row],[Payment Method Hidden]])</f>
        <v>Direct Debit</v>
      </c>
      <c r="W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4025" s="5">
        <v>1517</v>
      </c>
      <c r="Y4025" s="5" t="s">
        <v>103</v>
      </c>
      <c r="Z4025" s="5" t="s">
        <v>197</v>
      </c>
      <c r="AA4025" s="5" t="s">
        <v>6288</v>
      </c>
      <c r="AB4025" s="6">
        <f>DATEVALUE(DatosTransformados[[#This Row],[Contact Date Hidden]])</f>
        <v>44101</v>
      </c>
      <c r="AC4025" s="6">
        <v>44994</v>
      </c>
      <c r="AD4025" s="5" t="s">
        <v>38</v>
      </c>
      <c r="AE4025" s="5" t="str">
        <f>VLOOKUP(DatosTransformados[[#This Row],[Customer Segment Hidden]],Tabla3[#All],2,FALSE)</f>
        <v>Low</v>
      </c>
      <c r="AF4025" s="12">
        <v>60.382175857406601</v>
      </c>
      <c r="AG4025" s="5">
        <v>9</v>
      </c>
      <c r="AH4025" s="5" t="s">
        <v>63</v>
      </c>
      <c r="AI4025" s="5" t="str">
        <f>IFERROR(VLOOKUP(DatosTransformados[[#This Row],[Preferred Contact Method Hidden]],Tabla3[#All],2,FALSE),DatosTransformados[[#This Row],[Preferred Contact Method Hidden]])</f>
        <v>SMS</v>
      </c>
      <c r="AJ4025" s="5" t="str">
        <f>VLOOKUP(DatosTransformados[[#This Row],[Applied Discount Hidden]],Tabla3[#All],2,FALSE)</f>
        <v>Yes</v>
      </c>
      <c r="AK4025" s="5" t="b">
        <v>1</v>
      </c>
    </row>
    <row r="4026" spans="1:37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">
        <v>21</v>
      </c>
      <c r="O40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6" s="2" t="s">
        <v>33</v>
      </c>
      <c r="Q4026" s="2">
        <v>2</v>
      </c>
      <c r="R4026" s="2" t="s">
        <v>21</v>
      </c>
      <c r="S4026" s="2" t="s">
        <v>52</v>
      </c>
      <c r="T4026" s="2" t="s">
        <v>123</v>
      </c>
      <c r="U4026" s="2">
        <v>10</v>
      </c>
      <c r="V4026" s="2" t="str">
        <f>PROPER(DatosTransformados[[#This Row],[Payment Method Hidden]])</f>
        <v>Credit Card</v>
      </c>
      <c r="W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026" s="2">
        <v>704</v>
      </c>
      <c r="Y4026" s="2"/>
      <c r="Z4026" s="2"/>
      <c r="AA4026" s="2" t="s">
        <v>5990</v>
      </c>
      <c r="AB4026" s="3">
        <f>DATEVALUE(DatosTransformados[[#This Row],[Contact Date Hidden]])</f>
        <v>45141</v>
      </c>
      <c r="AC4026" s="3">
        <v>45235</v>
      </c>
      <c r="AD4026" s="2" t="s">
        <v>28</v>
      </c>
      <c r="AE4026" s="2" t="str">
        <f>VLOOKUP(DatosTransformados[[#This Row],[Customer Segment Hidden]],Tabla3[#All],2,FALSE)</f>
        <v>High</v>
      </c>
      <c r="AF4026" s="11">
        <v>10.095230818855439</v>
      </c>
      <c r="AG4026" s="2">
        <v>5</v>
      </c>
      <c r="AH4026" s="2" t="s">
        <v>63</v>
      </c>
      <c r="AI4026" s="2" t="str">
        <f>IFERROR(VLOOKUP(DatosTransformados[[#This Row],[Preferred Contact Method Hidden]],Tabla3[#All],2,FALSE),DatosTransformados[[#This Row],[Preferred Contact Method Hidden]])</f>
        <v>SMS</v>
      </c>
      <c r="AJ4026" s="2" t="str">
        <f>VLOOKUP(DatosTransformados[[#This Row],[Applied Discount Hidden]],Tabla3[#All],2,FALSE)</f>
        <v>No</v>
      </c>
      <c r="AK4026" s="2" t="b">
        <v>0</v>
      </c>
    </row>
    <row r="4027" spans="1:37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">
        <v>33</v>
      </c>
      <c r="O40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7" s="5" t="s">
        <v>21</v>
      </c>
      <c r="Q4027" s="5">
        <v>0</v>
      </c>
      <c r="R4027" s="5" t="s">
        <v>21</v>
      </c>
      <c r="S4027" s="5" t="s">
        <v>24</v>
      </c>
      <c r="T4027" s="5" t="s">
        <v>117</v>
      </c>
      <c r="U4027" s="5">
        <v>26</v>
      </c>
      <c r="V4027" s="5" t="str">
        <f>PROPER(DatosTransformados[[#This Row],[Payment Method Hidden]])</f>
        <v>Direct Debit</v>
      </c>
      <c r="W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027" s="5">
        <v>636</v>
      </c>
      <c r="Y4027" s="5" t="s">
        <v>42</v>
      </c>
      <c r="Z4027" s="5" t="s">
        <v>184</v>
      </c>
      <c r="AA4027" s="5" t="s">
        <v>4371</v>
      </c>
      <c r="AB4027" s="6">
        <f>DATEVALUE(DatosTransformados[[#This Row],[Contact Date Hidden]])</f>
        <v>44790</v>
      </c>
      <c r="AC4027" s="6">
        <v>43832</v>
      </c>
      <c r="AD4027" s="5" t="s">
        <v>44</v>
      </c>
      <c r="AE4027" s="5" t="str">
        <f>VLOOKUP(DatosTransformados[[#This Row],[Customer Segment Hidden]],Tabla3[#All],2,FALSE)</f>
        <v>Medium</v>
      </c>
      <c r="AF4027" s="12">
        <v>26.168060389564982</v>
      </c>
      <c r="AG4027" s="5">
        <v>2</v>
      </c>
      <c r="AH4027" s="5" t="s">
        <v>29</v>
      </c>
      <c r="AI4027" s="5" t="str">
        <f>IFERROR(VLOOKUP(DatosTransformados[[#This Row],[Preferred Contact Method Hidden]],Tabla3[#All],2,FALSE),DatosTransformados[[#This Row],[Preferred Contact Method Hidden]])</f>
        <v>Email</v>
      </c>
      <c r="AJ4027" s="5" t="str">
        <f>VLOOKUP(DatosTransformados[[#This Row],[Applied Discount Hidden]],Tabla3[#All],2,FALSE)</f>
        <v>No</v>
      </c>
      <c r="AK4027" s="5" t="b">
        <v>0</v>
      </c>
    </row>
    <row r="4028" spans="1:37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">
        <v>21</v>
      </c>
      <c r="O40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8" s="2" t="s">
        <v>33</v>
      </c>
      <c r="Q4028" s="2">
        <v>3</v>
      </c>
      <c r="R4028" s="2" t="s">
        <v>33</v>
      </c>
      <c r="S4028" s="2" t="s">
        <v>52</v>
      </c>
      <c r="T4028" s="2" t="s">
        <v>35</v>
      </c>
      <c r="U4028" s="2">
        <v>51</v>
      </c>
      <c r="V4028" s="2" t="str">
        <f>PROPER(DatosTransformados[[#This Row],[Payment Method Hidden]])</f>
        <v>Direct Debit</v>
      </c>
      <c r="W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028" s="2">
        <v>3590</v>
      </c>
      <c r="Y4028" s="2"/>
      <c r="Z4028" s="2"/>
      <c r="AA4028" s="2" t="s">
        <v>963</v>
      </c>
      <c r="AB4028" s="3">
        <f>DATEVALUE(DatosTransformados[[#This Row],[Contact Date Hidden]])</f>
        <v>44037</v>
      </c>
      <c r="AC4028" s="3">
        <v>44121</v>
      </c>
      <c r="AD4028" s="2" t="s">
        <v>28</v>
      </c>
      <c r="AE4028" s="2" t="str">
        <f>VLOOKUP(DatosTransformados[[#This Row],[Customer Segment Hidden]],Tabla3[#All],2,FALSE)</f>
        <v>High</v>
      </c>
      <c r="AF4028" s="11">
        <v>43.414185950965667</v>
      </c>
      <c r="AG4028" s="2">
        <v>0</v>
      </c>
      <c r="AH4028" s="2" t="s">
        <v>49</v>
      </c>
      <c r="AI4028" s="2" t="str">
        <f>IFERROR(VLOOKUP(DatosTransformados[[#This Row],[Preferred Contact Method Hidden]],Tabla3[#All],2,FALSE),DatosTransformados[[#This Row],[Preferred Contact Method Hidden]])</f>
        <v>Phone</v>
      </c>
      <c r="AJ4028" s="2" t="str">
        <f>VLOOKUP(DatosTransformados[[#This Row],[Applied Discount Hidden]],Tabla3[#All],2,FALSE)</f>
        <v>Yes</v>
      </c>
      <c r="AK4028" s="2" t="b">
        <v>1</v>
      </c>
    </row>
    <row r="4029" spans="1:37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">
        <v>21</v>
      </c>
      <c r="O40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29" s="5" t="s">
        <v>21</v>
      </c>
      <c r="Q4029" s="5">
        <v>0</v>
      </c>
      <c r="R4029" s="5" t="s">
        <v>21</v>
      </c>
      <c r="S4029" s="5" t="s">
        <v>24</v>
      </c>
      <c r="T4029" s="5" t="s">
        <v>123</v>
      </c>
      <c r="U4029" s="5">
        <v>44</v>
      </c>
      <c r="V4029" s="5" t="str">
        <f>PROPER(DatosTransformados[[#This Row],[Payment Method Hidden]])</f>
        <v>Credit Card</v>
      </c>
      <c r="W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029" s="5">
        <v>466</v>
      </c>
      <c r="Y4029" s="5"/>
      <c r="Z4029" s="5"/>
      <c r="AA4029" s="5" t="s">
        <v>6239</v>
      </c>
      <c r="AB4029" s="6">
        <f>DATEVALUE(DatosTransformados[[#This Row],[Contact Date Hidden]])</f>
        <v>45290</v>
      </c>
      <c r="AC4029" s="6">
        <v>44139</v>
      </c>
      <c r="AD4029" s="5" t="s">
        <v>38</v>
      </c>
      <c r="AE4029" s="5" t="str">
        <f>VLOOKUP(DatosTransformados[[#This Row],[Customer Segment Hidden]],Tabla3[#All],2,FALSE)</f>
        <v>Low</v>
      </c>
      <c r="AF4029" s="12">
        <v>43.332595770159791</v>
      </c>
      <c r="AG4029" s="5">
        <v>6</v>
      </c>
      <c r="AH4029" s="5" t="s">
        <v>29</v>
      </c>
      <c r="AI4029" s="5" t="str">
        <f>IFERROR(VLOOKUP(DatosTransformados[[#This Row],[Preferred Contact Method Hidden]],Tabla3[#All],2,FALSE),DatosTransformados[[#This Row],[Preferred Contact Method Hidden]])</f>
        <v>Email</v>
      </c>
      <c r="AJ4029" s="5" t="str">
        <f>VLOOKUP(DatosTransformados[[#This Row],[Applied Discount Hidden]],Tabla3[#All],2,FALSE)</f>
        <v>Yes</v>
      </c>
      <c r="AK4029" s="5" t="b">
        <v>1</v>
      </c>
    </row>
    <row r="4030" spans="1:37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">
        <v>21</v>
      </c>
      <c r="O40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0" s="2" t="s">
        <v>21</v>
      </c>
      <c r="Q4030" s="2">
        <v>0</v>
      </c>
      <c r="R4030" s="2" t="s">
        <v>33</v>
      </c>
      <c r="S4030" s="2" t="s">
        <v>24</v>
      </c>
      <c r="T4030" s="2" t="s">
        <v>123</v>
      </c>
      <c r="U4030" s="2">
        <v>40</v>
      </c>
      <c r="V4030" s="2" t="str">
        <f>PROPER(DatosTransformados[[#This Row],[Payment Method Hidden]])</f>
        <v>Credit Card</v>
      </c>
      <c r="W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030" s="2">
        <v>637</v>
      </c>
      <c r="Y4030" s="2" t="s">
        <v>42</v>
      </c>
      <c r="Z4030" s="2" t="s">
        <v>184</v>
      </c>
      <c r="AA4030" s="2" t="s">
        <v>6220</v>
      </c>
      <c r="AB4030" s="3">
        <f>DATEVALUE(DatosTransformados[[#This Row],[Contact Date Hidden]])</f>
        <v>45045</v>
      </c>
      <c r="AC4030" s="3">
        <v>44500</v>
      </c>
      <c r="AD4030" s="2" t="s">
        <v>28</v>
      </c>
      <c r="AE4030" s="2" t="str">
        <f>VLOOKUP(DatosTransformados[[#This Row],[Customer Segment Hidden]],Tabla3[#All],2,FALSE)</f>
        <v>High</v>
      </c>
      <c r="AF4030" s="11">
        <v>45.797251933870633</v>
      </c>
      <c r="AG4030" s="2">
        <v>8</v>
      </c>
      <c r="AH4030" s="2" t="s">
        <v>63</v>
      </c>
      <c r="AI4030" s="2" t="str">
        <f>IFERROR(VLOOKUP(DatosTransformados[[#This Row],[Preferred Contact Method Hidden]],Tabla3[#All],2,FALSE),DatosTransformados[[#This Row],[Preferred Contact Method Hidden]])</f>
        <v>SMS</v>
      </c>
      <c r="AJ4030" s="2" t="str">
        <f>VLOOKUP(DatosTransformados[[#This Row],[Applied Discount Hidden]],Tabla3[#All],2,FALSE)</f>
        <v>No</v>
      </c>
      <c r="AK4030" s="2" t="b">
        <v>0</v>
      </c>
    </row>
    <row r="4031" spans="1:37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">
        <v>21</v>
      </c>
      <c r="O40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1" s="5" t="s">
        <v>21</v>
      </c>
      <c r="Q4031" s="5">
        <v>0</v>
      </c>
      <c r="R4031" s="5" t="s">
        <v>21</v>
      </c>
      <c r="S4031" s="5" t="s">
        <v>52</v>
      </c>
      <c r="T4031" s="5" t="s">
        <v>35</v>
      </c>
      <c r="U4031" s="5">
        <v>25</v>
      </c>
      <c r="V4031" s="5" t="str">
        <f>PROPER(DatosTransformados[[#This Row],[Payment Method Hidden]])</f>
        <v>Direct Debit</v>
      </c>
      <c r="W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031" s="5">
        <v>1513</v>
      </c>
      <c r="Y4031" s="5"/>
      <c r="Z4031" s="5"/>
      <c r="AA4031" s="5" t="s">
        <v>2927</v>
      </c>
      <c r="AB4031" s="6">
        <f>DATEVALUE(DatosTransformados[[#This Row],[Contact Date Hidden]])</f>
        <v>45053</v>
      </c>
      <c r="AC4031" s="6">
        <v>44766</v>
      </c>
      <c r="AD4031" s="5" t="s">
        <v>44</v>
      </c>
      <c r="AE4031" s="5" t="str">
        <f>VLOOKUP(DatosTransformados[[#This Row],[Customer Segment Hidden]],Tabla3[#All],2,FALSE)</f>
        <v>Medium</v>
      </c>
      <c r="AF4031" s="12">
        <v>23.545206286940491</v>
      </c>
      <c r="AG4031" s="5">
        <v>6</v>
      </c>
      <c r="AH4031" s="5" t="s">
        <v>49</v>
      </c>
      <c r="AI4031" s="5" t="str">
        <f>IFERROR(VLOOKUP(DatosTransformados[[#This Row],[Preferred Contact Method Hidden]],Tabla3[#All],2,FALSE),DatosTransformados[[#This Row],[Preferred Contact Method Hidden]])</f>
        <v>Phone</v>
      </c>
      <c r="AJ4031" s="5" t="str">
        <f>VLOOKUP(DatosTransformados[[#This Row],[Applied Discount Hidden]],Tabla3[#All],2,FALSE)</f>
        <v>No</v>
      </c>
      <c r="AK4031" s="5" t="b">
        <v>0</v>
      </c>
    </row>
    <row r="4032" spans="1:37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">
        <v>21</v>
      </c>
      <c r="O40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2" s="2" t="s">
        <v>21</v>
      </c>
      <c r="Q4032" s="2">
        <v>0</v>
      </c>
      <c r="R4032" s="2" t="s">
        <v>33</v>
      </c>
      <c r="S4032" s="2" t="s">
        <v>24</v>
      </c>
      <c r="T4032" s="2" t="s">
        <v>117</v>
      </c>
      <c r="U4032" s="2">
        <v>30</v>
      </c>
      <c r="V4032" s="2" t="str">
        <f>PROPER(DatosTransformados[[#This Row],[Payment Method Hidden]])</f>
        <v>Direct Debit</v>
      </c>
      <c r="W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032" s="2">
        <v>732</v>
      </c>
      <c r="Y4032" s="2"/>
      <c r="Z4032" s="2"/>
      <c r="AA4032" s="2" t="s">
        <v>6295</v>
      </c>
      <c r="AB4032" s="3">
        <f>DATEVALUE(DatosTransformados[[#This Row],[Contact Date Hidden]])</f>
        <v>44113</v>
      </c>
      <c r="AC4032" s="3">
        <v>45217</v>
      </c>
      <c r="AD4032" s="2" t="s">
        <v>28</v>
      </c>
      <c r="AE4032" s="2" t="str">
        <f>VLOOKUP(DatosTransformados[[#This Row],[Customer Segment Hidden]],Tabla3[#All],2,FALSE)</f>
        <v>High</v>
      </c>
      <c r="AF4032" s="11">
        <v>34.985976023429338</v>
      </c>
      <c r="AG4032" s="2">
        <v>3</v>
      </c>
      <c r="AH4032" s="2" t="s">
        <v>63</v>
      </c>
      <c r="AI4032" s="2" t="str">
        <f>IFERROR(VLOOKUP(DatosTransformados[[#This Row],[Preferred Contact Method Hidden]],Tabla3[#All],2,FALSE),DatosTransformados[[#This Row],[Preferred Contact Method Hidden]])</f>
        <v>SMS</v>
      </c>
      <c r="AJ4032" s="2" t="str">
        <f>VLOOKUP(DatosTransformados[[#This Row],[Applied Discount Hidden]],Tabla3[#All],2,FALSE)</f>
        <v>No</v>
      </c>
      <c r="AK4032" s="2" t="b">
        <v>0</v>
      </c>
    </row>
    <row r="4033" spans="1:37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">
        <v>21</v>
      </c>
      <c r="O40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3" s="5" t="s">
        <v>33</v>
      </c>
      <c r="Q4033" s="5">
        <v>2</v>
      </c>
      <c r="R4033" s="5" t="s">
        <v>33</v>
      </c>
      <c r="S4033" s="5" t="s">
        <v>34</v>
      </c>
      <c r="T4033" s="5" t="s">
        <v>25</v>
      </c>
      <c r="U4033" s="5">
        <v>51</v>
      </c>
      <c r="V4033" s="5" t="str">
        <f>PROPER(DatosTransformados[[#This Row],[Payment Method Hidden]])</f>
        <v>Credit Card</v>
      </c>
      <c r="W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033" s="5">
        <v>3152</v>
      </c>
      <c r="Y4033" s="5"/>
      <c r="Z4033" s="5"/>
      <c r="AA4033" s="5" t="s">
        <v>6297</v>
      </c>
      <c r="AB4033" s="6">
        <f>DATEVALUE(DatosTransformados[[#This Row],[Contact Date Hidden]])</f>
        <v>43931</v>
      </c>
      <c r="AC4033" s="6">
        <v>44866</v>
      </c>
      <c r="AD4033" s="5" t="s">
        <v>28</v>
      </c>
      <c r="AE4033" s="5" t="str">
        <f>VLOOKUP(DatosTransformados[[#This Row],[Customer Segment Hidden]],Tabla3[#All],2,FALSE)</f>
        <v>High</v>
      </c>
      <c r="AF4033" s="12">
        <v>41.525360098169863</v>
      </c>
      <c r="AG4033" s="5">
        <v>6</v>
      </c>
      <c r="AH4033" s="5" t="s">
        <v>49</v>
      </c>
      <c r="AI4033" s="5" t="str">
        <f>IFERROR(VLOOKUP(DatosTransformados[[#This Row],[Preferred Contact Method Hidden]],Tabla3[#All],2,FALSE),DatosTransformados[[#This Row],[Preferred Contact Method Hidden]])</f>
        <v>Phone</v>
      </c>
      <c r="AJ4033" s="5" t="str">
        <f>VLOOKUP(DatosTransformados[[#This Row],[Applied Discount Hidden]],Tabla3[#All],2,FALSE)</f>
        <v>No</v>
      </c>
      <c r="AK4033" s="5" t="b">
        <v>0</v>
      </c>
    </row>
    <row r="4034" spans="1:37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">
        <v>21</v>
      </c>
      <c r="O40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4" s="2" t="s">
        <v>33</v>
      </c>
      <c r="Q4034" s="2">
        <v>3</v>
      </c>
      <c r="R4034" s="2" t="s">
        <v>21</v>
      </c>
      <c r="S4034" s="2" t="s">
        <v>52</v>
      </c>
      <c r="T4034" s="2" t="s">
        <v>123</v>
      </c>
      <c r="U4034" s="2">
        <v>6</v>
      </c>
      <c r="V4034" s="2" t="str">
        <f>PROPER(DatosTransformados[[#This Row],[Payment Method Hidden]])</f>
        <v>Credit Card</v>
      </c>
      <c r="W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4034" s="2">
        <v>127</v>
      </c>
      <c r="Y4034" s="2"/>
      <c r="Z4034" s="2"/>
      <c r="AA4034" s="2" t="s">
        <v>3496</v>
      </c>
      <c r="AB4034" s="3">
        <f>DATEVALUE(DatosTransformados[[#This Row],[Contact Date Hidden]])</f>
        <v>44674</v>
      </c>
      <c r="AC4034" s="3">
        <v>43973</v>
      </c>
      <c r="AD4034" s="2" t="s">
        <v>44</v>
      </c>
      <c r="AE4034" s="2" t="str">
        <f>VLOOKUP(DatosTransformados[[#This Row],[Customer Segment Hidden]],Tabla3[#All],2,FALSE)</f>
        <v>Medium</v>
      </c>
      <c r="AF4034" s="11">
        <v>5.0232738881336134</v>
      </c>
      <c r="AG4034" s="2">
        <v>9</v>
      </c>
      <c r="AH4034" s="2" t="s">
        <v>49</v>
      </c>
      <c r="AI4034" s="2" t="str">
        <f>IFERROR(VLOOKUP(DatosTransformados[[#This Row],[Preferred Contact Method Hidden]],Tabla3[#All],2,FALSE),DatosTransformados[[#This Row],[Preferred Contact Method Hidden]])</f>
        <v>Phone</v>
      </c>
      <c r="AJ4034" s="2" t="str">
        <f>VLOOKUP(DatosTransformados[[#This Row],[Applied Discount Hidden]],Tabla3[#All],2,FALSE)</f>
        <v>No</v>
      </c>
      <c r="AK4034" s="2" t="b">
        <v>0</v>
      </c>
    </row>
    <row r="4035" spans="1:37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">
        <v>21</v>
      </c>
      <c r="O40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5" s="5" t="s">
        <v>21</v>
      </c>
      <c r="Q4035" s="5">
        <v>0</v>
      </c>
      <c r="R4035" s="5" t="s">
        <v>21</v>
      </c>
      <c r="S4035" s="5" t="s">
        <v>52</v>
      </c>
      <c r="T4035" s="5" t="s">
        <v>25</v>
      </c>
      <c r="U4035" s="5">
        <v>38</v>
      </c>
      <c r="V4035" s="5" t="str">
        <f>PROPER(DatosTransformados[[#This Row],[Payment Method Hidden]])</f>
        <v>Credit Card</v>
      </c>
      <c r="W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035" s="5">
        <v>2798</v>
      </c>
      <c r="Y4035" s="5"/>
      <c r="Z4035" s="5"/>
      <c r="AA4035" s="5" t="s">
        <v>1934</v>
      </c>
      <c r="AB4035" s="6">
        <f>DATEVALUE(DatosTransformados[[#This Row],[Contact Date Hidden]])</f>
        <v>45104</v>
      </c>
      <c r="AC4035" s="6">
        <v>44051</v>
      </c>
      <c r="AD4035" s="5" t="s">
        <v>44</v>
      </c>
      <c r="AE4035" s="5" t="str">
        <f>VLOOKUP(DatosTransformados[[#This Row],[Customer Segment Hidden]],Tabla3[#All],2,FALSE)</f>
        <v>Medium</v>
      </c>
      <c r="AF4035" s="12">
        <v>36.764929792443468</v>
      </c>
      <c r="AG4035" s="5">
        <v>3</v>
      </c>
      <c r="AH4035" s="5" t="s">
        <v>49</v>
      </c>
      <c r="AI4035" s="5" t="str">
        <f>IFERROR(VLOOKUP(DatosTransformados[[#This Row],[Preferred Contact Method Hidden]],Tabla3[#All],2,FALSE),DatosTransformados[[#This Row],[Preferred Contact Method Hidden]])</f>
        <v>Phone</v>
      </c>
      <c r="AJ4035" s="5" t="str">
        <f>VLOOKUP(DatosTransformados[[#This Row],[Applied Discount Hidden]],Tabla3[#All],2,FALSE)</f>
        <v>No</v>
      </c>
      <c r="AK4035" s="5" t="b">
        <v>0</v>
      </c>
    </row>
    <row r="4036" spans="1:37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">
        <v>21</v>
      </c>
      <c r="O40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6" s="2" t="s">
        <v>21</v>
      </c>
      <c r="Q4036" s="2">
        <v>0</v>
      </c>
      <c r="R4036" s="2" t="s">
        <v>21</v>
      </c>
      <c r="S4036" s="2" t="s">
        <v>34</v>
      </c>
      <c r="T4036" s="2" t="s">
        <v>123</v>
      </c>
      <c r="U4036" s="2">
        <v>23</v>
      </c>
      <c r="V4036" s="2" t="str">
        <f>PROPER(DatosTransformados[[#This Row],[Payment Method Hidden]])</f>
        <v>Credit Card</v>
      </c>
      <c r="W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036" s="2">
        <v>1393</v>
      </c>
      <c r="Y4036" s="2"/>
      <c r="Z4036" s="2"/>
      <c r="AA4036" s="2" t="s">
        <v>6301</v>
      </c>
      <c r="AB4036" s="3">
        <f>DATEVALUE(DatosTransformados[[#This Row],[Contact Date Hidden]])</f>
        <v>44963</v>
      </c>
      <c r="AC4036" s="3">
        <v>45211</v>
      </c>
      <c r="AD4036" s="2" t="s">
        <v>38</v>
      </c>
      <c r="AE4036" s="2" t="str">
        <f>VLOOKUP(DatosTransformados[[#This Row],[Customer Segment Hidden]],Tabla3[#All],2,FALSE)</f>
        <v>Low</v>
      </c>
      <c r="AF4036" s="11">
        <v>26.59709799559711</v>
      </c>
      <c r="AG4036" s="2">
        <v>9</v>
      </c>
      <c r="AH4036" s="2" t="s">
        <v>63</v>
      </c>
      <c r="AI4036" s="2" t="str">
        <f>IFERROR(VLOOKUP(DatosTransformados[[#This Row],[Preferred Contact Method Hidden]],Tabla3[#All],2,FALSE),DatosTransformados[[#This Row],[Preferred Contact Method Hidden]])</f>
        <v>SMS</v>
      </c>
      <c r="AJ4036" s="2" t="str">
        <f>VLOOKUP(DatosTransformados[[#This Row],[Applied Discount Hidden]],Tabla3[#All],2,FALSE)</f>
        <v>Yes</v>
      </c>
      <c r="AK4036" s="2" t="b">
        <v>1</v>
      </c>
    </row>
    <row r="4037" spans="1:37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">
        <v>21</v>
      </c>
      <c r="O40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7" s="5" t="s">
        <v>21</v>
      </c>
      <c r="Q4037" s="5">
        <v>0</v>
      </c>
      <c r="R4037" s="5" t="s">
        <v>21</v>
      </c>
      <c r="S4037" s="5" t="s">
        <v>52</v>
      </c>
      <c r="T4037" s="5" t="s">
        <v>35</v>
      </c>
      <c r="U4037" s="5">
        <v>38</v>
      </c>
      <c r="V4037" s="5" t="str">
        <f>PROPER(DatosTransformados[[#This Row],[Payment Method Hidden]])</f>
        <v>Direct Debit</v>
      </c>
      <c r="W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037" s="5">
        <v>2628</v>
      </c>
      <c r="Y4037" s="5"/>
      <c r="Z4037" s="5"/>
      <c r="AA4037" s="5" t="s">
        <v>1500</v>
      </c>
      <c r="AB4037" s="6">
        <f>DATEVALUE(DatosTransformados[[#This Row],[Contact Date Hidden]])</f>
        <v>44114</v>
      </c>
      <c r="AC4037" s="6">
        <v>44919</v>
      </c>
      <c r="AD4037" s="5" t="s">
        <v>44</v>
      </c>
      <c r="AE4037" s="5" t="str">
        <f>VLOOKUP(DatosTransformados[[#This Row],[Customer Segment Hidden]],Tabla3[#All],2,FALSE)</f>
        <v>Medium</v>
      </c>
      <c r="AF4037" s="12">
        <v>34.790779296799982</v>
      </c>
      <c r="AG4037" s="5">
        <v>0</v>
      </c>
      <c r="AH4037" s="5" t="s">
        <v>29</v>
      </c>
      <c r="AI4037" s="5" t="str">
        <f>IFERROR(VLOOKUP(DatosTransformados[[#This Row],[Preferred Contact Method Hidden]],Tabla3[#All],2,FALSE),DatosTransformados[[#This Row],[Preferred Contact Method Hidden]])</f>
        <v>Email</v>
      </c>
      <c r="AJ4037" s="5" t="str">
        <f>VLOOKUP(DatosTransformados[[#This Row],[Applied Discount Hidden]],Tabla3[#All],2,FALSE)</f>
        <v>Yes</v>
      </c>
      <c r="AK4037" s="5" t="b">
        <v>1</v>
      </c>
    </row>
    <row r="4038" spans="1:37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">
        <v>33</v>
      </c>
      <c r="O40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8" s="2" t="s">
        <v>21</v>
      </c>
      <c r="Q4038" s="2">
        <v>0</v>
      </c>
      <c r="R4038" s="2" t="s">
        <v>21</v>
      </c>
      <c r="S4038" s="2" t="s">
        <v>24</v>
      </c>
      <c r="T4038" s="2" t="s">
        <v>207</v>
      </c>
      <c r="U4038" s="2">
        <v>37</v>
      </c>
      <c r="V4038" s="2" t="str">
        <f>PROPER(DatosTransformados[[#This Row],[Payment Method Hidden]])</f>
        <v>Paper Check</v>
      </c>
      <c r="W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038" s="2">
        <v>37</v>
      </c>
      <c r="Y4038" s="2" t="s">
        <v>103</v>
      </c>
      <c r="Z4038" s="2" t="s">
        <v>197</v>
      </c>
      <c r="AA4038" s="2" t="s">
        <v>5466</v>
      </c>
      <c r="AB4038" s="3">
        <f>DATEVALUE(DatosTransformados[[#This Row],[Contact Date Hidden]])</f>
        <v>43945</v>
      </c>
      <c r="AC4038" s="3">
        <v>44279</v>
      </c>
      <c r="AD4038" s="2" t="s">
        <v>38</v>
      </c>
      <c r="AE4038" s="2" t="str">
        <f>VLOOKUP(DatosTransformados[[#This Row],[Customer Segment Hidden]],Tabla3[#All],2,FALSE)</f>
        <v>Low</v>
      </c>
      <c r="AF4038" s="11">
        <v>37.440221757965027</v>
      </c>
      <c r="AG4038" s="2">
        <v>3</v>
      </c>
      <c r="AH4038" s="2" t="s">
        <v>29</v>
      </c>
      <c r="AI4038" s="2" t="str">
        <f>IFERROR(VLOOKUP(DatosTransformados[[#This Row],[Preferred Contact Method Hidden]],Tabla3[#All],2,FALSE),DatosTransformados[[#This Row],[Preferred Contact Method Hidden]])</f>
        <v>Email</v>
      </c>
      <c r="AJ4038" s="2" t="str">
        <f>VLOOKUP(DatosTransformados[[#This Row],[Applied Discount Hidden]],Tabla3[#All],2,FALSE)</f>
        <v>Yes</v>
      </c>
      <c r="AK4038" s="2" t="b">
        <v>1</v>
      </c>
    </row>
    <row r="4039" spans="1:37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">
        <v>21</v>
      </c>
      <c r="O40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39" s="5" t="s">
        <v>21</v>
      </c>
      <c r="Q4039" s="5">
        <v>0</v>
      </c>
      <c r="R4039" s="5" t="s">
        <v>21</v>
      </c>
      <c r="S4039" s="5" t="s">
        <v>24</v>
      </c>
      <c r="T4039" s="5" t="s">
        <v>25</v>
      </c>
      <c r="U4039" s="5">
        <v>7</v>
      </c>
      <c r="V4039" s="5" t="str">
        <f>PROPER(DatosTransformados[[#This Row],[Payment Method Hidden]])</f>
        <v>Credit Card</v>
      </c>
      <c r="W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039" s="5">
        <v>115</v>
      </c>
      <c r="Y4039" s="5"/>
      <c r="Z4039" s="5"/>
      <c r="AA4039" s="5" t="s">
        <v>6305</v>
      </c>
      <c r="AB4039" s="6">
        <f>DATEVALUE(DatosTransformados[[#This Row],[Contact Date Hidden]])</f>
        <v>44210</v>
      </c>
      <c r="AC4039" s="6">
        <v>45120</v>
      </c>
      <c r="AD4039" s="5" t="s">
        <v>28</v>
      </c>
      <c r="AE4039" s="5" t="str">
        <f>VLOOKUP(DatosTransformados[[#This Row],[Customer Segment Hidden]],Tabla3[#All],2,FALSE)</f>
        <v>High</v>
      </c>
      <c r="AF4039" s="12">
        <v>8.119886249900846</v>
      </c>
      <c r="AG4039" s="5">
        <v>10</v>
      </c>
      <c r="AH4039" s="5" t="s">
        <v>29</v>
      </c>
      <c r="AI4039" s="5" t="str">
        <f>IFERROR(VLOOKUP(DatosTransformados[[#This Row],[Preferred Contact Method Hidden]],Tabla3[#All],2,FALSE),DatosTransformados[[#This Row],[Preferred Contact Method Hidden]])</f>
        <v>Email</v>
      </c>
      <c r="AJ4039" s="5" t="str">
        <f>VLOOKUP(DatosTransformados[[#This Row],[Applied Discount Hidden]],Tabla3[#All],2,FALSE)</f>
        <v>Yes</v>
      </c>
      <c r="AK4039" s="5" t="b">
        <v>1</v>
      </c>
    </row>
    <row r="4040" spans="1:37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">
        <v>21</v>
      </c>
      <c r="O40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0" s="2" t="s">
        <v>21</v>
      </c>
      <c r="Q4040" s="2">
        <v>0</v>
      </c>
      <c r="R4040" s="2" t="s">
        <v>21</v>
      </c>
      <c r="S4040" s="2" t="s">
        <v>34</v>
      </c>
      <c r="T4040" s="2" t="s">
        <v>117</v>
      </c>
      <c r="U4040" s="2">
        <v>68</v>
      </c>
      <c r="V4040" s="2" t="str">
        <f>PROPER(DatosTransformados[[#This Row],[Payment Method Hidden]])</f>
        <v>Direct Debit</v>
      </c>
      <c r="W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4040" s="2">
        <v>4660</v>
      </c>
      <c r="Y4040" s="2" t="s">
        <v>42</v>
      </c>
      <c r="Z4040" s="2" t="s">
        <v>213</v>
      </c>
      <c r="AA4040" s="2" t="s">
        <v>708</v>
      </c>
      <c r="AB4040" s="3">
        <f>DATEVALUE(DatosTransformados[[#This Row],[Contact Date Hidden]])</f>
        <v>44932</v>
      </c>
      <c r="AC4040" s="3">
        <v>44808</v>
      </c>
      <c r="AD4040" s="2" t="s">
        <v>44</v>
      </c>
      <c r="AE4040" s="2" t="str">
        <f>VLOOKUP(DatosTransformados[[#This Row],[Customer Segment Hidden]],Tabla3[#All],2,FALSE)</f>
        <v>Medium</v>
      </c>
      <c r="AF4040" s="11">
        <v>63.426262079904014</v>
      </c>
      <c r="AG4040" s="2">
        <v>8</v>
      </c>
      <c r="AH4040" s="2" t="s">
        <v>63</v>
      </c>
      <c r="AI4040" s="2" t="str">
        <f>IFERROR(VLOOKUP(DatosTransformados[[#This Row],[Preferred Contact Method Hidden]],Tabla3[#All],2,FALSE),DatosTransformados[[#This Row],[Preferred Contact Method Hidden]])</f>
        <v>SMS</v>
      </c>
      <c r="AJ4040" s="2" t="str">
        <f>VLOOKUP(DatosTransformados[[#This Row],[Applied Discount Hidden]],Tabla3[#All],2,FALSE)</f>
        <v>No</v>
      </c>
      <c r="AK4040" s="2" t="b">
        <v>0</v>
      </c>
    </row>
    <row r="4041" spans="1:37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">
        <v>21</v>
      </c>
      <c r="O40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1" s="5" t="s">
        <v>21</v>
      </c>
      <c r="Q4041" s="5">
        <v>0</v>
      </c>
      <c r="R4041" s="5" t="s">
        <v>21</v>
      </c>
      <c r="S4041" s="5" t="s">
        <v>34</v>
      </c>
      <c r="T4041" s="5" t="s">
        <v>117</v>
      </c>
      <c r="U4041" s="5">
        <v>39</v>
      </c>
      <c r="V4041" s="5" t="str">
        <f>PROPER(DatosTransformados[[#This Row],[Payment Method Hidden]])</f>
        <v>Direct Debit</v>
      </c>
      <c r="W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041" s="5">
        <v>1047</v>
      </c>
      <c r="Y4041" s="5"/>
      <c r="Z4041" s="5"/>
      <c r="AA4041" s="5" t="s">
        <v>1165</v>
      </c>
      <c r="AB4041" s="6">
        <f>DATEVALUE(DatosTransformados[[#This Row],[Contact Date Hidden]])</f>
        <v>43839</v>
      </c>
      <c r="AC4041" s="6">
        <v>44333</v>
      </c>
      <c r="AD4041" s="5" t="s">
        <v>44</v>
      </c>
      <c r="AE4041" s="5" t="str">
        <f>VLOOKUP(DatosTransformados[[#This Row],[Customer Segment Hidden]],Tabla3[#All],2,FALSE)</f>
        <v>Medium</v>
      </c>
      <c r="AF4041" s="12">
        <v>38.22618686827326</v>
      </c>
      <c r="AG4041" s="5">
        <v>9</v>
      </c>
      <c r="AH4041" s="5" t="s">
        <v>63</v>
      </c>
      <c r="AI4041" s="5" t="str">
        <f>IFERROR(VLOOKUP(DatosTransformados[[#This Row],[Preferred Contact Method Hidden]],Tabla3[#All],2,FALSE),DatosTransformados[[#This Row],[Preferred Contact Method Hidden]])</f>
        <v>SMS</v>
      </c>
      <c r="AJ4041" s="5" t="str">
        <f>VLOOKUP(DatosTransformados[[#This Row],[Applied Discount Hidden]],Tabla3[#All],2,FALSE)</f>
        <v>Yes</v>
      </c>
      <c r="AK4041" s="5" t="b">
        <v>1</v>
      </c>
    </row>
    <row r="4042" spans="1:37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">
        <v>21</v>
      </c>
      <c r="O40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2" s="2" t="s">
        <v>21</v>
      </c>
      <c r="Q4042" s="2">
        <v>0</v>
      </c>
      <c r="R4042" s="2" t="s">
        <v>33</v>
      </c>
      <c r="S4042" s="2" t="s">
        <v>52</v>
      </c>
      <c r="T4042" s="2" t="s">
        <v>117</v>
      </c>
      <c r="U4042" s="2">
        <v>44</v>
      </c>
      <c r="V4042" s="2" t="str">
        <f>PROPER(DatosTransformados[[#This Row],[Payment Method Hidden]])</f>
        <v>Direct Debit</v>
      </c>
      <c r="W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042" s="2">
        <v>3237</v>
      </c>
      <c r="Y4042" s="2"/>
      <c r="Z4042" s="2"/>
      <c r="AA4042" s="2" t="s">
        <v>386</v>
      </c>
      <c r="AB4042" s="3">
        <f>DATEVALUE(DatosTransformados[[#This Row],[Contact Date Hidden]])</f>
        <v>44265</v>
      </c>
      <c r="AC4042" s="3">
        <v>45040</v>
      </c>
      <c r="AD4042" s="2" t="s">
        <v>38</v>
      </c>
      <c r="AE4042" s="2" t="str">
        <f>VLOOKUP(DatosTransformados[[#This Row],[Customer Segment Hidden]],Tabla3[#All],2,FALSE)</f>
        <v>Low</v>
      </c>
      <c r="AF4042" s="11">
        <v>42.039743323595168</v>
      </c>
      <c r="AG4042" s="2">
        <v>9</v>
      </c>
      <c r="AH4042" s="2" t="s">
        <v>49</v>
      </c>
      <c r="AI4042" s="2" t="str">
        <f>IFERROR(VLOOKUP(DatosTransformados[[#This Row],[Preferred Contact Method Hidden]],Tabla3[#All],2,FALSE),DatosTransformados[[#This Row],[Preferred Contact Method Hidden]])</f>
        <v>Phone</v>
      </c>
      <c r="AJ4042" s="2" t="str">
        <f>VLOOKUP(DatosTransformados[[#This Row],[Applied Discount Hidden]],Tabla3[#All],2,FALSE)</f>
        <v>Yes</v>
      </c>
      <c r="AK4042" s="2" t="b">
        <v>1</v>
      </c>
    </row>
    <row r="4043" spans="1:37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">
        <v>21</v>
      </c>
      <c r="O40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3" s="5" t="s">
        <v>33</v>
      </c>
      <c r="Q4043" s="5">
        <v>2</v>
      </c>
      <c r="R4043" s="5" t="s">
        <v>21</v>
      </c>
      <c r="S4043" s="5" t="s">
        <v>52</v>
      </c>
      <c r="T4043" s="5" t="s">
        <v>123</v>
      </c>
      <c r="U4043" s="5">
        <v>8</v>
      </c>
      <c r="V4043" s="5" t="str">
        <f>PROPER(DatosTransformados[[#This Row],[Payment Method Hidden]])</f>
        <v>Credit Card</v>
      </c>
      <c r="W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043" s="5">
        <v>553</v>
      </c>
      <c r="Y4043" s="5"/>
      <c r="Z4043" s="5"/>
      <c r="AA4043" s="5" t="s">
        <v>6310</v>
      </c>
      <c r="AB4043" s="6">
        <f>DATEVALUE(DatosTransformados[[#This Row],[Contact Date Hidden]])</f>
        <v>44504</v>
      </c>
      <c r="AC4043" s="6">
        <v>44715</v>
      </c>
      <c r="AD4043" s="5" t="s">
        <v>38</v>
      </c>
      <c r="AE4043" s="5" t="str">
        <f>VLOOKUP(DatosTransformados[[#This Row],[Customer Segment Hidden]],Tabla3[#All],2,FALSE)</f>
        <v>Low</v>
      </c>
      <c r="AF4043" s="12">
        <v>8.1033937247438761</v>
      </c>
      <c r="AG4043" s="5">
        <v>8</v>
      </c>
      <c r="AH4043" s="5" t="s">
        <v>63</v>
      </c>
      <c r="AI4043" s="5" t="str">
        <f>IFERROR(VLOOKUP(DatosTransformados[[#This Row],[Preferred Contact Method Hidden]],Tabla3[#All],2,FALSE),DatosTransformados[[#This Row],[Preferred Contact Method Hidden]])</f>
        <v>SMS</v>
      </c>
      <c r="AJ4043" s="5" t="str">
        <f>VLOOKUP(DatosTransformados[[#This Row],[Applied Discount Hidden]],Tabla3[#All],2,FALSE)</f>
        <v>No</v>
      </c>
      <c r="AK4043" s="5" t="b">
        <v>0</v>
      </c>
    </row>
    <row r="4044" spans="1:37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">
        <v>21</v>
      </c>
      <c r="O40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4" s="2" t="s">
        <v>33</v>
      </c>
      <c r="Q4044" s="2">
        <v>5</v>
      </c>
      <c r="R4044" s="2" t="s">
        <v>33</v>
      </c>
      <c r="S4044" s="2" t="s">
        <v>52</v>
      </c>
      <c r="T4044" s="2" t="s">
        <v>25</v>
      </c>
      <c r="U4044" s="2">
        <v>52</v>
      </c>
      <c r="V4044" s="2" t="str">
        <f>PROPER(DatosTransformados[[#This Row],[Payment Method Hidden]])</f>
        <v>Credit Card</v>
      </c>
      <c r="W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044" s="2">
        <v>3783</v>
      </c>
      <c r="Y4044" s="2"/>
      <c r="Z4044" s="2"/>
      <c r="AA4044" s="2" t="s">
        <v>1540</v>
      </c>
      <c r="AB4044" s="3">
        <f>DATEVALUE(DatosTransformados[[#This Row],[Contact Date Hidden]])</f>
        <v>43982</v>
      </c>
      <c r="AC4044" s="3">
        <v>44703</v>
      </c>
      <c r="AD4044" s="2" t="s">
        <v>44</v>
      </c>
      <c r="AE4044" s="2" t="str">
        <f>VLOOKUP(DatosTransformados[[#This Row],[Customer Segment Hidden]],Tabla3[#All],2,FALSE)</f>
        <v>Medium</v>
      </c>
      <c r="AF4044" s="11">
        <v>57.914010434229311</v>
      </c>
      <c r="AG4044" s="2">
        <v>7</v>
      </c>
      <c r="AH4044" s="2" t="s">
        <v>49</v>
      </c>
      <c r="AI4044" s="2" t="str">
        <f>IFERROR(VLOOKUP(DatosTransformados[[#This Row],[Preferred Contact Method Hidden]],Tabla3[#All],2,FALSE),DatosTransformados[[#This Row],[Preferred Contact Method Hidden]])</f>
        <v>Phone</v>
      </c>
      <c r="AJ4044" s="2" t="str">
        <f>VLOOKUP(DatosTransformados[[#This Row],[Applied Discount Hidden]],Tabla3[#All],2,FALSE)</f>
        <v>No</v>
      </c>
      <c r="AK4044" s="2" t="b">
        <v>0</v>
      </c>
    </row>
    <row r="4045" spans="1:37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">
        <v>21</v>
      </c>
      <c r="O40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5" s="5" t="s">
        <v>21</v>
      </c>
      <c r="Q4045" s="5">
        <v>0</v>
      </c>
      <c r="R4045" s="5" t="s">
        <v>21</v>
      </c>
      <c r="S4045" s="5" t="s">
        <v>34</v>
      </c>
      <c r="T4045" s="5" t="s">
        <v>117</v>
      </c>
      <c r="U4045" s="5">
        <v>7</v>
      </c>
      <c r="V4045" s="5" t="str">
        <f>PROPER(DatosTransformados[[#This Row],[Payment Method Hidden]])</f>
        <v>Direct Debit</v>
      </c>
      <c r="W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045" s="5">
        <v>354</v>
      </c>
      <c r="Y4045" s="5"/>
      <c r="Z4045" s="5"/>
      <c r="AA4045" s="5" t="s">
        <v>2347</v>
      </c>
      <c r="AB4045" s="6">
        <f>DATEVALUE(DatosTransformados[[#This Row],[Contact Date Hidden]])</f>
        <v>44341</v>
      </c>
      <c r="AC4045" s="6">
        <v>44947</v>
      </c>
      <c r="AD4045" s="5" t="s">
        <v>28</v>
      </c>
      <c r="AE4045" s="5" t="str">
        <f>VLOOKUP(DatosTransformados[[#This Row],[Customer Segment Hidden]],Tabla3[#All],2,FALSE)</f>
        <v>High</v>
      </c>
      <c r="AF4045" s="12">
        <v>7.5502349842270089</v>
      </c>
      <c r="AG4045" s="5">
        <v>9</v>
      </c>
      <c r="AH4045" s="5" t="s">
        <v>49</v>
      </c>
      <c r="AI4045" s="5" t="str">
        <f>IFERROR(VLOOKUP(DatosTransformados[[#This Row],[Preferred Contact Method Hidden]],Tabla3[#All],2,FALSE),DatosTransformados[[#This Row],[Preferred Contact Method Hidden]])</f>
        <v>Phone</v>
      </c>
      <c r="AJ4045" s="5" t="str">
        <f>VLOOKUP(DatosTransformados[[#This Row],[Applied Discount Hidden]],Tabla3[#All],2,FALSE)</f>
        <v>No</v>
      </c>
      <c r="AK4045" s="5" t="b">
        <v>0</v>
      </c>
    </row>
    <row r="4046" spans="1:37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">
        <v>21</v>
      </c>
      <c r="O40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6" s="2" t="s">
        <v>21</v>
      </c>
      <c r="Q4046" s="2">
        <v>0</v>
      </c>
      <c r="R4046" s="2" t="s">
        <v>21</v>
      </c>
      <c r="S4046" s="2" t="s">
        <v>34</v>
      </c>
      <c r="T4046" s="2" t="s">
        <v>35</v>
      </c>
      <c r="U4046" s="2">
        <v>8</v>
      </c>
      <c r="V4046" s="2" t="str">
        <f>PROPER(DatosTransformados[[#This Row],[Payment Method Hidden]])</f>
        <v>Direct Debit</v>
      </c>
      <c r="W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046" s="2">
        <v>600</v>
      </c>
      <c r="Y4046" s="2"/>
      <c r="Z4046" s="2"/>
      <c r="AA4046" s="2" t="s">
        <v>3426</v>
      </c>
      <c r="AB4046" s="3">
        <f>DATEVALUE(DatosTransformados[[#This Row],[Contact Date Hidden]])</f>
        <v>43842</v>
      </c>
      <c r="AC4046" s="3">
        <v>44640</v>
      </c>
      <c r="AD4046" s="2" t="s">
        <v>38</v>
      </c>
      <c r="AE4046" s="2" t="str">
        <f>VLOOKUP(DatosTransformados[[#This Row],[Customer Segment Hidden]],Tabla3[#All],2,FALSE)</f>
        <v>Low</v>
      </c>
      <c r="AF4046" s="11">
        <v>7.3331373524124661</v>
      </c>
      <c r="AG4046" s="2">
        <v>7</v>
      </c>
      <c r="AH4046" s="2" t="s">
        <v>49</v>
      </c>
      <c r="AI4046" s="2" t="str">
        <f>IFERROR(VLOOKUP(DatosTransformados[[#This Row],[Preferred Contact Method Hidden]],Tabla3[#All],2,FALSE),DatosTransformados[[#This Row],[Preferred Contact Method Hidden]])</f>
        <v>Phone</v>
      </c>
      <c r="AJ4046" s="2" t="str">
        <f>VLOOKUP(DatosTransformados[[#This Row],[Applied Discount Hidden]],Tabla3[#All],2,FALSE)</f>
        <v>Yes</v>
      </c>
      <c r="AK4046" s="2" t="b">
        <v>1</v>
      </c>
    </row>
    <row r="4047" spans="1:37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">
        <v>21</v>
      </c>
      <c r="O40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7" s="5" t="s">
        <v>21</v>
      </c>
      <c r="Q4047" s="5">
        <v>0</v>
      </c>
      <c r="R4047" s="5" t="s">
        <v>21</v>
      </c>
      <c r="S4047" s="5" t="s">
        <v>24</v>
      </c>
      <c r="T4047" s="5" t="s">
        <v>123</v>
      </c>
      <c r="U4047" s="5">
        <v>10</v>
      </c>
      <c r="V4047" s="5" t="str">
        <f>PROPER(DatosTransformados[[#This Row],[Payment Method Hidden]])</f>
        <v>Credit Card</v>
      </c>
      <c r="W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047" s="5">
        <v>178</v>
      </c>
      <c r="Y4047" s="5"/>
      <c r="Z4047" s="5"/>
      <c r="AA4047" s="5" t="s">
        <v>418</v>
      </c>
      <c r="AB4047" s="6">
        <f>DATEVALUE(DatosTransformados[[#This Row],[Contact Date Hidden]])</f>
        <v>44368</v>
      </c>
      <c r="AC4047" s="6">
        <v>43876</v>
      </c>
      <c r="AD4047" s="5" t="s">
        <v>28</v>
      </c>
      <c r="AE4047" s="5" t="str">
        <f>VLOOKUP(DatosTransformados[[#This Row],[Customer Segment Hidden]],Tabla3[#All],2,FALSE)</f>
        <v>High</v>
      </c>
      <c r="AF4047" s="12">
        <v>9.2423298830088019</v>
      </c>
      <c r="AG4047" s="5">
        <v>3</v>
      </c>
      <c r="AH4047" s="5" t="s">
        <v>63</v>
      </c>
      <c r="AI4047" s="5" t="str">
        <f>IFERROR(VLOOKUP(DatosTransformados[[#This Row],[Preferred Contact Method Hidden]],Tabla3[#All],2,FALSE),DatosTransformados[[#This Row],[Preferred Contact Method Hidden]])</f>
        <v>SMS</v>
      </c>
      <c r="AJ4047" s="5" t="str">
        <f>VLOOKUP(DatosTransformados[[#This Row],[Applied Discount Hidden]],Tabla3[#All],2,FALSE)</f>
        <v>Yes</v>
      </c>
      <c r="AK4047" s="5" t="b">
        <v>1</v>
      </c>
    </row>
    <row r="4048" spans="1:37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">
        <v>21</v>
      </c>
      <c r="O40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8" s="2" t="s">
        <v>21</v>
      </c>
      <c r="Q4048" s="2">
        <v>0</v>
      </c>
      <c r="R4048" s="2" t="s">
        <v>33</v>
      </c>
      <c r="S4048" s="2" t="s">
        <v>52</v>
      </c>
      <c r="T4048" s="2" t="s">
        <v>123</v>
      </c>
      <c r="U4048" s="2">
        <v>74</v>
      </c>
      <c r="V4048" s="2" t="str">
        <f>PROPER(DatosTransformados[[#This Row],[Payment Method Hidden]])</f>
        <v>Credit Card</v>
      </c>
      <c r="W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X4048" s="2">
        <v>5187</v>
      </c>
      <c r="Y4048" s="2"/>
      <c r="Z4048" s="2"/>
      <c r="AA4048" s="2" t="s">
        <v>272</v>
      </c>
      <c r="AB4048" s="3">
        <f>DATEVALUE(DatosTransformados[[#This Row],[Contact Date Hidden]])</f>
        <v>44969</v>
      </c>
      <c r="AC4048" s="3">
        <v>44905</v>
      </c>
      <c r="AD4048" s="2" t="s">
        <v>28</v>
      </c>
      <c r="AE4048" s="2" t="str">
        <f>VLOOKUP(DatosTransformados[[#This Row],[Customer Segment Hidden]],Tabla3[#All],2,FALSE)</f>
        <v>High</v>
      </c>
      <c r="AF4048" s="11">
        <v>80.277773533587023</v>
      </c>
      <c r="AG4048" s="2">
        <v>9</v>
      </c>
      <c r="AH4048" s="2" t="s">
        <v>29</v>
      </c>
      <c r="AI4048" s="2" t="str">
        <f>IFERROR(VLOOKUP(DatosTransformados[[#This Row],[Preferred Contact Method Hidden]],Tabla3[#All],2,FALSE),DatosTransformados[[#This Row],[Preferred Contact Method Hidden]])</f>
        <v>Email</v>
      </c>
      <c r="AJ4048" s="2" t="str">
        <f>VLOOKUP(DatosTransformados[[#This Row],[Applied Discount Hidden]],Tabla3[#All],2,FALSE)</f>
        <v>Yes</v>
      </c>
      <c r="AK4048" s="2" t="b">
        <v>1</v>
      </c>
    </row>
    <row r="4049" spans="1:37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">
        <v>21</v>
      </c>
      <c r="O40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49" s="5" t="s">
        <v>21</v>
      </c>
      <c r="Q4049" s="5">
        <v>0</v>
      </c>
      <c r="R4049" s="5" t="s">
        <v>21</v>
      </c>
      <c r="S4049" s="5" t="s">
        <v>34</v>
      </c>
      <c r="T4049" s="5" t="s">
        <v>123</v>
      </c>
      <c r="U4049" s="5">
        <v>8</v>
      </c>
      <c r="V4049" s="5" t="str">
        <f>PROPER(DatosTransformados[[#This Row],[Payment Method Hidden]])</f>
        <v>Credit Card</v>
      </c>
      <c r="W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049" s="5">
        <v>372</v>
      </c>
      <c r="Y4049" s="5"/>
      <c r="Z4049" s="5"/>
      <c r="AA4049" s="5" t="s">
        <v>2330</v>
      </c>
      <c r="AB4049" s="6">
        <f>DATEVALUE(DatosTransformados[[#This Row],[Contact Date Hidden]])</f>
        <v>43983</v>
      </c>
      <c r="AC4049" s="6">
        <v>45216</v>
      </c>
      <c r="AD4049" s="5" t="s">
        <v>44</v>
      </c>
      <c r="AE4049" s="5" t="str">
        <f>VLOOKUP(DatosTransformados[[#This Row],[Customer Segment Hidden]],Tabla3[#All],2,FALSE)</f>
        <v>Medium</v>
      </c>
      <c r="AF4049" s="12">
        <v>7.90521447594036</v>
      </c>
      <c r="AG4049" s="5">
        <v>4</v>
      </c>
      <c r="AH4049" s="5" t="s">
        <v>63</v>
      </c>
      <c r="AI4049" s="5" t="str">
        <f>IFERROR(VLOOKUP(DatosTransformados[[#This Row],[Preferred Contact Method Hidden]],Tabla3[#All],2,FALSE),DatosTransformados[[#This Row],[Preferred Contact Method Hidden]])</f>
        <v>SMS</v>
      </c>
      <c r="AJ4049" s="5" t="str">
        <f>VLOOKUP(DatosTransformados[[#This Row],[Applied Discount Hidden]],Tabla3[#All],2,FALSE)</f>
        <v>Yes</v>
      </c>
      <c r="AK4049" s="5" t="b">
        <v>1</v>
      </c>
    </row>
    <row r="4050" spans="1:37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">
        <v>21</v>
      </c>
      <c r="O40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0" s="2" t="s">
        <v>21</v>
      </c>
      <c r="Q4050" s="2">
        <v>0</v>
      </c>
      <c r="R4050" s="2" t="s">
        <v>21</v>
      </c>
      <c r="S4050" s="2" t="s">
        <v>24</v>
      </c>
      <c r="T4050" s="2" t="s">
        <v>117</v>
      </c>
      <c r="U4050" s="2">
        <v>15</v>
      </c>
      <c r="V4050" s="2" t="str">
        <f>PROPER(DatosTransformados[[#This Row],[Payment Method Hidden]])</f>
        <v>Direct Debit</v>
      </c>
      <c r="W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050" s="2">
        <v>702</v>
      </c>
      <c r="Y4050" s="2" t="s">
        <v>87</v>
      </c>
      <c r="Z4050" s="2" t="s">
        <v>126</v>
      </c>
      <c r="AA4050" s="2" t="s">
        <v>2362</v>
      </c>
      <c r="AB4050" s="3">
        <f>DATEVALUE(DatosTransformados[[#This Row],[Contact Date Hidden]])</f>
        <v>43930</v>
      </c>
      <c r="AC4050" s="3">
        <v>45165</v>
      </c>
      <c r="AD4050" s="2" t="s">
        <v>44</v>
      </c>
      <c r="AE4050" s="2" t="str">
        <f>VLOOKUP(DatosTransformados[[#This Row],[Customer Segment Hidden]],Tabla3[#All],2,FALSE)</f>
        <v>Medium</v>
      </c>
      <c r="AF4050" s="11">
        <v>15.286719489167259</v>
      </c>
      <c r="AG4050" s="2">
        <v>7</v>
      </c>
      <c r="AH4050" s="2" t="s">
        <v>29</v>
      </c>
      <c r="AI4050" s="2" t="str">
        <f>IFERROR(VLOOKUP(DatosTransformados[[#This Row],[Preferred Contact Method Hidden]],Tabla3[#All],2,FALSE),DatosTransformados[[#This Row],[Preferred Contact Method Hidden]])</f>
        <v>Email</v>
      </c>
      <c r="AJ4050" s="2" t="str">
        <f>VLOOKUP(DatosTransformados[[#This Row],[Applied Discount Hidden]],Tabla3[#All],2,FALSE)</f>
        <v>Yes</v>
      </c>
      <c r="AK4050" s="2" t="b">
        <v>1</v>
      </c>
    </row>
    <row r="4051" spans="1:37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">
        <v>21</v>
      </c>
      <c r="O40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1" s="5" t="s">
        <v>21</v>
      </c>
      <c r="Q4051" s="5">
        <v>0</v>
      </c>
      <c r="R4051" s="5" t="s">
        <v>21</v>
      </c>
      <c r="S4051" s="5" t="s">
        <v>34</v>
      </c>
      <c r="T4051" s="5" t="s">
        <v>25</v>
      </c>
      <c r="U4051" s="5">
        <v>11</v>
      </c>
      <c r="V4051" s="5" t="str">
        <f>PROPER(DatosTransformados[[#This Row],[Payment Method Hidden]])</f>
        <v>Credit Card</v>
      </c>
      <c r="W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051" s="5">
        <v>345</v>
      </c>
      <c r="Y4051" s="5"/>
      <c r="Z4051" s="5"/>
      <c r="AA4051" s="5" t="s">
        <v>6319</v>
      </c>
      <c r="AB4051" s="6">
        <f>DATEVALUE(DatosTransformados[[#This Row],[Contact Date Hidden]])</f>
        <v>44825</v>
      </c>
      <c r="AC4051" s="6">
        <v>44811</v>
      </c>
      <c r="AD4051" s="5" t="s">
        <v>44</v>
      </c>
      <c r="AE4051" s="5" t="str">
        <f>VLOOKUP(DatosTransformados[[#This Row],[Customer Segment Hidden]],Tabla3[#All],2,FALSE)</f>
        <v>Medium</v>
      </c>
      <c r="AF4051" s="12">
        <v>10.294685063433199</v>
      </c>
      <c r="AG4051" s="5">
        <v>1</v>
      </c>
      <c r="AH4051" s="5" t="s">
        <v>63</v>
      </c>
      <c r="AI4051" s="5" t="str">
        <f>IFERROR(VLOOKUP(DatosTransformados[[#This Row],[Preferred Contact Method Hidden]],Tabla3[#All],2,FALSE),DatosTransformados[[#This Row],[Preferred Contact Method Hidden]])</f>
        <v>SMS</v>
      </c>
      <c r="AJ4051" s="5" t="str">
        <f>VLOOKUP(DatosTransformados[[#This Row],[Applied Discount Hidden]],Tabla3[#All],2,FALSE)</f>
        <v>Yes</v>
      </c>
      <c r="AK4051" s="5" t="b">
        <v>1</v>
      </c>
    </row>
    <row r="4052" spans="1:37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">
        <v>21</v>
      </c>
      <c r="O40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2" s="2" t="s">
        <v>21</v>
      </c>
      <c r="Q4052" s="2">
        <v>0</v>
      </c>
      <c r="R4052" s="2" t="s">
        <v>21</v>
      </c>
      <c r="S4052" s="2" t="s">
        <v>34</v>
      </c>
      <c r="T4052" s="2" t="s">
        <v>25</v>
      </c>
      <c r="U4052" s="2">
        <v>12</v>
      </c>
      <c r="V4052" s="2" t="str">
        <f>PROPER(DatosTransformados[[#This Row],[Payment Method Hidden]])</f>
        <v>Credit Card</v>
      </c>
      <c r="W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052" s="2">
        <v>240</v>
      </c>
      <c r="Y4052" s="2"/>
      <c r="Z4052" s="2"/>
      <c r="AA4052" s="2" t="s">
        <v>6321</v>
      </c>
      <c r="AB4052" s="3">
        <f>DATEVALUE(DatosTransformados[[#This Row],[Contact Date Hidden]])</f>
        <v>44366</v>
      </c>
      <c r="AC4052" s="3">
        <v>44118</v>
      </c>
      <c r="AD4052" s="2" t="s">
        <v>44</v>
      </c>
      <c r="AE4052" s="2" t="str">
        <f>VLOOKUP(DatosTransformados[[#This Row],[Customer Segment Hidden]],Tabla3[#All],2,FALSE)</f>
        <v>Medium</v>
      </c>
      <c r="AF4052" s="11">
        <v>11.79388734803622</v>
      </c>
      <c r="AG4052" s="2">
        <v>7</v>
      </c>
      <c r="AH4052" s="2" t="s">
        <v>49</v>
      </c>
      <c r="AI4052" s="2" t="str">
        <f>IFERROR(VLOOKUP(DatosTransformados[[#This Row],[Preferred Contact Method Hidden]],Tabla3[#All],2,FALSE),DatosTransformados[[#This Row],[Preferred Contact Method Hidden]])</f>
        <v>Phone</v>
      </c>
      <c r="AJ4052" s="2" t="str">
        <f>VLOOKUP(DatosTransformados[[#This Row],[Applied Discount Hidden]],Tabla3[#All],2,FALSE)</f>
        <v>No</v>
      </c>
      <c r="AK4052" s="2" t="b">
        <v>0</v>
      </c>
    </row>
    <row r="4053" spans="1:37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">
        <v>21</v>
      </c>
      <c r="O40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3" s="5" t="s">
        <v>33</v>
      </c>
      <c r="Q4053" s="5">
        <v>2</v>
      </c>
      <c r="R4053" s="5" t="s">
        <v>21</v>
      </c>
      <c r="S4053" s="5" t="s">
        <v>52</v>
      </c>
      <c r="T4053" s="5" t="s">
        <v>25</v>
      </c>
      <c r="U4053" s="5">
        <v>6</v>
      </c>
      <c r="V4053" s="5" t="str">
        <f>PROPER(DatosTransformados[[#This Row],[Payment Method Hidden]])</f>
        <v>Credit Card</v>
      </c>
      <c r="W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053" s="5">
        <v>150</v>
      </c>
      <c r="Y4053" s="5"/>
      <c r="Z4053" s="5"/>
      <c r="AA4053" s="5" t="s">
        <v>487</v>
      </c>
      <c r="AB4053" s="6">
        <f>DATEVALUE(DatosTransformados[[#This Row],[Contact Date Hidden]])</f>
        <v>45200</v>
      </c>
      <c r="AC4053" s="6">
        <v>44785</v>
      </c>
      <c r="AD4053" s="5" t="s">
        <v>28</v>
      </c>
      <c r="AE4053" s="5" t="str">
        <f>VLOOKUP(DatosTransformados[[#This Row],[Customer Segment Hidden]],Tabla3[#All],2,FALSE)</f>
        <v>High</v>
      </c>
      <c r="AF4053" s="12">
        <v>6.4066258142248396</v>
      </c>
      <c r="AG4053" s="5">
        <v>2</v>
      </c>
      <c r="AH4053" s="5" t="s">
        <v>63</v>
      </c>
      <c r="AI4053" s="5" t="str">
        <f>IFERROR(VLOOKUP(DatosTransformados[[#This Row],[Preferred Contact Method Hidden]],Tabla3[#All],2,FALSE),DatosTransformados[[#This Row],[Preferred Contact Method Hidden]])</f>
        <v>SMS</v>
      </c>
      <c r="AJ4053" s="5" t="str">
        <f>VLOOKUP(DatosTransformados[[#This Row],[Applied Discount Hidden]],Tabla3[#All],2,FALSE)</f>
        <v>No</v>
      </c>
      <c r="AK4053" s="5" t="b">
        <v>0</v>
      </c>
    </row>
    <row r="4054" spans="1:37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">
        <v>21</v>
      </c>
      <c r="O40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4" s="5" t="s">
        <v>21</v>
      </c>
      <c r="Q4054" s="5">
        <v>0</v>
      </c>
      <c r="R4054" s="5" t="s">
        <v>21</v>
      </c>
      <c r="S4054" s="5" t="s">
        <v>24</v>
      </c>
      <c r="T4054" s="5" t="s">
        <v>35</v>
      </c>
      <c r="U4054" s="5">
        <v>22</v>
      </c>
      <c r="V4054" s="5" t="str">
        <f>PROPER(DatosTransformados[[#This Row],[Payment Method Hidden]])</f>
        <v>Direct Debit</v>
      </c>
      <c r="W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054" s="5">
        <v>181</v>
      </c>
      <c r="Y4054" s="5"/>
      <c r="Z4054" s="5"/>
      <c r="AA4054" s="5" t="s">
        <v>2461</v>
      </c>
      <c r="AB4054" s="6">
        <f>DATEVALUE(DatosTransformados[[#This Row],[Contact Date Hidden]])</f>
        <v>44982</v>
      </c>
      <c r="AC4054" s="6">
        <v>45063</v>
      </c>
      <c r="AD4054" s="5" t="s">
        <v>28</v>
      </c>
      <c r="AE4054" s="5" t="str">
        <f>VLOOKUP(DatosTransformados[[#This Row],[Customer Segment Hidden]],Tabla3[#All],2,FALSE)</f>
        <v>High</v>
      </c>
      <c r="AF4054" s="12">
        <v>21.630928016189738</v>
      </c>
      <c r="AG4054" s="5">
        <v>4</v>
      </c>
      <c r="AH4054" s="5" t="s">
        <v>49</v>
      </c>
      <c r="AI4054" s="5" t="str">
        <f>IFERROR(VLOOKUP(DatosTransformados[[#This Row],[Preferred Contact Method Hidden]],Tabla3[#All],2,FALSE),DatosTransformados[[#This Row],[Preferred Contact Method Hidden]])</f>
        <v>Phone</v>
      </c>
      <c r="AJ4054" s="5" t="str">
        <f>VLOOKUP(DatosTransformados[[#This Row],[Applied Discount Hidden]],Tabla3[#All],2,FALSE)</f>
        <v>No</v>
      </c>
      <c r="AK4054" s="5" t="b">
        <v>0</v>
      </c>
    </row>
    <row r="4055" spans="1:37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">
        <v>21</v>
      </c>
      <c r="O40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5" s="2" t="s">
        <v>21</v>
      </c>
      <c r="Q4055" s="2">
        <v>0</v>
      </c>
      <c r="R4055" s="2" t="s">
        <v>21</v>
      </c>
      <c r="S4055" s="2" t="s">
        <v>34</v>
      </c>
      <c r="T4055" s="2" t="s">
        <v>117</v>
      </c>
      <c r="U4055" s="2">
        <v>54</v>
      </c>
      <c r="V4055" s="2" t="str">
        <f>PROPER(DatosTransformados[[#This Row],[Payment Method Hidden]])</f>
        <v>Direct Debit</v>
      </c>
      <c r="W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055" s="2">
        <v>3469</v>
      </c>
      <c r="Y4055" s="2"/>
      <c r="Z4055" s="2"/>
      <c r="AA4055" s="2" t="s">
        <v>1760</v>
      </c>
      <c r="AB4055" s="3">
        <f>DATEVALUE(DatosTransformados[[#This Row],[Contact Date Hidden]])</f>
        <v>44250</v>
      </c>
      <c r="AC4055" s="3">
        <v>45015</v>
      </c>
      <c r="AD4055" s="2" t="s">
        <v>28</v>
      </c>
      <c r="AE4055" s="2" t="str">
        <f>VLOOKUP(DatosTransformados[[#This Row],[Customer Segment Hidden]],Tabla3[#All],2,FALSE)</f>
        <v>High</v>
      </c>
      <c r="AF4055" s="11">
        <v>59.340280391176357</v>
      </c>
      <c r="AG4055" s="2">
        <v>3</v>
      </c>
      <c r="AH4055" s="2" t="s">
        <v>29</v>
      </c>
      <c r="AI4055" s="2" t="str">
        <f>IFERROR(VLOOKUP(DatosTransformados[[#This Row],[Preferred Contact Method Hidden]],Tabla3[#All],2,FALSE),DatosTransformados[[#This Row],[Preferred Contact Method Hidden]])</f>
        <v>Email</v>
      </c>
      <c r="AJ4055" s="2" t="str">
        <f>VLOOKUP(DatosTransformados[[#This Row],[Applied Discount Hidden]],Tabla3[#All],2,FALSE)</f>
        <v>No</v>
      </c>
      <c r="AK4055" s="2" t="b">
        <v>0</v>
      </c>
    </row>
    <row r="4056" spans="1:37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">
        <v>21</v>
      </c>
      <c r="O40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6" s="5" t="s">
        <v>21</v>
      </c>
      <c r="Q4056" s="5">
        <v>0</v>
      </c>
      <c r="R4056" s="5" t="s">
        <v>21</v>
      </c>
      <c r="S4056" s="5" t="s">
        <v>24</v>
      </c>
      <c r="T4056" s="5" t="s">
        <v>123</v>
      </c>
      <c r="U4056" s="5">
        <v>53</v>
      </c>
      <c r="V4056" s="5" t="str">
        <f>PROPER(DatosTransformados[[#This Row],[Payment Method Hidden]])</f>
        <v>Credit Card</v>
      </c>
      <c r="W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056" s="5">
        <v>733</v>
      </c>
      <c r="Y4056" s="5"/>
      <c r="Z4056" s="5"/>
      <c r="AA4056" s="5" t="s">
        <v>395</v>
      </c>
      <c r="AB4056" s="6">
        <f>DATEVALUE(DatosTransformados[[#This Row],[Contact Date Hidden]])</f>
        <v>45210</v>
      </c>
      <c r="AC4056" s="6">
        <v>43904</v>
      </c>
      <c r="AD4056" s="5" t="s">
        <v>44</v>
      </c>
      <c r="AE4056" s="5" t="str">
        <f>VLOOKUP(DatosTransformados[[#This Row],[Customer Segment Hidden]],Tabla3[#All],2,FALSE)</f>
        <v>Medium</v>
      </c>
      <c r="AF4056" s="12">
        <v>53.564065450744437</v>
      </c>
      <c r="AG4056" s="5">
        <v>1</v>
      </c>
      <c r="AH4056" s="5" t="s">
        <v>29</v>
      </c>
      <c r="AI4056" s="5" t="str">
        <f>IFERROR(VLOOKUP(DatosTransformados[[#This Row],[Preferred Contact Method Hidden]],Tabla3[#All],2,FALSE),DatosTransformados[[#This Row],[Preferred Contact Method Hidden]])</f>
        <v>Email</v>
      </c>
      <c r="AJ4056" s="5" t="str">
        <f>VLOOKUP(DatosTransformados[[#This Row],[Applied Discount Hidden]],Tabla3[#All],2,FALSE)</f>
        <v>Yes</v>
      </c>
      <c r="AK4056" s="5" t="b">
        <v>1</v>
      </c>
    </row>
    <row r="4057" spans="1:37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">
        <v>21</v>
      </c>
      <c r="O40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7" s="2" t="s">
        <v>33</v>
      </c>
      <c r="Q4057" s="2">
        <v>6</v>
      </c>
      <c r="R4057" s="2" t="s">
        <v>21</v>
      </c>
      <c r="S4057" s="2" t="s">
        <v>34</v>
      </c>
      <c r="T4057" s="2" t="s">
        <v>123</v>
      </c>
      <c r="U4057" s="2">
        <v>24</v>
      </c>
      <c r="V4057" s="2" t="str">
        <f>PROPER(DatosTransformados[[#This Row],[Payment Method Hidden]])</f>
        <v>Credit Card</v>
      </c>
      <c r="W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057" s="2">
        <v>595</v>
      </c>
      <c r="Y4057" s="2"/>
      <c r="Z4057" s="2"/>
      <c r="AA4057" s="2" t="s">
        <v>3304</v>
      </c>
      <c r="AB4057" s="3">
        <f>DATEVALUE(DatosTransformados[[#This Row],[Contact Date Hidden]])</f>
        <v>44118</v>
      </c>
      <c r="AC4057" s="3">
        <v>44613</v>
      </c>
      <c r="AD4057" s="2" t="s">
        <v>44</v>
      </c>
      <c r="AE4057" s="2" t="str">
        <f>VLOOKUP(DatosTransformados[[#This Row],[Customer Segment Hidden]],Tabla3[#All],2,FALSE)</f>
        <v>Medium</v>
      </c>
      <c r="AF4057" s="11">
        <v>20.813534834537219</v>
      </c>
      <c r="AG4057" s="2">
        <v>9</v>
      </c>
      <c r="AH4057" s="2" t="s">
        <v>29</v>
      </c>
      <c r="AI4057" s="2" t="str">
        <f>IFERROR(VLOOKUP(DatosTransformados[[#This Row],[Preferred Contact Method Hidden]],Tabla3[#All],2,FALSE),DatosTransformados[[#This Row],[Preferred Contact Method Hidden]])</f>
        <v>Email</v>
      </c>
      <c r="AJ4057" s="2" t="str">
        <f>VLOOKUP(DatosTransformados[[#This Row],[Applied Discount Hidden]],Tabla3[#All],2,FALSE)</f>
        <v>No</v>
      </c>
      <c r="AK4057" s="2" t="b">
        <v>0</v>
      </c>
    </row>
    <row r="4058" spans="1:37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">
        <v>21</v>
      </c>
      <c r="O40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8" s="5" t="s">
        <v>33</v>
      </c>
      <c r="Q4058" s="5">
        <v>2</v>
      </c>
      <c r="R4058" s="5" t="s">
        <v>33</v>
      </c>
      <c r="S4058" s="5" t="s">
        <v>52</v>
      </c>
      <c r="T4058" s="5" t="s">
        <v>25</v>
      </c>
      <c r="U4058" s="5">
        <v>21</v>
      </c>
      <c r="V4058" s="5" t="str">
        <f>PROPER(DatosTransformados[[#This Row],[Payment Method Hidden]])</f>
        <v>Credit Card</v>
      </c>
      <c r="W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058" s="5">
        <v>1251</v>
      </c>
      <c r="Y4058" s="5"/>
      <c r="Z4058" s="5"/>
      <c r="AA4058" s="5" t="s">
        <v>4810</v>
      </c>
      <c r="AB4058" s="6">
        <f>DATEVALUE(DatosTransformados[[#This Row],[Contact Date Hidden]])</f>
        <v>44185</v>
      </c>
      <c r="AC4058" s="6">
        <v>44750</v>
      </c>
      <c r="AD4058" s="5" t="s">
        <v>44</v>
      </c>
      <c r="AE4058" s="5" t="str">
        <f>VLOOKUP(DatosTransformados[[#This Row],[Customer Segment Hidden]],Tabla3[#All],2,FALSE)</f>
        <v>Medium</v>
      </c>
      <c r="AF4058" s="12">
        <v>21.672701817044349</v>
      </c>
      <c r="AG4058" s="5">
        <v>10</v>
      </c>
      <c r="AH4058" s="5" t="s">
        <v>63</v>
      </c>
      <c r="AI4058" s="5" t="str">
        <f>IFERROR(VLOOKUP(DatosTransformados[[#This Row],[Preferred Contact Method Hidden]],Tabla3[#All],2,FALSE),DatosTransformados[[#This Row],[Preferred Contact Method Hidden]])</f>
        <v>SMS</v>
      </c>
      <c r="AJ4058" s="5" t="str">
        <f>VLOOKUP(DatosTransformados[[#This Row],[Applied Discount Hidden]],Tabla3[#All],2,FALSE)</f>
        <v>No</v>
      </c>
      <c r="AK4058" s="5" t="b">
        <v>0</v>
      </c>
    </row>
    <row r="4059" spans="1:37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">
        <v>21</v>
      </c>
      <c r="O40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59" s="2" t="s">
        <v>33</v>
      </c>
      <c r="Q4059" s="2">
        <v>2</v>
      </c>
      <c r="R4059" s="2" t="s">
        <v>21</v>
      </c>
      <c r="S4059" s="2" t="s">
        <v>34</v>
      </c>
      <c r="T4059" s="2" t="s">
        <v>35</v>
      </c>
      <c r="U4059" s="2">
        <v>34</v>
      </c>
      <c r="V4059" s="2" t="str">
        <f>PROPER(DatosTransformados[[#This Row],[Payment Method Hidden]])</f>
        <v>Direct Debit</v>
      </c>
      <c r="W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059" s="2">
        <v>956</v>
      </c>
      <c r="Y4059" s="2"/>
      <c r="Z4059" s="2"/>
      <c r="AA4059" s="2" t="s">
        <v>6329</v>
      </c>
      <c r="AB4059" s="3">
        <f>DATEVALUE(DatosTransformados[[#This Row],[Contact Date Hidden]])</f>
        <v>44128</v>
      </c>
      <c r="AC4059" s="3">
        <v>44272</v>
      </c>
      <c r="AD4059" s="2" t="s">
        <v>44</v>
      </c>
      <c r="AE4059" s="2" t="str">
        <f>VLOOKUP(DatosTransformados[[#This Row],[Customer Segment Hidden]],Tabla3[#All],2,FALSE)</f>
        <v>Medium</v>
      </c>
      <c r="AF4059" s="11">
        <v>31.329182405655018</v>
      </c>
      <c r="AG4059" s="2">
        <v>5</v>
      </c>
      <c r="AH4059" s="2" t="s">
        <v>49</v>
      </c>
      <c r="AI4059" s="2" t="str">
        <f>IFERROR(VLOOKUP(DatosTransformados[[#This Row],[Preferred Contact Method Hidden]],Tabla3[#All],2,FALSE),DatosTransformados[[#This Row],[Preferred Contact Method Hidden]])</f>
        <v>Phone</v>
      </c>
      <c r="AJ4059" s="2" t="str">
        <f>VLOOKUP(DatosTransformados[[#This Row],[Applied Discount Hidden]],Tabla3[#All],2,FALSE)</f>
        <v>No</v>
      </c>
      <c r="AK4059" s="2" t="b">
        <v>0</v>
      </c>
    </row>
    <row r="4060" spans="1:37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">
        <v>21</v>
      </c>
      <c r="O40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0" s="5" t="s">
        <v>33</v>
      </c>
      <c r="Q4060" s="5">
        <v>2</v>
      </c>
      <c r="R4060" s="5" t="s">
        <v>21</v>
      </c>
      <c r="S4060" s="5" t="s">
        <v>24</v>
      </c>
      <c r="T4060" s="5" t="s">
        <v>25</v>
      </c>
      <c r="U4060" s="5">
        <v>9</v>
      </c>
      <c r="V4060" s="5" t="str">
        <f>PROPER(DatosTransformados[[#This Row],[Payment Method Hidden]])</f>
        <v>Credit Card</v>
      </c>
      <c r="W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060" s="5">
        <v>54</v>
      </c>
      <c r="Y4060" s="5"/>
      <c r="Z4060" s="5"/>
      <c r="AA4060" s="5" t="s">
        <v>4068</v>
      </c>
      <c r="AB4060" s="6">
        <f>DATEVALUE(DatosTransformados[[#This Row],[Contact Date Hidden]])</f>
        <v>44026</v>
      </c>
      <c r="AC4060" s="6">
        <v>44433</v>
      </c>
      <c r="AD4060" s="5" t="s">
        <v>38</v>
      </c>
      <c r="AE4060" s="5" t="str">
        <f>VLOOKUP(DatosTransformados[[#This Row],[Customer Segment Hidden]],Tabla3[#All],2,FALSE)</f>
        <v>Low</v>
      </c>
      <c r="AF4060" s="12">
        <v>8.4749709794292354</v>
      </c>
      <c r="AG4060" s="5">
        <v>0</v>
      </c>
      <c r="AH4060" s="5" t="s">
        <v>29</v>
      </c>
      <c r="AI4060" s="5" t="str">
        <f>IFERROR(VLOOKUP(DatosTransformados[[#This Row],[Preferred Contact Method Hidden]],Tabla3[#All],2,FALSE),DatosTransformados[[#This Row],[Preferred Contact Method Hidden]])</f>
        <v>Email</v>
      </c>
      <c r="AJ4060" s="5" t="str">
        <f>VLOOKUP(DatosTransformados[[#This Row],[Applied Discount Hidden]],Tabla3[#All],2,FALSE)</f>
        <v>No</v>
      </c>
      <c r="AK4060" s="5" t="b">
        <v>0</v>
      </c>
    </row>
    <row r="4061" spans="1:37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">
        <v>33</v>
      </c>
      <c r="O40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1" s="2" t="s">
        <v>21</v>
      </c>
      <c r="Q4061" s="2">
        <v>0</v>
      </c>
      <c r="R4061" s="2" t="s">
        <v>21</v>
      </c>
      <c r="S4061" s="2" t="s">
        <v>34</v>
      </c>
      <c r="T4061" s="2" t="s">
        <v>35</v>
      </c>
      <c r="U4061" s="2">
        <v>45</v>
      </c>
      <c r="V4061" s="2" t="str">
        <f>PROPER(DatosTransformados[[#This Row],[Payment Method Hidden]])</f>
        <v>Direct Debit</v>
      </c>
      <c r="W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061" s="2">
        <v>2899</v>
      </c>
      <c r="Y4061" s="2" t="s">
        <v>134</v>
      </c>
      <c r="Z4061" s="2" t="s">
        <v>135</v>
      </c>
      <c r="AA4061" s="2" t="s">
        <v>1365</v>
      </c>
      <c r="AB4061" s="3">
        <f>DATEVALUE(DatosTransformados[[#This Row],[Contact Date Hidden]])</f>
        <v>44902</v>
      </c>
      <c r="AC4061" s="3">
        <v>44926</v>
      </c>
      <c r="AD4061" s="2" t="s">
        <v>44</v>
      </c>
      <c r="AE4061" s="2" t="str">
        <f>VLOOKUP(DatosTransformados[[#This Row],[Customer Segment Hidden]],Tabla3[#All],2,FALSE)</f>
        <v>Medium</v>
      </c>
      <c r="AF4061" s="11">
        <v>49.616900125912707</v>
      </c>
      <c r="AG4061" s="2">
        <v>6</v>
      </c>
      <c r="AH4061" s="2" t="s">
        <v>29</v>
      </c>
      <c r="AI4061" s="2" t="str">
        <f>IFERROR(VLOOKUP(DatosTransformados[[#This Row],[Preferred Contact Method Hidden]],Tabla3[#All],2,FALSE),DatosTransformados[[#This Row],[Preferred Contact Method Hidden]])</f>
        <v>Email</v>
      </c>
      <c r="AJ4061" s="2" t="str">
        <f>VLOOKUP(DatosTransformados[[#This Row],[Applied Discount Hidden]],Tabla3[#All],2,FALSE)</f>
        <v>Yes</v>
      </c>
      <c r="AK4061" s="2" t="b">
        <v>1</v>
      </c>
    </row>
    <row r="4062" spans="1:37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">
        <v>21</v>
      </c>
      <c r="O40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2" s="5" t="s">
        <v>33</v>
      </c>
      <c r="Q4062" s="5">
        <v>5</v>
      </c>
      <c r="R4062" s="5" t="s">
        <v>33</v>
      </c>
      <c r="S4062" s="5" t="s">
        <v>34</v>
      </c>
      <c r="T4062" s="5" t="s">
        <v>117</v>
      </c>
      <c r="U4062" s="5">
        <v>52</v>
      </c>
      <c r="V4062" s="5" t="str">
        <f>PROPER(DatosTransformados[[#This Row],[Payment Method Hidden]])</f>
        <v>Direct Debit</v>
      </c>
      <c r="W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4062" s="5">
        <v>3650</v>
      </c>
      <c r="Y4062" s="5"/>
      <c r="Z4062" s="5"/>
      <c r="AA4062" s="5" t="s">
        <v>1245</v>
      </c>
      <c r="AB4062" s="6">
        <f>DATEVALUE(DatosTransformados[[#This Row],[Contact Date Hidden]])</f>
        <v>44248</v>
      </c>
      <c r="AC4062" s="6">
        <v>44423</v>
      </c>
      <c r="AD4062" s="5" t="s">
        <v>28</v>
      </c>
      <c r="AE4062" s="5" t="str">
        <f>VLOOKUP(DatosTransformados[[#This Row],[Customer Segment Hidden]],Tabla3[#All],2,FALSE)</f>
        <v>High</v>
      </c>
      <c r="AF4062" s="12">
        <v>45.521110587800869</v>
      </c>
      <c r="AG4062" s="5">
        <v>1</v>
      </c>
      <c r="AH4062" s="5" t="s">
        <v>29</v>
      </c>
      <c r="AI4062" s="5" t="str">
        <f>IFERROR(VLOOKUP(DatosTransformados[[#This Row],[Preferred Contact Method Hidden]],Tabla3[#All],2,FALSE),DatosTransformados[[#This Row],[Preferred Contact Method Hidden]])</f>
        <v>Email</v>
      </c>
      <c r="AJ4062" s="5" t="str">
        <f>VLOOKUP(DatosTransformados[[#This Row],[Applied Discount Hidden]],Tabla3[#All],2,FALSE)</f>
        <v>No</v>
      </c>
      <c r="AK4062" s="5" t="b">
        <v>0</v>
      </c>
    </row>
    <row r="4063" spans="1:37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">
        <v>21</v>
      </c>
      <c r="O40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3" s="2" t="s">
        <v>21</v>
      </c>
      <c r="Q4063" s="2">
        <v>0</v>
      </c>
      <c r="R4063" s="2" t="s">
        <v>33</v>
      </c>
      <c r="S4063" s="2" t="s">
        <v>34</v>
      </c>
      <c r="T4063" s="2" t="s">
        <v>123</v>
      </c>
      <c r="U4063" s="2">
        <v>25</v>
      </c>
      <c r="V4063" s="2" t="str">
        <f>PROPER(DatosTransformados[[#This Row],[Payment Method Hidden]])</f>
        <v>Credit Card</v>
      </c>
      <c r="W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063" s="2">
        <v>685</v>
      </c>
      <c r="Y4063" s="2"/>
      <c r="Z4063" s="2"/>
      <c r="AA4063" s="2" t="s">
        <v>5606</v>
      </c>
      <c r="AB4063" s="3">
        <f>DATEVALUE(DatosTransformados[[#This Row],[Contact Date Hidden]])</f>
        <v>44050</v>
      </c>
      <c r="AC4063" s="3">
        <v>44688</v>
      </c>
      <c r="AD4063" s="2" t="s">
        <v>28</v>
      </c>
      <c r="AE4063" s="2" t="str">
        <f>VLOOKUP(DatosTransformados[[#This Row],[Customer Segment Hidden]],Tabla3[#All],2,FALSE)</f>
        <v>High</v>
      </c>
      <c r="AF4063" s="11">
        <v>22.60729879583392</v>
      </c>
      <c r="AG4063" s="2">
        <v>4</v>
      </c>
      <c r="AH4063" s="2" t="s">
        <v>63</v>
      </c>
      <c r="AI4063" s="2" t="str">
        <f>IFERROR(VLOOKUP(DatosTransformados[[#This Row],[Preferred Contact Method Hidden]],Tabla3[#All],2,FALSE),DatosTransformados[[#This Row],[Preferred Contact Method Hidden]])</f>
        <v>SMS</v>
      </c>
      <c r="AJ4063" s="2" t="str">
        <f>VLOOKUP(DatosTransformados[[#This Row],[Applied Discount Hidden]],Tabla3[#All],2,FALSE)</f>
        <v>Yes</v>
      </c>
      <c r="AK4063" s="2" t="b">
        <v>1</v>
      </c>
    </row>
    <row r="4064" spans="1:37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">
        <v>21</v>
      </c>
      <c r="O40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4" s="5" t="s">
        <v>21</v>
      </c>
      <c r="Q4064" s="5">
        <v>0</v>
      </c>
      <c r="R4064" s="5" t="s">
        <v>33</v>
      </c>
      <c r="S4064" s="5" t="s">
        <v>52</v>
      </c>
      <c r="T4064" s="5" t="s">
        <v>117</v>
      </c>
      <c r="U4064" s="5">
        <v>49</v>
      </c>
      <c r="V4064" s="5" t="str">
        <f>PROPER(DatosTransformados[[#This Row],[Payment Method Hidden]])</f>
        <v>Direct Debit</v>
      </c>
      <c r="W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064" s="5">
        <v>3221</v>
      </c>
      <c r="Y4064" s="5"/>
      <c r="Z4064" s="5"/>
      <c r="AA4064" s="5" t="s">
        <v>6335</v>
      </c>
      <c r="AB4064" s="6">
        <f>DATEVALUE(DatosTransformados[[#This Row],[Contact Date Hidden]])</f>
        <v>43995</v>
      </c>
      <c r="AC4064" s="6">
        <v>43895</v>
      </c>
      <c r="AD4064" s="5" t="s">
        <v>38</v>
      </c>
      <c r="AE4064" s="5" t="str">
        <f>VLOOKUP(DatosTransformados[[#This Row],[Customer Segment Hidden]],Tabla3[#All],2,FALSE)</f>
        <v>Low</v>
      </c>
      <c r="AF4064" s="12">
        <v>57.709849293319522</v>
      </c>
      <c r="AG4064" s="5">
        <v>10</v>
      </c>
      <c r="AH4064" s="5" t="s">
        <v>63</v>
      </c>
      <c r="AI4064" s="5" t="str">
        <f>IFERROR(VLOOKUP(DatosTransformados[[#This Row],[Preferred Contact Method Hidden]],Tabla3[#All],2,FALSE),DatosTransformados[[#This Row],[Preferred Contact Method Hidden]])</f>
        <v>SMS</v>
      </c>
      <c r="AJ4064" s="5" t="str">
        <f>VLOOKUP(DatosTransformados[[#This Row],[Applied Discount Hidden]],Tabla3[#All],2,FALSE)</f>
        <v>Yes</v>
      </c>
      <c r="AK4064" s="5" t="b">
        <v>1</v>
      </c>
    </row>
    <row r="4065" spans="1:37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">
        <v>21</v>
      </c>
      <c r="O40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5" s="2" t="s">
        <v>21</v>
      </c>
      <c r="Q4065" s="2">
        <v>0</v>
      </c>
      <c r="R4065" s="2" t="s">
        <v>21</v>
      </c>
      <c r="S4065" s="2" t="s">
        <v>24</v>
      </c>
      <c r="T4065" s="2" t="s">
        <v>207</v>
      </c>
      <c r="U4065" s="2">
        <v>9</v>
      </c>
      <c r="V4065" s="2" t="str">
        <f>PROPER(DatosTransformados[[#This Row],[Payment Method Hidden]])</f>
        <v>Paper Check</v>
      </c>
      <c r="W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065" s="2">
        <v>51</v>
      </c>
      <c r="Y4065" s="2"/>
      <c r="Z4065" s="2"/>
      <c r="AA4065" s="2" t="s">
        <v>1042</v>
      </c>
      <c r="AB4065" s="3">
        <f>DATEVALUE(DatosTransformados[[#This Row],[Contact Date Hidden]])</f>
        <v>44861</v>
      </c>
      <c r="AC4065" s="3">
        <v>43838</v>
      </c>
      <c r="AD4065" s="2" t="s">
        <v>38</v>
      </c>
      <c r="AE4065" s="2" t="str">
        <f>VLOOKUP(DatosTransformados[[#This Row],[Customer Segment Hidden]],Tabla3[#All],2,FALSE)</f>
        <v>Low</v>
      </c>
      <c r="AF4065" s="11">
        <v>7.9983235562812443</v>
      </c>
      <c r="AG4065" s="2">
        <v>8</v>
      </c>
      <c r="AH4065" s="2" t="s">
        <v>63</v>
      </c>
      <c r="AI4065" s="2" t="str">
        <f>IFERROR(VLOOKUP(DatosTransformados[[#This Row],[Preferred Contact Method Hidden]],Tabla3[#All],2,FALSE),DatosTransformados[[#This Row],[Preferred Contact Method Hidden]])</f>
        <v>SMS</v>
      </c>
      <c r="AJ4065" s="2" t="str">
        <f>VLOOKUP(DatosTransformados[[#This Row],[Applied Discount Hidden]],Tabla3[#All],2,FALSE)</f>
        <v>No</v>
      </c>
      <c r="AK4065" s="2" t="b">
        <v>0</v>
      </c>
    </row>
    <row r="4066" spans="1:37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">
        <v>33</v>
      </c>
      <c r="O40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6" s="5" t="s">
        <v>21</v>
      </c>
      <c r="Q4066" s="5">
        <v>0</v>
      </c>
      <c r="R4066" s="5" t="s">
        <v>33</v>
      </c>
      <c r="S4066" s="5" t="s">
        <v>34</v>
      </c>
      <c r="T4066" s="5" t="s">
        <v>25</v>
      </c>
      <c r="U4066" s="5">
        <v>38</v>
      </c>
      <c r="V4066" s="5" t="str">
        <f>PROPER(DatosTransformados[[#This Row],[Payment Method Hidden]])</f>
        <v>Credit Card</v>
      </c>
      <c r="W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066" s="5">
        <v>2517</v>
      </c>
      <c r="Y4066" s="5"/>
      <c r="Z4066" s="5"/>
      <c r="AA4066" s="5" t="s">
        <v>1617</v>
      </c>
      <c r="AB4066" s="6">
        <f>DATEVALUE(DatosTransformados[[#This Row],[Contact Date Hidden]])</f>
        <v>44642</v>
      </c>
      <c r="AC4066" s="6">
        <v>44911</v>
      </c>
      <c r="AD4066" s="5" t="s">
        <v>44</v>
      </c>
      <c r="AE4066" s="5" t="str">
        <f>VLOOKUP(DatosTransformados[[#This Row],[Customer Segment Hidden]],Tabla3[#All],2,FALSE)</f>
        <v>Medium</v>
      </c>
      <c r="AF4066" s="12">
        <v>37.531115769865757</v>
      </c>
      <c r="AG4066" s="5">
        <v>5</v>
      </c>
      <c r="AH4066" s="5" t="s">
        <v>29</v>
      </c>
      <c r="AI4066" s="5" t="str">
        <f>IFERROR(VLOOKUP(DatosTransformados[[#This Row],[Preferred Contact Method Hidden]],Tabla3[#All],2,FALSE),DatosTransformados[[#This Row],[Preferred Contact Method Hidden]])</f>
        <v>Email</v>
      </c>
      <c r="AJ4066" s="5" t="str">
        <f>VLOOKUP(DatosTransformados[[#This Row],[Applied Discount Hidden]],Tabla3[#All],2,FALSE)</f>
        <v>Yes</v>
      </c>
      <c r="AK4066" s="5" t="b">
        <v>1</v>
      </c>
    </row>
    <row r="4067" spans="1:37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">
        <v>21</v>
      </c>
      <c r="O40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7" s="2" t="s">
        <v>33</v>
      </c>
      <c r="Q4067" s="2">
        <v>6</v>
      </c>
      <c r="R4067" s="2" t="s">
        <v>33</v>
      </c>
      <c r="S4067" s="2" t="s">
        <v>52</v>
      </c>
      <c r="T4067" s="2" t="s">
        <v>117</v>
      </c>
      <c r="U4067" s="2">
        <v>50</v>
      </c>
      <c r="V4067" s="2" t="str">
        <f>PROPER(DatosTransformados[[#This Row],[Payment Method Hidden]])</f>
        <v>Direct Debit</v>
      </c>
      <c r="W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067" s="2">
        <v>3564</v>
      </c>
      <c r="Y4067" s="2"/>
      <c r="Z4067" s="2"/>
      <c r="AA4067" s="2" t="s">
        <v>4342</v>
      </c>
      <c r="AB4067" s="3">
        <f>DATEVALUE(DatosTransformados[[#This Row],[Contact Date Hidden]])</f>
        <v>45108</v>
      </c>
      <c r="AC4067" s="3">
        <v>44861</v>
      </c>
      <c r="AD4067" s="2" t="s">
        <v>28</v>
      </c>
      <c r="AE4067" s="2" t="str">
        <f>VLOOKUP(DatosTransformados[[#This Row],[Customer Segment Hidden]],Tabla3[#All],2,FALSE)</f>
        <v>High</v>
      </c>
      <c r="AF4067" s="11">
        <v>52.172291615026388</v>
      </c>
      <c r="AG4067" s="2">
        <v>7</v>
      </c>
      <c r="AH4067" s="2" t="s">
        <v>63</v>
      </c>
      <c r="AI4067" s="2" t="str">
        <f>IFERROR(VLOOKUP(DatosTransformados[[#This Row],[Preferred Contact Method Hidden]],Tabla3[#All],2,FALSE),DatosTransformados[[#This Row],[Preferred Contact Method Hidden]])</f>
        <v>SMS</v>
      </c>
      <c r="AJ4067" s="2" t="str">
        <f>VLOOKUP(DatosTransformados[[#This Row],[Applied Discount Hidden]],Tabla3[#All],2,FALSE)</f>
        <v>No</v>
      </c>
      <c r="AK4067" s="2" t="b">
        <v>0</v>
      </c>
    </row>
    <row r="4068" spans="1:37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">
        <v>21</v>
      </c>
      <c r="O40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8" s="5" t="s">
        <v>33</v>
      </c>
      <c r="Q4068" s="5">
        <v>4</v>
      </c>
      <c r="R4068" s="5" t="s">
        <v>33</v>
      </c>
      <c r="S4068" s="5" t="s">
        <v>52</v>
      </c>
      <c r="T4068" s="5" t="s">
        <v>117</v>
      </c>
      <c r="U4068" s="5">
        <v>35</v>
      </c>
      <c r="V4068" s="5" t="str">
        <f>PROPER(DatosTransformados[[#This Row],[Payment Method Hidden]])</f>
        <v>Direct Debit</v>
      </c>
      <c r="W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068" s="5">
        <v>2514</v>
      </c>
      <c r="Y4068" s="5"/>
      <c r="Z4068" s="5"/>
      <c r="AA4068" s="5" t="s">
        <v>6340</v>
      </c>
      <c r="AB4068" s="6">
        <f>DATEVALUE(DatosTransformados[[#This Row],[Contact Date Hidden]])</f>
        <v>44227</v>
      </c>
      <c r="AC4068" s="6">
        <v>44074</v>
      </c>
      <c r="AD4068" s="5" t="s">
        <v>38</v>
      </c>
      <c r="AE4068" s="5" t="str">
        <f>VLOOKUP(DatosTransformados[[#This Row],[Customer Segment Hidden]],Tabla3[#All],2,FALSE)</f>
        <v>Low</v>
      </c>
      <c r="AF4068" s="12">
        <v>34.906598284022259</v>
      </c>
      <c r="AG4068" s="5">
        <v>5</v>
      </c>
      <c r="AH4068" s="5" t="s">
        <v>63</v>
      </c>
      <c r="AI4068" s="5" t="str">
        <f>IFERROR(VLOOKUP(DatosTransformados[[#This Row],[Preferred Contact Method Hidden]],Tabla3[#All],2,FALSE),DatosTransformados[[#This Row],[Preferred Contact Method Hidden]])</f>
        <v>SMS</v>
      </c>
      <c r="AJ4068" s="5" t="str">
        <f>VLOOKUP(DatosTransformados[[#This Row],[Applied Discount Hidden]],Tabla3[#All],2,FALSE)</f>
        <v>Yes</v>
      </c>
      <c r="AK4068" s="5" t="b">
        <v>1</v>
      </c>
    </row>
    <row r="4069" spans="1:37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">
        <v>21</v>
      </c>
      <c r="O40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69" s="2" t="s">
        <v>21</v>
      </c>
      <c r="Q4069" s="2">
        <v>0</v>
      </c>
      <c r="R4069" s="2" t="s">
        <v>21</v>
      </c>
      <c r="S4069" s="2" t="s">
        <v>52</v>
      </c>
      <c r="T4069" s="2" t="s">
        <v>25</v>
      </c>
      <c r="U4069" s="2">
        <v>55</v>
      </c>
      <c r="V4069" s="2" t="str">
        <f>PROPER(DatosTransformados[[#This Row],[Payment Method Hidden]])</f>
        <v>Credit Card</v>
      </c>
      <c r="W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4069" s="2">
        <v>3329</v>
      </c>
      <c r="Y4069" s="2"/>
      <c r="Z4069" s="2"/>
      <c r="AA4069" s="2" t="s">
        <v>4869</v>
      </c>
      <c r="AB4069" s="3">
        <f>DATEVALUE(DatosTransformados[[#This Row],[Contact Date Hidden]])</f>
        <v>44309</v>
      </c>
      <c r="AC4069" s="3">
        <v>45210</v>
      </c>
      <c r="AD4069" s="2" t="s">
        <v>44</v>
      </c>
      <c r="AE4069" s="2" t="str">
        <f>VLOOKUP(DatosTransformados[[#This Row],[Customer Segment Hidden]],Tabla3[#All],2,FALSE)</f>
        <v>Medium</v>
      </c>
      <c r="AF4069" s="11">
        <v>64.507802899830793</v>
      </c>
      <c r="AG4069" s="2">
        <v>3</v>
      </c>
      <c r="AH4069" s="2" t="s">
        <v>63</v>
      </c>
      <c r="AI4069" s="2" t="str">
        <f>IFERROR(VLOOKUP(DatosTransformados[[#This Row],[Preferred Contact Method Hidden]],Tabla3[#All],2,FALSE),DatosTransformados[[#This Row],[Preferred Contact Method Hidden]])</f>
        <v>SMS</v>
      </c>
      <c r="AJ4069" s="2" t="str">
        <f>VLOOKUP(DatosTransformados[[#This Row],[Applied Discount Hidden]],Tabla3[#All],2,FALSE)</f>
        <v>Yes</v>
      </c>
      <c r="AK4069" s="2" t="b">
        <v>1</v>
      </c>
    </row>
    <row r="4070" spans="1:37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">
        <v>21</v>
      </c>
      <c r="O40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0" s="5" t="s">
        <v>21</v>
      </c>
      <c r="Q4070" s="5">
        <v>0</v>
      </c>
      <c r="R4070" s="5" t="s">
        <v>33</v>
      </c>
      <c r="S4070" s="5" t="s">
        <v>24</v>
      </c>
      <c r="T4070" s="5" t="s">
        <v>117</v>
      </c>
      <c r="U4070" s="5">
        <v>36</v>
      </c>
      <c r="V4070" s="5" t="str">
        <f>PROPER(DatosTransformados[[#This Row],[Payment Method Hidden]])</f>
        <v>Direct Debit</v>
      </c>
      <c r="W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070" s="5">
        <v>582</v>
      </c>
      <c r="Y4070" s="5" t="s">
        <v>156</v>
      </c>
      <c r="Z4070" s="5" t="s">
        <v>157</v>
      </c>
      <c r="AA4070" s="5" t="s">
        <v>6343</v>
      </c>
      <c r="AB4070" s="6">
        <f>DATEVALUE(DatosTransformados[[#This Row],[Contact Date Hidden]])</f>
        <v>44297</v>
      </c>
      <c r="AC4070" s="6">
        <v>45146</v>
      </c>
      <c r="AD4070" s="5" t="s">
        <v>28</v>
      </c>
      <c r="AE4070" s="5" t="str">
        <f>VLOOKUP(DatosTransformados[[#This Row],[Customer Segment Hidden]],Tabla3[#All],2,FALSE)</f>
        <v>High</v>
      </c>
      <c r="AF4070" s="12">
        <v>41.290203640548192</v>
      </c>
      <c r="AG4070" s="5">
        <v>0</v>
      </c>
      <c r="AH4070" s="5" t="s">
        <v>63</v>
      </c>
      <c r="AI4070" s="5" t="str">
        <f>IFERROR(VLOOKUP(DatosTransformados[[#This Row],[Preferred Contact Method Hidden]],Tabla3[#All],2,FALSE),DatosTransformados[[#This Row],[Preferred Contact Method Hidden]])</f>
        <v>SMS</v>
      </c>
      <c r="AJ4070" s="5" t="str">
        <f>VLOOKUP(DatosTransformados[[#This Row],[Applied Discount Hidden]],Tabla3[#All],2,FALSE)</f>
        <v>No</v>
      </c>
      <c r="AK4070" s="5" t="b">
        <v>0</v>
      </c>
    </row>
    <row r="4071" spans="1:37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">
        <v>21</v>
      </c>
      <c r="O40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1" s="2" t="s">
        <v>33</v>
      </c>
      <c r="Q4071" s="2">
        <v>3</v>
      </c>
      <c r="R4071" s="2" t="s">
        <v>21</v>
      </c>
      <c r="S4071" s="2" t="s">
        <v>52</v>
      </c>
      <c r="T4071" s="2" t="s">
        <v>25</v>
      </c>
      <c r="U4071" s="2">
        <v>8</v>
      </c>
      <c r="V4071" s="2" t="str">
        <f>PROPER(DatosTransformados[[#This Row],[Payment Method Hidden]])</f>
        <v>Credit Card</v>
      </c>
      <c r="W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071" s="2">
        <v>236</v>
      </c>
      <c r="Y4071" s="2"/>
      <c r="Z4071" s="2"/>
      <c r="AA4071" s="2" t="s">
        <v>1349</v>
      </c>
      <c r="AB4071" s="3">
        <f>DATEVALUE(DatosTransformados[[#This Row],[Contact Date Hidden]])</f>
        <v>44899</v>
      </c>
      <c r="AC4071" s="3">
        <v>45213</v>
      </c>
      <c r="AD4071" s="2" t="s">
        <v>38</v>
      </c>
      <c r="AE4071" s="2" t="str">
        <f>VLOOKUP(DatosTransformados[[#This Row],[Customer Segment Hidden]],Tabla3[#All],2,FALSE)</f>
        <v>Low</v>
      </c>
      <c r="AF4071" s="11">
        <v>7.4419672389614329</v>
      </c>
      <c r="AG4071" s="2">
        <v>5</v>
      </c>
      <c r="AH4071" s="2" t="s">
        <v>63</v>
      </c>
      <c r="AI4071" s="2" t="str">
        <f>IFERROR(VLOOKUP(DatosTransformados[[#This Row],[Preferred Contact Method Hidden]],Tabla3[#All],2,FALSE),DatosTransformados[[#This Row],[Preferred Contact Method Hidden]])</f>
        <v>SMS</v>
      </c>
      <c r="AJ4071" s="2" t="str">
        <f>VLOOKUP(DatosTransformados[[#This Row],[Applied Discount Hidden]],Tabla3[#All],2,FALSE)</f>
        <v>No</v>
      </c>
      <c r="AK4071" s="2" t="b">
        <v>0</v>
      </c>
    </row>
    <row r="4072" spans="1:37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">
        <v>33</v>
      </c>
      <c r="O40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2" s="5" t="s">
        <v>21</v>
      </c>
      <c r="Q4072" s="5">
        <v>0</v>
      </c>
      <c r="R4072" s="5" t="s">
        <v>21</v>
      </c>
      <c r="S4072" s="5" t="s">
        <v>52</v>
      </c>
      <c r="T4072" s="5" t="s">
        <v>25</v>
      </c>
      <c r="U4072" s="5">
        <v>37</v>
      </c>
      <c r="V4072" s="5" t="str">
        <f>PROPER(DatosTransformados[[#This Row],[Payment Method Hidden]])</f>
        <v>Credit Card</v>
      </c>
      <c r="W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072" s="5">
        <v>419</v>
      </c>
      <c r="Y4072" s="5"/>
      <c r="Z4072" s="5"/>
      <c r="AA4072" s="5" t="s">
        <v>6319</v>
      </c>
      <c r="AB4072" s="6">
        <f>DATEVALUE(DatosTransformados[[#This Row],[Contact Date Hidden]])</f>
        <v>44825</v>
      </c>
      <c r="AC4072" s="6">
        <v>44507</v>
      </c>
      <c r="AD4072" s="5" t="s">
        <v>44</v>
      </c>
      <c r="AE4072" s="5" t="str">
        <f>VLOOKUP(DatosTransformados[[#This Row],[Customer Segment Hidden]],Tabla3[#All],2,FALSE)</f>
        <v>Medium</v>
      </c>
      <c r="AF4072" s="12">
        <v>32.899354891428523</v>
      </c>
      <c r="AG4072" s="5">
        <v>1</v>
      </c>
      <c r="AH4072" s="5" t="s">
        <v>49</v>
      </c>
      <c r="AI4072" s="5" t="str">
        <f>IFERROR(VLOOKUP(DatosTransformados[[#This Row],[Preferred Contact Method Hidden]],Tabla3[#All],2,FALSE),DatosTransformados[[#This Row],[Preferred Contact Method Hidden]])</f>
        <v>Phone</v>
      </c>
      <c r="AJ4072" s="5" t="str">
        <f>VLOOKUP(DatosTransformados[[#This Row],[Applied Discount Hidden]],Tabla3[#All],2,FALSE)</f>
        <v>No</v>
      </c>
      <c r="AK4072" s="5" t="b">
        <v>0</v>
      </c>
    </row>
    <row r="4073" spans="1:37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">
        <v>21</v>
      </c>
      <c r="O40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3" s="2" t="s">
        <v>21</v>
      </c>
      <c r="Q4073" s="2">
        <v>0</v>
      </c>
      <c r="R4073" s="2" t="s">
        <v>33</v>
      </c>
      <c r="S4073" s="2" t="s">
        <v>34</v>
      </c>
      <c r="T4073" s="2" t="s">
        <v>207</v>
      </c>
      <c r="U4073" s="2">
        <v>38</v>
      </c>
      <c r="V4073" s="2" t="str">
        <f>PROPER(DatosTransformados[[#This Row],[Payment Method Hidden]])</f>
        <v>Paper Check</v>
      </c>
      <c r="W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073" s="2">
        <v>1478</v>
      </c>
      <c r="Y4073" s="2"/>
      <c r="Z4073" s="2"/>
      <c r="AA4073" s="2" t="s">
        <v>2032</v>
      </c>
      <c r="AB4073" s="3">
        <f>DATEVALUE(DatosTransformados[[#This Row],[Contact Date Hidden]])</f>
        <v>43924</v>
      </c>
      <c r="AC4073" s="3">
        <v>43869</v>
      </c>
      <c r="AD4073" s="2" t="s">
        <v>38</v>
      </c>
      <c r="AE4073" s="2" t="str">
        <f>VLOOKUP(DatosTransformados[[#This Row],[Customer Segment Hidden]],Tabla3[#All],2,FALSE)</f>
        <v>Low</v>
      </c>
      <c r="AF4073" s="11">
        <v>43.22872082629867</v>
      </c>
      <c r="AG4073" s="2">
        <v>4</v>
      </c>
      <c r="AH4073" s="2" t="s">
        <v>49</v>
      </c>
      <c r="AI4073" s="2" t="str">
        <f>IFERROR(VLOOKUP(DatosTransformados[[#This Row],[Preferred Contact Method Hidden]],Tabla3[#All],2,FALSE),DatosTransformados[[#This Row],[Preferred Contact Method Hidden]])</f>
        <v>Phone</v>
      </c>
      <c r="AJ4073" s="2" t="str">
        <f>VLOOKUP(DatosTransformados[[#This Row],[Applied Discount Hidden]],Tabla3[#All],2,FALSE)</f>
        <v>Yes</v>
      </c>
      <c r="AK4073" s="2" t="b">
        <v>1</v>
      </c>
    </row>
    <row r="4074" spans="1:37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">
        <v>21</v>
      </c>
      <c r="O40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4" s="5" t="s">
        <v>21</v>
      </c>
      <c r="Q4074" s="5">
        <v>0</v>
      </c>
      <c r="R4074" s="5" t="s">
        <v>21</v>
      </c>
      <c r="S4074" s="5" t="s">
        <v>24</v>
      </c>
      <c r="T4074" s="5" t="s">
        <v>117</v>
      </c>
      <c r="U4074" s="5">
        <v>18</v>
      </c>
      <c r="V4074" s="5" t="str">
        <f>PROPER(DatosTransformados[[#This Row],[Payment Method Hidden]])</f>
        <v>Direct Debit</v>
      </c>
      <c r="W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074" s="5">
        <v>463</v>
      </c>
      <c r="Y4074" s="5"/>
      <c r="Z4074" s="5"/>
      <c r="AA4074" s="5" t="s">
        <v>3601</v>
      </c>
      <c r="AB4074" s="6">
        <f>DATEVALUE(DatosTransformados[[#This Row],[Contact Date Hidden]])</f>
        <v>43864</v>
      </c>
      <c r="AC4074" s="6">
        <v>44828</v>
      </c>
      <c r="AD4074" s="5" t="s">
        <v>28</v>
      </c>
      <c r="AE4074" s="5" t="str">
        <f>VLOOKUP(DatosTransformados[[#This Row],[Customer Segment Hidden]],Tabla3[#All],2,FALSE)</f>
        <v>High</v>
      </c>
      <c r="AF4074" s="12">
        <v>18.249301568122441</v>
      </c>
      <c r="AG4074" s="5">
        <v>10</v>
      </c>
      <c r="AH4074" s="5" t="s">
        <v>49</v>
      </c>
      <c r="AI4074" s="5" t="str">
        <f>IFERROR(VLOOKUP(DatosTransformados[[#This Row],[Preferred Contact Method Hidden]],Tabla3[#All],2,FALSE),DatosTransformados[[#This Row],[Preferred Contact Method Hidden]])</f>
        <v>Phone</v>
      </c>
      <c r="AJ4074" s="5" t="str">
        <f>VLOOKUP(DatosTransformados[[#This Row],[Applied Discount Hidden]],Tabla3[#All],2,FALSE)</f>
        <v>Yes</v>
      </c>
      <c r="AK4074" s="5" t="b">
        <v>1</v>
      </c>
    </row>
    <row r="4075" spans="1:37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">
        <v>21</v>
      </c>
      <c r="O40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5" s="2" t="s">
        <v>33</v>
      </c>
      <c r="Q4075" s="2">
        <v>2</v>
      </c>
      <c r="R4075" s="2" t="s">
        <v>21</v>
      </c>
      <c r="S4075" s="2" t="s">
        <v>24</v>
      </c>
      <c r="T4075" s="2" t="s">
        <v>117</v>
      </c>
      <c r="U4075" s="2">
        <v>41</v>
      </c>
      <c r="V4075" s="2" t="str">
        <f>PROPER(DatosTransformados[[#This Row],[Payment Method Hidden]])</f>
        <v>Direct Debit</v>
      </c>
      <c r="W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075" s="2">
        <v>883</v>
      </c>
      <c r="Y4075" s="2"/>
      <c r="Z4075" s="2"/>
      <c r="AA4075" s="2" t="s">
        <v>5064</v>
      </c>
      <c r="AB4075" s="3">
        <f>DATEVALUE(DatosTransformados[[#This Row],[Contact Date Hidden]])</f>
        <v>44611</v>
      </c>
      <c r="AC4075" s="3">
        <v>44177</v>
      </c>
      <c r="AD4075" s="2" t="s">
        <v>38</v>
      </c>
      <c r="AE4075" s="2" t="str">
        <f>VLOOKUP(DatosTransformados[[#This Row],[Customer Segment Hidden]],Tabla3[#All],2,FALSE)</f>
        <v>Low</v>
      </c>
      <c r="AF4075" s="11">
        <v>34.708570889214371</v>
      </c>
      <c r="AG4075" s="2">
        <v>4</v>
      </c>
      <c r="AH4075" s="2" t="s">
        <v>29</v>
      </c>
      <c r="AI4075" s="2" t="str">
        <f>IFERROR(VLOOKUP(DatosTransformados[[#This Row],[Preferred Contact Method Hidden]],Tabla3[#All],2,FALSE),DatosTransformados[[#This Row],[Preferred Contact Method Hidden]])</f>
        <v>Email</v>
      </c>
      <c r="AJ4075" s="2" t="str">
        <f>VLOOKUP(DatosTransformados[[#This Row],[Applied Discount Hidden]],Tabla3[#All],2,FALSE)</f>
        <v>No</v>
      </c>
      <c r="AK4075" s="2" t="b">
        <v>0</v>
      </c>
    </row>
    <row r="4076" spans="1:37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">
        <v>21</v>
      </c>
      <c r="O40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6" s="5" t="s">
        <v>33</v>
      </c>
      <c r="Q4076" s="5">
        <v>4</v>
      </c>
      <c r="R4076" s="5" t="s">
        <v>21</v>
      </c>
      <c r="S4076" s="5" t="s">
        <v>24</v>
      </c>
      <c r="T4076" s="5" t="s">
        <v>25</v>
      </c>
      <c r="U4076" s="5">
        <v>8</v>
      </c>
      <c r="V4076" s="5" t="str">
        <f>PROPER(DatosTransformados[[#This Row],[Payment Method Hidden]])</f>
        <v>Credit Card</v>
      </c>
      <c r="W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076" s="5">
        <v>223</v>
      </c>
      <c r="Y4076" s="5"/>
      <c r="Z4076" s="5"/>
      <c r="AA4076" s="5" t="s">
        <v>6349</v>
      </c>
      <c r="AB4076" s="6">
        <f>DATEVALUE(DatosTransformados[[#This Row],[Contact Date Hidden]])</f>
        <v>44692</v>
      </c>
      <c r="AC4076" s="6">
        <v>44458</v>
      </c>
      <c r="AD4076" s="5" t="s">
        <v>28</v>
      </c>
      <c r="AE4076" s="5" t="str">
        <f>VLOOKUP(DatosTransformados[[#This Row],[Customer Segment Hidden]],Tabla3[#All],2,FALSE)</f>
        <v>High</v>
      </c>
      <c r="AF4076" s="12">
        <v>7.679969237997919</v>
      </c>
      <c r="AG4076" s="5">
        <v>0</v>
      </c>
      <c r="AH4076" s="5" t="s">
        <v>49</v>
      </c>
      <c r="AI4076" s="5" t="str">
        <f>IFERROR(VLOOKUP(DatosTransformados[[#This Row],[Preferred Contact Method Hidden]],Tabla3[#All],2,FALSE),DatosTransformados[[#This Row],[Preferred Contact Method Hidden]])</f>
        <v>Phone</v>
      </c>
      <c r="AJ4076" s="5" t="str">
        <f>VLOOKUP(DatosTransformados[[#This Row],[Applied Discount Hidden]],Tabla3[#All],2,FALSE)</f>
        <v>No</v>
      </c>
      <c r="AK4076" s="5" t="b">
        <v>0</v>
      </c>
    </row>
    <row r="4077" spans="1:37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">
        <v>21</v>
      </c>
      <c r="O40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7" s="2" t="s">
        <v>21</v>
      </c>
      <c r="Q4077" s="2">
        <v>0</v>
      </c>
      <c r="R4077" s="2" t="s">
        <v>21</v>
      </c>
      <c r="S4077" s="2" t="s">
        <v>24</v>
      </c>
      <c r="T4077" s="2" t="s">
        <v>35</v>
      </c>
      <c r="U4077" s="2">
        <v>30</v>
      </c>
      <c r="V4077" s="2" t="str">
        <f>PROPER(DatosTransformados[[#This Row],[Payment Method Hidden]])</f>
        <v>Direct Debit</v>
      </c>
      <c r="W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077" s="2">
        <v>482</v>
      </c>
      <c r="Y4077" s="2" t="s">
        <v>87</v>
      </c>
      <c r="Z4077" s="2" t="s">
        <v>126</v>
      </c>
      <c r="AA4077" s="2" t="s">
        <v>2956</v>
      </c>
      <c r="AB4077" s="3">
        <f>DATEVALUE(DatosTransformados[[#This Row],[Contact Date Hidden]])</f>
        <v>44233</v>
      </c>
      <c r="AC4077" s="3">
        <v>43850</v>
      </c>
      <c r="AD4077" s="2" t="s">
        <v>38</v>
      </c>
      <c r="AE4077" s="2" t="str">
        <f>VLOOKUP(DatosTransformados[[#This Row],[Customer Segment Hidden]],Tabla3[#All],2,FALSE)</f>
        <v>Low</v>
      </c>
      <c r="AF4077" s="11">
        <v>34.364848823496239</v>
      </c>
      <c r="AG4077" s="2">
        <v>7</v>
      </c>
      <c r="AH4077" s="2" t="s">
        <v>49</v>
      </c>
      <c r="AI4077" s="2" t="str">
        <f>IFERROR(VLOOKUP(DatosTransformados[[#This Row],[Preferred Contact Method Hidden]],Tabla3[#All],2,FALSE),DatosTransformados[[#This Row],[Preferred Contact Method Hidden]])</f>
        <v>Phone</v>
      </c>
      <c r="AJ4077" s="2" t="str">
        <f>VLOOKUP(DatosTransformados[[#This Row],[Applied Discount Hidden]],Tabla3[#All],2,FALSE)</f>
        <v>Yes</v>
      </c>
      <c r="AK4077" s="2" t="b">
        <v>1</v>
      </c>
    </row>
    <row r="4078" spans="1:37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">
        <v>21</v>
      </c>
      <c r="O40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8" s="5" t="s">
        <v>21</v>
      </c>
      <c r="Q4078" s="5">
        <v>0</v>
      </c>
      <c r="R4078" s="5" t="s">
        <v>21</v>
      </c>
      <c r="S4078" s="5" t="s">
        <v>34</v>
      </c>
      <c r="T4078" s="5" t="s">
        <v>123</v>
      </c>
      <c r="U4078" s="5">
        <v>25</v>
      </c>
      <c r="V4078" s="5" t="str">
        <f>PROPER(DatosTransformados[[#This Row],[Payment Method Hidden]])</f>
        <v>Credit Card</v>
      </c>
      <c r="W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078" s="5">
        <v>1102</v>
      </c>
      <c r="Y4078" s="5"/>
      <c r="Z4078" s="5"/>
      <c r="AA4078" s="5" t="s">
        <v>1674</v>
      </c>
      <c r="AB4078" s="6">
        <f>DATEVALUE(DatosTransformados[[#This Row],[Contact Date Hidden]])</f>
        <v>45173</v>
      </c>
      <c r="AC4078" s="6">
        <v>44235</v>
      </c>
      <c r="AD4078" s="5" t="s">
        <v>44</v>
      </c>
      <c r="AE4078" s="5" t="str">
        <f>VLOOKUP(DatosTransformados[[#This Row],[Customer Segment Hidden]],Tabla3[#All],2,FALSE)</f>
        <v>Medium</v>
      </c>
      <c r="AF4078" s="12">
        <v>21.548298511280141</v>
      </c>
      <c r="AG4078" s="5">
        <v>10</v>
      </c>
      <c r="AH4078" s="5" t="s">
        <v>49</v>
      </c>
      <c r="AI4078" s="5" t="str">
        <f>IFERROR(VLOOKUP(DatosTransformados[[#This Row],[Preferred Contact Method Hidden]],Tabla3[#All],2,FALSE),DatosTransformados[[#This Row],[Preferred Contact Method Hidden]])</f>
        <v>Phone</v>
      </c>
      <c r="AJ4078" s="5" t="str">
        <f>VLOOKUP(DatosTransformados[[#This Row],[Applied Discount Hidden]],Tabla3[#All],2,FALSE)</f>
        <v>No</v>
      </c>
      <c r="AK4078" s="5" t="b">
        <v>0</v>
      </c>
    </row>
    <row r="4079" spans="1:37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">
        <v>21</v>
      </c>
      <c r="O40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79" s="2" t="s">
        <v>21</v>
      </c>
      <c r="Q4079" s="2">
        <v>0</v>
      </c>
      <c r="R4079" s="2" t="s">
        <v>21</v>
      </c>
      <c r="S4079" s="2" t="s">
        <v>52</v>
      </c>
      <c r="T4079" s="2" t="s">
        <v>35</v>
      </c>
      <c r="U4079" s="2">
        <v>32</v>
      </c>
      <c r="V4079" s="2" t="str">
        <f>PROPER(DatosTransformados[[#This Row],[Payment Method Hidden]])</f>
        <v>Direct Debit</v>
      </c>
      <c r="W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079" s="2">
        <v>968</v>
      </c>
      <c r="Y4079" s="2"/>
      <c r="Z4079" s="2"/>
      <c r="AA4079" s="2" t="s">
        <v>1004</v>
      </c>
      <c r="AB4079" s="3">
        <f>DATEVALUE(DatosTransformados[[#This Row],[Contact Date Hidden]])</f>
        <v>45205</v>
      </c>
      <c r="AC4079" s="3">
        <v>43921</v>
      </c>
      <c r="AD4079" s="2" t="s">
        <v>44</v>
      </c>
      <c r="AE4079" s="2" t="str">
        <f>VLOOKUP(DatosTransformados[[#This Row],[Customer Segment Hidden]],Tabla3[#All],2,FALSE)</f>
        <v>Medium</v>
      </c>
      <c r="AF4079" s="11">
        <v>35.664485860792851</v>
      </c>
      <c r="AG4079" s="2">
        <v>6</v>
      </c>
      <c r="AH4079" s="2" t="s">
        <v>63</v>
      </c>
      <c r="AI4079" s="2" t="str">
        <f>IFERROR(VLOOKUP(DatosTransformados[[#This Row],[Preferred Contact Method Hidden]],Tabla3[#All],2,FALSE),DatosTransformados[[#This Row],[Preferred Contact Method Hidden]])</f>
        <v>SMS</v>
      </c>
      <c r="AJ4079" s="2" t="str">
        <f>VLOOKUP(DatosTransformados[[#This Row],[Applied Discount Hidden]],Tabla3[#All],2,FALSE)</f>
        <v>No</v>
      </c>
      <c r="AK4079" s="2" t="b">
        <v>0</v>
      </c>
    </row>
    <row r="4080" spans="1:37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">
        <v>21</v>
      </c>
      <c r="O40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0" s="5" t="s">
        <v>33</v>
      </c>
      <c r="Q4080" s="5">
        <v>6</v>
      </c>
      <c r="R4080" s="5" t="s">
        <v>21</v>
      </c>
      <c r="S4080" s="5" t="s">
        <v>24</v>
      </c>
      <c r="T4080" s="5" t="s">
        <v>117</v>
      </c>
      <c r="U4080" s="5">
        <v>16</v>
      </c>
      <c r="V4080" s="5" t="str">
        <f>PROPER(DatosTransformados[[#This Row],[Payment Method Hidden]])</f>
        <v>Direct Debit</v>
      </c>
      <c r="W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080" s="5">
        <v>75</v>
      </c>
      <c r="Y4080" s="5"/>
      <c r="Z4080" s="5"/>
      <c r="AA4080" s="5" t="s">
        <v>346</v>
      </c>
      <c r="AB4080" s="6">
        <f>DATEVALUE(DatosTransformados[[#This Row],[Contact Date Hidden]])</f>
        <v>44168</v>
      </c>
      <c r="AC4080" s="6">
        <v>44700</v>
      </c>
      <c r="AD4080" s="5" t="s">
        <v>38</v>
      </c>
      <c r="AE4080" s="5" t="str">
        <f>VLOOKUP(DatosTransformados[[#This Row],[Customer Segment Hidden]],Tabla3[#All],2,FALSE)</f>
        <v>Low</v>
      </c>
      <c r="AF4080" s="12">
        <v>18.250581292504719</v>
      </c>
      <c r="AG4080" s="5">
        <v>7</v>
      </c>
      <c r="AH4080" s="5" t="s">
        <v>29</v>
      </c>
      <c r="AI4080" s="5" t="str">
        <f>IFERROR(VLOOKUP(DatosTransformados[[#This Row],[Preferred Contact Method Hidden]],Tabla3[#All],2,FALSE),DatosTransformados[[#This Row],[Preferred Contact Method Hidden]])</f>
        <v>Email</v>
      </c>
      <c r="AJ4080" s="5" t="str">
        <f>VLOOKUP(DatosTransformados[[#This Row],[Applied Discount Hidden]],Tabla3[#All],2,FALSE)</f>
        <v>No</v>
      </c>
      <c r="AK4080" s="5" t="b">
        <v>0</v>
      </c>
    </row>
    <row r="4081" spans="1:37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">
        <v>21</v>
      </c>
      <c r="O40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1" s="5" t="s">
        <v>21</v>
      </c>
      <c r="Q4081" s="5">
        <v>0</v>
      </c>
      <c r="R4081" s="5" t="s">
        <v>21</v>
      </c>
      <c r="S4081" s="5" t="s">
        <v>24</v>
      </c>
      <c r="T4081" s="5" t="s">
        <v>207</v>
      </c>
      <c r="U4081" s="5">
        <v>36</v>
      </c>
      <c r="V4081" s="5" t="str">
        <f>PROPER(DatosTransformados[[#This Row],[Payment Method Hidden]])</f>
        <v>Paper Check</v>
      </c>
      <c r="W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081" s="5">
        <v>243</v>
      </c>
      <c r="Y4081" s="5"/>
      <c r="Z4081" s="5"/>
      <c r="AA4081" s="5" t="s">
        <v>3979</v>
      </c>
      <c r="AB4081" s="6">
        <f>DATEVALUE(DatosTransformados[[#This Row],[Contact Date Hidden]])</f>
        <v>44917</v>
      </c>
      <c r="AC4081" s="6">
        <v>44707</v>
      </c>
      <c r="AD4081" s="5" t="s">
        <v>28</v>
      </c>
      <c r="AE4081" s="5" t="str">
        <f>VLOOKUP(DatosTransformados[[#This Row],[Customer Segment Hidden]],Tabla3[#All],2,FALSE)</f>
        <v>High</v>
      </c>
      <c r="AF4081" s="12">
        <v>41.723096071186511</v>
      </c>
      <c r="AG4081" s="5">
        <v>9</v>
      </c>
      <c r="AH4081" s="5" t="s">
        <v>29</v>
      </c>
      <c r="AI4081" s="5" t="str">
        <f>IFERROR(VLOOKUP(DatosTransformados[[#This Row],[Preferred Contact Method Hidden]],Tabla3[#All],2,FALSE),DatosTransformados[[#This Row],[Preferred Contact Method Hidden]])</f>
        <v>Email</v>
      </c>
      <c r="AJ4081" s="5" t="str">
        <f>VLOOKUP(DatosTransformados[[#This Row],[Applied Discount Hidden]],Tabla3[#All],2,FALSE)</f>
        <v>No</v>
      </c>
      <c r="AK4081" s="5" t="b">
        <v>0</v>
      </c>
    </row>
    <row r="4082" spans="1:37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">
        <v>21</v>
      </c>
      <c r="O40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2" s="2" t="s">
        <v>21</v>
      </c>
      <c r="Q4082" s="2">
        <v>0</v>
      </c>
      <c r="R4082" s="2" t="s">
        <v>21</v>
      </c>
      <c r="S4082" s="2" t="s">
        <v>24</v>
      </c>
      <c r="T4082" s="2" t="s">
        <v>35</v>
      </c>
      <c r="U4082" s="2">
        <v>41</v>
      </c>
      <c r="V4082" s="2" t="str">
        <f>PROPER(DatosTransformados[[#This Row],[Payment Method Hidden]])</f>
        <v>Direct Debit</v>
      </c>
      <c r="W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082" s="2">
        <v>334</v>
      </c>
      <c r="Y4082" s="2"/>
      <c r="Z4082" s="2"/>
      <c r="AA4082" s="2" t="s">
        <v>4625</v>
      </c>
      <c r="AB4082" s="3">
        <f>DATEVALUE(DatosTransformados[[#This Row],[Contact Date Hidden]])</f>
        <v>45208</v>
      </c>
      <c r="AC4082" s="3">
        <v>45211</v>
      </c>
      <c r="AD4082" s="2" t="s">
        <v>38</v>
      </c>
      <c r="AE4082" s="2" t="str">
        <f>VLOOKUP(DatosTransformados[[#This Row],[Customer Segment Hidden]],Tabla3[#All],2,FALSE)</f>
        <v>Low</v>
      </c>
      <c r="AF4082" s="11">
        <v>37.203144769363433</v>
      </c>
      <c r="AG4082" s="2">
        <v>1</v>
      </c>
      <c r="AH4082" s="2" t="s">
        <v>63</v>
      </c>
      <c r="AI4082" s="2" t="str">
        <f>IFERROR(VLOOKUP(DatosTransformados[[#This Row],[Preferred Contact Method Hidden]],Tabla3[#All],2,FALSE),DatosTransformados[[#This Row],[Preferred Contact Method Hidden]])</f>
        <v>SMS</v>
      </c>
      <c r="AJ4082" s="2" t="str">
        <f>VLOOKUP(DatosTransformados[[#This Row],[Applied Discount Hidden]],Tabla3[#All],2,FALSE)</f>
        <v>No</v>
      </c>
      <c r="AK4082" s="2" t="b">
        <v>0</v>
      </c>
    </row>
    <row r="4083" spans="1:37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">
        <v>21</v>
      </c>
      <c r="O40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3" s="5" t="s">
        <v>21</v>
      </c>
      <c r="Q4083" s="5">
        <v>0</v>
      </c>
      <c r="R4083" s="5" t="s">
        <v>21</v>
      </c>
      <c r="S4083" s="5" t="s">
        <v>24</v>
      </c>
      <c r="T4083" s="5" t="s">
        <v>117</v>
      </c>
      <c r="U4083" s="5">
        <v>44</v>
      </c>
      <c r="V4083" s="5" t="str">
        <f>PROPER(DatosTransformados[[#This Row],[Payment Method Hidden]])</f>
        <v>Direct Debit</v>
      </c>
      <c r="W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083" s="5">
        <v>253</v>
      </c>
      <c r="Y4083" s="5" t="s">
        <v>87</v>
      </c>
      <c r="Z4083" s="5" t="s">
        <v>180</v>
      </c>
      <c r="AA4083" s="5" t="s">
        <v>1609</v>
      </c>
      <c r="AB4083" s="6">
        <f>DATEVALUE(DatosTransformados[[#This Row],[Contact Date Hidden]])</f>
        <v>43985</v>
      </c>
      <c r="AC4083" s="6">
        <v>44962</v>
      </c>
      <c r="AD4083" s="5" t="s">
        <v>38</v>
      </c>
      <c r="AE4083" s="5" t="str">
        <f>VLOOKUP(DatosTransformados[[#This Row],[Customer Segment Hidden]],Tabla3[#All],2,FALSE)</f>
        <v>Low</v>
      </c>
      <c r="AF4083" s="12">
        <v>43.247420682775818</v>
      </c>
      <c r="AG4083" s="5">
        <v>7</v>
      </c>
      <c r="AH4083" s="5" t="s">
        <v>63</v>
      </c>
      <c r="AI4083" s="5" t="str">
        <f>IFERROR(VLOOKUP(DatosTransformados[[#This Row],[Preferred Contact Method Hidden]],Tabla3[#All],2,FALSE),DatosTransformados[[#This Row],[Preferred Contact Method Hidden]])</f>
        <v>SMS</v>
      </c>
      <c r="AJ4083" s="5" t="str">
        <f>VLOOKUP(DatosTransformados[[#This Row],[Applied Discount Hidden]],Tabla3[#All],2,FALSE)</f>
        <v>Yes</v>
      </c>
      <c r="AK4083" s="5" t="b">
        <v>1</v>
      </c>
    </row>
    <row r="4084" spans="1:37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">
        <v>21</v>
      </c>
      <c r="O40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4" s="2" t="s">
        <v>21</v>
      </c>
      <c r="Q4084" s="2">
        <v>0</v>
      </c>
      <c r="R4084" s="2" t="s">
        <v>21</v>
      </c>
      <c r="S4084" s="2" t="s">
        <v>24</v>
      </c>
      <c r="T4084" s="2" t="s">
        <v>35</v>
      </c>
      <c r="U4084" s="2">
        <v>40</v>
      </c>
      <c r="V4084" s="2" t="str">
        <f>PROPER(DatosTransformados[[#This Row],[Payment Method Hidden]])</f>
        <v>Direct Debit</v>
      </c>
      <c r="W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084" s="2">
        <v>1462</v>
      </c>
      <c r="Y4084" s="2" t="s">
        <v>103</v>
      </c>
      <c r="Z4084" s="2" t="s">
        <v>197</v>
      </c>
      <c r="AA4084" s="2" t="s">
        <v>6358</v>
      </c>
      <c r="AB4084" s="3">
        <f>DATEVALUE(DatosTransformados[[#This Row],[Contact Date Hidden]])</f>
        <v>44053</v>
      </c>
      <c r="AC4084" s="3">
        <v>44880</v>
      </c>
      <c r="AD4084" s="2" t="s">
        <v>44</v>
      </c>
      <c r="AE4084" s="2" t="str">
        <f>VLOOKUP(DatosTransformados[[#This Row],[Customer Segment Hidden]],Tabla3[#All],2,FALSE)</f>
        <v>Medium</v>
      </c>
      <c r="AF4084" s="11">
        <v>47.511706267204161</v>
      </c>
      <c r="AG4084" s="2">
        <v>10</v>
      </c>
      <c r="AH4084" s="2" t="s">
        <v>63</v>
      </c>
      <c r="AI4084" s="2" t="str">
        <f>IFERROR(VLOOKUP(DatosTransformados[[#This Row],[Preferred Contact Method Hidden]],Tabla3[#All],2,FALSE),DatosTransformados[[#This Row],[Preferred Contact Method Hidden]])</f>
        <v>SMS</v>
      </c>
      <c r="AJ4084" s="2" t="str">
        <f>VLOOKUP(DatosTransformados[[#This Row],[Applied Discount Hidden]],Tabla3[#All],2,FALSE)</f>
        <v>No</v>
      </c>
      <c r="AK4084" s="2" t="b">
        <v>0</v>
      </c>
    </row>
    <row r="4085" spans="1:37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">
        <v>33</v>
      </c>
      <c r="O40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5" s="5" t="s">
        <v>21</v>
      </c>
      <c r="Q4085" s="5">
        <v>0</v>
      </c>
      <c r="R4085" s="5" t="s">
        <v>33</v>
      </c>
      <c r="S4085" s="5" t="s">
        <v>52</v>
      </c>
      <c r="T4085" s="5" t="s">
        <v>35</v>
      </c>
      <c r="U4085" s="5">
        <v>24</v>
      </c>
      <c r="V4085" s="5" t="str">
        <f>PROPER(DatosTransformados[[#This Row],[Payment Method Hidden]])</f>
        <v>Direct Debit</v>
      </c>
      <c r="W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085" s="5">
        <v>690</v>
      </c>
      <c r="Y4085" s="5"/>
      <c r="Z4085" s="5"/>
      <c r="AA4085" s="5" t="s">
        <v>3111</v>
      </c>
      <c r="AB4085" s="6">
        <f>DATEVALUE(DatosTransformados[[#This Row],[Contact Date Hidden]])</f>
        <v>45060</v>
      </c>
      <c r="AC4085" s="6">
        <v>44279</v>
      </c>
      <c r="AD4085" s="5" t="s">
        <v>38</v>
      </c>
      <c r="AE4085" s="5" t="str">
        <f>VLOOKUP(DatosTransformados[[#This Row],[Customer Segment Hidden]],Tabla3[#All],2,FALSE)</f>
        <v>Low</v>
      </c>
      <c r="AF4085" s="12">
        <v>23.250827106912379</v>
      </c>
      <c r="AG4085" s="5">
        <v>6</v>
      </c>
      <c r="AH4085" s="5" t="s">
        <v>63</v>
      </c>
      <c r="AI4085" s="5" t="str">
        <f>IFERROR(VLOOKUP(DatosTransformados[[#This Row],[Preferred Contact Method Hidden]],Tabla3[#All],2,FALSE),DatosTransformados[[#This Row],[Preferred Contact Method Hidden]])</f>
        <v>SMS</v>
      </c>
      <c r="AJ4085" s="5" t="str">
        <f>VLOOKUP(DatosTransformados[[#This Row],[Applied Discount Hidden]],Tabla3[#All],2,FALSE)</f>
        <v>Yes</v>
      </c>
      <c r="AK4085" s="5" t="b">
        <v>1</v>
      </c>
    </row>
    <row r="4086" spans="1:37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">
        <v>21</v>
      </c>
      <c r="O40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6" s="2" t="s">
        <v>33</v>
      </c>
      <c r="Q4086" s="2">
        <v>3</v>
      </c>
      <c r="R4086" s="2" t="s">
        <v>33</v>
      </c>
      <c r="S4086" s="2" t="s">
        <v>52</v>
      </c>
      <c r="T4086" s="2" t="s">
        <v>25</v>
      </c>
      <c r="U4086" s="2">
        <v>43</v>
      </c>
      <c r="V4086" s="2" t="str">
        <f>PROPER(DatosTransformados[[#This Row],[Payment Method Hidden]])</f>
        <v>Credit Card</v>
      </c>
      <c r="W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086" s="2">
        <v>3088</v>
      </c>
      <c r="Y4086" s="2"/>
      <c r="Z4086" s="2"/>
      <c r="AA4086" s="2" t="s">
        <v>192</v>
      </c>
      <c r="AB4086" s="3">
        <f>DATEVALUE(DatosTransformados[[#This Row],[Contact Date Hidden]])</f>
        <v>44219</v>
      </c>
      <c r="AC4086" s="3">
        <v>44847</v>
      </c>
      <c r="AD4086" s="2" t="s">
        <v>44</v>
      </c>
      <c r="AE4086" s="2" t="str">
        <f>VLOOKUP(DatosTransformados[[#This Row],[Customer Segment Hidden]],Tabla3[#All],2,FALSE)</f>
        <v>Medium</v>
      </c>
      <c r="AF4086" s="11">
        <v>40.504189588917939</v>
      </c>
      <c r="AG4086" s="2">
        <v>3</v>
      </c>
      <c r="AH4086" s="2" t="s">
        <v>29</v>
      </c>
      <c r="AI4086" s="2" t="str">
        <f>IFERROR(VLOOKUP(DatosTransformados[[#This Row],[Preferred Contact Method Hidden]],Tabla3[#All],2,FALSE),DatosTransformados[[#This Row],[Preferred Contact Method Hidden]])</f>
        <v>Email</v>
      </c>
      <c r="AJ4086" s="2" t="str">
        <f>VLOOKUP(DatosTransformados[[#This Row],[Applied Discount Hidden]],Tabla3[#All],2,FALSE)</f>
        <v>No</v>
      </c>
      <c r="AK4086" s="2" t="b">
        <v>0</v>
      </c>
    </row>
    <row r="4087" spans="1:37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">
        <v>21</v>
      </c>
      <c r="O40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7" s="5" t="s">
        <v>21</v>
      </c>
      <c r="Q4087" s="5">
        <v>0</v>
      </c>
      <c r="R4087" s="5" t="s">
        <v>21</v>
      </c>
      <c r="S4087" s="5" t="s">
        <v>24</v>
      </c>
      <c r="T4087" s="5" t="s">
        <v>35</v>
      </c>
      <c r="U4087" s="5">
        <v>29</v>
      </c>
      <c r="V4087" s="5" t="str">
        <f>PROPER(DatosTransformados[[#This Row],[Payment Method Hidden]])</f>
        <v>Direct Debit</v>
      </c>
      <c r="W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087" s="5">
        <v>52</v>
      </c>
      <c r="Y4087" s="5"/>
      <c r="Z4087" s="5"/>
      <c r="AA4087" s="5" t="s">
        <v>6362</v>
      </c>
      <c r="AB4087" s="6">
        <f>DATEVALUE(DatosTransformados[[#This Row],[Contact Date Hidden]])</f>
        <v>44341</v>
      </c>
      <c r="AC4087" s="6">
        <v>44854</v>
      </c>
      <c r="AD4087" s="5" t="s">
        <v>44</v>
      </c>
      <c r="AE4087" s="5" t="str">
        <f>VLOOKUP(DatosTransformados[[#This Row],[Customer Segment Hidden]],Tabla3[#All],2,FALSE)</f>
        <v>Medium</v>
      </c>
      <c r="AF4087" s="12">
        <v>33.438444322168003</v>
      </c>
      <c r="AG4087" s="5">
        <v>3</v>
      </c>
      <c r="AH4087" s="5" t="s">
        <v>29</v>
      </c>
      <c r="AI4087" s="5" t="str">
        <f>IFERROR(VLOOKUP(DatosTransformados[[#This Row],[Preferred Contact Method Hidden]],Tabla3[#All],2,FALSE),DatosTransformados[[#This Row],[Preferred Contact Method Hidden]])</f>
        <v>Email</v>
      </c>
      <c r="AJ4087" s="5" t="str">
        <f>VLOOKUP(DatosTransformados[[#This Row],[Applied Discount Hidden]],Tabla3[#All],2,FALSE)</f>
        <v>Yes</v>
      </c>
      <c r="AK4087" s="5" t="b">
        <v>1</v>
      </c>
    </row>
    <row r="4088" spans="1:37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">
        <v>21</v>
      </c>
      <c r="O40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8" s="2" t="s">
        <v>21</v>
      </c>
      <c r="Q4088" s="2">
        <v>0</v>
      </c>
      <c r="R4088" s="2" t="s">
        <v>21</v>
      </c>
      <c r="S4088" s="2" t="s">
        <v>24</v>
      </c>
      <c r="T4088" s="2" t="s">
        <v>123</v>
      </c>
      <c r="U4088" s="2">
        <v>11</v>
      </c>
      <c r="V4088" s="2" t="str">
        <f>PROPER(DatosTransformados[[#This Row],[Payment Method Hidden]])</f>
        <v>Credit Card</v>
      </c>
      <c r="W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088" s="2">
        <v>11</v>
      </c>
      <c r="Y4088" s="2"/>
      <c r="Z4088" s="2"/>
      <c r="AA4088" s="2" t="s">
        <v>4250</v>
      </c>
      <c r="AB4088" s="3">
        <f>DATEVALUE(DatosTransformados[[#This Row],[Contact Date Hidden]])</f>
        <v>43977</v>
      </c>
      <c r="AC4088" s="3">
        <v>44816</v>
      </c>
      <c r="AD4088" s="2" t="s">
        <v>38</v>
      </c>
      <c r="AE4088" s="2" t="str">
        <f>VLOOKUP(DatosTransformados[[#This Row],[Customer Segment Hidden]],Tabla3[#All],2,FALSE)</f>
        <v>Low</v>
      </c>
      <c r="AF4088" s="11">
        <v>10.765272807269151</v>
      </c>
      <c r="AG4088" s="2">
        <v>6</v>
      </c>
      <c r="AH4088" s="2" t="s">
        <v>49</v>
      </c>
      <c r="AI4088" s="2" t="str">
        <f>IFERROR(VLOOKUP(DatosTransformados[[#This Row],[Preferred Contact Method Hidden]],Tabla3[#All],2,FALSE),DatosTransformados[[#This Row],[Preferred Contact Method Hidden]])</f>
        <v>Phone</v>
      </c>
      <c r="AJ4088" s="2" t="str">
        <f>VLOOKUP(DatosTransformados[[#This Row],[Applied Discount Hidden]],Tabla3[#All],2,FALSE)</f>
        <v>No</v>
      </c>
      <c r="AK4088" s="2" t="b">
        <v>0</v>
      </c>
    </row>
    <row r="4089" spans="1:37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">
        <v>21</v>
      </c>
      <c r="O40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89" s="5" t="s">
        <v>21</v>
      </c>
      <c r="Q4089" s="5">
        <v>0</v>
      </c>
      <c r="R4089" s="5" t="s">
        <v>33</v>
      </c>
      <c r="S4089" s="5" t="s">
        <v>24</v>
      </c>
      <c r="T4089" s="5" t="s">
        <v>117</v>
      </c>
      <c r="U4089" s="5">
        <v>13</v>
      </c>
      <c r="V4089" s="5" t="str">
        <f>PROPER(DatosTransformados[[#This Row],[Payment Method Hidden]])</f>
        <v>Direct Debit</v>
      </c>
      <c r="W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089" s="5">
        <v>51</v>
      </c>
      <c r="Y4089" s="5" t="s">
        <v>87</v>
      </c>
      <c r="Z4089" s="5" t="s">
        <v>1400</v>
      </c>
      <c r="AA4089" s="5" t="s">
        <v>6365</v>
      </c>
      <c r="AB4089" s="6">
        <f>DATEVALUE(DatosTransformados[[#This Row],[Contact Date Hidden]])</f>
        <v>44990</v>
      </c>
      <c r="AC4089" s="6">
        <v>45041</v>
      </c>
      <c r="AD4089" s="5" t="s">
        <v>28</v>
      </c>
      <c r="AE4089" s="5" t="str">
        <f>VLOOKUP(DatosTransformados[[#This Row],[Customer Segment Hidden]],Tabla3[#All],2,FALSE)</f>
        <v>High</v>
      </c>
      <c r="AF4089" s="12">
        <v>13.10677578810864</v>
      </c>
      <c r="AG4089" s="5">
        <v>3</v>
      </c>
      <c r="AH4089" s="5" t="s">
        <v>29</v>
      </c>
      <c r="AI4089" s="5" t="str">
        <f>IFERROR(VLOOKUP(DatosTransformados[[#This Row],[Preferred Contact Method Hidden]],Tabla3[#All],2,FALSE),DatosTransformados[[#This Row],[Preferred Contact Method Hidden]])</f>
        <v>Email</v>
      </c>
      <c r="AJ4089" s="5" t="str">
        <f>VLOOKUP(DatosTransformados[[#This Row],[Applied Discount Hidden]],Tabla3[#All],2,FALSE)</f>
        <v>Yes</v>
      </c>
      <c r="AK4089" s="5" t="b">
        <v>1</v>
      </c>
    </row>
    <row r="4090" spans="1:37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">
        <v>21</v>
      </c>
      <c r="O40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0" s="2" t="s">
        <v>21</v>
      </c>
      <c r="Q4090" s="2">
        <v>0</v>
      </c>
      <c r="R4090" s="2" t="s">
        <v>33</v>
      </c>
      <c r="S4090" s="2" t="s">
        <v>34</v>
      </c>
      <c r="T4090" s="2" t="s">
        <v>123</v>
      </c>
      <c r="U4090" s="2">
        <v>37</v>
      </c>
      <c r="V4090" s="2" t="str">
        <f>PROPER(DatosTransformados[[#This Row],[Payment Method Hidden]])</f>
        <v>Credit Card</v>
      </c>
      <c r="W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090" s="2">
        <v>2493</v>
      </c>
      <c r="Y4090" s="2"/>
      <c r="Z4090" s="2"/>
      <c r="AA4090" s="2" t="s">
        <v>3773</v>
      </c>
      <c r="AB4090" s="3">
        <f>DATEVALUE(DatosTransformados[[#This Row],[Contact Date Hidden]])</f>
        <v>45043</v>
      </c>
      <c r="AC4090" s="3">
        <v>44134</v>
      </c>
      <c r="AD4090" s="2" t="s">
        <v>38</v>
      </c>
      <c r="AE4090" s="2" t="str">
        <f>VLOOKUP(DatosTransformados[[#This Row],[Customer Segment Hidden]],Tabla3[#All],2,FALSE)</f>
        <v>Low</v>
      </c>
      <c r="AF4090" s="11">
        <v>38.994296776866008</v>
      </c>
      <c r="AG4090" s="2">
        <v>10</v>
      </c>
      <c r="AH4090" s="2" t="s">
        <v>29</v>
      </c>
      <c r="AI4090" s="2" t="str">
        <f>IFERROR(VLOOKUP(DatosTransformados[[#This Row],[Preferred Contact Method Hidden]],Tabla3[#All],2,FALSE),DatosTransformados[[#This Row],[Preferred Contact Method Hidden]])</f>
        <v>Email</v>
      </c>
      <c r="AJ4090" s="2" t="str">
        <f>VLOOKUP(DatosTransformados[[#This Row],[Applied Discount Hidden]],Tabla3[#All],2,FALSE)</f>
        <v>No</v>
      </c>
      <c r="AK4090" s="2" t="b">
        <v>0</v>
      </c>
    </row>
    <row r="4091" spans="1:37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">
        <v>21</v>
      </c>
      <c r="O40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1" s="5" t="s">
        <v>21</v>
      </c>
      <c r="Q4091" s="5">
        <v>0</v>
      </c>
      <c r="R4091" s="5" t="s">
        <v>21</v>
      </c>
      <c r="S4091" s="5" t="s">
        <v>24</v>
      </c>
      <c r="T4091" s="5" t="s">
        <v>123</v>
      </c>
      <c r="U4091" s="5">
        <v>15</v>
      </c>
      <c r="V4091" s="5" t="str">
        <f>PROPER(DatosTransformados[[#This Row],[Payment Method Hidden]])</f>
        <v>Credit Card</v>
      </c>
      <c r="W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091" s="5">
        <v>161</v>
      </c>
      <c r="Y4091" s="5"/>
      <c r="Z4091" s="5"/>
      <c r="AA4091" s="5" t="s">
        <v>1480</v>
      </c>
      <c r="AB4091" s="6">
        <f>DATEVALUE(DatosTransformados[[#This Row],[Contact Date Hidden]])</f>
        <v>43853</v>
      </c>
      <c r="AC4091" s="6">
        <v>45280</v>
      </c>
      <c r="AD4091" s="5" t="s">
        <v>44</v>
      </c>
      <c r="AE4091" s="5" t="str">
        <f>VLOOKUP(DatosTransformados[[#This Row],[Customer Segment Hidden]],Tabla3[#All],2,FALSE)</f>
        <v>Medium</v>
      </c>
      <c r="AF4091" s="12">
        <v>13.693564856368621</v>
      </c>
      <c r="AG4091" s="5">
        <v>1</v>
      </c>
      <c r="AH4091" s="5" t="s">
        <v>29</v>
      </c>
      <c r="AI4091" s="5" t="str">
        <f>IFERROR(VLOOKUP(DatosTransformados[[#This Row],[Preferred Contact Method Hidden]],Tabla3[#All],2,FALSE),DatosTransformados[[#This Row],[Preferred Contact Method Hidden]])</f>
        <v>Email</v>
      </c>
      <c r="AJ4091" s="5" t="str">
        <f>VLOOKUP(DatosTransformados[[#This Row],[Applied Discount Hidden]],Tabla3[#All],2,FALSE)</f>
        <v>No</v>
      </c>
      <c r="AK4091" s="5" t="b">
        <v>0</v>
      </c>
    </row>
    <row r="4092" spans="1:37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">
        <v>21</v>
      </c>
      <c r="O40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2" s="2" t="s">
        <v>21</v>
      </c>
      <c r="Q4092" s="2">
        <v>0</v>
      </c>
      <c r="R4092" s="2" t="s">
        <v>21</v>
      </c>
      <c r="S4092" s="2" t="s">
        <v>34</v>
      </c>
      <c r="T4092" s="2" t="s">
        <v>25</v>
      </c>
      <c r="U4092" s="2">
        <v>49</v>
      </c>
      <c r="V4092" s="2" t="str">
        <f>PROPER(DatosTransformados[[#This Row],[Payment Method Hidden]])</f>
        <v>Credit Card</v>
      </c>
      <c r="W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092" s="2">
        <v>3353</v>
      </c>
      <c r="Y4092" s="2"/>
      <c r="Z4092" s="2"/>
      <c r="AA4092" s="2" t="s">
        <v>595</v>
      </c>
      <c r="AB4092" s="3">
        <f>DATEVALUE(DatosTransformados[[#This Row],[Contact Date Hidden]])</f>
        <v>45200</v>
      </c>
      <c r="AC4092" s="3">
        <v>43845</v>
      </c>
      <c r="AD4092" s="2" t="s">
        <v>28</v>
      </c>
      <c r="AE4092" s="2" t="str">
        <f>VLOOKUP(DatosTransformados[[#This Row],[Customer Segment Hidden]],Tabla3[#All],2,FALSE)</f>
        <v>High</v>
      </c>
      <c r="AF4092" s="11">
        <v>42.717588505164997</v>
      </c>
      <c r="AG4092" s="2">
        <v>5</v>
      </c>
      <c r="AH4092" s="2" t="s">
        <v>29</v>
      </c>
      <c r="AI4092" s="2" t="str">
        <f>IFERROR(VLOOKUP(DatosTransformados[[#This Row],[Preferred Contact Method Hidden]],Tabla3[#All],2,FALSE),DatosTransformados[[#This Row],[Preferred Contact Method Hidden]])</f>
        <v>Email</v>
      </c>
      <c r="AJ4092" s="2" t="str">
        <f>VLOOKUP(DatosTransformados[[#This Row],[Applied Discount Hidden]],Tabla3[#All],2,FALSE)</f>
        <v>No</v>
      </c>
      <c r="AK4092" s="2" t="b">
        <v>0</v>
      </c>
    </row>
    <row r="4093" spans="1:37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">
        <v>21</v>
      </c>
      <c r="O40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3" s="2" t="s">
        <v>21</v>
      </c>
      <c r="Q4093" s="2">
        <v>0</v>
      </c>
      <c r="R4093" s="2" t="s">
        <v>21</v>
      </c>
      <c r="S4093" s="2" t="s">
        <v>24</v>
      </c>
      <c r="T4093" s="2" t="s">
        <v>123</v>
      </c>
      <c r="U4093" s="2">
        <v>32</v>
      </c>
      <c r="V4093" s="2" t="str">
        <f>PROPER(DatosTransformados[[#This Row],[Payment Method Hidden]])</f>
        <v>Credit Card</v>
      </c>
      <c r="W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093" s="2">
        <v>994</v>
      </c>
      <c r="Y4093" s="2"/>
      <c r="Z4093" s="2"/>
      <c r="AA4093" s="2" t="s">
        <v>6370</v>
      </c>
      <c r="AB4093" s="3">
        <f>DATEVALUE(DatosTransformados[[#This Row],[Contact Date Hidden]])</f>
        <v>45004</v>
      </c>
      <c r="AC4093" s="3">
        <v>44555</v>
      </c>
      <c r="AD4093" s="2" t="s">
        <v>28</v>
      </c>
      <c r="AE4093" s="2" t="str">
        <f>VLOOKUP(DatosTransformados[[#This Row],[Customer Segment Hidden]],Tabla3[#All],2,FALSE)</f>
        <v>High</v>
      </c>
      <c r="AF4093" s="11">
        <v>36.282368022056829</v>
      </c>
      <c r="AG4093" s="2">
        <v>7</v>
      </c>
      <c r="AH4093" s="2" t="s">
        <v>29</v>
      </c>
      <c r="AI4093" s="2" t="str">
        <f>IFERROR(VLOOKUP(DatosTransformados[[#This Row],[Preferred Contact Method Hidden]],Tabla3[#All],2,FALSE),DatosTransformados[[#This Row],[Preferred Contact Method Hidden]])</f>
        <v>Email</v>
      </c>
      <c r="AJ4093" s="2" t="str">
        <f>VLOOKUP(DatosTransformados[[#This Row],[Applied Discount Hidden]],Tabla3[#All],2,FALSE)</f>
        <v>No</v>
      </c>
      <c r="AK4093" s="2" t="b">
        <v>0</v>
      </c>
    </row>
    <row r="4094" spans="1:37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">
        <v>21</v>
      </c>
      <c r="O40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4" s="5" t="s">
        <v>21</v>
      </c>
      <c r="Q4094" s="5">
        <v>0</v>
      </c>
      <c r="R4094" s="5" t="s">
        <v>21</v>
      </c>
      <c r="S4094" s="5" t="s">
        <v>24</v>
      </c>
      <c r="T4094" s="5" t="s">
        <v>117</v>
      </c>
      <c r="U4094" s="5">
        <v>22</v>
      </c>
      <c r="V4094" s="5" t="str">
        <f>PROPER(DatosTransformados[[#This Row],[Payment Method Hidden]])</f>
        <v>Direct Debit</v>
      </c>
      <c r="W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094" s="5">
        <v>974</v>
      </c>
      <c r="Y4094" s="5"/>
      <c r="Z4094" s="5"/>
      <c r="AA4094" s="5" t="s">
        <v>136</v>
      </c>
      <c r="AB4094" s="6">
        <f>DATEVALUE(DatosTransformados[[#This Row],[Contact Date Hidden]])</f>
        <v>44644</v>
      </c>
      <c r="AC4094" s="6">
        <v>44441</v>
      </c>
      <c r="AD4094" s="5" t="s">
        <v>38</v>
      </c>
      <c r="AE4094" s="5" t="str">
        <f>VLOOKUP(DatosTransformados[[#This Row],[Customer Segment Hidden]],Tabla3[#All],2,FALSE)</f>
        <v>Low</v>
      </c>
      <c r="AF4094" s="12">
        <v>21.672923505277488</v>
      </c>
      <c r="AG4094" s="5">
        <v>5</v>
      </c>
      <c r="AH4094" s="5" t="s">
        <v>63</v>
      </c>
      <c r="AI4094" s="5" t="str">
        <f>IFERROR(VLOOKUP(DatosTransformados[[#This Row],[Preferred Contact Method Hidden]],Tabla3[#All],2,FALSE),DatosTransformados[[#This Row],[Preferred Contact Method Hidden]])</f>
        <v>SMS</v>
      </c>
      <c r="AJ4094" s="5" t="str">
        <f>VLOOKUP(DatosTransformados[[#This Row],[Applied Discount Hidden]],Tabla3[#All],2,FALSE)</f>
        <v>No</v>
      </c>
      <c r="AK4094" s="5" t="b">
        <v>0</v>
      </c>
    </row>
    <row r="4095" spans="1:37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">
        <v>21</v>
      </c>
      <c r="O40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5" s="2" t="s">
        <v>33</v>
      </c>
      <c r="Q4095" s="2">
        <v>3</v>
      </c>
      <c r="R4095" s="2" t="s">
        <v>21</v>
      </c>
      <c r="S4095" s="2" t="s">
        <v>52</v>
      </c>
      <c r="T4095" s="2" t="s">
        <v>25</v>
      </c>
      <c r="U4095" s="2">
        <v>9</v>
      </c>
      <c r="V4095" s="2" t="str">
        <f>PROPER(DatosTransformados[[#This Row],[Payment Method Hidden]])</f>
        <v>Credit Card</v>
      </c>
      <c r="W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095" s="2">
        <v>384</v>
      </c>
      <c r="Y4095" s="2"/>
      <c r="Z4095" s="2"/>
      <c r="AA4095" s="2" t="s">
        <v>6373</v>
      </c>
      <c r="AB4095" s="3">
        <f>DATEVALUE(DatosTransformados[[#This Row],[Contact Date Hidden]])</f>
        <v>44362</v>
      </c>
      <c r="AC4095" s="3">
        <v>44613</v>
      </c>
      <c r="AD4095" s="2" t="s">
        <v>28</v>
      </c>
      <c r="AE4095" s="2" t="str">
        <f>VLOOKUP(DatosTransformados[[#This Row],[Customer Segment Hidden]],Tabla3[#All],2,FALSE)</f>
        <v>High</v>
      </c>
      <c r="AF4095" s="11">
        <v>9.437654928445415</v>
      </c>
      <c r="AG4095" s="2">
        <v>10</v>
      </c>
      <c r="AH4095" s="2" t="s">
        <v>29</v>
      </c>
      <c r="AI4095" s="2" t="str">
        <f>IFERROR(VLOOKUP(DatosTransformados[[#This Row],[Preferred Contact Method Hidden]],Tabla3[#All],2,FALSE),DatosTransformados[[#This Row],[Preferred Contact Method Hidden]])</f>
        <v>Email</v>
      </c>
      <c r="AJ4095" s="2" t="str">
        <f>VLOOKUP(DatosTransformados[[#This Row],[Applied Discount Hidden]],Tabla3[#All],2,FALSE)</f>
        <v>Yes</v>
      </c>
      <c r="AK4095" s="2" t="b">
        <v>1</v>
      </c>
    </row>
    <row r="4096" spans="1:37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">
        <v>21</v>
      </c>
      <c r="O40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6" s="5" t="s">
        <v>33</v>
      </c>
      <c r="Q4096" s="5">
        <v>4</v>
      </c>
      <c r="R4096" s="5" t="s">
        <v>21</v>
      </c>
      <c r="S4096" s="5" t="s">
        <v>34</v>
      </c>
      <c r="T4096" s="5" t="s">
        <v>123</v>
      </c>
      <c r="U4096" s="5">
        <v>6</v>
      </c>
      <c r="V4096" s="5" t="str">
        <f>PROPER(DatosTransformados[[#This Row],[Payment Method Hidden]])</f>
        <v>Credit Card</v>
      </c>
      <c r="W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096" s="5">
        <v>33</v>
      </c>
      <c r="Y4096" s="5"/>
      <c r="Z4096" s="5"/>
      <c r="AA4096" s="5" t="s">
        <v>2070</v>
      </c>
      <c r="AB4096" s="6">
        <f>DATEVALUE(DatosTransformados[[#This Row],[Contact Date Hidden]])</f>
        <v>44334</v>
      </c>
      <c r="AC4096" s="6">
        <v>43933</v>
      </c>
      <c r="AD4096" s="5" t="s">
        <v>28</v>
      </c>
      <c r="AE4096" s="5" t="str">
        <f>VLOOKUP(DatosTransformados[[#This Row],[Customer Segment Hidden]],Tabla3[#All],2,FALSE)</f>
        <v>High</v>
      </c>
      <c r="AF4096" s="12">
        <v>5.593192571388089</v>
      </c>
      <c r="AG4096" s="5">
        <v>2</v>
      </c>
      <c r="AH4096" s="5" t="s">
        <v>49</v>
      </c>
      <c r="AI4096" s="5" t="str">
        <f>IFERROR(VLOOKUP(DatosTransformados[[#This Row],[Preferred Contact Method Hidden]],Tabla3[#All],2,FALSE),DatosTransformados[[#This Row],[Preferred Contact Method Hidden]])</f>
        <v>Phone</v>
      </c>
      <c r="AJ4096" s="5" t="str">
        <f>VLOOKUP(DatosTransformados[[#This Row],[Applied Discount Hidden]],Tabla3[#All],2,FALSE)</f>
        <v>No</v>
      </c>
      <c r="AK4096" s="5" t="b">
        <v>0</v>
      </c>
    </row>
    <row r="4097" spans="1:37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">
        <v>21</v>
      </c>
      <c r="O40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7" s="2" t="s">
        <v>33</v>
      </c>
      <c r="Q4097" s="2">
        <v>3</v>
      </c>
      <c r="R4097" s="2" t="s">
        <v>33</v>
      </c>
      <c r="S4097" s="2" t="s">
        <v>52</v>
      </c>
      <c r="T4097" s="2" t="s">
        <v>117</v>
      </c>
      <c r="U4097" s="2">
        <v>22</v>
      </c>
      <c r="V4097" s="2" t="str">
        <f>PROPER(DatosTransformados[[#This Row],[Payment Method Hidden]])</f>
        <v>Direct Debit</v>
      </c>
      <c r="W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097" s="2">
        <v>1502</v>
      </c>
      <c r="Y4097" s="2"/>
      <c r="Z4097" s="2"/>
      <c r="AA4097" s="2" t="s">
        <v>2894</v>
      </c>
      <c r="AB4097" s="3">
        <f>DATEVALUE(DatosTransformados[[#This Row],[Contact Date Hidden]])</f>
        <v>45065</v>
      </c>
      <c r="AC4097" s="3">
        <v>44921</v>
      </c>
      <c r="AD4097" s="2" t="s">
        <v>44</v>
      </c>
      <c r="AE4097" s="2" t="str">
        <f>VLOOKUP(DatosTransformados[[#This Row],[Customer Segment Hidden]],Tabla3[#All],2,FALSE)</f>
        <v>Medium</v>
      </c>
      <c r="AF4097" s="11">
        <v>19.74924192126484</v>
      </c>
      <c r="AG4097" s="2">
        <v>7</v>
      </c>
      <c r="AH4097" s="2" t="s">
        <v>29</v>
      </c>
      <c r="AI4097" s="2" t="str">
        <f>IFERROR(VLOOKUP(DatosTransformados[[#This Row],[Preferred Contact Method Hidden]],Tabla3[#All],2,FALSE),DatosTransformados[[#This Row],[Preferred Contact Method Hidden]])</f>
        <v>Email</v>
      </c>
      <c r="AJ4097" s="2" t="str">
        <f>VLOOKUP(DatosTransformados[[#This Row],[Applied Discount Hidden]],Tabla3[#All],2,FALSE)</f>
        <v>No</v>
      </c>
      <c r="AK4097" s="2" t="b">
        <v>0</v>
      </c>
    </row>
    <row r="4098" spans="1:37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">
        <v>21</v>
      </c>
      <c r="O40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8" s="5" t="s">
        <v>21</v>
      </c>
      <c r="Q4098" s="5">
        <v>0</v>
      </c>
      <c r="R4098" s="5" t="s">
        <v>33</v>
      </c>
      <c r="S4098" s="5" t="s">
        <v>34</v>
      </c>
      <c r="T4098" s="5" t="s">
        <v>123</v>
      </c>
      <c r="U4098" s="5">
        <v>24</v>
      </c>
      <c r="V4098" s="5" t="str">
        <f>PROPER(DatosTransformados[[#This Row],[Payment Method Hidden]])</f>
        <v>Credit Card</v>
      </c>
      <c r="W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098" s="5">
        <v>988</v>
      </c>
      <c r="Y4098" s="5"/>
      <c r="Z4098" s="5"/>
      <c r="AA4098" s="5" t="s">
        <v>1710</v>
      </c>
      <c r="AB4098" s="6">
        <f>DATEVALUE(DatosTransformados[[#This Row],[Contact Date Hidden]])</f>
        <v>44287</v>
      </c>
      <c r="AC4098" s="6">
        <v>44066</v>
      </c>
      <c r="AD4098" s="5" t="s">
        <v>38</v>
      </c>
      <c r="AE4098" s="5" t="str">
        <f>VLOOKUP(DatosTransformados[[#This Row],[Customer Segment Hidden]],Tabla3[#All],2,FALSE)</f>
        <v>Low</v>
      </c>
      <c r="AF4098" s="12">
        <v>20.95851937868137</v>
      </c>
      <c r="AG4098" s="5">
        <v>4</v>
      </c>
      <c r="AH4098" s="5" t="s">
        <v>63</v>
      </c>
      <c r="AI4098" s="5" t="str">
        <f>IFERROR(VLOOKUP(DatosTransformados[[#This Row],[Preferred Contact Method Hidden]],Tabla3[#All],2,FALSE),DatosTransformados[[#This Row],[Preferred Contact Method Hidden]])</f>
        <v>SMS</v>
      </c>
      <c r="AJ4098" s="5" t="str">
        <f>VLOOKUP(DatosTransformados[[#This Row],[Applied Discount Hidden]],Tabla3[#All],2,FALSE)</f>
        <v>No</v>
      </c>
      <c r="AK4098" s="5" t="b">
        <v>0</v>
      </c>
    </row>
    <row r="4099" spans="1:37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">
        <v>21</v>
      </c>
      <c r="O40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099" s="2" t="s">
        <v>21</v>
      </c>
      <c r="Q4099" s="2">
        <v>0</v>
      </c>
      <c r="R4099" s="2" t="s">
        <v>33</v>
      </c>
      <c r="S4099" s="2" t="s">
        <v>24</v>
      </c>
      <c r="T4099" s="2" t="s">
        <v>117</v>
      </c>
      <c r="U4099" s="2">
        <v>59</v>
      </c>
      <c r="V4099" s="2" t="str">
        <f>PROPER(DatosTransformados[[#This Row],[Payment Method Hidden]])</f>
        <v>Direct Debit</v>
      </c>
      <c r="W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4099" s="2">
        <v>2751</v>
      </c>
      <c r="Y4099" s="2" t="s">
        <v>42</v>
      </c>
      <c r="Z4099" s="2" t="s">
        <v>213</v>
      </c>
      <c r="AA4099" s="2" t="s">
        <v>6378</v>
      </c>
      <c r="AB4099" s="3">
        <f>DATEVALUE(DatosTransformados[[#This Row],[Contact Date Hidden]])</f>
        <v>44514</v>
      </c>
      <c r="AC4099" s="3">
        <v>44179</v>
      </c>
      <c r="AD4099" s="2" t="s">
        <v>38</v>
      </c>
      <c r="AE4099" s="2" t="str">
        <f>VLOOKUP(DatosTransformados[[#This Row],[Customer Segment Hidden]],Tabla3[#All],2,FALSE)</f>
        <v>Low</v>
      </c>
      <c r="AF4099" s="11">
        <v>50.647532176962898</v>
      </c>
      <c r="AG4099" s="2">
        <v>6</v>
      </c>
      <c r="AH4099" s="2" t="s">
        <v>63</v>
      </c>
      <c r="AI4099" s="2" t="str">
        <f>IFERROR(VLOOKUP(DatosTransformados[[#This Row],[Preferred Contact Method Hidden]],Tabla3[#All],2,FALSE),DatosTransformados[[#This Row],[Preferred Contact Method Hidden]])</f>
        <v>SMS</v>
      </c>
      <c r="AJ4099" s="2" t="str">
        <f>VLOOKUP(DatosTransformados[[#This Row],[Applied Discount Hidden]],Tabla3[#All],2,FALSE)</f>
        <v>No</v>
      </c>
      <c r="AK4099" s="2" t="b">
        <v>0</v>
      </c>
    </row>
    <row r="4100" spans="1:37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">
        <v>21</v>
      </c>
      <c r="O41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0" s="5" t="s">
        <v>21</v>
      </c>
      <c r="Q4100" s="5">
        <v>0</v>
      </c>
      <c r="R4100" s="5" t="s">
        <v>21</v>
      </c>
      <c r="S4100" s="5" t="s">
        <v>24</v>
      </c>
      <c r="T4100" s="5" t="s">
        <v>123</v>
      </c>
      <c r="U4100" s="5">
        <v>16</v>
      </c>
      <c r="V4100" s="5" t="str">
        <f>PROPER(DatosTransformados[[#This Row],[Payment Method Hidden]])</f>
        <v>Credit Card</v>
      </c>
      <c r="W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100" s="5">
        <v>176</v>
      </c>
      <c r="Y4100" s="5"/>
      <c r="Z4100" s="5"/>
      <c r="AA4100" s="5" t="s">
        <v>2784</v>
      </c>
      <c r="AB4100" s="6">
        <f>DATEVALUE(DatosTransformados[[#This Row],[Contact Date Hidden]])</f>
        <v>44755</v>
      </c>
      <c r="AC4100" s="6">
        <v>44936</v>
      </c>
      <c r="AD4100" s="5" t="s">
        <v>38</v>
      </c>
      <c r="AE4100" s="5" t="str">
        <f>VLOOKUP(DatosTransformados[[#This Row],[Customer Segment Hidden]],Tabla3[#All],2,FALSE)</f>
        <v>Low</v>
      </c>
      <c r="AF4100" s="12">
        <v>16.355746292942889</v>
      </c>
      <c r="AG4100" s="5">
        <v>0</v>
      </c>
      <c r="AH4100" s="5" t="s">
        <v>63</v>
      </c>
      <c r="AI4100" s="5" t="str">
        <f>IFERROR(VLOOKUP(DatosTransformados[[#This Row],[Preferred Contact Method Hidden]],Tabla3[#All],2,FALSE),DatosTransformados[[#This Row],[Preferred Contact Method Hidden]])</f>
        <v>SMS</v>
      </c>
      <c r="AJ4100" s="5" t="str">
        <f>VLOOKUP(DatosTransformados[[#This Row],[Applied Discount Hidden]],Tabla3[#All],2,FALSE)</f>
        <v>Yes</v>
      </c>
      <c r="AK4100" s="5" t="b">
        <v>1</v>
      </c>
    </row>
    <row r="4101" spans="1:37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">
        <v>21</v>
      </c>
      <c r="O41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1" s="2" t="s">
        <v>33</v>
      </c>
      <c r="Q4101" s="2">
        <v>6</v>
      </c>
      <c r="R4101" s="2" t="s">
        <v>21</v>
      </c>
      <c r="S4101" s="2" t="s">
        <v>24</v>
      </c>
      <c r="T4101" s="2" t="s">
        <v>117</v>
      </c>
      <c r="U4101" s="2">
        <v>8</v>
      </c>
      <c r="V4101" s="2" t="str">
        <f>PROPER(DatosTransformados[[#This Row],[Payment Method Hidden]])</f>
        <v>Direct Debit</v>
      </c>
      <c r="W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101" s="2">
        <v>99</v>
      </c>
      <c r="Y4101" s="2"/>
      <c r="Z4101" s="2"/>
      <c r="AA4101" s="2" t="s">
        <v>663</v>
      </c>
      <c r="AB4101" s="3">
        <f>DATEVALUE(DatosTransformados[[#This Row],[Contact Date Hidden]])</f>
        <v>44338</v>
      </c>
      <c r="AC4101" s="3">
        <v>44264</v>
      </c>
      <c r="AD4101" s="2" t="s">
        <v>28</v>
      </c>
      <c r="AE4101" s="2" t="str">
        <f>VLOOKUP(DatosTransformados[[#This Row],[Customer Segment Hidden]],Tabla3[#All],2,FALSE)</f>
        <v>High</v>
      </c>
      <c r="AF4101" s="11">
        <v>7.8692308978462231</v>
      </c>
      <c r="AG4101" s="2">
        <v>6</v>
      </c>
      <c r="AH4101" s="2" t="s">
        <v>29</v>
      </c>
      <c r="AI4101" s="2" t="str">
        <f>IFERROR(VLOOKUP(DatosTransformados[[#This Row],[Preferred Contact Method Hidden]],Tabla3[#All],2,FALSE),DatosTransformados[[#This Row],[Preferred Contact Method Hidden]])</f>
        <v>Email</v>
      </c>
      <c r="AJ4101" s="2" t="str">
        <f>VLOOKUP(DatosTransformados[[#This Row],[Applied Discount Hidden]],Tabla3[#All],2,FALSE)</f>
        <v>Yes</v>
      </c>
      <c r="AK4101" s="2" t="b">
        <v>1</v>
      </c>
    </row>
    <row r="4102" spans="1:37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">
        <v>21</v>
      </c>
      <c r="O41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2" s="5" t="s">
        <v>33</v>
      </c>
      <c r="Q4102" s="5">
        <v>6</v>
      </c>
      <c r="R4102" s="5" t="s">
        <v>21</v>
      </c>
      <c r="S4102" s="5" t="s">
        <v>34</v>
      </c>
      <c r="T4102" s="5" t="s">
        <v>25</v>
      </c>
      <c r="U4102" s="5">
        <v>7</v>
      </c>
      <c r="V4102" s="5" t="str">
        <f>PROPER(DatosTransformados[[#This Row],[Payment Method Hidden]])</f>
        <v>Credit Card</v>
      </c>
      <c r="W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102" s="5">
        <v>19</v>
      </c>
      <c r="Y4102" s="5"/>
      <c r="Z4102" s="5"/>
      <c r="AA4102" s="5" t="s">
        <v>591</v>
      </c>
      <c r="AB4102" s="6">
        <f>DATEVALUE(DatosTransformados[[#This Row],[Contact Date Hidden]])</f>
        <v>43964</v>
      </c>
      <c r="AC4102" s="6">
        <v>44379</v>
      </c>
      <c r="AD4102" s="5" t="s">
        <v>44</v>
      </c>
      <c r="AE4102" s="5" t="str">
        <f>VLOOKUP(DatosTransformados[[#This Row],[Customer Segment Hidden]],Tabla3[#All],2,FALSE)</f>
        <v>Medium</v>
      </c>
      <c r="AF4102" s="12">
        <v>6.8031591249802883</v>
      </c>
      <c r="AG4102" s="5">
        <v>8</v>
      </c>
      <c r="AH4102" s="5" t="s">
        <v>49</v>
      </c>
      <c r="AI4102" s="5" t="str">
        <f>IFERROR(VLOOKUP(DatosTransformados[[#This Row],[Preferred Contact Method Hidden]],Tabla3[#All],2,FALSE),DatosTransformados[[#This Row],[Preferred Contact Method Hidden]])</f>
        <v>Phone</v>
      </c>
      <c r="AJ4102" s="5" t="str">
        <f>VLOOKUP(DatosTransformados[[#This Row],[Applied Discount Hidden]],Tabla3[#All],2,FALSE)</f>
        <v>Yes</v>
      </c>
      <c r="AK4102" s="5" t="b">
        <v>1</v>
      </c>
    </row>
    <row r="4103" spans="1:37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">
        <v>21</v>
      </c>
      <c r="O41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3" s="2" t="s">
        <v>21</v>
      </c>
      <c r="Q4103" s="2">
        <v>0</v>
      </c>
      <c r="R4103" s="2" t="s">
        <v>21</v>
      </c>
      <c r="S4103" s="2" t="s">
        <v>24</v>
      </c>
      <c r="T4103" s="2" t="s">
        <v>123</v>
      </c>
      <c r="U4103" s="2">
        <v>36</v>
      </c>
      <c r="V4103" s="2" t="str">
        <f>PROPER(DatosTransformados[[#This Row],[Payment Method Hidden]])</f>
        <v>Credit Card</v>
      </c>
      <c r="W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103" s="2">
        <v>1599</v>
      </c>
      <c r="Y4103" s="2" t="s">
        <v>87</v>
      </c>
      <c r="Z4103" s="2" t="s">
        <v>767</v>
      </c>
      <c r="AA4103" s="2" t="s">
        <v>3186</v>
      </c>
      <c r="AB4103" s="3">
        <f>DATEVALUE(DatosTransformados[[#This Row],[Contact Date Hidden]])</f>
        <v>44834</v>
      </c>
      <c r="AC4103" s="3">
        <v>44432</v>
      </c>
      <c r="AD4103" s="2" t="s">
        <v>38</v>
      </c>
      <c r="AE4103" s="2" t="str">
        <f>VLOOKUP(DatosTransformados[[#This Row],[Customer Segment Hidden]],Tabla3[#All],2,FALSE)</f>
        <v>Low</v>
      </c>
      <c r="AF4103" s="11">
        <v>39.292900665784778</v>
      </c>
      <c r="AG4103" s="2">
        <v>1</v>
      </c>
      <c r="AH4103" s="2" t="s">
        <v>49</v>
      </c>
      <c r="AI4103" s="2" t="str">
        <f>IFERROR(VLOOKUP(DatosTransformados[[#This Row],[Preferred Contact Method Hidden]],Tabla3[#All],2,FALSE),DatosTransformados[[#This Row],[Preferred Contact Method Hidden]])</f>
        <v>Phone</v>
      </c>
      <c r="AJ4103" s="2" t="str">
        <f>VLOOKUP(DatosTransformados[[#This Row],[Applied Discount Hidden]],Tabla3[#All],2,FALSE)</f>
        <v>Yes</v>
      </c>
      <c r="AK4103" s="2" t="b">
        <v>1</v>
      </c>
    </row>
    <row r="4104" spans="1:37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">
        <v>21</v>
      </c>
      <c r="O41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4" s="5" t="s">
        <v>33</v>
      </c>
      <c r="Q4104" s="5">
        <v>6</v>
      </c>
      <c r="R4104" s="5" t="s">
        <v>21</v>
      </c>
      <c r="S4104" s="5" t="s">
        <v>24</v>
      </c>
      <c r="T4104" s="5" t="s">
        <v>35</v>
      </c>
      <c r="U4104" s="5">
        <v>12</v>
      </c>
      <c r="V4104" s="5" t="str">
        <f>PROPER(DatosTransformados[[#This Row],[Payment Method Hidden]])</f>
        <v>Direct Debit</v>
      </c>
      <c r="W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104" s="5">
        <v>259</v>
      </c>
      <c r="Y4104" s="5"/>
      <c r="Z4104" s="5"/>
      <c r="AA4104" s="5" t="s">
        <v>185</v>
      </c>
      <c r="AB4104" s="6">
        <f>DATEVALUE(DatosTransformados[[#This Row],[Contact Date Hidden]])</f>
        <v>44378</v>
      </c>
      <c r="AC4104" s="6">
        <v>44240</v>
      </c>
      <c r="AD4104" s="5" t="s">
        <v>44</v>
      </c>
      <c r="AE4104" s="5" t="str">
        <f>VLOOKUP(DatosTransformados[[#This Row],[Customer Segment Hidden]],Tabla3[#All],2,FALSE)</f>
        <v>Medium</v>
      </c>
      <c r="AF4104" s="12">
        <v>14.144752364958631</v>
      </c>
      <c r="AG4104" s="5">
        <v>4</v>
      </c>
      <c r="AH4104" s="5" t="s">
        <v>49</v>
      </c>
      <c r="AI4104" s="5" t="str">
        <f>IFERROR(VLOOKUP(DatosTransformados[[#This Row],[Preferred Contact Method Hidden]],Tabla3[#All],2,FALSE),DatosTransformados[[#This Row],[Preferred Contact Method Hidden]])</f>
        <v>Phone</v>
      </c>
      <c r="AJ4104" s="5" t="str">
        <f>VLOOKUP(DatosTransformados[[#This Row],[Applied Discount Hidden]],Tabla3[#All],2,FALSE)</f>
        <v>Yes</v>
      </c>
      <c r="AK4104" s="5" t="b">
        <v>1</v>
      </c>
    </row>
    <row r="4105" spans="1:37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">
        <v>33</v>
      </c>
      <c r="O41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5" s="2" t="s">
        <v>21</v>
      </c>
      <c r="Q4105" s="2">
        <v>0</v>
      </c>
      <c r="R4105" s="2" t="s">
        <v>21</v>
      </c>
      <c r="S4105" s="2" t="s">
        <v>52</v>
      </c>
      <c r="T4105" s="2" t="s">
        <v>35</v>
      </c>
      <c r="U4105" s="2">
        <v>65</v>
      </c>
      <c r="V4105" s="2" t="str">
        <f>PROPER(DatosTransformados[[#This Row],[Payment Method Hidden]])</f>
        <v>Direct Debit</v>
      </c>
      <c r="W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4105" s="2">
        <v>4606</v>
      </c>
      <c r="Y4105" s="2"/>
      <c r="Z4105" s="2"/>
      <c r="AA4105" s="2" t="s">
        <v>2781</v>
      </c>
      <c r="AB4105" s="3">
        <f>DATEVALUE(DatosTransformados[[#This Row],[Contact Date Hidden]])</f>
        <v>43858</v>
      </c>
      <c r="AC4105" s="3">
        <v>44136</v>
      </c>
      <c r="AD4105" s="2" t="s">
        <v>44</v>
      </c>
      <c r="AE4105" s="2" t="str">
        <f>VLOOKUP(DatosTransformados[[#This Row],[Customer Segment Hidden]],Tabla3[#All],2,FALSE)</f>
        <v>Medium</v>
      </c>
      <c r="AF4105" s="11">
        <v>69.858785129099999</v>
      </c>
      <c r="AG4105" s="2">
        <v>3</v>
      </c>
      <c r="AH4105" s="2" t="s">
        <v>63</v>
      </c>
      <c r="AI4105" s="2" t="str">
        <f>IFERROR(VLOOKUP(DatosTransformados[[#This Row],[Preferred Contact Method Hidden]],Tabla3[#All],2,FALSE),DatosTransformados[[#This Row],[Preferred Contact Method Hidden]])</f>
        <v>SMS</v>
      </c>
      <c r="AJ4105" s="2" t="str">
        <f>VLOOKUP(DatosTransformados[[#This Row],[Applied Discount Hidden]],Tabla3[#All],2,FALSE)</f>
        <v>No</v>
      </c>
      <c r="AK4105" s="2" t="b">
        <v>0</v>
      </c>
    </row>
    <row r="4106" spans="1:37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">
        <v>21</v>
      </c>
      <c r="O41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6" s="5" t="s">
        <v>21</v>
      </c>
      <c r="Q4106" s="5">
        <v>0</v>
      </c>
      <c r="R4106" s="5" t="s">
        <v>21</v>
      </c>
      <c r="S4106" s="5" t="s">
        <v>24</v>
      </c>
      <c r="T4106" s="5" t="s">
        <v>117</v>
      </c>
      <c r="U4106" s="5">
        <v>14</v>
      </c>
      <c r="V4106" s="5" t="str">
        <f>PROPER(DatosTransformados[[#This Row],[Payment Method Hidden]])</f>
        <v>Direct Debit</v>
      </c>
      <c r="W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106" s="5">
        <v>37</v>
      </c>
      <c r="Y4106" s="5" t="s">
        <v>42</v>
      </c>
      <c r="Z4106" s="5" t="s">
        <v>279</v>
      </c>
      <c r="AA4106" s="5" t="s">
        <v>1837</v>
      </c>
      <c r="AB4106" s="6">
        <f>DATEVALUE(DatosTransformados[[#This Row],[Contact Date Hidden]])</f>
        <v>44135</v>
      </c>
      <c r="AC4106" s="6">
        <v>44101</v>
      </c>
      <c r="AD4106" s="5" t="s">
        <v>28</v>
      </c>
      <c r="AE4106" s="5" t="str">
        <f>VLOOKUP(DatosTransformados[[#This Row],[Customer Segment Hidden]],Tabla3[#All],2,FALSE)</f>
        <v>High</v>
      </c>
      <c r="AF4106" s="12">
        <v>15.25433529547386</v>
      </c>
      <c r="AG4106" s="5">
        <v>4</v>
      </c>
      <c r="AH4106" s="5" t="s">
        <v>29</v>
      </c>
      <c r="AI4106" s="5" t="str">
        <f>IFERROR(VLOOKUP(DatosTransformados[[#This Row],[Preferred Contact Method Hidden]],Tabla3[#All],2,FALSE),DatosTransformados[[#This Row],[Preferred Contact Method Hidden]])</f>
        <v>Email</v>
      </c>
      <c r="AJ4106" s="5" t="str">
        <f>VLOOKUP(DatosTransformados[[#This Row],[Applied Discount Hidden]],Tabla3[#All],2,FALSE)</f>
        <v>Yes</v>
      </c>
      <c r="AK4106" s="5" t="b">
        <v>1</v>
      </c>
    </row>
    <row r="4107" spans="1:37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">
        <v>21</v>
      </c>
      <c r="O41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7" s="2" t="s">
        <v>21</v>
      </c>
      <c r="Q4107" s="2">
        <v>0</v>
      </c>
      <c r="R4107" s="2" t="s">
        <v>21</v>
      </c>
      <c r="S4107" s="2" t="s">
        <v>24</v>
      </c>
      <c r="T4107" s="2" t="s">
        <v>123</v>
      </c>
      <c r="U4107" s="2">
        <v>49</v>
      </c>
      <c r="V4107" s="2" t="str">
        <f>PROPER(DatosTransformados[[#This Row],[Payment Method Hidden]])</f>
        <v>Credit Card</v>
      </c>
      <c r="W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107" s="2">
        <v>2468</v>
      </c>
      <c r="Y4107" s="2"/>
      <c r="Z4107" s="2"/>
      <c r="AA4107" s="2" t="s">
        <v>1910</v>
      </c>
      <c r="AB4107" s="3">
        <f>DATEVALUE(DatosTransformados[[#This Row],[Contact Date Hidden]])</f>
        <v>44241</v>
      </c>
      <c r="AC4107" s="3">
        <v>44271</v>
      </c>
      <c r="AD4107" s="2" t="s">
        <v>38</v>
      </c>
      <c r="AE4107" s="2" t="str">
        <f>VLOOKUP(DatosTransformados[[#This Row],[Customer Segment Hidden]],Tabla3[#All],2,FALSE)</f>
        <v>Low</v>
      </c>
      <c r="AF4107" s="11">
        <v>48.213911855321122</v>
      </c>
      <c r="AG4107" s="2">
        <v>7</v>
      </c>
      <c r="AH4107" s="2" t="s">
        <v>49</v>
      </c>
      <c r="AI4107" s="2" t="str">
        <f>IFERROR(VLOOKUP(DatosTransformados[[#This Row],[Preferred Contact Method Hidden]],Tabla3[#All],2,FALSE),DatosTransformados[[#This Row],[Preferred Contact Method Hidden]])</f>
        <v>Phone</v>
      </c>
      <c r="AJ4107" s="2" t="str">
        <f>VLOOKUP(DatosTransformados[[#This Row],[Applied Discount Hidden]],Tabla3[#All],2,FALSE)</f>
        <v>No</v>
      </c>
      <c r="AK4107" s="2" t="b">
        <v>0</v>
      </c>
    </row>
    <row r="4108" spans="1:37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">
        <v>21</v>
      </c>
      <c r="O41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8" s="5" t="s">
        <v>33</v>
      </c>
      <c r="Q4108" s="5">
        <v>3</v>
      </c>
      <c r="R4108" s="5" t="s">
        <v>21</v>
      </c>
      <c r="S4108" s="5" t="s">
        <v>52</v>
      </c>
      <c r="T4108" s="5" t="s">
        <v>123</v>
      </c>
      <c r="U4108" s="5">
        <v>10</v>
      </c>
      <c r="V4108" s="5" t="str">
        <f>PROPER(DatosTransformados[[#This Row],[Payment Method Hidden]])</f>
        <v>Credit Card</v>
      </c>
      <c r="W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108" s="5">
        <v>590</v>
      </c>
      <c r="Y4108" s="5"/>
      <c r="Z4108" s="5"/>
      <c r="AA4108" s="5" t="s">
        <v>6134</v>
      </c>
      <c r="AB4108" s="6">
        <f>DATEVALUE(DatosTransformados[[#This Row],[Contact Date Hidden]])</f>
        <v>44606</v>
      </c>
      <c r="AC4108" s="6">
        <v>44838</v>
      </c>
      <c r="AD4108" s="5" t="s">
        <v>28</v>
      </c>
      <c r="AE4108" s="5" t="str">
        <f>VLOOKUP(DatosTransformados[[#This Row],[Customer Segment Hidden]],Tabla3[#All],2,FALSE)</f>
        <v>High</v>
      </c>
      <c r="AF4108" s="12">
        <v>8.9010540166239345</v>
      </c>
      <c r="AG4108" s="5">
        <v>9</v>
      </c>
      <c r="AH4108" s="5" t="s">
        <v>63</v>
      </c>
      <c r="AI4108" s="5" t="str">
        <f>IFERROR(VLOOKUP(DatosTransformados[[#This Row],[Preferred Contact Method Hidden]],Tabla3[#All],2,FALSE),DatosTransformados[[#This Row],[Preferred Contact Method Hidden]])</f>
        <v>SMS</v>
      </c>
      <c r="AJ4108" s="5" t="str">
        <f>VLOOKUP(DatosTransformados[[#This Row],[Applied Discount Hidden]],Tabla3[#All],2,FALSE)</f>
        <v>Yes</v>
      </c>
      <c r="AK4108" s="5" t="b">
        <v>1</v>
      </c>
    </row>
    <row r="4109" spans="1:37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">
        <v>21</v>
      </c>
      <c r="O41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09" s="2" t="s">
        <v>21</v>
      </c>
      <c r="Q4109" s="2">
        <v>0</v>
      </c>
      <c r="R4109" s="2" t="s">
        <v>21</v>
      </c>
      <c r="S4109" s="2" t="s">
        <v>24</v>
      </c>
      <c r="T4109" s="2" t="s">
        <v>117</v>
      </c>
      <c r="U4109" s="2">
        <v>46</v>
      </c>
      <c r="V4109" s="2" t="str">
        <f>PROPER(DatosTransformados[[#This Row],[Payment Method Hidden]])</f>
        <v>Direct Debit</v>
      </c>
      <c r="W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109" s="2">
        <v>602</v>
      </c>
      <c r="Y4109" s="2" t="s">
        <v>42</v>
      </c>
      <c r="Z4109" s="2" t="s">
        <v>359</v>
      </c>
      <c r="AA4109" s="2" t="s">
        <v>1748</v>
      </c>
      <c r="AB4109" s="3">
        <f>DATEVALUE(DatosTransformados[[#This Row],[Contact Date Hidden]])</f>
        <v>45166</v>
      </c>
      <c r="AC4109" s="3">
        <v>44263</v>
      </c>
      <c r="AD4109" s="2" t="s">
        <v>38</v>
      </c>
      <c r="AE4109" s="2" t="str">
        <f>VLOOKUP(DatosTransformados[[#This Row],[Customer Segment Hidden]],Tabla3[#All],2,FALSE)</f>
        <v>Low</v>
      </c>
      <c r="AF4109" s="11">
        <v>45.036288698080249</v>
      </c>
      <c r="AG4109" s="2">
        <v>8</v>
      </c>
      <c r="AH4109" s="2" t="s">
        <v>29</v>
      </c>
      <c r="AI4109" s="2" t="str">
        <f>IFERROR(VLOOKUP(DatosTransformados[[#This Row],[Preferred Contact Method Hidden]],Tabla3[#All],2,FALSE),DatosTransformados[[#This Row],[Preferred Contact Method Hidden]])</f>
        <v>Email</v>
      </c>
      <c r="AJ4109" s="2" t="str">
        <f>VLOOKUP(DatosTransformados[[#This Row],[Applied Discount Hidden]],Tabla3[#All],2,FALSE)</f>
        <v>Yes</v>
      </c>
      <c r="AK4109" s="2" t="b">
        <v>1</v>
      </c>
    </row>
    <row r="4110" spans="1:37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">
        <v>21</v>
      </c>
      <c r="O41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0" s="5" t="s">
        <v>33</v>
      </c>
      <c r="Q4110" s="5">
        <v>2</v>
      </c>
      <c r="R4110" s="5" t="s">
        <v>33</v>
      </c>
      <c r="S4110" s="5" t="s">
        <v>24</v>
      </c>
      <c r="T4110" s="5" t="s">
        <v>117</v>
      </c>
      <c r="U4110" s="5">
        <v>29</v>
      </c>
      <c r="V4110" s="5" t="str">
        <f>PROPER(DatosTransformados[[#This Row],[Payment Method Hidden]])</f>
        <v>Direct Debit</v>
      </c>
      <c r="W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110" s="5">
        <v>963</v>
      </c>
      <c r="Y4110" s="5" t="s">
        <v>42</v>
      </c>
      <c r="Z4110" s="5" t="s">
        <v>279</v>
      </c>
      <c r="AA4110" s="5" t="s">
        <v>2196</v>
      </c>
      <c r="AB4110" s="6">
        <f>DATEVALUE(DatosTransformados[[#This Row],[Contact Date Hidden]])</f>
        <v>44466</v>
      </c>
      <c r="AC4110" s="6">
        <v>43906</v>
      </c>
      <c r="AD4110" s="5" t="s">
        <v>38</v>
      </c>
      <c r="AE4110" s="5" t="str">
        <f>VLOOKUP(DatosTransformados[[#This Row],[Customer Segment Hidden]],Tabla3[#All],2,FALSE)</f>
        <v>Low</v>
      </c>
      <c r="AF4110" s="12">
        <v>27.097718084065239</v>
      </c>
      <c r="AG4110" s="5">
        <v>2</v>
      </c>
      <c r="AH4110" s="5" t="s">
        <v>49</v>
      </c>
      <c r="AI4110" s="5" t="str">
        <f>IFERROR(VLOOKUP(DatosTransformados[[#This Row],[Preferred Contact Method Hidden]],Tabla3[#All],2,FALSE),DatosTransformados[[#This Row],[Preferred Contact Method Hidden]])</f>
        <v>Phone</v>
      </c>
      <c r="AJ4110" s="5" t="str">
        <f>VLOOKUP(DatosTransformados[[#This Row],[Applied Discount Hidden]],Tabla3[#All],2,FALSE)</f>
        <v>Yes</v>
      </c>
      <c r="AK4110" s="5" t="b">
        <v>1</v>
      </c>
    </row>
    <row r="4111" spans="1:37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">
        <v>21</v>
      </c>
      <c r="O4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1" s="5" t="s">
        <v>21</v>
      </c>
      <c r="Q4111" s="5">
        <v>0</v>
      </c>
      <c r="R4111" s="5" t="s">
        <v>21</v>
      </c>
      <c r="S4111" s="5" t="s">
        <v>52</v>
      </c>
      <c r="T4111" s="5" t="s">
        <v>25</v>
      </c>
      <c r="U4111" s="5">
        <v>22</v>
      </c>
      <c r="V4111" s="5" t="str">
        <f>PROPER(DatosTransformados[[#This Row],[Payment Method Hidden]])</f>
        <v>Credit Card</v>
      </c>
      <c r="W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111" s="5">
        <v>1195</v>
      </c>
      <c r="Y4111" s="5"/>
      <c r="Z4111" s="5"/>
      <c r="AA4111" s="5" t="s">
        <v>6390</v>
      </c>
      <c r="AB4111" s="6">
        <f>DATEVALUE(DatosTransformados[[#This Row],[Contact Date Hidden]])</f>
        <v>45274</v>
      </c>
      <c r="AC4111" s="6">
        <v>44318</v>
      </c>
      <c r="AD4111" s="5" t="s">
        <v>44</v>
      </c>
      <c r="AE4111" s="5" t="str">
        <f>VLOOKUP(DatosTransformados[[#This Row],[Customer Segment Hidden]],Tabla3[#All],2,FALSE)</f>
        <v>Medium</v>
      </c>
      <c r="AF4111" s="12">
        <v>21.103577509223829</v>
      </c>
      <c r="AG4111" s="5">
        <v>10</v>
      </c>
      <c r="AH4111" s="5" t="s">
        <v>49</v>
      </c>
      <c r="AI4111" s="5" t="str">
        <f>IFERROR(VLOOKUP(DatosTransformados[[#This Row],[Preferred Contact Method Hidden]],Tabla3[#All],2,FALSE),DatosTransformados[[#This Row],[Preferred Contact Method Hidden]])</f>
        <v>Phone</v>
      </c>
      <c r="AJ4111" s="5" t="str">
        <f>VLOOKUP(DatosTransformados[[#This Row],[Applied Discount Hidden]],Tabla3[#All],2,FALSE)</f>
        <v>No</v>
      </c>
      <c r="AK4111" s="5" t="b">
        <v>0</v>
      </c>
    </row>
    <row r="4112" spans="1:37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">
        <v>21</v>
      </c>
      <c r="O4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2" s="2" t="s">
        <v>33</v>
      </c>
      <c r="Q4112" s="2">
        <v>2</v>
      </c>
      <c r="R4112" s="2" t="s">
        <v>21</v>
      </c>
      <c r="S4112" s="2" t="s">
        <v>24</v>
      </c>
      <c r="T4112" s="2" t="s">
        <v>117</v>
      </c>
      <c r="U4112" s="2">
        <v>8</v>
      </c>
      <c r="V4112" s="2" t="str">
        <f>PROPER(DatosTransformados[[#This Row],[Payment Method Hidden]])</f>
        <v>Direct Debit</v>
      </c>
      <c r="W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112" s="2">
        <v>203</v>
      </c>
      <c r="Y4112" s="2"/>
      <c r="Z4112" s="2"/>
      <c r="AA4112" s="2" t="s">
        <v>6392</v>
      </c>
      <c r="AB4112" s="3">
        <f>DATEVALUE(DatosTransformados[[#This Row],[Contact Date Hidden]])</f>
        <v>45201</v>
      </c>
      <c r="AC4112" s="3">
        <v>44418</v>
      </c>
      <c r="AD4112" s="2" t="s">
        <v>28</v>
      </c>
      <c r="AE4112" s="2" t="str">
        <f>VLOOKUP(DatosTransformados[[#This Row],[Customer Segment Hidden]],Tabla3[#All],2,FALSE)</f>
        <v>High</v>
      </c>
      <c r="AF4112" s="11">
        <v>9.0304428513415367</v>
      </c>
      <c r="AG4112" s="2">
        <v>9</v>
      </c>
      <c r="AH4112" s="2" t="s">
        <v>29</v>
      </c>
      <c r="AI4112" s="2" t="str">
        <f>IFERROR(VLOOKUP(DatosTransformados[[#This Row],[Preferred Contact Method Hidden]],Tabla3[#All],2,FALSE),DatosTransformados[[#This Row],[Preferred Contact Method Hidden]])</f>
        <v>Email</v>
      </c>
      <c r="AJ4112" s="2" t="str">
        <f>VLOOKUP(DatosTransformados[[#This Row],[Applied Discount Hidden]],Tabla3[#All],2,FALSE)</f>
        <v>Yes</v>
      </c>
      <c r="AK4112" s="2" t="b">
        <v>1</v>
      </c>
    </row>
    <row r="4113" spans="1:37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">
        <v>21</v>
      </c>
      <c r="O4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3" s="5" t="s">
        <v>21</v>
      </c>
      <c r="Q4113" s="5">
        <v>0</v>
      </c>
      <c r="R4113" s="5" t="s">
        <v>21</v>
      </c>
      <c r="S4113" s="5" t="s">
        <v>24</v>
      </c>
      <c r="T4113" s="5" t="s">
        <v>207</v>
      </c>
      <c r="U4113" s="5">
        <v>39</v>
      </c>
      <c r="V4113" s="5" t="str">
        <f>PROPER(DatosTransformados[[#This Row],[Payment Method Hidden]])</f>
        <v>Paper Check</v>
      </c>
      <c r="W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113" s="5">
        <v>1125</v>
      </c>
      <c r="Y4113" s="5" t="s">
        <v>42</v>
      </c>
      <c r="Z4113" s="5" t="s">
        <v>213</v>
      </c>
      <c r="AA4113" s="5" t="s">
        <v>1076</v>
      </c>
      <c r="AB4113" s="6">
        <f>DATEVALUE(DatosTransformados[[#This Row],[Contact Date Hidden]])</f>
        <v>43902</v>
      </c>
      <c r="AC4113" s="6">
        <v>44442</v>
      </c>
      <c r="AD4113" s="5" t="s">
        <v>28</v>
      </c>
      <c r="AE4113" s="5" t="str">
        <f>VLOOKUP(DatosTransformados[[#This Row],[Customer Segment Hidden]],Tabla3[#All],2,FALSE)</f>
        <v>High</v>
      </c>
      <c r="AF4113" s="12">
        <v>41.436285020931066</v>
      </c>
      <c r="AG4113" s="5">
        <v>3</v>
      </c>
      <c r="AH4113" s="5" t="s">
        <v>49</v>
      </c>
      <c r="AI4113" s="5" t="str">
        <f>IFERROR(VLOOKUP(DatosTransformados[[#This Row],[Preferred Contact Method Hidden]],Tabla3[#All],2,FALSE),DatosTransformados[[#This Row],[Preferred Contact Method Hidden]])</f>
        <v>Phone</v>
      </c>
      <c r="AJ4113" s="5" t="str">
        <f>VLOOKUP(DatosTransformados[[#This Row],[Applied Discount Hidden]],Tabla3[#All],2,FALSE)</f>
        <v>No</v>
      </c>
      <c r="AK4113" s="5" t="b">
        <v>0</v>
      </c>
    </row>
    <row r="4114" spans="1:37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">
        <v>21</v>
      </c>
      <c r="O4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4" s="2" t="s">
        <v>21</v>
      </c>
      <c r="Q4114" s="2">
        <v>0</v>
      </c>
      <c r="R4114" s="2" t="s">
        <v>21</v>
      </c>
      <c r="S4114" s="2" t="s">
        <v>34</v>
      </c>
      <c r="T4114" s="2" t="s">
        <v>35</v>
      </c>
      <c r="U4114" s="2">
        <v>12</v>
      </c>
      <c r="V4114" s="2" t="str">
        <f>PROPER(DatosTransformados[[#This Row],[Payment Method Hidden]])</f>
        <v>Direct Debit</v>
      </c>
      <c r="W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114" s="2">
        <v>580</v>
      </c>
      <c r="Y4114" s="2"/>
      <c r="Z4114" s="2"/>
      <c r="AA4114" s="2" t="s">
        <v>214</v>
      </c>
      <c r="AB4114" s="3">
        <f>DATEVALUE(DatosTransformados[[#This Row],[Contact Date Hidden]])</f>
        <v>44444</v>
      </c>
      <c r="AC4114" s="3">
        <v>44571</v>
      </c>
      <c r="AD4114" s="2" t="s">
        <v>38</v>
      </c>
      <c r="AE4114" s="2" t="str">
        <f>VLOOKUP(DatosTransformados[[#This Row],[Customer Segment Hidden]],Tabla3[#All],2,FALSE)</f>
        <v>Low</v>
      </c>
      <c r="AF4114" s="11">
        <v>14.327647368724691</v>
      </c>
      <c r="AG4114" s="2">
        <v>5</v>
      </c>
      <c r="AH4114" s="2" t="s">
        <v>63</v>
      </c>
      <c r="AI4114" s="2" t="str">
        <f>IFERROR(VLOOKUP(DatosTransformados[[#This Row],[Preferred Contact Method Hidden]],Tabla3[#All],2,FALSE),DatosTransformados[[#This Row],[Preferred Contact Method Hidden]])</f>
        <v>SMS</v>
      </c>
      <c r="AJ4114" s="2" t="str">
        <f>VLOOKUP(DatosTransformados[[#This Row],[Applied Discount Hidden]],Tabla3[#All],2,FALSE)</f>
        <v>No</v>
      </c>
      <c r="AK4114" s="2" t="b">
        <v>0</v>
      </c>
    </row>
    <row r="4115" spans="1:37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">
        <v>21</v>
      </c>
      <c r="O4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5" s="5" t="s">
        <v>21</v>
      </c>
      <c r="Q4115" s="5">
        <v>0</v>
      </c>
      <c r="R4115" s="5" t="s">
        <v>21</v>
      </c>
      <c r="S4115" s="5" t="s">
        <v>52</v>
      </c>
      <c r="T4115" s="5" t="s">
        <v>35</v>
      </c>
      <c r="U4115" s="5">
        <v>45</v>
      </c>
      <c r="V4115" s="5" t="str">
        <f>PROPER(DatosTransformados[[#This Row],[Payment Method Hidden]])</f>
        <v>Direct Debit</v>
      </c>
      <c r="W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115" s="5">
        <v>3191</v>
      </c>
      <c r="Y4115" s="5"/>
      <c r="Z4115" s="5"/>
      <c r="AA4115" s="5" t="s">
        <v>5729</v>
      </c>
      <c r="AB4115" s="6">
        <f>DATEVALUE(DatosTransformados[[#This Row],[Contact Date Hidden]])</f>
        <v>44274</v>
      </c>
      <c r="AC4115" s="6">
        <v>44408</v>
      </c>
      <c r="AD4115" s="5" t="s">
        <v>38</v>
      </c>
      <c r="AE4115" s="5" t="str">
        <f>VLOOKUP(DatosTransformados[[#This Row],[Customer Segment Hidden]],Tabla3[#All],2,FALSE)</f>
        <v>Low</v>
      </c>
      <c r="AF4115" s="12">
        <v>42.386118902770058</v>
      </c>
      <c r="AG4115" s="5">
        <v>4</v>
      </c>
      <c r="AH4115" s="5" t="s">
        <v>49</v>
      </c>
      <c r="AI4115" s="5" t="str">
        <f>IFERROR(VLOOKUP(DatosTransformados[[#This Row],[Preferred Contact Method Hidden]],Tabla3[#All],2,FALSE),DatosTransformados[[#This Row],[Preferred Contact Method Hidden]])</f>
        <v>Phone</v>
      </c>
      <c r="AJ4115" s="5" t="str">
        <f>VLOOKUP(DatosTransformados[[#This Row],[Applied Discount Hidden]],Tabla3[#All],2,FALSE)</f>
        <v>No</v>
      </c>
      <c r="AK4115" s="5" t="b">
        <v>0</v>
      </c>
    </row>
    <row r="4116" spans="1:37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">
        <v>21</v>
      </c>
      <c r="O4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6" s="2" t="s">
        <v>33</v>
      </c>
      <c r="Q4116" s="2">
        <v>6</v>
      </c>
      <c r="R4116" s="2" t="s">
        <v>33</v>
      </c>
      <c r="S4116" s="2" t="s">
        <v>24</v>
      </c>
      <c r="T4116" s="2" t="s">
        <v>35</v>
      </c>
      <c r="U4116" s="2">
        <v>30</v>
      </c>
      <c r="V4116" s="2" t="str">
        <f>PROPER(DatosTransformados[[#This Row],[Payment Method Hidden]])</f>
        <v>Direct Debit</v>
      </c>
      <c r="W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116" s="2">
        <v>420</v>
      </c>
      <c r="Y4116" s="2" t="s">
        <v>42</v>
      </c>
      <c r="Z4116" s="2" t="s">
        <v>184</v>
      </c>
      <c r="AA4116" s="2" t="s">
        <v>391</v>
      </c>
      <c r="AB4116" s="3">
        <f>DATEVALUE(DatosTransformados[[#This Row],[Contact Date Hidden]])</f>
        <v>44083</v>
      </c>
      <c r="AC4116" s="3">
        <v>44826</v>
      </c>
      <c r="AD4116" s="2" t="s">
        <v>38</v>
      </c>
      <c r="AE4116" s="2" t="str">
        <f>VLOOKUP(DatosTransformados[[#This Row],[Customer Segment Hidden]],Tabla3[#All],2,FALSE)</f>
        <v>Low</v>
      </c>
      <c r="AF4116" s="11">
        <v>24.914091163650031</v>
      </c>
      <c r="AG4116" s="2">
        <v>2</v>
      </c>
      <c r="AH4116" s="2" t="s">
        <v>49</v>
      </c>
      <c r="AI4116" s="2" t="str">
        <f>IFERROR(VLOOKUP(DatosTransformados[[#This Row],[Preferred Contact Method Hidden]],Tabla3[#All],2,FALSE),DatosTransformados[[#This Row],[Preferred Contact Method Hidden]])</f>
        <v>Phone</v>
      </c>
      <c r="AJ4116" s="2" t="str">
        <f>VLOOKUP(DatosTransformados[[#This Row],[Applied Discount Hidden]],Tabla3[#All],2,FALSE)</f>
        <v>Yes</v>
      </c>
      <c r="AK4116" s="2" t="b">
        <v>1</v>
      </c>
    </row>
    <row r="4117" spans="1:37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">
        <v>33</v>
      </c>
      <c r="O4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7" s="5" t="s">
        <v>21</v>
      </c>
      <c r="Q4117" s="5">
        <v>0</v>
      </c>
      <c r="R4117" s="5" t="s">
        <v>21</v>
      </c>
      <c r="S4117" s="5" t="s">
        <v>24</v>
      </c>
      <c r="T4117" s="5" t="s">
        <v>35</v>
      </c>
      <c r="U4117" s="5">
        <v>34</v>
      </c>
      <c r="V4117" s="5" t="str">
        <f>PROPER(DatosTransformados[[#This Row],[Payment Method Hidden]])</f>
        <v>Direct Debit</v>
      </c>
      <c r="W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117" s="5">
        <v>34</v>
      </c>
      <c r="Y4117" s="5" t="s">
        <v>42</v>
      </c>
      <c r="Z4117" s="5" t="s">
        <v>213</v>
      </c>
      <c r="AA4117" s="5" t="s">
        <v>2773</v>
      </c>
      <c r="AB4117" s="6">
        <f>DATEVALUE(DatosTransformados[[#This Row],[Contact Date Hidden]])</f>
        <v>44040</v>
      </c>
      <c r="AC4117" s="6">
        <v>44962</v>
      </c>
      <c r="AD4117" s="5" t="s">
        <v>44</v>
      </c>
      <c r="AE4117" s="5" t="str">
        <f>VLOOKUP(DatosTransformados[[#This Row],[Customer Segment Hidden]],Tabla3[#All],2,FALSE)</f>
        <v>Medium</v>
      </c>
      <c r="AF4117" s="12">
        <v>35.450457303946862</v>
      </c>
      <c r="AG4117" s="5">
        <v>10</v>
      </c>
      <c r="AH4117" s="5" t="s">
        <v>29</v>
      </c>
      <c r="AI4117" s="5" t="str">
        <f>IFERROR(VLOOKUP(DatosTransformados[[#This Row],[Preferred Contact Method Hidden]],Tabla3[#All],2,FALSE),DatosTransformados[[#This Row],[Preferred Contact Method Hidden]])</f>
        <v>Email</v>
      </c>
      <c r="AJ4117" s="5" t="str">
        <f>VLOOKUP(DatosTransformados[[#This Row],[Applied Discount Hidden]],Tabla3[#All],2,FALSE)</f>
        <v>Yes</v>
      </c>
      <c r="AK4117" s="5" t="b">
        <v>1</v>
      </c>
    </row>
    <row r="4118" spans="1:37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">
        <v>21</v>
      </c>
      <c r="O4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8" s="2" t="s">
        <v>33</v>
      </c>
      <c r="Q4118" s="2">
        <v>5</v>
      </c>
      <c r="R4118" s="2" t="s">
        <v>33</v>
      </c>
      <c r="S4118" s="2" t="s">
        <v>52</v>
      </c>
      <c r="T4118" s="2" t="s">
        <v>123</v>
      </c>
      <c r="U4118" s="2">
        <v>19</v>
      </c>
      <c r="V4118" s="2" t="str">
        <f>PROPER(DatosTransformados[[#This Row],[Payment Method Hidden]])</f>
        <v>Credit Card</v>
      </c>
      <c r="W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118" s="2">
        <v>841</v>
      </c>
      <c r="Y4118" s="2"/>
      <c r="Z4118" s="2"/>
      <c r="AA4118" s="2" t="s">
        <v>3398</v>
      </c>
      <c r="AB4118" s="3">
        <f>DATEVALUE(DatosTransformados[[#This Row],[Contact Date Hidden]])</f>
        <v>45128</v>
      </c>
      <c r="AC4118" s="3">
        <v>44781</v>
      </c>
      <c r="AD4118" s="2" t="s">
        <v>44</v>
      </c>
      <c r="AE4118" s="2" t="str">
        <f>VLOOKUP(DatosTransformados[[#This Row],[Customer Segment Hidden]],Tabla3[#All],2,FALSE)</f>
        <v>Medium</v>
      </c>
      <c r="AF4118" s="11">
        <v>20.468099356736289</v>
      </c>
      <c r="AG4118" s="2">
        <v>3</v>
      </c>
      <c r="AH4118" s="2" t="s">
        <v>49</v>
      </c>
      <c r="AI4118" s="2" t="str">
        <f>IFERROR(VLOOKUP(DatosTransformados[[#This Row],[Preferred Contact Method Hidden]],Tabla3[#All],2,FALSE),DatosTransformados[[#This Row],[Preferred Contact Method Hidden]])</f>
        <v>Phone</v>
      </c>
      <c r="AJ4118" s="2" t="str">
        <f>VLOOKUP(DatosTransformados[[#This Row],[Applied Discount Hidden]],Tabla3[#All],2,FALSE)</f>
        <v>Yes</v>
      </c>
      <c r="AK4118" s="2" t="b">
        <v>1</v>
      </c>
    </row>
    <row r="4119" spans="1:37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">
        <v>21</v>
      </c>
      <c r="O4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19" s="5" t="s">
        <v>21</v>
      </c>
      <c r="Q4119" s="5">
        <v>0</v>
      </c>
      <c r="R4119" s="5" t="s">
        <v>33</v>
      </c>
      <c r="S4119" s="5" t="s">
        <v>24</v>
      </c>
      <c r="T4119" s="5" t="s">
        <v>169</v>
      </c>
      <c r="U4119" s="5">
        <v>61</v>
      </c>
      <c r="V4119" s="5" t="str">
        <f>PROPER(DatosTransformados[[#This Row],[Payment Method Hidden]])</f>
        <v>Paper Check</v>
      </c>
      <c r="W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4119" s="5">
        <v>374</v>
      </c>
      <c r="Y4119" s="5" t="s">
        <v>87</v>
      </c>
      <c r="Z4119" s="5" t="s">
        <v>535</v>
      </c>
      <c r="AA4119" s="5" t="s">
        <v>5371</v>
      </c>
      <c r="AB4119" s="6">
        <f>DATEVALUE(DatosTransformados[[#This Row],[Contact Date Hidden]])</f>
        <v>45246</v>
      </c>
      <c r="AC4119" s="6">
        <v>44051</v>
      </c>
      <c r="AD4119" s="5" t="s">
        <v>28</v>
      </c>
      <c r="AE4119" s="5" t="str">
        <f>VLOOKUP(DatosTransformados[[#This Row],[Customer Segment Hidden]],Tabla3[#All],2,FALSE)</f>
        <v>High</v>
      </c>
      <c r="AF4119" s="12">
        <v>49.424331112499871</v>
      </c>
      <c r="AG4119" s="5">
        <v>5</v>
      </c>
      <c r="AH4119" s="5" t="s">
        <v>29</v>
      </c>
      <c r="AI4119" s="5" t="str">
        <f>IFERROR(VLOOKUP(DatosTransformados[[#This Row],[Preferred Contact Method Hidden]],Tabla3[#All],2,FALSE),DatosTransformados[[#This Row],[Preferred Contact Method Hidden]])</f>
        <v>Email</v>
      </c>
      <c r="AJ4119" s="5" t="str">
        <f>VLOOKUP(DatosTransformados[[#This Row],[Applied Discount Hidden]],Tabla3[#All],2,FALSE)</f>
        <v>Yes</v>
      </c>
      <c r="AK4119" s="5" t="b">
        <v>1</v>
      </c>
    </row>
    <row r="4120" spans="1:37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">
        <v>21</v>
      </c>
      <c r="O4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0" s="2" t="s">
        <v>21</v>
      </c>
      <c r="Q4120" s="2">
        <v>0</v>
      </c>
      <c r="R4120" s="2" t="s">
        <v>21</v>
      </c>
      <c r="S4120" s="2" t="s">
        <v>34</v>
      </c>
      <c r="T4120" s="2" t="s">
        <v>117</v>
      </c>
      <c r="U4120" s="2">
        <v>47</v>
      </c>
      <c r="V4120" s="2" t="str">
        <f>PROPER(DatosTransformados[[#This Row],[Payment Method Hidden]])</f>
        <v>Direct Debit</v>
      </c>
      <c r="W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120" s="2">
        <v>3091</v>
      </c>
      <c r="Y4120" s="2"/>
      <c r="Z4120" s="2"/>
      <c r="AA4120" s="2" t="s">
        <v>6401</v>
      </c>
      <c r="AB4120" s="3">
        <f>DATEVALUE(DatosTransformados[[#This Row],[Contact Date Hidden]])</f>
        <v>44532</v>
      </c>
      <c r="AC4120" s="3">
        <v>44320</v>
      </c>
      <c r="AD4120" s="2" t="s">
        <v>44</v>
      </c>
      <c r="AE4120" s="2" t="str">
        <f>VLOOKUP(DatosTransformados[[#This Row],[Customer Segment Hidden]],Tabla3[#All],2,FALSE)</f>
        <v>Medium</v>
      </c>
      <c r="AF4120" s="11">
        <v>48.107421034586487</v>
      </c>
      <c r="AG4120" s="2">
        <v>2</v>
      </c>
      <c r="AH4120" s="2" t="s">
        <v>63</v>
      </c>
      <c r="AI4120" s="2" t="str">
        <f>IFERROR(VLOOKUP(DatosTransformados[[#This Row],[Preferred Contact Method Hidden]],Tabla3[#All],2,FALSE),DatosTransformados[[#This Row],[Preferred Contact Method Hidden]])</f>
        <v>SMS</v>
      </c>
      <c r="AJ4120" s="2" t="str">
        <f>VLOOKUP(DatosTransformados[[#This Row],[Applied Discount Hidden]],Tabla3[#All],2,FALSE)</f>
        <v>No</v>
      </c>
      <c r="AK4120" s="2" t="b">
        <v>0</v>
      </c>
    </row>
    <row r="4121" spans="1:37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">
        <v>21</v>
      </c>
      <c r="O4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1" s="5" t="s">
        <v>21</v>
      </c>
      <c r="Q4121" s="5">
        <v>0</v>
      </c>
      <c r="R4121" s="5" t="s">
        <v>21</v>
      </c>
      <c r="S4121" s="5" t="s">
        <v>24</v>
      </c>
      <c r="T4121" s="5" t="s">
        <v>117</v>
      </c>
      <c r="U4121" s="5">
        <v>55</v>
      </c>
      <c r="V4121" s="5" t="str">
        <f>PROPER(DatosTransformados[[#This Row],[Payment Method Hidden]])</f>
        <v>Direct Debit</v>
      </c>
      <c r="W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121" s="5">
        <v>1421</v>
      </c>
      <c r="Y4121" s="5" t="s">
        <v>87</v>
      </c>
      <c r="Z4121" s="5" t="s">
        <v>126</v>
      </c>
      <c r="AA4121" s="5" t="s">
        <v>6403</v>
      </c>
      <c r="AB4121" s="6">
        <f>DATEVALUE(DatosTransformados[[#This Row],[Contact Date Hidden]])</f>
        <v>44698</v>
      </c>
      <c r="AC4121" s="6">
        <v>44253</v>
      </c>
      <c r="AD4121" s="5" t="s">
        <v>44</v>
      </c>
      <c r="AE4121" s="5" t="str">
        <f>VLOOKUP(DatosTransformados[[#This Row],[Customer Segment Hidden]],Tabla3[#All],2,FALSE)</f>
        <v>Medium</v>
      </c>
      <c r="AF4121" s="12">
        <v>53.769709221920237</v>
      </c>
      <c r="AG4121" s="5">
        <v>7</v>
      </c>
      <c r="AH4121" s="5" t="s">
        <v>29</v>
      </c>
      <c r="AI4121" s="5" t="str">
        <f>IFERROR(VLOOKUP(DatosTransformados[[#This Row],[Preferred Contact Method Hidden]],Tabla3[#All],2,FALSE),DatosTransformados[[#This Row],[Preferred Contact Method Hidden]])</f>
        <v>Email</v>
      </c>
      <c r="AJ4121" s="5" t="str">
        <f>VLOOKUP(DatosTransformados[[#This Row],[Applied Discount Hidden]],Tabla3[#All],2,FALSE)</f>
        <v>No</v>
      </c>
      <c r="AK4121" s="5" t="b">
        <v>0</v>
      </c>
    </row>
    <row r="4122" spans="1:37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">
        <v>21</v>
      </c>
      <c r="O4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2" s="2" t="s">
        <v>21</v>
      </c>
      <c r="Q4122" s="2">
        <v>0</v>
      </c>
      <c r="R4122" s="2" t="s">
        <v>33</v>
      </c>
      <c r="S4122" s="2" t="s">
        <v>24</v>
      </c>
      <c r="T4122" s="2" t="s">
        <v>35</v>
      </c>
      <c r="U4122" s="2">
        <v>21</v>
      </c>
      <c r="V4122" s="2" t="str">
        <f>PROPER(DatosTransformados[[#This Row],[Payment Method Hidden]])</f>
        <v>Direct Debit</v>
      </c>
      <c r="W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122" s="2">
        <v>142</v>
      </c>
      <c r="Y4122" s="2"/>
      <c r="Z4122" s="2"/>
      <c r="AA4122" s="2" t="s">
        <v>1664</v>
      </c>
      <c r="AB4122" s="3">
        <f>DATEVALUE(DatosTransformados[[#This Row],[Contact Date Hidden]])</f>
        <v>44055</v>
      </c>
      <c r="AC4122" s="3">
        <v>45218</v>
      </c>
      <c r="AD4122" s="2" t="s">
        <v>28</v>
      </c>
      <c r="AE4122" s="2" t="str">
        <f>VLOOKUP(DatosTransformados[[#This Row],[Customer Segment Hidden]],Tabla3[#All],2,FALSE)</f>
        <v>High</v>
      </c>
      <c r="AF4122" s="11">
        <v>17.66722287672993</v>
      </c>
      <c r="AG4122" s="2">
        <v>1</v>
      </c>
      <c r="AH4122" s="2" t="s">
        <v>49</v>
      </c>
      <c r="AI4122" s="2" t="str">
        <f>IFERROR(VLOOKUP(DatosTransformados[[#This Row],[Preferred Contact Method Hidden]],Tabla3[#All],2,FALSE),DatosTransformados[[#This Row],[Preferred Contact Method Hidden]])</f>
        <v>Phone</v>
      </c>
      <c r="AJ4122" s="2" t="str">
        <f>VLOOKUP(DatosTransformados[[#This Row],[Applied Discount Hidden]],Tabla3[#All],2,FALSE)</f>
        <v>No</v>
      </c>
      <c r="AK4122" s="2" t="b">
        <v>0</v>
      </c>
    </row>
    <row r="4123" spans="1:37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">
        <v>21</v>
      </c>
      <c r="O4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3" s="5" t="s">
        <v>21</v>
      </c>
      <c r="Q4123" s="5">
        <v>0</v>
      </c>
      <c r="R4123" s="5" t="s">
        <v>21</v>
      </c>
      <c r="S4123" s="5" t="s">
        <v>24</v>
      </c>
      <c r="T4123" s="5" t="s">
        <v>25</v>
      </c>
      <c r="U4123" s="5">
        <v>18</v>
      </c>
      <c r="V4123" s="5" t="str">
        <f>PROPER(DatosTransformados[[#This Row],[Payment Method Hidden]])</f>
        <v>Credit Card</v>
      </c>
      <c r="W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123" s="5">
        <v>35</v>
      </c>
      <c r="Y4123" s="5"/>
      <c r="Z4123" s="5"/>
      <c r="AA4123" s="5" t="s">
        <v>513</v>
      </c>
      <c r="AB4123" s="6">
        <f>DATEVALUE(DatosTransformados[[#This Row],[Contact Date Hidden]])</f>
        <v>45023</v>
      </c>
      <c r="AC4123" s="6">
        <v>44453</v>
      </c>
      <c r="AD4123" s="5" t="s">
        <v>38</v>
      </c>
      <c r="AE4123" s="5" t="str">
        <f>VLOOKUP(DatosTransformados[[#This Row],[Customer Segment Hidden]],Tabla3[#All],2,FALSE)</f>
        <v>Low</v>
      </c>
      <c r="AF4123" s="12">
        <v>21.10620725138136</v>
      </c>
      <c r="AG4123" s="5">
        <v>7</v>
      </c>
      <c r="AH4123" s="5" t="s">
        <v>29</v>
      </c>
      <c r="AI4123" s="5" t="str">
        <f>IFERROR(VLOOKUP(DatosTransformados[[#This Row],[Preferred Contact Method Hidden]],Tabla3[#All],2,FALSE),DatosTransformados[[#This Row],[Preferred Contact Method Hidden]])</f>
        <v>Email</v>
      </c>
      <c r="AJ4123" s="5" t="str">
        <f>VLOOKUP(DatosTransformados[[#This Row],[Applied Discount Hidden]],Tabla3[#All],2,FALSE)</f>
        <v>No</v>
      </c>
      <c r="AK4123" s="5" t="b">
        <v>0</v>
      </c>
    </row>
    <row r="4124" spans="1:37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">
        <v>21</v>
      </c>
      <c r="O4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4" s="2" t="s">
        <v>21</v>
      </c>
      <c r="Q4124" s="2">
        <v>0</v>
      </c>
      <c r="R4124" s="2" t="s">
        <v>21</v>
      </c>
      <c r="S4124" s="2" t="s">
        <v>34</v>
      </c>
      <c r="T4124" s="2" t="s">
        <v>35</v>
      </c>
      <c r="U4124" s="2">
        <v>7</v>
      </c>
      <c r="V4124" s="2" t="str">
        <f>PROPER(DatosTransformados[[#This Row],[Payment Method Hidden]])</f>
        <v>Direct Debit</v>
      </c>
      <c r="W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124" s="2">
        <v>168</v>
      </c>
      <c r="Y4124" s="2"/>
      <c r="Z4124" s="2"/>
      <c r="AA4124" s="2" t="s">
        <v>378</v>
      </c>
      <c r="AB4124" s="3">
        <f>DATEVALUE(DatosTransformados[[#This Row],[Contact Date Hidden]])</f>
        <v>44643</v>
      </c>
      <c r="AC4124" s="3">
        <v>44837</v>
      </c>
      <c r="AD4124" s="2" t="s">
        <v>44</v>
      </c>
      <c r="AE4124" s="2" t="str">
        <f>VLOOKUP(DatosTransformados[[#This Row],[Customer Segment Hidden]],Tabla3[#All],2,FALSE)</f>
        <v>Medium</v>
      </c>
      <c r="AF4124" s="11">
        <v>8.1471858613148367</v>
      </c>
      <c r="AG4124" s="2">
        <v>5</v>
      </c>
      <c r="AH4124" s="2" t="s">
        <v>49</v>
      </c>
      <c r="AI4124" s="2" t="str">
        <f>IFERROR(VLOOKUP(DatosTransformados[[#This Row],[Preferred Contact Method Hidden]],Tabla3[#All],2,FALSE),DatosTransformados[[#This Row],[Preferred Contact Method Hidden]])</f>
        <v>Phone</v>
      </c>
      <c r="AJ4124" s="2" t="str">
        <f>VLOOKUP(DatosTransformados[[#This Row],[Applied Discount Hidden]],Tabla3[#All],2,FALSE)</f>
        <v>Yes</v>
      </c>
      <c r="AK4124" s="2" t="b">
        <v>1</v>
      </c>
    </row>
    <row r="4125" spans="1:37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">
        <v>21</v>
      </c>
      <c r="O4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5" s="5" t="s">
        <v>21</v>
      </c>
      <c r="Q4125" s="5">
        <v>0</v>
      </c>
      <c r="R4125" s="5" t="s">
        <v>33</v>
      </c>
      <c r="S4125" s="5" t="s">
        <v>24</v>
      </c>
      <c r="T4125" s="5" t="s">
        <v>35</v>
      </c>
      <c r="U4125" s="5">
        <v>25</v>
      </c>
      <c r="V4125" s="5" t="str">
        <f>PROPER(DatosTransformados[[#This Row],[Payment Method Hidden]])</f>
        <v>Direct Debit</v>
      </c>
      <c r="W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125" s="5">
        <v>839</v>
      </c>
      <c r="Y4125" s="5"/>
      <c r="Z4125" s="5"/>
      <c r="AA4125" s="5" t="s">
        <v>4338</v>
      </c>
      <c r="AB4125" s="6">
        <f>DATEVALUE(DatosTransformados[[#This Row],[Contact Date Hidden]])</f>
        <v>44286</v>
      </c>
      <c r="AC4125" s="6">
        <v>44164</v>
      </c>
      <c r="AD4125" s="5" t="s">
        <v>44</v>
      </c>
      <c r="AE4125" s="5" t="str">
        <f>VLOOKUP(DatosTransformados[[#This Row],[Customer Segment Hidden]],Tabla3[#All],2,FALSE)</f>
        <v>Medium</v>
      </c>
      <c r="AF4125" s="12">
        <v>26.681953711600311</v>
      </c>
      <c r="AG4125" s="5">
        <v>10</v>
      </c>
      <c r="AH4125" s="5" t="s">
        <v>29</v>
      </c>
      <c r="AI4125" s="5" t="str">
        <f>IFERROR(VLOOKUP(DatosTransformados[[#This Row],[Preferred Contact Method Hidden]],Tabla3[#All],2,FALSE),DatosTransformados[[#This Row],[Preferred Contact Method Hidden]])</f>
        <v>Email</v>
      </c>
      <c r="AJ4125" s="5" t="str">
        <f>VLOOKUP(DatosTransformados[[#This Row],[Applied Discount Hidden]],Tabla3[#All],2,FALSE)</f>
        <v>No</v>
      </c>
      <c r="AK4125" s="5" t="b">
        <v>0</v>
      </c>
    </row>
    <row r="4126" spans="1:37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">
        <v>21</v>
      </c>
      <c r="O4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6" s="2" t="s">
        <v>21</v>
      </c>
      <c r="Q4126" s="2">
        <v>0</v>
      </c>
      <c r="R4126" s="2" t="s">
        <v>21</v>
      </c>
      <c r="S4126" s="2" t="s">
        <v>52</v>
      </c>
      <c r="T4126" s="2" t="s">
        <v>117</v>
      </c>
      <c r="U4126" s="2">
        <v>26</v>
      </c>
      <c r="V4126" s="2" t="str">
        <f>PROPER(DatosTransformados[[#This Row],[Payment Method Hidden]])</f>
        <v>Direct Debit</v>
      </c>
      <c r="W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4126" s="2">
        <v>392</v>
      </c>
      <c r="Y4126" s="2"/>
      <c r="Z4126" s="2"/>
      <c r="AA4126" s="2" t="s">
        <v>6409</v>
      </c>
      <c r="AB4126" s="3">
        <f>DATEVALUE(DatosTransformados[[#This Row],[Contact Date Hidden]])</f>
        <v>44523</v>
      </c>
      <c r="AC4126" s="3">
        <v>44462</v>
      </c>
      <c r="AD4126" s="2" t="s">
        <v>28</v>
      </c>
      <c r="AE4126" s="2" t="str">
        <f>VLOOKUP(DatosTransformados[[#This Row],[Customer Segment Hidden]],Tabla3[#All],2,FALSE)</f>
        <v>High</v>
      </c>
      <c r="AF4126" s="11">
        <v>26.977314157732518</v>
      </c>
      <c r="AG4126" s="2">
        <v>2</v>
      </c>
      <c r="AH4126" s="2" t="s">
        <v>49</v>
      </c>
      <c r="AI4126" s="2" t="str">
        <f>IFERROR(VLOOKUP(DatosTransformados[[#This Row],[Preferred Contact Method Hidden]],Tabla3[#All],2,FALSE),DatosTransformados[[#This Row],[Preferred Contact Method Hidden]])</f>
        <v>Phone</v>
      </c>
      <c r="AJ4126" s="2" t="str">
        <f>VLOOKUP(DatosTransformados[[#This Row],[Applied Discount Hidden]],Tabla3[#All],2,FALSE)</f>
        <v>No</v>
      </c>
      <c r="AK4126" s="2" t="b">
        <v>0</v>
      </c>
    </row>
    <row r="4127" spans="1:37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">
        <v>21</v>
      </c>
      <c r="O4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7" s="5" t="s">
        <v>33</v>
      </c>
      <c r="Q4127" s="5">
        <v>2</v>
      </c>
      <c r="R4127" s="5" t="s">
        <v>21</v>
      </c>
      <c r="S4127" s="5" t="s">
        <v>34</v>
      </c>
      <c r="T4127" s="5" t="s">
        <v>117</v>
      </c>
      <c r="U4127" s="5">
        <v>43</v>
      </c>
      <c r="V4127" s="5" t="str">
        <f>PROPER(DatosTransformados[[#This Row],[Payment Method Hidden]])</f>
        <v>Direct Debit</v>
      </c>
      <c r="W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127" s="5">
        <v>2797</v>
      </c>
      <c r="Y4127" s="5"/>
      <c r="Z4127" s="5"/>
      <c r="AA4127" s="5" t="s">
        <v>2422</v>
      </c>
      <c r="AB4127" s="6">
        <f>DATEVALUE(DatosTransformados[[#This Row],[Contact Date Hidden]])</f>
        <v>43838</v>
      </c>
      <c r="AC4127" s="6">
        <v>44735</v>
      </c>
      <c r="AD4127" s="5" t="s">
        <v>28</v>
      </c>
      <c r="AE4127" s="5" t="str">
        <f>VLOOKUP(DatosTransformados[[#This Row],[Customer Segment Hidden]],Tabla3[#All],2,FALSE)</f>
        <v>High</v>
      </c>
      <c r="AF4127" s="12">
        <v>50.293454692601443</v>
      </c>
      <c r="AG4127" s="5">
        <v>5</v>
      </c>
      <c r="AH4127" s="5" t="s">
        <v>63</v>
      </c>
      <c r="AI4127" s="5" t="str">
        <f>IFERROR(VLOOKUP(DatosTransformados[[#This Row],[Preferred Contact Method Hidden]],Tabla3[#All],2,FALSE),DatosTransformados[[#This Row],[Preferred Contact Method Hidden]])</f>
        <v>SMS</v>
      </c>
      <c r="AJ4127" s="5" t="str">
        <f>VLOOKUP(DatosTransformados[[#This Row],[Applied Discount Hidden]],Tabla3[#All],2,FALSE)</f>
        <v>No</v>
      </c>
      <c r="AK4127" s="5" t="b">
        <v>0</v>
      </c>
    </row>
    <row r="4128" spans="1:37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">
        <v>21</v>
      </c>
      <c r="O4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8" s="2" t="s">
        <v>21</v>
      </c>
      <c r="Q4128" s="2">
        <v>0</v>
      </c>
      <c r="R4128" s="2" t="s">
        <v>21</v>
      </c>
      <c r="S4128" s="2" t="s">
        <v>24</v>
      </c>
      <c r="T4128" s="2" t="s">
        <v>123</v>
      </c>
      <c r="U4128" s="2">
        <v>14</v>
      </c>
      <c r="V4128" s="2" t="str">
        <f>PROPER(DatosTransformados[[#This Row],[Payment Method Hidden]])</f>
        <v>Credit Card</v>
      </c>
      <c r="W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128" s="2">
        <v>14</v>
      </c>
      <c r="Y4128" s="2"/>
      <c r="Z4128" s="2"/>
      <c r="AA4128" s="2" t="s">
        <v>83</v>
      </c>
      <c r="AB4128" s="3">
        <f>DATEVALUE(DatosTransformados[[#This Row],[Contact Date Hidden]])</f>
        <v>44109</v>
      </c>
      <c r="AC4128" s="3">
        <v>44036</v>
      </c>
      <c r="AD4128" s="2" t="s">
        <v>28</v>
      </c>
      <c r="AE4128" s="2" t="str">
        <f>VLOOKUP(DatosTransformados[[#This Row],[Customer Segment Hidden]],Tabla3[#All],2,FALSE)</f>
        <v>High</v>
      </c>
      <c r="AF4128" s="11">
        <v>12.064592930508811</v>
      </c>
      <c r="AG4128" s="2">
        <v>7</v>
      </c>
      <c r="AH4128" s="2" t="s">
        <v>49</v>
      </c>
      <c r="AI4128" s="2" t="str">
        <f>IFERROR(VLOOKUP(DatosTransformados[[#This Row],[Preferred Contact Method Hidden]],Tabla3[#All],2,FALSE),DatosTransformados[[#This Row],[Preferred Contact Method Hidden]])</f>
        <v>Phone</v>
      </c>
      <c r="AJ4128" s="2" t="str">
        <f>VLOOKUP(DatosTransformados[[#This Row],[Applied Discount Hidden]],Tabla3[#All],2,FALSE)</f>
        <v>No</v>
      </c>
      <c r="AK4128" s="2" t="b">
        <v>0</v>
      </c>
    </row>
    <row r="4129" spans="1:37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">
        <v>21</v>
      </c>
      <c r="O4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29" s="5" t="s">
        <v>21</v>
      </c>
      <c r="Q4129" s="5">
        <v>0</v>
      </c>
      <c r="R4129" s="5" t="s">
        <v>21</v>
      </c>
      <c r="S4129" s="5" t="s">
        <v>24</v>
      </c>
      <c r="T4129" s="5" t="s">
        <v>117</v>
      </c>
      <c r="U4129" s="5">
        <v>54</v>
      </c>
      <c r="V4129" s="5" t="str">
        <f>PROPER(DatosTransformados[[#This Row],[Payment Method Hidden]])</f>
        <v>Direct Debit</v>
      </c>
      <c r="W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129" s="5">
        <v>334</v>
      </c>
      <c r="Y4129" s="5" t="s">
        <v>42</v>
      </c>
      <c r="Z4129" s="5" t="s">
        <v>213</v>
      </c>
      <c r="AA4129" s="5" t="s">
        <v>6413</v>
      </c>
      <c r="AB4129" s="6">
        <f>DATEVALUE(DatosTransformados[[#This Row],[Contact Date Hidden]])</f>
        <v>44364</v>
      </c>
      <c r="AC4129" s="6">
        <v>44597</v>
      </c>
      <c r="AD4129" s="5" t="s">
        <v>38</v>
      </c>
      <c r="AE4129" s="5" t="str">
        <f>VLOOKUP(DatosTransformados[[#This Row],[Customer Segment Hidden]],Tabla3[#All],2,FALSE)</f>
        <v>Low</v>
      </c>
      <c r="AF4129" s="12">
        <v>45.147453805732027</v>
      </c>
      <c r="AG4129" s="5">
        <v>7</v>
      </c>
      <c r="AH4129" s="5" t="s">
        <v>29</v>
      </c>
      <c r="AI4129" s="5" t="str">
        <f>IFERROR(VLOOKUP(DatosTransformados[[#This Row],[Preferred Contact Method Hidden]],Tabla3[#All],2,FALSE),DatosTransformados[[#This Row],[Preferred Contact Method Hidden]])</f>
        <v>Email</v>
      </c>
      <c r="AJ4129" s="5" t="str">
        <f>VLOOKUP(DatosTransformados[[#This Row],[Applied Discount Hidden]],Tabla3[#All],2,FALSE)</f>
        <v>No</v>
      </c>
      <c r="AK4129" s="5" t="b">
        <v>0</v>
      </c>
    </row>
    <row r="4130" spans="1:37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">
        <v>21</v>
      </c>
      <c r="O4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0" s="2" t="s">
        <v>21</v>
      </c>
      <c r="Q4130" s="2">
        <v>0</v>
      </c>
      <c r="R4130" s="2" t="s">
        <v>21</v>
      </c>
      <c r="S4130" s="2" t="s">
        <v>52</v>
      </c>
      <c r="T4130" s="2" t="s">
        <v>35</v>
      </c>
      <c r="U4130" s="2">
        <v>49</v>
      </c>
      <c r="V4130" s="2" t="str">
        <f>PROPER(DatosTransformados[[#This Row],[Payment Method Hidden]])</f>
        <v>Direct Debit</v>
      </c>
      <c r="W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130" s="2">
        <v>3174</v>
      </c>
      <c r="Y4130" s="2" t="s">
        <v>87</v>
      </c>
      <c r="Z4130" s="2" t="s">
        <v>180</v>
      </c>
      <c r="AA4130" s="2" t="s">
        <v>6415</v>
      </c>
      <c r="AB4130" s="3">
        <f>DATEVALUE(DatosTransformados[[#This Row],[Contact Date Hidden]])</f>
        <v>44462</v>
      </c>
      <c r="AC4130" s="3">
        <v>44090</v>
      </c>
      <c r="AD4130" s="2" t="s">
        <v>38</v>
      </c>
      <c r="AE4130" s="2" t="str">
        <f>VLOOKUP(DatosTransformados[[#This Row],[Customer Segment Hidden]],Tabla3[#All],2,FALSE)</f>
        <v>Low</v>
      </c>
      <c r="AF4130" s="11">
        <v>47.968390089658143</v>
      </c>
      <c r="AG4130" s="2">
        <v>2</v>
      </c>
      <c r="AH4130" s="2" t="s">
        <v>49</v>
      </c>
      <c r="AI4130" s="2" t="str">
        <f>IFERROR(VLOOKUP(DatosTransformados[[#This Row],[Preferred Contact Method Hidden]],Tabla3[#All],2,FALSE),DatosTransformados[[#This Row],[Preferred Contact Method Hidden]])</f>
        <v>Phone</v>
      </c>
      <c r="AJ4130" s="2" t="str">
        <f>VLOOKUP(DatosTransformados[[#This Row],[Applied Discount Hidden]],Tabla3[#All],2,FALSE)</f>
        <v>No</v>
      </c>
      <c r="AK4130" s="2" t="b">
        <v>0</v>
      </c>
    </row>
    <row r="4131" spans="1:37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">
        <v>21</v>
      </c>
      <c r="O4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1" s="5" t="s">
        <v>21</v>
      </c>
      <c r="Q4131" s="5">
        <v>0</v>
      </c>
      <c r="R4131" s="5" t="s">
        <v>21</v>
      </c>
      <c r="S4131" s="5" t="s">
        <v>24</v>
      </c>
      <c r="T4131" s="5" t="s">
        <v>117</v>
      </c>
      <c r="U4131" s="5">
        <v>56</v>
      </c>
      <c r="V4131" s="5" t="str">
        <f>PROPER(DatosTransformados[[#This Row],[Payment Method Hidden]])</f>
        <v>Direct Debit</v>
      </c>
      <c r="W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131" s="5">
        <v>3186</v>
      </c>
      <c r="Y4131" s="5"/>
      <c r="Z4131" s="5"/>
      <c r="AA4131" s="5" t="s">
        <v>4742</v>
      </c>
      <c r="AB4131" s="6">
        <f>DATEVALUE(DatosTransformados[[#This Row],[Contact Date Hidden]])</f>
        <v>44517</v>
      </c>
      <c r="AC4131" s="6">
        <v>45035</v>
      </c>
      <c r="AD4131" s="5" t="s">
        <v>38</v>
      </c>
      <c r="AE4131" s="5" t="str">
        <f>VLOOKUP(DatosTransformados[[#This Row],[Customer Segment Hidden]],Tabla3[#All],2,FALSE)</f>
        <v>Low</v>
      </c>
      <c r="AF4131" s="12">
        <v>55.00336782310066</v>
      </c>
      <c r="AG4131" s="5">
        <v>1</v>
      </c>
      <c r="AH4131" s="5" t="s">
        <v>63</v>
      </c>
      <c r="AI4131" s="5" t="str">
        <f>IFERROR(VLOOKUP(DatosTransformados[[#This Row],[Preferred Contact Method Hidden]],Tabla3[#All],2,FALSE),DatosTransformados[[#This Row],[Preferred Contact Method Hidden]])</f>
        <v>SMS</v>
      </c>
      <c r="AJ4131" s="5" t="str">
        <f>VLOOKUP(DatosTransformados[[#This Row],[Applied Discount Hidden]],Tabla3[#All],2,FALSE)</f>
        <v>No</v>
      </c>
      <c r="AK4131" s="5" t="b">
        <v>0</v>
      </c>
    </row>
    <row r="4132" spans="1:37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">
        <v>21</v>
      </c>
      <c r="O4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2" s="2" t="s">
        <v>33</v>
      </c>
      <c r="Q4132" s="2">
        <v>3</v>
      </c>
      <c r="R4132" s="2" t="s">
        <v>21</v>
      </c>
      <c r="S4132" s="2" t="s">
        <v>34</v>
      </c>
      <c r="T4132" s="2" t="s">
        <v>35</v>
      </c>
      <c r="U4132" s="2">
        <v>29</v>
      </c>
      <c r="V4132" s="2" t="str">
        <f>PROPER(DatosTransformados[[#This Row],[Payment Method Hidden]])</f>
        <v>Direct Debit</v>
      </c>
      <c r="W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132" s="2">
        <v>1967</v>
      </c>
      <c r="Y4132" s="2"/>
      <c r="Z4132" s="2"/>
      <c r="AA4132" s="2" t="s">
        <v>2838</v>
      </c>
      <c r="AB4132" s="3">
        <f>DATEVALUE(DatosTransformados[[#This Row],[Contact Date Hidden]])</f>
        <v>44262</v>
      </c>
      <c r="AC4132" s="3">
        <v>43873</v>
      </c>
      <c r="AD4132" s="2" t="s">
        <v>38</v>
      </c>
      <c r="AE4132" s="2" t="str">
        <f>VLOOKUP(DatosTransformados[[#This Row],[Customer Segment Hidden]],Tabla3[#All],2,FALSE)</f>
        <v>Low</v>
      </c>
      <c r="AF4132" s="11">
        <v>31.674890174490091</v>
      </c>
      <c r="AG4132" s="2">
        <v>4</v>
      </c>
      <c r="AH4132" s="2" t="s">
        <v>49</v>
      </c>
      <c r="AI4132" s="2" t="str">
        <f>IFERROR(VLOOKUP(DatosTransformados[[#This Row],[Preferred Contact Method Hidden]],Tabla3[#All],2,FALSE),DatosTransformados[[#This Row],[Preferred Contact Method Hidden]])</f>
        <v>Phone</v>
      </c>
      <c r="AJ4132" s="2" t="str">
        <f>VLOOKUP(DatosTransformados[[#This Row],[Applied Discount Hidden]],Tabla3[#All],2,FALSE)</f>
        <v>No</v>
      </c>
      <c r="AK4132" s="2" t="b">
        <v>0</v>
      </c>
    </row>
    <row r="4133" spans="1:37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">
        <v>21</v>
      </c>
      <c r="O4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3" s="5" t="s">
        <v>21</v>
      </c>
      <c r="Q4133" s="5">
        <v>0</v>
      </c>
      <c r="R4133" s="5" t="s">
        <v>33</v>
      </c>
      <c r="S4133" s="5" t="s">
        <v>34</v>
      </c>
      <c r="T4133" s="5" t="s">
        <v>35</v>
      </c>
      <c r="U4133" s="5">
        <v>24</v>
      </c>
      <c r="V4133" s="5" t="str">
        <f>PROPER(DatosTransformados[[#This Row],[Payment Method Hidden]])</f>
        <v>Direct Debit</v>
      </c>
      <c r="W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133" s="5">
        <v>1021</v>
      </c>
      <c r="Y4133" s="5"/>
      <c r="Z4133" s="5"/>
      <c r="AA4133" s="5" t="s">
        <v>6147</v>
      </c>
      <c r="AB4133" s="6">
        <f>DATEVALUE(DatosTransformados[[#This Row],[Contact Date Hidden]])</f>
        <v>44105</v>
      </c>
      <c r="AC4133" s="6">
        <v>45238</v>
      </c>
      <c r="AD4133" s="5" t="s">
        <v>28</v>
      </c>
      <c r="AE4133" s="5" t="str">
        <f>VLOOKUP(DatosTransformados[[#This Row],[Customer Segment Hidden]],Tabla3[#All],2,FALSE)</f>
        <v>High</v>
      </c>
      <c r="AF4133" s="12">
        <v>28.473096966094989</v>
      </c>
      <c r="AG4133" s="5">
        <v>2</v>
      </c>
      <c r="AH4133" s="5" t="s">
        <v>29</v>
      </c>
      <c r="AI4133" s="5" t="str">
        <f>IFERROR(VLOOKUP(DatosTransformados[[#This Row],[Preferred Contact Method Hidden]],Tabla3[#All],2,FALSE),DatosTransformados[[#This Row],[Preferred Contact Method Hidden]])</f>
        <v>Email</v>
      </c>
      <c r="AJ4133" s="5" t="str">
        <f>VLOOKUP(DatosTransformados[[#This Row],[Applied Discount Hidden]],Tabla3[#All],2,FALSE)</f>
        <v>No</v>
      </c>
      <c r="AK4133" s="5" t="b">
        <v>0</v>
      </c>
    </row>
    <row r="4134" spans="1:37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">
        <v>33</v>
      </c>
      <c r="O4134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134" s="2" t="s">
        <v>21</v>
      </c>
      <c r="Q4134" s="2">
        <v>0</v>
      </c>
      <c r="R4134" s="2" t="s">
        <v>21</v>
      </c>
      <c r="S4134" s="2" t="s">
        <v>24</v>
      </c>
      <c r="T4134" s="2" t="s">
        <v>25</v>
      </c>
      <c r="U4134" s="2">
        <v>30</v>
      </c>
      <c r="V4134" s="2" t="str">
        <f>PROPER(DatosTransformados[[#This Row],[Payment Method Hidden]])</f>
        <v>Credit Card</v>
      </c>
      <c r="W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134" s="2">
        <v>229</v>
      </c>
      <c r="Y4134" s="2" t="s">
        <v>103</v>
      </c>
      <c r="Z4134" s="2" t="s">
        <v>197</v>
      </c>
      <c r="AA4134" s="2" t="s">
        <v>444</v>
      </c>
      <c r="AB4134" s="3">
        <f>DATEVALUE(DatosTransformados[[#This Row],[Contact Date Hidden]])</f>
        <v>44386</v>
      </c>
      <c r="AC4134" s="3">
        <v>43867</v>
      </c>
      <c r="AD4134" s="2" t="s">
        <v>28</v>
      </c>
      <c r="AE4134" s="2" t="str">
        <f>VLOOKUP(DatosTransformados[[#This Row],[Customer Segment Hidden]],Tabla3[#All],2,FALSE)</f>
        <v>High</v>
      </c>
      <c r="AF4134" s="11">
        <v>24.66487674609154</v>
      </c>
      <c r="AG4134" s="2">
        <v>4</v>
      </c>
      <c r="AH4134" s="2" t="s">
        <v>63</v>
      </c>
      <c r="AI4134" s="2" t="str">
        <f>IFERROR(VLOOKUP(DatosTransformados[[#This Row],[Preferred Contact Method Hidden]],Tabla3[#All],2,FALSE),DatosTransformados[[#This Row],[Preferred Contact Method Hidden]])</f>
        <v>SMS</v>
      </c>
      <c r="AJ4134" s="2" t="str">
        <f>VLOOKUP(DatosTransformados[[#This Row],[Applied Discount Hidden]],Tabla3[#All],2,FALSE)</f>
        <v>Yes</v>
      </c>
      <c r="AK4134" s="2" t="b">
        <v>1</v>
      </c>
    </row>
    <row r="4135" spans="1:37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">
        <v>21</v>
      </c>
      <c r="O4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5" s="5" t="s">
        <v>33</v>
      </c>
      <c r="Q4135" s="5">
        <v>2</v>
      </c>
      <c r="R4135" s="5" t="s">
        <v>21</v>
      </c>
      <c r="S4135" s="5" t="s">
        <v>24</v>
      </c>
      <c r="T4135" s="5" t="s">
        <v>25</v>
      </c>
      <c r="U4135" s="5">
        <v>29</v>
      </c>
      <c r="V4135" s="5" t="str">
        <f>PROPER(DatosTransformados[[#This Row],[Payment Method Hidden]])</f>
        <v>Credit Card</v>
      </c>
      <c r="W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135" s="5">
        <v>1101</v>
      </c>
      <c r="Y4135" s="5"/>
      <c r="Z4135" s="5"/>
      <c r="AA4135" s="5" t="s">
        <v>6421</v>
      </c>
      <c r="AB4135" s="6">
        <f>DATEVALUE(DatosTransformados[[#This Row],[Contact Date Hidden]])</f>
        <v>45038</v>
      </c>
      <c r="AC4135" s="6">
        <v>44194</v>
      </c>
      <c r="AD4135" s="5" t="s">
        <v>44</v>
      </c>
      <c r="AE4135" s="5" t="str">
        <f>VLOOKUP(DatosTransformados[[#This Row],[Customer Segment Hidden]],Tabla3[#All],2,FALSE)</f>
        <v>Medium</v>
      </c>
      <c r="AF4135" s="12">
        <v>25.537953155037592</v>
      </c>
      <c r="AG4135" s="5">
        <v>9</v>
      </c>
      <c r="AH4135" s="5" t="s">
        <v>63</v>
      </c>
      <c r="AI4135" s="5" t="str">
        <f>IFERROR(VLOOKUP(DatosTransformados[[#This Row],[Preferred Contact Method Hidden]],Tabla3[#All],2,FALSE),DatosTransformados[[#This Row],[Preferred Contact Method Hidden]])</f>
        <v>SMS</v>
      </c>
      <c r="AJ4135" s="5" t="str">
        <f>VLOOKUP(DatosTransformados[[#This Row],[Applied Discount Hidden]],Tabla3[#All],2,FALSE)</f>
        <v>Yes</v>
      </c>
      <c r="AK4135" s="5" t="b">
        <v>1</v>
      </c>
    </row>
    <row r="4136" spans="1:37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">
        <v>21</v>
      </c>
      <c r="O4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6" s="2" t="s">
        <v>21</v>
      </c>
      <c r="Q4136" s="2">
        <v>0</v>
      </c>
      <c r="R4136" s="2" t="s">
        <v>21</v>
      </c>
      <c r="S4136" s="2" t="s">
        <v>34</v>
      </c>
      <c r="T4136" s="2" t="s">
        <v>35</v>
      </c>
      <c r="U4136" s="2">
        <v>42</v>
      </c>
      <c r="V4136" s="2" t="str">
        <f>PROPER(DatosTransformados[[#This Row],[Payment Method Hidden]])</f>
        <v>Direct Debit</v>
      </c>
      <c r="W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136" s="2">
        <v>1358</v>
      </c>
      <c r="Y4136" s="2"/>
      <c r="Z4136" s="2"/>
      <c r="AA4136" s="2" t="s">
        <v>6422</v>
      </c>
      <c r="AB4136" s="3">
        <f>DATEVALUE(DatosTransformados[[#This Row],[Contact Date Hidden]])</f>
        <v>44784</v>
      </c>
      <c r="AC4136" s="3">
        <v>44673</v>
      </c>
      <c r="AD4136" s="2" t="s">
        <v>44</v>
      </c>
      <c r="AE4136" s="2" t="str">
        <f>VLOOKUP(DatosTransformados[[#This Row],[Customer Segment Hidden]],Tabla3[#All],2,FALSE)</f>
        <v>Medium</v>
      </c>
      <c r="AF4136" s="11">
        <v>41.543481262243724</v>
      </c>
      <c r="AG4136" s="2">
        <v>6</v>
      </c>
      <c r="AH4136" s="2" t="s">
        <v>63</v>
      </c>
      <c r="AI4136" s="2" t="str">
        <f>IFERROR(VLOOKUP(DatosTransformados[[#This Row],[Preferred Contact Method Hidden]],Tabla3[#All],2,FALSE),DatosTransformados[[#This Row],[Preferred Contact Method Hidden]])</f>
        <v>SMS</v>
      </c>
      <c r="AJ4136" s="2" t="str">
        <f>VLOOKUP(DatosTransformados[[#This Row],[Applied Discount Hidden]],Tabla3[#All],2,FALSE)</f>
        <v>No</v>
      </c>
      <c r="AK4136" s="2" t="b">
        <v>0</v>
      </c>
    </row>
    <row r="4137" spans="1:37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">
        <v>21</v>
      </c>
      <c r="O4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7" s="5" t="s">
        <v>21</v>
      </c>
      <c r="Q4137" s="5">
        <v>0</v>
      </c>
      <c r="R4137" s="5" t="s">
        <v>21</v>
      </c>
      <c r="S4137" s="5" t="s">
        <v>24</v>
      </c>
      <c r="T4137" s="5" t="s">
        <v>35</v>
      </c>
      <c r="U4137" s="5">
        <v>31</v>
      </c>
      <c r="V4137" s="5" t="str">
        <f>PROPER(DatosTransformados[[#This Row],[Payment Method Hidden]])</f>
        <v>Direct Debit</v>
      </c>
      <c r="W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137" s="5">
        <v>279</v>
      </c>
      <c r="Y4137" s="5" t="s">
        <v>134</v>
      </c>
      <c r="Z4137" s="5" t="s">
        <v>375</v>
      </c>
      <c r="AA4137" s="5" t="s">
        <v>6424</v>
      </c>
      <c r="AB4137" s="6">
        <f>DATEVALUE(DatosTransformados[[#This Row],[Contact Date Hidden]])</f>
        <v>44062</v>
      </c>
      <c r="AC4137" s="6">
        <v>43863</v>
      </c>
      <c r="AD4137" s="5" t="s">
        <v>38</v>
      </c>
      <c r="AE4137" s="5" t="str">
        <f>VLOOKUP(DatosTransformados[[#This Row],[Customer Segment Hidden]],Tabla3[#All],2,FALSE)</f>
        <v>Low</v>
      </c>
      <c r="AF4137" s="12">
        <v>29.882463748601221</v>
      </c>
      <c r="AG4137" s="5">
        <v>5</v>
      </c>
      <c r="AH4137" s="5" t="s">
        <v>29</v>
      </c>
      <c r="AI4137" s="5" t="str">
        <f>IFERROR(VLOOKUP(DatosTransformados[[#This Row],[Preferred Contact Method Hidden]],Tabla3[#All],2,FALSE),DatosTransformados[[#This Row],[Preferred Contact Method Hidden]])</f>
        <v>Email</v>
      </c>
      <c r="AJ4137" s="5" t="str">
        <f>VLOOKUP(DatosTransformados[[#This Row],[Applied Discount Hidden]],Tabla3[#All],2,FALSE)</f>
        <v>No</v>
      </c>
      <c r="AK4137" s="5" t="b">
        <v>0</v>
      </c>
    </row>
    <row r="4138" spans="1:37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">
        <v>21</v>
      </c>
      <c r="O4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8" s="2" t="s">
        <v>21</v>
      </c>
      <c r="Q4138" s="2">
        <v>0</v>
      </c>
      <c r="R4138" s="2" t="s">
        <v>21</v>
      </c>
      <c r="S4138" s="2" t="s">
        <v>34</v>
      </c>
      <c r="T4138" s="2" t="s">
        <v>35</v>
      </c>
      <c r="U4138" s="2">
        <v>41</v>
      </c>
      <c r="V4138" s="2" t="str">
        <f>PROPER(DatosTransformados[[#This Row],[Payment Method Hidden]])</f>
        <v>Direct Debit</v>
      </c>
      <c r="W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138" s="2">
        <v>2542</v>
      </c>
      <c r="Y4138" s="2" t="s">
        <v>42</v>
      </c>
      <c r="Z4138" s="2" t="s">
        <v>279</v>
      </c>
      <c r="AA4138" s="2" t="s">
        <v>1219</v>
      </c>
      <c r="AB4138" s="3">
        <f>DATEVALUE(DatosTransformados[[#This Row],[Contact Date Hidden]])</f>
        <v>44154</v>
      </c>
      <c r="AC4138" s="3">
        <v>44020</v>
      </c>
      <c r="AD4138" s="2" t="s">
        <v>38</v>
      </c>
      <c r="AE4138" s="2" t="str">
        <f>VLOOKUP(DatosTransformados[[#This Row],[Customer Segment Hidden]],Tabla3[#All],2,FALSE)</f>
        <v>Low</v>
      </c>
      <c r="AF4138" s="11">
        <v>39.856864528241452</v>
      </c>
      <c r="AG4138" s="2">
        <v>4</v>
      </c>
      <c r="AH4138" s="2" t="s">
        <v>29</v>
      </c>
      <c r="AI4138" s="2" t="str">
        <f>IFERROR(VLOOKUP(DatosTransformados[[#This Row],[Preferred Contact Method Hidden]],Tabla3[#All],2,FALSE),DatosTransformados[[#This Row],[Preferred Contact Method Hidden]])</f>
        <v>Email</v>
      </c>
      <c r="AJ4138" s="2" t="str">
        <f>VLOOKUP(DatosTransformados[[#This Row],[Applied Discount Hidden]],Tabla3[#All],2,FALSE)</f>
        <v>No</v>
      </c>
      <c r="AK4138" s="2" t="b">
        <v>0</v>
      </c>
    </row>
    <row r="4139" spans="1:37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">
        <v>21</v>
      </c>
      <c r="O4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39" s="5" t="s">
        <v>33</v>
      </c>
      <c r="Q4139" s="5">
        <v>2</v>
      </c>
      <c r="R4139" s="5" t="s">
        <v>21</v>
      </c>
      <c r="S4139" s="5" t="s">
        <v>24</v>
      </c>
      <c r="T4139" s="5" t="s">
        <v>25</v>
      </c>
      <c r="U4139" s="5">
        <v>7</v>
      </c>
      <c r="V4139" s="5" t="str">
        <f>PROPER(DatosTransformados[[#This Row],[Payment Method Hidden]])</f>
        <v>Credit Card</v>
      </c>
      <c r="W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139" s="5">
        <v>7</v>
      </c>
      <c r="Y4139" s="5"/>
      <c r="Z4139" s="5"/>
      <c r="AA4139" s="5" t="s">
        <v>3027</v>
      </c>
      <c r="AB4139" s="6">
        <f>DATEVALUE(DatosTransformados[[#This Row],[Contact Date Hidden]])</f>
        <v>44342</v>
      </c>
      <c r="AC4139" s="6">
        <v>45103</v>
      </c>
      <c r="AD4139" s="5" t="s">
        <v>44</v>
      </c>
      <c r="AE4139" s="5" t="str">
        <f>VLOOKUP(DatosTransformados[[#This Row],[Customer Segment Hidden]],Tabla3[#All],2,FALSE)</f>
        <v>Medium</v>
      </c>
      <c r="AF4139" s="12">
        <v>8.1671356908857309</v>
      </c>
      <c r="AG4139" s="5">
        <v>8</v>
      </c>
      <c r="AH4139" s="5" t="s">
        <v>63</v>
      </c>
      <c r="AI4139" s="5" t="str">
        <f>IFERROR(VLOOKUP(DatosTransformados[[#This Row],[Preferred Contact Method Hidden]],Tabla3[#All],2,FALSE),DatosTransformados[[#This Row],[Preferred Contact Method Hidden]])</f>
        <v>SMS</v>
      </c>
      <c r="AJ4139" s="5" t="str">
        <f>VLOOKUP(DatosTransformados[[#This Row],[Applied Discount Hidden]],Tabla3[#All],2,FALSE)</f>
        <v>Yes</v>
      </c>
      <c r="AK4139" s="5" t="b">
        <v>1</v>
      </c>
    </row>
    <row r="4140" spans="1:37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">
        <v>21</v>
      </c>
      <c r="O41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0" s="2" t="s">
        <v>21</v>
      </c>
      <c r="Q4140" s="2">
        <v>0</v>
      </c>
      <c r="R4140" s="2" t="s">
        <v>21</v>
      </c>
      <c r="S4140" s="2" t="s">
        <v>24</v>
      </c>
      <c r="T4140" s="2" t="s">
        <v>25</v>
      </c>
      <c r="U4140" s="2">
        <v>25</v>
      </c>
      <c r="V4140" s="2" t="str">
        <f>PROPER(DatosTransformados[[#This Row],[Payment Method Hidden]])</f>
        <v>Credit Card</v>
      </c>
      <c r="W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140" s="2">
        <v>917</v>
      </c>
      <c r="Y4140" s="2"/>
      <c r="Z4140" s="2"/>
      <c r="AA4140" s="2" t="s">
        <v>4009</v>
      </c>
      <c r="AB4140" s="3">
        <f>DATEVALUE(DatosTransformados[[#This Row],[Contact Date Hidden]])</f>
        <v>43996</v>
      </c>
      <c r="AC4140" s="3">
        <v>45256</v>
      </c>
      <c r="AD4140" s="2" t="s">
        <v>44</v>
      </c>
      <c r="AE4140" s="2" t="str">
        <f>VLOOKUP(DatosTransformados[[#This Row],[Customer Segment Hidden]],Tabla3[#All],2,FALSE)</f>
        <v>Medium</v>
      </c>
      <c r="AF4140" s="11">
        <v>23.20884364459236</v>
      </c>
      <c r="AG4140" s="2">
        <v>1</v>
      </c>
      <c r="AH4140" s="2" t="s">
        <v>63</v>
      </c>
      <c r="AI4140" s="2" t="str">
        <f>IFERROR(VLOOKUP(DatosTransformados[[#This Row],[Preferred Contact Method Hidden]],Tabla3[#All],2,FALSE),DatosTransformados[[#This Row],[Preferred Contact Method Hidden]])</f>
        <v>SMS</v>
      </c>
      <c r="AJ4140" s="2" t="str">
        <f>VLOOKUP(DatosTransformados[[#This Row],[Applied Discount Hidden]],Tabla3[#All],2,FALSE)</f>
        <v>No</v>
      </c>
      <c r="AK4140" s="2" t="b">
        <v>0</v>
      </c>
    </row>
    <row r="4141" spans="1:37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">
        <v>21</v>
      </c>
      <c r="O41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1" s="5" t="s">
        <v>21</v>
      </c>
      <c r="Q4141" s="5">
        <v>0</v>
      </c>
      <c r="R4141" s="5" t="s">
        <v>21</v>
      </c>
      <c r="S4141" s="5" t="s">
        <v>24</v>
      </c>
      <c r="T4141" s="5" t="s">
        <v>25</v>
      </c>
      <c r="U4141" s="5">
        <v>39</v>
      </c>
      <c r="V4141" s="5" t="str">
        <f>PROPER(DatosTransformados[[#This Row],[Payment Method Hidden]])</f>
        <v>Credit Card</v>
      </c>
      <c r="W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141" s="5">
        <v>961</v>
      </c>
      <c r="Y4141" s="5" t="s">
        <v>87</v>
      </c>
      <c r="Z4141" s="5" t="s">
        <v>180</v>
      </c>
      <c r="AA4141" s="5" t="s">
        <v>2163</v>
      </c>
      <c r="AB4141" s="6">
        <f>DATEVALUE(DatosTransformados[[#This Row],[Contact Date Hidden]])</f>
        <v>44886</v>
      </c>
      <c r="AC4141" s="6">
        <v>44963</v>
      </c>
      <c r="AD4141" s="5" t="s">
        <v>44</v>
      </c>
      <c r="AE4141" s="5" t="str">
        <f>VLOOKUP(DatosTransformados[[#This Row],[Customer Segment Hidden]],Tabla3[#All],2,FALSE)</f>
        <v>Medium</v>
      </c>
      <c r="AF4141" s="12">
        <v>36.628455403095771</v>
      </c>
      <c r="AG4141" s="5">
        <v>5</v>
      </c>
      <c r="AH4141" s="5" t="s">
        <v>63</v>
      </c>
      <c r="AI4141" s="5" t="str">
        <f>IFERROR(VLOOKUP(DatosTransformados[[#This Row],[Preferred Contact Method Hidden]],Tabla3[#All],2,FALSE),DatosTransformados[[#This Row],[Preferred Contact Method Hidden]])</f>
        <v>SMS</v>
      </c>
      <c r="AJ4141" s="5" t="str">
        <f>VLOOKUP(DatosTransformados[[#This Row],[Applied Discount Hidden]],Tabla3[#All],2,FALSE)</f>
        <v>Yes</v>
      </c>
      <c r="AK4141" s="5" t="b">
        <v>1</v>
      </c>
    </row>
    <row r="4142" spans="1:37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">
        <v>21</v>
      </c>
      <c r="O41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2" s="2" t="s">
        <v>21</v>
      </c>
      <c r="Q4142" s="2">
        <v>0</v>
      </c>
      <c r="R4142" s="2" t="s">
        <v>21</v>
      </c>
      <c r="S4142" s="2" t="s">
        <v>24</v>
      </c>
      <c r="T4142" s="2" t="s">
        <v>117</v>
      </c>
      <c r="U4142" s="2">
        <v>34</v>
      </c>
      <c r="V4142" s="2" t="str">
        <f>PROPER(DatosTransformados[[#This Row],[Payment Method Hidden]])</f>
        <v>Direct Debit</v>
      </c>
      <c r="W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142" s="2">
        <v>34</v>
      </c>
      <c r="Y4142" s="2" t="s">
        <v>42</v>
      </c>
      <c r="Z4142" s="2" t="s">
        <v>184</v>
      </c>
      <c r="AA4142" s="2" t="s">
        <v>6430</v>
      </c>
      <c r="AB4142" s="3">
        <f>DATEVALUE(DatosTransformados[[#This Row],[Contact Date Hidden]])</f>
        <v>45267</v>
      </c>
      <c r="AC4142" s="3">
        <v>44365</v>
      </c>
      <c r="AD4142" s="2" t="s">
        <v>44</v>
      </c>
      <c r="AE4142" s="2" t="str">
        <f>VLOOKUP(DatosTransformados[[#This Row],[Customer Segment Hidden]],Tabla3[#All],2,FALSE)</f>
        <v>Medium</v>
      </c>
      <c r="AF4142" s="11">
        <v>36.176799333044471</v>
      </c>
      <c r="AG4142" s="2">
        <v>8</v>
      </c>
      <c r="AH4142" s="2" t="s">
        <v>49</v>
      </c>
      <c r="AI4142" s="2" t="str">
        <f>IFERROR(VLOOKUP(DatosTransformados[[#This Row],[Preferred Contact Method Hidden]],Tabla3[#All],2,FALSE),DatosTransformados[[#This Row],[Preferred Contact Method Hidden]])</f>
        <v>Phone</v>
      </c>
      <c r="AJ4142" s="2" t="str">
        <f>VLOOKUP(DatosTransformados[[#This Row],[Applied Discount Hidden]],Tabla3[#All],2,FALSE)</f>
        <v>No</v>
      </c>
      <c r="AK4142" s="2" t="b">
        <v>0</v>
      </c>
    </row>
    <row r="4143" spans="1:37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">
        <v>21</v>
      </c>
      <c r="O41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3" s="5" t="s">
        <v>33</v>
      </c>
      <c r="Q4143" s="5">
        <v>5</v>
      </c>
      <c r="R4143" s="5" t="s">
        <v>21</v>
      </c>
      <c r="S4143" s="5" t="s">
        <v>24</v>
      </c>
      <c r="T4143" s="5" t="s">
        <v>25</v>
      </c>
      <c r="U4143" s="5">
        <v>9</v>
      </c>
      <c r="V4143" s="5" t="str">
        <f>PROPER(DatosTransformados[[#This Row],[Payment Method Hidden]])</f>
        <v>Credit Card</v>
      </c>
      <c r="W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143" s="5">
        <v>75</v>
      </c>
      <c r="Y4143" s="5"/>
      <c r="Z4143" s="5"/>
      <c r="AA4143" s="5" t="s">
        <v>2614</v>
      </c>
      <c r="AB4143" s="6">
        <f>DATEVALUE(DatosTransformados[[#This Row],[Contact Date Hidden]])</f>
        <v>44466</v>
      </c>
      <c r="AC4143" s="6">
        <v>44113</v>
      </c>
      <c r="AD4143" s="5" t="s">
        <v>44</v>
      </c>
      <c r="AE4143" s="5" t="str">
        <f>VLOOKUP(DatosTransformados[[#This Row],[Customer Segment Hidden]],Tabla3[#All],2,FALSE)</f>
        <v>Medium</v>
      </c>
      <c r="AF4143" s="12">
        <v>7.7161785339915321</v>
      </c>
      <c r="AG4143" s="5">
        <v>10</v>
      </c>
      <c r="AH4143" s="5" t="s">
        <v>63</v>
      </c>
      <c r="AI4143" s="5" t="str">
        <f>IFERROR(VLOOKUP(DatosTransformados[[#This Row],[Preferred Contact Method Hidden]],Tabla3[#All],2,FALSE),DatosTransformados[[#This Row],[Preferred Contact Method Hidden]])</f>
        <v>SMS</v>
      </c>
      <c r="AJ4143" s="5" t="str">
        <f>VLOOKUP(DatosTransformados[[#This Row],[Applied Discount Hidden]],Tabla3[#All],2,FALSE)</f>
        <v>Yes</v>
      </c>
      <c r="AK4143" s="5" t="b">
        <v>1</v>
      </c>
    </row>
    <row r="4144" spans="1:37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">
        <v>21</v>
      </c>
      <c r="O41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4" s="2" t="s">
        <v>21</v>
      </c>
      <c r="Q4144" s="2">
        <v>0</v>
      </c>
      <c r="R4144" s="2" t="s">
        <v>33</v>
      </c>
      <c r="S4144" s="2" t="s">
        <v>52</v>
      </c>
      <c r="T4144" s="2" t="s">
        <v>207</v>
      </c>
      <c r="U4144" s="2">
        <v>30</v>
      </c>
      <c r="V4144" s="2" t="str">
        <f>PROPER(DatosTransformados[[#This Row],[Payment Method Hidden]])</f>
        <v>Paper Check</v>
      </c>
      <c r="W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144" s="2">
        <v>2000</v>
      </c>
      <c r="Y4144" s="2"/>
      <c r="Z4144" s="2"/>
      <c r="AA4144" s="2" t="s">
        <v>6433</v>
      </c>
      <c r="AB4144" s="3">
        <f>DATEVALUE(DatosTransformados[[#This Row],[Contact Date Hidden]])</f>
        <v>44604</v>
      </c>
      <c r="AC4144" s="3">
        <v>44881</v>
      </c>
      <c r="AD4144" s="2" t="s">
        <v>44</v>
      </c>
      <c r="AE4144" s="2" t="str">
        <f>VLOOKUP(DatosTransformados[[#This Row],[Customer Segment Hidden]],Tabla3[#All],2,FALSE)</f>
        <v>Medium</v>
      </c>
      <c r="AF4144" s="11">
        <v>26.877842517156861</v>
      </c>
      <c r="AG4144" s="2">
        <v>0</v>
      </c>
      <c r="AH4144" s="2" t="s">
        <v>63</v>
      </c>
      <c r="AI4144" s="2" t="str">
        <f>IFERROR(VLOOKUP(DatosTransformados[[#This Row],[Preferred Contact Method Hidden]],Tabla3[#All],2,FALSE),DatosTransformados[[#This Row],[Preferred Contact Method Hidden]])</f>
        <v>SMS</v>
      </c>
      <c r="AJ4144" s="2" t="str">
        <f>VLOOKUP(DatosTransformados[[#This Row],[Applied Discount Hidden]],Tabla3[#All],2,FALSE)</f>
        <v>No</v>
      </c>
      <c r="AK4144" s="2" t="b">
        <v>0</v>
      </c>
    </row>
    <row r="4145" spans="1:37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">
        <v>21</v>
      </c>
      <c r="O41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5" s="2" t="s">
        <v>21</v>
      </c>
      <c r="Q4145" s="2">
        <v>0</v>
      </c>
      <c r="R4145" s="2" t="s">
        <v>21</v>
      </c>
      <c r="S4145" s="2" t="s">
        <v>24</v>
      </c>
      <c r="T4145" s="2" t="s">
        <v>207</v>
      </c>
      <c r="U4145" s="2">
        <v>11</v>
      </c>
      <c r="V4145" s="2" t="str">
        <f>PROPER(DatosTransformados[[#This Row],[Payment Method Hidden]])</f>
        <v>Paper Check</v>
      </c>
      <c r="W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145" s="2">
        <v>36</v>
      </c>
      <c r="Y4145" s="2" t="s">
        <v>134</v>
      </c>
      <c r="Z4145" s="2" t="s">
        <v>135</v>
      </c>
      <c r="AA4145" s="2" t="s">
        <v>270</v>
      </c>
      <c r="AB4145" s="3">
        <f>DATEVALUE(DatosTransformados[[#This Row],[Contact Date Hidden]])</f>
        <v>44093</v>
      </c>
      <c r="AC4145" s="3">
        <v>44849</v>
      </c>
      <c r="AD4145" s="2" t="s">
        <v>44</v>
      </c>
      <c r="AE4145" s="2" t="str">
        <f>VLOOKUP(DatosTransformados[[#This Row],[Customer Segment Hidden]],Tabla3[#All],2,FALSE)</f>
        <v>Medium</v>
      </c>
      <c r="AF4145" s="11">
        <v>10.20524469177313</v>
      </c>
      <c r="AG4145" s="2">
        <v>2</v>
      </c>
      <c r="AH4145" s="2" t="s">
        <v>49</v>
      </c>
      <c r="AI4145" s="2" t="str">
        <f>IFERROR(VLOOKUP(DatosTransformados[[#This Row],[Preferred Contact Method Hidden]],Tabla3[#All],2,FALSE),DatosTransformados[[#This Row],[Preferred Contact Method Hidden]])</f>
        <v>Phone</v>
      </c>
      <c r="AJ4145" s="2" t="str">
        <f>VLOOKUP(DatosTransformados[[#This Row],[Applied Discount Hidden]],Tabla3[#All],2,FALSE)</f>
        <v>No</v>
      </c>
      <c r="AK4145" s="2" t="b">
        <v>0</v>
      </c>
    </row>
    <row r="4146" spans="1:37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">
        <v>21</v>
      </c>
      <c r="O41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6" s="5" t="s">
        <v>21</v>
      </c>
      <c r="Q4146" s="5">
        <v>0</v>
      </c>
      <c r="R4146" s="5" t="s">
        <v>33</v>
      </c>
      <c r="S4146" s="5" t="s">
        <v>34</v>
      </c>
      <c r="T4146" s="5" t="s">
        <v>25</v>
      </c>
      <c r="U4146" s="5">
        <v>43</v>
      </c>
      <c r="V4146" s="5" t="str">
        <f>PROPER(DatosTransformados[[#This Row],[Payment Method Hidden]])</f>
        <v>Credit Card</v>
      </c>
      <c r="W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146" s="5">
        <v>3080</v>
      </c>
      <c r="Y4146" s="5"/>
      <c r="Z4146" s="5"/>
      <c r="AA4146" s="5" t="s">
        <v>925</v>
      </c>
      <c r="AB4146" s="6">
        <f>DATEVALUE(DatosTransformados[[#This Row],[Contact Date Hidden]])</f>
        <v>43901</v>
      </c>
      <c r="AC4146" s="6">
        <v>44633</v>
      </c>
      <c r="AD4146" s="5" t="s">
        <v>44</v>
      </c>
      <c r="AE4146" s="5" t="str">
        <f>VLOOKUP(DatosTransformados[[#This Row],[Customer Segment Hidden]],Tabla3[#All],2,FALSE)</f>
        <v>Medium</v>
      </c>
      <c r="AF4146" s="12">
        <v>43.913568551567657</v>
      </c>
      <c r="AG4146" s="5">
        <v>0</v>
      </c>
      <c r="AH4146" s="5" t="s">
        <v>29</v>
      </c>
      <c r="AI4146" s="5" t="str">
        <f>IFERROR(VLOOKUP(DatosTransformados[[#This Row],[Preferred Contact Method Hidden]],Tabla3[#All],2,FALSE),DatosTransformados[[#This Row],[Preferred Contact Method Hidden]])</f>
        <v>Email</v>
      </c>
      <c r="AJ4146" s="5" t="str">
        <f>VLOOKUP(DatosTransformados[[#This Row],[Applied Discount Hidden]],Tabla3[#All],2,FALSE)</f>
        <v>No</v>
      </c>
      <c r="AK4146" s="5" t="b">
        <v>0</v>
      </c>
    </row>
    <row r="4147" spans="1:37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">
        <v>21</v>
      </c>
      <c r="O41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7" s="2" t="s">
        <v>33</v>
      </c>
      <c r="Q4147" s="2">
        <v>6</v>
      </c>
      <c r="R4147" s="2" t="s">
        <v>21</v>
      </c>
      <c r="S4147" s="2" t="s">
        <v>24</v>
      </c>
      <c r="T4147" s="2" t="s">
        <v>25</v>
      </c>
      <c r="U4147" s="2">
        <v>8</v>
      </c>
      <c r="V4147" s="2" t="str">
        <f>PROPER(DatosTransformados[[#This Row],[Payment Method Hidden]])</f>
        <v>Credit Card</v>
      </c>
      <c r="W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147" s="2">
        <v>39</v>
      </c>
      <c r="Y4147" s="2"/>
      <c r="Z4147" s="2"/>
      <c r="AA4147" s="2" t="s">
        <v>3513</v>
      </c>
      <c r="AB4147" s="3">
        <f>DATEVALUE(DatosTransformados[[#This Row],[Contact Date Hidden]])</f>
        <v>45177</v>
      </c>
      <c r="AC4147" s="3">
        <v>43893</v>
      </c>
      <c r="AD4147" s="2" t="s">
        <v>38</v>
      </c>
      <c r="AE4147" s="2" t="str">
        <f>VLOOKUP(DatosTransformados[[#This Row],[Customer Segment Hidden]],Tabla3[#All],2,FALSE)</f>
        <v>Low</v>
      </c>
      <c r="AF4147" s="11">
        <v>8.5805128069428918</v>
      </c>
      <c r="AG4147" s="2">
        <v>10</v>
      </c>
      <c r="AH4147" s="2" t="s">
        <v>49</v>
      </c>
      <c r="AI4147" s="2" t="str">
        <f>IFERROR(VLOOKUP(DatosTransformados[[#This Row],[Preferred Contact Method Hidden]],Tabla3[#All],2,FALSE),DatosTransformados[[#This Row],[Preferred Contact Method Hidden]])</f>
        <v>Phone</v>
      </c>
      <c r="AJ4147" s="2" t="str">
        <f>VLOOKUP(DatosTransformados[[#This Row],[Applied Discount Hidden]],Tabla3[#All],2,FALSE)</f>
        <v>No</v>
      </c>
      <c r="AK4147" s="2" t="b">
        <v>0</v>
      </c>
    </row>
    <row r="4148" spans="1:37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">
        <v>21</v>
      </c>
      <c r="O41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8" s="5" t="s">
        <v>21</v>
      </c>
      <c r="Q4148" s="5">
        <v>0</v>
      </c>
      <c r="R4148" s="5" t="s">
        <v>21</v>
      </c>
      <c r="S4148" s="5" t="s">
        <v>24</v>
      </c>
      <c r="T4148" s="5" t="s">
        <v>117</v>
      </c>
      <c r="U4148" s="5">
        <v>10</v>
      </c>
      <c r="V4148" s="5" t="str">
        <f>PROPER(DatosTransformados[[#This Row],[Payment Method Hidden]])</f>
        <v>Direct Debit</v>
      </c>
      <c r="W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148" s="5">
        <v>28</v>
      </c>
      <c r="Y4148" s="5"/>
      <c r="Z4148" s="5"/>
      <c r="AA4148" s="5" t="s">
        <v>200</v>
      </c>
      <c r="AB4148" s="6">
        <f>DATEVALUE(DatosTransformados[[#This Row],[Contact Date Hidden]])</f>
        <v>45259</v>
      </c>
      <c r="AC4148" s="6">
        <v>43864</v>
      </c>
      <c r="AD4148" s="5" t="s">
        <v>44</v>
      </c>
      <c r="AE4148" s="5" t="str">
        <f>VLOOKUP(DatosTransformados[[#This Row],[Customer Segment Hidden]],Tabla3[#All],2,FALSE)</f>
        <v>Medium</v>
      </c>
      <c r="AF4148" s="12">
        <v>9.0272137289958643</v>
      </c>
      <c r="AG4148" s="5">
        <v>3</v>
      </c>
      <c r="AH4148" s="5" t="s">
        <v>49</v>
      </c>
      <c r="AI4148" s="5" t="str">
        <f>IFERROR(VLOOKUP(DatosTransformados[[#This Row],[Preferred Contact Method Hidden]],Tabla3[#All],2,FALSE),DatosTransformados[[#This Row],[Preferred Contact Method Hidden]])</f>
        <v>Phone</v>
      </c>
      <c r="AJ4148" s="5" t="str">
        <f>VLOOKUP(DatosTransformados[[#This Row],[Applied Discount Hidden]],Tabla3[#All],2,FALSE)</f>
        <v>No</v>
      </c>
      <c r="AK4148" s="5" t="b">
        <v>0</v>
      </c>
    </row>
    <row r="4149" spans="1:37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">
        <v>21</v>
      </c>
      <c r="O41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49" s="2" t="s">
        <v>21</v>
      </c>
      <c r="Q4149" s="2">
        <v>0</v>
      </c>
      <c r="R4149" s="2" t="s">
        <v>21</v>
      </c>
      <c r="S4149" s="2" t="s">
        <v>24</v>
      </c>
      <c r="T4149" s="2" t="s">
        <v>35</v>
      </c>
      <c r="U4149" s="2">
        <v>43</v>
      </c>
      <c r="V4149" s="2" t="str">
        <f>PROPER(DatosTransformados[[#This Row],[Payment Method Hidden]])</f>
        <v>Direct Debit</v>
      </c>
      <c r="W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149" s="2">
        <v>2947</v>
      </c>
      <c r="Y4149" s="2"/>
      <c r="Z4149" s="2"/>
      <c r="AA4149" s="2" t="s">
        <v>2203</v>
      </c>
      <c r="AB4149" s="3">
        <f>DATEVALUE(DatosTransformados[[#This Row],[Contact Date Hidden]])</f>
        <v>44086</v>
      </c>
      <c r="AC4149" s="3">
        <v>44352</v>
      </c>
      <c r="AD4149" s="2" t="s">
        <v>28</v>
      </c>
      <c r="AE4149" s="2" t="str">
        <f>VLOOKUP(DatosTransformados[[#This Row],[Customer Segment Hidden]],Tabla3[#All],2,FALSE)</f>
        <v>High</v>
      </c>
      <c r="AF4149" s="11">
        <v>43.043388581010291</v>
      </c>
      <c r="AG4149" s="2">
        <v>5</v>
      </c>
      <c r="AH4149" s="2" t="s">
        <v>29</v>
      </c>
      <c r="AI4149" s="2" t="str">
        <f>IFERROR(VLOOKUP(DatosTransformados[[#This Row],[Preferred Contact Method Hidden]],Tabla3[#All],2,FALSE),DatosTransformados[[#This Row],[Preferred Contact Method Hidden]])</f>
        <v>Email</v>
      </c>
      <c r="AJ4149" s="2" t="str">
        <f>VLOOKUP(DatosTransformados[[#This Row],[Applied Discount Hidden]],Tabla3[#All],2,FALSE)</f>
        <v>No</v>
      </c>
      <c r="AK4149" s="2" t="b">
        <v>0</v>
      </c>
    </row>
    <row r="4150" spans="1:37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">
        <v>21</v>
      </c>
      <c r="O41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0" s="5" t="s">
        <v>21</v>
      </c>
      <c r="Q4150" s="5">
        <v>0</v>
      </c>
      <c r="R4150" s="5" t="s">
        <v>33</v>
      </c>
      <c r="S4150" s="5" t="s">
        <v>52</v>
      </c>
      <c r="T4150" s="5" t="s">
        <v>117</v>
      </c>
      <c r="U4150" s="5">
        <v>47</v>
      </c>
      <c r="V4150" s="5" t="str">
        <f>PROPER(DatosTransformados[[#This Row],[Payment Method Hidden]])</f>
        <v>Direct Debit</v>
      </c>
      <c r="W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150" s="5">
        <v>2085</v>
      </c>
      <c r="Y4150" s="5"/>
      <c r="Z4150" s="5"/>
      <c r="AA4150" s="5" t="s">
        <v>3070</v>
      </c>
      <c r="AB4150" s="6">
        <f>DATEVALUE(DatosTransformados[[#This Row],[Contact Date Hidden]])</f>
        <v>44020</v>
      </c>
      <c r="AC4150" s="6">
        <v>43891</v>
      </c>
      <c r="AD4150" s="5" t="s">
        <v>44</v>
      </c>
      <c r="AE4150" s="5" t="str">
        <f>VLOOKUP(DatosTransformados[[#This Row],[Customer Segment Hidden]],Tabla3[#All],2,FALSE)</f>
        <v>Medium</v>
      </c>
      <c r="AF4150" s="12">
        <v>56.162950712540223</v>
      </c>
      <c r="AG4150" s="5">
        <v>8</v>
      </c>
      <c r="AH4150" s="5" t="s">
        <v>29</v>
      </c>
      <c r="AI4150" s="5" t="str">
        <f>IFERROR(VLOOKUP(DatosTransformados[[#This Row],[Preferred Contact Method Hidden]],Tabla3[#All],2,FALSE),DatosTransformados[[#This Row],[Preferred Contact Method Hidden]])</f>
        <v>Email</v>
      </c>
      <c r="AJ4150" s="5" t="str">
        <f>VLOOKUP(DatosTransformados[[#This Row],[Applied Discount Hidden]],Tabla3[#All],2,FALSE)</f>
        <v>No</v>
      </c>
      <c r="AK4150" s="5" t="b">
        <v>0</v>
      </c>
    </row>
    <row r="4151" spans="1:37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">
        <v>21</v>
      </c>
      <c r="O41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1" s="2" t="s">
        <v>33</v>
      </c>
      <c r="Q4151" s="2">
        <v>6</v>
      </c>
      <c r="R4151" s="2" t="s">
        <v>21</v>
      </c>
      <c r="S4151" s="2" t="s">
        <v>52</v>
      </c>
      <c r="T4151" s="2" t="s">
        <v>207</v>
      </c>
      <c r="U4151" s="2">
        <v>10</v>
      </c>
      <c r="V4151" s="2" t="str">
        <f>PROPER(DatosTransformados[[#This Row],[Payment Method Hidden]])</f>
        <v>Paper Check</v>
      </c>
      <c r="W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151" s="2">
        <v>431</v>
      </c>
      <c r="Y4151" s="2"/>
      <c r="Z4151" s="2"/>
      <c r="AA4151" s="2" t="s">
        <v>3672</v>
      </c>
      <c r="AB4151" s="3">
        <f>DATEVALUE(DatosTransformados[[#This Row],[Contact Date Hidden]])</f>
        <v>44123</v>
      </c>
      <c r="AC4151" s="3">
        <v>45150</v>
      </c>
      <c r="AD4151" s="2" t="s">
        <v>38</v>
      </c>
      <c r="AE4151" s="2" t="str">
        <f>VLOOKUP(DatosTransformados[[#This Row],[Customer Segment Hidden]],Tabla3[#All],2,FALSE)</f>
        <v>Low</v>
      </c>
      <c r="AF4151" s="11">
        <v>10.39305620823836</v>
      </c>
      <c r="AG4151" s="2">
        <v>8</v>
      </c>
      <c r="AH4151" s="2" t="s">
        <v>29</v>
      </c>
      <c r="AI4151" s="2" t="str">
        <f>IFERROR(VLOOKUP(DatosTransformados[[#This Row],[Preferred Contact Method Hidden]],Tabla3[#All],2,FALSE),DatosTransformados[[#This Row],[Preferred Contact Method Hidden]])</f>
        <v>Email</v>
      </c>
      <c r="AJ4151" s="2" t="str">
        <f>VLOOKUP(DatosTransformados[[#This Row],[Applied Discount Hidden]],Tabla3[#All],2,FALSE)</f>
        <v>Yes</v>
      </c>
      <c r="AK4151" s="2" t="b">
        <v>1</v>
      </c>
    </row>
    <row r="4152" spans="1:37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">
        <v>33</v>
      </c>
      <c r="O41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2" s="5" t="s">
        <v>21</v>
      </c>
      <c r="Q4152" s="5">
        <v>0</v>
      </c>
      <c r="R4152" s="5" t="s">
        <v>21</v>
      </c>
      <c r="S4152" s="5" t="s">
        <v>34</v>
      </c>
      <c r="T4152" s="5" t="s">
        <v>117</v>
      </c>
      <c r="U4152" s="5">
        <v>33</v>
      </c>
      <c r="V4152" s="5" t="str">
        <f>PROPER(DatosTransformados[[#This Row],[Payment Method Hidden]])</f>
        <v>Direct Debit</v>
      </c>
      <c r="W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152" s="5">
        <v>1651</v>
      </c>
      <c r="Y4152" s="5"/>
      <c r="Z4152" s="5"/>
      <c r="AA4152" s="5" t="s">
        <v>5548</v>
      </c>
      <c r="AB4152" s="6">
        <f>DATEVALUE(DatosTransformados[[#This Row],[Contact Date Hidden]])</f>
        <v>44291</v>
      </c>
      <c r="AC4152" s="6">
        <v>45214</v>
      </c>
      <c r="AD4152" s="5" t="s">
        <v>28</v>
      </c>
      <c r="AE4152" s="5" t="str">
        <f>VLOOKUP(DatosTransformados[[#This Row],[Customer Segment Hidden]],Tabla3[#All],2,FALSE)</f>
        <v>High</v>
      </c>
      <c r="AF4152" s="12">
        <v>34.719831759872648</v>
      </c>
      <c r="AG4152" s="5">
        <v>8</v>
      </c>
      <c r="AH4152" s="5" t="s">
        <v>49</v>
      </c>
      <c r="AI4152" s="5" t="str">
        <f>IFERROR(VLOOKUP(DatosTransformados[[#This Row],[Preferred Contact Method Hidden]],Tabla3[#All],2,FALSE),DatosTransformados[[#This Row],[Preferred Contact Method Hidden]])</f>
        <v>Phone</v>
      </c>
      <c r="AJ4152" s="5" t="str">
        <f>VLOOKUP(DatosTransformados[[#This Row],[Applied Discount Hidden]],Tabla3[#All],2,FALSE)</f>
        <v>Yes</v>
      </c>
      <c r="AK4152" s="5" t="b">
        <v>1</v>
      </c>
    </row>
    <row r="4153" spans="1:37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">
        <v>21</v>
      </c>
      <c r="O41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3" s="2" t="s">
        <v>33</v>
      </c>
      <c r="Q4153" s="2">
        <v>6</v>
      </c>
      <c r="R4153" s="2" t="s">
        <v>33</v>
      </c>
      <c r="S4153" s="2" t="s">
        <v>34</v>
      </c>
      <c r="T4153" s="2" t="s">
        <v>123</v>
      </c>
      <c r="U4153" s="2">
        <v>43</v>
      </c>
      <c r="V4153" s="2" t="str">
        <f>PROPER(DatosTransformados[[#This Row],[Payment Method Hidden]])</f>
        <v>Credit Card</v>
      </c>
      <c r="W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153" s="2">
        <v>1359</v>
      </c>
      <c r="Y4153" s="2"/>
      <c r="Z4153" s="2"/>
      <c r="AA4153" s="2" t="s">
        <v>1129</v>
      </c>
      <c r="AB4153" s="3">
        <f>DATEVALUE(DatosTransformados[[#This Row],[Contact Date Hidden]])</f>
        <v>44153</v>
      </c>
      <c r="AC4153" s="3">
        <v>44841</v>
      </c>
      <c r="AD4153" s="2" t="s">
        <v>28</v>
      </c>
      <c r="AE4153" s="2" t="str">
        <f>VLOOKUP(DatosTransformados[[#This Row],[Customer Segment Hidden]],Tabla3[#All],2,FALSE)</f>
        <v>High</v>
      </c>
      <c r="AF4153" s="11">
        <v>48.827615860118023</v>
      </c>
      <c r="AG4153" s="2">
        <v>2</v>
      </c>
      <c r="AH4153" s="2" t="s">
        <v>29</v>
      </c>
      <c r="AI4153" s="2" t="str">
        <f>IFERROR(VLOOKUP(DatosTransformados[[#This Row],[Preferred Contact Method Hidden]],Tabla3[#All],2,FALSE),DatosTransformados[[#This Row],[Preferred Contact Method Hidden]])</f>
        <v>Email</v>
      </c>
      <c r="AJ4153" s="2" t="str">
        <f>VLOOKUP(DatosTransformados[[#This Row],[Applied Discount Hidden]],Tabla3[#All],2,FALSE)</f>
        <v>Yes</v>
      </c>
      <c r="AK4153" s="2" t="b">
        <v>1</v>
      </c>
    </row>
    <row r="4154" spans="1:37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">
        <v>21</v>
      </c>
      <c r="O41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4" s="5" t="s">
        <v>21</v>
      </c>
      <c r="Q4154" s="5">
        <v>0</v>
      </c>
      <c r="R4154" s="5" t="s">
        <v>33</v>
      </c>
      <c r="S4154" s="5" t="s">
        <v>34</v>
      </c>
      <c r="T4154" s="5" t="s">
        <v>25</v>
      </c>
      <c r="U4154" s="5">
        <v>22</v>
      </c>
      <c r="V4154" s="5" t="str">
        <f>PROPER(DatosTransformados[[#This Row],[Payment Method Hidden]])</f>
        <v>Credit Card</v>
      </c>
      <c r="W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154" s="5">
        <v>959</v>
      </c>
      <c r="Y4154" s="5"/>
      <c r="Z4154" s="5"/>
      <c r="AA4154" s="5" t="s">
        <v>2486</v>
      </c>
      <c r="AB4154" s="6">
        <f>DATEVALUE(DatosTransformados[[#This Row],[Contact Date Hidden]])</f>
        <v>45041</v>
      </c>
      <c r="AC4154" s="6">
        <v>44630</v>
      </c>
      <c r="AD4154" s="5" t="s">
        <v>38</v>
      </c>
      <c r="AE4154" s="5" t="str">
        <f>VLOOKUP(DatosTransformados[[#This Row],[Customer Segment Hidden]],Tabla3[#All],2,FALSE)</f>
        <v>Low</v>
      </c>
      <c r="AF4154" s="12">
        <v>24.84217522482114</v>
      </c>
      <c r="AG4154" s="5">
        <v>7</v>
      </c>
      <c r="AH4154" s="5" t="s">
        <v>49</v>
      </c>
      <c r="AI4154" s="5" t="str">
        <f>IFERROR(VLOOKUP(DatosTransformados[[#This Row],[Preferred Contact Method Hidden]],Tabla3[#All],2,FALSE),DatosTransformados[[#This Row],[Preferred Contact Method Hidden]])</f>
        <v>Phone</v>
      </c>
      <c r="AJ4154" s="5" t="str">
        <f>VLOOKUP(DatosTransformados[[#This Row],[Applied Discount Hidden]],Tabla3[#All],2,FALSE)</f>
        <v>Yes</v>
      </c>
      <c r="AK4154" s="5" t="b">
        <v>1</v>
      </c>
    </row>
    <row r="4155" spans="1:37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">
        <v>33</v>
      </c>
      <c r="O41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5" s="2" t="s">
        <v>21</v>
      </c>
      <c r="Q4155" s="2">
        <v>0</v>
      </c>
      <c r="R4155" s="2" t="s">
        <v>21</v>
      </c>
      <c r="S4155" s="2" t="s">
        <v>24</v>
      </c>
      <c r="T4155" s="2" t="s">
        <v>25</v>
      </c>
      <c r="U4155" s="2">
        <v>29</v>
      </c>
      <c r="V4155" s="2" t="str">
        <f>PROPER(DatosTransformados[[#This Row],[Payment Method Hidden]])</f>
        <v>Credit Card</v>
      </c>
      <c r="W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155" s="2">
        <v>1549</v>
      </c>
      <c r="Y4155" s="2"/>
      <c r="Z4155" s="2"/>
      <c r="AA4155" s="2" t="s">
        <v>2141</v>
      </c>
      <c r="AB4155" s="3">
        <f>DATEVALUE(DatosTransformados[[#This Row],[Contact Date Hidden]])</f>
        <v>45185</v>
      </c>
      <c r="AC4155" s="3">
        <v>45044</v>
      </c>
      <c r="AD4155" s="2" t="s">
        <v>28</v>
      </c>
      <c r="AE4155" s="2" t="str">
        <f>VLOOKUP(DatosTransformados[[#This Row],[Customer Segment Hidden]],Tabla3[#All],2,FALSE)</f>
        <v>High</v>
      </c>
      <c r="AF4155" s="11">
        <v>33.708643299527523</v>
      </c>
      <c r="AG4155" s="2">
        <v>6</v>
      </c>
      <c r="AH4155" s="2" t="s">
        <v>63</v>
      </c>
      <c r="AI4155" s="2" t="str">
        <f>IFERROR(VLOOKUP(DatosTransformados[[#This Row],[Preferred Contact Method Hidden]],Tabla3[#All],2,FALSE),DatosTransformados[[#This Row],[Preferred Contact Method Hidden]])</f>
        <v>SMS</v>
      </c>
      <c r="AJ4155" s="2" t="str">
        <f>VLOOKUP(DatosTransformados[[#This Row],[Applied Discount Hidden]],Tabla3[#All],2,FALSE)</f>
        <v>No</v>
      </c>
      <c r="AK4155" s="2" t="b">
        <v>0</v>
      </c>
    </row>
    <row r="4156" spans="1:37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">
        <v>21</v>
      </c>
      <c r="O41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6" s="5" t="s">
        <v>21</v>
      </c>
      <c r="Q4156" s="5">
        <v>0</v>
      </c>
      <c r="R4156" s="5" t="s">
        <v>21</v>
      </c>
      <c r="S4156" s="5" t="s">
        <v>24</v>
      </c>
      <c r="T4156" s="5" t="s">
        <v>117</v>
      </c>
      <c r="U4156" s="5">
        <v>50</v>
      </c>
      <c r="V4156" s="5" t="str">
        <f>PROPER(DatosTransformados[[#This Row],[Payment Method Hidden]])</f>
        <v>Direct Debit</v>
      </c>
      <c r="W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4156" s="5">
        <v>254</v>
      </c>
      <c r="Y4156" s="5"/>
      <c r="Z4156" s="5"/>
      <c r="AA4156" s="5" t="s">
        <v>1781</v>
      </c>
      <c r="AB4156" s="6">
        <f>DATEVALUE(DatosTransformados[[#This Row],[Contact Date Hidden]])</f>
        <v>44052</v>
      </c>
      <c r="AC4156" s="6">
        <v>44123</v>
      </c>
      <c r="AD4156" s="5" t="s">
        <v>28</v>
      </c>
      <c r="AE4156" s="5" t="str">
        <f>VLOOKUP(DatosTransformados[[#This Row],[Customer Segment Hidden]],Tabla3[#All],2,FALSE)</f>
        <v>High</v>
      </c>
      <c r="AF4156" s="12">
        <v>58.332051891101457</v>
      </c>
      <c r="AG4156" s="5">
        <v>2</v>
      </c>
      <c r="AH4156" s="5" t="s">
        <v>49</v>
      </c>
      <c r="AI4156" s="5" t="str">
        <f>IFERROR(VLOOKUP(DatosTransformados[[#This Row],[Preferred Contact Method Hidden]],Tabla3[#All],2,FALSE),DatosTransformados[[#This Row],[Preferred Contact Method Hidden]])</f>
        <v>Phone</v>
      </c>
      <c r="AJ4156" s="5" t="str">
        <f>VLOOKUP(DatosTransformados[[#This Row],[Applied Discount Hidden]],Tabla3[#All],2,FALSE)</f>
        <v>Yes</v>
      </c>
      <c r="AK4156" s="5" t="b">
        <v>1</v>
      </c>
    </row>
    <row r="4157" spans="1:37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">
        <v>33</v>
      </c>
      <c r="O41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7" s="2" t="s">
        <v>21</v>
      </c>
      <c r="Q4157" s="2">
        <v>0</v>
      </c>
      <c r="R4157" s="2" t="s">
        <v>33</v>
      </c>
      <c r="S4157" s="2" t="s">
        <v>24</v>
      </c>
      <c r="T4157" s="2" t="s">
        <v>117</v>
      </c>
      <c r="U4157" s="2">
        <v>39</v>
      </c>
      <c r="V4157" s="2" t="str">
        <f>PROPER(DatosTransformados[[#This Row],[Payment Method Hidden]])</f>
        <v>Direct Debit</v>
      </c>
      <c r="W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157" s="2">
        <v>234</v>
      </c>
      <c r="Y4157" s="2" t="s">
        <v>42</v>
      </c>
      <c r="Z4157" s="2" t="s">
        <v>213</v>
      </c>
      <c r="AA4157" s="2" t="s">
        <v>552</v>
      </c>
      <c r="AB4157" s="3">
        <f>DATEVALUE(DatosTransformados[[#This Row],[Contact Date Hidden]])</f>
        <v>45125</v>
      </c>
      <c r="AC4157" s="3">
        <v>45115</v>
      </c>
      <c r="AD4157" s="2" t="s">
        <v>44</v>
      </c>
      <c r="AE4157" s="2" t="str">
        <f>VLOOKUP(DatosTransformados[[#This Row],[Customer Segment Hidden]],Tabla3[#All],2,FALSE)</f>
        <v>Medium</v>
      </c>
      <c r="AF4157" s="11">
        <v>34.114668710089788</v>
      </c>
      <c r="AG4157" s="2">
        <v>6</v>
      </c>
      <c r="AH4157" s="2" t="s">
        <v>29</v>
      </c>
      <c r="AI4157" s="2" t="str">
        <f>IFERROR(VLOOKUP(DatosTransformados[[#This Row],[Preferred Contact Method Hidden]],Tabla3[#All],2,FALSE),DatosTransformados[[#This Row],[Preferred Contact Method Hidden]])</f>
        <v>Email</v>
      </c>
      <c r="AJ4157" s="2" t="str">
        <f>VLOOKUP(DatosTransformados[[#This Row],[Applied Discount Hidden]],Tabla3[#All],2,FALSE)</f>
        <v>No</v>
      </c>
      <c r="AK4157" s="2" t="b">
        <v>0</v>
      </c>
    </row>
    <row r="4158" spans="1:37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">
        <v>21</v>
      </c>
      <c r="O41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8" s="5" t="s">
        <v>21</v>
      </c>
      <c r="Q4158" s="5">
        <v>0</v>
      </c>
      <c r="R4158" s="5" t="s">
        <v>21</v>
      </c>
      <c r="S4158" s="5" t="s">
        <v>24</v>
      </c>
      <c r="T4158" s="5" t="s">
        <v>123</v>
      </c>
      <c r="U4158" s="5">
        <v>19</v>
      </c>
      <c r="V4158" s="5" t="str">
        <f>PROPER(DatosTransformados[[#This Row],[Payment Method Hidden]])</f>
        <v>Credit Card</v>
      </c>
      <c r="W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158" s="5">
        <v>342</v>
      </c>
      <c r="Y4158" s="5"/>
      <c r="Z4158" s="5"/>
      <c r="AA4158" s="5" t="s">
        <v>2025</v>
      </c>
      <c r="AB4158" s="6">
        <f>DATEVALUE(DatosTransformados[[#This Row],[Contact Date Hidden]])</f>
        <v>44041</v>
      </c>
      <c r="AC4158" s="6">
        <v>43994</v>
      </c>
      <c r="AD4158" s="5" t="s">
        <v>44</v>
      </c>
      <c r="AE4158" s="5" t="str">
        <f>VLOOKUP(DatosTransformados[[#This Row],[Customer Segment Hidden]],Tabla3[#All],2,FALSE)</f>
        <v>Medium</v>
      </c>
      <c r="AF4158" s="12">
        <v>19.662734454003139</v>
      </c>
      <c r="AG4158" s="5">
        <v>8</v>
      </c>
      <c r="AH4158" s="5" t="s">
        <v>63</v>
      </c>
      <c r="AI4158" s="5" t="str">
        <f>IFERROR(VLOOKUP(DatosTransformados[[#This Row],[Preferred Contact Method Hidden]],Tabla3[#All],2,FALSE),DatosTransformados[[#This Row],[Preferred Contact Method Hidden]])</f>
        <v>SMS</v>
      </c>
      <c r="AJ4158" s="5" t="str">
        <f>VLOOKUP(DatosTransformados[[#This Row],[Applied Discount Hidden]],Tabla3[#All],2,FALSE)</f>
        <v>Yes</v>
      </c>
      <c r="AK4158" s="5" t="b">
        <v>1</v>
      </c>
    </row>
    <row r="4159" spans="1:37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">
        <v>21</v>
      </c>
      <c r="O41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59" s="2" t="s">
        <v>21</v>
      </c>
      <c r="Q4159" s="2">
        <v>0</v>
      </c>
      <c r="R4159" s="2" t="s">
        <v>33</v>
      </c>
      <c r="S4159" s="2" t="s">
        <v>52</v>
      </c>
      <c r="T4159" s="2" t="s">
        <v>117</v>
      </c>
      <c r="U4159" s="2">
        <v>59</v>
      </c>
      <c r="V4159" s="2" t="str">
        <f>PROPER(DatosTransformados[[#This Row],[Payment Method Hidden]])</f>
        <v>Direct Debit</v>
      </c>
      <c r="W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4159" s="2">
        <v>4071</v>
      </c>
      <c r="Y4159" s="2"/>
      <c r="Z4159" s="2"/>
      <c r="AA4159" s="2" t="s">
        <v>222</v>
      </c>
      <c r="AB4159" s="3">
        <f>DATEVALUE(DatosTransformados[[#This Row],[Contact Date Hidden]])</f>
        <v>45137</v>
      </c>
      <c r="AC4159" s="3">
        <v>44481</v>
      </c>
      <c r="AD4159" s="2" t="s">
        <v>38</v>
      </c>
      <c r="AE4159" s="2" t="str">
        <f>VLOOKUP(DatosTransformados[[#This Row],[Customer Segment Hidden]],Tabla3[#All],2,FALSE)</f>
        <v>Low</v>
      </c>
      <c r="AF4159" s="11">
        <v>66.787445138162056</v>
      </c>
      <c r="AG4159" s="2">
        <v>9</v>
      </c>
      <c r="AH4159" s="2" t="s">
        <v>29</v>
      </c>
      <c r="AI4159" s="2" t="str">
        <f>IFERROR(VLOOKUP(DatosTransformados[[#This Row],[Preferred Contact Method Hidden]],Tabla3[#All],2,FALSE),DatosTransformados[[#This Row],[Preferred Contact Method Hidden]])</f>
        <v>Email</v>
      </c>
      <c r="AJ4159" s="2" t="str">
        <f>VLOOKUP(DatosTransformados[[#This Row],[Applied Discount Hidden]],Tabla3[#All],2,FALSE)</f>
        <v>No</v>
      </c>
      <c r="AK4159" s="2" t="b">
        <v>0</v>
      </c>
    </row>
    <row r="4160" spans="1:37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">
        <v>21</v>
      </c>
      <c r="O41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0" s="5" t="s">
        <v>21</v>
      </c>
      <c r="Q4160" s="5">
        <v>0</v>
      </c>
      <c r="R4160" s="5" t="s">
        <v>33</v>
      </c>
      <c r="S4160" s="5" t="s">
        <v>52</v>
      </c>
      <c r="T4160" s="5" t="s">
        <v>25</v>
      </c>
      <c r="U4160" s="5">
        <v>59</v>
      </c>
      <c r="V4160" s="5" t="str">
        <f>PROPER(DatosTransformados[[#This Row],[Payment Method Hidden]])</f>
        <v>Credit Card</v>
      </c>
      <c r="W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160" s="5">
        <v>4292</v>
      </c>
      <c r="Y4160" s="5"/>
      <c r="Z4160" s="5"/>
      <c r="AA4160" s="5" t="s">
        <v>1091</v>
      </c>
      <c r="AB4160" s="6">
        <f>DATEVALUE(DatosTransformados[[#This Row],[Contact Date Hidden]])</f>
        <v>44551</v>
      </c>
      <c r="AC4160" s="6">
        <v>43997</v>
      </c>
      <c r="AD4160" s="5" t="s">
        <v>44</v>
      </c>
      <c r="AE4160" s="5" t="str">
        <f>VLOOKUP(DatosTransformados[[#This Row],[Customer Segment Hidden]],Tabla3[#All],2,FALSE)</f>
        <v>Medium</v>
      </c>
      <c r="AF4160" s="12">
        <v>69.730560511630699</v>
      </c>
      <c r="AG4160" s="5">
        <v>0</v>
      </c>
      <c r="AH4160" s="5" t="s">
        <v>63</v>
      </c>
      <c r="AI4160" s="5" t="str">
        <f>IFERROR(VLOOKUP(DatosTransformados[[#This Row],[Preferred Contact Method Hidden]],Tabla3[#All],2,FALSE),DatosTransformados[[#This Row],[Preferred Contact Method Hidden]])</f>
        <v>SMS</v>
      </c>
      <c r="AJ4160" s="5" t="str">
        <f>VLOOKUP(DatosTransformados[[#This Row],[Applied Discount Hidden]],Tabla3[#All],2,FALSE)</f>
        <v>Yes</v>
      </c>
      <c r="AK4160" s="5" t="b">
        <v>1</v>
      </c>
    </row>
    <row r="4161" spans="1:37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">
        <v>21</v>
      </c>
      <c r="O41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1" s="2" t="s">
        <v>21</v>
      </c>
      <c r="Q4161" s="2">
        <v>0</v>
      </c>
      <c r="R4161" s="2" t="s">
        <v>21</v>
      </c>
      <c r="S4161" s="2" t="s">
        <v>24</v>
      </c>
      <c r="T4161" s="2" t="s">
        <v>35</v>
      </c>
      <c r="U4161" s="2">
        <v>42</v>
      </c>
      <c r="V4161" s="2" t="str">
        <f>PROPER(DatosTransformados[[#This Row],[Payment Method Hidden]])</f>
        <v>Direct Debit</v>
      </c>
      <c r="W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161" s="2">
        <v>469</v>
      </c>
      <c r="Y4161" s="2" t="s">
        <v>42</v>
      </c>
      <c r="Z4161" s="2" t="s">
        <v>213</v>
      </c>
      <c r="AA4161" s="2" t="s">
        <v>5916</v>
      </c>
      <c r="AB4161" s="3">
        <f>DATEVALUE(DatosTransformados[[#This Row],[Contact Date Hidden]])</f>
        <v>44687</v>
      </c>
      <c r="AC4161" s="3">
        <v>44584</v>
      </c>
      <c r="AD4161" s="2" t="s">
        <v>28</v>
      </c>
      <c r="AE4161" s="2" t="str">
        <f>VLOOKUP(DatosTransformados[[#This Row],[Customer Segment Hidden]],Tabla3[#All],2,FALSE)</f>
        <v>High</v>
      </c>
      <c r="AF4161" s="11">
        <v>35.186271255414297</v>
      </c>
      <c r="AG4161" s="2">
        <v>6</v>
      </c>
      <c r="AH4161" s="2" t="s">
        <v>29</v>
      </c>
      <c r="AI4161" s="2" t="str">
        <f>IFERROR(VLOOKUP(DatosTransformados[[#This Row],[Preferred Contact Method Hidden]],Tabla3[#All],2,FALSE),DatosTransformados[[#This Row],[Preferred Contact Method Hidden]])</f>
        <v>Email</v>
      </c>
      <c r="AJ4161" s="2" t="str">
        <f>VLOOKUP(DatosTransformados[[#This Row],[Applied Discount Hidden]],Tabla3[#All],2,FALSE)</f>
        <v>No</v>
      </c>
      <c r="AK4161" s="2" t="b">
        <v>0</v>
      </c>
    </row>
    <row r="4162" spans="1:37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">
        <v>21</v>
      </c>
      <c r="O41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2" s="5" t="s">
        <v>21</v>
      </c>
      <c r="Q4162" s="5">
        <v>0</v>
      </c>
      <c r="R4162" s="5" t="s">
        <v>21</v>
      </c>
      <c r="S4162" s="5" t="s">
        <v>24</v>
      </c>
      <c r="T4162" s="5" t="s">
        <v>35</v>
      </c>
      <c r="U4162" s="5">
        <v>7</v>
      </c>
      <c r="V4162" s="5" t="str">
        <f>PROPER(DatosTransformados[[#This Row],[Payment Method Hidden]])</f>
        <v>Direct Debit</v>
      </c>
      <c r="W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162" s="5">
        <v>57</v>
      </c>
      <c r="Y4162" s="5"/>
      <c r="Z4162" s="5"/>
      <c r="AA4162" s="5" t="s">
        <v>3216</v>
      </c>
      <c r="AB4162" s="6">
        <f>DATEVALUE(DatosTransformados[[#This Row],[Contact Date Hidden]])</f>
        <v>44081</v>
      </c>
      <c r="AC4162" s="6">
        <v>44032</v>
      </c>
      <c r="AD4162" s="5" t="s">
        <v>38</v>
      </c>
      <c r="AE4162" s="5" t="str">
        <f>VLOOKUP(DatosTransformados[[#This Row],[Customer Segment Hidden]],Tabla3[#All],2,FALSE)</f>
        <v>Low</v>
      </c>
      <c r="AF4162" s="12">
        <v>6.0494209398210446</v>
      </c>
      <c r="AG4162" s="5">
        <v>6</v>
      </c>
      <c r="AH4162" s="5" t="s">
        <v>29</v>
      </c>
      <c r="AI4162" s="5" t="str">
        <f>IFERROR(VLOOKUP(DatosTransformados[[#This Row],[Preferred Contact Method Hidden]],Tabla3[#All],2,FALSE),DatosTransformados[[#This Row],[Preferred Contact Method Hidden]])</f>
        <v>Email</v>
      </c>
      <c r="AJ4162" s="5" t="str">
        <f>VLOOKUP(DatosTransformados[[#This Row],[Applied Discount Hidden]],Tabla3[#All],2,FALSE)</f>
        <v>No</v>
      </c>
      <c r="AK4162" s="5" t="b">
        <v>0</v>
      </c>
    </row>
    <row r="4163" spans="1:37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">
        <v>21</v>
      </c>
      <c r="O41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3" s="2" t="s">
        <v>21</v>
      </c>
      <c r="Q4163" s="2">
        <v>0</v>
      </c>
      <c r="R4163" s="2" t="s">
        <v>21</v>
      </c>
      <c r="S4163" s="2" t="s">
        <v>34</v>
      </c>
      <c r="T4163" s="2" t="s">
        <v>117</v>
      </c>
      <c r="U4163" s="2">
        <v>15</v>
      </c>
      <c r="V4163" s="2" t="str">
        <f>PROPER(DatosTransformados[[#This Row],[Payment Method Hidden]])</f>
        <v>Direct Debit</v>
      </c>
      <c r="W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163" s="2">
        <v>151</v>
      </c>
      <c r="Y4163" s="2"/>
      <c r="Z4163" s="2"/>
      <c r="AA4163" s="2" t="s">
        <v>2958</v>
      </c>
      <c r="AB4163" s="3">
        <f>DATEVALUE(DatosTransformados[[#This Row],[Contact Date Hidden]])</f>
        <v>44534</v>
      </c>
      <c r="AC4163" s="3">
        <v>44311</v>
      </c>
      <c r="AD4163" s="2" t="s">
        <v>38</v>
      </c>
      <c r="AE4163" s="2" t="str">
        <f>VLOOKUP(DatosTransformados[[#This Row],[Customer Segment Hidden]],Tabla3[#All],2,FALSE)</f>
        <v>Low</v>
      </c>
      <c r="AF4163" s="11">
        <v>14.78143174778049</v>
      </c>
      <c r="AG4163" s="2">
        <v>1</v>
      </c>
      <c r="AH4163" s="2" t="s">
        <v>63</v>
      </c>
      <c r="AI4163" s="2" t="str">
        <f>IFERROR(VLOOKUP(DatosTransformados[[#This Row],[Preferred Contact Method Hidden]],Tabla3[#All],2,FALSE),DatosTransformados[[#This Row],[Preferred Contact Method Hidden]])</f>
        <v>SMS</v>
      </c>
      <c r="AJ4163" s="2" t="str">
        <f>VLOOKUP(DatosTransformados[[#This Row],[Applied Discount Hidden]],Tabla3[#All],2,FALSE)</f>
        <v>Yes</v>
      </c>
      <c r="AK4163" s="2" t="b">
        <v>1</v>
      </c>
    </row>
    <row r="4164" spans="1:37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">
        <v>21</v>
      </c>
      <c r="O41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4" s="5" t="s">
        <v>21</v>
      </c>
      <c r="Q4164" s="5">
        <v>0</v>
      </c>
      <c r="R4164" s="5" t="s">
        <v>33</v>
      </c>
      <c r="S4164" s="5" t="s">
        <v>24</v>
      </c>
      <c r="T4164" s="5" t="s">
        <v>35</v>
      </c>
      <c r="U4164" s="5">
        <v>46</v>
      </c>
      <c r="V4164" s="5" t="str">
        <f>PROPER(DatosTransformados[[#This Row],[Payment Method Hidden]])</f>
        <v>Direct Debit</v>
      </c>
      <c r="W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164" s="5">
        <v>1904</v>
      </c>
      <c r="Y4164" s="5" t="s">
        <v>87</v>
      </c>
      <c r="Z4164" s="5" t="s">
        <v>535</v>
      </c>
      <c r="AA4164" s="5" t="s">
        <v>2520</v>
      </c>
      <c r="AB4164" s="6">
        <f>DATEVALUE(DatosTransformados[[#This Row],[Contact Date Hidden]])</f>
        <v>44019</v>
      </c>
      <c r="AC4164" s="6">
        <v>45183</v>
      </c>
      <c r="AD4164" s="5" t="s">
        <v>28</v>
      </c>
      <c r="AE4164" s="5" t="str">
        <f>VLOOKUP(DatosTransformados[[#This Row],[Customer Segment Hidden]],Tabla3[#All],2,FALSE)</f>
        <v>High</v>
      </c>
      <c r="AF4164" s="12">
        <v>44.67729916706125</v>
      </c>
      <c r="AG4164" s="5">
        <v>5</v>
      </c>
      <c r="AH4164" s="5" t="s">
        <v>63</v>
      </c>
      <c r="AI4164" s="5" t="str">
        <f>IFERROR(VLOOKUP(DatosTransformados[[#This Row],[Preferred Contact Method Hidden]],Tabla3[#All],2,FALSE),DatosTransformados[[#This Row],[Preferred Contact Method Hidden]])</f>
        <v>SMS</v>
      </c>
      <c r="AJ4164" s="5" t="str">
        <f>VLOOKUP(DatosTransformados[[#This Row],[Applied Discount Hidden]],Tabla3[#All],2,FALSE)</f>
        <v>No</v>
      </c>
      <c r="AK4164" s="5" t="b">
        <v>0</v>
      </c>
    </row>
    <row r="4165" spans="1:37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">
        <v>21</v>
      </c>
      <c r="O41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5" s="2" t="s">
        <v>21</v>
      </c>
      <c r="Q4165" s="2">
        <v>0</v>
      </c>
      <c r="R4165" s="2" t="s">
        <v>33</v>
      </c>
      <c r="S4165" s="2" t="s">
        <v>52</v>
      </c>
      <c r="T4165" s="2" t="s">
        <v>117</v>
      </c>
      <c r="U4165" s="2">
        <v>51</v>
      </c>
      <c r="V4165" s="2" t="str">
        <f>PROPER(DatosTransformados[[#This Row],[Payment Method Hidden]])</f>
        <v>Direct Debit</v>
      </c>
      <c r="W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165" s="2">
        <v>2737</v>
      </c>
      <c r="Y4165" s="2"/>
      <c r="Z4165" s="2"/>
      <c r="AA4165" s="2" t="s">
        <v>1472</v>
      </c>
      <c r="AB4165" s="3">
        <f>DATEVALUE(DatosTransformados[[#This Row],[Contact Date Hidden]])</f>
        <v>44398</v>
      </c>
      <c r="AC4165" s="3">
        <v>45269</v>
      </c>
      <c r="AD4165" s="2" t="s">
        <v>44</v>
      </c>
      <c r="AE4165" s="2" t="str">
        <f>VLOOKUP(DatosTransformados[[#This Row],[Customer Segment Hidden]],Tabla3[#All],2,FALSE)</f>
        <v>Medium</v>
      </c>
      <c r="AF4165" s="11">
        <v>52.850075262368762</v>
      </c>
      <c r="AG4165" s="2">
        <v>5</v>
      </c>
      <c r="AH4165" s="2" t="s">
        <v>49</v>
      </c>
      <c r="AI4165" s="2" t="str">
        <f>IFERROR(VLOOKUP(DatosTransformados[[#This Row],[Preferred Contact Method Hidden]],Tabla3[#All],2,FALSE),DatosTransformados[[#This Row],[Preferred Contact Method Hidden]])</f>
        <v>Phone</v>
      </c>
      <c r="AJ4165" s="2" t="str">
        <f>VLOOKUP(DatosTransformados[[#This Row],[Applied Discount Hidden]],Tabla3[#All],2,FALSE)</f>
        <v>No</v>
      </c>
      <c r="AK4165" s="2" t="b">
        <v>0</v>
      </c>
    </row>
    <row r="4166" spans="1:37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">
        <v>21</v>
      </c>
      <c r="O41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6" s="5" t="s">
        <v>21</v>
      </c>
      <c r="Q4166" s="5">
        <v>0</v>
      </c>
      <c r="R4166" s="5" t="s">
        <v>21</v>
      </c>
      <c r="S4166" s="5" t="s">
        <v>34</v>
      </c>
      <c r="T4166" s="5" t="s">
        <v>25</v>
      </c>
      <c r="U4166" s="5">
        <v>10</v>
      </c>
      <c r="V4166" s="5" t="str">
        <f>PROPER(DatosTransformados[[#This Row],[Payment Method Hidden]])</f>
        <v>Credit Card</v>
      </c>
      <c r="W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166" s="5">
        <v>341</v>
      </c>
      <c r="Y4166" s="5"/>
      <c r="Z4166" s="5"/>
      <c r="AA4166" s="5" t="s">
        <v>2620</v>
      </c>
      <c r="AB4166" s="6">
        <f>DATEVALUE(DatosTransformados[[#This Row],[Contact Date Hidden]])</f>
        <v>44014</v>
      </c>
      <c r="AC4166" s="6">
        <v>44709</v>
      </c>
      <c r="AD4166" s="5" t="s">
        <v>44</v>
      </c>
      <c r="AE4166" s="5" t="str">
        <f>VLOOKUP(DatosTransformados[[#This Row],[Customer Segment Hidden]],Tabla3[#All],2,FALSE)</f>
        <v>Medium</v>
      </c>
      <c r="AF4166" s="12">
        <v>8.8950533429451522</v>
      </c>
      <c r="AG4166" s="5">
        <v>9</v>
      </c>
      <c r="AH4166" s="5" t="s">
        <v>49</v>
      </c>
      <c r="AI4166" s="5" t="str">
        <f>IFERROR(VLOOKUP(DatosTransformados[[#This Row],[Preferred Contact Method Hidden]],Tabla3[#All],2,FALSE),DatosTransformados[[#This Row],[Preferred Contact Method Hidden]])</f>
        <v>Phone</v>
      </c>
      <c r="AJ4166" s="5" t="str">
        <f>VLOOKUP(DatosTransformados[[#This Row],[Applied Discount Hidden]],Tabla3[#All],2,FALSE)</f>
        <v>No</v>
      </c>
      <c r="AK4166" s="5" t="b">
        <v>0</v>
      </c>
    </row>
    <row r="4167" spans="1:37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">
        <v>21</v>
      </c>
      <c r="O41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7" s="2" t="s">
        <v>21</v>
      </c>
      <c r="Q4167" s="2">
        <v>0</v>
      </c>
      <c r="R4167" s="2" t="s">
        <v>21</v>
      </c>
      <c r="S4167" s="2" t="s">
        <v>24</v>
      </c>
      <c r="T4167" s="2" t="s">
        <v>169</v>
      </c>
      <c r="U4167" s="2">
        <v>36</v>
      </c>
      <c r="V4167" s="2" t="str">
        <f>PROPER(DatosTransformados[[#This Row],[Payment Method Hidden]])</f>
        <v>Paper Check</v>
      </c>
      <c r="W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167" s="2">
        <v>1740</v>
      </c>
      <c r="Y4167" s="2"/>
      <c r="Z4167" s="2"/>
      <c r="AA4167" s="2" t="s">
        <v>6457</v>
      </c>
      <c r="AB4167" s="3">
        <f>DATEVALUE(DatosTransformados[[#This Row],[Contact Date Hidden]])</f>
        <v>44167</v>
      </c>
      <c r="AC4167" s="3">
        <v>44461</v>
      </c>
      <c r="AD4167" s="2" t="s">
        <v>38</v>
      </c>
      <c r="AE4167" s="2" t="str">
        <f>VLOOKUP(DatosTransformados[[#This Row],[Customer Segment Hidden]],Tabla3[#All],2,FALSE)</f>
        <v>Low</v>
      </c>
      <c r="AF4167" s="11">
        <v>36.358534690177081</v>
      </c>
      <c r="AG4167" s="2">
        <v>9</v>
      </c>
      <c r="AH4167" s="2" t="s">
        <v>29</v>
      </c>
      <c r="AI4167" s="2" t="str">
        <f>IFERROR(VLOOKUP(DatosTransformados[[#This Row],[Preferred Contact Method Hidden]],Tabla3[#All],2,FALSE),DatosTransformados[[#This Row],[Preferred Contact Method Hidden]])</f>
        <v>Email</v>
      </c>
      <c r="AJ4167" s="2" t="str">
        <f>VLOOKUP(DatosTransformados[[#This Row],[Applied Discount Hidden]],Tabla3[#All],2,FALSE)</f>
        <v>No</v>
      </c>
      <c r="AK4167" s="2" t="b">
        <v>0</v>
      </c>
    </row>
    <row r="4168" spans="1:37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">
        <v>21</v>
      </c>
      <c r="O41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8" s="5" t="s">
        <v>33</v>
      </c>
      <c r="Q4168" s="5">
        <v>5</v>
      </c>
      <c r="R4168" s="5" t="s">
        <v>33</v>
      </c>
      <c r="S4168" s="5" t="s">
        <v>34</v>
      </c>
      <c r="T4168" s="5" t="s">
        <v>123</v>
      </c>
      <c r="U4168" s="5">
        <v>14</v>
      </c>
      <c r="V4168" s="5" t="str">
        <f>PROPER(DatosTransformados[[#This Row],[Payment Method Hidden]])</f>
        <v>Credit Card</v>
      </c>
      <c r="W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168" s="5">
        <v>255</v>
      </c>
      <c r="Y4168" s="5"/>
      <c r="Z4168" s="5"/>
      <c r="AA4168" s="5" t="s">
        <v>4217</v>
      </c>
      <c r="AB4168" s="6">
        <f>DATEVALUE(DatosTransformados[[#This Row],[Contact Date Hidden]])</f>
        <v>44469</v>
      </c>
      <c r="AC4168" s="6">
        <v>44591</v>
      </c>
      <c r="AD4168" s="5" t="s">
        <v>28</v>
      </c>
      <c r="AE4168" s="5" t="str">
        <f>VLOOKUP(DatosTransformados[[#This Row],[Customer Segment Hidden]],Tabla3[#All],2,FALSE)</f>
        <v>High</v>
      </c>
      <c r="AF4168" s="12">
        <v>13.650235904658439</v>
      </c>
      <c r="AG4168" s="5">
        <v>8</v>
      </c>
      <c r="AH4168" s="5" t="s">
        <v>29</v>
      </c>
      <c r="AI4168" s="5" t="str">
        <f>IFERROR(VLOOKUP(DatosTransformados[[#This Row],[Preferred Contact Method Hidden]],Tabla3[#All],2,FALSE),DatosTransformados[[#This Row],[Preferred Contact Method Hidden]])</f>
        <v>Email</v>
      </c>
      <c r="AJ4168" s="5" t="str">
        <f>VLOOKUP(DatosTransformados[[#This Row],[Applied Discount Hidden]],Tabla3[#All],2,FALSE)</f>
        <v>No</v>
      </c>
      <c r="AK4168" s="5" t="b">
        <v>0</v>
      </c>
    </row>
    <row r="4169" spans="1:37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">
        <v>21</v>
      </c>
      <c r="O41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69" s="2" t="s">
        <v>21</v>
      </c>
      <c r="Q4169" s="2">
        <v>0</v>
      </c>
      <c r="R4169" s="2" t="s">
        <v>33</v>
      </c>
      <c r="S4169" s="2" t="s">
        <v>52</v>
      </c>
      <c r="T4169" s="2" t="s">
        <v>35</v>
      </c>
      <c r="U4169" s="2">
        <v>65</v>
      </c>
      <c r="V4169" s="2" t="str">
        <f>PROPER(DatosTransformados[[#This Row],[Payment Method Hidden]])</f>
        <v>Direct Debit</v>
      </c>
      <c r="W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4169" s="2">
        <v>2956</v>
      </c>
      <c r="Y4169" s="2" t="s">
        <v>42</v>
      </c>
      <c r="Z4169" s="2" t="s">
        <v>213</v>
      </c>
      <c r="AA4169" s="2" t="s">
        <v>6460</v>
      </c>
      <c r="AB4169" s="3">
        <f>DATEVALUE(DatosTransformados[[#This Row],[Contact Date Hidden]])</f>
        <v>43887</v>
      </c>
      <c r="AC4169" s="3">
        <v>44511</v>
      </c>
      <c r="AD4169" s="2" t="s">
        <v>44</v>
      </c>
      <c r="AE4169" s="2" t="str">
        <f>VLOOKUP(DatosTransformados[[#This Row],[Customer Segment Hidden]],Tabla3[#All],2,FALSE)</f>
        <v>Medium</v>
      </c>
      <c r="AF4169" s="11">
        <v>55.5836543625649</v>
      </c>
      <c r="AG4169" s="2">
        <v>9</v>
      </c>
      <c r="AH4169" s="2" t="s">
        <v>49</v>
      </c>
      <c r="AI4169" s="2" t="str">
        <f>IFERROR(VLOOKUP(DatosTransformados[[#This Row],[Preferred Contact Method Hidden]],Tabla3[#All],2,FALSE),DatosTransformados[[#This Row],[Preferred Contact Method Hidden]])</f>
        <v>Phone</v>
      </c>
      <c r="AJ4169" s="2" t="str">
        <f>VLOOKUP(DatosTransformados[[#This Row],[Applied Discount Hidden]],Tabla3[#All],2,FALSE)</f>
        <v>No</v>
      </c>
      <c r="AK4169" s="2" t="b">
        <v>0</v>
      </c>
    </row>
    <row r="4170" spans="1:37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">
        <v>21</v>
      </c>
      <c r="O41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0" s="5" t="s">
        <v>21</v>
      </c>
      <c r="Q4170" s="5">
        <v>0</v>
      </c>
      <c r="R4170" s="5" t="s">
        <v>21</v>
      </c>
      <c r="S4170" s="5" t="s">
        <v>24</v>
      </c>
      <c r="T4170" s="5" t="s">
        <v>35</v>
      </c>
      <c r="U4170" s="5">
        <v>34</v>
      </c>
      <c r="V4170" s="5" t="str">
        <f>PROPER(DatosTransformados[[#This Row],[Payment Method Hidden]])</f>
        <v>Direct Debit</v>
      </c>
      <c r="W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170" s="5">
        <v>1546</v>
      </c>
      <c r="Y4170" s="5"/>
      <c r="Z4170" s="5"/>
      <c r="AA4170" s="5" t="s">
        <v>1297</v>
      </c>
      <c r="AB4170" s="6">
        <f>DATEVALUE(DatosTransformados[[#This Row],[Contact Date Hidden]])</f>
        <v>44192</v>
      </c>
      <c r="AC4170" s="6">
        <v>44204</v>
      </c>
      <c r="AD4170" s="5" t="s">
        <v>44</v>
      </c>
      <c r="AE4170" s="5" t="str">
        <f>VLOOKUP(DatosTransformados[[#This Row],[Customer Segment Hidden]],Tabla3[#All],2,FALSE)</f>
        <v>Medium</v>
      </c>
      <c r="AF4170" s="12">
        <v>40.48545317682305</v>
      </c>
      <c r="AG4170" s="5">
        <v>10</v>
      </c>
      <c r="AH4170" s="5" t="s">
        <v>29</v>
      </c>
      <c r="AI4170" s="5" t="str">
        <f>IFERROR(VLOOKUP(DatosTransformados[[#This Row],[Preferred Contact Method Hidden]],Tabla3[#All],2,FALSE),DatosTransformados[[#This Row],[Preferred Contact Method Hidden]])</f>
        <v>Email</v>
      </c>
      <c r="AJ4170" s="5" t="str">
        <f>VLOOKUP(DatosTransformados[[#This Row],[Applied Discount Hidden]],Tabla3[#All],2,FALSE)</f>
        <v>No</v>
      </c>
      <c r="AK4170" s="5" t="b">
        <v>0</v>
      </c>
    </row>
    <row r="4171" spans="1:37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">
        <v>21</v>
      </c>
      <c r="O41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1" s="2" t="s">
        <v>21</v>
      </c>
      <c r="Q4171" s="2">
        <v>0</v>
      </c>
      <c r="R4171" s="2" t="s">
        <v>21</v>
      </c>
      <c r="S4171" s="2" t="s">
        <v>52</v>
      </c>
      <c r="T4171" s="2" t="s">
        <v>25</v>
      </c>
      <c r="U4171" s="2">
        <v>12</v>
      </c>
      <c r="V4171" s="2" t="str">
        <f>PROPER(DatosTransformados[[#This Row],[Payment Method Hidden]])</f>
        <v>Credit Card</v>
      </c>
      <c r="W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171" s="2">
        <v>515</v>
      </c>
      <c r="Y4171" s="2"/>
      <c r="Z4171" s="2"/>
      <c r="AA4171" s="2" t="s">
        <v>6358</v>
      </c>
      <c r="AB4171" s="3">
        <f>DATEVALUE(DatosTransformados[[#This Row],[Contact Date Hidden]])</f>
        <v>44053</v>
      </c>
      <c r="AC4171" s="3">
        <v>43905</v>
      </c>
      <c r="AD4171" s="2" t="s">
        <v>28</v>
      </c>
      <c r="AE4171" s="2" t="str">
        <f>VLOOKUP(DatosTransformados[[#This Row],[Customer Segment Hidden]],Tabla3[#All],2,FALSE)</f>
        <v>High</v>
      </c>
      <c r="AF4171" s="11">
        <v>10.56716775931622</v>
      </c>
      <c r="AG4171" s="2">
        <v>0</v>
      </c>
      <c r="AH4171" s="2" t="s">
        <v>49</v>
      </c>
      <c r="AI4171" s="2" t="str">
        <f>IFERROR(VLOOKUP(DatosTransformados[[#This Row],[Preferred Contact Method Hidden]],Tabla3[#All],2,FALSE),DatosTransformados[[#This Row],[Preferred Contact Method Hidden]])</f>
        <v>Phone</v>
      </c>
      <c r="AJ4171" s="2" t="str">
        <f>VLOOKUP(DatosTransformados[[#This Row],[Applied Discount Hidden]],Tabla3[#All],2,FALSE)</f>
        <v>Yes</v>
      </c>
      <c r="AK4171" s="2" t="b">
        <v>1</v>
      </c>
    </row>
    <row r="4172" spans="1:37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">
        <v>33</v>
      </c>
      <c r="O41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2" s="5" t="s">
        <v>33</v>
      </c>
      <c r="Q4172" s="5">
        <v>3</v>
      </c>
      <c r="R4172" s="5" t="s">
        <v>21</v>
      </c>
      <c r="S4172" s="5" t="s">
        <v>52</v>
      </c>
      <c r="T4172" s="5" t="s">
        <v>25</v>
      </c>
      <c r="U4172" s="5">
        <v>11</v>
      </c>
      <c r="V4172" s="5" t="str">
        <f>PROPER(DatosTransformados[[#This Row],[Payment Method Hidden]])</f>
        <v>Credit Card</v>
      </c>
      <c r="W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172" s="5">
        <v>660</v>
      </c>
      <c r="Y4172" s="5"/>
      <c r="Z4172" s="5"/>
      <c r="AA4172" s="5" t="s">
        <v>6464</v>
      </c>
      <c r="AB4172" s="6">
        <f>DATEVALUE(DatosTransformados[[#This Row],[Contact Date Hidden]])</f>
        <v>44489</v>
      </c>
      <c r="AC4172" s="6">
        <v>44748</v>
      </c>
      <c r="AD4172" s="5" t="s">
        <v>44</v>
      </c>
      <c r="AE4172" s="5" t="str">
        <f>VLOOKUP(DatosTransformados[[#This Row],[Customer Segment Hidden]],Tabla3[#All],2,FALSE)</f>
        <v>Medium</v>
      </c>
      <c r="AF4172" s="12">
        <v>10.45296606570083</v>
      </c>
      <c r="AG4172" s="5">
        <v>1</v>
      </c>
      <c r="AH4172" s="5" t="s">
        <v>63</v>
      </c>
      <c r="AI4172" s="5" t="str">
        <f>IFERROR(VLOOKUP(DatosTransformados[[#This Row],[Preferred Contact Method Hidden]],Tabla3[#All],2,FALSE),DatosTransformados[[#This Row],[Preferred Contact Method Hidden]])</f>
        <v>SMS</v>
      </c>
      <c r="AJ4172" s="5" t="str">
        <f>VLOOKUP(DatosTransformados[[#This Row],[Applied Discount Hidden]],Tabla3[#All],2,FALSE)</f>
        <v>No</v>
      </c>
      <c r="AK4172" s="5" t="b">
        <v>0</v>
      </c>
    </row>
    <row r="4173" spans="1:37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">
        <v>21</v>
      </c>
      <c r="O41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3" s="2" t="s">
        <v>21</v>
      </c>
      <c r="Q4173" s="2">
        <v>0</v>
      </c>
      <c r="R4173" s="2" t="s">
        <v>21</v>
      </c>
      <c r="S4173" s="2" t="s">
        <v>24</v>
      </c>
      <c r="T4173" s="2" t="s">
        <v>117</v>
      </c>
      <c r="U4173" s="2">
        <v>35</v>
      </c>
      <c r="V4173" s="2" t="str">
        <f>PROPER(DatosTransformados[[#This Row],[Payment Method Hidden]])</f>
        <v>Direct Debit</v>
      </c>
      <c r="W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173" s="2">
        <v>726</v>
      </c>
      <c r="Y4173" s="2"/>
      <c r="Z4173" s="2"/>
      <c r="AA4173" s="2" t="s">
        <v>1587</v>
      </c>
      <c r="AB4173" s="3">
        <f>DATEVALUE(DatosTransformados[[#This Row],[Contact Date Hidden]])</f>
        <v>44128</v>
      </c>
      <c r="AC4173" s="3">
        <v>44532</v>
      </c>
      <c r="AD4173" s="2" t="s">
        <v>44</v>
      </c>
      <c r="AE4173" s="2" t="str">
        <f>VLOOKUP(DatosTransformados[[#This Row],[Customer Segment Hidden]],Tabla3[#All],2,FALSE)</f>
        <v>Medium</v>
      </c>
      <c r="AF4173" s="11">
        <v>35.857236876296319</v>
      </c>
      <c r="AG4173" s="2">
        <v>5</v>
      </c>
      <c r="AH4173" s="2" t="s">
        <v>63</v>
      </c>
      <c r="AI4173" s="2" t="str">
        <f>IFERROR(VLOOKUP(DatosTransformados[[#This Row],[Preferred Contact Method Hidden]],Tabla3[#All],2,FALSE),DatosTransformados[[#This Row],[Preferred Contact Method Hidden]])</f>
        <v>SMS</v>
      </c>
      <c r="AJ4173" s="2" t="str">
        <f>VLOOKUP(DatosTransformados[[#This Row],[Applied Discount Hidden]],Tabla3[#All],2,FALSE)</f>
        <v>Yes</v>
      </c>
      <c r="AK4173" s="2" t="b">
        <v>1</v>
      </c>
    </row>
    <row r="4174" spans="1:37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">
        <v>21</v>
      </c>
      <c r="O41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4" s="5" t="s">
        <v>21</v>
      </c>
      <c r="Q4174" s="5">
        <v>0</v>
      </c>
      <c r="R4174" s="5" t="s">
        <v>21</v>
      </c>
      <c r="S4174" s="5" t="s">
        <v>34</v>
      </c>
      <c r="T4174" s="5" t="s">
        <v>123</v>
      </c>
      <c r="U4174" s="5">
        <v>13</v>
      </c>
      <c r="V4174" s="5" t="str">
        <f>PROPER(DatosTransformados[[#This Row],[Payment Method Hidden]])</f>
        <v>Credit Card</v>
      </c>
      <c r="W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174" s="5">
        <v>168</v>
      </c>
      <c r="Y4174" s="5"/>
      <c r="Z4174" s="5"/>
      <c r="AA4174" s="5" t="s">
        <v>815</v>
      </c>
      <c r="AB4174" s="6">
        <f>DATEVALUE(DatosTransformados[[#This Row],[Contact Date Hidden]])</f>
        <v>44209</v>
      </c>
      <c r="AC4174" s="6">
        <v>45002</v>
      </c>
      <c r="AD4174" s="5" t="s">
        <v>28</v>
      </c>
      <c r="AE4174" s="5" t="str">
        <f>VLOOKUP(DatosTransformados[[#This Row],[Customer Segment Hidden]],Tabla3[#All],2,FALSE)</f>
        <v>High</v>
      </c>
      <c r="AF4174" s="12">
        <v>12.67338364784475</v>
      </c>
      <c r="AG4174" s="5">
        <v>9</v>
      </c>
      <c r="AH4174" s="5" t="s">
        <v>49</v>
      </c>
      <c r="AI4174" s="5" t="str">
        <f>IFERROR(VLOOKUP(DatosTransformados[[#This Row],[Preferred Contact Method Hidden]],Tabla3[#All],2,FALSE),DatosTransformados[[#This Row],[Preferred Contact Method Hidden]])</f>
        <v>Phone</v>
      </c>
      <c r="AJ4174" s="5" t="str">
        <f>VLOOKUP(DatosTransformados[[#This Row],[Applied Discount Hidden]],Tabla3[#All],2,FALSE)</f>
        <v>No</v>
      </c>
      <c r="AK4174" s="5" t="b">
        <v>0</v>
      </c>
    </row>
    <row r="4175" spans="1:37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">
        <v>21</v>
      </c>
      <c r="O41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5" s="2" t="s">
        <v>21</v>
      </c>
      <c r="Q4175" s="2">
        <v>0</v>
      </c>
      <c r="R4175" s="2" t="s">
        <v>33</v>
      </c>
      <c r="S4175" s="2" t="s">
        <v>34</v>
      </c>
      <c r="T4175" s="2" t="s">
        <v>35</v>
      </c>
      <c r="U4175" s="2">
        <v>48</v>
      </c>
      <c r="V4175" s="2" t="str">
        <f>PROPER(DatosTransformados[[#This Row],[Payment Method Hidden]])</f>
        <v>Direct Debit</v>
      </c>
      <c r="W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175" s="2">
        <v>2061</v>
      </c>
      <c r="Y4175" s="2"/>
      <c r="Z4175" s="2"/>
      <c r="AA4175" s="2" t="s">
        <v>1311</v>
      </c>
      <c r="AB4175" s="3">
        <f>DATEVALUE(DatosTransformados[[#This Row],[Contact Date Hidden]])</f>
        <v>45246</v>
      </c>
      <c r="AC4175" s="3">
        <v>44306</v>
      </c>
      <c r="AD4175" s="2" t="s">
        <v>38</v>
      </c>
      <c r="AE4175" s="2" t="str">
        <f>VLOOKUP(DatosTransformados[[#This Row],[Customer Segment Hidden]],Tabla3[#All],2,FALSE)</f>
        <v>Low</v>
      </c>
      <c r="AF4175" s="11">
        <v>50.168977678868529</v>
      </c>
      <c r="AG4175" s="2">
        <v>5</v>
      </c>
      <c r="AH4175" s="2" t="s">
        <v>63</v>
      </c>
      <c r="AI4175" s="2" t="str">
        <f>IFERROR(VLOOKUP(DatosTransformados[[#This Row],[Preferred Contact Method Hidden]],Tabla3[#All],2,FALSE),DatosTransformados[[#This Row],[Preferred Contact Method Hidden]])</f>
        <v>SMS</v>
      </c>
      <c r="AJ4175" s="2" t="str">
        <f>VLOOKUP(DatosTransformados[[#This Row],[Applied Discount Hidden]],Tabla3[#All],2,FALSE)</f>
        <v>No</v>
      </c>
      <c r="AK4175" s="2" t="b">
        <v>0</v>
      </c>
    </row>
    <row r="4176" spans="1:37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">
        <v>21</v>
      </c>
      <c r="O41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6" s="5" t="s">
        <v>21</v>
      </c>
      <c r="Q4176" s="5">
        <v>0</v>
      </c>
      <c r="R4176" s="5" t="s">
        <v>33</v>
      </c>
      <c r="S4176" s="5" t="s">
        <v>52</v>
      </c>
      <c r="T4176" s="5" t="s">
        <v>35</v>
      </c>
      <c r="U4176" s="5">
        <v>39</v>
      </c>
      <c r="V4176" s="5" t="str">
        <f>PROPER(DatosTransformados[[#This Row],[Payment Method Hidden]])</f>
        <v>Direct Debit</v>
      </c>
      <c r="W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176" s="5">
        <v>2861</v>
      </c>
      <c r="Y4176" s="5"/>
      <c r="Z4176" s="5"/>
      <c r="AA4176" s="5" t="s">
        <v>1817</v>
      </c>
      <c r="AB4176" s="6">
        <f>DATEVALUE(DatosTransformados[[#This Row],[Contact Date Hidden]])</f>
        <v>44117</v>
      </c>
      <c r="AC4176" s="6">
        <v>44368</v>
      </c>
      <c r="AD4176" s="5" t="s">
        <v>28</v>
      </c>
      <c r="AE4176" s="5" t="str">
        <f>VLOOKUP(DatosTransformados[[#This Row],[Customer Segment Hidden]],Tabla3[#All],2,FALSE)</f>
        <v>High</v>
      </c>
      <c r="AF4176" s="12">
        <v>39.836990908810712</v>
      </c>
      <c r="AG4176" s="5">
        <v>7</v>
      </c>
      <c r="AH4176" s="5" t="s">
        <v>63</v>
      </c>
      <c r="AI4176" s="5" t="str">
        <f>IFERROR(VLOOKUP(DatosTransformados[[#This Row],[Preferred Contact Method Hidden]],Tabla3[#All],2,FALSE),DatosTransformados[[#This Row],[Preferred Contact Method Hidden]])</f>
        <v>SMS</v>
      </c>
      <c r="AJ4176" s="5" t="str">
        <f>VLOOKUP(DatosTransformados[[#This Row],[Applied Discount Hidden]],Tabla3[#All],2,FALSE)</f>
        <v>No</v>
      </c>
      <c r="AK4176" s="5" t="b">
        <v>0</v>
      </c>
    </row>
    <row r="4177" spans="1:37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">
        <v>21</v>
      </c>
      <c r="O41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7" s="2" t="s">
        <v>33</v>
      </c>
      <c r="Q4177" s="2">
        <v>2</v>
      </c>
      <c r="R4177" s="2" t="s">
        <v>21</v>
      </c>
      <c r="S4177" s="2" t="s">
        <v>34</v>
      </c>
      <c r="T4177" s="2" t="s">
        <v>25</v>
      </c>
      <c r="U4177" s="2">
        <v>46</v>
      </c>
      <c r="V4177" s="2" t="str">
        <f>PROPER(DatosTransformados[[#This Row],[Payment Method Hidden]])</f>
        <v>Credit Card</v>
      </c>
      <c r="W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177" s="2">
        <v>1955</v>
      </c>
      <c r="Y4177" s="2"/>
      <c r="Z4177" s="2"/>
      <c r="AA4177" s="2" t="s">
        <v>438</v>
      </c>
      <c r="AB4177" s="3">
        <f>DATEVALUE(DatosTransformados[[#This Row],[Contact Date Hidden]])</f>
        <v>43963</v>
      </c>
      <c r="AC4177" s="3">
        <v>45029</v>
      </c>
      <c r="AD4177" s="2" t="s">
        <v>38</v>
      </c>
      <c r="AE4177" s="2" t="str">
        <f>VLOOKUP(DatosTransformados[[#This Row],[Customer Segment Hidden]],Tabla3[#All],2,FALSE)</f>
        <v>Low</v>
      </c>
      <c r="AF4177" s="11">
        <v>53.100062358023727</v>
      </c>
      <c r="AG4177" s="2">
        <v>9</v>
      </c>
      <c r="AH4177" s="2" t="s">
        <v>49</v>
      </c>
      <c r="AI4177" s="2" t="str">
        <f>IFERROR(VLOOKUP(DatosTransformados[[#This Row],[Preferred Contact Method Hidden]],Tabla3[#All],2,FALSE),DatosTransformados[[#This Row],[Preferred Contact Method Hidden]])</f>
        <v>Phone</v>
      </c>
      <c r="AJ4177" s="2" t="str">
        <f>VLOOKUP(DatosTransformados[[#This Row],[Applied Discount Hidden]],Tabla3[#All],2,FALSE)</f>
        <v>No</v>
      </c>
      <c r="AK4177" s="2" t="b">
        <v>0</v>
      </c>
    </row>
    <row r="4178" spans="1:37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">
        <v>33</v>
      </c>
      <c r="O41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8" s="5" t="s">
        <v>21</v>
      </c>
      <c r="Q4178" s="5">
        <v>0</v>
      </c>
      <c r="R4178" s="5" t="s">
        <v>21</v>
      </c>
      <c r="S4178" s="5" t="s">
        <v>52</v>
      </c>
      <c r="T4178" s="5" t="s">
        <v>35</v>
      </c>
      <c r="U4178" s="5">
        <v>64</v>
      </c>
      <c r="V4178" s="5" t="str">
        <f>PROPER(DatosTransformados[[#This Row],[Payment Method Hidden]])</f>
        <v>Direct Debit</v>
      </c>
      <c r="W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4178" s="5">
        <v>4373</v>
      </c>
      <c r="Y4178" s="5"/>
      <c r="Z4178" s="5"/>
      <c r="AA4178" s="5" t="s">
        <v>1914</v>
      </c>
      <c r="AB4178" s="6">
        <f>DATEVALUE(DatosTransformados[[#This Row],[Contact Date Hidden]])</f>
        <v>44920</v>
      </c>
      <c r="AC4178" s="6">
        <v>44260</v>
      </c>
      <c r="AD4178" s="5" t="s">
        <v>38</v>
      </c>
      <c r="AE4178" s="5" t="str">
        <f>VLOOKUP(DatosTransformados[[#This Row],[Customer Segment Hidden]],Tabla3[#All],2,FALSE)</f>
        <v>Low</v>
      </c>
      <c r="AF4178" s="12">
        <v>66.551522341605406</v>
      </c>
      <c r="AG4178" s="5">
        <v>1</v>
      </c>
      <c r="AH4178" s="5" t="s">
        <v>29</v>
      </c>
      <c r="AI4178" s="5" t="str">
        <f>IFERROR(VLOOKUP(DatosTransformados[[#This Row],[Preferred Contact Method Hidden]],Tabla3[#All],2,FALSE),DatosTransformados[[#This Row],[Preferred Contact Method Hidden]])</f>
        <v>Email</v>
      </c>
      <c r="AJ4178" s="5" t="str">
        <f>VLOOKUP(DatosTransformados[[#This Row],[Applied Discount Hidden]],Tabla3[#All],2,FALSE)</f>
        <v>No</v>
      </c>
      <c r="AK4178" s="5" t="b">
        <v>0</v>
      </c>
    </row>
    <row r="4179" spans="1:37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">
        <v>21</v>
      </c>
      <c r="O41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79" s="2" t="s">
        <v>21</v>
      </c>
      <c r="Q4179" s="2">
        <v>0</v>
      </c>
      <c r="R4179" s="2" t="s">
        <v>33</v>
      </c>
      <c r="S4179" s="2" t="s">
        <v>24</v>
      </c>
      <c r="T4179" s="2" t="s">
        <v>117</v>
      </c>
      <c r="U4179" s="2">
        <v>25</v>
      </c>
      <c r="V4179" s="2" t="str">
        <f>PROPER(DatosTransformados[[#This Row],[Payment Method Hidden]])</f>
        <v>Direct Debit</v>
      </c>
      <c r="W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179" s="2">
        <v>1370</v>
      </c>
      <c r="Y4179" s="2" t="s">
        <v>103</v>
      </c>
      <c r="Z4179" s="2" t="s">
        <v>104</v>
      </c>
      <c r="AA4179" s="2" t="s">
        <v>6472</v>
      </c>
      <c r="AB4179" s="3">
        <f>DATEVALUE(DatosTransformados[[#This Row],[Contact Date Hidden]])</f>
        <v>45188</v>
      </c>
      <c r="AC4179" s="3">
        <v>44307</v>
      </c>
      <c r="AD4179" s="2" t="s">
        <v>38</v>
      </c>
      <c r="AE4179" s="2" t="str">
        <f>VLOOKUP(DatosTransformados[[#This Row],[Customer Segment Hidden]],Tabla3[#All],2,FALSE)</f>
        <v>Low</v>
      </c>
      <c r="AF4179" s="11">
        <v>25.639177979830119</v>
      </c>
      <c r="AG4179" s="2">
        <v>10</v>
      </c>
      <c r="AH4179" s="2" t="s">
        <v>63</v>
      </c>
      <c r="AI4179" s="2" t="str">
        <f>IFERROR(VLOOKUP(DatosTransformados[[#This Row],[Preferred Contact Method Hidden]],Tabla3[#All],2,FALSE),DatosTransformados[[#This Row],[Preferred Contact Method Hidden]])</f>
        <v>SMS</v>
      </c>
      <c r="AJ4179" s="2" t="str">
        <f>VLOOKUP(DatosTransformados[[#This Row],[Applied Discount Hidden]],Tabla3[#All],2,FALSE)</f>
        <v>No</v>
      </c>
      <c r="AK4179" s="2" t="b">
        <v>0</v>
      </c>
    </row>
    <row r="4180" spans="1:37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">
        <v>21</v>
      </c>
      <c r="O41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0" s="5" t="s">
        <v>21</v>
      </c>
      <c r="Q4180" s="5">
        <v>0</v>
      </c>
      <c r="R4180" s="5" t="s">
        <v>33</v>
      </c>
      <c r="S4180" s="5" t="s">
        <v>52</v>
      </c>
      <c r="T4180" s="5" t="s">
        <v>25</v>
      </c>
      <c r="U4180" s="5">
        <v>39</v>
      </c>
      <c r="V4180" s="5" t="str">
        <f>PROPER(DatosTransformados[[#This Row],[Payment Method Hidden]])</f>
        <v>Credit Card</v>
      </c>
      <c r="W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180" s="5">
        <v>2811</v>
      </c>
      <c r="Y4180" s="5"/>
      <c r="Z4180" s="5"/>
      <c r="AA4180" s="5" t="s">
        <v>1500</v>
      </c>
      <c r="AB4180" s="6">
        <f>DATEVALUE(DatosTransformados[[#This Row],[Contact Date Hidden]])</f>
        <v>44114</v>
      </c>
      <c r="AC4180" s="6">
        <v>43839</v>
      </c>
      <c r="AD4180" s="5" t="s">
        <v>44</v>
      </c>
      <c r="AE4180" s="5" t="str">
        <f>VLOOKUP(DatosTransformados[[#This Row],[Customer Segment Hidden]],Tabla3[#All],2,FALSE)</f>
        <v>Medium</v>
      </c>
      <c r="AF4180" s="12">
        <v>40.969496373248283</v>
      </c>
      <c r="AG4180" s="5">
        <v>1</v>
      </c>
      <c r="AH4180" s="5" t="s">
        <v>49</v>
      </c>
      <c r="AI4180" s="5" t="str">
        <f>IFERROR(VLOOKUP(DatosTransformados[[#This Row],[Preferred Contact Method Hidden]],Tabla3[#All],2,FALSE),DatosTransformados[[#This Row],[Preferred Contact Method Hidden]])</f>
        <v>Phone</v>
      </c>
      <c r="AJ4180" s="5" t="str">
        <f>VLOOKUP(DatosTransformados[[#This Row],[Applied Discount Hidden]],Tabla3[#All],2,FALSE)</f>
        <v>Yes</v>
      </c>
      <c r="AK4180" s="5" t="b">
        <v>1</v>
      </c>
    </row>
    <row r="4181" spans="1:37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">
        <v>21</v>
      </c>
      <c r="O41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1" s="2" t="s">
        <v>21</v>
      </c>
      <c r="Q4181" s="2">
        <v>0</v>
      </c>
      <c r="R4181" s="2" t="s">
        <v>21</v>
      </c>
      <c r="S4181" s="2" t="s">
        <v>24</v>
      </c>
      <c r="T4181" s="2" t="s">
        <v>123</v>
      </c>
      <c r="U4181" s="2">
        <v>17</v>
      </c>
      <c r="V4181" s="2" t="str">
        <f>PROPER(DatosTransformados[[#This Row],[Payment Method Hidden]])</f>
        <v>Credit Card</v>
      </c>
      <c r="W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181" s="2">
        <v>51</v>
      </c>
      <c r="Y4181" s="2"/>
      <c r="Z4181" s="2"/>
      <c r="AA4181" s="2" t="s">
        <v>3202</v>
      </c>
      <c r="AB4181" s="3">
        <f>DATEVALUE(DatosTransformados[[#This Row],[Contact Date Hidden]])</f>
        <v>44718</v>
      </c>
      <c r="AC4181" s="3">
        <v>43833</v>
      </c>
      <c r="AD4181" s="2" t="s">
        <v>38</v>
      </c>
      <c r="AE4181" s="2" t="str">
        <f>VLOOKUP(DatosTransformados[[#This Row],[Customer Segment Hidden]],Tabla3[#All],2,FALSE)</f>
        <v>Low</v>
      </c>
      <c r="AF4181" s="11">
        <v>18.019646562447122</v>
      </c>
      <c r="AG4181" s="2">
        <v>9</v>
      </c>
      <c r="AH4181" s="2" t="s">
        <v>63</v>
      </c>
      <c r="AI4181" s="2" t="str">
        <f>IFERROR(VLOOKUP(DatosTransformados[[#This Row],[Preferred Contact Method Hidden]],Tabla3[#All],2,FALSE),DatosTransformados[[#This Row],[Preferred Contact Method Hidden]])</f>
        <v>SMS</v>
      </c>
      <c r="AJ4181" s="2" t="str">
        <f>VLOOKUP(DatosTransformados[[#This Row],[Applied Discount Hidden]],Tabla3[#All],2,FALSE)</f>
        <v>No</v>
      </c>
      <c r="AK4181" s="2" t="b">
        <v>0</v>
      </c>
    </row>
    <row r="4182" spans="1:37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">
        <v>33</v>
      </c>
      <c r="O41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2" s="5" t="s">
        <v>21</v>
      </c>
      <c r="Q4182" s="5">
        <v>0</v>
      </c>
      <c r="R4182" s="5" t="s">
        <v>21</v>
      </c>
      <c r="S4182" s="5" t="s">
        <v>52</v>
      </c>
      <c r="T4182" s="5" t="s">
        <v>117</v>
      </c>
      <c r="U4182" s="5">
        <v>22</v>
      </c>
      <c r="V4182" s="5" t="str">
        <f>PROPER(DatosTransformados[[#This Row],[Payment Method Hidden]])</f>
        <v>Direct Debit</v>
      </c>
      <c r="W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182" s="5">
        <v>1001</v>
      </c>
      <c r="Y4182" s="5"/>
      <c r="Z4182" s="5"/>
      <c r="AA4182" s="5" t="s">
        <v>5849</v>
      </c>
      <c r="AB4182" s="6">
        <f>DATEVALUE(DatosTransformados[[#This Row],[Contact Date Hidden]])</f>
        <v>44521</v>
      </c>
      <c r="AC4182" s="6">
        <v>44840</v>
      </c>
      <c r="AD4182" s="5" t="s">
        <v>38</v>
      </c>
      <c r="AE4182" s="5" t="str">
        <f>VLOOKUP(DatosTransformados[[#This Row],[Customer Segment Hidden]],Tabla3[#All],2,FALSE)</f>
        <v>Low</v>
      </c>
      <c r="AF4182" s="12">
        <v>19.285101979722871</v>
      </c>
      <c r="AG4182" s="5">
        <v>7</v>
      </c>
      <c r="AH4182" s="5" t="s">
        <v>49</v>
      </c>
      <c r="AI4182" s="5" t="str">
        <f>IFERROR(VLOOKUP(DatosTransformados[[#This Row],[Preferred Contact Method Hidden]],Tabla3[#All],2,FALSE),DatosTransformados[[#This Row],[Preferred Contact Method Hidden]])</f>
        <v>Phone</v>
      </c>
      <c r="AJ4182" s="5" t="str">
        <f>VLOOKUP(DatosTransformados[[#This Row],[Applied Discount Hidden]],Tabla3[#All],2,FALSE)</f>
        <v>Yes</v>
      </c>
      <c r="AK4182" s="5" t="b">
        <v>1</v>
      </c>
    </row>
    <row r="4183" spans="1:37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">
        <v>21</v>
      </c>
      <c r="O41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3" s="2" t="s">
        <v>21</v>
      </c>
      <c r="Q4183" s="2">
        <v>0</v>
      </c>
      <c r="R4183" s="2" t="s">
        <v>33</v>
      </c>
      <c r="S4183" s="2" t="s">
        <v>52</v>
      </c>
      <c r="T4183" s="2" t="s">
        <v>117</v>
      </c>
      <c r="U4183" s="2">
        <v>36</v>
      </c>
      <c r="V4183" s="2" t="str">
        <f>PROPER(DatosTransformados[[#This Row],[Payment Method Hidden]])</f>
        <v>Direct Debit</v>
      </c>
      <c r="W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183" s="2">
        <v>1663</v>
      </c>
      <c r="Y4183" s="2"/>
      <c r="Z4183" s="2"/>
      <c r="AA4183" s="2" t="s">
        <v>4436</v>
      </c>
      <c r="AB4183" s="3">
        <f>DATEVALUE(DatosTransformados[[#This Row],[Contact Date Hidden]])</f>
        <v>44519</v>
      </c>
      <c r="AC4183" s="3">
        <v>44031</v>
      </c>
      <c r="AD4183" s="2" t="s">
        <v>44</v>
      </c>
      <c r="AE4183" s="2" t="str">
        <f>VLOOKUP(DatosTransformados[[#This Row],[Customer Segment Hidden]],Tabla3[#All],2,FALSE)</f>
        <v>Medium</v>
      </c>
      <c r="AF4183" s="11">
        <v>32.249148249959667</v>
      </c>
      <c r="AG4183" s="2">
        <v>3</v>
      </c>
      <c r="AH4183" s="2" t="s">
        <v>29</v>
      </c>
      <c r="AI4183" s="2" t="str">
        <f>IFERROR(VLOOKUP(DatosTransformados[[#This Row],[Preferred Contact Method Hidden]],Tabla3[#All],2,FALSE),DatosTransformados[[#This Row],[Preferred Contact Method Hidden]])</f>
        <v>Email</v>
      </c>
      <c r="AJ4183" s="2" t="str">
        <f>VLOOKUP(DatosTransformados[[#This Row],[Applied Discount Hidden]],Tabla3[#All],2,FALSE)</f>
        <v>Yes</v>
      </c>
      <c r="AK4183" s="2" t="b">
        <v>1</v>
      </c>
    </row>
    <row r="4184" spans="1:37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">
        <v>21</v>
      </c>
      <c r="O41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4" s="5" t="s">
        <v>21</v>
      </c>
      <c r="Q4184" s="5">
        <v>0</v>
      </c>
      <c r="R4184" s="5" t="s">
        <v>33</v>
      </c>
      <c r="S4184" s="5" t="s">
        <v>24</v>
      </c>
      <c r="T4184" s="5" t="s">
        <v>117</v>
      </c>
      <c r="U4184" s="5">
        <v>56</v>
      </c>
      <c r="V4184" s="5" t="str">
        <f>PROPER(DatosTransformados[[#This Row],[Payment Method Hidden]])</f>
        <v>Direct Debit</v>
      </c>
      <c r="W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184" s="5">
        <v>3686</v>
      </c>
      <c r="Y4184" s="5"/>
      <c r="Z4184" s="5"/>
      <c r="AA4184" s="5" t="s">
        <v>969</v>
      </c>
      <c r="AB4184" s="6">
        <f>DATEVALUE(DatosTransformados[[#This Row],[Contact Date Hidden]])</f>
        <v>44687</v>
      </c>
      <c r="AC4184" s="6">
        <v>44660</v>
      </c>
      <c r="AD4184" s="5" t="s">
        <v>38</v>
      </c>
      <c r="AE4184" s="5" t="str">
        <f>VLOOKUP(DatosTransformados[[#This Row],[Customer Segment Hidden]],Tabla3[#All],2,FALSE)</f>
        <v>Low</v>
      </c>
      <c r="AF4184" s="12">
        <v>53.843339666890728</v>
      </c>
      <c r="AG4184" s="5">
        <v>8</v>
      </c>
      <c r="AH4184" s="5" t="s">
        <v>29</v>
      </c>
      <c r="AI4184" s="5" t="str">
        <f>IFERROR(VLOOKUP(DatosTransformados[[#This Row],[Preferred Contact Method Hidden]],Tabla3[#All],2,FALSE),DatosTransformados[[#This Row],[Preferred Contact Method Hidden]])</f>
        <v>Email</v>
      </c>
      <c r="AJ4184" s="5" t="str">
        <f>VLOOKUP(DatosTransformados[[#This Row],[Applied Discount Hidden]],Tabla3[#All],2,FALSE)</f>
        <v>Yes</v>
      </c>
      <c r="AK4184" s="5" t="b">
        <v>1</v>
      </c>
    </row>
    <row r="4185" spans="1:37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">
        <v>21</v>
      </c>
      <c r="O41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5" s="2" t="s">
        <v>21</v>
      </c>
      <c r="Q4185" s="2">
        <v>0</v>
      </c>
      <c r="R4185" s="2" t="s">
        <v>33</v>
      </c>
      <c r="S4185" s="2" t="s">
        <v>52</v>
      </c>
      <c r="T4185" s="2" t="s">
        <v>123</v>
      </c>
      <c r="U4185" s="2">
        <v>62</v>
      </c>
      <c r="V4185" s="2" t="str">
        <f>PROPER(DatosTransformados[[#This Row],[Payment Method Hidden]])</f>
        <v>Credit Card</v>
      </c>
      <c r="W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4185" s="2">
        <v>4489</v>
      </c>
      <c r="Y4185" s="2"/>
      <c r="Z4185" s="2"/>
      <c r="AA4185" s="2" t="s">
        <v>1372</v>
      </c>
      <c r="AB4185" s="3">
        <f>DATEVALUE(DatosTransformados[[#This Row],[Contact Date Hidden]])</f>
        <v>44567</v>
      </c>
      <c r="AC4185" s="3">
        <v>44161</v>
      </c>
      <c r="AD4185" s="2" t="s">
        <v>38</v>
      </c>
      <c r="AE4185" s="2" t="str">
        <f>VLOOKUP(DatosTransformados[[#This Row],[Customer Segment Hidden]],Tabla3[#All],2,FALSE)</f>
        <v>Low</v>
      </c>
      <c r="AF4185" s="11">
        <v>72.93558779494019</v>
      </c>
      <c r="AG4185" s="2">
        <v>5</v>
      </c>
      <c r="AH4185" s="2" t="s">
        <v>29</v>
      </c>
      <c r="AI4185" s="2" t="str">
        <f>IFERROR(VLOOKUP(DatosTransformados[[#This Row],[Preferred Contact Method Hidden]],Tabla3[#All],2,FALSE),DatosTransformados[[#This Row],[Preferred Contact Method Hidden]])</f>
        <v>Email</v>
      </c>
      <c r="AJ4185" s="2" t="str">
        <f>VLOOKUP(DatosTransformados[[#This Row],[Applied Discount Hidden]],Tabla3[#All],2,FALSE)</f>
        <v>Yes</v>
      </c>
      <c r="AK4185" s="2" t="b">
        <v>1</v>
      </c>
    </row>
    <row r="4186" spans="1:37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">
        <v>21</v>
      </c>
      <c r="O41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6" s="5" t="s">
        <v>21</v>
      </c>
      <c r="Q4186" s="5">
        <v>0</v>
      </c>
      <c r="R4186" s="5" t="s">
        <v>21</v>
      </c>
      <c r="S4186" s="5" t="s">
        <v>34</v>
      </c>
      <c r="T4186" s="5" t="s">
        <v>123</v>
      </c>
      <c r="U4186" s="5">
        <v>19</v>
      </c>
      <c r="V4186" s="5" t="str">
        <f>PROPER(DatosTransformados[[#This Row],[Payment Method Hidden]])</f>
        <v>Credit Card</v>
      </c>
      <c r="W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186" s="5">
        <v>167</v>
      </c>
      <c r="Y4186" s="5"/>
      <c r="Z4186" s="5"/>
      <c r="AA4186" s="5" t="s">
        <v>2300</v>
      </c>
      <c r="AB4186" s="6">
        <f>DATEVALUE(DatosTransformados[[#This Row],[Contact Date Hidden]])</f>
        <v>45193</v>
      </c>
      <c r="AC4186" s="6">
        <v>44476</v>
      </c>
      <c r="AD4186" s="5" t="s">
        <v>44</v>
      </c>
      <c r="AE4186" s="5" t="str">
        <f>VLOOKUP(DatosTransformados[[#This Row],[Customer Segment Hidden]],Tabla3[#All],2,FALSE)</f>
        <v>Medium</v>
      </c>
      <c r="AF4186" s="12">
        <v>20.772546487593669</v>
      </c>
      <c r="AG4186" s="5">
        <v>2</v>
      </c>
      <c r="AH4186" s="5" t="s">
        <v>29</v>
      </c>
      <c r="AI4186" s="5" t="str">
        <f>IFERROR(VLOOKUP(DatosTransformados[[#This Row],[Preferred Contact Method Hidden]],Tabla3[#All],2,FALSE),DatosTransformados[[#This Row],[Preferred Contact Method Hidden]])</f>
        <v>Email</v>
      </c>
      <c r="AJ4186" s="5" t="str">
        <f>VLOOKUP(DatosTransformados[[#This Row],[Applied Discount Hidden]],Tabla3[#All],2,FALSE)</f>
        <v>Yes</v>
      </c>
      <c r="AK4186" s="5" t="b">
        <v>1</v>
      </c>
    </row>
    <row r="4187" spans="1:37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">
        <v>33</v>
      </c>
      <c r="O41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7" s="2" t="s">
        <v>21</v>
      </c>
      <c r="Q4187" s="2">
        <v>0</v>
      </c>
      <c r="R4187" s="2" t="s">
        <v>21</v>
      </c>
      <c r="S4187" s="2" t="s">
        <v>24</v>
      </c>
      <c r="T4187" s="2" t="s">
        <v>117</v>
      </c>
      <c r="U4187" s="2">
        <v>36</v>
      </c>
      <c r="V4187" s="2" t="str">
        <f>PROPER(DatosTransformados[[#This Row],[Payment Method Hidden]])</f>
        <v>Direct Debit</v>
      </c>
      <c r="W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187" s="2">
        <v>480</v>
      </c>
      <c r="Y4187" s="2"/>
      <c r="Z4187" s="2"/>
      <c r="AA4187" s="2" t="s">
        <v>2634</v>
      </c>
      <c r="AB4187" s="3">
        <f>DATEVALUE(DatosTransformados[[#This Row],[Contact Date Hidden]])</f>
        <v>45167</v>
      </c>
      <c r="AC4187" s="3">
        <v>43977</v>
      </c>
      <c r="AD4187" s="2" t="s">
        <v>28</v>
      </c>
      <c r="AE4187" s="2" t="str">
        <f>VLOOKUP(DatosTransformados[[#This Row],[Customer Segment Hidden]],Tabla3[#All],2,FALSE)</f>
        <v>High</v>
      </c>
      <c r="AF4187" s="11">
        <v>33.246221949229657</v>
      </c>
      <c r="AG4187" s="2">
        <v>6</v>
      </c>
      <c r="AH4187" s="2" t="s">
        <v>49</v>
      </c>
      <c r="AI4187" s="2" t="str">
        <f>IFERROR(VLOOKUP(DatosTransformados[[#This Row],[Preferred Contact Method Hidden]],Tabla3[#All],2,FALSE),DatosTransformados[[#This Row],[Preferred Contact Method Hidden]])</f>
        <v>Phone</v>
      </c>
      <c r="AJ4187" s="2" t="str">
        <f>VLOOKUP(DatosTransformados[[#This Row],[Applied Discount Hidden]],Tabla3[#All],2,FALSE)</f>
        <v>No</v>
      </c>
      <c r="AK4187" s="2" t="b">
        <v>0</v>
      </c>
    </row>
    <row r="4188" spans="1:37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">
        <v>33</v>
      </c>
      <c r="O4188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188" s="5" t="s">
        <v>21</v>
      </c>
      <c r="Q4188" s="5">
        <v>0</v>
      </c>
      <c r="R4188" s="5" t="s">
        <v>21</v>
      </c>
      <c r="S4188" s="5" t="s">
        <v>24</v>
      </c>
      <c r="T4188" s="5" t="s">
        <v>123</v>
      </c>
      <c r="U4188" s="5">
        <v>7</v>
      </c>
      <c r="V4188" s="5" t="str">
        <f>PROPER(DatosTransformados[[#This Row],[Payment Method Hidden]])</f>
        <v>Credit Card</v>
      </c>
      <c r="W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188" s="5">
        <v>7</v>
      </c>
      <c r="Y4188" s="5" t="s">
        <v>87</v>
      </c>
      <c r="Z4188" s="5" t="s">
        <v>126</v>
      </c>
      <c r="AA4188" s="5" t="s">
        <v>1856</v>
      </c>
      <c r="AB4188" s="6">
        <f>DATEVALUE(DatosTransformados[[#This Row],[Contact Date Hidden]])</f>
        <v>43889</v>
      </c>
      <c r="AC4188" s="6">
        <v>44004</v>
      </c>
      <c r="AD4188" s="5" t="s">
        <v>38</v>
      </c>
      <c r="AE4188" s="5" t="str">
        <f>VLOOKUP(DatosTransformados[[#This Row],[Customer Segment Hidden]],Tabla3[#All],2,FALSE)</f>
        <v>Low</v>
      </c>
      <c r="AF4188" s="12">
        <v>7.0490302941851164</v>
      </c>
      <c r="AG4188" s="5">
        <v>2</v>
      </c>
      <c r="AH4188" s="5" t="s">
        <v>49</v>
      </c>
      <c r="AI4188" s="5" t="str">
        <f>IFERROR(VLOOKUP(DatosTransformados[[#This Row],[Preferred Contact Method Hidden]],Tabla3[#All],2,FALSE),DatosTransformados[[#This Row],[Preferred Contact Method Hidden]])</f>
        <v>Phone</v>
      </c>
      <c r="AJ4188" s="5" t="str">
        <f>VLOOKUP(DatosTransformados[[#This Row],[Applied Discount Hidden]],Tabla3[#All],2,FALSE)</f>
        <v>No</v>
      </c>
      <c r="AK4188" s="5" t="b">
        <v>0</v>
      </c>
    </row>
    <row r="4189" spans="1:37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">
        <v>21</v>
      </c>
      <c r="O41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89" s="5" t="s">
        <v>21</v>
      </c>
      <c r="Q4189" s="5">
        <v>0</v>
      </c>
      <c r="R4189" s="5" t="s">
        <v>33</v>
      </c>
      <c r="S4189" s="5" t="s">
        <v>52</v>
      </c>
      <c r="T4189" s="5" t="s">
        <v>25</v>
      </c>
      <c r="U4189" s="5">
        <v>36</v>
      </c>
      <c r="V4189" s="5" t="str">
        <f>PROPER(DatosTransformados[[#This Row],[Payment Method Hidden]])</f>
        <v>Credit Card</v>
      </c>
      <c r="W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189" s="5">
        <v>2618</v>
      </c>
      <c r="Y4189" s="5"/>
      <c r="Z4189" s="5"/>
      <c r="AA4189" s="5" t="s">
        <v>487</v>
      </c>
      <c r="AB4189" s="6">
        <f>DATEVALUE(DatosTransformados[[#This Row],[Contact Date Hidden]])</f>
        <v>45200</v>
      </c>
      <c r="AC4189" s="6">
        <v>44274</v>
      </c>
      <c r="AD4189" s="5" t="s">
        <v>44</v>
      </c>
      <c r="AE4189" s="5" t="str">
        <f>VLOOKUP(DatosTransformados[[#This Row],[Customer Segment Hidden]],Tabla3[#All],2,FALSE)</f>
        <v>Medium</v>
      </c>
      <c r="AF4189" s="12">
        <v>34.838021943936567</v>
      </c>
      <c r="AG4189" s="5">
        <v>10</v>
      </c>
      <c r="AH4189" s="5" t="s">
        <v>29</v>
      </c>
      <c r="AI4189" s="5" t="str">
        <f>IFERROR(VLOOKUP(DatosTransformados[[#This Row],[Preferred Contact Method Hidden]],Tabla3[#All],2,FALSE),DatosTransformados[[#This Row],[Preferred Contact Method Hidden]])</f>
        <v>Email</v>
      </c>
      <c r="AJ4189" s="5" t="str">
        <f>VLOOKUP(DatosTransformados[[#This Row],[Applied Discount Hidden]],Tabla3[#All],2,FALSE)</f>
        <v>Yes</v>
      </c>
      <c r="AK4189" s="5" t="b">
        <v>1</v>
      </c>
    </row>
    <row r="4190" spans="1:37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">
        <v>21</v>
      </c>
      <c r="O41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0" s="2" t="s">
        <v>21</v>
      </c>
      <c r="Q4190" s="2">
        <v>0</v>
      </c>
      <c r="R4190" s="2" t="s">
        <v>21</v>
      </c>
      <c r="S4190" s="2" t="s">
        <v>24</v>
      </c>
      <c r="T4190" s="2" t="s">
        <v>35</v>
      </c>
      <c r="U4190" s="2">
        <v>47</v>
      </c>
      <c r="V4190" s="2" t="str">
        <f>PROPER(DatosTransformados[[#This Row],[Payment Method Hidden]])</f>
        <v>Direct Debit</v>
      </c>
      <c r="W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190" s="2">
        <v>1333</v>
      </c>
      <c r="Y4190" s="2" t="s">
        <v>103</v>
      </c>
      <c r="Z4190" s="2" t="s">
        <v>197</v>
      </c>
      <c r="AA4190" s="2" t="s">
        <v>2980</v>
      </c>
      <c r="AB4190" s="3">
        <f>DATEVALUE(DatosTransformados[[#This Row],[Contact Date Hidden]])</f>
        <v>44633</v>
      </c>
      <c r="AC4190" s="3">
        <v>44942</v>
      </c>
      <c r="AD4190" s="2" t="s">
        <v>44</v>
      </c>
      <c r="AE4190" s="2" t="str">
        <f>VLOOKUP(DatosTransformados[[#This Row],[Customer Segment Hidden]],Tabla3[#All],2,FALSE)</f>
        <v>Medium</v>
      </c>
      <c r="AF4190" s="11">
        <v>47.117555555497873</v>
      </c>
      <c r="AG4190" s="2">
        <v>10</v>
      </c>
      <c r="AH4190" s="2" t="s">
        <v>63</v>
      </c>
      <c r="AI4190" s="2" t="str">
        <f>IFERROR(VLOOKUP(DatosTransformados[[#This Row],[Preferred Contact Method Hidden]],Tabla3[#All],2,FALSE),DatosTransformados[[#This Row],[Preferred Contact Method Hidden]])</f>
        <v>SMS</v>
      </c>
      <c r="AJ4190" s="2" t="str">
        <f>VLOOKUP(DatosTransformados[[#This Row],[Applied Discount Hidden]],Tabla3[#All],2,FALSE)</f>
        <v>Yes</v>
      </c>
      <c r="AK4190" s="2" t="b">
        <v>1</v>
      </c>
    </row>
    <row r="4191" spans="1:37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">
        <v>21</v>
      </c>
      <c r="O41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1" s="5" t="s">
        <v>21</v>
      </c>
      <c r="Q4191" s="5">
        <v>0</v>
      </c>
      <c r="R4191" s="5" t="s">
        <v>33</v>
      </c>
      <c r="S4191" s="5" t="s">
        <v>24</v>
      </c>
      <c r="T4191" s="5" t="s">
        <v>35</v>
      </c>
      <c r="U4191" s="5">
        <v>60</v>
      </c>
      <c r="V4191" s="5" t="str">
        <f>PROPER(DatosTransformados[[#This Row],[Payment Method Hidden]])</f>
        <v>Direct Debit</v>
      </c>
      <c r="W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4191" s="5">
        <v>3487</v>
      </c>
      <c r="Y4191" s="5"/>
      <c r="Z4191" s="5"/>
      <c r="AA4191" s="5" t="s">
        <v>6485</v>
      </c>
      <c r="AB4191" s="6">
        <f>DATEVALUE(DatosTransformados[[#This Row],[Contact Date Hidden]])</f>
        <v>44869</v>
      </c>
      <c r="AC4191" s="6">
        <v>44919</v>
      </c>
      <c r="AD4191" s="5" t="s">
        <v>38</v>
      </c>
      <c r="AE4191" s="5" t="str">
        <f>VLOOKUP(DatosTransformados[[#This Row],[Customer Segment Hidden]],Tabla3[#All],2,FALSE)</f>
        <v>Low</v>
      </c>
      <c r="AF4191" s="12">
        <v>65.186613951667539</v>
      </c>
      <c r="AG4191" s="5">
        <v>2</v>
      </c>
      <c r="AH4191" s="5" t="s">
        <v>49</v>
      </c>
      <c r="AI4191" s="5" t="str">
        <f>IFERROR(VLOOKUP(DatosTransformados[[#This Row],[Preferred Contact Method Hidden]],Tabla3[#All],2,FALSE),DatosTransformados[[#This Row],[Preferred Contact Method Hidden]])</f>
        <v>Phone</v>
      </c>
      <c r="AJ4191" s="5" t="str">
        <f>VLOOKUP(DatosTransformados[[#This Row],[Applied Discount Hidden]],Tabla3[#All],2,FALSE)</f>
        <v>Yes</v>
      </c>
      <c r="AK4191" s="5" t="b">
        <v>1</v>
      </c>
    </row>
    <row r="4192" spans="1:37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">
        <v>21</v>
      </c>
      <c r="O41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2" s="2" t="s">
        <v>21</v>
      </c>
      <c r="Q4192" s="2">
        <v>0</v>
      </c>
      <c r="R4192" s="2" t="s">
        <v>33</v>
      </c>
      <c r="S4192" s="2" t="s">
        <v>24</v>
      </c>
      <c r="T4192" s="2" t="s">
        <v>35</v>
      </c>
      <c r="U4192" s="2">
        <v>63</v>
      </c>
      <c r="V4192" s="2" t="str">
        <f>PROPER(DatosTransformados[[#This Row],[Payment Method Hidden]])</f>
        <v>Direct Debit</v>
      </c>
      <c r="W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4192" s="2">
        <v>1944</v>
      </c>
      <c r="Y4192" s="2"/>
      <c r="Z4192" s="2"/>
      <c r="AA4192" s="2" t="s">
        <v>4500</v>
      </c>
      <c r="AB4192" s="3">
        <f>DATEVALUE(DatosTransformados[[#This Row],[Contact Date Hidden]])</f>
        <v>44663</v>
      </c>
      <c r="AC4192" s="3">
        <v>44929</v>
      </c>
      <c r="AD4192" s="2" t="s">
        <v>44</v>
      </c>
      <c r="AE4192" s="2" t="str">
        <f>VLOOKUP(DatosTransformados[[#This Row],[Customer Segment Hidden]],Tabla3[#All],2,FALSE)</f>
        <v>Medium</v>
      </c>
      <c r="AF4192" s="11">
        <v>52.187951133737513</v>
      </c>
      <c r="AG4192" s="2">
        <v>2</v>
      </c>
      <c r="AH4192" s="2" t="s">
        <v>29</v>
      </c>
      <c r="AI4192" s="2" t="str">
        <f>IFERROR(VLOOKUP(DatosTransformados[[#This Row],[Preferred Contact Method Hidden]],Tabla3[#All],2,FALSE),DatosTransformados[[#This Row],[Preferred Contact Method Hidden]])</f>
        <v>Email</v>
      </c>
      <c r="AJ4192" s="2" t="str">
        <f>VLOOKUP(DatosTransformados[[#This Row],[Applied Discount Hidden]],Tabla3[#All],2,FALSE)</f>
        <v>No</v>
      </c>
      <c r="AK4192" s="2" t="b">
        <v>0</v>
      </c>
    </row>
    <row r="4193" spans="1:37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">
        <v>21</v>
      </c>
      <c r="O41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3" s="5" t="s">
        <v>21</v>
      </c>
      <c r="Q4193" s="5">
        <v>0</v>
      </c>
      <c r="R4193" s="5" t="s">
        <v>21</v>
      </c>
      <c r="S4193" s="5" t="s">
        <v>24</v>
      </c>
      <c r="T4193" s="5" t="s">
        <v>35</v>
      </c>
      <c r="U4193" s="5">
        <v>46</v>
      </c>
      <c r="V4193" s="5" t="str">
        <f>PROPER(DatosTransformados[[#This Row],[Payment Method Hidden]])</f>
        <v>Direct Debit</v>
      </c>
      <c r="W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193" s="5">
        <v>149</v>
      </c>
      <c r="Y4193" s="5"/>
      <c r="Z4193" s="5"/>
      <c r="AA4193" s="5" t="s">
        <v>2803</v>
      </c>
      <c r="AB4193" s="6">
        <f>DATEVALUE(DatosTransformados[[#This Row],[Contact Date Hidden]])</f>
        <v>44546</v>
      </c>
      <c r="AC4193" s="6">
        <v>44508</v>
      </c>
      <c r="AD4193" s="5" t="s">
        <v>44</v>
      </c>
      <c r="AE4193" s="5" t="str">
        <f>VLOOKUP(DatosTransformados[[#This Row],[Customer Segment Hidden]],Tabla3[#All],2,FALSE)</f>
        <v>Medium</v>
      </c>
      <c r="AF4193" s="12">
        <v>42.44247556988531</v>
      </c>
      <c r="AG4193" s="5">
        <v>2</v>
      </c>
      <c r="AH4193" s="5" t="s">
        <v>63</v>
      </c>
      <c r="AI4193" s="5" t="str">
        <f>IFERROR(VLOOKUP(DatosTransformados[[#This Row],[Preferred Contact Method Hidden]],Tabla3[#All],2,FALSE),DatosTransformados[[#This Row],[Preferred Contact Method Hidden]])</f>
        <v>SMS</v>
      </c>
      <c r="AJ4193" s="5" t="str">
        <f>VLOOKUP(DatosTransformados[[#This Row],[Applied Discount Hidden]],Tabla3[#All],2,FALSE)</f>
        <v>Yes</v>
      </c>
      <c r="AK4193" s="5" t="b">
        <v>1</v>
      </c>
    </row>
    <row r="4194" spans="1:37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">
        <v>21</v>
      </c>
      <c r="O41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4" s="2" t="s">
        <v>21</v>
      </c>
      <c r="Q4194" s="2">
        <v>0</v>
      </c>
      <c r="R4194" s="2" t="s">
        <v>21</v>
      </c>
      <c r="S4194" s="2" t="s">
        <v>34</v>
      </c>
      <c r="T4194" s="2" t="s">
        <v>123</v>
      </c>
      <c r="U4194" s="2">
        <v>7</v>
      </c>
      <c r="V4194" s="2" t="str">
        <f>PROPER(DatosTransformados[[#This Row],[Payment Method Hidden]])</f>
        <v>Credit Card</v>
      </c>
      <c r="W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194" s="2">
        <v>56</v>
      </c>
      <c r="Y4194" s="2"/>
      <c r="Z4194" s="2"/>
      <c r="AA4194" s="2" t="s">
        <v>2177</v>
      </c>
      <c r="AB4194" s="3">
        <f>DATEVALUE(DatosTransformados[[#This Row],[Contact Date Hidden]])</f>
        <v>44586</v>
      </c>
      <c r="AC4194" s="3">
        <v>44600</v>
      </c>
      <c r="AD4194" s="2" t="s">
        <v>28</v>
      </c>
      <c r="AE4194" s="2" t="str">
        <f>VLOOKUP(DatosTransformados[[#This Row],[Customer Segment Hidden]],Tabla3[#All],2,FALSE)</f>
        <v>High</v>
      </c>
      <c r="AF4194" s="11">
        <v>6.1267986544434798</v>
      </c>
      <c r="AG4194" s="2">
        <v>0</v>
      </c>
      <c r="AH4194" s="2" t="s">
        <v>49</v>
      </c>
      <c r="AI4194" s="2" t="str">
        <f>IFERROR(VLOOKUP(DatosTransformados[[#This Row],[Preferred Contact Method Hidden]],Tabla3[#All],2,FALSE),DatosTransformados[[#This Row],[Preferred Contact Method Hidden]])</f>
        <v>Phone</v>
      </c>
      <c r="AJ4194" s="2" t="str">
        <f>VLOOKUP(DatosTransformados[[#This Row],[Applied Discount Hidden]],Tabla3[#All],2,FALSE)</f>
        <v>Yes</v>
      </c>
      <c r="AK4194" s="2" t="b">
        <v>1</v>
      </c>
    </row>
    <row r="4195" spans="1:37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">
        <v>21</v>
      </c>
      <c r="O41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5" s="5" t="s">
        <v>33</v>
      </c>
      <c r="Q4195" s="5">
        <v>2</v>
      </c>
      <c r="R4195" s="5" t="s">
        <v>21</v>
      </c>
      <c r="S4195" s="5" t="s">
        <v>24</v>
      </c>
      <c r="T4195" s="5" t="s">
        <v>25</v>
      </c>
      <c r="U4195" s="5">
        <v>8</v>
      </c>
      <c r="V4195" s="5" t="str">
        <f>PROPER(DatosTransformados[[#This Row],[Payment Method Hidden]])</f>
        <v>Credit Card</v>
      </c>
      <c r="W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195" s="5">
        <v>44</v>
      </c>
      <c r="Y4195" s="5"/>
      <c r="Z4195" s="5"/>
      <c r="AA4195" s="5" t="s">
        <v>5884</v>
      </c>
      <c r="AB4195" s="6">
        <f>DATEVALUE(DatosTransformados[[#This Row],[Contact Date Hidden]])</f>
        <v>44798</v>
      </c>
      <c r="AC4195" s="6">
        <v>44916</v>
      </c>
      <c r="AD4195" s="5" t="s">
        <v>44</v>
      </c>
      <c r="AE4195" s="5" t="str">
        <f>VLOOKUP(DatosTransformados[[#This Row],[Customer Segment Hidden]],Tabla3[#All],2,FALSE)</f>
        <v>Medium</v>
      </c>
      <c r="AF4195" s="12">
        <v>9.48824833769417</v>
      </c>
      <c r="AG4195" s="5">
        <v>7</v>
      </c>
      <c r="AH4195" s="5" t="s">
        <v>63</v>
      </c>
      <c r="AI4195" s="5" t="str">
        <f>IFERROR(VLOOKUP(DatosTransformados[[#This Row],[Preferred Contact Method Hidden]],Tabla3[#All],2,FALSE),DatosTransformados[[#This Row],[Preferred Contact Method Hidden]])</f>
        <v>SMS</v>
      </c>
      <c r="AJ4195" s="5" t="str">
        <f>VLOOKUP(DatosTransformados[[#This Row],[Applied Discount Hidden]],Tabla3[#All],2,FALSE)</f>
        <v>Yes</v>
      </c>
      <c r="AK4195" s="5" t="b">
        <v>1</v>
      </c>
    </row>
    <row r="4196" spans="1:37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">
        <v>21</v>
      </c>
      <c r="O41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6" s="2" t="s">
        <v>21</v>
      </c>
      <c r="Q4196" s="2">
        <v>0</v>
      </c>
      <c r="R4196" s="2" t="s">
        <v>21</v>
      </c>
      <c r="S4196" s="2" t="s">
        <v>24</v>
      </c>
      <c r="T4196" s="2" t="s">
        <v>207</v>
      </c>
      <c r="U4196" s="2">
        <v>9</v>
      </c>
      <c r="V4196" s="2" t="str">
        <f>PROPER(DatosTransformados[[#This Row],[Payment Method Hidden]])</f>
        <v>Paper Check</v>
      </c>
      <c r="W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196" s="2">
        <v>50</v>
      </c>
      <c r="Y4196" s="2"/>
      <c r="Z4196" s="2"/>
      <c r="AA4196" s="2" t="s">
        <v>6491</v>
      </c>
      <c r="AB4196" s="3">
        <f>DATEVALUE(DatosTransformados[[#This Row],[Contact Date Hidden]])</f>
        <v>44569</v>
      </c>
      <c r="AC4196" s="3">
        <v>45165</v>
      </c>
      <c r="AD4196" s="2" t="s">
        <v>28</v>
      </c>
      <c r="AE4196" s="2" t="str">
        <f>VLOOKUP(DatosTransformados[[#This Row],[Customer Segment Hidden]],Tabla3[#All],2,FALSE)</f>
        <v>High</v>
      </c>
      <c r="AF4196" s="11">
        <v>10.22200901258962</v>
      </c>
      <c r="AG4196" s="2">
        <v>9</v>
      </c>
      <c r="AH4196" s="2" t="s">
        <v>29</v>
      </c>
      <c r="AI4196" s="2" t="str">
        <f>IFERROR(VLOOKUP(DatosTransformados[[#This Row],[Preferred Contact Method Hidden]],Tabla3[#All],2,FALSE),DatosTransformados[[#This Row],[Preferred Contact Method Hidden]])</f>
        <v>Email</v>
      </c>
      <c r="AJ4196" s="2" t="str">
        <f>VLOOKUP(DatosTransformados[[#This Row],[Applied Discount Hidden]],Tabla3[#All],2,FALSE)</f>
        <v>Yes</v>
      </c>
      <c r="AK4196" s="2" t="b">
        <v>1</v>
      </c>
    </row>
    <row r="4197" spans="1:37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">
        <v>33</v>
      </c>
      <c r="O41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7" s="5" t="s">
        <v>21</v>
      </c>
      <c r="Q4197" s="5">
        <v>0</v>
      </c>
      <c r="R4197" s="5" t="s">
        <v>33</v>
      </c>
      <c r="S4197" s="5" t="s">
        <v>34</v>
      </c>
      <c r="T4197" s="5" t="s">
        <v>35</v>
      </c>
      <c r="U4197" s="5">
        <v>50</v>
      </c>
      <c r="V4197" s="5" t="str">
        <f>PROPER(DatosTransformados[[#This Row],[Payment Method Hidden]])</f>
        <v>Direct Debit</v>
      </c>
      <c r="W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4197" s="5">
        <v>2637</v>
      </c>
      <c r="Y4197" s="5"/>
      <c r="Z4197" s="5"/>
      <c r="AA4197" s="5" t="s">
        <v>3281</v>
      </c>
      <c r="AB4197" s="6">
        <f>DATEVALUE(DatosTransformados[[#This Row],[Contact Date Hidden]])</f>
        <v>44151</v>
      </c>
      <c r="AC4197" s="6">
        <v>45061</v>
      </c>
      <c r="AD4197" s="5" t="s">
        <v>28</v>
      </c>
      <c r="AE4197" s="5" t="str">
        <f>VLOOKUP(DatosTransformados[[#This Row],[Customer Segment Hidden]],Tabla3[#All],2,FALSE)</f>
        <v>High</v>
      </c>
      <c r="AF4197" s="12">
        <v>42.975623986667379</v>
      </c>
      <c r="AG4197" s="5">
        <v>0</v>
      </c>
      <c r="AH4197" s="5" t="s">
        <v>63</v>
      </c>
      <c r="AI4197" s="5" t="str">
        <f>IFERROR(VLOOKUP(DatosTransformados[[#This Row],[Preferred Contact Method Hidden]],Tabla3[#All],2,FALSE),DatosTransformados[[#This Row],[Preferred Contact Method Hidden]])</f>
        <v>SMS</v>
      </c>
      <c r="AJ4197" s="5" t="str">
        <f>VLOOKUP(DatosTransformados[[#This Row],[Applied Discount Hidden]],Tabla3[#All],2,FALSE)</f>
        <v>Yes</v>
      </c>
      <c r="AK4197" s="5" t="b">
        <v>1</v>
      </c>
    </row>
    <row r="4198" spans="1:37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">
        <v>21</v>
      </c>
      <c r="O41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8" s="2" t="s">
        <v>33</v>
      </c>
      <c r="Q4198" s="2">
        <v>2</v>
      </c>
      <c r="R4198" s="2" t="s">
        <v>21</v>
      </c>
      <c r="S4198" s="2" t="s">
        <v>52</v>
      </c>
      <c r="T4198" s="2" t="s">
        <v>25</v>
      </c>
      <c r="U4198" s="2">
        <v>11</v>
      </c>
      <c r="V4198" s="2" t="str">
        <f>PROPER(DatosTransformados[[#This Row],[Payment Method Hidden]])</f>
        <v>Credit Card</v>
      </c>
      <c r="W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198" s="2">
        <v>272</v>
      </c>
      <c r="Y4198" s="2"/>
      <c r="Z4198" s="2"/>
      <c r="AA4198" s="2" t="s">
        <v>6494</v>
      </c>
      <c r="AB4198" s="3">
        <f>DATEVALUE(DatosTransformados[[#This Row],[Contact Date Hidden]])</f>
        <v>44902</v>
      </c>
      <c r="AC4198" s="3">
        <v>44700</v>
      </c>
      <c r="AD4198" s="2" t="s">
        <v>44</v>
      </c>
      <c r="AE4198" s="2" t="str">
        <f>VLOOKUP(DatosTransformados[[#This Row],[Customer Segment Hidden]],Tabla3[#All],2,FALSE)</f>
        <v>Medium</v>
      </c>
      <c r="AF4198" s="11">
        <v>9.3421761824715741</v>
      </c>
      <c r="AG4198" s="2">
        <v>7</v>
      </c>
      <c r="AH4198" s="2" t="s">
        <v>29</v>
      </c>
      <c r="AI4198" s="2" t="str">
        <f>IFERROR(VLOOKUP(DatosTransformados[[#This Row],[Preferred Contact Method Hidden]],Tabla3[#All],2,FALSE),DatosTransformados[[#This Row],[Preferred Contact Method Hidden]])</f>
        <v>Email</v>
      </c>
      <c r="AJ4198" s="2" t="str">
        <f>VLOOKUP(DatosTransformados[[#This Row],[Applied Discount Hidden]],Tabla3[#All],2,FALSE)</f>
        <v>No</v>
      </c>
      <c r="AK4198" s="2" t="b">
        <v>0</v>
      </c>
    </row>
    <row r="4199" spans="1:37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">
        <v>21</v>
      </c>
      <c r="O41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199" s="5" t="s">
        <v>21</v>
      </c>
      <c r="Q4199" s="5">
        <v>0</v>
      </c>
      <c r="R4199" s="5" t="s">
        <v>21</v>
      </c>
      <c r="S4199" s="5" t="s">
        <v>52</v>
      </c>
      <c r="T4199" s="5" t="s">
        <v>123</v>
      </c>
      <c r="U4199" s="5">
        <v>28</v>
      </c>
      <c r="V4199" s="5" t="str">
        <f>PROPER(DatosTransformados[[#This Row],[Payment Method Hidden]])</f>
        <v>Credit Card</v>
      </c>
      <c r="W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199" s="5">
        <v>1850</v>
      </c>
      <c r="Y4199" s="5"/>
      <c r="Z4199" s="5"/>
      <c r="AA4199" s="5" t="s">
        <v>6496</v>
      </c>
      <c r="AB4199" s="6">
        <f>DATEVALUE(DatosTransformados[[#This Row],[Contact Date Hidden]])</f>
        <v>44622</v>
      </c>
      <c r="AC4199" s="6">
        <v>44719</v>
      </c>
      <c r="AD4199" s="5" t="s">
        <v>28</v>
      </c>
      <c r="AE4199" s="5" t="str">
        <f>VLOOKUP(DatosTransformados[[#This Row],[Customer Segment Hidden]],Tabla3[#All],2,FALSE)</f>
        <v>High</v>
      </c>
      <c r="AF4199" s="12">
        <v>28.496443217650789</v>
      </c>
      <c r="AG4199" s="5">
        <v>10</v>
      </c>
      <c r="AH4199" s="5" t="s">
        <v>29</v>
      </c>
      <c r="AI4199" s="5" t="str">
        <f>IFERROR(VLOOKUP(DatosTransformados[[#This Row],[Preferred Contact Method Hidden]],Tabla3[#All],2,FALSE),DatosTransformados[[#This Row],[Preferred Contact Method Hidden]])</f>
        <v>Email</v>
      </c>
      <c r="AJ4199" s="5" t="str">
        <f>VLOOKUP(DatosTransformados[[#This Row],[Applied Discount Hidden]],Tabla3[#All],2,FALSE)</f>
        <v>No</v>
      </c>
      <c r="AK4199" s="5" t="b">
        <v>0</v>
      </c>
    </row>
    <row r="4200" spans="1:37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">
        <v>33</v>
      </c>
      <c r="O42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0" s="2" t="s">
        <v>33</v>
      </c>
      <c r="Q4200" s="2">
        <v>3</v>
      </c>
      <c r="R4200" s="2" t="s">
        <v>21</v>
      </c>
      <c r="S4200" s="2" t="s">
        <v>52</v>
      </c>
      <c r="T4200" s="2" t="s">
        <v>123</v>
      </c>
      <c r="U4200" s="2">
        <v>7</v>
      </c>
      <c r="V4200" s="2" t="str">
        <f>PROPER(DatosTransformados[[#This Row],[Payment Method Hidden]])</f>
        <v>Credit Card</v>
      </c>
      <c r="W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200" s="2">
        <v>525</v>
      </c>
      <c r="Y4200" s="2"/>
      <c r="Z4200" s="2"/>
      <c r="AA4200" s="2" t="s">
        <v>1269</v>
      </c>
      <c r="AB4200" s="3">
        <f>DATEVALUE(DatosTransformados[[#This Row],[Contact Date Hidden]])</f>
        <v>44805</v>
      </c>
      <c r="AC4200" s="3">
        <v>45012</v>
      </c>
      <c r="AD4200" s="2" t="s">
        <v>44</v>
      </c>
      <c r="AE4200" s="2" t="str">
        <f>VLOOKUP(DatosTransformados[[#This Row],[Customer Segment Hidden]],Tabla3[#All],2,FALSE)</f>
        <v>Medium</v>
      </c>
      <c r="AF4200" s="11">
        <v>6.95553014236779</v>
      </c>
      <c r="AG4200" s="2">
        <v>6</v>
      </c>
      <c r="AH4200" s="2" t="s">
        <v>29</v>
      </c>
      <c r="AI4200" s="2" t="str">
        <f>IFERROR(VLOOKUP(DatosTransformados[[#This Row],[Preferred Contact Method Hidden]],Tabla3[#All],2,FALSE),DatosTransformados[[#This Row],[Preferred Contact Method Hidden]])</f>
        <v>Email</v>
      </c>
      <c r="AJ4200" s="2" t="str">
        <f>VLOOKUP(DatosTransformados[[#This Row],[Applied Discount Hidden]],Tabla3[#All],2,FALSE)</f>
        <v>No</v>
      </c>
      <c r="AK4200" s="2" t="b">
        <v>0</v>
      </c>
    </row>
    <row r="4201" spans="1:37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">
        <v>33</v>
      </c>
      <c r="O42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1" s="5" t="s">
        <v>21</v>
      </c>
      <c r="Q4201" s="5">
        <v>0</v>
      </c>
      <c r="R4201" s="5" t="s">
        <v>21</v>
      </c>
      <c r="S4201" s="5" t="s">
        <v>52</v>
      </c>
      <c r="T4201" s="5" t="s">
        <v>123</v>
      </c>
      <c r="U4201" s="5">
        <v>31</v>
      </c>
      <c r="V4201" s="5" t="str">
        <f>PROPER(DatosTransformados[[#This Row],[Payment Method Hidden]])</f>
        <v>Credit Card</v>
      </c>
      <c r="W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201" s="5">
        <v>1502</v>
      </c>
      <c r="Y4201" s="5"/>
      <c r="Z4201" s="5"/>
      <c r="AA4201" s="5" t="s">
        <v>371</v>
      </c>
      <c r="AB4201" s="6">
        <f>DATEVALUE(DatosTransformados[[#This Row],[Contact Date Hidden]])</f>
        <v>45280</v>
      </c>
      <c r="AC4201" s="6">
        <v>45217</v>
      </c>
      <c r="AD4201" s="5" t="s">
        <v>28</v>
      </c>
      <c r="AE4201" s="5" t="str">
        <f>VLOOKUP(DatosTransformados[[#This Row],[Customer Segment Hidden]],Tabla3[#All],2,FALSE)</f>
        <v>High</v>
      </c>
      <c r="AF4201" s="12">
        <v>29.05501270672751</v>
      </c>
      <c r="AG4201" s="5">
        <v>0</v>
      </c>
      <c r="AH4201" s="5" t="s">
        <v>29</v>
      </c>
      <c r="AI4201" s="5" t="str">
        <f>IFERROR(VLOOKUP(DatosTransformados[[#This Row],[Preferred Contact Method Hidden]],Tabla3[#All],2,FALSE),DatosTransformados[[#This Row],[Preferred Contact Method Hidden]])</f>
        <v>Email</v>
      </c>
      <c r="AJ4201" s="5" t="str">
        <f>VLOOKUP(DatosTransformados[[#This Row],[Applied Discount Hidden]],Tabla3[#All],2,FALSE)</f>
        <v>No</v>
      </c>
      <c r="AK4201" s="5" t="b">
        <v>0</v>
      </c>
    </row>
    <row r="4202" spans="1:37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">
        <v>21</v>
      </c>
      <c r="O42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2" s="2" t="s">
        <v>21</v>
      </c>
      <c r="Q4202" s="2">
        <v>0</v>
      </c>
      <c r="R4202" s="2" t="s">
        <v>21</v>
      </c>
      <c r="S4202" s="2" t="s">
        <v>52</v>
      </c>
      <c r="T4202" s="2" t="s">
        <v>25</v>
      </c>
      <c r="U4202" s="2">
        <v>50</v>
      </c>
      <c r="V4202" s="2" t="str">
        <f>PROPER(DatosTransformados[[#This Row],[Payment Method Hidden]])</f>
        <v>Credit Card</v>
      </c>
      <c r="W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202" s="2">
        <v>3184</v>
      </c>
      <c r="Y4202" s="2"/>
      <c r="Z4202" s="2"/>
      <c r="AA4202" s="2" t="s">
        <v>1561</v>
      </c>
      <c r="AB4202" s="3">
        <f>DATEVALUE(DatosTransformados[[#This Row],[Contact Date Hidden]])</f>
        <v>44170</v>
      </c>
      <c r="AC4202" s="3">
        <v>43999</v>
      </c>
      <c r="AD4202" s="2" t="s">
        <v>28</v>
      </c>
      <c r="AE4202" s="2" t="str">
        <f>VLOOKUP(DatosTransformados[[#This Row],[Customer Segment Hidden]],Tabla3[#All],2,FALSE)</f>
        <v>High</v>
      </c>
      <c r="AF4202" s="11">
        <v>51.086084481077208</v>
      </c>
      <c r="AG4202" s="2">
        <v>8</v>
      </c>
      <c r="AH4202" s="2" t="s">
        <v>49</v>
      </c>
      <c r="AI4202" s="2" t="str">
        <f>IFERROR(VLOOKUP(DatosTransformados[[#This Row],[Preferred Contact Method Hidden]],Tabla3[#All],2,FALSE),DatosTransformados[[#This Row],[Preferred Contact Method Hidden]])</f>
        <v>Phone</v>
      </c>
      <c r="AJ4202" s="2" t="str">
        <f>VLOOKUP(DatosTransformados[[#This Row],[Applied Discount Hidden]],Tabla3[#All],2,FALSE)</f>
        <v>No</v>
      </c>
      <c r="AK4202" s="2" t="b">
        <v>0</v>
      </c>
    </row>
    <row r="4203" spans="1:37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">
        <v>33</v>
      </c>
      <c r="O42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3" s="5" t="s">
        <v>33</v>
      </c>
      <c r="Q4203" s="5">
        <v>2</v>
      </c>
      <c r="R4203" s="5" t="s">
        <v>33</v>
      </c>
      <c r="S4203" s="5" t="s">
        <v>34</v>
      </c>
      <c r="T4203" s="5" t="s">
        <v>25</v>
      </c>
      <c r="U4203" s="5">
        <v>18</v>
      </c>
      <c r="V4203" s="5" t="str">
        <f>PROPER(DatosTransformados[[#This Row],[Payment Method Hidden]])</f>
        <v>Credit Card</v>
      </c>
      <c r="W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203" s="5">
        <v>283</v>
      </c>
      <c r="Y4203" s="5"/>
      <c r="Z4203" s="5"/>
      <c r="AA4203" s="5" t="s">
        <v>4485</v>
      </c>
      <c r="AB4203" s="6">
        <f>DATEVALUE(DatosTransformados[[#This Row],[Contact Date Hidden]])</f>
        <v>44705</v>
      </c>
      <c r="AC4203" s="6">
        <v>45139</v>
      </c>
      <c r="AD4203" s="5" t="s">
        <v>44</v>
      </c>
      <c r="AE4203" s="5" t="str">
        <f>VLOOKUP(DatosTransformados[[#This Row],[Customer Segment Hidden]],Tabla3[#All],2,FALSE)</f>
        <v>Medium</v>
      </c>
      <c r="AF4203" s="12">
        <v>14.481243126786021</v>
      </c>
      <c r="AG4203" s="5">
        <v>7</v>
      </c>
      <c r="AH4203" s="5" t="s">
        <v>29</v>
      </c>
      <c r="AI4203" s="5" t="str">
        <f>IFERROR(VLOOKUP(DatosTransformados[[#This Row],[Preferred Contact Method Hidden]],Tabla3[#All],2,FALSE),DatosTransformados[[#This Row],[Preferred Contact Method Hidden]])</f>
        <v>Email</v>
      </c>
      <c r="AJ4203" s="5" t="str">
        <f>VLOOKUP(DatosTransformados[[#This Row],[Applied Discount Hidden]],Tabla3[#All],2,FALSE)</f>
        <v>Yes</v>
      </c>
      <c r="AK4203" s="5" t="b">
        <v>1</v>
      </c>
    </row>
    <row r="4204" spans="1:37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">
        <v>33</v>
      </c>
      <c r="O42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4" s="2" t="s">
        <v>21</v>
      </c>
      <c r="Q4204" s="2">
        <v>0</v>
      </c>
      <c r="R4204" s="2" t="s">
        <v>33</v>
      </c>
      <c r="S4204" s="2" t="s">
        <v>52</v>
      </c>
      <c r="T4204" s="2" t="s">
        <v>123</v>
      </c>
      <c r="U4204" s="2">
        <v>17</v>
      </c>
      <c r="V4204" s="2" t="str">
        <f>PROPER(DatosTransformados[[#This Row],[Payment Method Hidden]])</f>
        <v>Credit Card</v>
      </c>
      <c r="W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204" s="2">
        <v>304</v>
      </c>
      <c r="Y4204" s="2"/>
      <c r="Z4204" s="2"/>
      <c r="AA4204" s="2" t="s">
        <v>1927</v>
      </c>
      <c r="AB4204" s="3">
        <f>DATEVALUE(DatosTransformados[[#This Row],[Contact Date Hidden]])</f>
        <v>44446</v>
      </c>
      <c r="AC4204" s="3">
        <v>44179</v>
      </c>
      <c r="AD4204" s="2" t="s">
        <v>38</v>
      </c>
      <c r="AE4204" s="2" t="str">
        <f>VLOOKUP(DatosTransformados[[#This Row],[Customer Segment Hidden]],Tabla3[#All],2,FALSE)</f>
        <v>Low</v>
      </c>
      <c r="AF4204" s="11">
        <v>16.077408767226409</v>
      </c>
      <c r="AG4204" s="2">
        <v>7</v>
      </c>
      <c r="AH4204" s="2" t="s">
        <v>63</v>
      </c>
      <c r="AI4204" s="2" t="str">
        <f>IFERROR(VLOOKUP(DatosTransformados[[#This Row],[Preferred Contact Method Hidden]],Tabla3[#All],2,FALSE),DatosTransformados[[#This Row],[Preferred Contact Method Hidden]])</f>
        <v>SMS</v>
      </c>
      <c r="AJ4204" s="2" t="str">
        <f>VLOOKUP(DatosTransformados[[#This Row],[Applied Discount Hidden]],Tabla3[#All],2,FALSE)</f>
        <v>No</v>
      </c>
      <c r="AK4204" s="2" t="b">
        <v>0</v>
      </c>
    </row>
    <row r="4205" spans="1:37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">
        <v>21</v>
      </c>
      <c r="O42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5" s="5" t="s">
        <v>21</v>
      </c>
      <c r="Q4205" s="5">
        <v>0</v>
      </c>
      <c r="R4205" s="5" t="s">
        <v>21</v>
      </c>
      <c r="S4205" s="5" t="s">
        <v>24</v>
      </c>
      <c r="T4205" s="5" t="s">
        <v>117</v>
      </c>
      <c r="U4205" s="5">
        <v>24</v>
      </c>
      <c r="V4205" s="5" t="str">
        <f>PROPER(DatosTransformados[[#This Row],[Payment Method Hidden]])</f>
        <v>Direct Debit</v>
      </c>
      <c r="W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205" s="5">
        <v>46</v>
      </c>
      <c r="Y4205" s="5"/>
      <c r="Z4205" s="5"/>
      <c r="AA4205" s="5" t="s">
        <v>6503</v>
      </c>
      <c r="AB4205" s="6">
        <f>DATEVALUE(DatosTransformados[[#This Row],[Contact Date Hidden]])</f>
        <v>44298</v>
      </c>
      <c r="AC4205" s="6">
        <v>44941</v>
      </c>
      <c r="AD4205" s="5" t="s">
        <v>38</v>
      </c>
      <c r="AE4205" s="5" t="str">
        <f>VLOOKUP(DatosTransformados[[#This Row],[Customer Segment Hidden]],Tabla3[#All],2,FALSE)</f>
        <v>Low</v>
      </c>
      <c r="AF4205" s="12">
        <v>23.989647574752802</v>
      </c>
      <c r="AG4205" s="5">
        <v>2</v>
      </c>
      <c r="AH4205" s="5" t="s">
        <v>63</v>
      </c>
      <c r="AI4205" s="5" t="str">
        <f>IFERROR(VLOOKUP(DatosTransformados[[#This Row],[Preferred Contact Method Hidden]],Tabla3[#All],2,FALSE),DatosTransformados[[#This Row],[Preferred Contact Method Hidden]])</f>
        <v>SMS</v>
      </c>
      <c r="AJ4205" s="5" t="str">
        <f>VLOOKUP(DatosTransformados[[#This Row],[Applied Discount Hidden]],Tabla3[#All],2,FALSE)</f>
        <v>No</v>
      </c>
      <c r="AK4205" s="5" t="b">
        <v>0</v>
      </c>
    </row>
    <row r="4206" spans="1:37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">
        <v>21</v>
      </c>
      <c r="O42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6" s="2" t="s">
        <v>33</v>
      </c>
      <c r="Q4206" s="2">
        <v>3</v>
      </c>
      <c r="R4206" s="2" t="s">
        <v>21</v>
      </c>
      <c r="S4206" s="2" t="s">
        <v>52</v>
      </c>
      <c r="T4206" s="2" t="s">
        <v>117</v>
      </c>
      <c r="U4206" s="2">
        <v>23</v>
      </c>
      <c r="V4206" s="2" t="str">
        <f>PROPER(DatosTransformados[[#This Row],[Payment Method Hidden]])</f>
        <v>Direct Debit</v>
      </c>
      <c r="W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206" s="2">
        <v>1651</v>
      </c>
      <c r="Y4206" s="2"/>
      <c r="Z4206" s="2"/>
      <c r="AA4206" s="2" t="s">
        <v>2917</v>
      </c>
      <c r="AB4206" s="3">
        <f>DATEVALUE(DatosTransformados[[#This Row],[Contact Date Hidden]])</f>
        <v>44163</v>
      </c>
      <c r="AC4206" s="3">
        <v>44175</v>
      </c>
      <c r="AD4206" s="2" t="s">
        <v>28</v>
      </c>
      <c r="AE4206" s="2" t="str">
        <f>VLOOKUP(DatosTransformados[[#This Row],[Customer Segment Hidden]],Tabla3[#All],2,FALSE)</f>
        <v>High</v>
      </c>
      <c r="AF4206" s="11">
        <v>20.237120623369979</v>
      </c>
      <c r="AG4206" s="2">
        <v>9</v>
      </c>
      <c r="AH4206" s="2" t="s">
        <v>63</v>
      </c>
      <c r="AI4206" s="2" t="str">
        <f>IFERROR(VLOOKUP(DatosTransformados[[#This Row],[Preferred Contact Method Hidden]],Tabla3[#All],2,FALSE),DatosTransformados[[#This Row],[Preferred Contact Method Hidden]])</f>
        <v>SMS</v>
      </c>
      <c r="AJ4206" s="2" t="str">
        <f>VLOOKUP(DatosTransformados[[#This Row],[Applied Discount Hidden]],Tabla3[#All],2,FALSE)</f>
        <v>No</v>
      </c>
      <c r="AK4206" s="2" t="b">
        <v>0</v>
      </c>
    </row>
    <row r="4207" spans="1:37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">
        <v>21</v>
      </c>
      <c r="O42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7" s="5" t="s">
        <v>33</v>
      </c>
      <c r="Q4207" s="5">
        <v>5</v>
      </c>
      <c r="R4207" s="5" t="s">
        <v>21</v>
      </c>
      <c r="S4207" s="5" t="s">
        <v>24</v>
      </c>
      <c r="T4207" s="5" t="s">
        <v>35</v>
      </c>
      <c r="U4207" s="5">
        <v>39</v>
      </c>
      <c r="V4207" s="5" t="str">
        <f>PROPER(DatosTransformados[[#This Row],[Payment Method Hidden]])</f>
        <v>Direct Debit</v>
      </c>
      <c r="W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207" s="5">
        <v>1347</v>
      </c>
      <c r="Y4207" s="5"/>
      <c r="Z4207" s="5"/>
      <c r="AA4207" s="5" t="s">
        <v>6506</v>
      </c>
      <c r="AB4207" s="6">
        <f>DATEVALUE(DatosTransformados[[#This Row],[Contact Date Hidden]])</f>
        <v>44609</v>
      </c>
      <c r="AC4207" s="6">
        <v>44460</v>
      </c>
      <c r="AD4207" s="5" t="s">
        <v>28</v>
      </c>
      <c r="AE4207" s="5" t="str">
        <f>VLOOKUP(DatosTransformados[[#This Row],[Customer Segment Hidden]],Tabla3[#All],2,FALSE)</f>
        <v>High</v>
      </c>
      <c r="AF4207" s="12">
        <v>35.276149945669509</v>
      </c>
      <c r="AG4207" s="5">
        <v>6</v>
      </c>
      <c r="AH4207" s="5" t="s">
        <v>49</v>
      </c>
      <c r="AI4207" s="5" t="str">
        <f>IFERROR(VLOOKUP(DatosTransformados[[#This Row],[Preferred Contact Method Hidden]],Tabla3[#All],2,FALSE),DatosTransformados[[#This Row],[Preferred Contact Method Hidden]])</f>
        <v>Phone</v>
      </c>
      <c r="AJ4207" s="5" t="str">
        <f>VLOOKUP(DatosTransformados[[#This Row],[Applied Discount Hidden]],Tabla3[#All],2,FALSE)</f>
        <v>Yes</v>
      </c>
      <c r="AK4207" s="5" t="b">
        <v>1</v>
      </c>
    </row>
    <row r="4208" spans="1:37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">
        <v>21</v>
      </c>
      <c r="O42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8" s="2" t="s">
        <v>33</v>
      </c>
      <c r="Q4208" s="2">
        <v>6</v>
      </c>
      <c r="R4208" s="2" t="s">
        <v>21</v>
      </c>
      <c r="S4208" s="2" t="s">
        <v>24</v>
      </c>
      <c r="T4208" s="2" t="s">
        <v>117</v>
      </c>
      <c r="U4208" s="2">
        <v>7</v>
      </c>
      <c r="V4208" s="2" t="str">
        <f>PROPER(DatosTransformados[[#This Row],[Payment Method Hidden]])</f>
        <v>Direct Debit</v>
      </c>
      <c r="W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208" s="2">
        <v>106</v>
      </c>
      <c r="Y4208" s="2"/>
      <c r="Z4208" s="2"/>
      <c r="AA4208" s="2" t="s">
        <v>6186</v>
      </c>
      <c r="AB4208" s="3">
        <f>DATEVALUE(DatosTransformados[[#This Row],[Contact Date Hidden]])</f>
        <v>44104</v>
      </c>
      <c r="AC4208" s="3">
        <v>45244</v>
      </c>
      <c r="AD4208" s="2" t="s">
        <v>44</v>
      </c>
      <c r="AE4208" s="2" t="str">
        <f>VLOOKUP(DatosTransformados[[#This Row],[Customer Segment Hidden]],Tabla3[#All],2,FALSE)</f>
        <v>Medium</v>
      </c>
      <c r="AF4208" s="11">
        <v>5.8777810696394903</v>
      </c>
      <c r="AG4208" s="2">
        <v>2</v>
      </c>
      <c r="AH4208" s="2" t="s">
        <v>49</v>
      </c>
      <c r="AI4208" s="2" t="str">
        <f>IFERROR(VLOOKUP(DatosTransformados[[#This Row],[Preferred Contact Method Hidden]],Tabla3[#All],2,FALSE),DatosTransformados[[#This Row],[Preferred Contact Method Hidden]])</f>
        <v>Phone</v>
      </c>
      <c r="AJ4208" s="2" t="str">
        <f>VLOOKUP(DatosTransformados[[#This Row],[Applied Discount Hidden]],Tabla3[#All],2,FALSE)</f>
        <v>Yes</v>
      </c>
      <c r="AK4208" s="2" t="b">
        <v>1</v>
      </c>
    </row>
    <row r="4209" spans="1:37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">
        <v>21</v>
      </c>
      <c r="O42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09" s="5" t="s">
        <v>21</v>
      </c>
      <c r="Q4209" s="5">
        <v>0</v>
      </c>
      <c r="R4209" s="5" t="s">
        <v>21</v>
      </c>
      <c r="S4209" s="5" t="s">
        <v>24</v>
      </c>
      <c r="T4209" s="5" t="s">
        <v>35</v>
      </c>
      <c r="U4209" s="5">
        <v>39</v>
      </c>
      <c r="V4209" s="5" t="str">
        <f>PROPER(DatosTransformados[[#This Row],[Payment Method Hidden]])</f>
        <v>Direct Debit</v>
      </c>
      <c r="W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209" s="5">
        <v>1750</v>
      </c>
      <c r="Y4209" s="5"/>
      <c r="Z4209" s="5"/>
      <c r="AA4209" s="5" t="s">
        <v>6509</v>
      </c>
      <c r="AB4209" s="6">
        <f>DATEVALUE(DatosTransformados[[#This Row],[Contact Date Hidden]])</f>
        <v>44018</v>
      </c>
      <c r="AC4209" s="6">
        <v>44709</v>
      </c>
      <c r="AD4209" s="5" t="s">
        <v>28</v>
      </c>
      <c r="AE4209" s="5" t="str">
        <f>VLOOKUP(DatosTransformados[[#This Row],[Customer Segment Hidden]],Tabla3[#All],2,FALSE)</f>
        <v>High</v>
      </c>
      <c r="AF4209" s="12">
        <v>37.429699159664032</v>
      </c>
      <c r="AG4209" s="5">
        <v>0</v>
      </c>
      <c r="AH4209" s="5" t="s">
        <v>63</v>
      </c>
      <c r="AI4209" s="5" t="str">
        <f>IFERROR(VLOOKUP(DatosTransformados[[#This Row],[Preferred Contact Method Hidden]],Tabla3[#All],2,FALSE),DatosTransformados[[#This Row],[Preferred Contact Method Hidden]])</f>
        <v>SMS</v>
      </c>
      <c r="AJ4209" s="5" t="str">
        <f>VLOOKUP(DatosTransformados[[#This Row],[Applied Discount Hidden]],Tabla3[#All],2,FALSE)</f>
        <v>Yes</v>
      </c>
      <c r="AK4209" s="5" t="b">
        <v>1</v>
      </c>
    </row>
    <row r="4210" spans="1:37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">
        <v>21</v>
      </c>
      <c r="O42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0" s="2" t="s">
        <v>21</v>
      </c>
      <c r="Q4210" s="2">
        <v>0</v>
      </c>
      <c r="R4210" s="2" t="s">
        <v>33</v>
      </c>
      <c r="S4210" s="2" t="s">
        <v>24</v>
      </c>
      <c r="T4210" s="2" t="s">
        <v>117</v>
      </c>
      <c r="U4210" s="2">
        <v>47</v>
      </c>
      <c r="V4210" s="2" t="str">
        <f>PROPER(DatosTransformados[[#This Row],[Payment Method Hidden]])</f>
        <v>Direct Debit</v>
      </c>
      <c r="W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210" s="2">
        <v>1127</v>
      </c>
      <c r="Y4210" s="2" t="s">
        <v>42</v>
      </c>
      <c r="Z4210" s="2" t="s">
        <v>359</v>
      </c>
      <c r="AA4210" s="2" t="s">
        <v>1714</v>
      </c>
      <c r="AB4210" s="3">
        <f>DATEVALUE(DatosTransformados[[#This Row],[Contact Date Hidden]])</f>
        <v>45059</v>
      </c>
      <c r="AC4210" s="3">
        <v>44661</v>
      </c>
      <c r="AD4210" s="2" t="s">
        <v>38</v>
      </c>
      <c r="AE4210" s="2" t="str">
        <f>VLOOKUP(DatosTransformados[[#This Row],[Customer Segment Hidden]],Tabla3[#All],2,FALSE)</f>
        <v>Low</v>
      </c>
      <c r="AF4210" s="11">
        <v>51.313391790645589</v>
      </c>
      <c r="AG4210" s="2">
        <v>5</v>
      </c>
      <c r="AH4210" s="2" t="s">
        <v>29</v>
      </c>
      <c r="AI4210" s="2" t="str">
        <f>IFERROR(VLOOKUP(DatosTransformados[[#This Row],[Preferred Contact Method Hidden]],Tabla3[#All],2,FALSE),DatosTransformados[[#This Row],[Preferred Contact Method Hidden]])</f>
        <v>Email</v>
      </c>
      <c r="AJ4210" s="2" t="str">
        <f>VLOOKUP(DatosTransformados[[#This Row],[Applied Discount Hidden]],Tabla3[#All],2,FALSE)</f>
        <v>Yes</v>
      </c>
      <c r="AK4210" s="2" t="b">
        <v>1</v>
      </c>
    </row>
    <row r="4211" spans="1:37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">
        <v>21</v>
      </c>
      <c r="O42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1" s="5" t="s">
        <v>21</v>
      </c>
      <c r="Q4211" s="5">
        <v>0</v>
      </c>
      <c r="R4211" s="5" t="s">
        <v>21</v>
      </c>
      <c r="S4211" s="5" t="s">
        <v>34</v>
      </c>
      <c r="T4211" s="5" t="s">
        <v>35</v>
      </c>
      <c r="U4211" s="5">
        <v>31</v>
      </c>
      <c r="V4211" s="5" t="str">
        <f>PROPER(DatosTransformados[[#This Row],[Payment Method Hidden]])</f>
        <v>Direct Debit</v>
      </c>
      <c r="W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211" s="5">
        <v>702</v>
      </c>
      <c r="Y4211" s="5"/>
      <c r="Z4211" s="5"/>
      <c r="AA4211" s="5" t="s">
        <v>597</v>
      </c>
      <c r="AB4211" s="6">
        <f>DATEVALUE(DatosTransformados[[#This Row],[Contact Date Hidden]])</f>
        <v>43853</v>
      </c>
      <c r="AC4211" s="6">
        <v>44325</v>
      </c>
      <c r="AD4211" s="5" t="s">
        <v>28</v>
      </c>
      <c r="AE4211" s="5" t="str">
        <f>VLOOKUP(DatosTransformados[[#This Row],[Customer Segment Hidden]],Tabla3[#All],2,FALSE)</f>
        <v>High</v>
      </c>
      <c r="AF4211" s="12">
        <v>33.900414320354969</v>
      </c>
      <c r="AG4211" s="5">
        <v>4</v>
      </c>
      <c r="AH4211" s="5" t="s">
        <v>49</v>
      </c>
      <c r="AI4211" s="5" t="str">
        <f>IFERROR(VLOOKUP(DatosTransformados[[#This Row],[Preferred Contact Method Hidden]],Tabla3[#All],2,FALSE),DatosTransformados[[#This Row],[Preferred Contact Method Hidden]])</f>
        <v>Phone</v>
      </c>
      <c r="AJ4211" s="5" t="str">
        <f>VLOOKUP(DatosTransformados[[#This Row],[Applied Discount Hidden]],Tabla3[#All],2,FALSE)</f>
        <v>Yes</v>
      </c>
      <c r="AK4211" s="5" t="b">
        <v>1</v>
      </c>
    </row>
    <row r="4212" spans="1:37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">
        <v>21</v>
      </c>
      <c r="O42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2" s="5" t="s">
        <v>21</v>
      </c>
      <c r="Q4212" s="5">
        <v>0</v>
      </c>
      <c r="R4212" s="5" t="s">
        <v>21</v>
      </c>
      <c r="S4212" s="5" t="s">
        <v>52</v>
      </c>
      <c r="T4212" s="5" t="s">
        <v>35</v>
      </c>
      <c r="U4212" s="5">
        <v>9</v>
      </c>
      <c r="V4212" s="5" t="str">
        <f>PROPER(DatosTransformados[[#This Row],[Payment Method Hidden]])</f>
        <v>Direct Debit</v>
      </c>
      <c r="W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212" s="5">
        <v>656</v>
      </c>
      <c r="Y4212" s="5"/>
      <c r="Z4212" s="5"/>
      <c r="AA4212" s="5" t="s">
        <v>6329</v>
      </c>
      <c r="AB4212" s="6">
        <f>DATEVALUE(DatosTransformados[[#This Row],[Contact Date Hidden]])</f>
        <v>44128</v>
      </c>
      <c r="AC4212" s="6">
        <v>44297</v>
      </c>
      <c r="AD4212" s="5" t="s">
        <v>38</v>
      </c>
      <c r="AE4212" s="5" t="str">
        <f>VLOOKUP(DatosTransformados[[#This Row],[Customer Segment Hidden]],Tabla3[#All],2,FALSE)</f>
        <v>Low</v>
      </c>
      <c r="AF4212" s="12">
        <v>9.8320399051818335</v>
      </c>
      <c r="AG4212" s="5">
        <v>3</v>
      </c>
      <c r="AH4212" s="5" t="s">
        <v>29</v>
      </c>
      <c r="AI4212" s="5" t="str">
        <f>IFERROR(VLOOKUP(DatosTransformados[[#This Row],[Preferred Contact Method Hidden]],Tabla3[#All],2,FALSE),DatosTransformados[[#This Row],[Preferred Contact Method Hidden]])</f>
        <v>Email</v>
      </c>
      <c r="AJ4212" s="5" t="str">
        <f>VLOOKUP(DatosTransformados[[#This Row],[Applied Discount Hidden]],Tabla3[#All],2,FALSE)</f>
        <v>No</v>
      </c>
      <c r="AK4212" s="5" t="b">
        <v>0</v>
      </c>
    </row>
    <row r="4213" spans="1:37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">
        <v>33</v>
      </c>
      <c r="O42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3" s="2" t="s">
        <v>21</v>
      </c>
      <c r="Q4213" s="2">
        <v>0</v>
      </c>
      <c r="R4213" s="2" t="s">
        <v>21</v>
      </c>
      <c r="S4213" s="2" t="s">
        <v>24</v>
      </c>
      <c r="T4213" s="2" t="s">
        <v>117</v>
      </c>
      <c r="U4213" s="2">
        <v>46</v>
      </c>
      <c r="V4213" s="2" t="str">
        <f>PROPER(DatosTransformados[[#This Row],[Payment Method Hidden]])</f>
        <v>Direct Debit</v>
      </c>
      <c r="W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213" s="2">
        <v>85</v>
      </c>
      <c r="Y4213" s="2" t="s">
        <v>156</v>
      </c>
      <c r="Z4213" s="2" t="s">
        <v>767</v>
      </c>
      <c r="AA4213" s="2" t="s">
        <v>556</v>
      </c>
      <c r="AB4213" s="3">
        <f>DATEVALUE(DatosTransformados[[#This Row],[Contact Date Hidden]])</f>
        <v>44321</v>
      </c>
      <c r="AC4213" s="3">
        <v>44007</v>
      </c>
      <c r="AD4213" s="2" t="s">
        <v>44</v>
      </c>
      <c r="AE4213" s="2" t="str">
        <f>VLOOKUP(DatosTransformados[[#This Row],[Customer Segment Hidden]],Tabla3[#All],2,FALSE)</f>
        <v>Medium</v>
      </c>
      <c r="AF4213" s="11">
        <v>45.011078161170531</v>
      </c>
      <c r="AG4213" s="2">
        <v>7</v>
      </c>
      <c r="AH4213" s="2" t="s">
        <v>49</v>
      </c>
      <c r="AI4213" s="2" t="str">
        <f>IFERROR(VLOOKUP(DatosTransformados[[#This Row],[Preferred Contact Method Hidden]],Tabla3[#All],2,FALSE),DatosTransformados[[#This Row],[Preferred Contact Method Hidden]])</f>
        <v>Phone</v>
      </c>
      <c r="AJ4213" s="2" t="str">
        <f>VLOOKUP(DatosTransformados[[#This Row],[Applied Discount Hidden]],Tabla3[#All],2,FALSE)</f>
        <v>Yes</v>
      </c>
      <c r="AK4213" s="2" t="b">
        <v>1</v>
      </c>
    </row>
    <row r="4214" spans="1:37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">
        <v>21</v>
      </c>
      <c r="O42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4" s="5" t="s">
        <v>21</v>
      </c>
      <c r="Q4214" s="5">
        <v>0</v>
      </c>
      <c r="R4214" s="5" t="s">
        <v>21</v>
      </c>
      <c r="S4214" s="5" t="s">
        <v>24</v>
      </c>
      <c r="T4214" s="5" t="s">
        <v>123</v>
      </c>
      <c r="U4214" s="5">
        <v>7</v>
      </c>
      <c r="V4214" s="5" t="str">
        <f>PROPER(DatosTransformados[[#This Row],[Payment Method Hidden]])</f>
        <v>Credit Card</v>
      </c>
      <c r="W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214" s="5">
        <v>7</v>
      </c>
      <c r="Y4214" s="5"/>
      <c r="Z4214" s="5"/>
      <c r="AA4214" s="5" t="s">
        <v>6515</v>
      </c>
      <c r="AB4214" s="6">
        <f>DATEVALUE(DatosTransformados[[#This Row],[Contact Date Hidden]])</f>
        <v>44064</v>
      </c>
      <c r="AC4214" s="6">
        <v>44318</v>
      </c>
      <c r="AD4214" s="5" t="s">
        <v>44</v>
      </c>
      <c r="AE4214" s="5" t="str">
        <f>VLOOKUP(DatosTransformados[[#This Row],[Customer Segment Hidden]],Tabla3[#All],2,FALSE)</f>
        <v>Medium</v>
      </c>
      <c r="AF4214" s="12">
        <v>8.3474215856247067</v>
      </c>
      <c r="AG4214" s="5">
        <v>7</v>
      </c>
      <c r="AH4214" s="5" t="s">
        <v>49</v>
      </c>
      <c r="AI4214" s="5" t="str">
        <f>IFERROR(VLOOKUP(DatosTransformados[[#This Row],[Preferred Contact Method Hidden]],Tabla3[#All],2,FALSE),DatosTransformados[[#This Row],[Preferred Contact Method Hidden]])</f>
        <v>Phone</v>
      </c>
      <c r="AJ4214" s="5" t="str">
        <f>VLOOKUP(DatosTransformados[[#This Row],[Applied Discount Hidden]],Tabla3[#All],2,FALSE)</f>
        <v>Yes</v>
      </c>
      <c r="AK4214" s="5" t="b">
        <v>1</v>
      </c>
    </row>
    <row r="4215" spans="1:37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">
        <v>33</v>
      </c>
      <c r="O42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5" s="2" t="s">
        <v>21</v>
      </c>
      <c r="Q4215" s="2">
        <v>0</v>
      </c>
      <c r="R4215" s="2" t="s">
        <v>33</v>
      </c>
      <c r="S4215" s="2" t="s">
        <v>52</v>
      </c>
      <c r="T4215" s="2" t="s">
        <v>117</v>
      </c>
      <c r="U4215" s="2">
        <v>69</v>
      </c>
      <c r="V4215" s="2" t="str">
        <f>PROPER(DatosTransformados[[#This Row],[Payment Method Hidden]])</f>
        <v>Direct Debit</v>
      </c>
      <c r="W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4215" s="2">
        <v>4652</v>
      </c>
      <c r="Y4215" s="2"/>
      <c r="Z4215" s="2"/>
      <c r="AA4215" s="2" t="s">
        <v>1701</v>
      </c>
      <c r="AB4215" s="3">
        <f>DATEVALUE(DatosTransformados[[#This Row],[Contact Date Hidden]])</f>
        <v>45222</v>
      </c>
      <c r="AC4215" s="3">
        <v>44404</v>
      </c>
      <c r="AD4215" s="2" t="s">
        <v>28</v>
      </c>
      <c r="AE4215" s="2" t="str">
        <f>VLOOKUP(DatosTransformados[[#This Row],[Customer Segment Hidden]],Tabla3[#All],2,FALSE)</f>
        <v>High</v>
      </c>
      <c r="AF4215" s="11">
        <v>56.715473778689272</v>
      </c>
      <c r="AG4215" s="2">
        <v>2</v>
      </c>
      <c r="AH4215" s="2" t="s">
        <v>63</v>
      </c>
      <c r="AI4215" s="2" t="str">
        <f>IFERROR(VLOOKUP(DatosTransformados[[#This Row],[Preferred Contact Method Hidden]],Tabla3[#All],2,FALSE),DatosTransformados[[#This Row],[Preferred Contact Method Hidden]])</f>
        <v>SMS</v>
      </c>
      <c r="AJ4215" s="2" t="str">
        <f>VLOOKUP(DatosTransformados[[#This Row],[Applied Discount Hidden]],Tabla3[#All],2,FALSE)</f>
        <v>No</v>
      </c>
      <c r="AK4215" s="2" t="b">
        <v>0</v>
      </c>
    </row>
    <row r="4216" spans="1:37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">
        <v>21</v>
      </c>
      <c r="O42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6" s="5" t="s">
        <v>33</v>
      </c>
      <c r="Q4216" s="5">
        <v>4</v>
      </c>
      <c r="R4216" s="5" t="s">
        <v>21</v>
      </c>
      <c r="S4216" s="5" t="s">
        <v>24</v>
      </c>
      <c r="T4216" s="5" t="s">
        <v>35</v>
      </c>
      <c r="U4216" s="5">
        <v>23</v>
      </c>
      <c r="V4216" s="5" t="str">
        <f>PROPER(DatosTransformados[[#This Row],[Payment Method Hidden]])</f>
        <v>Direct Debit</v>
      </c>
      <c r="W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216" s="5">
        <v>23</v>
      </c>
      <c r="Y4216" s="5"/>
      <c r="Z4216" s="5"/>
      <c r="AA4216" s="5" t="s">
        <v>6518</v>
      </c>
      <c r="AB4216" s="6">
        <f>DATEVALUE(DatosTransformados[[#This Row],[Contact Date Hidden]])</f>
        <v>45015</v>
      </c>
      <c r="AC4216" s="6">
        <v>44901</v>
      </c>
      <c r="AD4216" s="5" t="s">
        <v>28</v>
      </c>
      <c r="AE4216" s="5" t="str">
        <f>VLOOKUP(DatosTransformados[[#This Row],[Customer Segment Hidden]],Tabla3[#All],2,FALSE)</f>
        <v>High</v>
      </c>
      <c r="AF4216" s="12">
        <v>21.080148179522389</v>
      </c>
      <c r="AG4216" s="5">
        <v>8</v>
      </c>
      <c r="AH4216" s="5" t="s">
        <v>63</v>
      </c>
      <c r="AI4216" s="5" t="str">
        <f>IFERROR(VLOOKUP(DatosTransformados[[#This Row],[Preferred Contact Method Hidden]],Tabla3[#All],2,FALSE),DatosTransformados[[#This Row],[Preferred Contact Method Hidden]])</f>
        <v>SMS</v>
      </c>
      <c r="AJ4216" s="5" t="str">
        <f>VLOOKUP(DatosTransformados[[#This Row],[Applied Discount Hidden]],Tabla3[#All],2,FALSE)</f>
        <v>No</v>
      </c>
      <c r="AK4216" s="5" t="b">
        <v>0</v>
      </c>
    </row>
    <row r="4217" spans="1:37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">
        <v>21</v>
      </c>
      <c r="O42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7" s="2" t="s">
        <v>33</v>
      </c>
      <c r="Q4217" s="2">
        <v>2</v>
      </c>
      <c r="R4217" s="2" t="s">
        <v>33</v>
      </c>
      <c r="S4217" s="2" t="s">
        <v>34</v>
      </c>
      <c r="T4217" s="2" t="s">
        <v>35</v>
      </c>
      <c r="U4217" s="2">
        <v>39</v>
      </c>
      <c r="V4217" s="2" t="str">
        <f>PROPER(DatosTransformados[[#This Row],[Payment Method Hidden]])</f>
        <v>Direct Debit</v>
      </c>
      <c r="W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217" s="2">
        <v>1981</v>
      </c>
      <c r="Y4217" s="2"/>
      <c r="Z4217" s="2"/>
      <c r="AA4217" s="2" t="s">
        <v>5123</v>
      </c>
      <c r="AB4217" s="3">
        <f>DATEVALUE(DatosTransformados[[#This Row],[Contact Date Hidden]])</f>
        <v>44119</v>
      </c>
      <c r="AC4217" s="3">
        <v>44154</v>
      </c>
      <c r="AD4217" s="2" t="s">
        <v>28</v>
      </c>
      <c r="AE4217" s="2" t="str">
        <f>VLOOKUP(DatosTransformados[[#This Row],[Customer Segment Hidden]],Tabla3[#All],2,FALSE)</f>
        <v>High</v>
      </c>
      <c r="AF4217" s="11">
        <v>31.668419172719499</v>
      </c>
      <c r="AG4217" s="2">
        <v>8</v>
      </c>
      <c r="AH4217" s="2" t="s">
        <v>49</v>
      </c>
      <c r="AI4217" s="2" t="str">
        <f>IFERROR(VLOOKUP(DatosTransformados[[#This Row],[Preferred Contact Method Hidden]],Tabla3[#All],2,FALSE),DatosTransformados[[#This Row],[Preferred Contact Method Hidden]])</f>
        <v>Phone</v>
      </c>
      <c r="AJ4217" s="2" t="str">
        <f>VLOOKUP(DatosTransformados[[#This Row],[Applied Discount Hidden]],Tabla3[#All],2,FALSE)</f>
        <v>Yes</v>
      </c>
      <c r="AK4217" s="2" t="b">
        <v>1</v>
      </c>
    </row>
    <row r="4218" spans="1:37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">
        <v>33</v>
      </c>
      <c r="O42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8" s="5" t="s">
        <v>21</v>
      </c>
      <c r="Q4218" s="5">
        <v>0</v>
      </c>
      <c r="R4218" s="5" t="s">
        <v>33</v>
      </c>
      <c r="S4218" s="5" t="s">
        <v>52</v>
      </c>
      <c r="T4218" s="5" t="s">
        <v>117</v>
      </c>
      <c r="U4218" s="5">
        <v>43</v>
      </c>
      <c r="V4218" s="5" t="str">
        <f>PROPER(DatosTransformados[[#This Row],[Payment Method Hidden]])</f>
        <v>Direct Debit</v>
      </c>
      <c r="W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218" s="5">
        <v>938</v>
      </c>
      <c r="Y4218" s="5"/>
      <c r="Z4218" s="5"/>
      <c r="AA4218" s="5" t="s">
        <v>1335</v>
      </c>
      <c r="AB4218" s="6">
        <f>DATEVALUE(DatosTransformados[[#This Row],[Contact Date Hidden]])</f>
        <v>44434</v>
      </c>
      <c r="AC4218" s="6">
        <v>44595</v>
      </c>
      <c r="AD4218" s="5" t="s">
        <v>38</v>
      </c>
      <c r="AE4218" s="5" t="str">
        <f>VLOOKUP(DatosTransformados[[#This Row],[Customer Segment Hidden]],Tabla3[#All],2,FALSE)</f>
        <v>Low</v>
      </c>
      <c r="AF4218" s="12">
        <v>36.433432451706828</v>
      </c>
      <c r="AG4218" s="5">
        <v>1</v>
      </c>
      <c r="AH4218" s="5" t="s">
        <v>29</v>
      </c>
      <c r="AI4218" s="5" t="str">
        <f>IFERROR(VLOOKUP(DatosTransformados[[#This Row],[Preferred Contact Method Hidden]],Tabla3[#All],2,FALSE),DatosTransformados[[#This Row],[Preferred Contact Method Hidden]])</f>
        <v>Email</v>
      </c>
      <c r="AJ4218" s="5" t="str">
        <f>VLOOKUP(DatosTransformados[[#This Row],[Applied Discount Hidden]],Tabla3[#All],2,FALSE)</f>
        <v>No</v>
      </c>
      <c r="AK4218" s="5" t="b">
        <v>0</v>
      </c>
    </row>
    <row r="4219" spans="1:37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">
        <v>33</v>
      </c>
      <c r="O42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19" s="2" t="s">
        <v>21</v>
      </c>
      <c r="Q4219" s="2">
        <v>0</v>
      </c>
      <c r="R4219" s="2" t="s">
        <v>33</v>
      </c>
      <c r="S4219" s="2" t="s">
        <v>52</v>
      </c>
      <c r="T4219" s="2" t="s">
        <v>117</v>
      </c>
      <c r="U4219" s="2">
        <v>62</v>
      </c>
      <c r="V4219" s="2" t="str">
        <f>PROPER(DatosTransformados[[#This Row],[Payment Method Hidden]])</f>
        <v>Direct Debit</v>
      </c>
      <c r="W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4219" s="2">
        <v>661</v>
      </c>
      <c r="Y4219" s="2"/>
      <c r="Z4219" s="2"/>
      <c r="AA4219" s="2" t="s">
        <v>342</v>
      </c>
      <c r="AB4219" s="3">
        <f>DATEVALUE(DatosTransformados[[#This Row],[Contact Date Hidden]])</f>
        <v>43968</v>
      </c>
      <c r="AC4219" s="3">
        <v>44878</v>
      </c>
      <c r="AD4219" s="2" t="s">
        <v>28</v>
      </c>
      <c r="AE4219" s="2" t="str">
        <f>VLOOKUP(DatosTransformados[[#This Row],[Customer Segment Hidden]],Tabla3[#All],2,FALSE)</f>
        <v>High</v>
      </c>
      <c r="AF4219" s="11">
        <v>58.545590342096503</v>
      </c>
      <c r="AG4219" s="2">
        <v>6</v>
      </c>
      <c r="AH4219" s="2" t="s">
        <v>63</v>
      </c>
      <c r="AI4219" s="2" t="str">
        <f>IFERROR(VLOOKUP(DatosTransformados[[#This Row],[Preferred Contact Method Hidden]],Tabla3[#All],2,FALSE),DatosTransformados[[#This Row],[Preferred Contact Method Hidden]])</f>
        <v>SMS</v>
      </c>
      <c r="AJ4219" s="2" t="str">
        <f>VLOOKUP(DatosTransformados[[#This Row],[Applied Discount Hidden]],Tabla3[#All],2,FALSE)</f>
        <v>Yes</v>
      </c>
      <c r="AK4219" s="2" t="b">
        <v>1</v>
      </c>
    </row>
    <row r="4220" spans="1:37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">
        <v>21</v>
      </c>
      <c r="O42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0" s="5" t="s">
        <v>21</v>
      </c>
      <c r="Q4220" s="5">
        <v>0</v>
      </c>
      <c r="R4220" s="5" t="s">
        <v>33</v>
      </c>
      <c r="S4220" s="5" t="s">
        <v>52</v>
      </c>
      <c r="T4220" s="5" t="s">
        <v>25</v>
      </c>
      <c r="U4220" s="5">
        <v>41</v>
      </c>
      <c r="V4220" s="5" t="str">
        <f>PROPER(DatosTransformados[[#This Row],[Payment Method Hidden]])</f>
        <v>Credit Card</v>
      </c>
      <c r="W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220" s="5">
        <v>947</v>
      </c>
      <c r="Y4220" s="5"/>
      <c r="Z4220" s="5"/>
      <c r="AA4220" s="5" t="s">
        <v>6105</v>
      </c>
      <c r="AB4220" s="6">
        <f>DATEVALUE(DatosTransformados[[#This Row],[Contact Date Hidden]])</f>
        <v>44487</v>
      </c>
      <c r="AC4220" s="6">
        <v>45108</v>
      </c>
      <c r="AD4220" s="5" t="s">
        <v>28</v>
      </c>
      <c r="AE4220" s="5" t="str">
        <f>VLOOKUP(DatosTransformados[[#This Row],[Customer Segment Hidden]],Tabla3[#All],2,FALSE)</f>
        <v>High</v>
      </c>
      <c r="AF4220" s="12">
        <v>44.57189799470072</v>
      </c>
      <c r="AG4220" s="5">
        <v>7</v>
      </c>
      <c r="AH4220" s="5" t="s">
        <v>49</v>
      </c>
      <c r="AI4220" s="5" t="str">
        <f>IFERROR(VLOOKUP(DatosTransformados[[#This Row],[Preferred Contact Method Hidden]],Tabla3[#All],2,FALSE),DatosTransformados[[#This Row],[Preferred Contact Method Hidden]])</f>
        <v>Phone</v>
      </c>
      <c r="AJ4220" s="5" t="str">
        <f>VLOOKUP(DatosTransformados[[#This Row],[Applied Discount Hidden]],Tabla3[#All],2,FALSE)</f>
        <v>No</v>
      </c>
      <c r="AK4220" s="5" t="b">
        <v>0</v>
      </c>
    </row>
    <row r="4221" spans="1:37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">
        <v>21</v>
      </c>
      <c r="O42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1" s="5" t="s">
        <v>21</v>
      </c>
      <c r="Q4221" s="5">
        <v>0</v>
      </c>
      <c r="R4221" s="5" t="s">
        <v>21</v>
      </c>
      <c r="S4221" s="5" t="s">
        <v>52</v>
      </c>
      <c r="T4221" s="5" t="s">
        <v>123</v>
      </c>
      <c r="U4221" s="5">
        <v>43</v>
      </c>
      <c r="V4221" s="5" t="str">
        <f>PROPER(DatosTransformados[[#This Row],[Payment Method Hidden]])</f>
        <v>Credit Card</v>
      </c>
      <c r="W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221" s="5">
        <v>933</v>
      </c>
      <c r="Y4221" s="5"/>
      <c r="Z4221" s="5"/>
      <c r="AA4221" s="5" t="s">
        <v>3641</v>
      </c>
      <c r="AB4221" s="6">
        <f>DATEVALUE(DatosTransformados[[#This Row],[Contact Date Hidden]])</f>
        <v>45103</v>
      </c>
      <c r="AC4221" s="6">
        <v>44863</v>
      </c>
      <c r="AD4221" s="5" t="s">
        <v>38</v>
      </c>
      <c r="AE4221" s="5" t="str">
        <f>VLOOKUP(DatosTransformados[[#This Row],[Customer Segment Hidden]],Tabla3[#All],2,FALSE)</f>
        <v>Low</v>
      </c>
      <c r="AF4221" s="12">
        <v>39.014861504219382</v>
      </c>
      <c r="AG4221" s="5">
        <v>2</v>
      </c>
      <c r="AH4221" s="5" t="s">
        <v>63</v>
      </c>
      <c r="AI4221" s="5" t="str">
        <f>IFERROR(VLOOKUP(DatosTransformados[[#This Row],[Preferred Contact Method Hidden]],Tabla3[#All],2,FALSE),DatosTransformados[[#This Row],[Preferred Contact Method Hidden]])</f>
        <v>SMS</v>
      </c>
      <c r="AJ4221" s="5" t="str">
        <f>VLOOKUP(DatosTransformados[[#This Row],[Applied Discount Hidden]],Tabla3[#All],2,FALSE)</f>
        <v>Yes</v>
      </c>
      <c r="AK4221" s="5" t="b">
        <v>1</v>
      </c>
    </row>
    <row r="4222" spans="1:37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">
        <v>21</v>
      </c>
      <c r="O42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2" s="2" t="s">
        <v>21</v>
      </c>
      <c r="Q4222" s="2">
        <v>0</v>
      </c>
      <c r="R4222" s="2" t="s">
        <v>21</v>
      </c>
      <c r="S4222" s="2" t="s">
        <v>24</v>
      </c>
      <c r="T4222" s="2" t="s">
        <v>25</v>
      </c>
      <c r="U4222" s="2">
        <v>10</v>
      </c>
      <c r="V4222" s="2" t="str">
        <f>PROPER(DatosTransformados[[#This Row],[Payment Method Hidden]])</f>
        <v>Credit Card</v>
      </c>
      <c r="W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222" s="2">
        <v>135</v>
      </c>
      <c r="Y4222" s="2"/>
      <c r="Z4222" s="2"/>
      <c r="AA4222" s="2" t="s">
        <v>2179</v>
      </c>
      <c r="AB4222" s="3">
        <f>DATEVALUE(DatosTransformados[[#This Row],[Contact Date Hidden]])</f>
        <v>45105</v>
      </c>
      <c r="AC4222" s="3">
        <v>45266</v>
      </c>
      <c r="AD4222" s="2" t="s">
        <v>38</v>
      </c>
      <c r="AE4222" s="2" t="str">
        <f>VLOOKUP(DatosTransformados[[#This Row],[Customer Segment Hidden]],Tabla3[#All],2,FALSE)</f>
        <v>Low</v>
      </c>
      <c r="AF4222" s="11">
        <v>11.28989807721493</v>
      </c>
      <c r="AG4222" s="2">
        <v>3</v>
      </c>
      <c r="AH4222" s="2" t="s">
        <v>49</v>
      </c>
      <c r="AI4222" s="2" t="str">
        <f>IFERROR(VLOOKUP(DatosTransformados[[#This Row],[Preferred Contact Method Hidden]],Tabla3[#All],2,FALSE),DatosTransformados[[#This Row],[Preferred Contact Method Hidden]])</f>
        <v>Phone</v>
      </c>
      <c r="AJ4222" s="2" t="str">
        <f>VLOOKUP(DatosTransformados[[#This Row],[Applied Discount Hidden]],Tabla3[#All],2,FALSE)</f>
        <v>Yes</v>
      </c>
      <c r="AK4222" s="2" t="b">
        <v>1</v>
      </c>
    </row>
    <row r="4223" spans="1:37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">
        <v>21</v>
      </c>
      <c r="O42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3" s="5" t="s">
        <v>33</v>
      </c>
      <c r="Q4223" s="5">
        <v>4</v>
      </c>
      <c r="R4223" s="5" t="s">
        <v>33</v>
      </c>
      <c r="S4223" s="5" t="s">
        <v>52</v>
      </c>
      <c r="T4223" s="5" t="s">
        <v>35</v>
      </c>
      <c r="U4223" s="5">
        <v>36</v>
      </c>
      <c r="V4223" s="5" t="str">
        <f>PROPER(DatosTransformados[[#This Row],[Payment Method Hidden]])</f>
        <v>Direct Debit</v>
      </c>
      <c r="W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223" s="5">
        <v>2449</v>
      </c>
      <c r="Y4223" s="5"/>
      <c r="Z4223" s="5"/>
      <c r="AA4223" s="5" t="s">
        <v>6525</v>
      </c>
      <c r="AB4223" s="6">
        <f>DATEVALUE(DatosTransformados[[#This Row],[Contact Date Hidden]])</f>
        <v>44104</v>
      </c>
      <c r="AC4223" s="6">
        <v>44703</v>
      </c>
      <c r="AD4223" s="5" t="s">
        <v>38</v>
      </c>
      <c r="AE4223" s="5" t="str">
        <f>VLOOKUP(DatosTransformados[[#This Row],[Customer Segment Hidden]],Tabla3[#All],2,FALSE)</f>
        <v>Low</v>
      </c>
      <c r="AF4223" s="12">
        <v>30.518159537487161</v>
      </c>
      <c r="AG4223" s="5">
        <v>9</v>
      </c>
      <c r="AH4223" s="5" t="s">
        <v>49</v>
      </c>
      <c r="AI4223" s="5" t="str">
        <f>IFERROR(VLOOKUP(DatosTransformados[[#This Row],[Preferred Contact Method Hidden]],Tabla3[#All],2,FALSE),DatosTransformados[[#This Row],[Preferred Contact Method Hidden]])</f>
        <v>Phone</v>
      </c>
      <c r="AJ4223" s="5" t="str">
        <f>VLOOKUP(DatosTransformados[[#This Row],[Applied Discount Hidden]],Tabla3[#All],2,FALSE)</f>
        <v>Yes</v>
      </c>
      <c r="AK4223" s="5" t="b">
        <v>1</v>
      </c>
    </row>
    <row r="4224" spans="1:37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">
        <v>33</v>
      </c>
      <c r="O42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4" s="2" t="s">
        <v>21</v>
      </c>
      <c r="Q4224" s="2">
        <v>0</v>
      </c>
      <c r="R4224" s="2" t="s">
        <v>21</v>
      </c>
      <c r="S4224" s="2" t="s">
        <v>24</v>
      </c>
      <c r="T4224" s="2" t="s">
        <v>35</v>
      </c>
      <c r="U4224" s="2">
        <v>51</v>
      </c>
      <c r="V4224" s="2" t="str">
        <f>PROPER(DatosTransformados[[#This Row],[Payment Method Hidden]])</f>
        <v>Direct Debit</v>
      </c>
      <c r="W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224" s="2">
        <v>1235</v>
      </c>
      <c r="Y4224" s="2" t="s">
        <v>134</v>
      </c>
      <c r="Z4224" s="2" t="s">
        <v>403</v>
      </c>
      <c r="AA4224" s="2" t="s">
        <v>118</v>
      </c>
      <c r="AB4224" s="3">
        <f>DATEVALUE(DatosTransformados[[#This Row],[Contact Date Hidden]])</f>
        <v>44863</v>
      </c>
      <c r="AC4224" s="3">
        <v>44780</v>
      </c>
      <c r="AD4224" s="2" t="s">
        <v>38</v>
      </c>
      <c r="AE4224" s="2" t="str">
        <f>VLOOKUP(DatosTransformados[[#This Row],[Customer Segment Hidden]],Tabla3[#All],2,FALSE)</f>
        <v>Low</v>
      </c>
      <c r="AF4224" s="11">
        <v>40.998640419035787</v>
      </c>
      <c r="AG4224" s="2">
        <v>9</v>
      </c>
      <c r="AH4224" s="2" t="s">
        <v>63</v>
      </c>
      <c r="AI4224" s="2" t="str">
        <f>IFERROR(VLOOKUP(DatosTransformados[[#This Row],[Preferred Contact Method Hidden]],Tabla3[#All],2,FALSE),DatosTransformados[[#This Row],[Preferred Contact Method Hidden]])</f>
        <v>SMS</v>
      </c>
      <c r="AJ4224" s="2" t="str">
        <f>VLOOKUP(DatosTransformados[[#This Row],[Applied Discount Hidden]],Tabla3[#All],2,FALSE)</f>
        <v>Yes</v>
      </c>
      <c r="AK4224" s="2" t="b">
        <v>1</v>
      </c>
    </row>
    <row r="4225" spans="1:37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">
        <v>21</v>
      </c>
      <c r="O42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5" s="5" t="s">
        <v>21</v>
      </c>
      <c r="Q4225" s="5">
        <v>0</v>
      </c>
      <c r="R4225" s="5" t="s">
        <v>21</v>
      </c>
      <c r="S4225" s="5" t="s">
        <v>24</v>
      </c>
      <c r="T4225" s="5" t="s">
        <v>123</v>
      </c>
      <c r="U4225" s="5">
        <v>31</v>
      </c>
      <c r="V4225" s="5" t="str">
        <f>PROPER(DatosTransformados[[#This Row],[Payment Method Hidden]])</f>
        <v>Credit Card</v>
      </c>
      <c r="W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225" s="5">
        <v>1198</v>
      </c>
      <c r="Y4225" s="5"/>
      <c r="Z4225" s="5"/>
      <c r="AA4225" s="5" t="s">
        <v>444</v>
      </c>
      <c r="AB4225" s="6">
        <f>DATEVALUE(DatosTransformados[[#This Row],[Contact Date Hidden]])</f>
        <v>44386</v>
      </c>
      <c r="AC4225" s="6">
        <v>45006</v>
      </c>
      <c r="AD4225" s="5" t="s">
        <v>28</v>
      </c>
      <c r="AE4225" s="5" t="str">
        <f>VLOOKUP(DatosTransformados[[#This Row],[Customer Segment Hidden]],Tabla3[#All],2,FALSE)</f>
        <v>High</v>
      </c>
      <c r="AF4225" s="12">
        <v>34.075805832477059</v>
      </c>
      <c r="AG4225" s="5">
        <v>6</v>
      </c>
      <c r="AH4225" s="5" t="s">
        <v>49</v>
      </c>
      <c r="AI4225" s="5" t="str">
        <f>IFERROR(VLOOKUP(DatosTransformados[[#This Row],[Preferred Contact Method Hidden]],Tabla3[#All],2,FALSE),DatosTransformados[[#This Row],[Preferred Contact Method Hidden]])</f>
        <v>Phone</v>
      </c>
      <c r="AJ4225" s="5" t="str">
        <f>VLOOKUP(DatosTransformados[[#This Row],[Applied Discount Hidden]],Tabla3[#All],2,FALSE)</f>
        <v>No</v>
      </c>
      <c r="AK4225" s="5" t="b">
        <v>0</v>
      </c>
    </row>
    <row r="4226" spans="1:37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">
        <v>21</v>
      </c>
      <c r="O42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6" s="2" t="s">
        <v>21</v>
      </c>
      <c r="Q4226" s="2">
        <v>0</v>
      </c>
      <c r="R4226" s="2" t="s">
        <v>21</v>
      </c>
      <c r="S4226" s="2" t="s">
        <v>24</v>
      </c>
      <c r="T4226" s="2" t="s">
        <v>35</v>
      </c>
      <c r="U4226" s="2">
        <v>11</v>
      </c>
      <c r="V4226" s="2" t="str">
        <f>PROPER(DatosTransformados[[#This Row],[Payment Method Hidden]])</f>
        <v>Direct Debit</v>
      </c>
      <c r="W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226" s="2">
        <v>349</v>
      </c>
      <c r="Y4226" s="2"/>
      <c r="Z4226" s="2"/>
      <c r="AA4226" s="2" t="s">
        <v>5913</v>
      </c>
      <c r="AB4226" s="3">
        <f>DATEVALUE(DatosTransformados[[#This Row],[Contact Date Hidden]])</f>
        <v>44989</v>
      </c>
      <c r="AC4226" s="3">
        <v>45275</v>
      </c>
      <c r="AD4226" s="2" t="s">
        <v>28</v>
      </c>
      <c r="AE4226" s="2" t="str">
        <f>VLOOKUP(DatosTransformados[[#This Row],[Customer Segment Hidden]],Tabla3[#All],2,FALSE)</f>
        <v>High</v>
      </c>
      <c r="AF4226" s="11">
        <v>11.177327993991099</v>
      </c>
      <c r="AG4226" s="2">
        <v>3</v>
      </c>
      <c r="AH4226" s="2" t="s">
        <v>49</v>
      </c>
      <c r="AI4226" s="2" t="str">
        <f>IFERROR(VLOOKUP(DatosTransformados[[#This Row],[Preferred Contact Method Hidden]],Tabla3[#All],2,FALSE),DatosTransformados[[#This Row],[Preferred Contact Method Hidden]])</f>
        <v>Phone</v>
      </c>
      <c r="AJ4226" s="2" t="str">
        <f>VLOOKUP(DatosTransformados[[#This Row],[Applied Discount Hidden]],Tabla3[#All],2,FALSE)</f>
        <v>No</v>
      </c>
      <c r="AK4226" s="2" t="b">
        <v>0</v>
      </c>
    </row>
    <row r="4227" spans="1:37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">
        <v>21</v>
      </c>
      <c r="O42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7" s="5" t="s">
        <v>21</v>
      </c>
      <c r="Q4227" s="5">
        <v>0</v>
      </c>
      <c r="R4227" s="5" t="s">
        <v>33</v>
      </c>
      <c r="S4227" s="5" t="s">
        <v>52</v>
      </c>
      <c r="T4227" s="5" t="s">
        <v>35</v>
      </c>
      <c r="U4227" s="5">
        <v>41</v>
      </c>
      <c r="V4227" s="5" t="str">
        <f>PROPER(DatosTransformados[[#This Row],[Payment Method Hidden]])</f>
        <v>Direct Debit</v>
      </c>
      <c r="W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227" s="5">
        <v>2706</v>
      </c>
      <c r="Y4227" s="5"/>
      <c r="Z4227" s="5"/>
      <c r="AA4227" s="5" t="s">
        <v>6530</v>
      </c>
      <c r="AB4227" s="6">
        <f>DATEVALUE(DatosTransformados[[#This Row],[Contact Date Hidden]])</f>
        <v>45170</v>
      </c>
      <c r="AC4227" s="6">
        <v>45164</v>
      </c>
      <c r="AD4227" s="5" t="s">
        <v>44</v>
      </c>
      <c r="AE4227" s="5" t="str">
        <f>VLOOKUP(DatosTransformados[[#This Row],[Customer Segment Hidden]],Tabla3[#All],2,FALSE)</f>
        <v>Medium</v>
      </c>
      <c r="AF4227" s="12">
        <v>42.616605806654903</v>
      </c>
      <c r="AG4227" s="5">
        <v>5</v>
      </c>
      <c r="AH4227" s="5" t="s">
        <v>29</v>
      </c>
      <c r="AI4227" s="5" t="str">
        <f>IFERROR(VLOOKUP(DatosTransformados[[#This Row],[Preferred Contact Method Hidden]],Tabla3[#All],2,FALSE),DatosTransformados[[#This Row],[Preferred Contact Method Hidden]])</f>
        <v>Email</v>
      </c>
      <c r="AJ4227" s="5" t="str">
        <f>VLOOKUP(DatosTransformados[[#This Row],[Applied Discount Hidden]],Tabla3[#All],2,FALSE)</f>
        <v>No</v>
      </c>
      <c r="AK4227" s="5" t="b">
        <v>0</v>
      </c>
    </row>
    <row r="4228" spans="1:37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">
        <v>21</v>
      </c>
      <c r="O42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8" s="2" t="s">
        <v>21</v>
      </c>
      <c r="Q4228" s="2">
        <v>0</v>
      </c>
      <c r="R4228" s="2" t="s">
        <v>33</v>
      </c>
      <c r="S4228" s="2" t="s">
        <v>52</v>
      </c>
      <c r="T4228" s="2" t="s">
        <v>123</v>
      </c>
      <c r="U4228" s="2">
        <v>28</v>
      </c>
      <c r="V4228" s="2" t="str">
        <f>PROPER(DatosTransformados[[#This Row],[Payment Method Hidden]])</f>
        <v>Credit Card</v>
      </c>
      <c r="W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228" s="2">
        <v>1977</v>
      </c>
      <c r="Y4228" s="2"/>
      <c r="Z4228" s="2"/>
      <c r="AA4228" s="2" t="s">
        <v>6532</v>
      </c>
      <c r="AB4228" s="3">
        <f>DATEVALUE(DatosTransformados[[#This Row],[Contact Date Hidden]])</f>
        <v>44810</v>
      </c>
      <c r="AC4228" s="3">
        <v>44347</v>
      </c>
      <c r="AD4228" s="2" t="s">
        <v>44</v>
      </c>
      <c r="AE4228" s="2" t="str">
        <f>VLOOKUP(DatosTransformados[[#This Row],[Customer Segment Hidden]],Tabla3[#All],2,FALSE)</f>
        <v>Medium</v>
      </c>
      <c r="AF4228" s="11">
        <v>28.696893681300349</v>
      </c>
      <c r="AG4228" s="2">
        <v>2</v>
      </c>
      <c r="AH4228" s="2" t="s">
        <v>63</v>
      </c>
      <c r="AI4228" s="2" t="str">
        <f>IFERROR(VLOOKUP(DatosTransformados[[#This Row],[Preferred Contact Method Hidden]],Tabla3[#All],2,FALSE),DatosTransformados[[#This Row],[Preferred Contact Method Hidden]])</f>
        <v>SMS</v>
      </c>
      <c r="AJ4228" s="2" t="str">
        <f>VLOOKUP(DatosTransformados[[#This Row],[Applied Discount Hidden]],Tabla3[#All],2,FALSE)</f>
        <v>Yes</v>
      </c>
      <c r="AK4228" s="2" t="b">
        <v>1</v>
      </c>
    </row>
    <row r="4229" spans="1:37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">
        <v>33</v>
      </c>
      <c r="O42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29" s="5" t="s">
        <v>21</v>
      </c>
      <c r="Q4229" s="5">
        <v>0</v>
      </c>
      <c r="R4229" s="5" t="s">
        <v>33</v>
      </c>
      <c r="S4229" s="5" t="s">
        <v>34</v>
      </c>
      <c r="T4229" s="5" t="s">
        <v>35</v>
      </c>
      <c r="U4229" s="5">
        <v>17</v>
      </c>
      <c r="V4229" s="5" t="str">
        <f>PROPER(DatosTransformados[[#This Row],[Payment Method Hidden]])</f>
        <v>Direct Debit</v>
      </c>
      <c r="W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229" s="5">
        <v>922</v>
      </c>
      <c r="Y4229" s="5"/>
      <c r="Z4229" s="5"/>
      <c r="AA4229" s="5" t="s">
        <v>6534</v>
      </c>
      <c r="AB4229" s="6">
        <f>DATEVALUE(DatosTransformados[[#This Row],[Contact Date Hidden]])</f>
        <v>44714</v>
      </c>
      <c r="AC4229" s="6">
        <v>44270</v>
      </c>
      <c r="AD4229" s="5" t="s">
        <v>28</v>
      </c>
      <c r="AE4229" s="5" t="str">
        <f>VLOOKUP(DatosTransformados[[#This Row],[Customer Segment Hidden]],Tabla3[#All],2,FALSE)</f>
        <v>High</v>
      </c>
      <c r="AF4229" s="12">
        <v>18.14935694833785</v>
      </c>
      <c r="AG4229" s="5">
        <v>0</v>
      </c>
      <c r="AH4229" s="5" t="s">
        <v>49</v>
      </c>
      <c r="AI4229" s="5" t="str">
        <f>IFERROR(VLOOKUP(DatosTransformados[[#This Row],[Preferred Contact Method Hidden]],Tabla3[#All],2,FALSE),DatosTransformados[[#This Row],[Preferred Contact Method Hidden]])</f>
        <v>Phone</v>
      </c>
      <c r="AJ4229" s="5" t="str">
        <f>VLOOKUP(DatosTransformados[[#This Row],[Applied Discount Hidden]],Tabla3[#All],2,FALSE)</f>
        <v>Yes</v>
      </c>
      <c r="AK4229" s="5" t="b">
        <v>1</v>
      </c>
    </row>
    <row r="4230" spans="1:37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">
        <v>21</v>
      </c>
      <c r="O42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0" s="2" t="s">
        <v>21</v>
      </c>
      <c r="Q4230" s="2">
        <v>0</v>
      </c>
      <c r="R4230" s="2" t="s">
        <v>33</v>
      </c>
      <c r="S4230" s="2" t="s">
        <v>52</v>
      </c>
      <c r="T4230" s="2" t="s">
        <v>35</v>
      </c>
      <c r="U4230" s="2">
        <v>38</v>
      </c>
      <c r="V4230" s="2" t="str">
        <f>PROPER(DatosTransformados[[#This Row],[Payment Method Hidden]])</f>
        <v>Direct Debit</v>
      </c>
      <c r="W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230" s="2">
        <v>2760</v>
      </c>
      <c r="Y4230" s="2"/>
      <c r="Z4230" s="2"/>
      <c r="AA4230" s="2" t="s">
        <v>4260</v>
      </c>
      <c r="AB4230" s="3">
        <f>DATEVALUE(DatosTransformados[[#This Row],[Contact Date Hidden]])</f>
        <v>44809</v>
      </c>
      <c r="AC4230" s="3">
        <v>43954</v>
      </c>
      <c r="AD4230" s="2" t="s">
        <v>44</v>
      </c>
      <c r="AE4230" s="2" t="str">
        <f>VLOOKUP(DatosTransformados[[#This Row],[Customer Segment Hidden]],Tabla3[#All],2,FALSE)</f>
        <v>Medium</v>
      </c>
      <c r="AF4230" s="11">
        <v>37.168838678329593</v>
      </c>
      <c r="AG4230" s="2">
        <v>10</v>
      </c>
      <c r="AH4230" s="2" t="s">
        <v>63</v>
      </c>
      <c r="AI4230" s="2" t="str">
        <f>IFERROR(VLOOKUP(DatosTransformados[[#This Row],[Preferred Contact Method Hidden]],Tabla3[#All],2,FALSE),DatosTransformados[[#This Row],[Preferred Contact Method Hidden]])</f>
        <v>SMS</v>
      </c>
      <c r="AJ4230" s="2" t="str">
        <f>VLOOKUP(DatosTransformados[[#This Row],[Applied Discount Hidden]],Tabla3[#All],2,FALSE)</f>
        <v>Yes</v>
      </c>
      <c r="AK4230" s="2" t="b">
        <v>1</v>
      </c>
    </row>
    <row r="4231" spans="1:37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">
        <v>21</v>
      </c>
      <c r="O42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1" s="5" t="s">
        <v>21</v>
      </c>
      <c r="Q4231" s="5">
        <v>0</v>
      </c>
      <c r="R4231" s="5" t="s">
        <v>21</v>
      </c>
      <c r="S4231" s="5" t="s">
        <v>34</v>
      </c>
      <c r="T4231" s="5" t="s">
        <v>25</v>
      </c>
      <c r="U4231" s="5">
        <v>7</v>
      </c>
      <c r="V4231" s="5" t="str">
        <f>PROPER(DatosTransformados[[#This Row],[Payment Method Hidden]])</f>
        <v>Credit Card</v>
      </c>
      <c r="W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231" s="5">
        <v>98</v>
      </c>
      <c r="Y4231" s="5"/>
      <c r="Z4231" s="5"/>
      <c r="AA4231" s="5" t="s">
        <v>6421</v>
      </c>
      <c r="AB4231" s="6">
        <f>DATEVALUE(DatosTransformados[[#This Row],[Contact Date Hidden]])</f>
        <v>45038</v>
      </c>
      <c r="AC4231" s="6">
        <v>44744</v>
      </c>
      <c r="AD4231" s="5" t="s">
        <v>28</v>
      </c>
      <c r="AE4231" s="5" t="str">
        <f>VLOOKUP(DatosTransformados[[#This Row],[Customer Segment Hidden]],Tabla3[#All],2,FALSE)</f>
        <v>High</v>
      </c>
      <c r="AF4231" s="12">
        <v>5.9201660149280748</v>
      </c>
      <c r="AG4231" s="5">
        <v>1</v>
      </c>
      <c r="AH4231" s="5" t="s">
        <v>49</v>
      </c>
      <c r="AI4231" s="5" t="str">
        <f>IFERROR(VLOOKUP(DatosTransformados[[#This Row],[Preferred Contact Method Hidden]],Tabla3[#All],2,FALSE),DatosTransformados[[#This Row],[Preferred Contact Method Hidden]])</f>
        <v>Phone</v>
      </c>
      <c r="AJ4231" s="5" t="str">
        <f>VLOOKUP(DatosTransformados[[#This Row],[Applied Discount Hidden]],Tabla3[#All],2,FALSE)</f>
        <v>No</v>
      </c>
      <c r="AK4231" s="5" t="b">
        <v>0</v>
      </c>
    </row>
    <row r="4232" spans="1:37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">
        <v>33</v>
      </c>
      <c r="O423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232" s="2" t="s">
        <v>33</v>
      </c>
      <c r="Q4232" s="2">
        <v>3</v>
      </c>
      <c r="R4232" s="2" t="s">
        <v>33</v>
      </c>
      <c r="S4232" s="2" t="s">
        <v>52</v>
      </c>
      <c r="T4232" s="2" t="s">
        <v>123</v>
      </c>
      <c r="U4232" s="2">
        <v>29</v>
      </c>
      <c r="V4232" s="2" t="str">
        <f>PROPER(DatosTransformados[[#This Row],[Payment Method Hidden]])</f>
        <v>Credit Card</v>
      </c>
      <c r="W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232" s="2">
        <v>1899</v>
      </c>
      <c r="Y4232" s="2"/>
      <c r="Z4232" s="2"/>
      <c r="AA4232" s="2" t="s">
        <v>515</v>
      </c>
      <c r="AB4232" s="3">
        <f>DATEVALUE(DatosTransformados[[#This Row],[Contact Date Hidden]])</f>
        <v>44059</v>
      </c>
      <c r="AC4232" s="3">
        <v>44271</v>
      </c>
      <c r="AD4232" s="2" t="s">
        <v>38</v>
      </c>
      <c r="AE4232" s="2" t="str">
        <f>VLOOKUP(DatosTransformados[[#This Row],[Customer Segment Hidden]],Tabla3[#All],2,FALSE)</f>
        <v>Low</v>
      </c>
      <c r="AF4232" s="11">
        <v>26.593275949525339</v>
      </c>
      <c r="AG4232" s="2">
        <v>6</v>
      </c>
      <c r="AH4232" s="2" t="s">
        <v>49</v>
      </c>
      <c r="AI4232" s="2" t="str">
        <f>IFERROR(VLOOKUP(DatosTransformados[[#This Row],[Preferred Contact Method Hidden]],Tabla3[#All],2,FALSE),DatosTransformados[[#This Row],[Preferred Contact Method Hidden]])</f>
        <v>Phone</v>
      </c>
      <c r="AJ4232" s="2" t="str">
        <f>VLOOKUP(DatosTransformados[[#This Row],[Applied Discount Hidden]],Tabla3[#All],2,FALSE)</f>
        <v>Yes</v>
      </c>
      <c r="AK4232" s="2" t="b">
        <v>1</v>
      </c>
    </row>
    <row r="4233" spans="1:37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">
        <v>21</v>
      </c>
      <c r="O42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3" s="5" t="s">
        <v>21</v>
      </c>
      <c r="Q4233" s="5">
        <v>0</v>
      </c>
      <c r="R4233" s="5" t="s">
        <v>33</v>
      </c>
      <c r="S4233" s="5" t="s">
        <v>52</v>
      </c>
      <c r="T4233" s="5" t="s">
        <v>123</v>
      </c>
      <c r="U4233" s="5">
        <v>40</v>
      </c>
      <c r="V4233" s="5" t="str">
        <f>PROPER(DatosTransformados[[#This Row],[Payment Method Hidden]])</f>
        <v>Credit Card</v>
      </c>
      <c r="W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233" s="5">
        <v>1732</v>
      </c>
      <c r="Y4233" s="5"/>
      <c r="Z4233" s="5"/>
      <c r="AA4233" s="5" t="s">
        <v>6539</v>
      </c>
      <c r="AB4233" s="6">
        <f>DATEVALUE(DatosTransformados[[#This Row],[Contact Date Hidden]])</f>
        <v>44855</v>
      </c>
      <c r="AC4233" s="6">
        <v>44814</v>
      </c>
      <c r="AD4233" s="5" t="s">
        <v>44</v>
      </c>
      <c r="AE4233" s="5" t="str">
        <f>VLOOKUP(DatosTransformados[[#This Row],[Customer Segment Hidden]],Tabla3[#All],2,FALSE)</f>
        <v>Medium</v>
      </c>
      <c r="AF4233" s="12">
        <v>46.525075232310087</v>
      </c>
      <c r="AG4233" s="5">
        <v>4</v>
      </c>
      <c r="AH4233" s="5" t="s">
        <v>63</v>
      </c>
      <c r="AI4233" s="5" t="str">
        <f>IFERROR(VLOOKUP(DatosTransformados[[#This Row],[Preferred Contact Method Hidden]],Tabla3[#All],2,FALSE),DatosTransformados[[#This Row],[Preferred Contact Method Hidden]])</f>
        <v>SMS</v>
      </c>
      <c r="AJ4233" s="5" t="str">
        <f>VLOOKUP(DatosTransformados[[#This Row],[Applied Discount Hidden]],Tabla3[#All],2,FALSE)</f>
        <v>No</v>
      </c>
      <c r="AK4233" s="5" t="b">
        <v>0</v>
      </c>
    </row>
    <row r="4234" spans="1:37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">
        <v>21</v>
      </c>
      <c r="O42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4" s="2" t="s">
        <v>21</v>
      </c>
      <c r="Q4234" s="2">
        <v>0</v>
      </c>
      <c r="R4234" s="2" t="s">
        <v>21</v>
      </c>
      <c r="S4234" s="2" t="s">
        <v>24</v>
      </c>
      <c r="T4234" s="2" t="s">
        <v>117</v>
      </c>
      <c r="U4234" s="2">
        <v>22</v>
      </c>
      <c r="V4234" s="2" t="str">
        <f>PROPER(DatosTransformados[[#This Row],[Payment Method Hidden]])</f>
        <v>Direct Debit</v>
      </c>
      <c r="W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234" s="2">
        <v>602</v>
      </c>
      <c r="Y4234" s="2"/>
      <c r="Z4234" s="2"/>
      <c r="AA4234" s="2" t="s">
        <v>6541</v>
      </c>
      <c r="AB4234" s="3">
        <f>DATEVALUE(DatosTransformados[[#This Row],[Contact Date Hidden]])</f>
        <v>43936</v>
      </c>
      <c r="AC4234" s="3">
        <v>44740</v>
      </c>
      <c r="AD4234" s="2" t="s">
        <v>44</v>
      </c>
      <c r="AE4234" s="2" t="str">
        <f>VLOOKUP(DatosTransformados[[#This Row],[Customer Segment Hidden]],Tabla3[#All],2,FALSE)</f>
        <v>Medium</v>
      </c>
      <c r="AF4234" s="11">
        <v>25.665282953199469</v>
      </c>
      <c r="AG4234" s="2">
        <v>6</v>
      </c>
      <c r="AH4234" s="2" t="s">
        <v>29</v>
      </c>
      <c r="AI4234" s="2" t="str">
        <f>IFERROR(VLOOKUP(DatosTransformados[[#This Row],[Preferred Contact Method Hidden]],Tabla3[#All],2,FALSE),DatosTransformados[[#This Row],[Preferred Contact Method Hidden]])</f>
        <v>Email</v>
      </c>
      <c r="AJ4234" s="2" t="str">
        <f>VLOOKUP(DatosTransformados[[#This Row],[Applied Discount Hidden]],Tabla3[#All],2,FALSE)</f>
        <v>Yes</v>
      </c>
      <c r="AK4234" s="2" t="b">
        <v>1</v>
      </c>
    </row>
    <row r="4235" spans="1:37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">
        <v>21</v>
      </c>
      <c r="O42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5" s="5" t="s">
        <v>33</v>
      </c>
      <c r="Q4235" s="5">
        <v>5</v>
      </c>
      <c r="R4235" s="5" t="s">
        <v>21</v>
      </c>
      <c r="S4235" s="5" t="s">
        <v>52</v>
      </c>
      <c r="T4235" s="5" t="s">
        <v>123</v>
      </c>
      <c r="U4235" s="5">
        <v>45</v>
      </c>
      <c r="V4235" s="5" t="str">
        <f>PROPER(DatosTransformados[[#This Row],[Payment Method Hidden]])</f>
        <v>Credit Card</v>
      </c>
      <c r="W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235" s="5">
        <v>3069</v>
      </c>
      <c r="Y4235" s="5"/>
      <c r="Z4235" s="5"/>
      <c r="AA4235" s="5" t="s">
        <v>3873</v>
      </c>
      <c r="AB4235" s="6">
        <f>DATEVALUE(DatosTransformados[[#This Row],[Contact Date Hidden]])</f>
        <v>44546</v>
      </c>
      <c r="AC4235" s="6">
        <v>43927</v>
      </c>
      <c r="AD4235" s="5" t="s">
        <v>44</v>
      </c>
      <c r="AE4235" s="5" t="str">
        <f>VLOOKUP(DatosTransformados[[#This Row],[Customer Segment Hidden]],Tabla3[#All],2,FALSE)</f>
        <v>Medium</v>
      </c>
      <c r="AF4235" s="12">
        <v>52.400851754162687</v>
      </c>
      <c r="AG4235" s="5">
        <v>2</v>
      </c>
      <c r="AH4235" s="5" t="s">
        <v>29</v>
      </c>
      <c r="AI4235" s="5" t="str">
        <f>IFERROR(VLOOKUP(DatosTransformados[[#This Row],[Preferred Contact Method Hidden]],Tabla3[#All],2,FALSE),DatosTransformados[[#This Row],[Preferred Contact Method Hidden]])</f>
        <v>Email</v>
      </c>
      <c r="AJ4235" s="5" t="str">
        <f>VLOOKUP(DatosTransformados[[#This Row],[Applied Discount Hidden]],Tabla3[#All],2,FALSE)</f>
        <v>Yes</v>
      </c>
      <c r="AK4235" s="5" t="b">
        <v>1</v>
      </c>
    </row>
    <row r="4236" spans="1:37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">
        <v>33</v>
      </c>
      <c r="O42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6" s="2" t="s">
        <v>21</v>
      </c>
      <c r="Q4236" s="2">
        <v>0</v>
      </c>
      <c r="R4236" s="2" t="s">
        <v>33</v>
      </c>
      <c r="S4236" s="2" t="s">
        <v>24</v>
      </c>
      <c r="T4236" s="2" t="s">
        <v>25</v>
      </c>
      <c r="U4236" s="2">
        <v>44</v>
      </c>
      <c r="V4236" s="2" t="str">
        <f>PROPER(DatosTransformados[[#This Row],[Payment Method Hidden]])</f>
        <v>Credit Card</v>
      </c>
      <c r="W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236" s="2">
        <v>1572</v>
      </c>
      <c r="Y4236" s="2" t="s">
        <v>42</v>
      </c>
      <c r="Z4236" s="2" t="s">
        <v>279</v>
      </c>
      <c r="AA4236" s="2" t="s">
        <v>6544</v>
      </c>
      <c r="AB4236" s="3">
        <f>DATEVALUE(DatosTransformados[[#This Row],[Contact Date Hidden]])</f>
        <v>44395</v>
      </c>
      <c r="AC4236" s="3">
        <v>44676</v>
      </c>
      <c r="AD4236" s="2" t="s">
        <v>44</v>
      </c>
      <c r="AE4236" s="2" t="str">
        <f>VLOOKUP(DatosTransformados[[#This Row],[Customer Segment Hidden]],Tabla3[#All],2,FALSE)</f>
        <v>Medium</v>
      </c>
      <c r="AF4236" s="11">
        <v>37.379880916239387</v>
      </c>
      <c r="AG4236" s="2">
        <v>6</v>
      </c>
      <c r="AH4236" s="2" t="s">
        <v>29</v>
      </c>
      <c r="AI4236" s="2" t="str">
        <f>IFERROR(VLOOKUP(DatosTransformados[[#This Row],[Preferred Contact Method Hidden]],Tabla3[#All],2,FALSE),DatosTransformados[[#This Row],[Preferred Contact Method Hidden]])</f>
        <v>Email</v>
      </c>
      <c r="AJ4236" s="2" t="str">
        <f>VLOOKUP(DatosTransformados[[#This Row],[Applied Discount Hidden]],Tabla3[#All],2,FALSE)</f>
        <v>Yes</v>
      </c>
      <c r="AK4236" s="2" t="b">
        <v>1</v>
      </c>
    </row>
    <row r="4237" spans="1:37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">
        <v>21</v>
      </c>
      <c r="O42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7" s="2" t="s">
        <v>21</v>
      </c>
      <c r="Q4237" s="2">
        <v>0</v>
      </c>
      <c r="R4237" s="2" t="s">
        <v>21</v>
      </c>
      <c r="S4237" s="2" t="s">
        <v>34</v>
      </c>
      <c r="T4237" s="2" t="s">
        <v>123</v>
      </c>
      <c r="U4237" s="2">
        <v>13</v>
      </c>
      <c r="V4237" s="2" t="str">
        <f>PROPER(DatosTransformados[[#This Row],[Payment Method Hidden]])</f>
        <v>Credit Card</v>
      </c>
      <c r="W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237" s="2">
        <v>175</v>
      </c>
      <c r="Y4237" s="2"/>
      <c r="Z4237" s="2"/>
      <c r="AA4237" s="2" t="s">
        <v>4772</v>
      </c>
      <c r="AB4237" s="3">
        <f>DATEVALUE(DatosTransformados[[#This Row],[Contact Date Hidden]])</f>
        <v>44001</v>
      </c>
      <c r="AC4237" s="3">
        <v>44090</v>
      </c>
      <c r="AD4237" s="2" t="s">
        <v>44</v>
      </c>
      <c r="AE4237" s="2" t="str">
        <f>VLOOKUP(DatosTransformados[[#This Row],[Customer Segment Hidden]],Tabla3[#All],2,FALSE)</f>
        <v>Medium</v>
      </c>
      <c r="AF4237" s="11">
        <v>11.43969549735033</v>
      </c>
      <c r="AG4237" s="2">
        <v>1</v>
      </c>
      <c r="AH4237" s="2" t="s">
        <v>63</v>
      </c>
      <c r="AI4237" s="2" t="str">
        <f>IFERROR(VLOOKUP(DatosTransformados[[#This Row],[Preferred Contact Method Hidden]],Tabla3[#All],2,FALSE),DatosTransformados[[#This Row],[Preferred Contact Method Hidden]])</f>
        <v>SMS</v>
      </c>
      <c r="AJ4237" s="2" t="str">
        <f>VLOOKUP(DatosTransformados[[#This Row],[Applied Discount Hidden]],Tabla3[#All],2,FALSE)</f>
        <v>No</v>
      </c>
      <c r="AK4237" s="2" t="b">
        <v>0</v>
      </c>
    </row>
    <row r="4238" spans="1:37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">
        <v>21</v>
      </c>
      <c r="O42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8" s="5" t="s">
        <v>33</v>
      </c>
      <c r="Q4238" s="5">
        <v>2</v>
      </c>
      <c r="R4238" s="5" t="s">
        <v>33</v>
      </c>
      <c r="S4238" s="5" t="s">
        <v>52</v>
      </c>
      <c r="T4238" s="5" t="s">
        <v>25</v>
      </c>
      <c r="U4238" s="5">
        <v>28</v>
      </c>
      <c r="V4238" s="5" t="str">
        <f>PROPER(DatosTransformados[[#This Row],[Payment Method Hidden]])</f>
        <v>Credit Card</v>
      </c>
      <c r="W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238" s="5">
        <v>1936</v>
      </c>
      <c r="Y4238" s="5"/>
      <c r="Z4238" s="5"/>
      <c r="AA4238" s="5" t="s">
        <v>1798</v>
      </c>
      <c r="AB4238" s="6">
        <f>DATEVALUE(DatosTransformados[[#This Row],[Contact Date Hidden]])</f>
        <v>43841</v>
      </c>
      <c r="AC4238" s="6">
        <v>44591</v>
      </c>
      <c r="AD4238" s="5" t="s">
        <v>38</v>
      </c>
      <c r="AE4238" s="5" t="str">
        <f>VLOOKUP(DatosTransformados[[#This Row],[Customer Segment Hidden]],Tabla3[#All],2,FALSE)</f>
        <v>Low</v>
      </c>
      <c r="AF4238" s="12">
        <v>31.326202381076531</v>
      </c>
      <c r="AG4238" s="5">
        <v>6</v>
      </c>
      <c r="AH4238" s="5" t="s">
        <v>29</v>
      </c>
      <c r="AI4238" s="5" t="str">
        <f>IFERROR(VLOOKUP(DatosTransformados[[#This Row],[Preferred Contact Method Hidden]],Tabla3[#All],2,FALSE),DatosTransformados[[#This Row],[Preferred Contact Method Hidden]])</f>
        <v>Email</v>
      </c>
      <c r="AJ4238" s="5" t="str">
        <f>VLOOKUP(DatosTransformados[[#This Row],[Applied Discount Hidden]],Tabla3[#All],2,FALSE)</f>
        <v>No</v>
      </c>
      <c r="AK4238" s="5" t="b">
        <v>0</v>
      </c>
    </row>
    <row r="4239" spans="1:37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">
        <v>33</v>
      </c>
      <c r="O42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39" s="2" t="s">
        <v>33</v>
      </c>
      <c r="Q4239" s="2">
        <v>6</v>
      </c>
      <c r="R4239" s="2" t="s">
        <v>21</v>
      </c>
      <c r="S4239" s="2" t="s">
        <v>34</v>
      </c>
      <c r="T4239" s="2" t="s">
        <v>117</v>
      </c>
      <c r="U4239" s="2">
        <v>13</v>
      </c>
      <c r="V4239" s="2" t="str">
        <f>PROPER(DatosTransformados[[#This Row],[Payment Method Hidden]])</f>
        <v>Direct Debit</v>
      </c>
      <c r="W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239" s="2">
        <v>354</v>
      </c>
      <c r="Y4239" s="2"/>
      <c r="Z4239" s="2"/>
      <c r="AA4239" s="2" t="s">
        <v>760</v>
      </c>
      <c r="AB4239" s="3">
        <f>DATEVALUE(DatosTransformados[[#This Row],[Contact Date Hidden]])</f>
        <v>45286</v>
      </c>
      <c r="AC4239" s="3">
        <v>44646</v>
      </c>
      <c r="AD4239" s="2" t="s">
        <v>44</v>
      </c>
      <c r="AE4239" s="2" t="str">
        <f>VLOOKUP(DatosTransformados[[#This Row],[Customer Segment Hidden]],Tabla3[#All],2,FALSE)</f>
        <v>Medium</v>
      </c>
      <c r="AF4239" s="11">
        <v>11.106659791347569</v>
      </c>
      <c r="AG4239" s="2">
        <v>4</v>
      </c>
      <c r="AH4239" s="2" t="s">
        <v>29</v>
      </c>
      <c r="AI4239" s="2" t="str">
        <f>IFERROR(VLOOKUP(DatosTransformados[[#This Row],[Preferred Contact Method Hidden]],Tabla3[#All],2,FALSE),DatosTransformados[[#This Row],[Preferred Contact Method Hidden]])</f>
        <v>Email</v>
      </c>
      <c r="AJ4239" s="2" t="str">
        <f>VLOOKUP(DatosTransformados[[#This Row],[Applied Discount Hidden]],Tabla3[#All],2,FALSE)</f>
        <v>No</v>
      </c>
      <c r="AK4239" s="2" t="b">
        <v>0</v>
      </c>
    </row>
    <row r="4240" spans="1:37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">
        <v>21</v>
      </c>
      <c r="O42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0" s="5" t="s">
        <v>21</v>
      </c>
      <c r="Q4240" s="5">
        <v>0</v>
      </c>
      <c r="R4240" s="5" t="s">
        <v>21</v>
      </c>
      <c r="S4240" s="5" t="s">
        <v>24</v>
      </c>
      <c r="T4240" s="5" t="s">
        <v>117</v>
      </c>
      <c r="U4240" s="5">
        <v>19</v>
      </c>
      <c r="V4240" s="5" t="str">
        <f>PROPER(DatosTransformados[[#This Row],[Payment Method Hidden]])</f>
        <v>Direct Debit</v>
      </c>
      <c r="W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240" s="5">
        <v>482</v>
      </c>
      <c r="Y4240" s="5" t="s">
        <v>42</v>
      </c>
      <c r="Z4240" s="5" t="s">
        <v>184</v>
      </c>
      <c r="AA4240" s="5" t="s">
        <v>2228</v>
      </c>
      <c r="AB4240" s="6">
        <f>DATEVALUE(DatosTransformados[[#This Row],[Contact Date Hidden]])</f>
        <v>43844</v>
      </c>
      <c r="AC4240" s="6">
        <v>43939</v>
      </c>
      <c r="AD4240" s="5" t="s">
        <v>28</v>
      </c>
      <c r="AE4240" s="5" t="str">
        <f>VLOOKUP(DatosTransformados[[#This Row],[Customer Segment Hidden]],Tabla3[#All],2,FALSE)</f>
        <v>High</v>
      </c>
      <c r="AF4240" s="12">
        <v>18.007414762286309</v>
      </c>
      <c r="AG4240" s="5">
        <v>2</v>
      </c>
      <c r="AH4240" s="5" t="s">
        <v>49</v>
      </c>
      <c r="AI4240" s="5" t="str">
        <f>IFERROR(VLOOKUP(DatosTransformados[[#This Row],[Preferred Contact Method Hidden]],Tabla3[#All],2,FALSE),DatosTransformados[[#This Row],[Preferred Contact Method Hidden]])</f>
        <v>Phone</v>
      </c>
      <c r="AJ4240" s="5" t="str">
        <f>VLOOKUP(DatosTransformados[[#This Row],[Applied Discount Hidden]],Tabla3[#All],2,FALSE)</f>
        <v>Yes</v>
      </c>
      <c r="AK4240" s="5" t="b">
        <v>1</v>
      </c>
    </row>
    <row r="4241" spans="1:37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">
        <v>21</v>
      </c>
      <c r="O42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1" s="2" t="s">
        <v>21</v>
      </c>
      <c r="Q4241" s="2">
        <v>0</v>
      </c>
      <c r="R4241" s="2" t="s">
        <v>21</v>
      </c>
      <c r="S4241" s="2" t="s">
        <v>24</v>
      </c>
      <c r="T4241" s="2" t="s">
        <v>35</v>
      </c>
      <c r="U4241" s="2">
        <v>20</v>
      </c>
      <c r="V4241" s="2" t="str">
        <f>PROPER(DatosTransformados[[#This Row],[Payment Method Hidden]])</f>
        <v>Direct Debit</v>
      </c>
      <c r="W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241" s="2">
        <v>730</v>
      </c>
      <c r="Y4241" s="2"/>
      <c r="Z4241" s="2"/>
      <c r="AA4241" s="2" t="s">
        <v>3821</v>
      </c>
      <c r="AB4241" s="3">
        <f>DATEVALUE(DatosTransformados[[#This Row],[Contact Date Hidden]])</f>
        <v>45217</v>
      </c>
      <c r="AC4241" s="3">
        <v>44177</v>
      </c>
      <c r="AD4241" s="2" t="s">
        <v>38</v>
      </c>
      <c r="AE4241" s="2" t="str">
        <f>VLOOKUP(DatosTransformados[[#This Row],[Customer Segment Hidden]],Tabla3[#All],2,FALSE)</f>
        <v>Low</v>
      </c>
      <c r="AF4241" s="11">
        <v>23.956526655558459</v>
      </c>
      <c r="AG4241" s="2">
        <v>4</v>
      </c>
      <c r="AH4241" s="2" t="s">
        <v>49</v>
      </c>
      <c r="AI4241" s="2" t="str">
        <f>IFERROR(VLOOKUP(DatosTransformados[[#This Row],[Preferred Contact Method Hidden]],Tabla3[#All],2,FALSE),DatosTransformados[[#This Row],[Preferred Contact Method Hidden]])</f>
        <v>Phone</v>
      </c>
      <c r="AJ4241" s="2" t="str">
        <f>VLOOKUP(DatosTransformados[[#This Row],[Applied Discount Hidden]],Tabla3[#All],2,FALSE)</f>
        <v>Yes</v>
      </c>
      <c r="AK4241" s="2" t="b">
        <v>1</v>
      </c>
    </row>
    <row r="4242" spans="1:37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">
        <v>21</v>
      </c>
      <c r="O42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2" s="5" t="s">
        <v>21</v>
      </c>
      <c r="Q4242" s="5">
        <v>0</v>
      </c>
      <c r="R4242" s="5" t="s">
        <v>21</v>
      </c>
      <c r="S4242" s="5" t="s">
        <v>24</v>
      </c>
      <c r="T4242" s="5" t="s">
        <v>25</v>
      </c>
      <c r="U4242" s="5">
        <v>28</v>
      </c>
      <c r="V4242" s="5" t="str">
        <f>PROPER(DatosTransformados[[#This Row],[Payment Method Hidden]])</f>
        <v>Credit Card</v>
      </c>
      <c r="W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242" s="5">
        <v>28</v>
      </c>
      <c r="Y4242" s="5" t="s">
        <v>103</v>
      </c>
      <c r="Z4242" s="5" t="s">
        <v>197</v>
      </c>
      <c r="AA4242" s="5" t="s">
        <v>6349</v>
      </c>
      <c r="AB4242" s="6">
        <f>DATEVALUE(DatosTransformados[[#This Row],[Contact Date Hidden]])</f>
        <v>44692</v>
      </c>
      <c r="AC4242" s="6">
        <v>44003</v>
      </c>
      <c r="AD4242" s="5" t="s">
        <v>44</v>
      </c>
      <c r="AE4242" s="5" t="str">
        <f>VLOOKUP(DatosTransformados[[#This Row],[Customer Segment Hidden]],Tabla3[#All],2,FALSE)</f>
        <v>Medium</v>
      </c>
      <c r="AF4242" s="12">
        <v>25.01865921151688</v>
      </c>
      <c r="AG4242" s="5">
        <v>9</v>
      </c>
      <c r="AH4242" s="5" t="s">
        <v>29</v>
      </c>
      <c r="AI4242" s="5" t="str">
        <f>IFERROR(VLOOKUP(DatosTransformados[[#This Row],[Preferred Contact Method Hidden]],Tabla3[#All],2,FALSE),DatosTransformados[[#This Row],[Preferred Contact Method Hidden]])</f>
        <v>Email</v>
      </c>
      <c r="AJ4242" s="5" t="str">
        <f>VLOOKUP(DatosTransformados[[#This Row],[Applied Discount Hidden]],Tabla3[#All],2,FALSE)</f>
        <v>No</v>
      </c>
      <c r="AK4242" s="5" t="b">
        <v>0</v>
      </c>
    </row>
    <row r="4243" spans="1:37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">
        <v>21</v>
      </c>
      <c r="O42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3" s="2" t="s">
        <v>21</v>
      </c>
      <c r="Q4243" s="2">
        <v>0</v>
      </c>
      <c r="R4243" s="2" t="s">
        <v>21</v>
      </c>
      <c r="S4243" s="2" t="s">
        <v>24</v>
      </c>
      <c r="T4243" s="2" t="s">
        <v>207</v>
      </c>
      <c r="U4243" s="2">
        <v>8</v>
      </c>
      <c r="V4243" s="2" t="str">
        <f>PROPER(DatosTransformados[[#This Row],[Payment Method Hidden]])</f>
        <v>Paper Check</v>
      </c>
      <c r="W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243" s="2">
        <v>27</v>
      </c>
      <c r="Y4243" s="2"/>
      <c r="Z4243" s="2"/>
      <c r="AA4243" s="2" t="s">
        <v>6552</v>
      </c>
      <c r="AB4243" s="3">
        <f>DATEVALUE(DatosTransformados[[#This Row],[Contact Date Hidden]])</f>
        <v>44124</v>
      </c>
      <c r="AC4243" s="3">
        <v>43932</v>
      </c>
      <c r="AD4243" s="2" t="s">
        <v>44</v>
      </c>
      <c r="AE4243" s="2" t="str">
        <f>VLOOKUP(DatosTransformados[[#This Row],[Customer Segment Hidden]],Tabla3[#All],2,FALSE)</f>
        <v>Medium</v>
      </c>
      <c r="AF4243" s="11">
        <v>7.9128728185242574</v>
      </c>
      <c r="AG4243" s="2">
        <v>6</v>
      </c>
      <c r="AH4243" s="2" t="s">
        <v>63</v>
      </c>
      <c r="AI4243" s="2" t="str">
        <f>IFERROR(VLOOKUP(DatosTransformados[[#This Row],[Preferred Contact Method Hidden]],Tabla3[#All],2,FALSE),DatosTransformados[[#This Row],[Preferred Contact Method Hidden]])</f>
        <v>SMS</v>
      </c>
      <c r="AJ4243" s="2" t="str">
        <f>VLOOKUP(DatosTransformados[[#This Row],[Applied Discount Hidden]],Tabla3[#All],2,FALSE)</f>
        <v>No</v>
      </c>
      <c r="AK4243" s="2" t="b">
        <v>0</v>
      </c>
    </row>
    <row r="4244" spans="1:37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">
        <v>21</v>
      </c>
      <c r="O42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4" s="5" t="s">
        <v>21</v>
      </c>
      <c r="Q4244" s="5">
        <v>0</v>
      </c>
      <c r="R4244" s="5" t="s">
        <v>33</v>
      </c>
      <c r="S4244" s="5" t="s">
        <v>24</v>
      </c>
      <c r="T4244" s="5" t="s">
        <v>123</v>
      </c>
      <c r="U4244" s="5">
        <v>61</v>
      </c>
      <c r="V4244" s="5" t="str">
        <f>PROPER(DatosTransformados[[#This Row],[Payment Method Hidden]])</f>
        <v>Credit Card</v>
      </c>
      <c r="W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4244" s="5">
        <v>1074</v>
      </c>
      <c r="Y4244" s="5"/>
      <c r="Z4244" s="5"/>
      <c r="AA4244" s="5" t="s">
        <v>1010</v>
      </c>
      <c r="AB4244" s="6">
        <f>DATEVALUE(DatosTransformados[[#This Row],[Contact Date Hidden]])</f>
        <v>44790</v>
      </c>
      <c r="AC4244" s="6">
        <v>44212</v>
      </c>
      <c r="AD4244" s="5" t="s">
        <v>38</v>
      </c>
      <c r="AE4244" s="5" t="str">
        <f>VLOOKUP(DatosTransformados[[#This Row],[Customer Segment Hidden]],Tabla3[#All],2,FALSE)</f>
        <v>Low</v>
      </c>
      <c r="AF4244" s="12">
        <v>67.802164517399788</v>
      </c>
      <c r="AG4244" s="5">
        <v>1</v>
      </c>
      <c r="AH4244" s="5" t="s">
        <v>29</v>
      </c>
      <c r="AI4244" s="5" t="str">
        <f>IFERROR(VLOOKUP(DatosTransformados[[#This Row],[Preferred Contact Method Hidden]],Tabla3[#All],2,FALSE),DatosTransformados[[#This Row],[Preferred Contact Method Hidden]])</f>
        <v>Email</v>
      </c>
      <c r="AJ4244" s="5" t="str">
        <f>VLOOKUP(DatosTransformados[[#This Row],[Applied Discount Hidden]],Tabla3[#All],2,FALSE)</f>
        <v>No</v>
      </c>
      <c r="AK4244" s="5" t="b">
        <v>0</v>
      </c>
    </row>
    <row r="4245" spans="1:37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">
        <v>21</v>
      </c>
      <c r="O42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5" s="2" t="s">
        <v>33</v>
      </c>
      <c r="Q4245" s="2">
        <v>2</v>
      </c>
      <c r="R4245" s="2" t="s">
        <v>33</v>
      </c>
      <c r="S4245" s="2" t="s">
        <v>52</v>
      </c>
      <c r="T4245" s="2" t="s">
        <v>35</v>
      </c>
      <c r="U4245" s="2">
        <v>24</v>
      </c>
      <c r="V4245" s="2" t="str">
        <f>PROPER(DatosTransformados[[#This Row],[Payment Method Hidden]])</f>
        <v>Direct Debit</v>
      </c>
      <c r="W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245" s="2">
        <v>1437</v>
      </c>
      <c r="Y4245" s="2"/>
      <c r="Z4245" s="2"/>
      <c r="AA4245" s="2" t="s">
        <v>953</v>
      </c>
      <c r="AB4245" s="3">
        <f>DATEVALUE(DatosTransformados[[#This Row],[Contact Date Hidden]])</f>
        <v>43984</v>
      </c>
      <c r="AC4245" s="3">
        <v>44699</v>
      </c>
      <c r="AD4245" s="2" t="s">
        <v>44</v>
      </c>
      <c r="AE4245" s="2" t="str">
        <f>VLOOKUP(DatosTransformados[[#This Row],[Customer Segment Hidden]],Tabla3[#All],2,FALSE)</f>
        <v>Medium</v>
      </c>
      <c r="AF4245" s="11">
        <v>20.09000875077016</v>
      </c>
      <c r="AG4245" s="2">
        <v>2</v>
      </c>
      <c r="AH4245" s="2" t="s">
        <v>49</v>
      </c>
      <c r="AI4245" s="2" t="str">
        <f>IFERROR(VLOOKUP(DatosTransformados[[#This Row],[Preferred Contact Method Hidden]],Tabla3[#All],2,FALSE),DatosTransformados[[#This Row],[Preferred Contact Method Hidden]])</f>
        <v>Phone</v>
      </c>
      <c r="AJ4245" s="2" t="str">
        <f>VLOOKUP(DatosTransformados[[#This Row],[Applied Discount Hidden]],Tabla3[#All],2,FALSE)</f>
        <v>Yes</v>
      </c>
      <c r="AK4245" s="2" t="b">
        <v>1</v>
      </c>
    </row>
    <row r="4246" spans="1:37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">
        <v>21</v>
      </c>
      <c r="O42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6" s="5" t="s">
        <v>21</v>
      </c>
      <c r="Q4246" s="5">
        <v>0</v>
      </c>
      <c r="R4246" s="5" t="s">
        <v>21</v>
      </c>
      <c r="S4246" s="5" t="s">
        <v>24</v>
      </c>
      <c r="T4246" s="5" t="s">
        <v>123</v>
      </c>
      <c r="U4246" s="5">
        <v>8</v>
      </c>
      <c r="V4246" s="5" t="str">
        <f>PROPER(DatosTransformados[[#This Row],[Payment Method Hidden]])</f>
        <v>Credit Card</v>
      </c>
      <c r="W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246" s="5">
        <v>8</v>
      </c>
      <c r="Y4246" s="5" t="s">
        <v>87</v>
      </c>
      <c r="Z4246" s="5" t="s">
        <v>634</v>
      </c>
      <c r="AA4246" s="5" t="s">
        <v>6556</v>
      </c>
      <c r="AB4246" s="6">
        <f>DATEVALUE(DatosTransformados[[#This Row],[Contact Date Hidden]])</f>
        <v>45119</v>
      </c>
      <c r="AC4246" s="6">
        <v>44599</v>
      </c>
      <c r="AD4246" s="5" t="s">
        <v>28</v>
      </c>
      <c r="AE4246" s="5" t="str">
        <f>VLOOKUP(DatosTransformados[[#This Row],[Customer Segment Hidden]],Tabla3[#All],2,FALSE)</f>
        <v>High</v>
      </c>
      <c r="AF4246" s="12">
        <v>7.3636498061332816</v>
      </c>
      <c r="AG4246" s="5">
        <v>4</v>
      </c>
      <c r="AH4246" s="5" t="s">
        <v>29</v>
      </c>
      <c r="AI4246" s="5" t="str">
        <f>IFERROR(VLOOKUP(DatosTransformados[[#This Row],[Preferred Contact Method Hidden]],Tabla3[#All],2,FALSE),DatosTransformados[[#This Row],[Preferred Contact Method Hidden]])</f>
        <v>Email</v>
      </c>
      <c r="AJ4246" s="5" t="str">
        <f>VLOOKUP(DatosTransformados[[#This Row],[Applied Discount Hidden]],Tabla3[#All],2,FALSE)</f>
        <v>Yes</v>
      </c>
      <c r="AK4246" s="5" t="b">
        <v>1</v>
      </c>
    </row>
    <row r="4247" spans="1:37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">
        <v>21</v>
      </c>
      <c r="O42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7" s="2" t="s">
        <v>21</v>
      </c>
      <c r="Q4247" s="2">
        <v>0</v>
      </c>
      <c r="R4247" s="2" t="s">
        <v>33</v>
      </c>
      <c r="S4247" s="2" t="s">
        <v>24</v>
      </c>
      <c r="T4247" s="2" t="s">
        <v>117</v>
      </c>
      <c r="U4247" s="2">
        <v>60</v>
      </c>
      <c r="V4247" s="2" t="str">
        <f>PROPER(DatosTransformados[[#This Row],[Payment Method Hidden]])</f>
        <v>Direct Debit</v>
      </c>
      <c r="W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4247" s="2">
        <v>3725</v>
      </c>
      <c r="Y4247" s="2"/>
      <c r="Z4247" s="2"/>
      <c r="AA4247" s="2" t="s">
        <v>6558</v>
      </c>
      <c r="AB4247" s="3">
        <f>DATEVALUE(DatosTransformados[[#This Row],[Contact Date Hidden]])</f>
        <v>44641</v>
      </c>
      <c r="AC4247" s="3">
        <v>44938</v>
      </c>
      <c r="AD4247" s="2" t="s">
        <v>38</v>
      </c>
      <c r="AE4247" s="2" t="str">
        <f>VLOOKUP(DatosTransformados[[#This Row],[Customer Segment Hidden]],Tabla3[#All],2,FALSE)</f>
        <v>Low</v>
      </c>
      <c r="AF4247" s="11">
        <v>70.545637276732336</v>
      </c>
      <c r="AG4247" s="2">
        <v>2</v>
      </c>
      <c r="AH4247" s="2" t="s">
        <v>49</v>
      </c>
      <c r="AI4247" s="2" t="str">
        <f>IFERROR(VLOOKUP(DatosTransformados[[#This Row],[Preferred Contact Method Hidden]],Tabla3[#All],2,FALSE),DatosTransformados[[#This Row],[Preferred Contact Method Hidden]])</f>
        <v>Phone</v>
      </c>
      <c r="AJ4247" s="2" t="str">
        <f>VLOOKUP(DatosTransformados[[#This Row],[Applied Discount Hidden]],Tabla3[#All],2,FALSE)</f>
        <v>Yes</v>
      </c>
      <c r="AK4247" s="2" t="b">
        <v>1</v>
      </c>
    </row>
    <row r="4248" spans="1:37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">
        <v>21</v>
      </c>
      <c r="O42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8" s="2" t="s">
        <v>33</v>
      </c>
      <c r="Q4248" s="2">
        <v>2</v>
      </c>
      <c r="R4248" s="2" t="s">
        <v>33</v>
      </c>
      <c r="S4248" s="2" t="s">
        <v>52</v>
      </c>
      <c r="T4248" s="2" t="s">
        <v>35</v>
      </c>
      <c r="U4248" s="2">
        <v>33</v>
      </c>
      <c r="V4248" s="2" t="str">
        <f>PROPER(DatosTransformados[[#This Row],[Payment Method Hidden]])</f>
        <v>Direct Debit</v>
      </c>
      <c r="W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248" s="2">
        <v>2323</v>
      </c>
      <c r="Y4248" s="2"/>
      <c r="Z4248" s="2"/>
      <c r="AA4248" s="2" t="s">
        <v>2358</v>
      </c>
      <c r="AB4248" s="3">
        <f>DATEVALUE(DatosTransformados[[#This Row],[Contact Date Hidden]])</f>
        <v>44827</v>
      </c>
      <c r="AC4248" s="3">
        <v>45249</v>
      </c>
      <c r="AD4248" s="2" t="s">
        <v>38</v>
      </c>
      <c r="AE4248" s="2" t="str">
        <f>VLOOKUP(DatosTransformados[[#This Row],[Customer Segment Hidden]],Tabla3[#All],2,FALSE)</f>
        <v>Low</v>
      </c>
      <c r="AF4248" s="11">
        <v>26.934692736360962</v>
      </c>
      <c r="AG4248" s="2">
        <v>9</v>
      </c>
      <c r="AH4248" s="2" t="s">
        <v>49</v>
      </c>
      <c r="AI4248" s="2" t="str">
        <f>IFERROR(VLOOKUP(DatosTransformados[[#This Row],[Preferred Contact Method Hidden]],Tabla3[#All],2,FALSE),DatosTransformados[[#This Row],[Preferred Contact Method Hidden]])</f>
        <v>Phone</v>
      </c>
      <c r="AJ4248" s="2" t="str">
        <f>VLOOKUP(DatosTransformados[[#This Row],[Applied Discount Hidden]],Tabla3[#All],2,FALSE)</f>
        <v>Yes</v>
      </c>
      <c r="AK4248" s="2" t="b">
        <v>1</v>
      </c>
    </row>
    <row r="4249" spans="1:37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">
        <v>33</v>
      </c>
      <c r="O42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49" s="5" t="s">
        <v>21</v>
      </c>
      <c r="Q4249" s="5">
        <v>0</v>
      </c>
      <c r="R4249" s="5" t="s">
        <v>21</v>
      </c>
      <c r="S4249" s="5" t="s">
        <v>24</v>
      </c>
      <c r="T4249" s="5" t="s">
        <v>25</v>
      </c>
      <c r="U4249" s="5">
        <v>40</v>
      </c>
      <c r="V4249" s="5" t="str">
        <f>PROPER(DatosTransformados[[#This Row],[Payment Method Hidden]])</f>
        <v>Credit Card</v>
      </c>
      <c r="W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249" s="5">
        <v>776</v>
      </c>
      <c r="Y4249" s="5" t="s">
        <v>103</v>
      </c>
      <c r="Z4249" s="5" t="s">
        <v>104</v>
      </c>
      <c r="AA4249" s="5" t="s">
        <v>1744</v>
      </c>
      <c r="AB4249" s="6">
        <f>DATEVALUE(DatosTransformados[[#This Row],[Contact Date Hidden]])</f>
        <v>44050</v>
      </c>
      <c r="AC4249" s="6">
        <v>44433</v>
      </c>
      <c r="AD4249" s="5" t="s">
        <v>38</v>
      </c>
      <c r="AE4249" s="5" t="str">
        <f>VLOOKUP(DatosTransformados[[#This Row],[Customer Segment Hidden]],Tabla3[#All],2,FALSE)</f>
        <v>Low</v>
      </c>
      <c r="AF4249" s="12">
        <v>39.321444970998847</v>
      </c>
      <c r="AG4249" s="5">
        <v>8</v>
      </c>
      <c r="AH4249" s="5" t="s">
        <v>29</v>
      </c>
      <c r="AI4249" s="5" t="str">
        <f>IFERROR(VLOOKUP(DatosTransformados[[#This Row],[Preferred Contact Method Hidden]],Tabla3[#All],2,FALSE),DatosTransformados[[#This Row],[Preferred Contact Method Hidden]])</f>
        <v>Email</v>
      </c>
      <c r="AJ4249" s="5" t="str">
        <f>VLOOKUP(DatosTransformados[[#This Row],[Applied Discount Hidden]],Tabla3[#All],2,FALSE)</f>
        <v>Yes</v>
      </c>
      <c r="AK4249" s="5" t="b">
        <v>1</v>
      </c>
    </row>
    <row r="4250" spans="1:37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">
        <v>21</v>
      </c>
      <c r="O42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0" s="2" t="s">
        <v>21</v>
      </c>
      <c r="Q4250" s="2">
        <v>0</v>
      </c>
      <c r="R4250" s="2" t="s">
        <v>21</v>
      </c>
      <c r="S4250" s="2" t="s">
        <v>24</v>
      </c>
      <c r="T4250" s="2" t="s">
        <v>35</v>
      </c>
      <c r="U4250" s="2">
        <v>55</v>
      </c>
      <c r="V4250" s="2" t="str">
        <f>PROPER(DatosTransformados[[#This Row],[Payment Method Hidden]])</f>
        <v>Direct Debit</v>
      </c>
      <c r="W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4250" s="2">
        <v>1373</v>
      </c>
      <c r="Y4250" s="2"/>
      <c r="Z4250" s="2"/>
      <c r="AA4250" s="2" t="s">
        <v>4768</v>
      </c>
      <c r="AB4250" s="3">
        <f>DATEVALUE(DatosTransformados[[#This Row],[Contact Date Hidden]])</f>
        <v>43937</v>
      </c>
      <c r="AC4250" s="3">
        <v>44610</v>
      </c>
      <c r="AD4250" s="2" t="s">
        <v>28</v>
      </c>
      <c r="AE4250" s="2" t="str">
        <f>VLOOKUP(DatosTransformados[[#This Row],[Customer Segment Hidden]],Tabla3[#All],2,FALSE)</f>
        <v>High</v>
      </c>
      <c r="AF4250" s="11">
        <v>62.012331458287477</v>
      </c>
      <c r="AG4250" s="2">
        <v>0</v>
      </c>
      <c r="AH4250" s="2" t="s">
        <v>49</v>
      </c>
      <c r="AI4250" s="2" t="str">
        <f>IFERROR(VLOOKUP(DatosTransformados[[#This Row],[Preferred Contact Method Hidden]],Tabla3[#All],2,FALSE),DatosTransformados[[#This Row],[Preferred Contact Method Hidden]])</f>
        <v>Phone</v>
      </c>
      <c r="AJ4250" s="2" t="str">
        <f>VLOOKUP(DatosTransformados[[#This Row],[Applied Discount Hidden]],Tabla3[#All],2,FALSE)</f>
        <v>No</v>
      </c>
      <c r="AK4250" s="2" t="b">
        <v>0</v>
      </c>
    </row>
    <row r="4251" spans="1:37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">
        <v>21</v>
      </c>
      <c r="O42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1" s="5" t="s">
        <v>21</v>
      </c>
      <c r="Q4251" s="5">
        <v>0</v>
      </c>
      <c r="R4251" s="5" t="s">
        <v>21</v>
      </c>
      <c r="S4251" s="5" t="s">
        <v>34</v>
      </c>
      <c r="T4251" s="5" t="s">
        <v>123</v>
      </c>
      <c r="U4251" s="5">
        <v>28</v>
      </c>
      <c r="V4251" s="5" t="str">
        <f>PROPER(DatosTransformados[[#This Row],[Payment Method Hidden]])</f>
        <v>Credit Card</v>
      </c>
      <c r="W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251" s="5">
        <v>1471</v>
      </c>
      <c r="Y4251" s="5"/>
      <c r="Z4251" s="5"/>
      <c r="AA4251" s="5" t="s">
        <v>6563</v>
      </c>
      <c r="AB4251" s="6">
        <f>DATEVALUE(DatosTransformados[[#This Row],[Contact Date Hidden]])</f>
        <v>45066</v>
      </c>
      <c r="AC4251" s="6">
        <v>44313</v>
      </c>
      <c r="AD4251" s="5" t="s">
        <v>28</v>
      </c>
      <c r="AE4251" s="5" t="str">
        <f>VLOOKUP(DatosTransformados[[#This Row],[Customer Segment Hidden]],Tabla3[#All],2,FALSE)</f>
        <v>High</v>
      </c>
      <c r="AF4251" s="12">
        <v>32.578297867775262</v>
      </c>
      <c r="AG4251" s="5">
        <v>10</v>
      </c>
      <c r="AH4251" s="5" t="s">
        <v>29</v>
      </c>
      <c r="AI4251" s="5" t="str">
        <f>IFERROR(VLOOKUP(DatosTransformados[[#This Row],[Preferred Contact Method Hidden]],Tabla3[#All],2,FALSE),DatosTransformados[[#This Row],[Preferred Contact Method Hidden]])</f>
        <v>Email</v>
      </c>
      <c r="AJ4251" s="5" t="str">
        <f>VLOOKUP(DatosTransformados[[#This Row],[Applied Discount Hidden]],Tabla3[#All],2,FALSE)</f>
        <v>Yes</v>
      </c>
      <c r="AK4251" s="5" t="b">
        <v>1</v>
      </c>
    </row>
    <row r="4252" spans="1:37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">
        <v>21</v>
      </c>
      <c r="O42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2" s="2" t="s">
        <v>21</v>
      </c>
      <c r="Q4252" s="2">
        <v>0</v>
      </c>
      <c r="R4252" s="2" t="s">
        <v>21</v>
      </c>
      <c r="S4252" s="2" t="s">
        <v>24</v>
      </c>
      <c r="T4252" s="2" t="s">
        <v>25</v>
      </c>
      <c r="U4252" s="2">
        <v>11</v>
      </c>
      <c r="V4252" s="2" t="str">
        <f>PROPER(DatosTransformados[[#This Row],[Payment Method Hidden]])</f>
        <v>Credit Card</v>
      </c>
      <c r="W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252" s="2">
        <v>86</v>
      </c>
      <c r="Y4252" s="2"/>
      <c r="Z4252" s="2"/>
      <c r="AA4252" s="2" t="s">
        <v>6565</v>
      </c>
      <c r="AB4252" s="3">
        <f>DATEVALUE(DatosTransformados[[#This Row],[Contact Date Hidden]])</f>
        <v>44612</v>
      </c>
      <c r="AC4252" s="3">
        <v>44031</v>
      </c>
      <c r="AD4252" s="2" t="s">
        <v>44</v>
      </c>
      <c r="AE4252" s="2" t="str">
        <f>VLOOKUP(DatosTransformados[[#This Row],[Customer Segment Hidden]],Tabla3[#All],2,FALSE)</f>
        <v>Medium</v>
      </c>
      <c r="AF4252" s="11">
        <v>9.8998544856150055</v>
      </c>
      <c r="AG4252" s="2">
        <v>7</v>
      </c>
      <c r="AH4252" s="2" t="s">
        <v>49</v>
      </c>
      <c r="AI4252" s="2" t="str">
        <f>IFERROR(VLOOKUP(DatosTransformados[[#This Row],[Preferred Contact Method Hidden]],Tabla3[#All],2,FALSE),DatosTransformados[[#This Row],[Preferred Contact Method Hidden]])</f>
        <v>Phone</v>
      </c>
      <c r="AJ4252" s="2" t="str">
        <f>VLOOKUP(DatosTransformados[[#This Row],[Applied Discount Hidden]],Tabla3[#All],2,FALSE)</f>
        <v>No</v>
      </c>
      <c r="AK4252" s="2" t="b">
        <v>0</v>
      </c>
    </row>
    <row r="4253" spans="1:37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">
        <v>21</v>
      </c>
      <c r="O42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3" s="5" t="s">
        <v>21</v>
      </c>
      <c r="Q4253" s="5">
        <v>0</v>
      </c>
      <c r="R4253" s="5" t="s">
        <v>33</v>
      </c>
      <c r="S4253" s="5" t="s">
        <v>24</v>
      </c>
      <c r="T4253" s="5" t="s">
        <v>35</v>
      </c>
      <c r="U4253" s="5">
        <v>32</v>
      </c>
      <c r="V4253" s="5" t="str">
        <f>PROPER(DatosTransformados[[#This Row],[Payment Method Hidden]])</f>
        <v>Direct Debit</v>
      </c>
      <c r="W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253" s="5">
        <v>331</v>
      </c>
      <c r="Y4253" s="5"/>
      <c r="Z4253" s="5"/>
      <c r="AA4253" s="5" t="s">
        <v>5766</v>
      </c>
      <c r="AB4253" s="6">
        <f>DATEVALUE(DatosTransformados[[#This Row],[Contact Date Hidden]])</f>
        <v>44378</v>
      </c>
      <c r="AC4253" s="6">
        <v>44078</v>
      </c>
      <c r="AD4253" s="5" t="s">
        <v>38</v>
      </c>
      <c r="AE4253" s="5" t="str">
        <f>VLOOKUP(DatosTransformados[[#This Row],[Customer Segment Hidden]],Tabla3[#All],2,FALSE)</f>
        <v>Low</v>
      </c>
      <c r="AF4253" s="12">
        <v>29.815412181938161</v>
      </c>
      <c r="AG4253" s="5">
        <v>2</v>
      </c>
      <c r="AH4253" s="5" t="s">
        <v>63</v>
      </c>
      <c r="AI4253" s="5" t="str">
        <f>IFERROR(VLOOKUP(DatosTransformados[[#This Row],[Preferred Contact Method Hidden]],Tabla3[#All],2,FALSE),DatosTransformados[[#This Row],[Preferred Contact Method Hidden]])</f>
        <v>SMS</v>
      </c>
      <c r="AJ4253" s="5" t="str">
        <f>VLOOKUP(DatosTransformados[[#This Row],[Applied Discount Hidden]],Tabla3[#All],2,FALSE)</f>
        <v>Yes</v>
      </c>
      <c r="AK4253" s="5" t="b">
        <v>1</v>
      </c>
    </row>
    <row r="4254" spans="1:37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">
        <v>21</v>
      </c>
      <c r="O42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4" s="2" t="s">
        <v>21</v>
      </c>
      <c r="Q4254" s="2">
        <v>0</v>
      </c>
      <c r="R4254" s="2" t="s">
        <v>21</v>
      </c>
      <c r="S4254" s="2" t="s">
        <v>24</v>
      </c>
      <c r="T4254" s="2" t="s">
        <v>207</v>
      </c>
      <c r="U4254" s="2">
        <v>7</v>
      </c>
      <c r="V4254" s="2" t="str">
        <f>PROPER(DatosTransformados[[#This Row],[Payment Method Hidden]])</f>
        <v>Paper Check</v>
      </c>
      <c r="W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254" s="2">
        <v>7</v>
      </c>
      <c r="Y4254" s="2" t="s">
        <v>103</v>
      </c>
      <c r="Z4254" s="2" t="s">
        <v>197</v>
      </c>
      <c r="AA4254" s="2" t="s">
        <v>1604</v>
      </c>
      <c r="AB4254" s="3">
        <f>DATEVALUE(DatosTransformados[[#This Row],[Contact Date Hidden]])</f>
        <v>45230</v>
      </c>
      <c r="AC4254" s="3">
        <v>44928</v>
      </c>
      <c r="AD4254" s="2" t="s">
        <v>38</v>
      </c>
      <c r="AE4254" s="2" t="str">
        <f>VLOOKUP(DatosTransformados[[#This Row],[Customer Segment Hidden]],Tabla3[#All],2,FALSE)</f>
        <v>Low</v>
      </c>
      <c r="AF4254" s="11">
        <v>5.659636498500495</v>
      </c>
      <c r="AG4254" s="2">
        <v>6</v>
      </c>
      <c r="AH4254" s="2" t="s">
        <v>63</v>
      </c>
      <c r="AI4254" s="2" t="str">
        <f>IFERROR(VLOOKUP(DatosTransformados[[#This Row],[Preferred Contact Method Hidden]],Tabla3[#All],2,FALSE),DatosTransformados[[#This Row],[Preferred Contact Method Hidden]])</f>
        <v>SMS</v>
      </c>
      <c r="AJ4254" s="2" t="str">
        <f>VLOOKUP(DatosTransformados[[#This Row],[Applied Discount Hidden]],Tabla3[#All],2,FALSE)</f>
        <v>No</v>
      </c>
      <c r="AK4254" s="2" t="b">
        <v>0</v>
      </c>
    </row>
    <row r="4255" spans="1:37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">
        <v>33</v>
      </c>
      <c r="O42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5" s="5" t="s">
        <v>21</v>
      </c>
      <c r="Q4255" s="5">
        <v>0</v>
      </c>
      <c r="R4255" s="5" t="s">
        <v>33</v>
      </c>
      <c r="S4255" s="5" t="s">
        <v>34</v>
      </c>
      <c r="T4255" s="5" t="s">
        <v>35</v>
      </c>
      <c r="U4255" s="5">
        <v>40</v>
      </c>
      <c r="V4255" s="5" t="str">
        <f>PROPER(DatosTransformados[[#This Row],[Payment Method Hidden]])</f>
        <v>Direct Debit</v>
      </c>
      <c r="W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255" s="5">
        <v>2528</v>
      </c>
      <c r="Y4255" s="5"/>
      <c r="Z4255" s="5"/>
      <c r="AA4255" s="5" t="s">
        <v>424</v>
      </c>
      <c r="AB4255" s="6">
        <f>DATEVALUE(DatosTransformados[[#This Row],[Contact Date Hidden]])</f>
        <v>44085</v>
      </c>
      <c r="AC4255" s="6">
        <v>45179</v>
      </c>
      <c r="AD4255" s="5" t="s">
        <v>38</v>
      </c>
      <c r="AE4255" s="5" t="str">
        <f>VLOOKUP(DatosTransformados[[#This Row],[Customer Segment Hidden]],Tabla3[#All],2,FALSE)</f>
        <v>Low</v>
      </c>
      <c r="AF4255" s="12">
        <v>34.484614250358149</v>
      </c>
      <c r="AG4255" s="5">
        <v>9</v>
      </c>
      <c r="AH4255" s="5" t="s">
        <v>49</v>
      </c>
      <c r="AI4255" s="5" t="str">
        <f>IFERROR(VLOOKUP(DatosTransformados[[#This Row],[Preferred Contact Method Hidden]],Tabla3[#All],2,FALSE),DatosTransformados[[#This Row],[Preferred Contact Method Hidden]])</f>
        <v>Phone</v>
      </c>
      <c r="AJ4255" s="5" t="str">
        <f>VLOOKUP(DatosTransformados[[#This Row],[Applied Discount Hidden]],Tabla3[#All],2,FALSE)</f>
        <v>No</v>
      </c>
      <c r="AK4255" s="5" t="b">
        <v>0</v>
      </c>
    </row>
    <row r="4256" spans="1:37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">
        <v>21</v>
      </c>
      <c r="O42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6" s="2" t="s">
        <v>21</v>
      </c>
      <c r="Q4256" s="2">
        <v>0</v>
      </c>
      <c r="R4256" s="2" t="s">
        <v>21</v>
      </c>
      <c r="S4256" s="2" t="s">
        <v>24</v>
      </c>
      <c r="T4256" s="2" t="s">
        <v>25</v>
      </c>
      <c r="U4256" s="2">
        <v>13</v>
      </c>
      <c r="V4256" s="2" t="str">
        <f>PROPER(DatosTransformados[[#This Row],[Payment Method Hidden]])</f>
        <v>Credit Card</v>
      </c>
      <c r="W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256" s="2">
        <v>169</v>
      </c>
      <c r="Y4256" s="2"/>
      <c r="Z4256" s="2"/>
      <c r="AA4256" s="2" t="s">
        <v>6570</v>
      </c>
      <c r="AB4256" s="3">
        <f>DATEVALUE(DatosTransformados[[#This Row],[Contact Date Hidden]])</f>
        <v>44874</v>
      </c>
      <c r="AC4256" s="3">
        <v>44255</v>
      </c>
      <c r="AD4256" s="2" t="s">
        <v>44</v>
      </c>
      <c r="AE4256" s="2" t="str">
        <f>VLOOKUP(DatosTransformados[[#This Row],[Customer Segment Hidden]],Tabla3[#All],2,FALSE)</f>
        <v>Medium</v>
      </c>
      <c r="AF4256" s="11">
        <v>11.415711980469171</v>
      </c>
      <c r="AG4256" s="2">
        <v>0</v>
      </c>
      <c r="AH4256" s="2" t="s">
        <v>29</v>
      </c>
      <c r="AI4256" s="2" t="str">
        <f>IFERROR(VLOOKUP(DatosTransformados[[#This Row],[Preferred Contact Method Hidden]],Tabla3[#All],2,FALSE),DatosTransformados[[#This Row],[Preferred Contact Method Hidden]])</f>
        <v>Email</v>
      </c>
      <c r="AJ4256" s="2" t="str">
        <f>VLOOKUP(DatosTransformados[[#This Row],[Applied Discount Hidden]],Tabla3[#All],2,FALSE)</f>
        <v>No</v>
      </c>
      <c r="AK4256" s="2" t="b">
        <v>0</v>
      </c>
    </row>
    <row r="4257" spans="1:37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">
        <v>21</v>
      </c>
      <c r="O42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7" s="5" t="s">
        <v>21</v>
      </c>
      <c r="Q4257" s="5">
        <v>0</v>
      </c>
      <c r="R4257" s="5" t="s">
        <v>33</v>
      </c>
      <c r="S4257" s="5" t="s">
        <v>34</v>
      </c>
      <c r="T4257" s="5" t="s">
        <v>35</v>
      </c>
      <c r="U4257" s="5">
        <v>45</v>
      </c>
      <c r="V4257" s="5" t="str">
        <f>PROPER(DatosTransformados[[#This Row],[Payment Method Hidden]])</f>
        <v>Direct Debit</v>
      </c>
      <c r="W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257" s="5">
        <v>2886</v>
      </c>
      <c r="Y4257" s="5"/>
      <c r="Z4257" s="5"/>
      <c r="AA4257" s="5" t="s">
        <v>6572</v>
      </c>
      <c r="AB4257" s="6">
        <f>DATEVALUE(DatosTransformados[[#This Row],[Contact Date Hidden]])</f>
        <v>45263</v>
      </c>
      <c r="AC4257" s="6">
        <v>45118</v>
      </c>
      <c r="AD4257" s="5" t="s">
        <v>38</v>
      </c>
      <c r="AE4257" s="5" t="str">
        <f>VLOOKUP(DatosTransformados[[#This Row],[Customer Segment Hidden]],Tabla3[#All],2,FALSE)</f>
        <v>Low</v>
      </c>
      <c r="AF4257" s="12">
        <v>53.661386314733093</v>
      </c>
      <c r="AG4257" s="5">
        <v>10</v>
      </c>
      <c r="AH4257" s="5" t="s">
        <v>63</v>
      </c>
      <c r="AI4257" s="5" t="str">
        <f>IFERROR(VLOOKUP(DatosTransformados[[#This Row],[Preferred Contact Method Hidden]],Tabla3[#All],2,FALSE),DatosTransformados[[#This Row],[Preferred Contact Method Hidden]])</f>
        <v>SMS</v>
      </c>
      <c r="AJ4257" s="5" t="str">
        <f>VLOOKUP(DatosTransformados[[#This Row],[Applied Discount Hidden]],Tabla3[#All],2,FALSE)</f>
        <v>Yes</v>
      </c>
      <c r="AK4257" s="5" t="b">
        <v>1</v>
      </c>
    </row>
    <row r="4258" spans="1:37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">
        <v>21</v>
      </c>
      <c r="O42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8" s="2" t="s">
        <v>21</v>
      </c>
      <c r="Q4258" s="2">
        <v>0</v>
      </c>
      <c r="R4258" s="2" t="s">
        <v>21</v>
      </c>
      <c r="S4258" s="2" t="s">
        <v>24</v>
      </c>
      <c r="T4258" s="2" t="s">
        <v>35</v>
      </c>
      <c r="U4258" s="2">
        <v>38</v>
      </c>
      <c r="V4258" s="2" t="str">
        <f>PROPER(DatosTransformados[[#This Row],[Payment Method Hidden]])</f>
        <v>Direct Debit</v>
      </c>
      <c r="W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258" s="2">
        <v>406</v>
      </c>
      <c r="Y4258" s="2" t="s">
        <v>156</v>
      </c>
      <c r="Z4258" s="2" t="s">
        <v>157</v>
      </c>
      <c r="AA4258" s="2" t="s">
        <v>1014</v>
      </c>
      <c r="AB4258" s="3">
        <f>DATEVALUE(DatosTransformados[[#This Row],[Contact Date Hidden]])</f>
        <v>44106</v>
      </c>
      <c r="AC4258" s="3">
        <v>44448</v>
      </c>
      <c r="AD4258" s="2" t="s">
        <v>44</v>
      </c>
      <c r="AE4258" s="2" t="str">
        <f>VLOOKUP(DatosTransformados[[#This Row],[Customer Segment Hidden]],Tabla3[#All],2,FALSE)</f>
        <v>Medium</v>
      </c>
      <c r="AF4258" s="11">
        <v>36.932446248095857</v>
      </c>
      <c r="AG4258" s="2">
        <v>7</v>
      </c>
      <c r="AH4258" s="2" t="s">
        <v>63</v>
      </c>
      <c r="AI4258" s="2" t="str">
        <f>IFERROR(VLOOKUP(DatosTransformados[[#This Row],[Preferred Contact Method Hidden]],Tabla3[#All],2,FALSE),DatosTransformados[[#This Row],[Preferred Contact Method Hidden]])</f>
        <v>SMS</v>
      </c>
      <c r="AJ4258" s="2" t="str">
        <f>VLOOKUP(DatosTransformados[[#This Row],[Applied Discount Hidden]],Tabla3[#All],2,FALSE)</f>
        <v>Yes</v>
      </c>
      <c r="AK4258" s="2" t="b">
        <v>1</v>
      </c>
    </row>
    <row r="4259" spans="1:37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">
        <v>21</v>
      </c>
      <c r="O42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59" s="5" t="s">
        <v>21</v>
      </c>
      <c r="Q4259" s="5">
        <v>0</v>
      </c>
      <c r="R4259" s="5" t="s">
        <v>33</v>
      </c>
      <c r="S4259" s="5" t="s">
        <v>24</v>
      </c>
      <c r="T4259" s="5" t="s">
        <v>25</v>
      </c>
      <c r="U4259" s="5">
        <v>19</v>
      </c>
      <c r="V4259" s="5" t="str">
        <f>PROPER(DatosTransformados[[#This Row],[Payment Method Hidden]])</f>
        <v>Credit Card</v>
      </c>
      <c r="W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259" s="5">
        <v>425</v>
      </c>
      <c r="Y4259" s="5" t="s">
        <v>42</v>
      </c>
      <c r="Z4259" s="5" t="s">
        <v>184</v>
      </c>
      <c r="AA4259" s="5" t="s">
        <v>3239</v>
      </c>
      <c r="AB4259" s="6">
        <f>DATEVALUE(DatosTransformados[[#This Row],[Contact Date Hidden]])</f>
        <v>43922</v>
      </c>
      <c r="AC4259" s="6">
        <v>44679</v>
      </c>
      <c r="AD4259" s="5" t="s">
        <v>28</v>
      </c>
      <c r="AE4259" s="5" t="str">
        <f>VLOOKUP(DatosTransformados[[#This Row],[Customer Segment Hidden]],Tabla3[#All],2,FALSE)</f>
        <v>High</v>
      </c>
      <c r="AF4259" s="12">
        <v>21.42853108608394</v>
      </c>
      <c r="AG4259" s="5">
        <v>0</v>
      </c>
      <c r="AH4259" s="5" t="s">
        <v>63</v>
      </c>
      <c r="AI4259" s="5" t="str">
        <f>IFERROR(VLOOKUP(DatosTransformados[[#This Row],[Preferred Contact Method Hidden]],Tabla3[#All],2,FALSE),DatosTransformados[[#This Row],[Preferred Contact Method Hidden]])</f>
        <v>SMS</v>
      </c>
      <c r="AJ4259" s="5" t="str">
        <f>VLOOKUP(DatosTransformados[[#This Row],[Applied Discount Hidden]],Tabla3[#All],2,FALSE)</f>
        <v>Yes</v>
      </c>
      <c r="AK4259" s="5" t="b">
        <v>1</v>
      </c>
    </row>
    <row r="4260" spans="1:37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">
        <v>21</v>
      </c>
      <c r="O42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0" s="2" t="s">
        <v>33</v>
      </c>
      <c r="Q4260" s="2">
        <v>3</v>
      </c>
      <c r="R4260" s="2" t="s">
        <v>33</v>
      </c>
      <c r="S4260" s="2" t="s">
        <v>24</v>
      </c>
      <c r="T4260" s="2" t="s">
        <v>35</v>
      </c>
      <c r="U4260" s="2">
        <v>31</v>
      </c>
      <c r="V4260" s="2" t="str">
        <f>PROPER(DatosTransformados[[#This Row],[Payment Method Hidden]])</f>
        <v>Direct Debit</v>
      </c>
      <c r="W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260" s="2">
        <v>457</v>
      </c>
      <c r="Y4260" s="2"/>
      <c r="Z4260" s="2"/>
      <c r="AA4260" s="2" t="s">
        <v>6576</v>
      </c>
      <c r="AB4260" s="3">
        <f>DATEVALUE(DatosTransformados[[#This Row],[Contact Date Hidden]])</f>
        <v>44218</v>
      </c>
      <c r="AC4260" s="3">
        <v>44725</v>
      </c>
      <c r="AD4260" s="2" t="s">
        <v>44</v>
      </c>
      <c r="AE4260" s="2" t="str">
        <f>VLOOKUP(DatosTransformados[[#This Row],[Customer Segment Hidden]],Tabla3[#All],2,FALSE)</f>
        <v>Medium</v>
      </c>
      <c r="AF4260" s="11">
        <v>35.042958330379328</v>
      </c>
      <c r="AG4260" s="2">
        <v>8</v>
      </c>
      <c r="AH4260" s="2" t="s">
        <v>49</v>
      </c>
      <c r="AI4260" s="2" t="str">
        <f>IFERROR(VLOOKUP(DatosTransformados[[#This Row],[Preferred Contact Method Hidden]],Tabla3[#All],2,FALSE),DatosTransformados[[#This Row],[Preferred Contact Method Hidden]])</f>
        <v>Phone</v>
      </c>
      <c r="AJ4260" s="2" t="str">
        <f>VLOOKUP(DatosTransformados[[#This Row],[Applied Discount Hidden]],Tabla3[#All],2,FALSE)</f>
        <v>No</v>
      </c>
      <c r="AK4260" s="2" t="b">
        <v>0</v>
      </c>
    </row>
    <row r="4261" spans="1:37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">
        <v>21</v>
      </c>
      <c r="O42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1" s="5" t="s">
        <v>21</v>
      </c>
      <c r="Q4261" s="5">
        <v>0</v>
      </c>
      <c r="R4261" s="5" t="s">
        <v>21</v>
      </c>
      <c r="S4261" s="5" t="s">
        <v>34</v>
      </c>
      <c r="T4261" s="5" t="s">
        <v>35</v>
      </c>
      <c r="U4261" s="5">
        <v>48</v>
      </c>
      <c r="V4261" s="5" t="str">
        <f>PROPER(DatosTransformados[[#This Row],[Payment Method Hidden]])</f>
        <v>Direct Debit</v>
      </c>
      <c r="W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4261" s="5">
        <v>3183</v>
      </c>
      <c r="Y4261" s="5" t="s">
        <v>42</v>
      </c>
      <c r="Z4261" s="5" t="s">
        <v>359</v>
      </c>
      <c r="AA4261" s="5" t="s">
        <v>3773</v>
      </c>
      <c r="AB4261" s="6">
        <f>DATEVALUE(DatosTransformados[[#This Row],[Contact Date Hidden]])</f>
        <v>45043</v>
      </c>
      <c r="AC4261" s="6">
        <v>45003</v>
      </c>
      <c r="AD4261" s="5" t="s">
        <v>44</v>
      </c>
      <c r="AE4261" s="5" t="str">
        <f>VLOOKUP(DatosTransformados[[#This Row],[Customer Segment Hidden]],Tabla3[#All],2,FALSE)</f>
        <v>Medium</v>
      </c>
      <c r="AF4261" s="12">
        <v>52.637755854766773</v>
      </c>
      <c r="AG4261" s="5">
        <v>7</v>
      </c>
      <c r="AH4261" s="5" t="s">
        <v>63</v>
      </c>
      <c r="AI4261" s="5" t="str">
        <f>IFERROR(VLOOKUP(DatosTransformados[[#This Row],[Preferred Contact Method Hidden]],Tabla3[#All],2,FALSE),DatosTransformados[[#This Row],[Preferred Contact Method Hidden]])</f>
        <v>SMS</v>
      </c>
      <c r="AJ4261" s="5" t="str">
        <f>VLOOKUP(DatosTransformados[[#This Row],[Applied Discount Hidden]],Tabla3[#All],2,FALSE)</f>
        <v>No</v>
      </c>
      <c r="AK4261" s="5" t="b">
        <v>0</v>
      </c>
    </row>
    <row r="4262" spans="1:37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">
        <v>33</v>
      </c>
      <c r="O42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2" s="2" t="s">
        <v>21</v>
      </c>
      <c r="Q4262" s="2">
        <v>0</v>
      </c>
      <c r="R4262" s="2" t="s">
        <v>21</v>
      </c>
      <c r="S4262" s="2" t="s">
        <v>24</v>
      </c>
      <c r="T4262" s="2" t="s">
        <v>35</v>
      </c>
      <c r="U4262" s="2">
        <v>45</v>
      </c>
      <c r="V4262" s="2" t="str">
        <f>PROPER(DatosTransformados[[#This Row],[Payment Method Hidden]])</f>
        <v>Direct Debit</v>
      </c>
      <c r="W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262" s="2">
        <v>294</v>
      </c>
      <c r="Y4262" s="2"/>
      <c r="Z4262" s="2"/>
      <c r="AA4262" s="2" t="s">
        <v>6579</v>
      </c>
      <c r="AB4262" s="3">
        <f>DATEVALUE(DatosTransformados[[#This Row],[Contact Date Hidden]])</f>
        <v>44507</v>
      </c>
      <c r="AC4262" s="3">
        <v>44253</v>
      </c>
      <c r="AD4262" s="2" t="s">
        <v>38</v>
      </c>
      <c r="AE4262" s="2" t="str">
        <f>VLOOKUP(DatosTransformados[[#This Row],[Customer Segment Hidden]],Tabla3[#All],2,FALSE)</f>
        <v>Low</v>
      </c>
      <c r="AF4262" s="11">
        <v>38.078640199097599</v>
      </c>
      <c r="AG4262" s="2">
        <v>4</v>
      </c>
      <c r="AH4262" s="2" t="s">
        <v>29</v>
      </c>
      <c r="AI4262" s="2" t="str">
        <f>IFERROR(VLOOKUP(DatosTransformados[[#This Row],[Preferred Contact Method Hidden]],Tabla3[#All],2,FALSE),DatosTransformados[[#This Row],[Preferred Contact Method Hidden]])</f>
        <v>Email</v>
      </c>
      <c r="AJ4262" s="2" t="str">
        <f>VLOOKUP(DatosTransformados[[#This Row],[Applied Discount Hidden]],Tabla3[#All],2,FALSE)</f>
        <v>No</v>
      </c>
      <c r="AK4262" s="2" t="b">
        <v>0</v>
      </c>
    </row>
    <row r="4263" spans="1:37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">
        <v>21</v>
      </c>
      <c r="O42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3" s="5" t="s">
        <v>21</v>
      </c>
      <c r="Q4263" s="5">
        <v>0</v>
      </c>
      <c r="R4263" s="5" t="s">
        <v>21</v>
      </c>
      <c r="S4263" s="5" t="s">
        <v>24</v>
      </c>
      <c r="T4263" s="5" t="s">
        <v>207</v>
      </c>
      <c r="U4263" s="5">
        <v>57</v>
      </c>
      <c r="V4263" s="5" t="str">
        <f>PROPER(DatosTransformados[[#This Row],[Payment Method Hidden]])</f>
        <v>Paper Check</v>
      </c>
      <c r="W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4263" s="5">
        <v>268</v>
      </c>
      <c r="Y4263" s="5" t="s">
        <v>156</v>
      </c>
      <c r="Z4263" s="5" t="s">
        <v>351</v>
      </c>
      <c r="AA4263" s="5" t="s">
        <v>3713</v>
      </c>
      <c r="AB4263" s="6">
        <f>DATEVALUE(DatosTransformados[[#This Row],[Contact Date Hidden]])</f>
        <v>44836</v>
      </c>
      <c r="AC4263" s="6">
        <v>45275</v>
      </c>
      <c r="AD4263" s="5" t="s">
        <v>28</v>
      </c>
      <c r="AE4263" s="5" t="str">
        <f>VLOOKUP(DatosTransformados[[#This Row],[Customer Segment Hidden]],Tabla3[#All],2,FALSE)</f>
        <v>High</v>
      </c>
      <c r="AF4263" s="12">
        <v>62.623386381980339</v>
      </c>
      <c r="AG4263" s="5">
        <v>10</v>
      </c>
      <c r="AH4263" s="5" t="s">
        <v>49</v>
      </c>
      <c r="AI4263" s="5" t="str">
        <f>IFERROR(VLOOKUP(DatosTransformados[[#This Row],[Preferred Contact Method Hidden]],Tabla3[#All],2,FALSE),DatosTransformados[[#This Row],[Preferred Contact Method Hidden]])</f>
        <v>Phone</v>
      </c>
      <c r="AJ4263" s="5" t="str">
        <f>VLOOKUP(DatosTransformados[[#This Row],[Applied Discount Hidden]],Tabla3[#All],2,FALSE)</f>
        <v>Yes</v>
      </c>
      <c r="AK4263" s="5" t="b">
        <v>1</v>
      </c>
    </row>
    <row r="4264" spans="1:37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">
        <v>21</v>
      </c>
      <c r="O42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4" s="2" t="s">
        <v>21</v>
      </c>
      <c r="Q4264" s="2">
        <v>0</v>
      </c>
      <c r="R4264" s="2" t="s">
        <v>33</v>
      </c>
      <c r="S4264" s="2" t="s">
        <v>52</v>
      </c>
      <c r="T4264" s="2" t="s">
        <v>25</v>
      </c>
      <c r="U4264" s="2">
        <v>34</v>
      </c>
      <c r="V4264" s="2" t="str">
        <f>PROPER(DatosTransformados[[#This Row],[Payment Method Hidden]])</f>
        <v>Credit Card</v>
      </c>
      <c r="W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264" s="2">
        <v>1968</v>
      </c>
      <c r="Y4264" s="2"/>
      <c r="Z4264" s="2"/>
      <c r="AA4264" s="2" t="s">
        <v>6582</v>
      </c>
      <c r="AB4264" s="3">
        <f>DATEVALUE(DatosTransformados[[#This Row],[Contact Date Hidden]])</f>
        <v>45194</v>
      </c>
      <c r="AC4264" s="3">
        <v>44452</v>
      </c>
      <c r="AD4264" s="2" t="s">
        <v>28</v>
      </c>
      <c r="AE4264" s="2" t="str">
        <f>VLOOKUP(DatosTransformados[[#This Row],[Customer Segment Hidden]],Tabla3[#All],2,FALSE)</f>
        <v>High</v>
      </c>
      <c r="AF4264" s="11">
        <v>32.353720467686117</v>
      </c>
      <c r="AG4264" s="2">
        <v>7</v>
      </c>
      <c r="AH4264" s="2" t="s">
        <v>63</v>
      </c>
      <c r="AI4264" s="2" t="str">
        <f>IFERROR(VLOOKUP(DatosTransformados[[#This Row],[Preferred Contact Method Hidden]],Tabla3[#All],2,FALSE),DatosTransformados[[#This Row],[Preferred Contact Method Hidden]])</f>
        <v>SMS</v>
      </c>
      <c r="AJ4264" s="2" t="str">
        <f>VLOOKUP(DatosTransformados[[#This Row],[Applied Discount Hidden]],Tabla3[#All],2,FALSE)</f>
        <v>No</v>
      </c>
      <c r="AK4264" s="2" t="b">
        <v>0</v>
      </c>
    </row>
    <row r="4265" spans="1:37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">
        <v>21</v>
      </c>
      <c r="O42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5" s="5" t="s">
        <v>33</v>
      </c>
      <c r="Q4265" s="5">
        <v>6</v>
      </c>
      <c r="R4265" s="5" t="s">
        <v>21</v>
      </c>
      <c r="S4265" s="5" t="s">
        <v>24</v>
      </c>
      <c r="T4265" s="5" t="s">
        <v>117</v>
      </c>
      <c r="U4265" s="5">
        <v>22</v>
      </c>
      <c r="V4265" s="5" t="str">
        <f>PROPER(DatosTransformados[[#This Row],[Payment Method Hidden]])</f>
        <v>Direct Debit</v>
      </c>
      <c r="W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265" s="5">
        <v>241</v>
      </c>
      <c r="Y4265" s="5" t="s">
        <v>134</v>
      </c>
      <c r="Z4265" s="5" t="s">
        <v>403</v>
      </c>
      <c r="AA4265" s="5" t="s">
        <v>3104</v>
      </c>
      <c r="AB4265" s="6">
        <f>DATEVALUE(DatosTransformados[[#This Row],[Contact Date Hidden]])</f>
        <v>44048</v>
      </c>
      <c r="AC4265" s="6">
        <v>44717</v>
      </c>
      <c r="AD4265" s="5" t="s">
        <v>38</v>
      </c>
      <c r="AE4265" s="5" t="str">
        <f>VLOOKUP(DatosTransformados[[#This Row],[Customer Segment Hidden]],Tabla3[#All],2,FALSE)</f>
        <v>Low</v>
      </c>
      <c r="AF4265" s="12">
        <v>25.41501189076682</v>
      </c>
      <c r="AG4265" s="5">
        <v>5</v>
      </c>
      <c r="AH4265" s="5" t="s">
        <v>29</v>
      </c>
      <c r="AI4265" s="5" t="str">
        <f>IFERROR(VLOOKUP(DatosTransformados[[#This Row],[Preferred Contact Method Hidden]],Tabla3[#All],2,FALSE),DatosTransformados[[#This Row],[Preferred Contact Method Hidden]])</f>
        <v>Email</v>
      </c>
      <c r="AJ4265" s="5" t="str">
        <f>VLOOKUP(DatosTransformados[[#This Row],[Applied Discount Hidden]],Tabla3[#All],2,FALSE)</f>
        <v>Yes</v>
      </c>
      <c r="AK4265" s="5" t="b">
        <v>1</v>
      </c>
    </row>
    <row r="4266" spans="1:37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">
        <v>21</v>
      </c>
      <c r="O42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6" s="2" t="s">
        <v>33</v>
      </c>
      <c r="Q4266" s="2">
        <v>3</v>
      </c>
      <c r="R4266" s="2" t="s">
        <v>33</v>
      </c>
      <c r="S4266" s="2" t="s">
        <v>24</v>
      </c>
      <c r="T4266" s="2" t="s">
        <v>123</v>
      </c>
      <c r="U4266" s="2">
        <v>37</v>
      </c>
      <c r="V4266" s="2" t="str">
        <f>PROPER(DatosTransformados[[#This Row],[Payment Method Hidden]])</f>
        <v>Credit Card</v>
      </c>
      <c r="W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266" s="2">
        <v>1285</v>
      </c>
      <c r="Y4266" s="2"/>
      <c r="Z4266" s="2"/>
      <c r="AA4266" s="2" t="s">
        <v>6585</v>
      </c>
      <c r="AB4266" s="3">
        <f>DATEVALUE(DatosTransformados[[#This Row],[Contact Date Hidden]])</f>
        <v>44580</v>
      </c>
      <c r="AC4266" s="3">
        <v>44270</v>
      </c>
      <c r="AD4266" s="2" t="s">
        <v>44</v>
      </c>
      <c r="AE4266" s="2" t="str">
        <f>VLOOKUP(DatosTransformados[[#This Row],[Customer Segment Hidden]],Tabla3[#All],2,FALSE)</f>
        <v>Medium</v>
      </c>
      <c r="AF4266" s="11">
        <v>37.603433377618693</v>
      </c>
      <c r="AG4266" s="2">
        <v>4</v>
      </c>
      <c r="AH4266" s="2" t="s">
        <v>63</v>
      </c>
      <c r="AI4266" s="2" t="str">
        <f>IFERROR(VLOOKUP(DatosTransformados[[#This Row],[Preferred Contact Method Hidden]],Tabla3[#All],2,FALSE),DatosTransformados[[#This Row],[Preferred Contact Method Hidden]])</f>
        <v>SMS</v>
      </c>
      <c r="AJ4266" s="2" t="str">
        <f>VLOOKUP(DatosTransformados[[#This Row],[Applied Discount Hidden]],Tabla3[#All],2,FALSE)</f>
        <v>No</v>
      </c>
      <c r="AK4266" s="2" t="b">
        <v>0</v>
      </c>
    </row>
    <row r="4267" spans="1:37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">
        <v>21</v>
      </c>
      <c r="O42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7" s="5" t="s">
        <v>21</v>
      </c>
      <c r="Q4267" s="5">
        <v>0</v>
      </c>
      <c r="R4267" s="5" t="s">
        <v>21</v>
      </c>
      <c r="S4267" s="5" t="s">
        <v>24</v>
      </c>
      <c r="T4267" s="5" t="s">
        <v>169</v>
      </c>
      <c r="U4267" s="5">
        <v>8</v>
      </c>
      <c r="V4267" s="5" t="str">
        <f>PROPER(DatosTransformados[[#This Row],[Payment Method Hidden]])</f>
        <v>Paper Check</v>
      </c>
      <c r="W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267" s="5">
        <v>25</v>
      </c>
      <c r="Y4267" s="5" t="s">
        <v>134</v>
      </c>
      <c r="Z4267" s="5" t="s">
        <v>375</v>
      </c>
      <c r="AA4267" s="5" t="s">
        <v>4592</v>
      </c>
      <c r="AB4267" s="6">
        <f>DATEVALUE(DatosTransformados[[#This Row],[Contact Date Hidden]])</f>
        <v>44090</v>
      </c>
      <c r="AC4267" s="6">
        <v>44853</v>
      </c>
      <c r="AD4267" s="5" t="s">
        <v>38</v>
      </c>
      <c r="AE4267" s="5" t="str">
        <f>VLOOKUP(DatosTransformados[[#This Row],[Customer Segment Hidden]],Tabla3[#All],2,FALSE)</f>
        <v>Low</v>
      </c>
      <c r="AF4267" s="12">
        <v>7.0194521820484672</v>
      </c>
      <c r="AG4267" s="5">
        <v>3</v>
      </c>
      <c r="AH4267" s="5" t="s">
        <v>29</v>
      </c>
      <c r="AI4267" s="5" t="str">
        <f>IFERROR(VLOOKUP(DatosTransformados[[#This Row],[Preferred Contact Method Hidden]],Tabla3[#All],2,FALSE),DatosTransformados[[#This Row],[Preferred Contact Method Hidden]])</f>
        <v>Email</v>
      </c>
      <c r="AJ4267" s="5" t="str">
        <f>VLOOKUP(DatosTransformados[[#This Row],[Applied Discount Hidden]],Tabla3[#All],2,FALSE)</f>
        <v>Yes</v>
      </c>
      <c r="AK4267" s="5" t="b">
        <v>1</v>
      </c>
    </row>
    <row r="4268" spans="1:37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">
        <v>21</v>
      </c>
      <c r="O42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8" s="2" t="s">
        <v>21</v>
      </c>
      <c r="Q4268" s="2">
        <v>0</v>
      </c>
      <c r="R4268" s="2" t="s">
        <v>33</v>
      </c>
      <c r="S4268" s="2" t="s">
        <v>24</v>
      </c>
      <c r="T4268" s="2" t="s">
        <v>123</v>
      </c>
      <c r="U4268" s="2">
        <v>42</v>
      </c>
      <c r="V4268" s="2" t="str">
        <f>PROPER(DatosTransformados[[#This Row],[Payment Method Hidden]])</f>
        <v>Credit Card</v>
      </c>
      <c r="W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268" s="2">
        <v>1775</v>
      </c>
      <c r="Y4268" s="2"/>
      <c r="Z4268" s="2"/>
      <c r="AA4268" s="2" t="s">
        <v>5294</v>
      </c>
      <c r="AB4268" s="3">
        <f>DATEVALUE(DatosTransformados[[#This Row],[Contact Date Hidden]])</f>
        <v>44826</v>
      </c>
      <c r="AC4268" s="3">
        <v>45288</v>
      </c>
      <c r="AD4268" s="2" t="s">
        <v>38</v>
      </c>
      <c r="AE4268" s="2" t="str">
        <f>VLOOKUP(DatosTransformados[[#This Row],[Customer Segment Hidden]],Tabla3[#All],2,FALSE)</f>
        <v>Low</v>
      </c>
      <c r="AF4268" s="11">
        <v>35.955417393926659</v>
      </c>
      <c r="AG4268" s="2">
        <v>6</v>
      </c>
      <c r="AH4268" s="2" t="s">
        <v>49</v>
      </c>
      <c r="AI4268" s="2" t="str">
        <f>IFERROR(VLOOKUP(DatosTransformados[[#This Row],[Preferred Contact Method Hidden]],Tabla3[#All],2,FALSE),DatosTransformados[[#This Row],[Preferred Contact Method Hidden]])</f>
        <v>Phone</v>
      </c>
      <c r="AJ4268" s="2" t="str">
        <f>VLOOKUP(DatosTransformados[[#This Row],[Applied Discount Hidden]],Tabla3[#All],2,FALSE)</f>
        <v>No</v>
      </c>
      <c r="AK4268" s="2" t="b">
        <v>0</v>
      </c>
    </row>
    <row r="4269" spans="1:37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">
        <v>21</v>
      </c>
      <c r="O42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69" s="5" t="s">
        <v>21</v>
      </c>
      <c r="Q4269" s="5">
        <v>0</v>
      </c>
      <c r="R4269" s="5" t="s">
        <v>33</v>
      </c>
      <c r="S4269" s="5" t="s">
        <v>34</v>
      </c>
      <c r="T4269" s="5" t="s">
        <v>35</v>
      </c>
      <c r="U4269" s="5">
        <v>43</v>
      </c>
      <c r="V4269" s="5" t="str">
        <f>PROPER(DatosTransformados[[#This Row],[Payment Method Hidden]])</f>
        <v>Direct Debit</v>
      </c>
      <c r="W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269" s="5">
        <v>135</v>
      </c>
      <c r="Y4269" s="5"/>
      <c r="Z4269" s="5"/>
      <c r="AA4269" s="5" t="s">
        <v>961</v>
      </c>
      <c r="AB4269" s="6">
        <f>DATEVALUE(DatosTransformados[[#This Row],[Contact Date Hidden]])</f>
        <v>44071</v>
      </c>
      <c r="AC4269" s="6">
        <v>45101</v>
      </c>
      <c r="AD4269" s="5" t="s">
        <v>44</v>
      </c>
      <c r="AE4269" s="5" t="str">
        <f>VLOOKUP(DatosTransformados[[#This Row],[Customer Segment Hidden]],Tabla3[#All],2,FALSE)</f>
        <v>Medium</v>
      </c>
      <c r="AF4269" s="12">
        <v>48.911279823858088</v>
      </c>
      <c r="AG4269" s="5">
        <v>9</v>
      </c>
      <c r="AH4269" s="5" t="s">
        <v>63</v>
      </c>
      <c r="AI4269" s="5" t="str">
        <f>IFERROR(VLOOKUP(DatosTransformados[[#This Row],[Preferred Contact Method Hidden]],Tabla3[#All],2,FALSE),DatosTransformados[[#This Row],[Preferred Contact Method Hidden]])</f>
        <v>SMS</v>
      </c>
      <c r="AJ4269" s="5" t="str">
        <f>VLOOKUP(DatosTransformados[[#This Row],[Applied Discount Hidden]],Tabla3[#All],2,FALSE)</f>
        <v>No</v>
      </c>
      <c r="AK4269" s="5" t="b">
        <v>0</v>
      </c>
    </row>
    <row r="4270" spans="1:37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">
        <v>21</v>
      </c>
      <c r="O42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0" s="2" t="s">
        <v>21</v>
      </c>
      <c r="Q4270" s="2">
        <v>0</v>
      </c>
      <c r="R4270" s="2" t="s">
        <v>33</v>
      </c>
      <c r="S4270" s="2" t="s">
        <v>34</v>
      </c>
      <c r="T4270" s="2" t="s">
        <v>35</v>
      </c>
      <c r="U4270" s="2">
        <v>66</v>
      </c>
      <c r="V4270" s="2" t="str">
        <f>PROPER(DatosTransformados[[#This Row],[Payment Method Hidden]])</f>
        <v>Direct Debit</v>
      </c>
      <c r="W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4270" s="2">
        <v>4204</v>
      </c>
      <c r="Y4270" s="2" t="s">
        <v>103</v>
      </c>
      <c r="Z4270" s="2" t="s">
        <v>197</v>
      </c>
      <c r="AA4270" s="2" t="s">
        <v>4581</v>
      </c>
      <c r="AB4270" s="3">
        <f>DATEVALUE(DatosTransformados[[#This Row],[Contact Date Hidden]])</f>
        <v>44383</v>
      </c>
      <c r="AC4270" s="3">
        <v>44260</v>
      </c>
      <c r="AD4270" s="2" t="s">
        <v>38</v>
      </c>
      <c r="AE4270" s="2" t="str">
        <f>VLOOKUP(DatosTransformados[[#This Row],[Customer Segment Hidden]],Tabla3[#All],2,FALSE)</f>
        <v>Low</v>
      </c>
      <c r="AF4270" s="11">
        <v>73.516890809497497</v>
      </c>
      <c r="AG4270" s="2">
        <v>8</v>
      </c>
      <c r="AH4270" s="2" t="s">
        <v>63</v>
      </c>
      <c r="AI4270" s="2" t="str">
        <f>IFERROR(VLOOKUP(DatosTransformados[[#This Row],[Preferred Contact Method Hidden]],Tabla3[#All],2,FALSE),DatosTransformados[[#This Row],[Preferred Contact Method Hidden]])</f>
        <v>SMS</v>
      </c>
      <c r="AJ4270" s="2" t="str">
        <f>VLOOKUP(DatosTransformados[[#This Row],[Applied Discount Hidden]],Tabla3[#All],2,FALSE)</f>
        <v>No</v>
      </c>
      <c r="AK4270" s="2" t="b">
        <v>0</v>
      </c>
    </row>
    <row r="4271" spans="1:37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">
        <v>21</v>
      </c>
      <c r="O42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1" s="5" t="s">
        <v>21</v>
      </c>
      <c r="Q4271" s="5">
        <v>0</v>
      </c>
      <c r="R4271" s="5" t="s">
        <v>21</v>
      </c>
      <c r="S4271" s="5" t="s">
        <v>24</v>
      </c>
      <c r="T4271" s="5" t="s">
        <v>35</v>
      </c>
      <c r="U4271" s="5">
        <v>34</v>
      </c>
      <c r="V4271" s="5" t="str">
        <f>PROPER(DatosTransformados[[#This Row],[Payment Method Hidden]])</f>
        <v>Direct Debit</v>
      </c>
      <c r="W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271" s="5">
        <v>229</v>
      </c>
      <c r="Y4271" s="5" t="s">
        <v>87</v>
      </c>
      <c r="Z4271" s="5" t="s">
        <v>767</v>
      </c>
      <c r="AA4271" s="5" t="s">
        <v>4904</v>
      </c>
      <c r="AB4271" s="6">
        <f>DATEVALUE(DatosTransformados[[#This Row],[Contact Date Hidden]])</f>
        <v>44357</v>
      </c>
      <c r="AC4271" s="6">
        <v>44716</v>
      </c>
      <c r="AD4271" s="5" t="s">
        <v>44</v>
      </c>
      <c r="AE4271" s="5" t="str">
        <f>VLOOKUP(DatosTransformados[[#This Row],[Customer Segment Hidden]],Tabla3[#All],2,FALSE)</f>
        <v>Medium</v>
      </c>
      <c r="AF4271" s="12">
        <v>32.569201816089198</v>
      </c>
      <c r="AG4271" s="5">
        <v>0</v>
      </c>
      <c r="AH4271" s="5" t="s">
        <v>49</v>
      </c>
      <c r="AI4271" s="5" t="str">
        <f>IFERROR(VLOOKUP(DatosTransformados[[#This Row],[Preferred Contact Method Hidden]],Tabla3[#All],2,FALSE),DatosTransformados[[#This Row],[Preferred Contact Method Hidden]])</f>
        <v>Phone</v>
      </c>
      <c r="AJ4271" s="5" t="str">
        <f>VLOOKUP(DatosTransformados[[#This Row],[Applied Discount Hidden]],Tabla3[#All],2,FALSE)</f>
        <v>No</v>
      </c>
      <c r="AK4271" s="5" t="b">
        <v>0</v>
      </c>
    </row>
    <row r="4272" spans="1:37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">
        <v>21</v>
      </c>
      <c r="O42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2" s="2" t="s">
        <v>33</v>
      </c>
      <c r="Q4272" s="2">
        <v>5</v>
      </c>
      <c r="R4272" s="2" t="s">
        <v>21</v>
      </c>
      <c r="S4272" s="2" t="s">
        <v>34</v>
      </c>
      <c r="T4272" s="2" t="s">
        <v>35</v>
      </c>
      <c r="U4272" s="2">
        <v>9</v>
      </c>
      <c r="V4272" s="2" t="str">
        <f>PROPER(DatosTransformados[[#This Row],[Payment Method Hidden]])</f>
        <v>Direct Debit</v>
      </c>
      <c r="W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272" s="2">
        <v>490</v>
      </c>
      <c r="Y4272" s="2"/>
      <c r="Z4272" s="2"/>
      <c r="AA4272" s="2" t="s">
        <v>752</v>
      </c>
      <c r="AB4272" s="3">
        <f>DATEVALUE(DatosTransformados[[#This Row],[Contact Date Hidden]])</f>
        <v>44120</v>
      </c>
      <c r="AC4272" s="3">
        <v>44207</v>
      </c>
      <c r="AD4272" s="2" t="s">
        <v>38</v>
      </c>
      <c r="AE4272" s="2" t="str">
        <f>VLOOKUP(DatosTransformados[[#This Row],[Customer Segment Hidden]],Tabla3[#All],2,FALSE)</f>
        <v>Low</v>
      </c>
      <c r="AF4272" s="11">
        <v>8.9876838833027399</v>
      </c>
      <c r="AG4272" s="2">
        <v>6</v>
      </c>
      <c r="AH4272" s="2" t="s">
        <v>63</v>
      </c>
      <c r="AI4272" s="2" t="str">
        <f>IFERROR(VLOOKUP(DatosTransformados[[#This Row],[Preferred Contact Method Hidden]],Tabla3[#All],2,FALSE),DatosTransformados[[#This Row],[Preferred Contact Method Hidden]])</f>
        <v>SMS</v>
      </c>
      <c r="AJ4272" s="2" t="str">
        <f>VLOOKUP(DatosTransformados[[#This Row],[Applied Discount Hidden]],Tabla3[#All],2,FALSE)</f>
        <v>No</v>
      </c>
      <c r="AK4272" s="2" t="b">
        <v>0</v>
      </c>
    </row>
    <row r="4273" spans="1:37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">
        <v>21</v>
      </c>
      <c r="O42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3" s="5" t="s">
        <v>21</v>
      </c>
      <c r="Q4273" s="5">
        <v>0</v>
      </c>
      <c r="R4273" s="5" t="s">
        <v>21</v>
      </c>
      <c r="S4273" s="5" t="s">
        <v>24</v>
      </c>
      <c r="T4273" s="5" t="s">
        <v>35</v>
      </c>
      <c r="U4273" s="5">
        <v>47</v>
      </c>
      <c r="V4273" s="5" t="str">
        <f>PROPER(DatosTransformados[[#This Row],[Payment Method Hidden]])</f>
        <v>Direct Debit</v>
      </c>
      <c r="W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273" s="5">
        <v>354</v>
      </c>
      <c r="Y4273" s="5"/>
      <c r="Z4273" s="5"/>
      <c r="AA4273" s="5" t="s">
        <v>6592</v>
      </c>
      <c r="AB4273" s="6">
        <f>DATEVALUE(DatosTransformados[[#This Row],[Contact Date Hidden]])</f>
        <v>45163</v>
      </c>
      <c r="AC4273" s="6">
        <v>44326</v>
      </c>
      <c r="AD4273" s="5" t="s">
        <v>44</v>
      </c>
      <c r="AE4273" s="5" t="str">
        <f>VLOOKUP(DatosTransformados[[#This Row],[Customer Segment Hidden]],Tabla3[#All],2,FALSE)</f>
        <v>Medium</v>
      </c>
      <c r="AF4273" s="12">
        <v>47.083386502376037</v>
      </c>
      <c r="AG4273" s="5">
        <v>10</v>
      </c>
      <c r="AH4273" s="5" t="s">
        <v>49</v>
      </c>
      <c r="AI4273" s="5" t="str">
        <f>IFERROR(VLOOKUP(DatosTransformados[[#This Row],[Preferred Contact Method Hidden]],Tabla3[#All],2,FALSE),DatosTransformados[[#This Row],[Preferred Contact Method Hidden]])</f>
        <v>Phone</v>
      </c>
      <c r="AJ4273" s="5" t="str">
        <f>VLOOKUP(DatosTransformados[[#This Row],[Applied Discount Hidden]],Tabla3[#All],2,FALSE)</f>
        <v>Yes</v>
      </c>
      <c r="AK4273" s="5" t="b">
        <v>1</v>
      </c>
    </row>
    <row r="4274" spans="1:37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">
        <v>21</v>
      </c>
      <c r="O42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4" s="2" t="s">
        <v>33</v>
      </c>
      <c r="Q4274" s="2">
        <v>2</v>
      </c>
      <c r="R4274" s="2" t="s">
        <v>33</v>
      </c>
      <c r="S4274" s="2" t="s">
        <v>52</v>
      </c>
      <c r="T4274" s="2" t="s">
        <v>25</v>
      </c>
      <c r="U4274" s="2">
        <v>48</v>
      </c>
      <c r="V4274" s="2" t="str">
        <f>PROPER(DatosTransformados[[#This Row],[Payment Method Hidden]])</f>
        <v>Credit Card</v>
      </c>
      <c r="W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274" s="2">
        <v>3097</v>
      </c>
      <c r="Y4274" s="2"/>
      <c r="Z4274" s="2"/>
      <c r="AA4274" s="2" t="s">
        <v>2620</v>
      </c>
      <c r="AB4274" s="3">
        <f>DATEVALUE(DatosTransformados[[#This Row],[Contact Date Hidden]])</f>
        <v>44014</v>
      </c>
      <c r="AC4274" s="3">
        <v>44616</v>
      </c>
      <c r="AD4274" s="2" t="s">
        <v>38</v>
      </c>
      <c r="AE4274" s="2" t="str">
        <f>VLOOKUP(DatosTransformados[[#This Row],[Customer Segment Hidden]],Tabla3[#All],2,FALSE)</f>
        <v>Low</v>
      </c>
      <c r="AF4274" s="11">
        <v>50.097824262483392</v>
      </c>
      <c r="AG4274" s="2">
        <v>10</v>
      </c>
      <c r="AH4274" s="2" t="s">
        <v>29</v>
      </c>
      <c r="AI4274" s="2" t="str">
        <f>IFERROR(VLOOKUP(DatosTransformados[[#This Row],[Preferred Contact Method Hidden]],Tabla3[#All],2,FALSE),DatosTransformados[[#This Row],[Preferred Contact Method Hidden]])</f>
        <v>Email</v>
      </c>
      <c r="AJ4274" s="2" t="str">
        <f>VLOOKUP(DatosTransformados[[#This Row],[Applied Discount Hidden]],Tabla3[#All],2,FALSE)</f>
        <v>Yes</v>
      </c>
      <c r="AK4274" s="2" t="b">
        <v>1</v>
      </c>
    </row>
    <row r="4275" spans="1:37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">
        <v>33</v>
      </c>
      <c r="O42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5" s="5" t="s">
        <v>21</v>
      </c>
      <c r="Q4275" s="5">
        <v>0</v>
      </c>
      <c r="R4275" s="5" t="s">
        <v>21</v>
      </c>
      <c r="S4275" s="5" t="s">
        <v>24</v>
      </c>
      <c r="T4275" s="5" t="s">
        <v>35</v>
      </c>
      <c r="U4275" s="5">
        <v>37</v>
      </c>
      <c r="V4275" s="5" t="str">
        <f>PROPER(DatosTransformados[[#This Row],[Payment Method Hidden]])</f>
        <v>Direct Debit</v>
      </c>
      <c r="W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275" s="5">
        <v>113</v>
      </c>
      <c r="Y4275" s="5" t="s">
        <v>42</v>
      </c>
      <c r="Z4275" s="5" t="s">
        <v>184</v>
      </c>
      <c r="AA4275" s="5" t="s">
        <v>1447</v>
      </c>
      <c r="AB4275" s="6">
        <f>DATEVALUE(DatosTransformados[[#This Row],[Contact Date Hidden]])</f>
        <v>45251</v>
      </c>
      <c r="AC4275" s="6">
        <v>44183</v>
      </c>
      <c r="AD4275" s="5" t="s">
        <v>38</v>
      </c>
      <c r="AE4275" s="5" t="str">
        <f>VLOOKUP(DatosTransformados[[#This Row],[Customer Segment Hidden]],Tabla3[#All],2,FALSE)</f>
        <v>Low</v>
      </c>
      <c r="AF4275" s="12">
        <v>38.993610970285083</v>
      </c>
      <c r="AG4275" s="5">
        <v>3</v>
      </c>
      <c r="AH4275" s="5" t="s">
        <v>63</v>
      </c>
      <c r="AI4275" s="5" t="str">
        <f>IFERROR(VLOOKUP(DatosTransformados[[#This Row],[Preferred Contact Method Hidden]],Tabla3[#All],2,FALSE),DatosTransformados[[#This Row],[Preferred Contact Method Hidden]])</f>
        <v>SMS</v>
      </c>
      <c r="AJ4275" s="5" t="str">
        <f>VLOOKUP(DatosTransformados[[#This Row],[Applied Discount Hidden]],Tabla3[#All],2,FALSE)</f>
        <v>Yes</v>
      </c>
      <c r="AK4275" s="5" t="b">
        <v>1</v>
      </c>
    </row>
    <row r="4276" spans="1:37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">
        <v>21</v>
      </c>
      <c r="O42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6" s="2" t="s">
        <v>33</v>
      </c>
      <c r="Q4276" s="2">
        <v>3</v>
      </c>
      <c r="R4276" s="2" t="s">
        <v>21</v>
      </c>
      <c r="S4276" s="2" t="s">
        <v>52</v>
      </c>
      <c r="T4276" s="2" t="s">
        <v>117</v>
      </c>
      <c r="U4276" s="2">
        <v>22</v>
      </c>
      <c r="V4276" s="2" t="str">
        <f>PROPER(DatosTransformados[[#This Row],[Payment Method Hidden]])</f>
        <v>Direct Debit</v>
      </c>
      <c r="W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276" s="2">
        <v>1390</v>
      </c>
      <c r="Y4276" s="2"/>
      <c r="Z4276" s="2"/>
      <c r="AA4276" s="2" t="s">
        <v>3568</v>
      </c>
      <c r="AB4276" s="3">
        <f>DATEVALUE(DatosTransformados[[#This Row],[Contact Date Hidden]])</f>
        <v>44702</v>
      </c>
      <c r="AC4276" s="3">
        <v>44004</v>
      </c>
      <c r="AD4276" s="2" t="s">
        <v>38</v>
      </c>
      <c r="AE4276" s="2" t="str">
        <f>VLOOKUP(DatosTransformados[[#This Row],[Customer Segment Hidden]],Tabla3[#All],2,FALSE)</f>
        <v>Low</v>
      </c>
      <c r="AF4276" s="11">
        <v>25.176844786095739</v>
      </c>
      <c r="AG4276" s="2">
        <v>7</v>
      </c>
      <c r="AH4276" s="2" t="s">
        <v>49</v>
      </c>
      <c r="AI4276" s="2" t="str">
        <f>IFERROR(VLOOKUP(DatosTransformados[[#This Row],[Preferred Contact Method Hidden]],Tabla3[#All],2,FALSE),DatosTransformados[[#This Row],[Preferred Contact Method Hidden]])</f>
        <v>Phone</v>
      </c>
      <c r="AJ4276" s="2" t="str">
        <f>VLOOKUP(DatosTransformados[[#This Row],[Applied Discount Hidden]],Tabla3[#All],2,FALSE)</f>
        <v>No</v>
      </c>
      <c r="AK4276" s="2" t="b">
        <v>0</v>
      </c>
    </row>
    <row r="4277" spans="1:37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">
        <v>33</v>
      </c>
      <c r="O42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7" s="5" t="s">
        <v>21</v>
      </c>
      <c r="Q4277" s="5">
        <v>0</v>
      </c>
      <c r="R4277" s="5" t="s">
        <v>33</v>
      </c>
      <c r="S4277" s="5" t="s">
        <v>52</v>
      </c>
      <c r="T4277" s="5" t="s">
        <v>117</v>
      </c>
      <c r="U4277" s="5">
        <v>43</v>
      </c>
      <c r="V4277" s="5" t="str">
        <f>PROPER(DatosTransformados[[#This Row],[Payment Method Hidden]])</f>
        <v>Direct Debit</v>
      </c>
      <c r="W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277" s="5">
        <v>3114</v>
      </c>
      <c r="Y4277" s="5"/>
      <c r="Z4277" s="5"/>
      <c r="AA4277" s="5" t="s">
        <v>1865</v>
      </c>
      <c r="AB4277" s="6">
        <f>DATEVALUE(DatosTransformados[[#This Row],[Contact Date Hidden]])</f>
        <v>44719</v>
      </c>
      <c r="AC4277" s="6">
        <v>44417</v>
      </c>
      <c r="AD4277" s="5" t="s">
        <v>44</v>
      </c>
      <c r="AE4277" s="5" t="str">
        <f>VLOOKUP(DatosTransformados[[#This Row],[Customer Segment Hidden]],Tabla3[#All],2,FALSE)</f>
        <v>Medium</v>
      </c>
      <c r="AF4277" s="12">
        <v>40.293388019881633</v>
      </c>
      <c r="AG4277" s="5">
        <v>5</v>
      </c>
      <c r="AH4277" s="5" t="s">
        <v>63</v>
      </c>
      <c r="AI4277" s="5" t="str">
        <f>IFERROR(VLOOKUP(DatosTransformados[[#This Row],[Preferred Contact Method Hidden]],Tabla3[#All],2,FALSE),DatosTransformados[[#This Row],[Preferred Contact Method Hidden]])</f>
        <v>SMS</v>
      </c>
      <c r="AJ4277" s="5" t="str">
        <f>VLOOKUP(DatosTransformados[[#This Row],[Applied Discount Hidden]],Tabla3[#All],2,FALSE)</f>
        <v>Yes</v>
      </c>
      <c r="AK4277" s="5" t="b">
        <v>1</v>
      </c>
    </row>
    <row r="4278" spans="1:37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">
        <v>21</v>
      </c>
      <c r="O42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78" s="2" t="s">
        <v>21</v>
      </c>
      <c r="Q4278" s="2">
        <v>0</v>
      </c>
      <c r="R4278" s="2" t="s">
        <v>21</v>
      </c>
      <c r="S4278" s="2" t="s">
        <v>24</v>
      </c>
      <c r="T4278" s="2" t="s">
        <v>123</v>
      </c>
      <c r="U4278" s="2">
        <v>28</v>
      </c>
      <c r="V4278" s="2" t="str">
        <f>PROPER(DatosTransformados[[#This Row],[Payment Method Hidden]])</f>
        <v>Credit Card</v>
      </c>
      <c r="W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278" s="2">
        <v>293</v>
      </c>
      <c r="Y4278" s="2"/>
      <c r="Z4278" s="2"/>
      <c r="AA4278" s="2" t="s">
        <v>611</v>
      </c>
      <c r="AB4278" s="3">
        <f>DATEVALUE(DatosTransformados[[#This Row],[Contact Date Hidden]])</f>
        <v>44786</v>
      </c>
      <c r="AC4278" s="3">
        <v>44544</v>
      </c>
      <c r="AD4278" s="2" t="s">
        <v>44</v>
      </c>
      <c r="AE4278" s="2" t="str">
        <f>VLOOKUP(DatosTransformados[[#This Row],[Customer Segment Hidden]],Tabla3[#All],2,FALSE)</f>
        <v>Medium</v>
      </c>
      <c r="AF4278" s="11">
        <v>28.16806494642546</v>
      </c>
      <c r="AG4278" s="2">
        <v>0</v>
      </c>
      <c r="AH4278" s="2" t="s">
        <v>63</v>
      </c>
      <c r="AI4278" s="2" t="str">
        <f>IFERROR(VLOOKUP(DatosTransformados[[#This Row],[Preferred Contact Method Hidden]],Tabla3[#All],2,FALSE),DatosTransformados[[#This Row],[Preferred Contact Method Hidden]])</f>
        <v>SMS</v>
      </c>
      <c r="AJ4278" s="2" t="str">
        <f>VLOOKUP(DatosTransformados[[#This Row],[Applied Discount Hidden]],Tabla3[#All],2,FALSE)</f>
        <v>No</v>
      </c>
      <c r="AK4278" s="2" t="b">
        <v>0</v>
      </c>
    </row>
    <row r="4279" spans="1:37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">
        <v>33</v>
      </c>
      <c r="O4279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279" s="5" t="s">
        <v>33</v>
      </c>
      <c r="Q4279" s="5">
        <v>6</v>
      </c>
      <c r="R4279" s="5" t="s">
        <v>33</v>
      </c>
      <c r="S4279" s="5" t="s">
        <v>52</v>
      </c>
      <c r="T4279" s="5" t="s">
        <v>123</v>
      </c>
      <c r="U4279" s="5">
        <v>24</v>
      </c>
      <c r="V4279" s="5" t="str">
        <f>PROPER(DatosTransformados[[#This Row],[Payment Method Hidden]])</f>
        <v>Credit Card</v>
      </c>
      <c r="W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279" s="5">
        <v>1795</v>
      </c>
      <c r="Y4279" s="5"/>
      <c r="Z4279" s="5"/>
      <c r="AA4279" s="5" t="s">
        <v>1293</v>
      </c>
      <c r="AB4279" s="6">
        <f>DATEVALUE(DatosTransformados[[#This Row],[Contact Date Hidden]])</f>
        <v>45158</v>
      </c>
      <c r="AC4279" s="6">
        <v>43899</v>
      </c>
      <c r="AD4279" s="5" t="s">
        <v>44</v>
      </c>
      <c r="AE4279" s="5" t="str">
        <f>VLOOKUP(DatosTransformados[[#This Row],[Customer Segment Hidden]],Tabla3[#All],2,FALSE)</f>
        <v>Medium</v>
      </c>
      <c r="AF4279" s="12">
        <v>27.54482664529824</v>
      </c>
      <c r="AG4279" s="5">
        <v>1</v>
      </c>
      <c r="AH4279" s="5" t="s">
        <v>49</v>
      </c>
      <c r="AI4279" s="5" t="str">
        <f>IFERROR(VLOOKUP(DatosTransformados[[#This Row],[Preferred Contact Method Hidden]],Tabla3[#All],2,FALSE),DatosTransformados[[#This Row],[Preferred Contact Method Hidden]])</f>
        <v>Phone</v>
      </c>
      <c r="AJ4279" s="5" t="str">
        <f>VLOOKUP(DatosTransformados[[#This Row],[Applied Discount Hidden]],Tabla3[#All],2,FALSE)</f>
        <v>No</v>
      </c>
      <c r="AK4279" s="5" t="b">
        <v>0</v>
      </c>
    </row>
    <row r="4280" spans="1:37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">
        <v>21</v>
      </c>
      <c r="O42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0" s="2" t="s">
        <v>21</v>
      </c>
      <c r="Q4280" s="2">
        <v>0</v>
      </c>
      <c r="R4280" s="2" t="s">
        <v>33</v>
      </c>
      <c r="S4280" s="2" t="s">
        <v>34</v>
      </c>
      <c r="T4280" s="2" t="s">
        <v>117</v>
      </c>
      <c r="U4280" s="2">
        <v>28</v>
      </c>
      <c r="V4280" s="2" t="str">
        <f>PROPER(DatosTransformados[[#This Row],[Payment Method Hidden]])</f>
        <v>Direct Debit</v>
      </c>
      <c r="W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280" s="2">
        <v>1374</v>
      </c>
      <c r="Y4280" s="2"/>
      <c r="Z4280" s="2"/>
      <c r="AA4280" s="2" t="s">
        <v>679</v>
      </c>
      <c r="AB4280" s="3">
        <f>DATEVALUE(DatosTransformados[[#This Row],[Contact Date Hidden]])</f>
        <v>43969</v>
      </c>
      <c r="AC4280" s="3">
        <v>45080</v>
      </c>
      <c r="AD4280" s="2" t="s">
        <v>44</v>
      </c>
      <c r="AE4280" s="2" t="str">
        <f>VLOOKUP(DatosTransformados[[#This Row],[Customer Segment Hidden]],Tabla3[#All],2,FALSE)</f>
        <v>Medium</v>
      </c>
      <c r="AF4280" s="11">
        <v>33.031130952503752</v>
      </c>
      <c r="AG4280" s="2">
        <v>1</v>
      </c>
      <c r="AH4280" s="2" t="s">
        <v>29</v>
      </c>
      <c r="AI4280" s="2" t="str">
        <f>IFERROR(VLOOKUP(DatosTransformados[[#This Row],[Preferred Contact Method Hidden]],Tabla3[#All],2,FALSE),DatosTransformados[[#This Row],[Preferred Contact Method Hidden]])</f>
        <v>Email</v>
      </c>
      <c r="AJ4280" s="2" t="str">
        <f>VLOOKUP(DatosTransformados[[#This Row],[Applied Discount Hidden]],Tabla3[#All],2,FALSE)</f>
        <v>Yes</v>
      </c>
      <c r="AK4280" s="2" t="b">
        <v>1</v>
      </c>
    </row>
    <row r="4281" spans="1:37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">
        <v>21</v>
      </c>
      <c r="O42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1" s="5" t="s">
        <v>33</v>
      </c>
      <c r="Q4281" s="5">
        <v>2</v>
      </c>
      <c r="R4281" s="5" t="s">
        <v>21</v>
      </c>
      <c r="S4281" s="5" t="s">
        <v>24</v>
      </c>
      <c r="T4281" s="5" t="s">
        <v>123</v>
      </c>
      <c r="U4281" s="5">
        <v>14</v>
      </c>
      <c r="V4281" s="5" t="str">
        <f>PROPER(DatosTransformados[[#This Row],[Payment Method Hidden]])</f>
        <v>Credit Card</v>
      </c>
      <c r="W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281" s="5">
        <v>113</v>
      </c>
      <c r="Y4281" s="5"/>
      <c r="Z4281" s="5"/>
      <c r="AA4281" s="5" t="s">
        <v>4891</v>
      </c>
      <c r="AB4281" s="6">
        <f>DATEVALUE(DatosTransformados[[#This Row],[Contact Date Hidden]])</f>
        <v>43927</v>
      </c>
      <c r="AC4281" s="6">
        <v>45151</v>
      </c>
      <c r="AD4281" s="5" t="s">
        <v>28</v>
      </c>
      <c r="AE4281" s="5" t="str">
        <f>VLOOKUP(DatosTransformados[[#This Row],[Customer Segment Hidden]],Tabla3[#All],2,FALSE)</f>
        <v>High</v>
      </c>
      <c r="AF4281" s="12">
        <v>13.4179880533136</v>
      </c>
      <c r="AG4281" s="5">
        <v>7</v>
      </c>
      <c r="AH4281" s="5" t="s">
        <v>63</v>
      </c>
      <c r="AI4281" s="5" t="str">
        <f>IFERROR(VLOOKUP(DatosTransformados[[#This Row],[Preferred Contact Method Hidden]],Tabla3[#All],2,FALSE),DatosTransformados[[#This Row],[Preferred Contact Method Hidden]])</f>
        <v>SMS</v>
      </c>
      <c r="AJ4281" s="5" t="str">
        <f>VLOOKUP(DatosTransformados[[#This Row],[Applied Discount Hidden]],Tabla3[#All],2,FALSE)</f>
        <v>Yes</v>
      </c>
      <c r="AK4281" s="5" t="b">
        <v>1</v>
      </c>
    </row>
    <row r="4282" spans="1:37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">
        <v>21</v>
      </c>
      <c r="O42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2" s="2" t="s">
        <v>21</v>
      </c>
      <c r="Q4282" s="2">
        <v>0</v>
      </c>
      <c r="R4282" s="2" t="s">
        <v>21</v>
      </c>
      <c r="S4282" s="2" t="s">
        <v>24</v>
      </c>
      <c r="T4282" s="2" t="s">
        <v>123</v>
      </c>
      <c r="U4282" s="2">
        <v>34</v>
      </c>
      <c r="V4282" s="2" t="str">
        <f>PROPER(DatosTransformados[[#This Row],[Payment Method Hidden]])</f>
        <v>Credit Card</v>
      </c>
      <c r="W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282" s="2">
        <v>1164</v>
      </c>
      <c r="Y4282" s="2"/>
      <c r="Z4282" s="2"/>
      <c r="AA4282" s="2" t="s">
        <v>2092</v>
      </c>
      <c r="AB4282" s="3">
        <f>DATEVALUE(DatosTransformados[[#This Row],[Contact Date Hidden]])</f>
        <v>44839</v>
      </c>
      <c r="AC4282" s="3">
        <v>44813</v>
      </c>
      <c r="AD4282" s="2" t="s">
        <v>38</v>
      </c>
      <c r="AE4282" s="2" t="str">
        <f>VLOOKUP(DatosTransformados[[#This Row],[Customer Segment Hidden]],Tabla3[#All],2,FALSE)</f>
        <v>Low</v>
      </c>
      <c r="AF4282" s="11">
        <v>33.753862035586579</v>
      </c>
      <c r="AG4282" s="2">
        <v>1</v>
      </c>
      <c r="AH4282" s="2" t="s">
        <v>63</v>
      </c>
      <c r="AI4282" s="2" t="str">
        <f>IFERROR(VLOOKUP(DatosTransformados[[#This Row],[Preferred Contact Method Hidden]],Tabla3[#All],2,FALSE),DatosTransformados[[#This Row],[Preferred Contact Method Hidden]])</f>
        <v>SMS</v>
      </c>
      <c r="AJ4282" s="2" t="str">
        <f>VLOOKUP(DatosTransformados[[#This Row],[Applied Discount Hidden]],Tabla3[#All],2,FALSE)</f>
        <v>No</v>
      </c>
      <c r="AK4282" s="2" t="b">
        <v>0</v>
      </c>
    </row>
    <row r="4283" spans="1:37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">
        <v>21</v>
      </c>
      <c r="O42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3" s="5" t="s">
        <v>21</v>
      </c>
      <c r="Q4283" s="5">
        <v>0</v>
      </c>
      <c r="R4283" s="5" t="s">
        <v>33</v>
      </c>
      <c r="S4283" s="5" t="s">
        <v>34</v>
      </c>
      <c r="T4283" s="5" t="s">
        <v>123</v>
      </c>
      <c r="U4283" s="5">
        <v>68</v>
      </c>
      <c r="V4283" s="5" t="str">
        <f>PROPER(DatosTransformados[[#This Row],[Payment Method Hidden]])</f>
        <v>Credit Card</v>
      </c>
      <c r="W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4283" s="5">
        <v>4662</v>
      </c>
      <c r="Y4283" s="5"/>
      <c r="Z4283" s="5"/>
      <c r="AA4283" s="5" t="s">
        <v>1091</v>
      </c>
      <c r="AB4283" s="6">
        <f>DATEVALUE(DatosTransformados[[#This Row],[Contact Date Hidden]])</f>
        <v>44551</v>
      </c>
      <c r="AC4283" s="6">
        <v>45282</v>
      </c>
      <c r="AD4283" s="5" t="s">
        <v>38</v>
      </c>
      <c r="AE4283" s="5" t="str">
        <f>VLOOKUP(DatosTransformados[[#This Row],[Customer Segment Hidden]],Tabla3[#All],2,FALSE)</f>
        <v>Low</v>
      </c>
      <c r="AF4283" s="12">
        <v>71.487236174682735</v>
      </c>
      <c r="AG4283" s="5">
        <v>7</v>
      </c>
      <c r="AH4283" s="5" t="s">
        <v>49</v>
      </c>
      <c r="AI4283" s="5" t="str">
        <f>IFERROR(VLOOKUP(DatosTransformados[[#This Row],[Preferred Contact Method Hidden]],Tabla3[#All],2,FALSE),DatosTransformados[[#This Row],[Preferred Contact Method Hidden]])</f>
        <v>Phone</v>
      </c>
      <c r="AJ4283" s="5" t="str">
        <f>VLOOKUP(DatosTransformados[[#This Row],[Applied Discount Hidden]],Tabla3[#All],2,FALSE)</f>
        <v>No</v>
      </c>
      <c r="AK4283" s="5" t="b">
        <v>0</v>
      </c>
    </row>
    <row r="4284" spans="1:37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">
        <v>21</v>
      </c>
      <c r="O42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4" s="2" t="s">
        <v>21</v>
      </c>
      <c r="Q4284" s="2">
        <v>0</v>
      </c>
      <c r="R4284" s="2" t="s">
        <v>21</v>
      </c>
      <c r="S4284" s="2" t="s">
        <v>24</v>
      </c>
      <c r="T4284" s="2" t="s">
        <v>169</v>
      </c>
      <c r="U4284" s="2">
        <v>9</v>
      </c>
      <c r="V4284" s="2" t="str">
        <f>PROPER(DatosTransformados[[#This Row],[Payment Method Hidden]])</f>
        <v>Paper Check</v>
      </c>
      <c r="W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284" s="2">
        <v>119</v>
      </c>
      <c r="Y4284" s="2"/>
      <c r="Z4284" s="2"/>
      <c r="AA4284" s="2" t="s">
        <v>6472</v>
      </c>
      <c r="AB4284" s="3">
        <f>DATEVALUE(DatosTransformados[[#This Row],[Contact Date Hidden]])</f>
        <v>45188</v>
      </c>
      <c r="AC4284" s="3">
        <v>45267</v>
      </c>
      <c r="AD4284" s="2" t="s">
        <v>44</v>
      </c>
      <c r="AE4284" s="2" t="str">
        <f>VLOOKUP(DatosTransformados[[#This Row],[Customer Segment Hidden]],Tabla3[#All],2,FALSE)</f>
        <v>Medium</v>
      </c>
      <c r="AF4284" s="11">
        <v>10.588310073646999</v>
      </c>
      <c r="AG4284" s="2">
        <v>8</v>
      </c>
      <c r="AH4284" s="2" t="s">
        <v>63</v>
      </c>
      <c r="AI4284" s="2" t="str">
        <f>IFERROR(VLOOKUP(DatosTransformados[[#This Row],[Preferred Contact Method Hidden]],Tabla3[#All],2,FALSE),DatosTransformados[[#This Row],[Preferred Contact Method Hidden]])</f>
        <v>SMS</v>
      </c>
      <c r="AJ4284" s="2" t="str">
        <f>VLOOKUP(DatosTransformados[[#This Row],[Applied Discount Hidden]],Tabla3[#All],2,FALSE)</f>
        <v>No</v>
      </c>
      <c r="AK4284" s="2" t="b">
        <v>0</v>
      </c>
    </row>
    <row r="4285" spans="1:37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">
        <v>21</v>
      </c>
      <c r="O42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5" s="5" t="s">
        <v>21</v>
      </c>
      <c r="Q4285" s="5">
        <v>0</v>
      </c>
      <c r="R4285" s="5" t="s">
        <v>21</v>
      </c>
      <c r="S4285" s="5" t="s">
        <v>34</v>
      </c>
      <c r="T4285" s="5" t="s">
        <v>123</v>
      </c>
      <c r="U4285" s="5">
        <v>27</v>
      </c>
      <c r="V4285" s="5" t="str">
        <f>PROPER(DatosTransformados[[#This Row],[Payment Method Hidden]])</f>
        <v>Credit Card</v>
      </c>
      <c r="W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285" s="5">
        <v>1542</v>
      </c>
      <c r="Y4285" s="5"/>
      <c r="Z4285" s="5"/>
      <c r="AA4285" s="5" t="s">
        <v>2198</v>
      </c>
      <c r="AB4285" s="6">
        <f>DATEVALUE(DatosTransformados[[#This Row],[Contact Date Hidden]])</f>
        <v>44162</v>
      </c>
      <c r="AC4285" s="6">
        <v>44597</v>
      </c>
      <c r="AD4285" s="5" t="s">
        <v>44</v>
      </c>
      <c r="AE4285" s="5" t="str">
        <f>VLOOKUP(DatosTransformados[[#This Row],[Customer Segment Hidden]],Tabla3[#All],2,FALSE)</f>
        <v>Medium</v>
      </c>
      <c r="AF4285" s="12">
        <v>27.500179985144101</v>
      </c>
      <c r="AG4285" s="5">
        <v>7</v>
      </c>
      <c r="AH4285" s="5" t="s">
        <v>29</v>
      </c>
      <c r="AI4285" s="5" t="str">
        <f>IFERROR(VLOOKUP(DatosTransformados[[#This Row],[Preferred Contact Method Hidden]],Tabla3[#All],2,FALSE),DatosTransformados[[#This Row],[Preferred Contact Method Hidden]])</f>
        <v>Email</v>
      </c>
      <c r="AJ4285" s="5" t="str">
        <f>VLOOKUP(DatosTransformados[[#This Row],[Applied Discount Hidden]],Tabla3[#All],2,FALSE)</f>
        <v>Yes</v>
      </c>
      <c r="AK4285" s="5" t="b">
        <v>1</v>
      </c>
    </row>
    <row r="4286" spans="1:37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">
        <v>21</v>
      </c>
      <c r="O42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6" s="2" t="s">
        <v>21</v>
      </c>
      <c r="Q4286" s="2">
        <v>0</v>
      </c>
      <c r="R4286" s="2" t="s">
        <v>21</v>
      </c>
      <c r="S4286" s="2" t="s">
        <v>24</v>
      </c>
      <c r="T4286" s="2" t="s">
        <v>35</v>
      </c>
      <c r="U4286" s="2">
        <v>39</v>
      </c>
      <c r="V4286" s="2" t="str">
        <f>PROPER(DatosTransformados[[#This Row],[Payment Method Hidden]])</f>
        <v>Direct Debit</v>
      </c>
      <c r="W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286" s="2">
        <v>39</v>
      </c>
      <c r="Y4286" s="2" t="s">
        <v>134</v>
      </c>
      <c r="Z4286" s="2" t="s">
        <v>135</v>
      </c>
      <c r="AA4286" s="2" t="s">
        <v>5556</v>
      </c>
      <c r="AB4286" s="3">
        <f>DATEVALUE(DatosTransformados[[#This Row],[Contact Date Hidden]])</f>
        <v>44756</v>
      </c>
      <c r="AC4286" s="3">
        <v>44470</v>
      </c>
      <c r="AD4286" s="2" t="s">
        <v>28</v>
      </c>
      <c r="AE4286" s="2" t="str">
        <f>VLOOKUP(DatosTransformados[[#This Row],[Customer Segment Hidden]],Tabla3[#All],2,FALSE)</f>
        <v>High</v>
      </c>
      <c r="AF4286" s="11">
        <v>34.640184013028168</v>
      </c>
      <c r="AG4286" s="2">
        <v>5</v>
      </c>
      <c r="AH4286" s="2" t="s">
        <v>63</v>
      </c>
      <c r="AI4286" s="2" t="str">
        <f>IFERROR(VLOOKUP(DatosTransformados[[#This Row],[Preferred Contact Method Hidden]],Tabla3[#All],2,FALSE),DatosTransformados[[#This Row],[Preferred Contact Method Hidden]])</f>
        <v>SMS</v>
      </c>
      <c r="AJ4286" s="2" t="str">
        <f>VLOOKUP(DatosTransformados[[#This Row],[Applied Discount Hidden]],Tabla3[#All],2,FALSE)</f>
        <v>Yes</v>
      </c>
      <c r="AK4286" s="2" t="b">
        <v>1</v>
      </c>
    </row>
    <row r="4287" spans="1:37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">
        <v>33</v>
      </c>
      <c r="O42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7" s="5" t="s">
        <v>21</v>
      </c>
      <c r="Q4287" s="5">
        <v>0</v>
      </c>
      <c r="R4287" s="5" t="s">
        <v>33</v>
      </c>
      <c r="S4287" s="5" t="s">
        <v>52</v>
      </c>
      <c r="T4287" s="5" t="s">
        <v>35</v>
      </c>
      <c r="U4287" s="5">
        <v>30</v>
      </c>
      <c r="V4287" s="5" t="str">
        <f>PROPER(DatosTransformados[[#This Row],[Payment Method Hidden]])</f>
        <v>Direct Debit</v>
      </c>
      <c r="W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287" s="5">
        <v>2129</v>
      </c>
      <c r="Y4287" s="5"/>
      <c r="Z4287" s="5"/>
      <c r="AA4287" s="5" t="s">
        <v>2594</v>
      </c>
      <c r="AB4287" s="6">
        <f>DATEVALUE(DatosTransformados[[#This Row],[Contact Date Hidden]])</f>
        <v>44574</v>
      </c>
      <c r="AC4287" s="6">
        <v>44105</v>
      </c>
      <c r="AD4287" s="5" t="s">
        <v>28</v>
      </c>
      <c r="AE4287" s="5" t="str">
        <f>VLOOKUP(DatosTransformados[[#This Row],[Customer Segment Hidden]],Tabla3[#All],2,FALSE)</f>
        <v>High</v>
      </c>
      <c r="AF4287" s="12">
        <v>31.32688550875412</v>
      </c>
      <c r="AG4287" s="5">
        <v>9</v>
      </c>
      <c r="AH4287" s="5" t="s">
        <v>49</v>
      </c>
      <c r="AI4287" s="5" t="str">
        <f>IFERROR(VLOOKUP(DatosTransformados[[#This Row],[Preferred Contact Method Hidden]],Tabla3[#All],2,FALSE),DatosTransformados[[#This Row],[Preferred Contact Method Hidden]])</f>
        <v>Phone</v>
      </c>
      <c r="AJ4287" s="5" t="str">
        <f>VLOOKUP(DatosTransformados[[#This Row],[Applied Discount Hidden]],Tabla3[#All],2,FALSE)</f>
        <v>No</v>
      </c>
      <c r="AK4287" s="5" t="b">
        <v>0</v>
      </c>
    </row>
    <row r="4288" spans="1:37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">
        <v>21</v>
      </c>
      <c r="O42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8" s="2" t="s">
        <v>21</v>
      </c>
      <c r="Q4288" s="2">
        <v>0</v>
      </c>
      <c r="R4288" s="2" t="s">
        <v>21</v>
      </c>
      <c r="S4288" s="2" t="s">
        <v>34</v>
      </c>
      <c r="T4288" s="2" t="s">
        <v>117</v>
      </c>
      <c r="U4288" s="2">
        <v>14</v>
      </c>
      <c r="V4288" s="2" t="str">
        <f>PROPER(DatosTransformados[[#This Row],[Payment Method Hidden]])</f>
        <v>Direct Debit</v>
      </c>
      <c r="W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288" s="2">
        <v>641</v>
      </c>
      <c r="Y4288" s="2"/>
      <c r="Z4288" s="2"/>
      <c r="AA4288" s="2" t="s">
        <v>2084</v>
      </c>
      <c r="AB4288" s="3">
        <f>DATEVALUE(DatosTransformados[[#This Row],[Contact Date Hidden]])</f>
        <v>44123</v>
      </c>
      <c r="AC4288" s="3">
        <v>45096</v>
      </c>
      <c r="AD4288" s="2" t="s">
        <v>28</v>
      </c>
      <c r="AE4288" s="2" t="str">
        <f>VLOOKUP(DatosTransformados[[#This Row],[Customer Segment Hidden]],Tabla3[#All],2,FALSE)</f>
        <v>High</v>
      </c>
      <c r="AF4288" s="11">
        <v>12.089232442499441</v>
      </c>
      <c r="AG4288" s="2">
        <v>5</v>
      </c>
      <c r="AH4288" s="2" t="s">
        <v>29</v>
      </c>
      <c r="AI4288" s="2" t="str">
        <f>IFERROR(VLOOKUP(DatosTransformados[[#This Row],[Preferred Contact Method Hidden]],Tabla3[#All],2,FALSE),DatosTransformados[[#This Row],[Preferred Contact Method Hidden]])</f>
        <v>Email</v>
      </c>
      <c r="AJ4288" s="2" t="str">
        <f>VLOOKUP(DatosTransformados[[#This Row],[Applied Discount Hidden]],Tabla3[#All],2,FALSE)</f>
        <v>No</v>
      </c>
      <c r="AK4288" s="2" t="b">
        <v>0</v>
      </c>
    </row>
    <row r="4289" spans="1:37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">
        <v>33</v>
      </c>
      <c r="O42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89" s="5" t="s">
        <v>21</v>
      </c>
      <c r="Q4289" s="5">
        <v>0</v>
      </c>
      <c r="R4289" s="5" t="s">
        <v>21</v>
      </c>
      <c r="S4289" s="5" t="s">
        <v>24</v>
      </c>
      <c r="T4289" s="5" t="s">
        <v>117</v>
      </c>
      <c r="U4289" s="5">
        <v>58</v>
      </c>
      <c r="V4289" s="5" t="str">
        <f>PROPER(DatosTransformados[[#This Row],[Payment Method Hidden]])</f>
        <v>Direct Debit</v>
      </c>
      <c r="W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4289" s="5">
        <v>763</v>
      </c>
      <c r="Y4289" s="5" t="s">
        <v>42</v>
      </c>
      <c r="Z4289" s="5" t="s">
        <v>184</v>
      </c>
      <c r="AA4289" s="5" t="s">
        <v>1995</v>
      </c>
      <c r="AB4289" s="6">
        <f>DATEVALUE(DatosTransformados[[#This Row],[Contact Date Hidden]])</f>
        <v>44164</v>
      </c>
      <c r="AC4289" s="6">
        <v>44499</v>
      </c>
      <c r="AD4289" s="5" t="s">
        <v>28</v>
      </c>
      <c r="AE4289" s="5" t="str">
        <f>VLOOKUP(DatosTransformados[[#This Row],[Customer Segment Hidden]],Tabla3[#All],2,FALSE)</f>
        <v>High</v>
      </c>
      <c r="AF4289" s="12">
        <v>69.397560046592645</v>
      </c>
      <c r="AG4289" s="5">
        <v>7</v>
      </c>
      <c r="AH4289" s="5" t="s">
        <v>49</v>
      </c>
      <c r="AI4289" s="5" t="str">
        <f>IFERROR(VLOOKUP(DatosTransformados[[#This Row],[Preferred Contact Method Hidden]],Tabla3[#All],2,FALSE),DatosTransformados[[#This Row],[Preferred Contact Method Hidden]])</f>
        <v>Phone</v>
      </c>
      <c r="AJ4289" s="5" t="str">
        <f>VLOOKUP(DatosTransformados[[#This Row],[Applied Discount Hidden]],Tabla3[#All],2,FALSE)</f>
        <v>No</v>
      </c>
      <c r="AK4289" s="5" t="b">
        <v>0</v>
      </c>
    </row>
    <row r="4290" spans="1:37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">
        <v>21</v>
      </c>
      <c r="O42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0" s="2" t="s">
        <v>21</v>
      </c>
      <c r="Q4290" s="2">
        <v>0</v>
      </c>
      <c r="R4290" s="2" t="s">
        <v>21</v>
      </c>
      <c r="S4290" s="2" t="s">
        <v>24</v>
      </c>
      <c r="T4290" s="2" t="s">
        <v>35</v>
      </c>
      <c r="U4290" s="2">
        <v>29</v>
      </c>
      <c r="V4290" s="2" t="str">
        <f>PROPER(DatosTransformados[[#This Row],[Payment Method Hidden]])</f>
        <v>Direct Debit</v>
      </c>
      <c r="W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290" s="2">
        <v>707</v>
      </c>
      <c r="Y4290" s="2" t="s">
        <v>42</v>
      </c>
      <c r="Z4290" s="2" t="s">
        <v>279</v>
      </c>
      <c r="AA4290" s="2" t="s">
        <v>6610</v>
      </c>
      <c r="AB4290" s="3">
        <f>DATEVALUE(DatosTransformados[[#This Row],[Contact Date Hidden]])</f>
        <v>45225</v>
      </c>
      <c r="AC4290" s="3">
        <v>44733</v>
      </c>
      <c r="AD4290" s="2" t="s">
        <v>28</v>
      </c>
      <c r="AE4290" s="2" t="str">
        <f>VLOOKUP(DatosTransformados[[#This Row],[Customer Segment Hidden]],Tabla3[#All],2,FALSE)</f>
        <v>High</v>
      </c>
      <c r="AF4290" s="11">
        <v>32.852036503910178</v>
      </c>
      <c r="AG4290" s="2">
        <v>0</v>
      </c>
      <c r="AH4290" s="2" t="s">
        <v>29</v>
      </c>
      <c r="AI4290" s="2" t="str">
        <f>IFERROR(VLOOKUP(DatosTransformados[[#This Row],[Preferred Contact Method Hidden]],Tabla3[#All],2,FALSE),DatosTransformados[[#This Row],[Preferred Contact Method Hidden]])</f>
        <v>Email</v>
      </c>
      <c r="AJ4290" s="2" t="str">
        <f>VLOOKUP(DatosTransformados[[#This Row],[Applied Discount Hidden]],Tabla3[#All],2,FALSE)</f>
        <v>No</v>
      </c>
      <c r="AK4290" s="2" t="b">
        <v>0</v>
      </c>
    </row>
    <row r="4291" spans="1:37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">
        <v>21</v>
      </c>
      <c r="O42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1" s="5" t="s">
        <v>33</v>
      </c>
      <c r="Q4291" s="5">
        <v>6</v>
      </c>
      <c r="R4291" s="5" t="s">
        <v>33</v>
      </c>
      <c r="S4291" s="5" t="s">
        <v>34</v>
      </c>
      <c r="T4291" s="5" t="s">
        <v>117</v>
      </c>
      <c r="U4291" s="5">
        <v>43</v>
      </c>
      <c r="V4291" s="5" t="str">
        <f>PROPER(DatosTransformados[[#This Row],[Payment Method Hidden]])</f>
        <v>Direct Debit</v>
      </c>
      <c r="W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291" s="5">
        <v>3004</v>
      </c>
      <c r="Y4291" s="5"/>
      <c r="Z4291" s="5"/>
      <c r="AA4291" s="5" t="s">
        <v>5165</v>
      </c>
      <c r="AB4291" s="6">
        <f>DATEVALUE(DatosTransformados[[#This Row],[Contact Date Hidden]])</f>
        <v>43876</v>
      </c>
      <c r="AC4291" s="6">
        <v>44396</v>
      </c>
      <c r="AD4291" s="5" t="s">
        <v>44</v>
      </c>
      <c r="AE4291" s="5" t="str">
        <f>VLOOKUP(DatosTransformados[[#This Row],[Customer Segment Hidden]],Tabla3[#All],2,FALSE)</f>
        <v>Medium</v>
      </c>
      <c r="AF4291" s="12">
        <v>47.122667483762427</v>
      </c>
      <c r="AG4291" s="5">
        <v>8</v>
      </c>
      <c r="AH4291" s="5" t="s">
        <v>63</v>
      </c>
      <c r="AI4291" s="5" t="str">
        <f>IFERROR(VLOOKUP(DatosTransformados[[#This Row],[Preferred Contact Method Hidden]],Tabla3[#All],2,FALSE),DatosTransformados[[#This Row],[Preferred Contact Method Hidden]])</f>
        <v>SMS</v>
      </c>
      <c r="AJ4291" s="5" t="str">
        <f>VLOOKUP(DatosTransformados[[#This Row],[Applied Discount Hidden]],Tabla3[#All],2,FALSE)</f>
        <v>Yes</v>
      </c>
      <c r="AK4291" s="5" t="b">
        <v>1</v>
      </c>
    </row>
    <row r="4292" spans="1:37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">
        <v>21</v>
      </c>
      <c r="O42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2" s="2" t="s">
        <v>21</v>
      </c>
      <c r="Q4292" s="2">
        <v>0</v>
      </c>
      <c r="R4292" s="2" t="s">
        <v>33</v>
      </c>
      <c r="S4292" s="2" t="s">
        <v>52</v>
      </c>
      <c r="T4292" s="2" t="s">
        <v>117</v>
      </c>
      <c r="U4292" s="2">
        <v>47</v>
      </c>
      <c r="V4292" s="2" t="str">
        <f>PROPER(DatosTransformados[[#This Row],[Payment Method Hidden]])</f>
        <v>Direct Debit</v>
      </c>
      <c r="W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292" s="2">
        <v>3316</v>
      </c>
      <c r="Y4292" s="2"/>
      <c r="Z4292" s="2"/>
      <c r="AA4292" s="2" t="s">
        <v>4846</v>
      </c>
      <c r="AB4292" s="3">
        <f>DATEVALUE(DatosTransformados[[#This Row],[Contact Date Hidden]])</f>
        <v>44711</v>
      </c>
      <c r="AC4292" s="3">
        <v>43998</v>
      </c>
      <c r="AD4292" s="2" t="s">
        <v>44</v>
      </c>
      <c r="AE4292" s="2" t="str">
        <f>VLOOKUP(DatosTransformados[[#This Row],[Customer Segment Hidden]],Tabla3[#All],2,FALSE)</f>
        <v>Medium</v>
      </c>
      <c r="AF4292" s="11">
        <v>54.141214248264177</v>
      </c>
      <c r="AG4292" s="2">
        <v>6</v>
      </c>
      <c r="AH4292" s="2" t="s">
        <v>63</v>
      </c>
      <c r="AI4292" s="2" t="str">
        <f>IFERROR(VLOOKUP(DatosTransformados[[#This Row],[Preferred Contact Method Hidden]],Tabla3[#All],2,FALSE),DatosTransformados[[#This Row],[Preferred Contact Method Hidden]])</f>
        <v>SMS</v>
      </c>
      <c r="AJ4292" s="2" t="str">
        <f>VLOOKUP(DatosTransformados[[#This Row],[Applied Discount Hidden]],Tabla3[#All],2,FALSE)</f>
        <v>Yes</v>
      </c>
      <c r="AK4292" s="2" t="b">
        <v>1</v>
      </c>
    </row>
    <row r="4293" spans="1:37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">
        <v>21</v>
      </c>
      <c r="O42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3" s="5" t="s">
        <v>33</v>
      </c>
      <c r="Q4293" s="5">
        <v>6</v>
      </c>
      <c r="R4293" s="5" t="s">
        <v>21</v>
      </c>
      <c r="S4293" s="5" t="s">
        <v>52</v>
      </c>
      <c r="T4293" s="5" t="s">
        <v>123</v>
      </c>
      <c r="U4293" s="5">
        <v>7</v>
      </c>
      <c r="V4293" s="5" t="str">
        <f>PROPER(DatosTransformados[[#This Row],[Payment Method Hidden]])</f>
        <v>Credit Card</v>
      </c>
      <c r="W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293" s="5">
        <v>458</v>
      </c>
      <c r="Y4293" s="5"/>
      <c r="Z4293" s="5"/>
      <c r="AA4293" s="5" t="s">
        <v>6614</v>
      </c>
      <c r="AB4293" s="6">
        <f>DATEVALUE(DatosTransformados[[#This Row],[Contact Date Hidden]])</f>
        <v>44526</v>
      </c>
      <c r="AC4293" s="6">
        <v>44673</v>
      </c>
      <c r="AD4293" s="5" t="s">
        <v>44</v>
      </c>
      <c r="AE4293" s="5" t="str">
        <f>VLOOKUP(DatosTransformados[[#This Row],[Customer Segment Hidden]],Tabla3[#All],2,FALSE)</f>
        <v>Medium</v>
      </c>
      <c r="AF4293" s="12">
        <v>6.33607906106048</v>
      </c>
      <c r="AG4293" s="5">
        <v>9</v>
      </c>
      <c r="AH4293" s="5" t="s">
        <v>63</v>
      </c>
      <c r="AI4293" s="5" t="str">
        <f>IFERROR(VLOOKUP(DatosTransformados[[#This Row],[Preferred Contact Method Hidden]],Tabla3[#All],2,FALSE),DatosTransformados[[#This Row],[Preferred Contact Method Hidden]])</f>
        <v>SMS</v>
      </c>
      <c r="AJ4293" s="5" t="str">
        <f>VLOOKUP(DatosTransformados[[#This Row],[Applied Discount Hidden]],Tabla3[#All],2,FALSE)</f>
        <v>Yes</v>
      </c>
      <c r="AK4293" s="5" t="b">
        <v>1</v>
      </c>
    </row>
    <row r="4294" spans="1:37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">
        <v>33</v>
      </c>
      <c r="O42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4" s="2" t="s">
        <v>21</v>
      </c>
      <c r="Q4294" s="2">
        <v>0</v>
      </c>
      <c r="R4294" s="2" t="s">
        <v>33</v>
      </c>
      <c r="S4294" s="2" t="s">
        <v>24</v>
      </c>
      <c r="T4294" s="2" t="s">
        <v>35</v>
      </c>
      <c r="U4294" s="2">
        <v>45</v>
      </c>
      <c r="V4294" s="2" t="str">
        <f>PROPER(DatosTransformados[[#This Row],[Payment Method Hidden]])</f>
        <v>Direct Debit</v>
      </c>
      <c r="W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294" s="2">
        <v>45</v>
      </c>
      <c r="Y4294" s="2" t="s">
        <v>87</v>
      </c>
      <c r="Z4294" s="2" t="s">
        <v>535</v>
      </c>
      <c r="AA4294" s="2" t="s">
        <v>6616</v>
      </c>
      <c r="AB4294" s="3">
        <f>DATEVALUE(DatosTransformados[[#This Row],[Contact Date Hidden]])</f>
        <v>44156</v>
      </c>
      <c r="AC4294" s="3">
        <v>44915</v>
      </c>
      <c r="AD4294" s="2" t="s">
        <v>44</v>
      </c>
      <c r="AE4294" s="2" t="str">
        <f>VLOOKUP(DatosTransformados[[#This Row],[Customer Segment Hidden]],Tabla3[#All],2,FALSE)</f>
        <v>Medium</v>
      </c>
      <c r="AF4294" s="11">
        <v>47.8075239629649</v>
      </c>
      <c r="AG4294" s="2">
        <v>4</v>
      </c>
      <c r="AH4294" s="2" t="s">
        <v>63</v>
      </c>
      <c r="AI4294" s="2" t="str">
        <f>IFERROR(VLOOKUP(DatosTransformados[[#This Row],[Preferred Contact Method Hidden]],Tabla3[#All],2,FALSE),DatosTransformados[[#This Row],[Preferred Contact Method Hidden]])</f>
        <v>SMS</v>
      </c>
      <c r="AJ4294" s="2" t="str">
        <f>VLOOKUP(DatosTransformados[[#This Row],[Applied Discount Hidden]],Tabla3[#All],2,FALSE)</f>
        <v>Yes</v>
      </c>
      <c r="AK4294" s="2" t="b">
        <v>1</v>
      </c>
    </row>
    <row r="4295" spans="1:37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">
        <v>21</v>
      </c>
      <c r="O42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5" s="5" t="s">
        <v>21</v>
      </c>
      <c r="Q4295" s="5">
        <v>0</v>
      </c>
      <c r="R4295" s="5" t="s">
        <v>21</v>
      </c>
      <c r="S4295" s="5" t="s">
        <v>24</v>
      </c>
      <c r="T4295" s="5" t="s">
        <v>123</v>
      </c>
      <c r="U4295" s="5">
        <v>54</v>
      </c>
      <c r="V4295" s="5" t="str">
        <f>PROPER(DatosTransformados[[#This Row],[Payment Method Hidden]])</f>
        <v>Credit Card</v>
      </c>
      <c r="W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295" s="5">
        <v>2811</v>
      </c>
      <c r="Y4295" s="5"/>
      <c r="Z4295" s="5"/>
      <c r="AA4295" s="5" t="s">
        <v>2265</v>
      </c>
      <c r="AB4295" s="6">
        <f>DATEVALUE(DatosTransformados[[#This Row],[Contact Date Hidden]])</f>
        <v>45190</v>
      </c>
      <c r="AC4295" s="6">
        <v>44260</v>
      </c>
      <c r="AD4295" s="5" t="s">
        <v>44</v>
      </c>
      <c r="AE4295" s="5" t="str">
        <f>VLOOKUP(DatosTransformados[[#This Row],[Customer Segment Hidden]],Tabla3[#All],2,FALSE)</f>
        <v>Medium</v>
      </c>
      <c r="AF4295" s="12">
        <v>47.259238648019377</v>
      </c>
      <c r="AG4295" s="5">
        <v>7</v>
      </c>
      <c r="AH4295" s="5" t="s">
        <v>29</v>
      </c>
      <c r="AI4295" s="5" t="str">
        <f>IFERROR(VLOOKUP(DatosTransformados[[#This Row],[Preferred Contact Method Hidden]],Tabla3[#All],2,FALSE),DatosTransformados[[#This Row],[Preferred Contact Method Hidden]])</f>
        <v>Email</v>
      </c>
      <c r="AJ4295" s="5" t="str">
        <f>VLOOKUP(DatosTransformados[[#This Row],[Applied Discount Hidden]],Tabla3[#All],2,FALSE)</f>
        <v>No</v>
      </c>
      <c r="AK4295" s="5" t="b">
        <v>0</v>
      </c>
    </row>
    <row r="4296" spans="1:37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">
        <v>21</v>
      </c>
      <c r="O42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6" s="2" t="s">
        <v>21</v>
      </c>
      <c r="Q4296" s="2">
        <v>0</v>
      </c>
      <c r="R4296" s="2" t="s">
        <v>21</v>
      </c>
      <c r="S4296" s="2" t="s">
        <v>24</v>
      </c>
      <c r="T4296" s="2" t="s">
        <v>117</v>
      </c>
      <c r="U4296" s="2">
        <v>7</v>
      </c>
      <c r="V4296" s="2" t="str">
        <f>PROPER(DatosTransformados[[#This Row],[Payment Method Hidden]])</f>
        <v>Direct Debit</v>
      </c>
      <c r="W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296" s="2">
        <v>65</v>
      </c>
      <c r="Y4296" s="2"/>
      <c r="Z4296" s="2"/>
      <c r="AA4296" s="2" t="s">
        <v>2058</v>
      </c>
      <c r="AB4296" s="3">
        <f>DATEVALUE(DatosTransformados[[#This Row],[Contact Date Hidden]])</f>
        <v>45003</v>
      </c>
      <c r="AC4296" s="3">
        <v>44236</v>
      </c>
      <c r="AD4296" s="2" t="s">
        <v>28</v>
      </c>
      <c r="AE4296" s="2" t="str">
        <f>VLOOKUP(DatosTransformados[[#This Row],[Customer Segment Hidden]],Tabla3[#All],2,FALSE)</f>
        <v>High</v>
      </c>
      <c r="AF4296" s="11">
        <v>7.3938423919999368</v>
      </c>
      <c r="AG4296" s="2">
        <v>8</v>
      </c>
      <c r="AH4296" s="2" t="s">
        <v>49</v>
      </c>
      <c r="AI4296" s="2" t="str">
        <f>IFERROR(VLOOKUP(DatosTransformados[[#This Row],[Preferred Contact Method Hidden]],Tabla3[#All],2,FALSE),DatosTransformados[[#This Row],[Preferred Contact Method Hidden]])</f>
        <v>Phone</v>
      </c>
      <c r="AJ4296" s="2" t="str">
        <f>VLOOKUP(DatosTransformados[[#This Row],[Applied Discount Hidden]],Tabla3[#All],2,FALSE)</f>
        <v>No</v>
      </c>
      <c r="AK4296" s="2" t="b">
        <v>0</v>
      </c>
    </row>
    <row r="4297" spans="1:37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">
        <v>21</v>
      </c>
      <c r="O42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7" s="5" t="s">
        <v>21</v>
      </c>
      <c r="Q4297" s="5">
        <v>0</v>
      </c>
      <c r="R4297" s="5" t="s">
        <v>33</v>
      </c>
      <c r="S4297" s="5" t="s">
        <v>24</v>
      </c>
      <c r="T4297" s="5" t="s">
        <v>207</v>
      </c>
      <c r="U4297" s="5">
        <v>15</v>
      </c>
      <c r="V4297" s="5" t="str">
        <f>PROPER(DatosTransformados[[#This Row],[Payment Method Hidden]])</f>
        <v>Paper Check</v>
      </c>
      <c r="W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297" s="5">
        <v>252</v>
      </c>
      <c r="Y4297" s="5"/>
      <c r="Z4297" s="5"/>
      <c r="AA4297" s="5" t="s">
        <v>6288</v>
      </c>
      <c r="AB4297" s="6">
        <f>DATEVALUE(DatosTransformados[[#This Row],[Contact Date Hidden]])</f>
        <v>44101</v>
      </c>
      <c r="AC4297" s="6">
        <v>44098</v>
      </c>
      <c r="AD4297" s="5" t="s">
        <v>28</v>
      </c>
      <c r="AE4297" s="5" t="str">
        <f>VLOOKUP(DatosTransformados[[#This Row],[Customer Segment Hidden]],Tabla3[#All],2,FALSE)</f>
        <v>High</v>
      </c>
      <c r="AF4297" s="12">
        <v>13.85297249914901</v>
      </c>
      <c r="AG4297" s="5">
        <v>2</v>
      </c>
      <c r="AH4297" s="5" t="s">
        <v>63</v>
      </c>
      <c r="AI4297" s="5" t="str">
        <f>IFERROR(VLOOKUP(DatosTransformados[[#This Row],[Preferred Contact Method Hidden]],Tabla3[#All],2,FALSE),DatosTransformados[[#This Row],[Preferred Contact Method Hidden]])</f>
        <v>SMS</v>
      </c>
      <c r="AJ4297" s="5" t="str">
        <f>VLOOKUP(DatosTransformados[[#This Row],[Applied Discount Hidden]],Tabla3[#All],2,FALSE)</f>
        <v>Yes</v>
      </c>
      <c r="AK4297" s="5" t="b">
        <v>1</v>
      </c>
    </row>
    <row r="4298" spans="1:37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">
        <v>21</v>
      </c>
      <c r="O42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8" s="2" t="s">
        <v>21</v>
      </c>
      <c r="Q4298" s="2">
        <v>0</v>
      </c>
      <c r="R4298" s="2" t="s">
        <v>33</v>
      </c>
      <c r="S4298" s="2" t="s">
        <v>24</v>
      </c>
      <c r="T4298" s="2" t="s">
        <v>35</v>
      </c>
      <c r="U4298" s="2">
        <v>54</v>
      </c>
      <c r="V4298" s="2" t="str">
        <f>PROPER(DatosTransformados[[#This Row],[Payment Method Hidden]])</f>
        <v>Direct Debit</v>
      </c>
      <c r="W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298" s="2">
        <v>1620</v>
      </c>
      <c r="Y4298" s="2" t="s">
        <v>42</v>
      </c>
      <c r="Z4298" s="2" t="s">
        <v>213</v>
      </c>
      <c r="AA4298" s="2" t="s">
        <v>6621</v>
      </c>
      <c r="AB4298" s="3">
        <f>DATEVALUE(DatosTransformados[[#This Row],[Contact Date Hidden]])</f>
        <v>44837</v>
      </c>
      <c r="AC4298" s="3">
        <v>44425</v>
      </c>
      <c r="AD4298" s="2" t="s">
        <v>44</v>
      </c>
      <c r="AE4298" s="2" t="str">
        <f>VLOOKUP(DatosTransformados[[#This Row],[Customer Segment Hidden]],Tabla3[#All],2,FALSE)</f>
        <v>Medium</v>
      </c>
      <c r="AF4298" s="11">
        <v>49.214508363734232</v>
      </c>
      <c r="AG4298" s="2">
        <v>7</v>
      </c>
      <c r="AH4298" s="2" t="s">
        <v>49</v>
      </c>
      <c r="AI4298" s="2" t="str">
        <f>IFERROR(VLOOKUP(DatosTransformados[[#This Row],[Preferred Contact Method Hidden]],Tabla3[#All],2,FALSE),DatosTransformados[[#This Row],[Preferred Contact Method Hidden]])</f>
        <v>Phone</v>
      </c>
      <c r="AJ4298" s="2" t="str">
        <f>VLOOKUP(DatosTransformados[[#This Row],[Applied Discount Hidden]],Tabla3[#All],2,FALSE)</f>
        <v>Yes</v>
      </c>
      <c r="AK4298" s="2" t="b">
        <v>1</v>
      </c>
    </row>
    <row r="4299" spans="1:37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">
        <v>21</v>
      </c>
      <c r="O42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299" s="5" t="s">
        <v>33</v>
      </c>
      <c r="Q4299" s="5">
        <v>2</v>
      </c>
      <c r="R4299" s="5" t="s">
        <v>33</v>
      </c>
      <c r="S4299" s="5" t="s">
        <v>52</v>
      </c>
      <c r="T4299" s="5" t="s">
        <v>35</v>
      </c>
      <c r="U4299" s="5">
        <v>18</v>
      </c>
      <c r="V4299" s="5" t="str">
        <f>PROPER(DatosTransformados[[#This Row],[Payment Method Hidden]])</f>
        <v>Direct Debit</v>
      </c>
      <c r="W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299" s="5">
        <v>1231</v>
      </c>
      <c r="Y4299" s="5"/>
      <c r="Z4299" s="5"/>
      <c r="AA4299" s="5" t="s">
        <v>2602</v>
      </c>
      <c r="AB4299" s="6">
        <f>DATEVALUE(DatosTransformados[[#This Row],[Contact Date Hidden]])</f>
        <v>44798</v>
      </c>
      <c r="AC4299" s="6">
        <v>44216</v>
      </c>
      <c r="AD4299" s="5" t="s">
        <v>38</v>
      </c>
      <c r="AE4299" s="5" t="str">
        <f>VLOOKUP(DatosTransformados[[#This Row],[Customer Segment Hidden]],Tabla3[#All],2,FALSE)</f>
        <v>Low</v>
      </c>
      <c r="AF4299" s="12">
        <v>16.012716334942731</v>
      </c>
      <c r="AG4299" s="5">
        <v>8</v>
      </c>
      <c r="AH4299" s="5" t="s">
        <v>63</v>
      </c>
      <c r="AI4299" s="5" t="str">
        <f>IFERROR(VLOOKUP(DatosTransformados[[#This Row],[Preferred Contact Method Hidden]],Tabla3[#All],2,FALSE),DatosTransformados[[#This Row],[Preferred Contact Method Hidden]])</f>
        <v>SMS</v>
      </c>
      <c r="AJ4299" s="5" t="str">
        <f>VLOOKUP(DatosTransformados[[#This Row],[Applied Discount Hidden]],Tabla3[#All],2,FALSE)</f>
        <v>No</v>
      </c>
      <c r="AK4299" s="5" t="b">
        <v>0</v>
      </c>
    </row>
    <row r="4300" spans="1:37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">
        <v>21</v>
      </c>
      <c r="O43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0" s="2" t="s">
        <v>21</v>
      </c>
      <c r="Q4300" s="2">
        <v>0</v>
      </c>
      <c r="R4300" s="2" t="s">
        <v>33</v>
      </c>
      <c r="S4300" s="2" t="s">
        <v>34</v>
      </c>
      <c r="T4300" s="2" t="s">
        <v>35</v>
      </c>
      <c r="U4300" s="2">
        <v>32</v>
      </c>
      <c r="V4300" s="2" t="str">
        <f>PROPER(DatosTransformados[[#This Row],[Payment Method Hidden]])</f>
        <v>Direct Debit</v>
      </c>
      <c r="W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300" s="2">
        <v>800</v>
      </c>
      <c r="Y4300" s="2"/>
      <c r="Z4300" s="2"/>
      <c r="AA4300" s="2" t="s">
        <v>4406</v>
      </c>
      <c r="AB4300" s="3">
        <f>DATEVALUE(DatosTransformados[[#This Row],[Contact Date Hidden]])</f>
        <v>43984</v>
      </c>
      <c r="AC4300" s="3">
        <v>44462</v>
      </c>
      <c r="AD4300" s="2" t="s">
        <v>28</v>
      </c>
      <c r="AE4300" s="2" t="str">
        <f>VLOOKUP(DatosTransformados[[#This Row],[Customer Segment Hidden]],Tabla3[#All],2,FALSE)</f>
        <v>High</v>
      </c>
      <c r="AF4300" s="11">
        <v>27.77064949572986</v>
      </c>
      <c r="AG4300" s="2">
        <v>6</v>
      </c>
      <c r="AH4300" s="2" t="s">
        <v>49</v>
      </c>
      <c r="AI4300" s="2" t="str">
        <f>IFERROR(VLOOKUP(DatosTransformados[[#This Row],[Preferred Contact Method Hidden]],Tabla3[#All],2,FALSE),DatosTransformados[[#This Row],[Preferred Contact Method Hidden]])</f>
        <v>Phone</v>
      </c>
      <c r="AJ4300" s="2" t="str">
        <f>VLOOKUP(DatosTransformados[[#This Row],[Applied Discount Hidden]],Tabla3[#All],2,FALSE)</f>
        <v>Yes</v>
      </c>
      <c r="AK4300" s="2" t="b">
        <v>1</v>
      </c>
    </row>
    <row r="4301" spans="1:37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">
        <v>21</v>
      </c>
      <c r="O43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1" s="5" t="s">
        <v>33</v>
      </c>
      <c r="Q4301" s="5">
        <v>2</v>
      </c>
      <c r="R4301" s="5" t="s">
        <v>33</v>
      </c>
      <c r="S4301" s="5" t="s">
        <v>52</v>
      </c>
      <c r="T4301" s="5" t="s">
        <v>35</v>
      </c>
      <c r="U4301" s="5">
        <v>29</v>
      </c>
      <c r="V4301" s="5" t="str">
        <f>PROPER(DatosTransformados[[#This Row],[Payment Method Hidden]])</f>
        <v>Direct Debit</v>
      </c>
      <c r="W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301" s="5">
        <v>1235</v>
      </c>
      <c r="Y4301" s="5"/>
      <c r="Z4301" s="5"/>
      <c r="AA4301" s="5" t="s">
        <v>1666</v>
      </c>
      <c r="AB4301" s="6">
        <f>DATEVALUE(DatosTransformados[[#This Row],[Contact Date Hidden]])</f>
        <v>44543</v>
      </c>
      <c r="AC4301" s="6">
        <v>44997</v>
      </c>
      <c r="AD4301" s="5" t="s">
        <v>28</v>
      </c>
      <c r="AE4301" s="5" t="str">
        <f>VLOOKUP(DatosTransformados[[#This Row],[Customer Segment Hidden]],Tabla3[#All],2,FALSE)</f>
        <v>High</v>
      </c>
      <c r="AF4301" s="12">
        <v>26.713960340210669</v>
      </c>
      <c r="AG4301" s="5">
        <v>2</v>
      </c>
      <c r="AH4301" s="5" t="s">
        <v>29</v>
      </c>
      <c r="AI4301" s="5" t="str">
        <f>IFERROR(VLOOKUP(DatosTransformados[[#This Row],[Preferred Contact Method Hidden]],Tabla3[#All],2,FALSE),DatosTransformados[[#This Row],[Preferred Contact Method Hidden]])</f>
        <v>Email</v>
      </c>
      <c r="AJ4301" s="5" t="str">
        <f>VLOOKUP(DatosTransformados[[#This Row],[Applied Discount Hidden]],Tabla3[#All],2,FALSE)</f>
        <v>No</v>
      </c>
      <c r="AK4301" s="5" t="b">
        <v>0</v>
      </c>
    </row>
    <row r="4302" spans="1:37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">
        <v>21</v>
      </c>
      <c r="O43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2" s="2" t="s">
        <v>21</v>
      </c>
      <c r="Q4302" s="2">
        <v>0</v>
      </c>
      <c r="R4302" s="2" t="s">
        <v>33</v>
      </c>
      <c r="S4302" s="2" t="s">
        <v>52</v>
      </c>
      <c r="T4302" s="2" t="s">
        <v>123</v>
      </c>
      <c r="U4302" s="2">
        <v>34</v>
      </c>
      <c r="V4302" s="2" t="str">
        <f>PROPER(DatosTransformados[[#This Row],[Payment Method Hidden]])</f>
        <v>Credit Card</v>
      </c>
      <c r="W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302" s="2">
        <v>1968</v>
      </c>
      <c r="Y4302" s="2"/>
      <c r="Z4302" s="2"/>
      <c r="AA4302" s="2" t="s">
        <v>1097</v>
      </c>
      <c r="AB4302" s="3">
        <f>DATEVALUE(DatosTransformados[[#This Row],[Contact Date Hidden]])</f>
        <v>45194</v>
      </c>
      <c r="AC4302" s="3">
        <v>44452</v>
      </c>
      <c r="AD4302" s="2" t="s">
        <v>28</v>
      </c>
      <c r="AE4302" s="2" t="str">
        <f>VLOOKUP(DatosTransformados[[#This Row],[Customer Segment Hidden]],Tabla3[#All],2,FALSE)</f>
        <v>High</v>
      </c>
      <c r="AF4302" s="11">
        <v>32.353720467686117</v>
      </c>
      <c r="AG4302" s="2">
        <v>7</v>
      </c>
      <c r="AH4302" s="2" t="s">
        <v>63</v>
      </c>
      <c r="AI4302" s="2" t="str">
        <f>IFERROR(VLOOKUP(DatosTransformados[[#This Row],[Preferred Contact Method Hidden]],Tabla3[#All],2,FALSE),DatosTransformados[[#This Row],[Preferred Contact Method Hidden]])</f>
        <v>SMS</v>
      </c>
      <c r="AJ4302" s="2" t="str">
        <f>VLOOKUP(DatosTransformados[[#This Row],[Applied Discount Hidden]],Tabla3[#All],2,FALSE)</f>
        <v>No</v>
      </c>
      <c r="AK4302" s="2" t="b">
        <v>0</v>
      </c>
    </row>
    <row r="4303" spans="1:37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">
        <v>21</v>
      </c>
      <c r="O43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3" s="5" t="s">
        <v>33</v>
      </c>
      <c r="Q4303" s="5">
        <v>2</v>
      </c>
      <c r="R4303" s="5" t="s">
        <v>21</v>
      </c>
      <c r="S4303" s="5" t="s">
        <v>52</v>
      </c>
      <c r="T4303" s="5" t="s">
        <v>35</v>
      </c>
      <c r="U4303" s="5">
        <v>8</v>
      </c>
      <c r="V4303" s="5" t="str">
        <f>PROPER(DatosTransformados[[#This Row],[Payment Method Hidden]])</f>
        <v>Direct Debit</v>
      </c>
      <c r="W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303" s="5">
        <v>558</v>
      </c>
      <c r="Y4303" s="5"/>
      <c r="Z4303" s="5"/>
      <c r="AA4303" s="5" t="s">
        <v>927</v>
      </c>
      <c r="AB4303" s="6">
        <f>DATEVALUE(DatosTransformados[[#This Row],[Contact Date Hidden]])</f>
        <v>43831</v>
      </c>
      <c r="AC4303" s="6">
        <v>44403</v>
      </c>
      <c r="AD4303" s="5" t="s">
        <v>38</v>
      </c>
      <c r="AE4303" s="5" t="str">
        <f>VLOOKUP(DatosTransformados[[#This Row],[Customer Segment Hidden]],Tabla3[#All],2,FALSE)</f>
        <v>Low</v>
      </c>
      <c r="AF4303" s="12">
        <v>7.396558814634191</v>
      </c>
      <c r="AG4303" s="5">
        <v>5</v>
      </c>
      <c r="AH4303" s="5" t="s">
        <v>29</v>
      </c>
      <c r="AI4303" s="5" t="str">
        <f>IFERROR(VLOOKUP(DatosTransformados[[#This Row],[Preferred Contact Method Hidden]],Tabla3[#All],2,FALSE),DatosTransformados[[#This Row],[Preferred Contact Method Hidden]])</f>
        <v>Email</v>
      </c>
      <c r="AJ4303" s="5" t="str">
        <f>VLOOKUP(DatosTransformados[[#This Row],[Applied Discount Hidden]],Tabla3[#All],2,FALSE)</f>
        <v>No</v>
      </c>
      <c r="AK4303" s="5" t="b">
        <v>0</v>
      </c>
    </row>
    <row r="4304" spans="1:37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">
        <v>21</v>
      </c>
      <c r="O43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4" s="5" t="s">
        <v>33</v>
      </c>
      <c r="Q4304" s="5">
        <v>6</v>
      </c>
      <c r="R4304" s="5" t="s">
        <v>21</v>
      </c>
      <c r="S4304" s="5" t="s">
        <v>24</v>
      </c>
      <c r="T4304" s="5" t="s">
        <v>117</v>
      </c>
      <c r="U4304" s="5">
        <v>39</v>
      </c>
      <c r="V4304" s="5" t="str">
        <f>PROPER(DatosTransformados[[#This Row],[Payment Method Hidden]])</f>
        <v>Direct Debit</v>
      </c>
      <c r="W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304" s="5">
        <v>1951</v>
      </c>
      <c r="Y4304" s="5"/>
      <c r="Z4304" s="5"/>
      <c r="AA4304" s="5" t="s">
        <v>4120</v>
      </c>
      <c r="AB4304" s="6">
        <f>DATEVALUE(DatosTransformados[[#This Row],[Contact Date Hidden]])</f>
        <v>44561</v>
      </c>
      <c r="AC4304" s="6">
        <v>43916</v>
      </c>
      <c r="AD4304" s="5" t="s">
        <v>28</v>
      </c>
      <c r="AE4304" s="5" t="str">
        <f>VLOOKUP(DatosTransformados[[#This Row],[Customer Segment Hidden]],Tabla3[#All],2,FALSE)</f>
        <v>High</v>
      </c>
      <c r="AF4304" s="12">
        <v>46.575284058885067</v>
      </c>
      <c r="AG4304" s="5">
        <v>5</v>
      </c>
      <c r="AH4304" s="5" t="s">
        <v>49</v>
      </c>
      <c r="AI4304" s="5" t="str">
        <f>IFERROR(VLOOKUP(DatosTransformados[[#This Row],[Preferred Contact Method Hidden]],Tabla3[#All],2,FALSE),DatosTransformados[[#This Row],[Preferred Contact Method Hidden]])</f>
        <v>Phone</v>
      </c>
      <c r="AJ4304" s="5" t="str">
        <f>VLOOKUP(DatosTransformados[[#This Row],[Applied Discount Hidden]],Tabla3[#All],2,FALSE)</f>
        <v>Yes</v>
      </c>
      <c r="AK4304" s="5" t="b">
        <v>1</v>
      </c>
    </row>
    <row r="4305" spans="1:37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">
        <v>21</v>
      </c>
      <c r="O43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5" s="2" t="s">
        <v>21</v>
      </c>
      <c r="Q4305" s="2">
        <v>0</v>
      </c>
      <c r="R4305" s="2" t="s">
        <v>21</v>
      </c>
      <c r="S4305" s="2" t="s">
        <v>24</v>
      </c>
      <c r="T4305" s="2" t="s">
        <v>117</v>
      </c>
      <c r="U4305" s="2">
        <v>19</v>
      </c>
      <c r="V4305" s="2" t="str">
        <f>PROPER(DatosTransformados[[#This Row],[Payment Method Hidden]])</f>
        <v>Direct Debit</v>
      </c>
      <c r="W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305" s="2">
        <v>338</v>
      </c>
      <c r="Y4305" s="2"/>
      <c r="Z4305" s="2"/>
      <c r="AA4305" s="2" t="s">
        <v>2754</v>
      </c>
      <c r="AB4305" s="3">
        <f>DATEVALUE(DatosTransformados[[#This Row],[Contact Date Hidden]])</f>
        <v>44012</v>
      </c>
      <c r="AC4305" s="3">
        <v>44204</v>
      </c>
      <c r="AD4305" s="2" t="s">
        <v>28</v>
      </c>
      <c r="AE4305" s="2" t="str">
        <f>VLOOKUP(DatosTransformados[[#This Row],[Customer Segment Hidden]],Tabla3[#All],2,FALSE)</f>
        <v>High</v>
      </c>
      <c r="AF4305" s="11">
        <v>16.804997657281088</v>
      </c>
      <c r="AG4305" s="2">
        <v>0</v>
      </c>
      <c r="AH4305" s="2" t="s">
        <v>49</v>
      </c>
      <c r="AI4305" s="2" t="str">
        <f>IFERROR(VLOOKUP(DatosTransformados[[#This Row],[Preferred Contact Method Hidden]],Tabla3[#All],2,FALSE),DatosTransformados[[#This Row],[Preferred Contact Method Hidden]])</f>
        <v>Phone</v>
      </c>
      <c r="AJ4305" s="2" t="str">
        <f>VLOOKUP(DatosTransformados[[#This Row],[Applied Discount Hidden]],Tabla3[#All],2,FALSE)</f>
        <v>Yes</v>
      </c>
      <c r="AK4305" s="2" t="b">
        <v>1</v>
      </c>
    </row>
    <row r="4306" spans="1:37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">
        <v>21</v>
      </c>
      <c r="O43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6" s="5" t="s">
        <v>21</v>
      </c>
      <c r="Q4306" s="5">
        <v>0</v>
      </c>
      <c r="R4306" s="5" t="s">
        <v>21</v>
      </c>
      <c r="S4306" s="5" t="s">
        <v>34</v>
      </c>
      <c r="T4306" s="5" t="s">
        <v>117</v>
      </c>
      <c r="U4306" s="5">
        <v>49</v>
      </c>
      <c r="V4306" s="5" t="str">
        <f>PROPER(DatosTransformados[[#This Row],[Payment Method Hidden]])</f>
        <v>Direct Debit</v>
      </c>
      <c r="W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306" s="5">
        <v>2707</v>
      </c>
      <c r="Y4306" s="5"/>
      <c r="Z4306" s="5"/>
      <c r="AA4306" s="5" t="s">
        <v>3320</v>
      </c>
      <c r="AB4306" s="6">
        <f>DATEVALUE(DatosTransformados[[#This Row],[Contact Date Hidden]])</f>
        <v>44794</v>
      </c>
      <c r="AC4306" s="6">
        <v>44367</v>
      </c>
      <c r="AD4306" s="5" t="s">
        <v>44</v>
      </c>
      <c r="AE4306" s="5" t="str">
        <f>VLOOKUP(DatosTransformados[[#This Row],[Customer Segment Hidden]],Tabla3[#All],2,FALSE)</f>
        <v>Medium</v>
      </c>
      <c r="AF4306" s="12">
        <v>46.093415340571923</v>
      </c>
      <c r="AG4306" s="5">
        <v>9</v>
      </c>
      <c r="AH4306" s="5" t="s">
        <v>49</v>
      </c>
      <c r="AI4306" s="5" t="str">
        <f>IFERROR(VLOOKUP(DatosTransformados[[#This Row],[Preferred Contact Method Hidden]],Tabla3[#All],2,FALSE),DatosTransformados[[#This Row],[Preferred Contact Method Hidden]])</f>
        <v>Phone</v>
      </c>
      <c r="AJ4306" s="5" t="str">
        <f>VLOOKUP(DatosTransformados[[#This Row],[Applied Discount Hidden]],Tabla3[#All],2,FALSE)</f>
        <v>Yes</v>
      </c>
      <c r="AK4306" s="5" t="b">
        <v>1</v>
      </c>
    </row>
    <row r="4307" spans="1:37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">
        <v>21</v>
      </c>
      <c r="O43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7" s="2" t="s">
        <v>21</v>
      </c>
      <c r="Q4307" s="2">
        <v>0</v>
      </c>
      <c r="R4307" s="2" t="s">
        <v>33</v>
      </c>
      <c r="S4307" s="2" t="s">
        <v>34</v>
      </c>
      <c r="T4307" s="2" t="s">
        <v>117</v>
      </c>
      <c r="U4307" s="2">
        <v>40</v>
      </c>
      <c r="V4307" s="2" t="str">
        <f>PROPER(DatosTransformados[[#This Row],[Payment Method Hidden]])</f>
        <v>Direct Debit</v>
      </c>
      <c r="W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307" s="2">
        <v>1601</v>
      </c>
      <c r="Y4307" s="2"/>
      <c r="Z4307" s="2"/>
      <c r="AA4307" s="2" t="s">
        <v>2379</v>
      </c>
      <c r="AB4307" s="3">
        <f>DATEVALUE(DatosTransformados[[#This Row],[Contact Date Hidden]])</f>
        <v>44446</v>
      </c>
      <c r="AC4307" s="3">
        <v>44106</v>
      </c>
      <c r="AD4307" s="2" t="s">
        <v>28</v>
      </c>
      <c r="AE4307" s="2" t="str">
        <f>VLOOKUP(DatosTransformados[[#This Row],[Customer Segment Hidden]],Tabla3[#All],2,FALSE)</f>
        <v>High</v>
      </c>
      <c r="AF4307" s="11">
        <v>32.89536758371591</v>
      </c>
      <c r="AG4307" s="2">
        <v>2</v>
      </c>
      <c r="AH4307" s="2" t="s">
        <v>63</v>
      </c>
      <c r="AI4307" s="2" t="str">
        <f>IFERROR(VLOOKUP(DatosTransformados[[#This Row],[Preferred Contact Method Hidden]],Tabla3[#All],2,FALSE),DatosTransformados[[#This Row],[Preferred Contact Method Hidden]])</f>
        <v>SMS</v>
      </c>
      <c r="AJ4307" s="2" t="str">
        <f>VLOOKUP(DatosTransformados[[#This Row],[Applied Discount Hidden]],Tabla3[#All],2,FALSE)</f>
        <v>No</v>
      </c>
      <c r="AK4307" s="2" t="b">
        <v>0</v>
      </c>
    </row>
    <row r="4308" spans="1:37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">
        <v>33</v>
      </c>
      <c r="O43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8" s="5" t="s">
        <v>21</v>
      </c>
      <c r="Q4308" s="5">
        <v>0</v>
      </c>
      <c r="R4308" s="5" t="s">
        <v>21</v>
      </c>
      <c r="S4308" s="5" t="s">
        <v>24</v>
      </c>
      <c r="T4308" s="5" t="s">
        <v>117</v>
      </c>
      <c r="U4308" s="5">
        <v>42</v>
      </c>
      <c r="V4308" s="5" t="str">
        <f>PROPER(DatosTransformados[[#This Row],[Payment Method Hidden]])</f>
        <v>Direct Debit</v>
      </c>
      <c r="W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308" s="5">
        <v>888</v>
      </c>
      <c r="Y4308" s="5" t="s">
        <v>103</v>
      </c>
      <c r="Z4308" s="5" t="s">
        <v>197</v>
      </c>
      <c r="AA4308" s="5" t="s">
        <v>977</v>
      </c>
      <c r="AB4308" s="6">
        <f>DATEVALUE(DatosTransformados[[#This Row],[Contact Date Hidden]])</f>
        <v>44328</v>
      </c>
      <c r="AC4308" s="6">
        <v>45057</v>
      </c>
      <c r="AD4308" s="5" t="s">
        <v>38</v>
      </c>
      <c r="AE4308" s="5" t="str">
        <f>VLOOKUP(DatosTransformados[[#This Row],[Customer Segment Hidden]],Tabla3[#All],2,FALSE)</f>
        <v>Low</v>
      </c>
      <c r="AF4308" s="12">
        <v>35.922667302194547</v>
      </c>
      <c r="AG4308" s="5">
        <v>10</v>
      </c>
      <c r="AH4308" s="5" t="s">
        <v>63</v>
      </c>
      <c r="AI4308" s="5" t="str">
        <f>IFERROR(VLOOKUP(DatosTransformados[[#This Row],[Preferred Contact Method Hidden]],Tabla3[#All],2,FALSE),DatosTransformados[[#This Row],[Preferred Contact Method Hidden]])</f>
        <v>SMS</v>
      </c>
      <c r="AJ4308" s="5" t="str">
        <f>VLOOKUP(DatosTransformados[[#This Row],[Applied Discount Hidden]],Tabla3[#All],2,FALSE)</f>
        <v>No</v>
      </c>
      <c r="AK4308" s="5" t="b">
        <v>0</v>
      </c>
    </row>
    <row r="4309" spans="1:37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">
        <v>21</v>
      </c>
      <c r="O43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09" s="2" t="s">
        <v>21</v>
      </c>
      <c r="Q4309" s="2">
        <v>0</v>
      </c>
      <c r="R4309" s="2" t="s">
        <v>21</v>
      </c>
      <c r="S4309" s="2" t="s">
        <v>24</v>
      </c>
      <c r="T4309" s="2" t="s">
        <v>117</v>
      </c>
      <c r="U4309" s="2">
        <v>39</v>
      </c>
      <c r="V4309" s="2" t="str">
        <f>PROPER(DatosTransformados[[#This Row],[Payment Method Hidden]])</f>
        <v>Direct Debit</v>
      </c>
      <c r="W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309" s="2">
        <v>39</v>
      </c>
      <c r="Y4309" s="2" t="s">
        <v>42</v>
      </c>
      <c r="Z4309" s="2" t="s">
        <v>184</v>
      </c>
      <c r="AA4309" s="2" t="s">
        <v>3848</v>
      </c>
      <c r="AB4309" s="3">
        <f>DATEVALUE(DatosTransformados[[#This Row],[Contact Date Hidden]])</f>
        <v>45054</v>
      </c>
      <c r="AC4309" s="3">
        <v>45006</v>
      </c>
      <c r="AD4309" s="2" t="s">
        <v>38</v>
      </c>
      <c r="AE4309" s="2" t="str">
        <f>VLOOKUP(DatosTransformados[[#This Row],[Customer Segment Hidden]],Tabla3[#All],2,FALSE)</f>
        <v>Low</v>
      </c>
      <c r="AF4309" s="11">
        <v>38.607329838292323</v>
      </c>
      <c r="AG4309" s="2">
        <v>9</v>
      </c>
      <c r="AH4309" s="2" t="s">
        <v>63</v>
      </c>
      <c r="AI4309" s="2" t="str">
        <f>IFERROR(VLOOKUP(DatosTransformados[[#This Row],[Preferred Contact Method Hidden]],Tabla3[#All],2,FALSE),DatosTransformados[[#This Row],[Preferred Contact Method Hidden]])</f>
        <v>SMS</v>
      </c>
      <c r="AJ4309" s="2" t="str">
        <f>VLOOKUP(DatosTransformados[[#This Row],[Applied Discount Hidden]],Tabla3[#All],2,FALSE)</f>
        <v>Yes</v>
      </c>
      <c r="AK4309" s="2" t="b">
        <v>1</v>
      </c>
    </row>
    <row r="4310" spans="1:37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">
        <v>21</v>
      </c>
      <c r="O43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0" s="5" t="s">
        <v>21</v>
      </c>
      <c r="Q4310" s="5">
        <v>0</v>
      </c>
      <c r="R4310" s="5" t="s">
        <v>33</v>
      </c>
      <c r="S4310" s="5" t="s">
        <v>24</v>
      </c>
      <c r="T4310" s="5" t="s">
        <v>25</v>
      </c>
      <c r="U4310" s="5">
        <v>46</v>
      </c>
      <c r="V4310" s="5" t="str">
        <f>PROPER(DatosTransformados[[#This Row],[Payment Method Hidden]])</f>
        <v>Credit Card</v>
      </c>
      <c r="W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310" s="5">
        <v>870</v>
      </c>
      <c r="Y4310" s="5"/>
      <c r="Z4310" s="5"/>
      <c r="AA4310" s="5" t="s">
        <v>995</v>
      </c>
      <c r="AB4310" s="6">
        <f>DATEVALUE(DatosTransformados[[#This Row],[Contact Date Hidden]])</f>
        <v>44044</v>
      </c>
      <c r="AC4310" s="6">
        <v>44584</v>
      </c>
      <c r="AD4310" s="5" t="s">
        <v>28</v>
      </c>
      <c r="AE4310" s="5" t="str">
        <f>VLOOKUP(DatosTransformados[[#This Row],[Customer Segment Hidden]],Tabla3[#All],2,FALSE)</f>
        <v>High</v>
      </c>
      <c r="AF4310" s="12">
        <v>48.859076650062967</v>
      </c>
      <c r="AG4310" s="5">
        <v>8</v>
      </c>
      <c r="AH4310" s="5" t="s">
        <v>63</v>
      </c>
      <c r="AI4310" s="5" t="str">
        <f>IFERROR(VLOOKUP(DatosTransformados[[#This Row],[Preferred Contact Method Hidden]],Tabla3[#All],2,FALSE),DatosTransformados[[#This Row],[Preferred Contact Method Hidden]])</f>
        <v>SMS</v>
      </c>
      <c r="AJ4310" s="5" t="str">
        <f>VLOOKUP(DatosTransformados[[#This Row],[Applied Discount Hidden]],Tabla3[#All],2,FALSE)</f>
        <v>No</v>
      </c>
      <c r="AK4310" s="5" t="b">
        <v>0</v>
      </c>
    </row>
    <row r="4311" spans="1:37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">
        <v>21</v>
      </c>
      <c r="O43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1" s="2" t="s">
        <v>21</v>
      </c>
      <c r="Q4311" s="2">
        <v>0</v>
      </c>
      <c r="R4311" s="2" t="s">
        <v>21</v>
      </c>
      <c r="S4311" s="2" t="s">
        <v>24</v>
      </c>
      <c r="T4311" s="2" t="s">
        <v>35</v>
      </c>
      <c r="U4311" s="2">
        <v>49</v>
      </c>
      <c r="V4311" s="2" t="str">
        <f>PROPER(DatosTransformados[[#This Row],[Payment Method Hidden]])</f>
        <v>Direct Debit</v>
      </c>
      <c r="W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311" s="2">
        <v>757</v>
      </c>
      <c r="Y4311" s="2"/>
      <c r="Z4311" s="2"/>
      <c r="AA4311" s="2" t="s">
        <v>2333</v>
      </c>
      <c r="AB4311" s="3">
        <f>DATEVALUE(DatosTransformados[[#This Row],[Contact Date Hidden]])</f>
        <v>45041</v>
      </c>
      <c r="AC4311" s="3">
        <v>44915</v>
      </c>
      <c r="AD4311" s="2" t="s">
        <v>28</v>
      </c>
      <c r="AE4311" s="2" t="str">
        <f>VLOOKUP(DatosTransformados[[#This Row],[Customer Segment Hidden]],Tabla3[#All],2,FALSE)</f>
        <v>High</v>
      </c>
      <c r="AF4311" s="11">
        <v>41.734009078944347</v>
      </c>
      <c r="AG4311" s="2">
        <v>2</v>
      </c>
      <c r="AH4311" s="2" t="s">
        <v>29</v>
      </c>
      <c r="AI4311" s="2" t="str">
        <f>IFERROR(VLOOKUP(DatosTransformados[[#This Row],[Preferred Contact Method Hidden]],Tabla3[#All],2,FALSE),DatosTransformados[[#This Row],[Preferred Contact Method Hidden]])</f>
        <v>Email</v>
      </c>
      <c r="AJ4311" s="2" t="str">
        <f>VLOOKUP(DatosTransformados[[#This Row],[Applied Discount Hidden]],Tabla3[#All],2,FALSE)</f>
        <v>Yes</v>
      </c>
      <c r="AK4311" s="2" t="b">
        <v>1</v>
      </c>
    </row>
    <row r="4312" spans="1:37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">
        <v>33</v>
      </c>
      <c r="O43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2" s="5" t="s">
        <v>21</v>
      </c>
      <c r="Q4312" s="5">
        <v>0</v>
      </c>
      <c r="R4312" s="5" t="s">
        <v>33</v>
      </c>
      <c r="S4312" s="5" t="s">
        <v>24</v>
      </c>
      <c r="T4312" s="5" t="s">
        <v>123</v>
      </c>
      <c r="U4312" s="5">
        <v>33</v>
      </c>
      <c r="V4312" s="5" t="str">
        <f>PROPER(DatosTransformados[[#This Row],[Payment Method Hidden]])</f>
        <v>Credit Card</v>
      </c>
      <c r="W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312" s="5">
        <v>2006</v>
      </c>
      <c r="Y4312" s="5"/>
      <c r="Z4312" s="5"/>
      <c r="AA4312" s="5" t="s">
        <v>1964</v>
      </c>
      <c r="AB4312" s="6">
        <f>DATEVALUE(DatosTransformados[[#This Row],[Contact Date Hidden]])</f>
        <v>44435</v>
      </c>
      <c r="AC4312" s="6">
        <v>44300</v>
      </c>
      <c r="AD4312" s="5" t="s">
        <v>28</v>
      </c>
      <c r="AE4312" s="5" t="str">
        <f>VLOOKUP(DatosTransformados[[#This Row],[Customer Segment Hidden]],Tabla3[#All],2,FALSE)</f>
        <v>High</v>
      </c>
      <c r="AF4312" s="12">
        <v>37.270777844201731</v>
      </c>
      <c r="AG4312" s="5">
        <v>4</v>
      </c>
      <c r="AH4312" s="5" t="s">
        <v>63</v>
      </c>
      <c r="AI4312" s="5" t="str">
        <f>IFERROR(VLOOKUP(DatosTransformados[[#This Row],[Preferred Contact Method Hidden]],Tabla3[#All],2,FALSE),DatosTransformados[[#This Row],[Preferred Contact Method Hidden]])</f>
        <v>SMS</v>
      </c>
      <c r="AJ4312" s="5" t="str">
        <f>VLOOKUP(DatosTransformados[[#This Row],[Applied Discount Hidden]],Tabla3[#All],2,FALSE)</f>
        <v>No</v>
      </c>
      <c r="AK4312" s="5" t="b">
        <v>0</v>
      </c>
    </row>
    <row r="4313" spans="1:37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">
        <v>21</v>
      </c>
      <c r="O43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3" s="2" t="s">
        <v>21</v>
      </c>
      <c r="Q4313" s="2">
        <v>0</v>
      </c>
      <c r="R4313" s="2" t="s">
        <v>33</v>
      </c>
      <c r="S4313" s="2" t="s">
        <v>34</v>
      </c>
      <c r="T4313" s="2" t="s">
        <v>117</v>
      </c>
      <c r="U4313" s="2">
        <v>35</v>
      </c>
      <c r="V4313" s="2" t="str">
        <f>PROPER(DatosTransformados[[#This Row],[Payment Method Hidden]])</f>
        <v>Direct Debit</v>
      </c>
      <c r="W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313" s="2">
        <v>2426</v>
      </c>
      <c r="Y4313" s="2"/>
      <c r="Z4313" s="2"/>
      <c r="AA4313" s="2" t="s">
        <v>4458</v>
      </c>
      <c r="AB4313" s="3">
        <f>DATEVALUE(DatosTransformados[[#This Row],[Contact Date Hidden]])</f>
        <v>44610</v>
      </c>
      <c r="AC4313" s="3">
        <v>44015</v>
      </c>
      <c r="AD4313" s="2" t="s">
        <v>38</v>
      </c>
      <c r="AE4313" s="2" t="str">
        <f>VLOOKUP(DatosTransformados[[#This Row],[Customer Segment Hidden]],Tabla3[#All],2,FALSE)</f>
        <v>Low</v>
      </c>
      <c r="AF4313" s="11">
        <v>35.650016171188952</v>
      </c>
      <c r="AG4313" s="2">
        <v>9</v>
      </c>
      <c r="AH4313" s="2" t="s">
        <v>49</v>
      </c>
      <c r="AI4313" s="2" t="str">
        <f>IFERROR(VLOOKUP(DatosTransformados[[#This Row],[Preferred Contact Method Hidden]],Tabla3[#All],2,FALSE),DatosTransformados[[#This Row],[Preferred Contact Method Hidden]])</f>
        <v>Phone</v>
      </c>
      <c r="AJ4313" s="2" t="str">
        <f>VLOOKUP(DatosTransformados[[#This Row],[Applied Discount Hidden]],Tabla3[#All],2,FALSE)</f>
        <v>Yes</v>
      </c>
      <c r="AK4313" s="2" t="b">
        <v>1</v>
      </c>
    </row>
    <row r="4314" spans="1:37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">
        <v>21</v>
      </c>
      <c r="O43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4" s="5" t="s">
        <v>21</v>
      </c>
      <c r="Q4314" s="5">
        <v>0</v>
      </c>
      <c r="R4314" s="5" t="s">
        <v>21</v>
      </c>
      <c r="S4314" s="5" t="s">
        <v>24</v>
      </c>
      <c r="T4314" s="5" t="s">
        <v>35</v>
      </c>
      <c r="U4314" s="5">
        <v>12</v>
      </c>
      <c r="V4314" s="5" t="str">
        <f>PROPER(DatosTransformados[[#This Row],[Payment Method Hidden]])</f>
        <v>Direct Debit</v>
      </c>
      <c r="W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314" s="5">
        <v>26</v>
      </c>
      <c r="Y4314" s="5"/>
      <c r="Z4314" s="5"/>
      <c r="AA4314" s="5" t="s">
        <v>4805</v>
      </c>
      <c r="AB4314" s="6">
        <f>DATEVALUE(DatosTransformados[[#This Row],[Contact Date Hidden]])</f>
        <v>43971</v>
      </c>
      <c r="AC4314" s="6">
        <v>44048</v>
      </c>
      <c r="AD4314" s="5" t="s">
        <v>44</v>
      </c>
      <c r="AE4314" s="5" t="str">
        <f>VLOOKUP(DatosTransformados[[#This Row],[Customer Segment Hidden]],Tabla3[#All],2,FALSE)</f>
        <v>Medium</v>
      </c>
      <c r="AF4314" s="12">
        <v>9.6242469348762683</v>
      </c>
      <c r="AG4314" s="5">
        <v>1</v>
      </c>
      <c r="AH4314" s="5" t="s">
        <v>29</v>
      </c>
      <c r="AI4314" s="5" t="str">
        <f>IFERROR(VLOOKUP(DatosTransformados[[#This Row],[Preferred Contact Method Hidden]],Tabla3[#All],2,FALSE),DatosTransformados[[#This Row],[Preferred Contact Method Hidden]])</f>
        <v>Email</v>
      </c>
      <c r="AJ4314" s="5" t="str">
        <f>VLOOKUP(DatosTransformados[[#This Row],[Applied Discount Hidden]],Tabla3[#All],2,FALSE)</f>
        <v>Yes</v>
      </c>
      <c r="AK4314" s="5" t="b">
        <v>1</v>
      </c>
    </row>
    <row r="4315" spans="1:37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">
        <v>21</v>
      </c>
      <c r="O43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5" s="2" t="s">
        <v>21</v>
      </c>
      <c r="Q4315" s="2">
        <v>0</v>
      </c>
      <c r="R4315" s="2" t="s">
        <v>33</v>
      </c>
      <c r="S4315" s="2" t="s">
        <v>24</v>
      </c>
      <c r="T4315" s="2" t="s">
        <v>25</v>
      </c>
      <c r="U4315" s="2">
        <v>27</v>
      </c>
      <c r="V4315" s="2" t="str">
        <f>PROPER(DatosTransformados[[#This Row],[Payment Method Hidden]])</f>
        <v>Credit Card</v>
      </c>
      <c r="W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315" s="2">
        <v>787</v>
      </c>
      <c r="Y4315" s="2"/>
      <c r="Z4315" s="2"/>
      <c r="AA4315" s="2" t="s">
        <v>6638</v>
      </c>
      <c r="AB4315" s="3">
        <f>DATEVALUE(DatosTransformados[[#This Row],[Contact Date Hidden]])</f>
        <v>44292</v>
      </c>
      <c r="AC4315" s="3">
        <v>44223</v>
      </c>
      <c r="AD4315" s="2" t="s">
        <v>44</v>
      </c>
      <c r="AE4315" s="2" t="str">
        <f>VLOOKUP(DatosTransformados[[#This Row],[Customer Segment Hidden]],Tabla3[#All],2,FALSE)</f>
        <v>Medium</v>
      </c>
      <c r="AF4315" s="11">
        <v>22.573796257981439</v>
      </c>
      <c r="AG4315" s="2">
        <v>10</v>
      </c>
      <c r="AH4315" s="2" t="s">
        <v>63</v>
      </c>
      <c r="AI4315" s="2" t="str">
        <f>IFERROR(VLOOKUP(DatosTransformados[[#This Row],[Preferred Contact Method Hidden]],Tabla3[#All],2,FALSE),DatosTransformados[[#This Row],[Preferred Contact Method Hidden]])</f>
        <v>SMS</v>
      </c>
      <c r="AJ4315" s="2" t="str">
        <f>VLOOKUP(DatosTransformados[[#This Row],[Applied Discount Hidden]],Tabla3[#All],2,FALSE)</f>
        <v>No</v>
      </c>
      <c r="AK4315" s="2" t="b">
        <v>0</v>
      </c>
    </row>
    <row r="4316" spans="1:37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">
        <v>21</v>
      </c>
      <c r="O43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6" s="5" t="s">
        <v>21</v>
      </c>
      <c r="Q4316" s="5">
        <v>0</v>
      </c>
      <c r="R4316" s="5" t="s">
        <v>33</v>
      </c>
      <c r="S4316" s="5" t="s">
        <v>24</v>
      </c>
      <c r="T4316" s="5" t="s">
        <v>35</v>
      </c>
      <c r="U4316" s="5">
        <v>46</v>
      </c>
      <c r="V4316" s="5" t="str">
        <f>PROPER(DatosTransformados[[#This Row],[Payment Method Hidden]])</f>
        <v>Direct Debit</v>
      </c>
      <c r="W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316" s="5">
        <v>246</v>
      </c>
      <c r="Y4316" s="5" t="s">
        <v>42</v>
      </c>
      <c r="Z4316" s="5" t="s">
        <v>213</v>
      </c>
      <c r="AA4316" s="5" t="s">
        <v>6640</v>
      </c>
      <c r="AB4316" s="6">
        <f>DATEVALUE(DatosTransformados[[#This Row],[Contact Date Hidden]])</f>
        <v>44234</v>
      </c>
      <c r="AC4316" s="6">
        <v>44766</v>
      </c>
      <c r="AD4316" s="5" t="s">
        <v>28</v>
      </c>
      <c r="AE4316" s="5" t="str">
        <f>VLOOKUP(DatosTransformados[[#This Row],[Customer Segment Hidden]],Tabla3[#All],2,FALSE)</f>
        <v>High</v>
      </c>
      <c r="AF4316" s="12">
        <v>43.004858145831307</v>
      </c>
      <c r="AG4316" s="5">
        <v>3</v>
      </c>
      <c r="AH4316" s="5" t="s">
        <v>29</v>
      </c>
      <c r="AI4316" s="5" t="str">
        <f>IFERROR(VLOOKUP(DatosTransformados[[#This Row],[Preferred Contact Method Hidden]],Tabla3[#All],2,FALSE),DatosTransformados[[#This Row],[Preferred Contact Method Hidden]])</f>
        <v>Email</v>
      </c>
      <c r="AJ4316" s="5" t="str">
        <f>VLOOKUP(DatosTransformados[[#This Row],[Applied Discount Hidden]],Tabla3[#All],2,FALSE)</f>
        <v>No</v>
      </c>
      <c r="AK4316" s="5" t="b">
        <v>0</v>
      </c>
    </row>
    <row r="4317" spans="1:37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">
        <v>21</v>
      </c>
      <c r="O43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7" s="2" t="s">
        <v>21</v>
      </c>
      <c r="Q4317" s="2">
        <v>0</v>
      </c>
      <c r="R4317" s="2" t="s">
        <v>21</v>
      </c>
      <c r="S4317" s="2" t="s">
        <v>24</v>
      </c>
      <c r="T4317" s="2" t="s">
        <v>117</v>
      </c>
      <c r="U4317" s="2">
        <v>13</v>
      </c>
      <c r="V4317" s="2" t="str">
        <f>PROPER(DatosTransformados[[#This Row],[Payment Method Hidden]])</f>
        <v>Direct Debit</v>
      </c>
      <c r="W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317" s="2">
        <v>13</v>
      </c>
      <c r="Y4317" s="2"/>
      <c r="Z4317" s="2"/>
      <c r="AA4317" s="2" t="s">
        <v>1089</v>
      </c>
      <c r="AB4317" s="3">
        <f>DATEVALUE(DatosTransformados[[#This Row],[Contact Date Hidden]])</f>
        <v>45072</v>
      </c>
      <c r="AC4317" s="3">
        <v>45033</v>
      </c>
      <c r="AD4317" s="2" t="s">
        <v>44</v>
      </c>
      <c r="AE4317" s="2" t="str">
        <f>VLOOKUP(DatosTransformados[[#This Row],[Customer Segment Hidden]],Tabla3[#All],2,FALSE)</f>
        <v>Medium</v>
      </c>
      <c r="AF4317" s="11">
        <v>15.534563157921591</v>
      </c>
      <c r="AG4317" s="2">
        <v>0</v>
      </c>
      <c r="AH4317" s="2" t="s">
        <v>29</v>
      </c>
      <c r="AI4317" s="2" t="str">
        <f>IFERROR(VLOOKUP(DatosTransformados[[#This Row],[Preferred Contact Method Hidden]],Tabla3[#All],2,FALSE),DatosTransformados[[#This Row],[Preferred Contact Method Hidden]])</f>
        <v>Email</v>
      </c>
      <c r="AJ4317" s="2" t="str">
        <f>VLOOKUP(DatosTransformados[[#This Row],[Applied Discount Hidden]],Tabla3[#All],2,FALSE)</f>
        <v>No</v>
      </c>
      <c r="AK4317" s="2" t="b">
        <v>0</v>
      </c>
    </row>
    <row r="4318" spans="1:37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">
        <v>21</v>
      </c>
      <c r="O43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8" s="5" t="s">
        <v>21</v>
      </c>
      <c r="Q4318" s="5">
        <v>0</v>
      </c>
      <c r="R4318" s="5" t="s">
        <v>33</v>
      </c>
      <c r="S4318" s="5" t="s">
        <v>52</v>
      </c>
      <c r="T4318" s="5" t="s">
        <v>25</v>
      </c>
      <c r="U4318" s="5">
        <v>35</v>
      </c>
      <c r="V4318" s="5" t="str">
        <f>PROPER(DatosTransformados[[#This Row],[Payment Method Hidden]])</f>
        <v>Credit Card</v>
      </c>
      <c r="W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318" s="5">
        <v>2398</v>
      </c>
      <c r="Y4318" s="5"/>
      <c r="Z4318" s="5"/>
      <c r="AA4318" s="5" t="s">
        <v>335</v>
      </c>
      <c r="AB4318" s="6">
        <f>DATEVALUE(DatosTransformados[[#This Row],[Contact Date Hidden]])</f>
        <v>43981</v>
      </c>
      <c r="AC4318" s="6">
        <v>44377</v>
      </c>
      <c r="AD4318" s="5" t="s">
        <v>38</v>
      </c>
      <c r="AE4318" s="5" t="str">
        <f>VLOOKUP(DatosTransformados[[#This Row],[Customer Segment Hidden]],Tabla3[#All],2,FALSE)</f>
        <v>Low</v>
      </c>
      <c r="AF4318" s="12">
        <v>33.254490698240282</v>
      </c>
      <c r="AG4318" s="5">
        <v>9</v>
      </c>
      <c r="AH4318" s="5" t="s">
        <v>29</v>
      </c>
      <c r="AI4318" s="5" t="str">
        <f>IFERROR(VLOOKUP(DatosTransformados[[#This Row],[Preferred Contact Method Hidden]],Tabla3[#All],2,FALSE),DatosTransformados[[#This Row],[Preferred Contact Method Hidden]])</f>
        <v>Email</v>
      </c>
      <c r="AJ4318" s="5" t="str">
        <f>VLOOKUP(DatosTransformados[[#This Row],[Applied Discount Hidden]],Tabla3[#All],2,FALSE)</f>
        <v>Yes</v>
      </c>
      <c r="AK4318" s="5" t="b">
        <v>1</v>
      </c>
    </row>
    <row r="4319" spans="1:37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">
        <v>21</v>
      </c>
      <c r="O43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19" s="2" t="s">
        <v>33</v>
      </c>
      <c r="Q4319" s="2">
        <v>6</v>
      </c>
      <c r="R4319" s="2" t="s">
        <v>33</v>
      </c>
      <c r="S4319" s="2" t="s">
        <v>24</v>
      </c>
      <c r="T4319" s="2" t="s">
        <v>35</v>
      </c>
      <c r="U4319" s="2">
        <v>35</v>
      </c>
      <c r="V4319" s="2" t="str">
        <f>PROPER(DatosTransformados[[#This Row],[Payment Method Hidden]])</f>
        <v>Direct Debit</v>
      </c>
      <c r="W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319" s="2">
        <v>202</v>
      </c>
      <c r="Y4319" s="2" t="s">
        <v>87</v>
      </c>
      <c r="Z4319" s="2" t="s">
        <v>126</v>
      </c>
      <c r="AA4319" s="2" t="s">
        <v>6378</v>
      </c>
      <c r="AB4319" s="3">
        <f>DATEVALUE(DatosTransformados[[#This Row],[Contact Date Hidden]])</f>
        <v>44514</v>
      </c>
      <c r="AC4319" s="3">
        <v>44721</v>
      </c>
      <c r="AD4319" s="2" t="s">
        <v>38</v>
      </c>
      <c r="AE4319" s="2" t="str">
        <f>VLOOKUP(DatosTransformados[[#This Row],[Customer Segment Hidden]],Tabla3[#All],2,FALSE)</f>
        <v>Low</v>
      </c>
      <c r="AF4319" s="11">
        <v>38.837525785903033</v>
      </c>
      <c r="AG4319" s="2">
        <v>3</v>
      </c>
      <c r="AH4319" s="2" t="s">
        <v>49</v>
      </c>
      <c r="AI4319" s="2" t="str">
        <f>IFERROR(VLOOKUP(DatosTransformados[[#This Row],[Preferred Contact Method Hidden]],Tabla3[#All],2,FALSE),DatosTransformados[[#This Row],[Preferred Contact Method Hidden]])</f>
        <v>Phone</v>
      </c>
      <c r="AJ4319" s="2" t="str">
        <f>VLOOKUP(DatosTransformados[[#This Row],[Applied Discount Hidden]],Tabla3[#All],2,FALSE)</f>
        <v>Yes</v>
      </c>
      <c r="AK4319" s="2" t="b">
        <v>1</v>
      </c>
    </row>
    <row r="4320" spans="1:37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">
        <v>33</v>
      </c>
      <c r="O43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0" s="5" t="s">
        <v>21</v>
      </c>
      <c r="Q4320" s="5">
        <v>0</v>
      </c>
      <c r="R4320" s="5" t="s">
        <v>21</v>
      </c>
      <c r="S4320" s="5" t="s">
        <v>24</v>
      </c>
      <c r="T4320" s="5" t="s">
        <v>117</v>
      </c>
      <c r="U4320" s="5">
        <v>27</v>
      </c>
      <c r="V4320" s="5" t="str">
        <f>PROPER(DatosTransformados[[#This Row],[Payment Method Hidden]])</f>
        <v>Direct Debit</v>
      </c>
      <c r="W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320" s="5">
        <v>27</v>
      </c>
      <c r="Y4320" s="5" t="s">
        <v>42</v>
      </c>
      <c r="Z4320" s="5" t="s">
        <v>184</v>
      </c>
      <c r="AA4320" s="5" t="s">
        <v>5469</v>
      </c>
      <c r="AB4320" s="6">
        <f>DATEVALUE(DatosTransformados[[#This Row],[Contact Date Hidden]])</f>
        <v>45227</v>
      </c>
      <c r="AC4320" s="6">
        <v>44970</v>
      </c>
      <c r="AD4320" s="5" t="s">
        <v>28</v>
      </c>
      <c r="AE4320" s="5" t="str">
        <f>VLOOKUP(DatosTransformados[[#This Row],[Customer Segment Hidden]],Tabla3[#All],2,FALSE)</f>
        <v>High</v>
      </c>
      <c r="AF4320" s="12">
        <v>22.681293060755401</v>
      </c>
      <c r="AG4320" s="5">
        <v>6</v>
      </c>
      <c r="AH4320" s="5" t="s">
        <v>29</v>
      </c>
      <c r="AI4320" s="5" t="str">
        <f>IFERROR(VLOOKUP(DatosTransformados[[#This Row],[Preferred Contact Method Hidden]],Tabla3[#All],2,FALSE),DatosTransformados[[#This Row],[Preferred Contact Method Hidden]])</f>
        <v>Email</v>
      </c>
      <c r="AJ4320" s="5" t="str">
        <f>VLOOKUP(DatosTransformados[[#This Row],[Applied Discount Hidden]],Tabla3[#All],2,FALSE)</f>
        <v>No</v>
      </c>
      <c r="AK4320" s="5" t="b">
        <v>0</v>
      </c>
    </row>
    <row r="4321" spans="1:37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">
        <v>21</v>
      </c>
      <c r="O43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1" s="2" t="s">
        <v>21</v>
      </c>
      <c r="Q4321" s="2">
        <v>0</v>
      </c>
      <c r="R4321" s="2" t="s">
        <v>33</v>
      </c>
      <c r="S4321" s="2" t="s">
        <v>52</v>
      </c>
      <c r="T4321" s="2" t="s">
        <v>117</v>
      </c>
      <c r="U4321" s="2">
        <v>48</v>
      </c>
      <c r="V4321" s="2" t="str">
        <f>PROPER(DatosTransformados[[#This Row],[Payment Method Hidden]])</f>
        <v>Direct Debit</v>
      </c>
      <c r="W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321" s="2">
        <v>3303</v>
      </c>
      <c r="Y4321" s="2"/>
      <c r="Z4321" s="2"/>
      <c r="AA4321" s="2" t="s">
        <v>6646</v>
      </c>
      <c r="AB4321" s="3">
        <f>DATEVALUE(DatosTransformados[[#This Row],[Contact Date Hidden]])</f>
        <v>44519</v>
      </c>
      <c r="AC4321" s="3">
        <v>44584</v>
      </c>
      <c r="AD4321" s="2" t="s">
        <v>44</v>
      </c>
      <c r="AE4321" s="2" t="str">
        <f>VLOOKUP(DatosTransformados[[#This Row],[Customer Segment Hidden]],Tabla3[#All],2,FALSE)</f>
        <v>Medium</v>
      </c>
      <c r="AF4321" s="11">
        <v>49.369301319233983</v>
      </c>
      <c r="AG4321" s="2">
        <v>2</v>
      </c>
      <c r="AH4321" s="2" t="s">
        <v>63</v>
      </c>
      <c r="AI4321" s="2" t="str">
        <f>IFERROR(VLOOKUP(DatosTransformados[[#This Row],[Preferred Contact Method Hidden]],Tabla3[#All],2,FALSE),DatosTransformados[[#This Row],[Preferred Contact Method Hidden]])</f>
        <v>SMS</v>
      </c>
      <c r="AJ4321" s="2" t="str">
        <f>VLOOKUP(DatosTransformados[[#This Row],[Applied Discount Hidden]],Tabla3[#All],2,FALSE)</f>
        <v>Yes</v>
      </c>
      <c r="AK4321" s="2" t="b">
        <v>1</v>
      </c>
    </row>
    <row r="4322" spans="1:37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">
        <v>21</v>
      </c>
      <c r="O43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2" s="5" t="s">
        <v>21</v>
      </c>
      <c r="Q4322" s="5">
        <v>0</v>
      </c>
      <c r="R4322" s="5" t="s">
        <v>21</v>
      </c>
      <c r="S4322" s="5" t="s">
        <v>24</v>
      </c>
      <c r="T4322" s="5" t="s">
        <v>117</v>
      </c>
      <c r="U4322" s="5">
        <v>29</v>
      </c>
      <c r="V4322" s="5" t="str">
        <f>PROPER(DatosTransformados[[#This Row],[Payment Method Hidden]])</f>
        <v>Direct Debit</v>
      </c>
      <c r="W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4322" s="5">
        <v>636</v>
      </c>
      <c r="Y4322" s="5"/>
      <c r="Z4322" s="5"/>
      <c r="AA4322" s="5" t="s">
        <v>6648</v>
      </c>
      <c r="AB4322" s="6">
        <f>DATEVALUE(DatosTransformados[[#This Row],[Contact Date Hidden]])</f>
        <v>44131</v>
      </c>
      <c r="AC4322" s="6">
        <v>43887</v>
      </c>
      <c r="AD4322" s="5" t="s">
        <v>44</v>
      </c>
      <c r="AE4322" s="5" t="str">
        <f>VLOOKUP(DatosTransformados[[#This Row],[Customer Segment Hidden]],Tabla3[#All],2,FALSE)</f>
        <v>Medium</v>
      </c>
      <c r="AF4322" s="12">
        <v>27.048118025063559</v>
      </c>
      <c r="AG4322" s="5">
        <v>3</v>
      </c>
      <c r="AH4322" s="5" t="s">
        <v>63</v>
      </c>
      <c r="AI4322" s="5" t="str">
        <f>IFERROR(VLOOKUP(DatosTransformados[[#This Row],[Preferred Contact Method Hidden]],Tabla3[#All],2,FALSE),DatosTransformados[[#This Row],[Preferred Contact Method Hidden]])</f>
        <v>SMS</v>
      </c>
      <c r="AJ4322" s="5" t="str">
        <f>VLOOKUP(DatosTransformados[[#This Row],[Applied Discount Hidden]],Tabla3[#All],2,FALSE)</f>
        <v>Yes</v>
      </c>
      <c r="AK4322" s="5" t="b">
        <v>1</v>
      </c>
    </row>
    <row r="4323" spans="1:37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">
        <v>21</v>
      </c>
      <c r="O43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3" s="2" t="s">
        <v>21</v>
      </c>
      <c r="Q4323" s="2">
        <v>0</v>
      </c>
      <c r="R4323" s="2" t="s">
        <v>21</v>
      </c>
      <c r="S4323" s="2" t="s">
        <v>24</v>
      </c>
      <c r="T4323" s="2" t="s">
        <v>117</v>
      </c>
      <c r="U4323" s="2">
        <v>41</v>
      </c>
      <c r="V4323" s="2" t="str">
        <f>PROPER(DatosTransformados[[#This Row],[Payment Method Hidden]])</f>
        <v>Direct Debit</v>
      </c>
      <c r="W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323" s="2">
        <v>41</v>
      </c>
      <c r="Y4323" s="2" t="s">
        <v>103</v>
      </c>
      <c r="Z4323" s="2" t="s">
        <v>197</v>
      </c>
      <c r="AA4323" s="2" t="s">
        <v>6650</v>
      </c>
      <c r="AB4323" s="3">
        <f>DATEVALUE(DatosTransformados[[#This Row],[Contact Date Hidden]])</f>
        <v>44832</v>
      </c>
      <c r="AC4323" s="3">
        <v>44491</v>
      </c>
      <c r="AD4323" s="2" t="s">
        <v>28</v>
      </c>
      <c r="AE4323" s="2" t="str">
        <f>VLOOKUP(DatosTransformados[[#This Row],[Customer Segment Hidden]],Tabla3[#All],2,FALSE)</f>
        <v>High</v>
      </c>
      <c r="AF4323" s="11">
        <v>42.979744638336037</v>
      </c>
      <c r="AG4323" s="2">
        <v>0</v>
      </c>
      <c r="AH4323" s="2" t="s">
        <v>63</v>
      </c>
      <c r="AI4323" s="2" t="str">
        <f>IFERROR(VLOOKUP(DatosTransformados[[#This Row],[Preferred Contact Method Hidden]],Tabla3[#All],2,FALSE),DatosTransformados[[#This Row],[Preferred Contact Method Hidden]])</f>
        <v>SMS</v>
      </c>
      <c r="AJ4323" s="2" t="str">
        <f>VLOOKUP(DatosTransformados[[#This Row],[Applied Discount Hidden]],Tabla3[#All],2,FALSE)</f>
        <v>Yes</v>
      </c>
      <c r="AK4323" s="2" t="b">
        <v>1</v>
      </c>
    </row>
    <row r="4324" spans="1:37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">
        <v>21</v>
      </c>
      <c r="O43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4" s="5" t="s">
        <v>21</v>
      </c>
      <c r="Q4324" s="5">
        <v>0</v>
      </c>
      <c r="R4324" s="5" t="s">
        <v>21</v>
      </c>
      <c r="S4324" s="5" t="s">
        <v>24</v>
      </c>
      <c r="T4324" s="5" t="s">
        <v>25</v>
      </c>
      <c r="U4324" s="5">
        <v>35</v>
      </c>
      <c r="V4324" s="5" t="str">
        <f>PROPER(DatosTransformados[[#This Row],[Payment Method Hidden]])</f>
        <v>Credit Card</v>
      </c>
      <c r="W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324" s="5">
        <v>250</v>
      </c>
      <c r="Y4324" s="5"/>
      <c r="Z4324" s="5"/>
      <c r="AA4324" s="5" t="s">
        <v>6652</v>
      </c>
      <c r="AB4324" s="6">
        <f>DATEVALUE(DatosTransformados[[#This Row],[Contact Date Hidden]])</f>
        <v>44773</v>
      </c>
      <c r="AC4324" s="6">
        <v>44470</v>
      </c>
      <c r="AD4324" s="5" t="s">
        <v>44</v>
      </c>
      <c r="AE4324" s="5" t="str">
        <f>VLOOKUP(DatosTransformados[[#This Row],[Customer Segment Hidden]],Tabla3[#All],2,FALSE)</f>
        <v>Medium</v>
      </c>
      <c r="AF4324" s="12">
        <v>38.096396020972662</v>
      </c>
      <c r="AG4324" s="5">
        <v>1</v>
      </c>
      <c r="AH4324" s="5" t="s">
        <v>29</v>
      </c>
      <c r="AI4324" s="5" t="str">
        <f>IFERROR(VLOOKUP(DatosTransformados[[#This Row],[Preferred Contact Method Hidden]],Tabla3[#All],2,FALSE),DatosTransformados[[#This Row],[Preferred Contact Method Hidden]])</f>
        <v>Email</v>
      </c>
      <c r="AJ4324" s="5" t="str">
        <f>VLOOKUP(DatosTransformados[[#This Row],[Applied Discount Hidden]],Tabla3[#All],2,FALSE)</f>
        <v>Yes</v>
      </c>
      <c r="AK4324" s="5" t="b">
        <v>1</v>
      </c>
    </row>
    <row r="4325" spans="1:37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">
        <v>21</v>
      </c>
      <c r="O43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5" s="2" t="s">
        <v>21</v>
      </c>
      <c r="Q4325" s="2">
        <v>0</v>
      </c>
      <c r="R4325" s="2" t="s">
        <v>21</v>
      </c>
      <c r="S4325" s="2" t="s">
        <v>34</v>
      </c>
      <c r="T4325" s="2" t="s">
        <v>25</v>
      </c>
      <c r="U4325" s="2">
        <v>30</v>
      </c>
      <c r="V4325" s="2" t="str">
        <f>PROPER(DatosTransformados[[#This Row],[Payment Method Hidden]])</f>
        <v>Credit Card</v>
      </c>
      <c r="W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325" s="2">
        <v>1829</v>
      </c>
      <c r="Y4325" s="2"/>
      <c r="Z4325" s="2"/>
      <c r="AA4325" s="2" t="s">
        <v>457</v>
      </c>
      <c r="AB4325" s="3">
        <f>DATEVALUE(DatosTransformados[[#This Row],[Contact Date Hidden]])</f>
        <v>44525</v>
      </c>
      <c r="AC4325" s="3">
        <v>44662</v>
      </c>
      <c r="AD4325" s="2" t="s">
        <v>38</v>
      </c>
      <c r="AE4325" s="2" t="str">
        <f>VLOOKUP(DatosTransformados[[#This Row],[Customer Segment Hidden]],Tabla3[#All],2,FALSE)</f>
        <v>Low</v>
      </c>
      <c r="AF4325" s="11">
        <v>31.762386957877609</v>
      </c>
      <c r="AG4325" s="2">
        <v>8</v>
      </c>
      <c r="AH4325" s="2" t="s">
        <v>63</v>
      </c>
      <c r="AI4325" s="2" t="str">
        <f>IFERROR(VLOOKUP(DatosTransformados[[#This Row],[Preferred Contact Method Hidden]],Tabla3[#All],2,FALSE),DatosTransformados[[#This Row],[Preferred Contact Method Hidden]])</f>
        <v>SMS</v>
      </c>
      <c r="AJ4325" s="2" t="str">
        <f>VLOOKUP(DatosTransformados[[#This Row],[Applied Discount Hidden]],Tabla3[#All],2,FALSE)</f>
        <v>Yes</v>
      </c>
      <c r="AK4325" s="2" t="b">
        <v>1</v>
      </c>
    </row>
    <row r="4326" spans="1:37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">
        <v>33</v>
      </c>
      <c r="O43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6" s="5" t="s">
        <v>21</v>
      </c>
      <c r="Q4326" s="5">
        <v>0</v>
      </c>
      <c r="R4326" s="5" t="s">
        <v>21</v>
      </c>
      <c r="S4326" s="5" t="s">
        <v>24</v>
      </c>
      <c r="T4326" s="5" t="s">
        <v>25</v>
      </c>
      <c r="U4326" s="5">
        <v>32</v>
      </c>
      <c r="V4326" s="5" t="str">
        <f>PROPER(DatosTransformados[[#This Row],[Payment Method Hidden]])</f>
        <v>Credit Card</v>
      </c>
      <c r="W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326" s="5">
        <v>518</v>
      </c>
      <c r="Y4326" s="5" t="s">
        <v>87</v>
      </c>
      <c r="Z4326" s="5" t="s">
        <v>1400</v>
      </c>
      <c r="AA4326" s="5" t="s">
        <v>6655</v>
      </c>
      <c r="AB4326" s="6">
        <f>DATEVALUE(DatosTransformados[[#This Row],[Contact Date Hidden]])</f>
        <v>44139</v>
      </c>
      <c r="AC4326" s="6">
        <v>45275</v>
      </c>
      <c r="AD4326" s="5" t="s">
        <v>38</v>
      </c>
      <c r="AE4326" s="5" t="str">
        <f>VLOOKUP(DatosTransformados[[#This Row],[Customer Segment Hidden]],Tabla3[#All],2,FALSE)</f>
        <v>Low</v>
      </c>
      <c r="AF4326" s="12">
        <v>31.239120021949851</v>
      </c>
      <c r="AG4326" s="5">
        <v>2</v>
      </c>
      <c r="AH4326" s="5" t="s">
        <v>49</v>
      </c>
      <c r="AI4326" s="5" t="str">
        <f>IFERROR(VLOOKUP(DatosTransformados[[#This Row],[Preferred Contact Method Hidden]],Tabla3[#All],2,FALSE),DatosTransformados[[#This Row],[Preferred Contact Method Hidden]])</f>
        <v>Phone</v>
      </c>
      <c r="AJ4326" s="5" t="str">
        <f>VLOOKUP(DatosTransformados[[#This Row],[Applied Discount Hidden]],Tabla3[#All],2,FALSE)</f>
        <v>Yes</v>
      </c>
      <c r="AK4326" s="5" t="b">
        <v>1</v>
      </c>
    </row>
    <row r="4327" spans="1:37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">
        <v>33</v>
      </c>
      <c r="O43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7" s="2" t="s">
        <v>21</v>
      </c>
      <c r="Q4327" s="2">
        <v>0</v>
      </c>
      <c r="R4327" s="2" t="s">
        <v>21</v>
      </c>
      <c r="S4327" s="2" t="s">
        <v>24</v>
      </c>
      <c r="T4327" s="2" t="s">
        <v>117</v>
      </c>
      <c r="U4327" s="2">
        <v>35</v>
      </c>
      <c r="V4327" s="2" t="str">
        <f>PROPER(DatosTransformados[[#This Row],[Payment Method Hidden]])</f>
        <v>Direct Debit</v>
      </c>
      <c r="W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327" s="2">
        <v>313</v>
      </c>
      <c r="Y4327" s="2" t="s">
        <v>87</v>
      </c>
      <c r="Z4327" s="2" t="s">
        <v>126</v>
      </c>
      <c r="AA4327" s="2" t="s">
        <v>2869</v>
      </c>
      <c r="AB4327" s="3">
        <f>DATEVALUE(DatosTransformados[[#This Row],[Contact Date Hidden]])</f>
        <v>44636</v>
      </c>
      <c r="AC4327" s="3">
        <v>44952</v>
      </c>
      <c r="AD4327" s="2" t="s">
        <v>28</v>
      </c>
      <c r="AE4327" s="2" t="str">
        <f>VLOOKUP(DatosTransformados[[#This Row],[Customer Segment Hidden]],Tabla3[#All],2,FALSE)</f>
        <v>High</v>
      </c>
      <c r="AF4327" s="11">
        <v>40.334339859032077</v>
      </c>
      <c r="AG4327" s="2">
        <v>3</v>
      </c>
      <c r="AH4327" s="2" t="s">
        <v>63</v>
      </c>
      <c r="AI4327" s="2" t="str">
        <f>IFERROR(VLOOKUP(DatosTransformados[[#This Row],[Preferred Contact Method Hidden]],Tabla3[#All],2,FALSE),DatosTransformados[[#This Row],[Preferred Contact Method Hidden]])</f>
        <v>SMS</v>
      </c>
      <c r="AJ4327" s="2" t="str">
        <f>VLOOKUP(DatosTransformados[[#This Row],[Applied Discount Hidden]],Tabla3[#All],2,FALSE)</f>
        <v>Yes</v>
      </c>
      <c r="AK4327" s="2" t="b">
        <v>1</v>
      </c>
    </row>
    <row r="4328" spans="1:37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">
        <v>21</v>
      </c>
      <c r="O43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8" s="5" t="s">
        <v>21</v>
      </c>
      <c r="Q4328" s="5">
        <v>0</v>
      </c>
      <c r="R4328" s="5" t="s">
        <v>33</v>
      </c>
      <c r="S4328" s="5" t="s">
        <v>24</v>
      </c>
      <c r="T4328" s="5" t="s">
        <v>35</v>
      </c>
      <c r="U4328" s="5">
        <v>24</v>
      </c>
      <c r="V4328" s="5" t="str">
        <f>PROPER(DatosTransformados[[#This Row],[Payment Method Hidden]])</f>
        <v>Direct Debit</v>
      </c>
      <c r="W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328" s="5">
        <v>320</v>
      </c>
      <c r="Y4328" s="5"/>
      <c r="Z4328" s="5"/>
      <c r="AA4328" s="5" t="s">
        <v>6658</v>
      </c>
      <c r="AB4328" s="6">
        <f>DATEVALUE(DatosTransformados[[#This Row],[Contact Date Hidden]])</f>
        <v>44953</v>
      </c>
      <c r="AC4328" s="6">
        <v>44807</v>
      </c>
      <c r="AD4328" s="5" t="s">
        <v>38</v>
      </c>
      <c r="AE4328" s="5" t="str">
        <f>VLOOKUP(DatosTransformados[[#This Row],[Customer Segment Hidden]],Tabla3[#All],2,FALSE)</f>
        <v>Low</v>
      </c>
      <c r="AF4328" s="12">
        <v>19.774464113558899</v>
      </c>
      <c r="AG4328" s="5">
        <v>6</v>
      </c>
      <c r="AH4328" s="5" t="s">
        <v>49</v>
      </c>
      <c r="AI4328" s="5" t="str">
        <f>IFERROR(VLOOKUP(DatosTransformados[[#This Row],[Preferred Contact Method Hidden]],Tabla3[#All],2,FALSE),DatosTransformados[[#This Row],[Preferred Contact Method Hidden]])</f>
        <v>Phone</v>
      </c>
      <c r="AJ4328" s="5" t="str">
        <f>VLOOKUP(DatosTransformados[[#This Row],[Applied Discount Hidden]],Tabla3[#All],2,FALSE)</f>
        <v>Yes</v>
      </c>
      <c r="AK4328" s="5" t="b">
        <v>1</v>
      </c>
    </row>
    <row r="4329" spans="1:37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">
        <v>33</v>
      </c>
      <c r="O43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29" s="2" t="s">
        <v>21</v>
      </c>
      <c r="Q4329" s="2">
        <v>0</v>
      </c>
      <c r="R4329" s="2" t="s">
        <v>21</v>
      </c>
      <c r="S4329" s="2" t="s">
        <v>24</v>
      </c>
      <c r="T4329" s="2" t="s">
        <v>35</v>
      </c>
      <c r="U4329" s="2">
        <v>51</v>
      </c>
      <c r="V4329" s="2" t="str">
        <f>PROPER(DatosTransformados[[#This Row],[Payment Method Hidden]])</f>
        <v>Direct Debit</v>
      </c>
      <c r="W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329" s="2">
        <v>370</v>
      </c>
      <c r="Y4329" s="2" t="s">
        <v>87</v>
      </c>
      <c r="Z4329" s="2" t="s">
        <v>1400</v>
      </c>
      <c r="AA4329" s="2" t="s">
        <v>6660</v>
      </c>
      <c r="AB4329" s="3">
        <f>DATEVALUE(DatosTransformados[[#This Row],[Contact Date Hidden]])</f>
        <v>45245</v>
      </c>
      <c r="AC4329" s="3">
        <v>44068</v>
      </c>
      <c r="AD4329" s="2" t="s">
        <v>44</v>
      </c>
      <c r="AE4329" s="2" t="str">
        <f>VLOOKUP(DatosTransformados[[#This Row],[Customer Segment Hidden]],Tabla3[#All],2,FALSE)</f>
        <v>Medium</v>
      </c>
      <c r="AF4329" s="11">
        <v>52.279175141946787</v>
      </c>
      <c r="AG4329" s="2">
        <v>10</v>
      </c>
      <c r="AH4329" s="2" t="s">
        <v>29</v>
      </c>
      <c r="AI4329" s="2" t="str">
        <f>IFERROR(VLOOKUP(DatosTransformados[[#This Row],[Preferred Contact Method Hidden]],Tabla3[#All],2,FALSE),DatosTransformados[[#This Row],[Preferred Contact Method Hidden]])</f>
        <v>Email</v>
      </c>
      <c r="AJ4329" s="2" t="str">
        <f>VLOOKUP(DatosTransformados[[#This Row],[Applied Discount Hidden]],Tabla3[#All],2,FALSE)</f>
        <v>No</v>
      </c>
      <c r="AK4329" s="2" t="b">
        <v>0</v>
      </c>
    </row>
    <row r="4330" spans="1:37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">
        <v>21</v>
      </c>
      <c r="O43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0" s="5" t="s">
        <v>33</v>
      </c>
      <c r="Q4330" s="5">
        <v>2</v>
      </c>
      <c r="R4330" s="5" t="s">
        <v>33</v>
      </c>
      <c r="S4330" s="5" t="s">
        <v>24</v>
      </c>
      <c r="T4330" s="5" t="s">
        <v>35</v>
      </c>
      <c r="U4330" s="5">
        <v>41</v>
      </c>
      <c r="V4330" s="5" t="str">
        <f>PROPER(DatosTransformados[[#This Row],[Payment Method Hidden]])</f>
        <v>Direct Debit</v>
      </c>
      <c r="W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330" s="5">
        <v>1409</v>
      </c>
      <c r="Y4330" s="5"/>
      <c r="Z4330" s="5"/>
      <c r="AA4330" s="5" t="s">
        <v>556</v>
      </c>
      <c r="AB4330" s="6">
        <f>DATEVALUE(DatosTransformados[[#This Row],[Contact Date Hidden]])</f>
        <v>44321</v>
      </c>
      <c r="AC4330" s="6">
        <v>44344</v>
      </c>
      <c r="AD4330" s="5" t="s">
        <v>44</v>
      </c>
      <c r="AE4330" s="5" t="str">
        <f>VLOOKUP(DatosTransformados[[#This Row],[Customer Segment Hidden]],Tabla3[#All],2,FALSE)</f>
        <v>Medium</v>
      </c>
      <c r="AF4330" s="12">
        <v>42.87977765452284</v>
      </c>
      <c r="AG4330" s="5">
        <v>3</v>
      </c>
      <c r="AH4330" s="5" t="s">
        <v>63</v>
      </c>
      <c r="AI4330" s="5" t="str">
        <f>IFERROR(VLOOKUP(DatosTransformados[[#This Row],[Preferred Contact Method Hidden]],Tabla3[#All],2,FALSE),DatosTransformados[[#This Row],[Preferred Contact Method Hidden]])</f>
        <v>SMS</v>
      </c>
      <c r="AJ4330" s="5" t="str">
        <f>VLOOKUP(DatosTransformados[[#This Row],[Applied Discount Hidden]],Tabla3[#All],2,FALSE)</f>
        <v>Yes</v>
      </c>
      <c r="AK4330" s="5" t="b">
        <v>1</v>
      </c>
    </row>
    <row r="4331" spans="1:37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">
        <v>33</v>
      </c>
      <c r="O43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1" s="2" t="s">
        <v>21</v>
      </c>
      <c r="Q4331" s="2">
        <v>0</v>
      </c>
      <c r="R4331" s="2" t="s">
        <v>33</v>
      </c>
      <c r="S4331" s="2" t="s">
        <v>52</v>
      </c>
      <c r="T4331" s="2" t="s">
        <v>207</v>
      </c>
      <c r="U4331" s="2">
        <v>22</v>
      </c>
      <c r="V4331" s="2" t="str">
        <f>PROPER(DatosTransformados[[#This Row],[Payment Method Hidden]])</f>
        <v>Paper Check</v>
      </c>
      <c r="W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331" s="2">
        <v>1496</v>
      </c>
      <c r="Y4331" s="2"/>
      <c r="Z4331" s="2"/>
      <c r="AA4331" s="2" t="s">
        <v>2825</v>
      </c>
      <c r="AB4331" s="3">
        <f>DATEVALUE(DatosTransformados[[#This Row],[Contact Date Hidden]])</f>
        <v>44416</v>
      </c>
      <c r="AC4331" s="3">
        <v>44292</v>
      </c>
      <c r="AD4331" s="2" t="s">
        <v>28</v>
      </c>
      <c r="AE4331" s="2" t="str">
        <f>VLOOKUP(DatosTransformados[[#This Row],[Customer Segment Hidden]],Tabla3[#All],2,FALSE)</f>
        <v>High</v>
      </c>
      <c r="AF4331" s="11">
        <v>24.90025054694831</v>
      </c>
      <c r="AG4331" s="2">
        <v>0</v>
      </c>
      <c r="AH4331" s="2" t="s">
        <v>49</v>
      </c>
      <c r="AI4331" s="2" t="str">
        <f>IFERROR(VLOOKUP(DatosTransformados[[#This Row],[Preferred Contact Method Hidden]],Tabla3[#All],2,FALSE),DatosTransformados[[#This Row],[Preferred Contact Method Hidden]])</f>
        <v>Phone</v>
      </c>
      <c r="AJ4331" s="2" t="str">
        <f>VLOOKUP(DatosTransformados[[#This Row],[Applied Discount Hidden]],Tabla3[#All],2,FALSE)</f>
        <v>No</v>
      </c>
      <c r="AK4331" s="2" t="b">
        <v>0</v>
      </c>
    </row>
    <row r="4332" spans="1:37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">
        <v>21</v>
      </c>
      <c r="O43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2" s="5" t="s">
        <v>21</v>
      </c>
      <c r="Q4332" s="5">
        <v>0</v>
      </c>
      <c r="R4332" s="5" t="s">
        <v>33</v>
      </c>
      <c r="S4332" s="5" t="s">
        <v>52</v>
      </c>
      <c r="T4332" s="5" t="s">
        <v>169</v>
      </c>
      <c r="U4332" s="5">
        <v>28</v>
      </c>
      <c r="V4332" s="5" t="str">
        <f>PROPER(DatosTransformados[[#This Row],[Payment Method Hidden]])</f>
        <v>Paper Check</v>
      </c>
      <c r="W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332" s="5">
        <v>1253</v>
      </c>
      <c r="Y4332" s="5"/>
      <c r="Z4332" s="5"/>
      <c r="AA4332" s="5" t="s">
        <v>4706</v>
      </c>
      <c r="AB4332" s="6">
        <f>DATEVALUE(DatosTransformados[[#This Row],[Contact Date Hidden]])</f>
        <v>44782</v>
      </c>
      <c r="AC4332" s="6">
        <v>43939</v>
      </c>
      <c r="AD4332" s="5" t="s">
        <v>38</v>
      </c>
      <c r="AE4332" s="5" t="str">
        <f>VLOOKUP(DatosTransformados[[#This Row],[Customer Segment Hidden]],Tabla3[#All],2,FALSE)</f>
        <v>Low</v>
      </c>
      <c r="AF4332" s="12">
        <v>26.920043100471769</v>
      </c>
      <c r="AG4332" s="5">
        <v>8</v>
      </c>
      <c r="AH4332" s="5" t="s">
        <v>63</v>
      </c>
      <c r="AI4332" s="5" t="str">
        <f>IFERROR(VLOOKUP(DatosTransformados[[#This Row],[Preferred Contact Method Hidden]],Tabla3[#All],2,FALSE),DatosTransformados[[#This Row],[Preferred Contact Method Hidden]])</f>
        <v>SMS</v>
      </c>
      <c r="AJ4332" s="5" t="str">
        <f>VLOOKUP(DatosTransformados[[#This Row],[Applied Discount Hidden]],Tabla3[#All],2,FALSE)</f>
        <v>No</v>
      </c>
      <c r="AK4332" s="5" t="b">
        <v>0</v>
      </c>
    </row>
    <row r="4333" spans="1:37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">
        <v>33</v>
      </c>
      <c r="O43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3" s="2" t="s">
        <v>21</v>
      </c>
      <c r="Q4333" s="2">
        <v>0</v>
      </c>
      <c r="R4333" s="2" t="s">
        <v>33</v>
      </c>
      <c r="S4333" s="2" t="s">
        <v>24</v>
      </c>
      <c r="T4333" s="2" t="s">
        <v>117</v>
      </c>
      <c r="U4333" s="2">
        <v>42</v>
      </c>
      <c r="V4333" s="2" t="str">
        <f>PROPER(DatosTransformados[[#This Row],[Payment Method Hidden]])</f>
        <v>Direct Debit</v>
      </c>
      <c r="W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333" s="2">
        <v>2007</v>
      </c>
      <c r="Y4333" s="2"/>
      <c r="Z4333" s="2"/>
      <c r="AA4333" s="2" t="s">
        <v>2790</v>
      </c>
      <c r="AB4333" s="3">
        <f>DATEVALUE(DatosTransformados[[#This Row],[Contact Date Hidden]])</f>
        <v>44969</v>
      </c>
      <c r="AC4333" s="3">
        <v>44092</v>
      </c>
      <c r="AD4333" s="2" t="s">
        <v>28</v>
      </c>
      <c r="AE4333" s="2" t="str">
        <f>VLOOKUP(DatosTransformados[[#This Row],[Customer Segment Hidden]],Tabla3[#All],2,FALSE)</f>
        <v>High</v>
      </c>
      <c r="AF4333" s="11">
        <v>40.456637209044018</v>
      </c>
      <c r="AG4333" s="2">
        <v>9</v>
      </c>
      <c r="AH4333" s="2" t="s">
        <v>49</v>
      </c>
      <c r="AI4333" s="2" t="str">
        <f>IFERROR(VLOOKUP(DatosTransformados[[#This Row],[Preferred Contact Method Hidden]],Tabla3[#All],2,FALSE),DatosTransformados[[#This Row],[Preferred Contact Method Hidden]])</f>
        <v>Phone</v>
      </c>
      <c r="AJ4333" s="2" t="str">
        <f>VLOOKUP(DatosTransformados[[#This Row],[Applied Discount Hidden]],Tabla3[#All],2,FALSE)</f>
        <v>No</v>
      </c>
      <c r="AK4333" s="2" t="b">
        <v>0</v>
      </c>
    </row>
    <row r="4334" spans="1:37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">
        <v>21</v>
      </c>
      <c r="O43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4" s="5" t="s">
        <v>21</v>
      </c>
      <c r="Q4334" s="5">
        <v>0</v>
      </c>
      <c r="R4334" s="5" t="s">
        <v>21</v>
      </c>
      <c r="S4334" s="5" t="s">
        <v>24</v>
      </c>
      <c r="T4334" s="5" t="s">
        <v>35</v>
      </c>
      <c r="U4334" s="5">
        <v>46</v>
      </c>
      <c r="V4334" s="5" t="str">
        <f>PROPER(DatosTransformados[[#This Row],[Payment Method Hidden]])</f>
        <v>Direct Debit</v>
      </c>
      <c r="W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334" s="5">
        <v>844</v>
      </c>
      <c r="Y4334" s="5"/>
      <c r="Z4334" s="5"/>
      <c r="AA4334" s="5" t="s">
        <v>2152</v>
      </c>
      <c r="AB4334" s="6">
        <f>DATEVALUE(DatosTransformados[[#This Row],[Contact Date Hidden]])</f>
        <v>44829</v>
      </c>
      <c r="AC4334" s="6">
        <v>43921</v>
      </c>
      <c r="AD4334" s="5" t="s">
        <v>28</v>
      </c>
      <c r="AE4334" s="5" t="str">
        <f>VLOOKUP(DatosTransformados[[#This Row],[Customer Segment Hidden]],Tabla3[#All],2,FALSE)</f>
        <v>High</v>
      </c>
      <c r="AF4334" s="12">
        <v>51.55878802305611</v>
      </c>
      <c r="AG4334" s="5">
        <v>1</v>
      </c>
      <c r="AH4334" s="5" t="s">
        <v>29</v>
      </c>
      <c r="AI4334" s="5" t="str">
        <f>IFERROR(VLOOKUP(DatosTransformados[[#This Row],[Preferred Contact Method Hidden]],Tabla3[#All],2,FALSE),DatosTransformados[[#This Row],[Preferred Contact Method Hidden]])</f>
        <v>Email</v>
      </c>
      <c r="AJ4334" s="5" t="str">
        <f>VLOOKUP(DatosTransformados[[#This Row],[Applied Discount Hidden]],Tabla3[#All],2,FALSE)</f>
        <v>No</v>
      </c>
      <c r="AK4334" s="5" t="b">
        <v>0</v>
      </c>
    </row>
    <row r="4335" spans="1:37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">
        <v>21</v>
      </c>
      <c r="O43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5" s="2" t="s">
        <v>21</v>
      </c>
      <c r="Q4335" s="2">
        <v>0</v>
      </c>
      <c r="R4335" s="2" t="s">
        <v>21</v>
      </c>
      <c r="S4335" s="2" t="s">
        <v>52</v>
      </c>
      <c r="T4335" s="2" t="s">
        <v>35</v>
      </c>
      <c r="U4335" s="2">
        <v>21</v>
      </c>
      <c r="V4335" s="2" t="str">
        <f>PROPER(DatosTransformados[[#This Row],[Payment Method Hidden]])</f>
        <v>Direct Debit</v>
      </c>
      <c r="W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335" s="2">
        <v>1115</v>
      </c>
      <c r="Y4335" s="2"/>
      <c r="Z4335" s="2"/>
      <c r="AA4335" s="2" t="s">
        <v>5190</v>
      </c>
      <c r="AB4335" s="3">
        <f>DATEVALUE(DatosTransformados[[#This Row],[Contact Date Hidden]])</f>
        <v>44064</v>
      </c>
      <c r="AC4335" s="3">
        <v>44356</v>
      </c>
      <c r="AD4335" s="2" t="s">
        <v>38</v>
      </c>
      <c r="AE4335" s="2" t="str">
        <f>VLOOKUP(DatosTransformados[[#This Row],[Customer Segment Hidden]],Tabla3[#All],2,FALSE)</f>
        <v>Low</v>
      </c>
      <c r="AF4335" s="11">
        <v>23.123860545221799</v>
      </c>
      <c r="AG4335" s="2">
        <v>5</v>
      </c>
      <c r="AH4335" s="2" t="s">
        <v>63</v>
      </c>
      <c r="AI4335" s="2" t="str">
        <f>IFERROR(VLOOKUP(DatosTransformados[[#This Row],[Preferred Contact Method Hidden]],Tabla3[#All],2,FALSE),DatosTransformados[[#This Row],[Preferred Contact Method Hidden]])</f>
        <v>SMS</v>
      </c>
      <c r="AJ4335" s="2" t="str">
        <f>VLOOKUP(DatosTransformados[[#This Row],[Applied Discount Hidden]],Tabla3[#All],2,FALSE)</f>
        <v>Yes</v>
      </c>
      <c r="AK4335" s="2" t="b">
        <v>1</v>
      </c>
    </row>
    <row r="4336" spans="1:37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">
        <v>21</v>
      </c>
      <c r="O43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6" s="5" t="s">
        <v>21</v>
      </c>
      <c r="Q4336" s="5">
        <v>0</v>
      </c>
      <c r="R4336" s="5" t="s">
        <v>21</v>
      </c>
      <c r="S4336" s="5" t="s">
        <v>34</v>
      </c>
      <c r="T4336" s="5" t="s">
        <v>35</v>
      </c>
      <c r="U4336" s="5">
        <v>13</v>
      </c>
      <c r="V4336" s="5" t="str">
        <f>PROPER(DatosTransformados[[#This Row],[Payment Method Hidden]])</f>
        <v>Direct Debit</v>
      </c>
      <c r="W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336" s="5">
        <v>128</v>
      </c>
      <c r="Y4336" s="5"/>
      <c r="Z4336" s="5"/>
      <c r="AA4336" s="5" t="s">
        <v>2308</v>
      </c>
      <c r="AB4336" s="6">
        <f>DATEVALUE(DatosTransformados[[#This Row],[Contact Date Hidden]])</f>
        <v>44961</v>
      </c>
      <c r="AC4336" s="6">
        <v>43877</v>
      </c>
      <c r="AD4336" s="5" t="s">
        <v>44</v>
      </c>
      <c r="AE4336" s="5" t="str">
        <f>VLOOKUP(DatosTransformados[[#This Row],[Customer Segment Hidden]],Tabla3[#All],2,FALSE)</f>
        <v>Medium</v>
      </c>
      <c r="AF4336" s="12">
        <v>15.249804045662559</v>
      </c>
      <c r="AG4336" s="5">
        <v>6</v>
      </c>
      <c r="AH4336" s="5" t="s">
        <v>49</v>
      </c>
      <c r="AI4336" s="5" t="str">
        <f>IFERROR(VLOOKUP(DatosTransformados[[#This Row],[Preferred Contact Method Hidden]],Tabla3[#All],2,FALSE),DatosTransformados[[#This Row],[Preferred Contact Method Hidden]])</f>
        <v>Phone</v>
      </c>
      <c r="AJ4336" s="5" t="str">
        <f>VLOOKUP(DatosTransformados[[#This Row],[Applied Discount Hidden]],Tabla3[#All],2,FALSE)</f>
        <v>No</v>
      </c>
      <c r="AK4336" s="5" t="b">
        <v>0</v>
      </c>
    </row>
    <row r="4337" spans="1:37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">
        <v>21</v>
      </c>
      <c r="O43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7" s="2" t="s">
        <v>21</v>
      </c>
      <c r="Q4337" s="2">
        <v>0</v>
      </c>
      <c r="R4337" s="2" t="s">
        <v>21</v>
      </c>
      <c r="S4337" s="2" t="s">
        <v>24</v>
      </c>
      <c r="T4337" s="2" t="s">
        <v>35</v>
      </c>
      <c r="U4337" s="2">
        <v>24</v>
      </c>
      <c r="V4337" s="2" t="str">
        <f>PROPER(DatosTransformados[[#This Row],[Payment Method Hidden]])</f>
        <v>Direct Debit</v>
      </c>
      <c r="W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337" s="2">
        <v>191</v>
      </c>
      <c r="Y4337" s="2"/>
      <c r="Z4337" s="2"/>
      <c r="AA4337" s="2" t="s">
        <v>4587</v>
      </c>
      <c r="AB4337" s="3">
        <f>DATEVALUE(DatosTransformados[[#This Row],[Contact Date Hidden]])</f>
        <v>45091</v>
      </c>
      <c r="AC4337" s="3">
        <v>44748</v>
      </c>
      <c r="AD4337" s="2" t="s">
        <v>38</v>
      </c>
      <c r="AE4337" s="2" t="str">
        <f>VLOOKUP(DatosTransformados[[#This Row],[Customer Segment Hidden]],Tabla3[#All],2,FALSE)</f>
        <v>Low</v>
      </c>
      <c r="AF4337" s="11">
        <v>25.069603244564629</v>
      </c>
      <c r="AG4337" s="2">
        <v>4</v>
      </c>
      <c r="AH4337" s="2" t="s">
        <v>63</v>
      </c>
      <c r="AI4337" s="2" t="str">
        <f>IFERROR(VLOOKUP(DatosTransformados[[#This Row],[Preferred Contact Method Hidden]],Tabla3[#All],2,FALSE),DatosTransformados[[#This Row],[Preferred Contact Method Hidden]])</f>
        <v>SMS</v>
      </c>
      <c r="AJ4337" s="2" t="str">
        <f>VLOOKUP(DatosTransformados[[#This Row],[Applied Discount Hidden]],Tabla3[#All],2,FALSE)</f>
        <v>No</v>
      </c>
      <c r="AK4337" s="2" t="b">
        <v>0</v>
      </c>
    </row>
    <row r="4338" spans="1:37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">
        <v>33</v>
      </c>
      <c r="O43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8" s="5" t="s">
        <v>21</v>
      </c>
      <c r="Q4338" s="5">
        <v>0</v>
      </c>
      <c r="R4338" s="5" t="s">
        <v>21</v>
      </c>
      <c r="S4338" s="5" t="s">
        <v>52</v>
      </c>
      <c r="T4338" s="5" t="s">
        <v>117</v>
      </c>
      <c r="U4338" s="5">
        <v>31</v>
      </c>
      <c r="V4338" s="5" t="str">
        <f>PROPER(DatosTransformados[[#This Row],[Payment Method Hidden]])</f>
        <v>Direct Debit</v>
      </c>
      <c r="W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338" s="5">
        <v>1032</v>
      </c>
      <c r="Y4338" s="5"/>
      <c r="Z4338" s="5"/>
      <c r="AA4338" s="5" t="s">
        <v>1956</v>
      </c>
      <c r="AB4338" s="6">
        <f>DATEVALUE(DatosTransformados[[#This Row],[Contact Date Hidden]])</f>
        <v>45258</v>
      </c>
      <c r="AC4338" s="6">
        <v>44128</v>
      </c>
      <c r="AD4338" s="5" t="s">
        <v>28</v>
      </c>
      <c r="AE4338" s="5" t="str">
        <f>VLOOKUP(DatosTransformados[[#This Row],[Customer Segment Hidden]],Tabla3[#All],2,FALSE)</f>
        <v>High</v>
      </c>
      <c r="AF4338" s="12">
        <v>34.505916953102329</v>
      </c>
      <c r="AG4338" s="5">
        <v>10</v>
      </c>
      <c r="AH4338" s="5" t="s">
        <v>49</v>
      </c>
      <c r="AI4338" s="5" t="str">
        <f>IFERROR(VLOOKUP(DatosTransformados[[#This Row],[Preferred Contact Method Hidden]],Tabla3[#All],2,FALSE),DatosTransformados[[#This Row],[Preferred Contact Method Hidden]])</f>
        <v>Phone</v>
      </c>
      <c r="AJ4338" s="5" t="str">
        <f>VLOOKUP(DatosTransformados[[#This Row],[Applied Discount Hidden]],Tabla3[#All],2,FALSE)</f>
        <v>No</v>
      </c>
      <c r="AK4338" s="5" t="b">
        <v>0</v>
      </c>
    </row>
    <row r="4339" spans="1:37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">
        <v>21</v>
      </c>
      <c r="O43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39" s="2" t="s">
        <v>21</v>
      </c>
      <c r="Q4339" s="2">
        <v>0</v>
      </c>
      <c r="R4339" s="2" t="s">
        <v>21</v>
      </c>
      <c r="S4339" s="2" t="s">
        <v>34</v>
      </c>
      <c r="T4339" s="2" t="s">
        <v>25</v>
      </c>
      <c r="U4339" s="2">
        <v>8</v>
      </c>
      <c r="V4339" s="2" t="str">
        <f>PROPER(DatosTransformados[[#This Row],[Payment Method Hidden]])</f>
        <v>Credit Card</v>
      </c>
      <c r="W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339" s="2">
        <v>284</v>
      </c>
      <c r="Y4339" s="2"/>
      <c r="Z4339" s="2"/>
      <c r="AA4339" s="2" t="s">
        <v>1609</v>
      </c>
      <c r="AB4339" s="3">
        <f>DATEVALUE(DatosTransformados[[#This Row],[Contact Date Hidden]])</f>
        <v>43985</v>
      </c>
      <c r="AC4339" s="3">
        <v>44495</v>
      </c>
      <c r="AD4339" s="2" t="s">
        <v>28</v>
      </c>
      <c r="AE4339" s="2" t="str">
        <f>VLOOKUP(DatosTransformados[[#This Row],[Customer Segment Hidden]],Tabla3[#All],2,FALSE)</f>
        <v>High</v>
      </c>
      <c r="AF4339" s="11">
        <v>8.5610674839093903</v>
      </c>
      <c r="AG4339" s="2">
        <v>7</v>
      </c>
      <c r="AH4339" s="2" t="s">
        <v>29</v>
      </c>
      <c r="AI4339" s="2" t="str">
        <f>IFERROR(VLOOKUP(DatosTransformados[[#This Row],[Preferred Contact Method Hidden]],Tabla3[#All],2,FALSE),DatosTransformados[[#This Row],[Preferred Contact Method Hidden]])</f>
        <v>Email</v>
      </c>
      <c r="AJ4339" s="2" t="str">
        <f>VLOOKUP(DatosTransformados[[#This Row],[Applied Discount Hidden]],Tabla3[#All],2,FALSE)</f>
        <v>Yes</v>
      </c>
      <c r="AK4339" s="2" t="b">
        <v>1</v>
      </c>
    </row>
    <row r="4340" spans="1:37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">
        <v>33</v>
      </c>
      <c r="O43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0" s="5" t="s">
        <v>21</v>
      </c>
      <c r="Q4340" s="5">
        <v>0</v>
      </c>
      <c r="R4340" s="5" t="s">
        <v>21</v>
      </c>
      <c r="S4340" s="5" t="s">
        <v>24</v>
      </c>
      <c r="T4340" s="5" t="s">
        <v>35</v>
      </c>
      <c r="U4340" s="5">
        <v>28</v>
      </c>
      <c r="V4340" s="5" t="str">
        <f>PROPER(DatosTransformados[[#This Row],[Payment Method Hidden]])</f>
        <v>Direct Debit</v>
      </c>
      <c r="W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340" s="5">
        <v>93</v>
      </c>
      <c r="Y4340" s="5" t="s">
        <v>42</v>
      </c>
      <c r="Z4340" s="5" t="s">
        <v>213</v>
      </c>
      <c r="AA4340" s="5" t="s">
        <v>83</v>
      </c>
      <c r="AB4340" s="6">
        <f>DATEVALUE(DatosTransformados[[#This Row],[Contact Date Hidden]])</f>
        <v>44109</v>
      </c>
      <c r="AC4340" s="6">
        <v>44519</v>
      </c>
      <c r="AD4340" s="5" t="s">
        <v>44</v>
      </c>
      <c r="AE4340" s="5" t="str">
        <f>VLOOKUP(DatosTransformados[[#This Row],[Customer Segment Hidden]],Tabla3[#All],2,FALSE)</f>
        <v>Medium</v>
      </c>
      <c r="AF4340" s="12">
        <v>26.36564273833989</v>
      </c>
      <c r="AG4340" s="5">
        <v>1</v>
      </c>
      <c r="AH4340" s="5" t="s">
        <v>49</v>
      </c>
      <c r="AI4340" s="5" t="str">
        <f>IFERROR(VLOOKUP(DatosTransformados[[#This Row],[Preferred Contact Method Hidden]],Tabla3[#All],2,FALSE),DatosTransformados[[#This Row],[Preferred Contact Method Hidden]])</f>
        <v>Phone</v>
      </c>
      <c r="AJ4340" s="5" t="str">
        <f>VLOOKUP(DatosTransformados[[#This Row],[Applied Discount Hidden]],Tabla3[#All],2,FALSE)</f>
        <v>Yes</v>
      </c>
      <c r="AK4340" s="5" t="b">
        <v>1</v>
      </c>
    </row>
    <row r="4341" spans="1:37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">
        <v>33</v>
      </c>
      <c r="O43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1" s="2" t="s">
        <v>21</v>
      </c>
      <c r="Q4341" s="2">
        <v>0</v>
      </c>
      <c r="R4341" s="2" t="s">
        <v>21</v>
      </c>
      <c r="S4341" s="2" t="s">
        <v>34</v>
      </c>
      <c r="T4341" s="2" t="s">
        <v>35</v>
      </c>
      <c r="U4341" s="2">
        <v>54</v>
      </c>
      <c r="V4341" s="2" t="str">
        <f>PROPER(DatosTransformados[[#This Row],[Payment Method Hidden]])</f>
        <v>Direct Debit</v>
      </c>
      <c r="W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341" s="2">
        <v>2252</v>
      </c>
      <c r="Y4341" s="2"/>
      <c r="Z4341" s="2"/>
      <c r="AA4341" s="2" t="s">
        <v>1461</v>
      </c>
      <c r="AB4341" s="3">
        <f>DATEVALUE(DatosTransformados[[#This Row],[Contact Date Hidden]])</f>
        <v>44428</v>
      </c>
      <c r="AC4341" s="3">
        <v>45112</v>
      </c>
      <c r="AD4341" s="2" t="s">
        <v>28</v>
      </c>
      <c r="AE4341" s="2" t="str">
        <f>VLOOKUP(DatosTransformados[[#This Row],[Customer Segment Hidden]],Tabla3[#All],2,FALSE)</f>
        <v>High</v>
      </c>
      <c r="AF4341" s="11">
        <v>46.960867141353667</v>
      </c>
      <c r="AG4341" s="2">
        <v>1</v>
      </c>
      <c r="AH4341" s="2" t="s">
        <v>63</v>
      </c>
      <c r="AI4341" s="2" t="str">
        <f>IFERROR(VLOOKUP(DatosTransformados[[#This Row],[Preferred Contact Method Hidden]],Tabla3[#All],2,FALSE),DatosTransformados[[#This Row],[Preferred Contact Method Hidden]])</f>
        <v>SMS</v>
      </c>
      <c r="AJ4341" s="2" t="str">
        <f>VLOOKUP(DatosTransformados[[#This Row],[Applied Discount Hidden]],Tabla3[#All],2,FALSE)</f>
        <v>Yes</v>
      </c>
      <c r="AK4341" s="2" t="b">
        <v>1</v>
      </c>
    </row>
    <row r="4342" spans="1:37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">
        <v>21</v>
      </c>
      <c r="O43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2" s="5" t="s">
        <v>33</v>
      </c>
      <c r="Q4342" s="5">
        <v>4</v>
      </c>
      <c r="R4342" s="5" t="s">
        <v>21</v>
      </c>
      <c r="S4342" s="5" t="s">
        <v>52</v>
      </c>
      <c r="T4342" s="5" t="s">
        <v>117</v>
      </c>
      <c r="U4342" s="5">
        <v>15</v>
      </c>
      <c r="V4342" s="5" t="str">
        <f>PROPER(DatosTransformados[[#This Row],[Payment Method Hidden]])</f>
        <v>Direct Debit</v>
      </c>
      <c r="W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342" s="5">
        <v>934</v>
      </c>
      <c r="Y4342" s="5"/>
      <c r="Z4342" s="5"/>
      <c r="AA4342" s="5" t="s">
        <v>6086</v>
      </c>
      <c r="AB4342" s="6">
        <f>DATEVALUE(DatosTransformados[[#This Row],[Contact Date Hidden]])</f>
        <v>44224</v>
      </c>
      <c r="AC4342" s="6">
        <v>44171</v>
      </c>
      <c r="AD4342" s="5" t="s">
        <v>28</v>
      </c>
      <c r="AE4342" s="5" t="str">
        <f>VLOOKUP(DatosTransformados[[#This Row],[Customer Segment Hidden]],Tabla3[#All],2,FALSE)</f>
        <v>High</v>
      </c>
      <c r="AF4342" s="12">
        <v>16.49750489930102</v>
      </c>
      <c r="AG4342" s="5">
        <v>10</v>
      </c>
      <c r="AH4342" s="5" t="s">
        <v>29</v>
      </c>
      <c r="AI4342" s="5" t="str">
        <f>IFERROR(VLOOKUP(DatosTransformados[[#This Row],[Preferred Contact Method Hidden]],Tabla3[#All],2,FALSE),DatosTransformados[[#This Row],[Preferred Contact Method Hidden]])</f>
        <v>Email</v>
      </c>
      <c r="AJ4342" s="5" t="str">
        <f>VLOOKUP(DatosTransformados[[#This Row],[Applied Discount Hidden]],Tabla3[#All],2,FALSE)</f>
        <v>No</v>
      </c>
      <c r="AK4342" s="5" t="b">
        <v>0</v>
      </c>
    </row>
    <row r="4343" spans="1:37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">
        <v>33</v>
      </c>
      <c r="O43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3" s="2" t="s">
        <v>21</v>
      </c>
      <c r="Q4343" s="2">
        <v>0</v>
      </c>
      <c r="R4343" s="2" t="s">
        <v>21</v>
      </c>
      <c r="S4343" s="2" t="s">
        <v>52</v>
      </c>
      <c r="T4343" s="2" t="s">
        <v>117</v>
      </c>
      <c r="U4343" s="2">
        <v>49</v>
      </c>
      <c r="V4343" s="2" t="str">
        <f>PROPER(DatosTransformados[[#This Row],[Payment Method Hidden]])</f>
        <v>Direct Debit</v>
      </c>
      <c r="W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343" s="2">
        <v>1547</v>
      </c>
      <c r="Y4343" s="2"/>
      <c r="Z4343" s="2"/>
      <c r="AA4343" s="2" t="s">
        <v>1426</v>
      </c>
      <c r="AB4343" s="3">
        <f>DATEVALUE(DatosTransformados[[#This Row],[Contact Date Hidden]])</f>
        <v>44871</v>
      </c>
      <c r="AC4343" s="3">
        <v>44323</v>
      </c>
      <c r="AD4343" s="2" t="s">
        <v>38</v>
      </c>
      <c r="AE4343" s="2" t="str">
        <f>VLOOKUP(DatosTransformados[[#This Row],[Customer Segment Hidden]],Tabla3[#All],2,FALSE)</f>
        <v>Low</v>
      </c>
      <c r="AF4343" s="11">
        <v>56.869903018816338</v>
      </c>
      <c r="AG4343" s="2">
        <v>9</v>
      </c>
      <c r="AH4343" s="2" t="s">
        <v>63</v>
      </c>
      <c r="AI4343" s="2" t="str">
        <f>IFERROR(VLOOKUP(DatosTransformados[[#This Row],[Preferred Contact Method Hidden]],Tabla3[#All],2,FALSE),DatosTransformados[[#This Row],[Preferred Contact Method Hidden]])</f>
        <v>SMS</v>
      </c>
      <c r="AJ4343" s="2" t="str">
        <f>VLOOKUP(DatosTransformados[[#This Row],[Applied Discount Hidden]],Tabla3[#All],2,FALSE)</f>
        <v>No</v>
      </c>
      <c r="AK4343" s="2" t="b">
        <v>0</v>
      </c>
    </row>
    <row r="4344" spans="1:37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">
        <v>21</v>
      </c>
      <c r="O43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4" s="5" t="s">
        <v>21</v>
      </c>
      <c r="Q4344" s="5">
        <v>0</v>
      </c>
      <c r="R4344" s="5" t="s">
        <v>21</v>
      </c>
      <c r="S4344" s="5" t="s">
        <v>24</v>
      </c>
      <c r="T4344" s="5" t="s">
        <v>35</v>
      </c>
      <c r="U4344" s="5">
        <v>19</v>
      </c>
      <c r="V4344" s="5" t="str">
        <f>PROPER(DatosTransformados[[#This Row],[Payment Method Hidden]])</f>
        <v>Direct Debit</v>
      </c>
      <c r="W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344" s="5">
        <v>230</v>
      </c>
      <c r="Y4344" s="5"/>
      <c r="Z4344" s="5"/>
      <c r="AA4344" s="5" t="s">
        <v>4169</v>
      </c>
      <c r="AB4344" s="6">
        <f>DATEVALUE(DatosTransformados[[#This Row],[Contact Date Hidden]])</f>
        <v>44722</v>
      </c>
      <c r="AC4344" s="6">
        <v>45076</v>
      </c>
      <c r="AD4344" s="5" t="s">
        <v>28</v>
      </c>
      <c r="AE4344" s="5" t="str">
        <f>VLOOKUP(DatosTransformados[[#This Row],[Customer Segment Hidden]],Tabla3[#All],2,FALSE)</f>
        <v>High</v>
      </c>
      <c r="AF4344" s="12">
        <v>18.80908654373237</v>
      </c>
      <c r="AG4344" s="5">
        <v>0</v>
      </c>
      <c r="AH4344" s="5" t="s">
        <v>49</v>
      </c>
      <c r="AI4344" s="5" t="str">
        <f>IFERROR(VLOOKUP(DatosTransformados[[#This Row],[Preferred Contact Method Hidden]],Tabla3[#All],2,FALSE),DatosTransformados[[#This Row],[Preferred Contact Method Hidden]])</f>
        <v>Phone</v>
      </c>
      <c r="AJ4344" s="5" t="str">
        <f>VLOOKUP(DatosTransformados[[#This Row],[Applied Discount Hidden]],Tabla3[#All],2,FALSE)</f>
        <v>No</v>
      </c>
      <c r="AK4344" s="5" t="b">
        <v>0</v>
      </c>
    </row>
    <row r="4345" spans="1:37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">
        <v>21</v>
      </c>
      <c r="O43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5" s="2" t="s">
        <v>21</v>
      </c>
      <c r="Q4345" s="2">
        <v>0</v>
      </c>
      <c r="R4345" s="2" t="s">
        <v>33</v>
      </c>
      <c r="S4345" s="2" t="s">
        <v>24</v>
      </c>
      <c r="T4345" s="2" t="s">
        <v>25</v>
      </c>
      <c r="U4345" s="2">
        <v>35</v>
      </c>
      <c r="V4345" s="2" t="str">
        <f>PROPER(DatosTransformados[[#This Row],[Payment Method Hidden]])</f>
        <v>Credit Card</v>
      </c>
      <c r="W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345" s="2">
        <v>682</v>
      </c>
      <c r="Y4345" s="2"/>
      <c r="Z4345" s="2"/>
      <c r="AA4345" s="2" t="s">
        <v>6677</v>
      </c>
      <c r="AB4345" s="3">
        <f>DATEVALUE(DatosTransformados[[#This Row],[Contact Date Hidden]])</f>
        <v>43935</v>
      </c>
      <c r="AC4345" s="3">
        <v>45076</v>
      </c>
      <c r="AD4345" s="2" t="s">
        <v>28</v>
      </c>
      <c r="AE4345" s="2" t="str">
        <f>VLOOKUP(DatosTransformados[[#This Row],[Customer Segment Hidden]],Tabla3[#All],2,FALSE)</f>
        <v>High</v>
      </c>
      <c r="AF4345" s="11">
        <v>37.29621363272291</v>
      </c>
      <c r="AG4345" s="2">
        <v>7</v>
      </c>
      <c r="AH4345" s="2" t="s">
        <v>29</v>
      </c>
      <c r="AI4345" s="2" t="str">
        <f>IFERROR(VLOOKUP(DatosTransformados[[#This Row],[Preferred Contact Method Hidden]],Tabla3[#All],2,FALSE),DatosTransformados[[#This Row],[Preferred Contact Method Hidden]])</f>
        <v>Email</v>
      </c>
      <c r="AJ4345" s="2" t="str">
        <f>VLOOKUP(DatosTransformados[[#This Row],[Applied Discount Hidden]],Tabla3[#All],2,FALSE)</f>
        <v>Yes</v>
      </c>
      <c r="AK4345" s="2" t="b">
        <v>1</v>
      </c>
    </row>
    <row r="4346" spans="1:37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">
        <v>33</v>
      </c>
      <c r="O43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6" s="5" t="s">
        <v>21</v>
      </c>
      <c r="Q4346" s="5">
        <v>0</v>
      </c>
      <c r="R4346" s="5" t="s">
        <v>21</v>
      </c>
      <c r="S4346" s="5" t="s">
        <v>34</v>
      </c>
      <c r="T4346" s="5" t="s">
        <v>35</v>
      </c>
      <c r="U4346" s="5">
        <v>47</v>
      </c>
      <c r="V4346" s="5" t="str">
        <f>PROPER(DatosTransformados[[#This Row],[Payment Method Hidden]])</f>
        <v>Direct Debit</v>
      </c>
      <c r="W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346" s="5">
        <v>2857</v>
      </c>
      <c r="Y4346" s="5"/>
      <c r="Z4346" s="5"/>
      <c r="AA4346" s="5" t="s">
        <v>544</v>
      </c>
      <c r="AB4346" s="6">
        <f>DATEVALUE(DatosTransformados[[#This Row],[Contact Date Hidden]])</f>
        <v>44084</v>
      </c>
      <c r="AC4346" s="6">
        <v>45263</v>
      </c>
      <c r="AD4346" s="5" t="s">
        <v>44</v>
      </c>
      <c r="AE4346" s="5" t="str">
        <f>VLOOKUP(DatosTransformados[[#This Row],[Customer Segment Hidden]],Tabla3[#All],2,FALSE)</f>
        <v>Medium</v>
      </c>
      <c r="AF4346" s="12">
        <v>44.709139780968087</v>
      </c>
      <c r="AG4346" s="5">
        <v>5</v>
      </c>
      <c r="AH4346" s="5" t="s">
        <v>63</v>
      </c>
      <c r="AI4346" s="5" t="str">
        <f>IFERROR(VLOOKUP(DatosTransformados[[#This Row],[Preferred Contact Method Hidden]],Tabla3[#All],2,FALSE),DatosTransformados[[#This Row],[Preferred Contact Method Hidden]])</f>
        <v>SMS</v>
      </c>
      <c r="AJ4346" s="5" t="str">
        <f>VLOOKUP(DatosTransformados[[#This Row],[Applied Discount Hidden]],Tabla3[#All],2,FALSE)</f>
        <v>No</v>
      </c>
      <c r="AK4346" s="5" t="b">
        <v>0</v>
      </c>
    </row>
    <row r="4347" spans="1:37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">
        <v>21</v>
      </c>
      <c r="O43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7" s="2" t="s">
        <v>33</v>
      </c>
      <c r="Q4347" s="2">
        <v>2</v>
      </c>
      <c r="R4347" s="2" t="s">
        <v>21</v>
      </c>
      <c r="S4347" s="2" t="s">
        <v>34</v>
      </c>
      <c r="T4347" s="2" t="s">
        <v>35</v>
      </c>
      <c r="U4347" s="2">
        <v>43</v>
      </c>
      <c r="V4347" s="2" t="str">
        <f>PROPER(DatosTransformados[[#This Row],[Payment Method Hidden]])</f>
        <v>Direct Debit</v>
      </c>
      <c r="W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347" s="2">
        <v>2692</v>
      </c>
      <c r="Y4347" s="2"/>
      <c r="Z4347" s="2"/>
      <c r="AA4347" s="2" t="s">
        <v>76</v>
      </c>
      <c r="AB4347" s="3">
        <f>DATEVALUE(DatosTransformados[[#This Row],[Contact Date Hidden]])</f>
        <v>44806</v>
      </c>
      <c r="AC4347" s="3">
        <v>45004</v>
      </c>
      <c r="AD4347" s="2" t="s">
        <v>44</v>
      </c>
      <c r="AE4347" s="2" t="str">
        <f>VLOOKUP(DatosTransformados[[#This Row],[Customer Segment Hidden]],Tabla3[#All],2,FALSE)</f>
        <v>Medium</v>
      </c>
      <c r="AF4347" s="11">
        <v>44.845873305049842</v>
      </c>
      <c r="AG4347" s="2">
        <v>1</v>
      </c>
      <c r="AH4347" s="2" t="s">
        <v>49</v>
      </c>
      <c r="AI4347" s="2" t="str">
        <f>IFERROR(VLOOKUP(DatosTransformados[[#This Row],[Preferred Contact Method Hidden]],Tabla3[#All],2,FALSE),DatosTransformados[[#This Row],[Preferred Contact Method Hidden]])</f>
        <v>Phone</v>
      </c>
      <c r="AJ4347" s="2" t="str">
        <f>VLOOKUP(DatosTransformados[[#This Row],[Applied Discount Hidden]],Tabla3[#All],2,FALSE)</f>
        <v>Yes</v>
      </c>
      <c r="AK4347" s="2" t="b">
        <v>1</v>
      </c>
    </row>
    <row r="4348" spans="1:37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">
        <v>21</v>
      </c>
      <c r="O43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8" s="2" t="s">
        <v>21</v>
      </c>
      <c r="Q4348" s="2">
        <v>0</v>
      </c>
      <c r="R4348" s="2" t="s">
        <v>21</v>
      </c>
      <c r="S4348" s="2" t="s">
        <v>24</v>
      </c>
      <c r="T4348" s="2" t="s">
        <v>123</v>
      </c>
      <c r="U4348" s="2">
        <v>16</v>
      </c>
      <c r="V4348" s="2" t="str">
        <f>PROPER(DatosTransformados[[#This Row],[Payment Method Hidden]])</f>
        <v>Credit Card</v>
      </c>
      <c r="W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348" s="2">
        <v>57</v>
      </c>
      <c r="Y4348" s="2"/>
      <c r="Z4348" s="2"/>
      <c r="AA4348" s="2" t="s">
        <v>2310</v>
      </c>
      <c r="AB4348" s="3">
        <f>DATEVALUE(DatosTransformados[[#This Row],[Contact Date Hidden]])</f>
        <v>44768</v>
      </c>
      <c r="AC4348" s="3">
        <v>44883</v>
      </c>
      <c r="AD4348" s="2" t="s">
        <v>38</v>
      </c>
      <c r="AE4348" s="2" t="str">
        <f>VLOOKUP(DatosTransformados[[#This Row],[Customer Segment Hidden]],Tabla3[#All],2,FALSE)</f>
        <v>Low</v>
      </c>
      <c r="AF4348" s="11">
        <v>15.321518378664191</v>
      </c>
      <c r="AG4348" s="2">
        <v>10</v>
      </c>
      <c r="AH4348" s="2" t="s">
        <v>29</v>
      </c>
      <c r="AI4348" s="2" t="str">
        <f>IFERROR(VLOOKUP(DatosTransformados[[#This Row],[Preferred Contact Method Hidden]],Tabla3[#All],2,FALSE),DatosTransformados[[#This Row],[Preferred Contact Method Hidden]])</f>
        <v>Email</v>
      </c>
      <c r="AJ4348" s="2" t="str">
        <f>VLOOKUP(DatosTransformados[[#This Row],[Applied Discount Hidden]],Tabla3[#All],2,FALSE)</f>
        <v>Yes</v>
      </c>
      <c r="AK4348" s="2" t="b">
        <v>1</v>
      </c>
    </row>
    <row r="4349" spans="1:37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">
        <v>21</v>
      </c>
      <c r="O43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49" s="5" t="s">
        <v>21</v>
      </c>
      <c r="Q4349" s="5">
        <v>0</v>
      </c>
      <c r="R4349" s="5" t="s">
        <v>33</v>
      </c>
      <c r="S4349" s="5" t="s">
        <v>34</v>
      </c>
      <c r="T4349" s="5" t="s">
        <v>25</v>
      </c>
      <c r="U4349" s="5">
        <v>24</v>
      </c>
      <c r="V4349" s="5" t="str">
        <f>PROPER(DatosTransformados[[#This Row],[Payment Method Hidden]])</f>
        <v>Credit Card</v>
      </c>
      <c r="W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349" s="5">
        <v>117</v>
      </c>
      <c r="Y4349" s="5" t="s">
        <v>42</v>
      </c>
      <c r="Z4349" s="5" t="s">
        <v>184</v>
      </c>
      <c r="AA4349" s="5" t="s">
        <v>6576</v>
      </c>
      <c r="AB4349" s="6">
        <f>DATEVALUE(DatosTransformados[[#This Row],[Contact Date Hidden]])</f>
        <v>44218</v>
      </c>
      <c r="AC4349" s="6">
        <v>45175</v>
      </c>
      <c r="AD4349" s="5" t="s">
        <v>28</v>
      </c>
      <c r="AE4349" s="5" t="str">
        <f>VLOOKUP(DatosTransformados[[#This Row],[Customer Segment Hidden]],Tabla3[#All],2,FALSE)</f>
        <v>High</v>
      </c>
      <c r="AF4349" s="12">
        <v>27.287212782690219</v>
      </c>
      <c r="AG4349" s="5">
        <v>7</v>
      </c>
      <c r="AH4349" s="5" t="s">
        <v>63</v>
      </c>
      <c r="AI4349" s="5" t="str">
        <f>IFERROR(VLOOKUP(DatosTransformados[[#This Row],[Preferred Contact Method Hidden]],Tabla3[#All],2,FALSE),DatosTransformados[[#This Row],[Preferred Contact Method Hidden]])</f>
        <v>SMS</v>
      </c>
      <c r="AJ4349" s="5" t="str">
        <f>VLOOKUP(DatosTransformados[[#This Row],[Applied Discount Hidden]],Tabla3[#All],2,FALSE)</f>
        <v>Yes</v>
      </c>
      <c r="AK4349" s="5" t="b">
        <v>1</v>
      </c>
    </row>
    <row r="4350" spans="1:37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">
        <v>21</v>
      </c>
      <c r="O43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0" s="2" t="s">
        <v>21</v>
      </c>
      <c r="Q4350" s="2">
        <v>0</v>
      </c>
      <c r="R4350" s="2" t="s">
        <v>21</v>
      </c>
      <c r="S4350" s="2" t="s">
        <v>52</v>
      </c>
      <c r="T4350" s="2" t="s">
        <v>123</v>
      </c>
      <c r="U4350" s="2">
        <v>12</v>
      </c>
      <c r="V4350" s="2" t="str">
        <f>PROPER(DatosTransformados[[#This Row],[Payment Method Hidden]])</f>
        <v>Credit Card</v>
      </c>
      <c r="W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350" s="2">
        <v>672</v>
      </c>
      <c r="Y4350" s="2"/>
      <c r="Z4350" s="2"/>
      <c r="AA4350" s="2" t="s">
        <v>1895</v>
      </c>
      <c r="AB4350" s="3">
        <f>DATEVALUE(DatosTransformados[[#This Row],[Contact Date Hidden]])</f>
        <v>44450</v>
      </c>
      <c r="AC4350" s="3">
        <v>44321</v>
      </c>
      <c r="AD4350" s="2" t="s">
        <v>38</v>
      </c>
      <c r="AE4350" s="2" t="str">
        <f>VLOOKUP(DatosTransformados[[#This Row],[Customer Segment Hidden]],Tabla3[#All],2,FALSE)</f>
        <v>Low</v>
      </c>
      <c r="AF4350" s="11">
        <v>14.004720416383339</v>
      </c>
      <c r="AG4350" s="2">
        <v>3</v>
      </c>
      <c r="AH4350" s="2" t="s">
        <v>63</v>
      </c>
      <c r="AI4350" s="2" t="str">
        <f>IFERROR(VLOOKUP(DatosTransformados[[#This Row],[Preferred Contact Method Hidden]],Tabla3[#All],2,FALSE),DatosTransformados[[#This Row],[Preferred Contact Method Hidden]])</f>
        <v>SMS</v>
      </c>
      <c r="AJ4350" s="2" t="str">
        <f>VLOOKUP(DatosTransformados[[#This Row],[Applied Discount Hidden]],Tabla3[#All],2,FALSE)</f>
        <v>No</v>
      </c>
      <c r="AK4350" s="2" t="b">
        <v>0</v>
      </c>
    </row>
    <row r="4351" spans="1:37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">
        <v>21</v>
      </c>
      <c r="O43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1" s="5" t="s">
        <v>21</v>
      </c>
      <c r="Q4351" s="5">
        <v>0</v>
      </c>
      <c r="R4351" s="5" t="s">
        <v>21</v>
      </c>
      <c r="S4351" s="5" t="s">
        <v>24</v>
      </c>
      <c r="T4351" s="5" t="s">
        <v>123</v>
      </c>
      <c r="U4351" s="5">
        <v>13</v>
      </c>
      <c r="V4351" s="5" t="str">
        <f>PROPER(DatosTransformados[[#This Row],[Payment Method Hidden]])</f>
        <v>Credit Card</v>
      </c>
      <c r="W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351" s="5">
        <v>13</v>
      </c>
      <c r="Y4351" s="5"/>
      <c r="Z4351" s="5"/>
      <c r="AA4351" s="5" t="s">
        <v>5087</v>
      </c>
      <c r="AB4351" s="6">
        <f>DATEVALUE(DatosTransformados[[#This Row],[Contact Date Hidden]])</f>
        <v>44733</v>
      </c>
      <c r="AC4351" s="6">
        <v>44783</v>
      </c>
      <c r="AD4351" s="5" t="s">
        <v>38</v>
      </c>
      <c r="AE4351" s="5" t="str">
        <f>VLOOKUP(DatosTransformados[[#This Row],[Customer Segment Hidden]],Tabla3[#All],2,FALSE)</f>
        <v>Low</v>
      </c>
      <c r="AF4351" s="12">
        <v>13.39328906666368</v>
      </c>
      <c r="AG4351" s="5">
        <v>8</v>
      </c>
      <c r="AH4351" s="5" t="s">
        <v>49</v>
      </c>
      <c r="AI4351" s="5" t="str">
        <f>IFERROR(VLOOKUP(DatosTransformados[[#This Row],[Preferred Contact Method Hidden]],Tabla3[#All],2,FALSE),DatosTransformados[[#This Row],[Preferred Contact Method Hidden]])</f>
        <v>Phone</v>
      </c>
      <c r="AJ4351" s="5" t="str">
        <f>VLOOKUP(DatosTransformados[[#This Row],[Applied Discount Hidden]],Tabla3[#All],2,FALSE)</f>
        <v>No</v>
      </c>
      <c r="AK4351" s="5" t="b">
        <v>0</v>
      </c>
    </row>
    <row r="4352" spans="1:37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">
        <v>21</v>
      </c>
      <c r="O43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2" s="2" t="s">
        <v>21</v>
      </c>
      <c r="Q4352" s="2">
        <v>0</v>
      </c>
      <c r="R4352" s="2" t="s">
        <v>21</v>
      </c>
      <c r="S4352" s="2" t="s">
        <v>34</v>
      </c>
      <c r="T4352" s="2" t="s">
        <v>25</v>
      </c>
      <c r="U4352" s="2">
        <v>41</v>
      </c>
      <c r="V4352" s="2" t="str">
        <f>PROPER(DatosTransformados[[#This Row],[Payment Method Hidden]])</f>
        <v>Credit Card</v>
      </c>
      <c r="W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352" s="2">
        <v>1481</v>
      </c>
      <c r="Y4352" s="2"/>
      <c r="Z4352" s="2"/>
      <c r="AA4352" s="2" t="s">
        <v>5163</v>
      </c>
      <c r="AB4352" s="3">
        <f>DATEVALUE(DatosTransformados[[#This Row],[Contact Date Hidden]])</f>
        <v>44803</v>
      </c>
      <c r="AC4352" s="3">
        <v>45100</v>
      </c>
      <c r="AD4352" s="2" t="s">
        <v>28</v>
      </c>
      <c r="AE4352" s="2" t="str">
        <f>VLOOKUP(DatosTransformados[[#This Row],[Customer Segment Hidden]],Tabla3[#All],2,FALSE)</f>
        <v>High</v>
      </c>
      <c r="AF4352" s="11">
        <v>36.337448142820129</v>
      </c>
      <c r="AG4352" s="2">
        <v>4</v>
      </c>
      <c r="AH4352" s="2" t="s">
        <v>29</v>
      </c>
      <c r="AI4352" s="2" t="str">
        <f>IFERROR(VLOOKUP(DatosTransformados[[#This Row],[Preferred Contact Method Hidden]],Tabla3[#All],2,FALSE),DatosTransformados[[#This Row],[Preferred Contact Method Hidden]])</f>
        <v>Email</v>
      </c>
      <c r="AJ4352" s="2" t="str">
        <f>VLOOKUP(DatosTransformados[[#This Row],[Applied Discount Hidden]],Tabla3[#All],2,FALSE)</f>
        <v>No</v>
      </c>
      <c r="AK4352" s="2" t="b">
        <v>0</v>
      </c>
    </row>
    <row r="4353" spans="1:37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">
        <v>21</v>
      </c>
      <c r="O43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3" s="5" t="s">
        <v>21</v>
      </c>
      <c r="Q4353" s="5">
        <v>0</v>
      </c>
      <c r="R4353" s="5" t="s">
        <v>21</v>
      </c>
      <c r="S4353" s="5" t="s">
        <v>52</v>
      </c>
      <c r="T4353" s="5" t="s">
        <v>123</v>
      </c>
      <c r="U4353" s="5">
        <v>7</v>
      </c>
      <c r="V4353" s="5" t="str">
        <f>PROPER(DatosTransformados[[#This Row],[Payment Method Hidden]])</f>
        <v>Credit Card</v>
      </c>
      <c r="W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353" s="5">
        <v>101</v>
      </c>
      <c r="Y4353" s="5"/>
      <c r="Z4353" s="5"/>
      <c r="AA4353" s="5" t="s">
        <v>799</v>
      </c>
      <c r="AB4353" s="6">
        <f>DATEVALUE(DatosTransformados[[#This Row],[Contact Date Hidden]])</f>
        <v>44351</v>
      </c>
      <c r="AC4353" s="6">
        <v>44756</v>
      </c>
      <c r="AD4353" s="5" t="s">
        <v>44</v>
      </c>
      <c r="AE4353" s="5" t="str">
        <f>VLOOKUP(DatosTransformados[[#This Row],[Customer Segment Hidden]],Tabla3[#All],2,FALSE)</f>
        <v>Medium</v>
      </c>
      <c r="AF4353" s="12">
        <v>6.004479645079341</v>
      </c>
      <c r="AG4353" s="5">
        <v>2</v>
      </c>
      <c r="AH4353" s="5" t="s">
        <v>29</v>
      </c>
      <c r="AI4353" s="5" t="str">
        <f>IFERROR(VLOOKUP(DatosTransformados[[#This Row],[Preferred Contact Method Hidden]],Tabla3[#All],2,FALSE),DatosTransformados[[#This Row],[Preferred Contact Method Hidden]])</f>
        <v>Email</v>
      </c>
      <c r="AJ4353" s="5" t="str">
        <f>VLOOKUP(DatosTransformados[[#This Row],[Applied Discount Hidden]],Tabla3[#All],2,FALSE)</f>
        <v>No</v>
      </c>
      <c r="AK4353" s="5" t="b">
        <v>0</v>
      </c>
    </row>
    <row r="4354" spans="1:37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">
        <v>21</v>
      </c>
      <c r="O43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4" s="2" t="s">
        <v>21</v>
      </c>
      <c r="Q4354" s="2">
        <v>0</v>
      </c>
      <c r="R4354" s="2" t="s">
        <v>33</v>
      </c>
      <c r="S4354" s="2" t="s">
        <v>52</v>
      </c>
      <c r="T4354" s="2" t="s">
        <v>123</v>
      </c>
      <c r="U4354" s="2">
        <v>46</v>
      </c>
      <c r="V4354" s="2" t="str">
        <f>PROPER(DatosTransformados[[#This Row],[Payment Method Hidden]])</f>
        <v>Credit Card</v>
      </c>
      <c r="W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354" s="2">
        <v>3323</v>
      </c>
      <c r="Y4354" s="2"/>
      <c r="Z4354" s="2"/>
      <c r="AA4354" s="2" t="s">
        <v>3051</v>
      </c>
      <c r="AB4354" s="3">
        <f>DATEVALUE(DatosTransformados[[#This Row],[Contact Date Hidden]])</f>
        <v>44272</v>
      </c>
      <c r="AC4354" s="3">
        <v>45237</v>
      </c>
      <c r="AD4354" s="2" t="s">
        <v>44</v>
      </c>
      <c r="AE4354" s="2" t="str">
        <f>VLOOKUP(DatosTransformados[[#This Row],[Customer Segment Hidden]],Tabla3[#All],2,FALSE)</f>
        <v>Medium</v>
      </c>
      <c r="AF4354" s="11">
        <v>39.611768182346388</v>
      </c>
      <c r="AG4354" s="2">
        <v>4</v>
      </c>
      <c r="AH4354" s="2" t="s">
        <v>49</v>
      </c>
      <c r="AI4354" s="2" t="str">
        <f>IFERROR(VLOOKUP(DatosTransformados[[#This Row],[Preferred Contact Method Hidden]],Tabla3[#All],2,FALSE),DatosTransformados[[#This Row],[Preferred Contact Method Hidden]])</f>
        <v>Phone</v>
      </c>
      <c r="AJ4354" s="2" t="str">
        <f>VLOOKUP(DatosTransformados[[#This Row],[Applied Discount Hidden]],Tabla3[#All],2,FALSE)</f>
        <v>No</v>
      </c>
      <c r="AK4354" s="2" t="b">
        <v>0</v>
      </c>
    </row>
    <row r="4355" spans="1:37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">
        <v>21</v>
      </c>
      <c r="O43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5" s="5" t="s">
        <v>21</v>
      </c>
      <c r="Q4355" s="5">
        <v>0</v>
      </c>
      <c r="R4355" s="5" t="s">
        <v>21</v>
      </c>
      <c r="S4355" s="5" t="s">
        <v>24</v>
      </c>
      <c r="T4355" s="5" t="s">
        <v>123</v>
      </c>
      <c r="U4355" s="5">
        <v>12</v>
      </c>
      <c r="V4355" s="5" t="str">
        <f>PROPER(DatosTransformados[[#This Row],[Payment Method Hidden]])</f>
        <v>Credit Card</v>
      </c>
      <c r="W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355" s="5">
        <v>12</v>
      </c>
      <c r="Y4355" s="5"/>
      <c r="Z4355" s="5"/>
      <c r="AA4355" s="5" t="s">
        <v>3929</v>
      </c>
      <c r="AB4355" s="6">
        <f>DATEVALUE(DatosTransformados[[#This Row],[Contact Date Hidden]])</f>
        <v>44029</v>
      </c>
      <c r="AC4355" s="6">
        <v>44682</v>
      </c>
      <c r="AD4355" s="5" t="s">
        <v>38</v>
      </c>
      <c r="AE4355" s="5" t="str">
        <f>VLOOKUP(DatosTransformados[[#This Row],[Customer Segment Hidden]],Tabla3[#All],2,FALSE)</f>
        <v>Low</v>
      </c>
      <c r="AF4355" s="12">
        <v>10.13001507184468</v>
      </c>
      <c r="AG4355" s="5">
        <v>10</v>
      </c>
      <c r="AH4355" s="5" t="s">
        <v>49</v>
      </c>
      <c r="AI4355" s="5" t="str">
        <f>IFERROR(VLOOKUP(DatosTransformados[[#This Row],[Preferred Contact Method Hidden]],Tabla3[#All],2,FALSE),DatosTransformados[[#This Row],[Preferred Contact Method Hidden]])</f>
        <v>Phone</v>
      </c>
      <c r="AJ4355" s="5" t="str">
        <f>VLOOKUP(DatosTransformados[[#This Row],[Applied Discount Hidden]],Tabla3[#All],2,FALSE)</f>
        <v>Yes</v>
      </c>
      <c r="AK4355" s="5" t="b">
        <v>1</v>
      </c>
    </row>
    <row r="4356" spans="1:37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">
        <v>21</v>
      </c>
      <c r="O43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6" s="2" t="s">
        <v>21</v>
      </c>
      <c r="Q4356" s="2">
        <v>0</v>
      </c>
      <c r="R4356" s="2" t="s">
        <v>33</v>
      </c>
      <c r="S4356" s="2" t="s">
        <v>34</v>
      </c>
      <c r="T4356" s="2" t="s">
        <v>123</v>
      </c>
      <c r="U4356" s="2">
        <v>59</v>
      </c>
      <c r="V4356" s="2" t="str">
        <f>PROPER(DatosTransformados[[#This Row],[Payment Method Hidden]])</f>
        <v>Credit Card</v>
      </c>
      <c r="W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4356" s="2">
        <v>3485</v>
      </c>
      <c r="Y4356" s="2"/>
      <c r="Z4356" s="2"/>
      <c r="AA4356" s="2" t="s">
        <v>1705</v>
      </c>
      <c r="AB4356" s="3">
        <f>DATEVALUE(DatosTransformados[[#This Row],[Contact Date Hidden]])</f>
        <v>44981</v>
      </c>
      <c r="AC4356" s="3">
        <v>44039</v>
      </c>
      <c r="AD4356" s="2" t="s">
        <v>44</v>
      </c>
      <c r="AE4356" s="2" t="str">
        <f>VLOOKUP(DatosTransformados[[#This Row],[Customer Segment Hidden]],Tabla3[#All],2,FALSE)</f>
        <v>Medium</v>
      </c>
      <c r="AF4356" s="11">
        <v>60.488521169967747</v>
      </c>
      <c r="AG4356" s="2">
        <v>2</v>
      </c>
      <c r="AH4356" s="2" t="s">
        <v>29</v>
      </c>
      <c r="AI4356" s="2" t="str">
        <f>IFERROR(VLOOKUP(DatosTransformados[[#This Row],[Preferred Contact Method Hidden]],Tabla3[#All],2,FALSE),DatosTransformados[[#This Row],[Preferred Contact Method Hidden]])</f>
        <v>Email</v>
      </c>
      <c r="AJ4356" s="2" t="str">
        <f>VLOOKUP(DatosTransformados[[#This Row],[Applied Discount Hidden]],Tabla3[#All],2,FALSE)</f>
        <v>Yes</v>
      </c>
      <c r="AK4356" s="2" t="b">
        <v>1</v>
      </c>
    </row>
    <row r="4357" spans="1:37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">
        <v>21</v>
      </c>
      <c r="O43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7" s="5" t="s">
        <v>33</v>
      </c>
      <c r="Q4357" s="5">
        <v>4</v>
      </c>
      <c r="R4357" s="5" t="s">
        <v>33</v>
      </c>
      <c r="S4357" s="5" t="s">
        <v>52</v>
      </c>
      <c r="T4357" s="5" t="s">
        <v>25</v>
      </c>
      <c r="U4357" s="5">
        <v>36</v>
      </c>
      <c r="V4357" s="5" t="str">
        <f>PROPER(DatosTransformados[[#This Row],[Payment Method Hidden]])</f>
        <v>Credit Card</v>
      </c>
      <c r="W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357" s="5">
        <v>2177</v>
      </c>
      <c r="Y4357" s="5"/>
      <c r="Z4357" s="5"/>
      <c r="AA4357" s="5" t="s">
        <v>6687</v>
      </c>
      <c r="AB4357" s="6">
        <f>DATEVALUE(DatosTransformados[[#This Row],[Contact Date Hidden]])</f>
        <v>45248</v>
      </c>
      <c r="AC4357" s="6">
        <v>45072</v>
      </c>
      <c r="AD4357" s="5" t="s">
        <v>44</v>
      </c>
      <c r="AE4357" s="5" t="str">
        <f>VLOOKUP(DatosTransformados[[#This Row],[Customer Segment Hidden]],Tabla3[#All],2,FALSE)</f>
        <v>Medium</v>
      </c>
      <c r="AF4357" s="12">
        <v>30.580610911820759</v>
      </c>
      <c r="AG4357" s="5">
        <v>9</v>
      </c>
      <c r="AH4357" s="5" t="s">
        <v>49</v>
      </c>
      <c r="AI4357" s="5" t="str">
        <f>IFERROR(VLOOKUP(DatosTransformados[[#This Row],[Preferred Contact Method Hidden]],Tabla3[#All],2,FALSE),DatosTransformados[[#This Row],[Preferred Contact Method Hidden]])</f>
        <v>Phone</v>
      </c>
      <c r="AJ4357" s="5" t="str">
        <f>VLOOKUP(DatosTransformados[[#This Row],[Applied Discount Hidden]],Tabla3[#All],2,FALSE)</f>
        <v>No</v>
      </c>
      <c r="AK4357" s="5" t="b">
        <v>0</v>
      </c>
    </row>
    <row r="4358" spans="1:37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">
        <v>21</v>
      </c>
      <c r="O43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8" s="2" t="s">
        <v>33</v>
      </c>
      <c r="Q4358" s="2">
        <v>3</v>
      </c>
      <c r="R4358" s="2" t="s">
        <v>21</v>
      </c>
      <c r="S4358" s="2" t="s">
        <v>24</v>
      </c>
      <c r="T4358" s="2" t="s">
        <v>123</v>
      </c>
      <c r="U4358" s="2">
        <v>27</v>
      </c>
      <c r="V4358" s="2" t="str">
        <f>PROPER(DatosTransformados[[#This Row],[Payment Method Hidden]])</f>
        <v>Credit Card</v>
      </c>
      <c r="W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358" s="2">
        <v>391</v>
      </c>
      <c r="Y4358" s="2" t="s">
        <v>42</v>
      </c>
      <c r="Z4358" s="2" t="s">
        <v>359</v>
      </c>
      <c r="AA4358" s="2" t="s">
        <v>980</v>
      </c>
      <c r="AB4358" s="3">
        <f>DATEVALUE(DatosTransformados[[#This Row],[Contact Date Hidden]])</f>
        <v>44043</v>
      </c>
      <c r="AC4358" s="3">
        <v>44621</v>
      </c>
      <c r="AD4358" s="2" t="s">
        <v>28</v>
      </c>
      <c r="AE4358" s="2" t="str">
        <f>VLOOKUP(DatosTransformados[[#This Row],[Customer Segment Hidden]],Tabla3[#All],2,FALSE)</f>
        <v>High</v>
      </c>
      <c r="AF4358" s="11">
        <v>29.009566908486711</v>
      </c>
      <c r="AG4358" s="2">
        <v>2</v>
      </c>
      <c r="AH4358" s="2" t="s">
        <v>49</v>
      </c>
      <c r="AI4358" s="2" t="str">
        <f>IFERROR(VLOOKUP(DatosTransformados[[#This Row],[Preferred Contact Method Hidden]],Tabla3[#All],2,FALSE),DatosTransformados[[#This Row],[Preferred Contact Method Hidden]])</f>
        <v>Phone</v>
      </c>
      <c r="AJ4358" s="2" t="str">
        <f>VLOOKUP(DatosTransformados[[#This Row],[Applied Discount Hidden]],Tabla3[#All],2,FALSE)</f>
        <v>No</v>
      </c>
      <c r="AK4358" s="2" t="b">
        <v>0</v>
      </c>
    </row>
    <row r="4359" spans="1:37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">
        <v>21</v>
      </c>
      <c r="O43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59" s="5" t="s">
        <v>21</v>
      </c>
      <c r="Q4359" s="5">
        <v>0</v>
      </c>
      <c r="R4359" s="5" t="s">
        <v>21</v>
      </c>
      <c r="S4359" s="5" t="s">
        <v>24</v>
      </c>
      <c r="T4359" s="5" t="s">
        <v>117</v>
      </c>
      <c r="U4359" s="5">
        <v>63</v>
      </c>
      <c r="V4359" s="5" t="str">
        <f>PROPER(DatosTransformados[[#This Row],[Payment Method Hidden]])</f>
        <v>Direct Debit</v>
      </c>
      <c r="W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4359" s="5">
        <v>1517</v>
      </c>
      <c r="Y4359" s="5"/>
      <c r="Z4359" s="5"/>
      <c r="AA4359" s="5" t="s">
        <v>6690</v>
      </c>
      <c r="AB4359" s="6">
        <f>DATEVALUE(DatosTransformados[[#This Row],[Contact Date Hidden]])</f>
        <v>44840</v>
      </c>
      <c r="AC4359" s="6">
        <v>43997</v>
      </c>
      <c r="AD4359" s="5" t="s">
        <v>38</v>
      </c>
      <c r="AE4359" s="5" t="str">
        <f>VLOOKUP(DatosTransformados[[#This Row],[Customer Segment Hidden]],Tabla3[#All],2,FALSE)</f>
        <v>Low</v>
      </c>
      <c r="AF4359" s="12">
        <v>57.048752751178668</v>
      </c>
      <c r="AG4359" s="5">
        <v>5</v>
      </c>
      <c r="AH4359" s="5" t="s">
        <v>49</v>
      </c>
      <c r="AI4359" s="5" t="str">
        <f>IFERROR(VLOOKUP(DatosTransformados[[#This Row],[Preferred Contact Method Hidden]],Tabla3[#All],2,FALSE),DatosTransformados[[#This Row],[Preferred Contact Method Hidden]])</f>
        <v>Phone</v>
      </c>
      <c r="AJ4359" s="5" t="str">
        <f>VLOOKUP(DatosTransformados[[#This Row],[Applied Discount Hidden]],Tabla3[#All],2,FALSE)</f>
        <v>No</v>
      </c>
      <c r="AK4359" s="5" t="b">
        <v>0</v>
      </c>
    </row>
    <row r="4360" spans="1:37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">
        <v>21</v>
      </c>
      <c r="O43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0" s="2" t="s">
        <v>33</v>
      </c>
      <c r="Q4360" s="2">
        <v>2</v>
      </c>
      <c r="R4360" s="2" t="s">
        <v>33</v>
      </c>
      <c r="S4360" s="2" t="s">
        <v>52</v>
      </c>
      <c r="T4360" s="2" t="s">
        <v>123</v>
      </c>
      <c r="U4360" s="2">
        <v>36</v>
      </c>
      <c r="V4360" s="2" t="str">
        <f>PROPER(DatosTransformados[[#This Row],[Payment Method Hidden]])</f>
        <v>Credit Card</v>
      </c>
      <c r="W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360" s="2">
        <v>2623</v>
      </c>
      <c r="Y4360" s="2"/>
      <c r="Z4360" s="2"/>
      <c r="AA4360" s="2" t="s">
        <v>2060</v>
      </c>
      <c r="AB4360" s="3">
        <f>DATEVALUE(DatosTransformados[[#This Row],[Contact Date Hidden]])</f>
        <v>45216</v>
      </c>
      <c r="AC4360" s="3">
        <v>44478</v>
      </c>
      <c r="AD4360" s="2" t="s">
        <v>28</v>
      </c>
      <c r="AE4360" s="2" t="str">
        <f>VLOOKUP(DatosTransformados[[#This Row],[Customer Segment Hidden]],Tabla3[#All],2,FALSE)</f>
        <v>High</v>
      </c>
      <c r="AF4360" s="11">
        <v>32.248024780482183</v>
      </c>
      <c r="AG4360" s="2">
        <v>1</v>
      </c>
      <c r="AH4360" s="2" t="s">
        <v>63</v>
      </c>
      <c r="AI4360" s="2" t="str">
        <f>IFERROR(VLOOKUP(DatosTransformados[[#This Row],[Preferred Contact Method Hidden]],Tabla3[#All],2,FALSE),DatosTransformados[[#This Row],[Preferred Contact Method Hidden]])</f>
        <v>SMS</v>
      </c>
      <c r="AJ4360" s="2" t="str">
        <f>VLOOKUP(DatosTransformados[[#This Row],[Applied Discount Hidden]],Tabla3[#All],2,FALSE)</f>
        <v>Yes</v>
      </c>
      <c r="AK4360" s="2" t="b">
        <v>1</v>
      </c>
    </row>
    <row r="4361" spans="1:37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">
        <v>21</v>
      </c>
      <c r="O43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1" s="5" t="s">
        <v>33</v>
      </c>
      <c r="Q4361" s="5">
        <v>2</v>
      </c>
      <c r="R4361" s="5" t="s">
        <v>33</v>
      </c>
      <c r="S4361" s="5" t="s">
        <v>52</v>
      </c>
      <c r="T4361" s="5" t="s">
        <v>25</v>
      </c>
      <c r="U4361" s="5">
        <v>48</v>
      </c>
      <c r="V4361" s="5" t="str">
        <f>PROPER(DatosTransformados[[#This Row],[Payment Method Hidden]])</f>
        <v>Credit Card</v>
      </c>
      <c r="W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4361" s="5">
        <v>1640</v>
      </c>
      <c r="Y4361" s="5"/>
      <c r="Z4361" s="5"/>
      <c r="AA4361" s="5" t="s">
        <v>3674</v>
      </c>
      <c r="AB4361" s="6">
        <f>DATEVALUE(DatosTransformados[[#This Row],[Contact Date Hidden]])</f>
        <v>43912</v>
      </c>
      <c r="AC4361" s="6">
        <v>45138</v>
      </c>
      <c r="AD4361" s="5" t="s">
        <v>28</v>
      </c>
      <c r="AE4361" s="5" t="str">
        <f>VLOOKUP(DatosTransformados[[#This Row],[Customer Segment Hidden]],Tabla3[#All],2,FALSE)</f>
        <v>High</v>
      </c>
      <c r="AF4361" s="12">
        <v>56.84868280863494</v>
      </c>
      <c r="AG4361" s="5">
        <v>2</v>
      </c>
      <c r="AH4361" s="5" t="s">
        <v>63</v>
      </c>
      <c r="AI4361" s="5" t="str">
        <f>IFERROR(VLOOKUP(DatosTransformados[[#This Row],[Preferred Contact Method Hidden]],Tabla3[#All],2,FALSE),DatosTransformados[[#This Row],[Preferred Contact Method Hidden]])</f>
        <v>SMS</v>
      </c>
      <c r="AJ4361" s="5" t="str">
        <f>VLOOKUP(DatosTransformados[[#This Row],[Applied Discount Hidden]],Tabla3[#All],2,FALSE)</f>
        <v>Yes</v>
      </c>
      <c r="AK4361" s="5" t="b">
        <v>1</v>
      </c>
    </row>
    <row r="4362" spans="1:37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">
        <v>21</v>
      </c>
      <c r="O43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2" s="2" t="s">
        <v>21</v>
      </c>
      <c r="Q4362" s="2">
        <v>0</v>
      </c>
      <c r="R4362" s="2" t="s">
        <v>33</v>
      </c>
      <c r="S4362" s="2" t="s">
        <v>24</v>
      </c>
      <c r="T4362" s="2" t="s">
        <v>117</v>
      </c>
      <c r="U4362" s="2">
        <v>70</v>
      </c>
      <c r="V4362" s="2" t="str">
        <f>PROPER(DatosTransformados[[#This Row],[Payment Method Hidden]])</f>
        <v>Direct Debit</v>
      </c>
      <c r="W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4362" s="2">
        <v>206</v>
      </c>
      <c r="Y4362" s="2"/>
      <c r="Z4362" s="2"/>
      <c r="AA4362" s="2" t="s">
        <v>3521</v>
      </c>
      <c r="AB4362" s="3">
        <f>DATEVALUE(DatosTransformados[[#This Row],[Contact Date Hidden]])</f>
        <v>44504</v>
      </c>
      <c r="AC4362" s="3">
        <v>44001</v>
      </c>
      <c r="AD4362" s="2" t="s">
        <v>44</v>
      </c>
      <c r="AE4362" s="2" t="str">
        <f>VLOOKUP(DatosTransformados[[#This Row],[Customer Segment Hidden]],Tabla3[#All],2,FALSE)</f>
        <v>Medium</v>
      </c>
      <c r="AF4362" s="11">
        <v>78.611736286202756</v>
      </c>
      <c r="AG4362" s="2">
        <v>1</v>
      </c>
      <c r="AH4362" s="2" t="s">
        <v>29</v>
      </c>
      <c r="AI4362" s="2" t="str">
        <f>IFERROR(VLOOKUP(DatosTransformados[[#This Row],[Preferred Contact Method Hidden]],Tabla3[#All],2,FALSE),DatosTransformados[[#This Row],[Preferred Contact Method Hidden]])</f>
        <v>Email</v>
      </c>
      <c r="AJ4362" s="2" t="str">
        <f>VLOOKUP(DatosTransformados[[#This Row],[Applied Discount Hidden]],Tabla3[#All],2,FALSE)</f>
        <v>Yes</v>
      </c>
      <c r="AK4362" s="2" t="b">
        <v>1</v>
      </c>
    </row>
    <row r="4363" spans="1:37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">
        <v>21</v>
      </c>
      <c r="O43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3" s="5" t="s">
        <v>21</v>
      </c>
      <c r="Q4363" s="5">
        <v>0</v>
      </c>
      <c r="R4363" s="5" t="s">
        <v>21</v>
      </c>
      <c r="S4363" s="5" t="s">
        <v>34</v>
      </c>
      <c r="T4363" s="5" t="s">
        <v>117</v>
      </c>
      <c r="U4363" s="5">
        <v>49</v>
      </c>
      <c r="V4363" s="5" t="str">
        <f>PROPER(DatosTransformados[[#This Row],[Payment Method Hidden]])</f>
        <v>Direct Debit</v>
      </c>
      <c r="W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363" s="5">
        <v>2538</v>
      </c>
      <c r="Y4363" s="5"/>
      <c r="Z4363" s="5"/>
      <c r="AA4363" s="5" t="s">
        <v>3925</v>
      </c>
      <c r="AB4363" s="6">
        <f>DATEVALUE(DatosTransformados[[#This Row],[Contact Date Hidden]])</f>
        <v>44399</v>
      </c>
      <c r="AC4363" s="6">
        <v>44125</v>
      </c>
      <c r="AD4363" s="5" t="s">
        <v>38</v>
      </c>
      <c r="AE4363" s="5" t="str">
        <f>VLOOKUP(DatosTransformados[[#This Row],[Customer Segment Hidden]],Tabla3[#All],2,FALSE)</f>
        <v>Low</v>
      </c>
      <c r="AF4363" s="12">
        <v>51.958137723357758</v>
      </c>
      <c r="AG4363" s="5">
        <v>6</v>
      </c>
      <c r="AH4363" s="5" t="s">
        <v>63</v>
      </c>
      <c r="AI4363" s="5" t="str">
        <f>IFERROR(VLOOKUP(DatosTransformados[[#This Row],[Preferred Contact Method Hidden]],Tabla3[#All],2,FALSE),DatosTransformados[[#This Row],[Preferred Contact Method Hidden]])</f>
        <v>SMS</v>
      </c>
      <c r="AJ4363" s="5" t="str">
        <f>VLOOKUP(DatosTransformados[[#This Row],[Applied Discount Hidden]],Tabla3[#All],2,FALSE)</f>
        <v>Yes</v>
      </c>
      <c r="AK4363" s="5" t="b">
        <v>1</v>
      </c>
    </row>
    <row r="4364" spans="1:37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">
        <v>21</v>
      </c>
      <c r="O43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4" s="2" t="s">
        <v>21</v>
      </c>
      <c r="Q4364" s="2">
        <v>0</v>
      </c>
      <c r="R4364" s="2" t="s">
        <v>21</v>
      </c>
      <c r="S4364" s="2" t="s">
        <v>24</v>
      </c>
      <c r="T4364" s="2" t="s">
        <v>35</v>
      </c>
      <c r="U4364" s="2">
        <v>35</v>
      </c>
      <c r="V4364" s="2" t="str">
        <f>PROPER(DatosTransformados[[#This Row],[Payment Method Hidden]])</f>
        <v>Direct Debit</v>
      </c>
      <c r="W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364" s="2">
        <v>1088</v>
      </c>
      <c r="Y4364" s="2" t="s">
        <v>156</v>
      </c>
      <c r="Z4364" s="2" t="s">
        <v>157</v>
      </c>
      <c r="AA4364" s="2" t="s">
        <v>4134</v>
      </c>
      <c r="AB4364" s="3">
        <f>DATEVALUE(DatosTransformados[[#This Row],[Contact Date Hidden]])</f>
        <v>45262</v>
      </c>
      <c r="AC4364" s="3">
        <v>44259</v>
      </c>
      <c r="AD4364" s="2" t="s">
        <v>44</v>
      </c>
      <c r="AE4364" s="2" t="str">
        <f>VLOOKUP(DatosTransformados[[#This Row],[Customer Segment Hidden]],Tabla3[#All],2,FALSE)</f>
        <v>Medium</v>
      </c>
      <c r="AF4364" s="11">
        <v>36.433373443876917</v>
      </c>
      <c r="AG4364" s="2">
        <v>4</v>
      </c>
      <c r="AH4364" s="2" t="s">
        <v>49</v>
      </c>
      <c r="AI4364" s="2" t="str">
        <f>IFERROR(VLOOKUP(DatosTransformados[[#This Row],[Preferred Contact Method Hidden]],Tabla3[#All],2,FALSE),DatosTransformados[[#This Row],[Preferred Contact Method Hidden]])</f>
        <v>Phone</v>
      </c>
      <c r="AJ4364" s="2" t="str">
        <f>VLOOKUP(DatosTransformados[[#This Row],[Applied Discount Hidden]],Tabla3[#All],2,FALSE)</f>
        <v>Yes</v>
      </c>
      <c r="AK4364" s="2" t="b">
        <v>1</v>
      </c>
    </row>
    <row r="4365" spans="1:37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">
        <v>33</v>
      </c>
      <c r="O43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5" s="5" t="s">
        <v>33</v>
      </c>
      <c r="Q4365" s="5">
        <v>2</v>
      </c>
      <c r="R4365" s="5" t="s">
        <v>21</v>
      </c>
      <c r="S4365" s="5" t="s">
        <v>34</v>
      </c>
      <c r="T4365" s="5" t="s">
        <v>35</v>
      </c>
      <c r="U4365" s="5">
        <v>7</v>
      </c>
      <c r="V4365" s="5" t="str">
        <f>PROPER(DatosTransformados[[#This Row],[Payment Method Hidden]])</f>
        <v>Direct Debit</v>
      </c>
      <c r="W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365" s="5">
        <v>239</v>
      </c>
      <c r="Y4365" s="5"/>
      <c r="Z4365" s="5"/>
      <c r="AA4365" s="5" t="s">
        <v>2276</v>
      </c>
      <c r="AB4365" s="6">
        <f>DATEVALUE(DatosTransformados[[#This Row],[Contact Date Hidden]])</f>
        <v>45253</v>
      </c>
      <c r="AC4365" s="6">
        <v>44338</v>
      </c>
      <c r="AD4365" s="5" t="s">
        <v>28</v>
      </c>
      <c r="AE4365" s="5" t="str">
        <f>VLOOKUP(DatosTransformados[[#This Row],[Customer Segment Hidden]],Tabla3[#All],2,FALSE)</f>
        <v>High</v>
      </c>
      <c r="AF4365" s="12">
        <v>8.1240721263407334</v>
      </c>
      <c r="AG4365" s="5">
        <v>10</v>
      </c>
      <c r="AH4365" s="5" t="s">
        <v>29</v>
      </c>
      <c r="AI4365" s="5" t="str">
        <f>IFERROR(VLOOKUP(DatosTransformados[[#This Row],[Preferred Contact Method Hidden]],Tabla3[#All],2,FALSE),DatosTransformados[[#This Row],[Preferred Contact Method Hidden]])</f>
        <v>Email</v>
      </c>
      <c r="AJ4365" s="5" t="str">
        <f>VLOOKUP(DatosTransformados[[#This Row],[Applied Discount Hidden]],Tabla3[#All],2,FALSE)</f>
        <v>No</v>
      </c>
      <c r="AK4365" s="5" t="b">
        <v>0</v>
      </c>
    </row>
    <row r="4366" spans="1:37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">
        <v>21</v>
      </c>
      <c r="O43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6" s="2" t="s">
        <v>33</v>
      </c>
      <c r="Q4366" s="2">
        <v>2</v>
      </c>
      <c r="R4366" s="2" t="s">
        <v>21</v>
      </c>
      <c r="S4366" s="2" t="s">
        <v>34</v>
      </c>
      <c r="T4366" s="2" t="s">
        <v>123</v>
      </c>
      <c r="U4366" s="2">
        <v>7</v>
      </c>
      <c r="V4366" s="2" t="str">
        <f>PROPER(DatosTransformados[[#This Row],[Payment Method Hidden]])</f>
        <v>Credit Card</v>
      </c>
      <c r="W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366" s="2">
        <v>446</v>
      </c>
      <c r="Y4366" s="2"/>
      <c r="Z4366" s="2"/>
      <c r="AA4366" s="2" t="s">
        <v>6698</v>
      </c>
      <c r="AB4366" s="3">
        <f>DATEVALUE(DatosTransformados[[#This Row],[Contact Date Hidden]])</f>
        <v>44940</v>
      </c>
      <c r="AC4366" s="3">
        <v>44123</v>
      </c>
      <c r="AD4366" s="2" t="s">
        <v>28</v>
      </c>
      <c r="AE4366" s="2" t="str">
        <f>VLOOKUP(DatosTransformados[[#This Row],[Customer Segment Hidden]],Tabla3[#All],2,FALSE)</f>
        <v>High</v>
      </c>
      <c r="AF4366" s="11">
        <v>6.0518948200186804</v>
      </c>
      <c r="AG4366" s="2">
        <v>5</v>
      </c>
      <c r="AH4366" s="2" t="s">
        <v>49</v>
      </c>
      <c r="AI4366" s="2" t="str">
        <f>IFERROR(VLOOKUP(DatosTransformados[[#This Row],[Preferred Contact Method Hidden]],Tabla3[#All],2,FALSE),DatosTransformados[[#This Row],[Preferred Contact Method Hidden]])</f>
        <v>Phone</v>
      </c>
      <c r="AJ4366" s="2" t="str">
        <f>VLOOKUP(DatosTransformados[[#This Row],[Applied Discount Hidden]],Tabla3[#All],2,FALSE)</f>
        <v>No</v>
      </c>
      <c r="AK4366" s="2" t="b">
        <v>0</v>
      </c>
    </row>
    <row r="4367" spans="1:37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">
        <v>33</v>
      </c>
      <c r="O43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7" s="5" t="s">
        <v>21</v>
      </c>
      <c r="Q4367" s="5">
        <v>0</v>
      </c>
      <c r="R4367" s="5" t="s">
        <v>33</v>
      </c>
      <c r="S4367" s="5" t="s">
        <v>52</v>
      </c>
      <c r="T4367" s="5" t="s">
        <v>117</v>
      </c>
      <c r="U4367" s="5">
        <v>43</v>
      </c>
      <c r="V4367" s="5" t="str">
        <f>PROPER(DatosTransformados[[#This Row],[Payment Method Hidden]])</f>
        <v>Direct Debit</v>
      </c>
      <c r="W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367" s="5">
        <v>735</v>
      </c>
      <c r="Y4367" s="5"/>
      <c r="Z4367" s="5"/>
      <c r="AA4367" s="5" t="s">
        <v>6700</v>
      </c>
      <c r="AB4367" s="6">
        <f>DATEVALUE(DatosTransformados[[#This Row],[Contact Date Hidden]])</f>
        <v>44554</v>
      </c>
      <c r="AC4367" s="6">
        <v>44492</v>
      </c>
      <c r="AD4367" s="5" t="s">
        <v>44</v>
      </c>
      <c r="AE4367" s="5" t="str">
        <f>VLOOKUP(DatosTransformados[[#This Row],[Customer Segment Hidden]],Tabla3[#All],2,FALSE)</f>
        <v>Medium</v>
      </c>
      <c r="AF4367" s="12">
        <v>50.258446868247333</v>
      </c>
      <c r="AG4367" s="5">
        <v>10</v>
      </c>
      <c r="AH4367" s="5" t="s">
        <v>49</v>
      </c>
      <c r="AI4367" s="5" t="str">
        <f>IFERROR(VLOOKUP(DatosTransformados[[#This Row],[Preferred Contact Method Hidden]],Tabla3[#All],2,FALSE),DatosTransformados[[#This Row],[Preferred Contact Method Hidden]])</f>
        <v>Phone</v>
      </c>
      <c r="AJ4367" s="5" t="str">
        <f>VLOOKUP(DatosTransformados[[#This Row],[Applied Discount Hidden]],Tabla3[#All],2,FALSE)</f>
        <v>No</v>
      </c>
      <c r="AK4367" s="5" t="b">
        <v>0</v>
      </c>
    </row>
    <row r="4368" spans="1:37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">
        <v>21</v>
      </c>
      <c r="O43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8" s="2" t="s">
        <v>21</v>
      </c>
      <c r="Q4368" s="2">
        <v>0</v>
      </c>
      <c r="R4368" s="2" t="s">
        <v>21</v>
      </c>
      <c r="S4368" s="2" t="s">
        <v>34</v>
      </c>
      <c r="T4368" s="2" t="s">
        <v>25</v>
      </c>
      <c r="U4368" s="2">
        <v>23</v>
      </c>
      <c r="V4368" s="2" t="str">
        <f>PROPER(DatosTransformados[[#This Row],[Payment Method Hidden]])</f>
        <v>Credit Card</v>
      </c>
      <c r="W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368" s="2">
        <v>425</v>
      </c>
      <c r="Y4368" s="2"/>
      <c r="Z4368" s="2"/>
      <c r="AA4368" s="2" t="s">
        <v>448</v>
      </c>
      <c r="AB4368" s="3">
        <f>DATEVALUE(DatosTransformados[[#This Row],[Contact Date Hidden]])</f>
        <v>44582</v>
      </c>
      <c r="AC4368" s="3">
        <v>44558</v>
      </c>
      <c r="AD4368" s="2" t="s">
        <v>44</v>
      </c>
      <c r="AE4368" s="2" t="str">
        <f>VLOOKUP(DatosTransformados[[#This Row],[Customer Segment Hidden]],Tabla3[#All],2,FALSE)</f>
        <v>Medium</v>
      </c>
      <c r="AF4368" s="11">
        <v>22.414445905813441</v>
      </c>
      <c r="AG4368" s="2">
        <v>1</v>
      </c>
      <c r="AH4368" s="2" t="s">
        <v>29</v>
      </c>
      <c r="AI4368" s="2" t="str">
        <f>IFERROR(VLOOKUP(DatosTransformados[[#This Row],[Preferred Contact Method Hidden]],Tabla3[#All],2,FALSE),DatosTransformados[[#This Row],[Preferred Contact Method Hidden]])</f>
        <v>Email</v>
      </c>
      <c r="AJ4368" s="2" t="str">
        <f>VLOOKUP(DatosTransformados[[#This Row],[Applied Discount Hidden]],Tabla3[#All],2,FALSE)</f>
        <v>No</v>
      </c>
      <c r="AK4368" s="2" t="b">
        <v>0</v>
      </c>
    </row>
    <row r="4369" spans="1:37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">
        <v>21</v>
      </c>
      <c r="O43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69" s="5" t="s">
        <v>21</v>
      </c>
      <c r="Q4369" s="5">
        <v>0</v>
      </c>
      <c r="R4369" s="5" t="s">
        <v>33</v>
      </c>
      <c r="S4369" s="5" t="s">
        <v>52</v>
      </c>
      <c r="T4369" s="5" t="s">
        <v>35</v>
      </c>
      <c r="U4369" s="5">
        <v>21</v>
      </c>
      <c r="V4369" s="5" t="str">
        <f>PROPER(DatosTransformados[[#This Row],[Payment Method Hidden]])</f>
        <v>Direct Debit</v>
      </c>
      <c r="W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369" s="5">
        <v>489</v>
      </c>
      <c r="Y4369" s="5"/>
      <c r="Z4369" s="5"/>
      <c r="AA4369" s="5" t="s">
        <v>3204</v>
      </c>
      <c r="AB4369" s="6">
        <f>DATEVALUE(DatosTransformados[[#This Row],[Contact Date Hidden]])</f>
        <v>44102</v>
      </c>
      <c r="AC4369" s="6">
        <v>43976</v>
      </c>
      <c r="AD4369" s="5" t="s">
        <v>44</v>
      </c>
      <c r="AE4369" s="5" t="str">
        <f>VLOOKUP(DatosTransformados[[#This Row],[Customer Segment Hidden]],Tabla3[#All],2,FALSE)</f>
        <v>Medium</v>
      </c>
      <c r="AF4369" s="12">
        <v>21.846595518511599</v>
      </c>
      <c r="AG4369" s="5">
        <v>1</v>
      </c>
      <c r="AH4369" s="5" t="s">
        <v>63</v>
      </c>
      <c r="AI4369" s="5" t="str">
        <f>IFERROR(VLOOKUP(DatosTransformados[[#This Row],[Preferred Contact Method Hidden]],Tabla3[#All],2,FALSE),DatosTransformados[[#This Row],[Preferred Contact Method Hidden]])</f>
        <v>SMS</v>
      </c>
      <c r="AJ4369" s="5" t="str">
        <f>VLOOKUP(DatosTransformados[[#This Row],[Applied Discount Hidden]],Tabla3[#All],2,FALSE)</f>
        <v>Yes</v>
      </c>
      <c r="AK4369" s="5" t="b">
        <v>1</v>
      </c>
    </row>
    <row r="4370" spans="1:37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">
        <v>21</v>
      </c>
      <c r="O43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0" s="2" t="s">
        <v>33</v>
      </c>
      <c r="Q4370" s="2">
        <v>6</v>
      </c>
      <c r="R4370" s="2" t="s">
        <v>21</v>
      </c>
      <c r="S4370" s="2" t="s">
        <v>52</v>
      </c>
      <c r="T4370" s="2" t="s">
        <v>25</v>
      </c>
      <c r="U4370" s="2">
        <v>10</v>
      </c>
      <c r="V4370" s="2" t="str">
        <f>PROPER(DatosTransformados[[#This Row],[Payment Method Hidden]])</f>
        <v>Credit Card</v>
      </c>
      <c r="W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370" s="2">
        <v>555</v>
      </c>
      <c r="Y4370" s="2"/>
      <c r="Z4370" s="2"/>
      <c r="AA4370" s="2" t="s">
        <v>299</v>
      </c>
      <c r="AB4370" s="3">
        <f>DATEVALUE(DatosTransformados[[#This Row],[Contact Date Hidden]])</f>
        <v>43932</v>
      </c>
      <c r="AC4370" s="3">
        <v>43982</v>
      </c>
      <c r="AD4370" s="2" t="s">
        <v>38</v>
      </c>
      <c r="AE4370" s="2" t="str">
        <f>VLOOKUP(DatosTransformados[[#This Row],[Customer Segment Hidden]],Tabla3[#All],2,FALSE)</f>
        <v>Low</v>
      </c>
      <c r="AF4370" s="11">
        <v>10.20724062890263</v>
      </c>
      <c r="AG4370" s="2">
        <v>2</v>
      </c>
      <c r="AH4370" s="2" t="s">
        <v>63</v>
      </c>
      <c r="AI4370" s="2" t="str">
        <f>IFERROR(VLOOKUP(DatosTransformados[[#This Row],[Preferred Contact Method Hidden]],Tabla3[#All],2,FALSE),DatosTransformados[[#This Row],[Preferred Contact Method Hidden]])</f>
        <v>SMS</v>
      </c>
      <c r="AJ4370" s="2" t="str">
        <f>VLOOKUP(DatosTransformados[[#This Row],[Applied Discount Hidden]],Tabla3[#All],2,FALSE)</f>
        <v>No</v>
      </c>
      <c r="AK4370" s="2" t="b">
        <v>0</v>
      </c>
    </row>
    <row r="4371" spans="1:37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">
        <v>21</v>
      </c>
      <c r="O43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1" s="5" t="s">
        <v>21</v>
      </c>
      <c r="Q4371" s="5">
        <v>0</v>
      </c>
      <c r="R4371" s="5" t="s">
        <v>21</v>
      </c>
      <c r="S4371" s="5" t="s">
        <v>24</v>
      </c>
      <c r="T4371" s="5" t="s">
        <v>25</v>
      </c>
      <c r="U4371" s="5">
        <v>35</v>
      </c>
      <c r="V4371" s="5" t="str">
        <f>PROPER(DatosTransformados[[#This Row],[Payment Method Hidden]])</f>
        <v>Credit Card</v>
      </c>
      <c r="W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371" s="5">
        <v>385</v>
      </c>
      <c r="Y4371" s="5" t="s">
        <v>103</v>
      </c>
      <c r="Z4371" s="5" t="s">
        <v>197</v>
      </c>
      <c r="AA4371" s="5" t="s">
        <v>2205</v>
      </c>
      <c r="AB4371" s="6">
        <f>DATEVALUE(DatosTransformados[[#This Row],[Contact Date Hidden]])</f>
        <v>44837</v>
      </c>
      <c r="AC4371" s="6">
        <v>44106</v>
      </c>
      <c r="AD4371" s="5" t="s">
        <v>28</v>
      </c>
      <c r="AE4371" s="5" t="str">
        <f>VLOOKUP(DatosTransformados[[#This Row],[Customer Segment Hidden]],Tabla3[#All],2,FALSE)</f>
        <v>High</v>
      </c>
      <c r="AF4371" s="12">
        <v>31.39941776294808</v>
      </c>
      <c r="AG4371" s="5">
        <v>10</v>
      </c>
      <c r="AH4371" s="5" t="s">
        <v>49</v>
      </c>
      <c r="AI4371" s="5" t="str">
        <f>IFERROR(VLOOKUP(DatosTransformados[[#This Row],[Preferred Contact Method Hidden]],Tabla3[#All],2,FALSE),DatosTransformados[[#This Row],[Preferred Contact Method Hidden]])</f>
        <v>Phone</v>
      </c>
      <c r="AJ4371" s="5" t="str">
        <f>VLOOKUP(DatosTransformados[[#This Row],[Applied Discount Hidden]],Tabla3[#All],2,FALSE)</f>
        <v>No</v>
      </c>
      <c r="AK4371" s="5" t="b">
        <v>0</v>
      </c>
    </row>
    <row r="4372" spans="1:37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">
        <v>21</v>
      </c>
      <c r="O43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2" s="2" t="s">
        <v>21</v>
      </c>
      <c r="Q4372" s="2">
        <v>0</v>
      </c>
      <c r="R4372" s="2" t="s">
        <v>21</v>
      </c>
      <c r="S4372" s="2" t="s">
        <v>24</v>
      </c>
      <c r="T4372" s="2" t="s">
        <v>117</v>
      </c>
      <c r="U4372" s="2">
        <v>39</v>
      </c>
      <c r="V4372" s="2" t="str">
        <f>PROPER(DatosTransformados[[#This Row],[Payment Method Hidden]])</f>
        <v>Direct Debit</v>
      </c>
      <c r="W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372" s="2">
        <v>82</v>
      </c>
      <c r="Y4372" s="2" t="s">
        <v>87</v>
      </c>
      <c r="Z4372" s="2" t="s">
        <v>535</v>
      </c>
      <c r="AA4372" s="2" t="s">
        <v>3419</v>
      </c>
      <c r="AB4372" s="3">
        <f>DATEVALUE(DatosTransformados[[#This Row],[Contact Date Hidden]])</f>
        <v>44334</v>
      </c>
      <c r="AC4372" s="3">
        <v>44141</v>
      </c>
      <c r="AD4372" s="2" t="s">
        <v>38</v>
      </c>
      <c r="AE4372" s="2" t="str">
        <f>VLOOKUP(DatosTransformados[[#This Row],[Customer Segment Hidden]],Tabla3[#All],2,FALSE)</f>
        <v>Low</v>
      </c>
      <c r="AF4372" s="11">
        <v>34.071834323388543</v>
      </c>
      <c r="AG4372" s="2">
        <v>9</v>
      </c>
      <c r="AH4372" s="2" t="s">
        <v>29</v>
      </c>
      <c r="AI4372" s="2" t="str">
        <f>IFERROR(VLOOKUP(DatosTransformados[[#This Row],[Preferred Contact Method Hidden]],Tabla3[#All],2,FALSE),DatosTransformados[[#This Row],[Preferred Contact Method Hidden]])</f>
        <v>Email</v>
      </c>
      <c r="AJ4372" s="2" t="str">
        <f>VLOOKUP(DatosTransformados[[#This Row],[Applied Discount Hidden]],Tabla3[#All],2,FALSE)</f>
        <v>Yes</v>
      </c>
      <c r="AK4372" s="2" t="b">
        <v>1</v>
      </c>
    </row>
    <row r="4373" spans="1:37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">
        <v>21</v>
      </c>
      <c r="O43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3" s="5" t="s">
        <v>21</v>
      </c>
      <c r="Q4373" s="5">
        <v>0</v>
      </c>
      <c r="R4373" s="5" t="s">
        <v>21</v>
      </c>
      <c r="S4373" s="5" t="s">
        <v>24</v>
      </c>
      <c r="T4373" s="5" t="s">
        <v>35</v>
      </c>
      <c r="U4373" s="5">
        <v>56</v>
      </c>
      <c r="V4373" s="5" t="str">
        <f>PROPER(DatosTransformados[[#This Row],[Payment Method Hidden]])</f>
        <v>Direct Debit</v>
      </c>
      <c r="W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373" s="5">
        <v>56</v>
      </c>
      <c r="Y4373" s="5" t="s">
        <v>42</v>
      </c>
      <c r="Z4373" s="5" t="s">
        <v>279</v>
      </c>
      <c r="AA4373" s="5" t="s">
        <v>1832</v>
      </c>
      <c r="AB4373" s="6">
        <f>DATEVALUE(DatosTransformados[[#This Row],[Contact Date Hidden]])</f>
        <v>44416</v>
      </c>
      <c r="AC4373" s="6">
        <v>44146</v>
      </c>
      <c r="AD4373" s="5" t="s">
        <v>28</v>
      </c>
      <c r="AE4373" s="5" t="str">
        <f>VLOOKUP(DatosTransformados[[#This Row],[Customer Segment Hidden]],Tabla3[#All],2,FALSE)</f>
        <v>High</v>
      </c>
      <c r="AF4373" s="12">
        <v>53.331096482502929</v>
      </c>
      <c r="AG4373" s="5">
        <v>1</v>
      </c>
      <c r="AH4373" s="5" t="s">
        <v>63</v>
      </c>
      <c r="AI4373" s="5" t="str">
        <f>IFERROR(VLOOKUP(DatosTransformados[[#This Row],[Preferred Contact Method Hidden]],Tabla3[#All],2,FALSE),DatosTransformados[[#This Row],[Preferred Contact Method Hidden]])</f>
        <v>SMS</v>
      </c>
      <c r="AJ4373" s="5" t="str">
        <f>VLOOKUP(DatosTransformados[[#This Row],[Applied Discount Hidden]],Tabla3[#All],2,FALSE)</f>
        <v>No</v>
      </c>
      <c r="AK4373" s="5" t="b">
        <v>0</v>
      </c>
    </row>
    <row r="4374" spans="1:37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">
        <v>21</v>
      </c>
      <c r="O43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4" s="2" t="s">
        <v>21</v>
      </c>
      <c r="Q4374" s="2">
        <v>0</v>
      </c>
      <c r="R4374" s="2" t="s">
        <v>21</v>
      </c>
      <c r="S4374" s="2" t="s">
        <v>24</v>
      </c>
      <c r="T4374" s="2" t="s">
        <v>25</v>
      </c>
      <c r="U4374" s="2">
        <v>55</v>
      </c>
      <c r="V4374" s="2" t="str">
        <f>PROPER(DatosTransformados[[#This Row],[Payment Method Hidden]])</f>
        <v>Credit Card</v>
      </c>
      <c r="W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4374" s="2">
        <v>2135</v>
      </c>
      <c r="Y4374" s="2" t="s">
        <v>42</v>
      </c>
      <c r="Z4374" s="2" t="s">
        <v>184</v>
      </c>
      <c r="AA4374" s="2" t="s">
        <v>1945</v>
      </c>
      <c r="AB4374" s="3">
        <f>DATEVALUE(DatosTransformados[[#This Row],[Contact Date Hidden]])</f>
        <v>44548</v>
      </c>
      <c r="AC4374" s="3">
        <v>44224</v>
      </c>
      <c r="AD4374" s="2" t="s">
        <v>38</v>
      </c>
      <c r="AE4374" s="2" t="str">
        <f>VLOOKUP(DatosTransformados[[#This Row],[Customer Segment Hidden]],Tabla3[#All],2,FALSE)</f>
        <v>Low</v>
      </c>
      <c r="AF4374" s="11">
        <v>58.278736426623972</v>
      </c>
      <c r="AG4374" s="2">
        <v>5</v>
      </c>
      <c r="AH4374" s="2" t="s">
        <v>63</v>
      </c>
      <c r="AI4374" s="2" t="str">
        <f>IFERROR(VLOOKUP(DatosTransformados[[#This Row],[Preferred Contact Method Hidden]],Tabla3[#All],2,FALSE),DatosTransformados[[#This Row],[Preferred Contact Method Hidden]])</f>
        <v>SMS</v>
      </c>
      <c r="AJ4374" s="2" t="str">
        <f>VLOOKUP(DatosTransformados[[#This Row],[Applied Discount Hidden]],Tabla3[#All],2,FALSE)</f>
        <v>Yes</v>
      </c>
      <c r="AK4374" s="2" t="b">
        <v>1</v>
      </c>
    </row>
    <row r="4375" spans="1:37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">
        <v>21</v>
      </c>
      <c r="O43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5" s="5" t="s">
        <v>21</v>
      </c>
      <c r="Q4375" s="5">
        <v>0</v>
      </c>
      <c r="R4375" s="5" t="s">
        <v>21</v>
      </c>
      <c r="S4375" s="5" t="s">
        <v>24</v>
      </c>
      <c r="T4375" s="5" t="s">
        <v>117</v>
      </c>
      <c r="U4375" s="5">
        <v>28</v>
      </c>
      <c r="V4375" s="5" t="str">
        <f>PROPER(DatosTransformados[[#This Row],[Payment Method Hidden]])</f>
        <v>Direct Debit</v>
      </c>
      <c r="W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375" s="5">
        <v>1274</v>
      </c>
      <c r="Y4375" s="5"/>
      <c r="Z4375" s="5"/>
      <c r="AA4375" s="5" t="s">
        <v>6709</v>
      </c>
      <c r="AB4375" s="6">
        <f>DATEVALUE(DatosTransformados[[#This Row],[Contact Date Hidden]])</f>
        <v>45259</v>
      </c>
      <c r="AC4375" s="6">
        <v>44072</v>
      </c>
      <c r="AD4375" s="5" t="s">
        <v>44</v>
      </c>
      <c r="AE4375" s="5" t="str">
        <f>VLOOKUP(DatosTransformados[[#This Row],[Customer Segment Hidden]],Tabla3[#All],2,FALSE)</f>
        <v>Medium</v>
      </c>
      <c r="AF4375" s="12">
        <v>30.756231528043109</v>
      </c>
      <c r="AG4375" s="5">
        <v>5</v>
      </c>
      <c r="AH4375" s="5" t="s">
        <v>63</v>
      </c>
      <c r="AI4375" s="5" t="str">
        <f>IFERROR(VLOOKUP(DatosTransformados[[#This Row],[Preferred Contact Method Hidden]],Tabla3[#All],2,FALSE),DatosTransformados[[#This Row],[Preferred Contact Method Hidden]])</f>
        <v>SMS</v>
      </c>
      <c r="AJ4375" s="5" t="str">
        <f>VLOOKUP(DatosTransformados[[#This Row],[Applied Discount Hidden]],Tabla3[#All],2,FALSE)</f>
        <v>Yes</v>
      </c>
      <c r="AK4375" s="5" t="b">
        <v>1</v>
      </c>
    </row>
    <row r="4376" spans="1:37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">
        <v>21</v>
      </c>
      <c r="O43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6" s="2" t="s">
        <v>21</v>
      </c>
      <c r="Q4376" s="2">
        <v>0</v>
      </c>
      <c r="R4376" s="2" t="s">
        <v>33</v>
      </c>
      <c r="S4376" s="2" t="s">
        <v>24</v>
      </c>
      <c r="T4376" s="2" t="s">
        <v>117</v>
      </c>
      <c r="U4376" s="2">
        <v>56</v>
      </c>
      <c r="V4376" s="2" t="str">
        <f>PROPER(DatosTransformados[[#This Row],[Payment Method Hidden]])</f>
        <v>Direct Debit</v>
      </c>
      <c r="W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4376" s="2">
        <v>1603</v>
      </c>
      <c r="Y4376" s="2"/>
      <c r="Z4376" s="2"/>
      <c r="AA4376" s="2" t="s">
        <v>1362</v>
      </c>
      <c r="AB4376" s="3">
        <f>DATEVALUE(DatosTransformados[[#This Row],[Contact Date Hidden]])</f>
        <v>45250</v>
      </c>
      <c r="AC4376" s="3">
        <v>45207</v>
      </c>
      <c r="AD4376" s="2" t="s">
        <v>44</v>
      </c>
      <c r="AE4376" s="2" t="str">
        <f>VLOOKUP(DatosTransformados[[#This Row],[Customer Segment Hidden]],Tabla3[#All],2,FALSE)</f>
        <v>Medium</v>
      </c>
      <c r="AF4376" s="11">
        <v>63.481812179008152</v>
      </c>
      <c r="AG4376" s="2">
        <v>3</v>
      </c>
      <c r="AH4376" s="2" t="s">
        <v>63</v>
      </c>
      <c r="AI4376" s="2" t="str">
        <f>IFERROR(VLOOKUP(DatosTransformados[[#This Row],[Preferred Contact Method Hidden]],Tabla3[#All],2,FALSE),DatosTransformados[[#This Row],[Preferred Contact Method Hidden]])</f>
        <v>SMS</v>
      </c>
      <c r="AJ4376" s="2" t="str">
        <f>VLOOKUP(DatosTransformados[[#This Row],[Applied Discount Hidden]],Tabla3[#All],2,FALSE)</f>
        <v>Yes</v>
      </c>
      <c r="AK4376" s="2" t="b">
        <v>1</v>
      </c>
    </row>
    <row r="4377" spans="1:37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">
        <v>33</v>
      </c>
      <c r="O43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7" s="5" t="s">
        <v>21</v>
      </c>
      <c r="Q4377" s="5">
        <v>0</v>
      </c>
      <c r="R4377" s="5" t="s">
        <v>33</v>
      </c>
      <c r="S4377" s="5" t="s">
        <v>24</v>
      </c>
      <c r="T4377" s="5" t="s">
        <v>35</v>
      </c>
      <c r="U4377" s="5">
        <v>55</v>
      </c>
      <c r="V4377" s="5" t="str">
        <f>PROPER(DatosTransformados[[#This Row],[Payment Method Hidden]])</f>
        <v>Direct Debit</v>
      </c>
      <c r="W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377" s="5">
        <v>805</v>
      </c>
      <c r="Y4377" s="5" t="s">
        <v>87</v>
      </c>
      <c r="Z4377" s="5" t="s">
        <v>180</v>
      </c>
      <c r="AA4377" s="5" t="s">
        <v>2649</v>
      </c>
      <c r="AB4377" s="6">
        <f>DATEVALUE(DatosTransformados[[#This Row],[Contact Date Hidden]])</f>
        <v>44321</v>
      </c>
      <c r="AC4377" s="6">
        <v>44583</v>
      </c>
      <c r="AD4377" s="5" t="s">
        <v>28</v>
      </c>
      <c r="AE4377" s="5" t="str">
        <f>VLOOKUP(DatosTransformados[[#This Row],[Customer Segment Hidden]],Tabla3[#All],2,FALSE)</f>
        <v>High</v>
      </c>
      <c r="AF4377" s="12">
        <v>50.514885849675153</v>
      </c>
      <c r="AG4377" s="5">
        <v>4</v>
      </c>
      <c r="AH4377" s="5" t="s">
        <v>63</v>
      </c>
      <c r="AI4377" s="5" t="str">
        <f>IFERROR(VLOOKUP(DatosTransformados[[#This Row],[Preferred Contact Method Hidden]],Tabla3[#All],2,FALSE),DatosTransformados[[#This Row],[Preferred Contact Method Hidden]])</f>
        <v>SMS</v>
      </c>
      <c r="AJ4377" s="5" t="str">
        <f>VLOOKUP(DatosTransformados[[#This Row],[Applied Discount Hidden]],Tabla3[#All],2,FALSE)</f>
        <v>No</v>
      </c>
      <c r="AK4377" s="5" t="b">
        <v>0</v>
      </c>
    </row>
    <row r="4378" spans="1:37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">
        <v>21</v>
      </c>
      <c r="O43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8" s="2" t="s">
        <v>21</v>
      </c>
      <c r="Q4378" s="2">
        <v>0</v>
      </c>
      <c r="R4378" s="2" t="s">
        <v>21</v>
      </c>
      <c r="S4378" s="2" t="s">
        <v>24</v>
      </c>
      <c r="T4378" s="2" t="s">
        <v>117</v>
      </c>
      <c r="U4378" s="2">
        <v>45</v>
      </c>
      <c r="V4378" s="2" t="str">
        <f>PROPER(DatosTransformados[[#This Row],[Payment Method Hidden]])</f>
        <v>Direct Debit</v>
      </c>
      <c r="W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378" s="2">
        <v>771</v>
      </c>
      <c r="Y4378" s="2" t="s">
        <v>42</v>
      </c>
      <c r="Z4378" s="2" t="s">
        <v>359</v>
      </c>
      <c r="AA4378" s="2" t="s">
        <v>6713</v>
      </c>
      <c r="AB4378" s="3">
        <f>DATEVALUE(DatosTransformados[[#This Row],[Contact Date Hidden]])</f>
        <v>45267</v>
      </c>
      <c r="AC4378" s="3">
        <v>45163</v>
      </c>
      <c r="AD4378" s="2" t="s">
        <v>28</v>
      </c>
      <c r="AE4378" s="2" t="str">
        <f>VLOOKUP(DatosTransformados[[#This Row],[Customer Segment Hidden]],Tabla3[#All],2,FALSE)</f>
        <v>High</v>
      </c>
      <c r="AF4378" s="11">
        <v>46.132495124458003</v>
      </c>
      <c r="AG4378" s="2">
        <v>5</v>
      </c>
      <c r="AH4378" s="2" t="s">
        <v>29</v>
      </c>
      <c r="AI4378" s="2" t="str">
        <f>IFERROR(VLOOKUP(DatosTransformados[[#This Row],[Preferred Contact Method Hidden]],Tabla3[#All],2,FALSE),DatosTransformados[[#This Row],[Preferred Contact Method Hidden]])</f>
        <v>Email</v>
      </c>
      <c r="AJ4378" s="2" t="str">
        <f>VLOOKUP(DatosTransformados[[#This Row],[Applied Discount Hidden]],Tabla3[#All],2,FALSE)</f>
        <v>No</v>
      </c>
      <c r="AK4378" s="2" t="b">
        <v>0</v>
      </c>
    </row>
    <row r="4379" spans="1:37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">
        <v>33</v>
      </c>
      <c r="O43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79" s="5" t="s">
        <v>21</v>
      </c>
      <c r="Q4379" s="5">
        <v>0</v>
      </c>
      <c r="R4379" s="5" t="s">
        <v>21</v>
      </c>
      <c r="S4379" s="5" t="s">
        <v>52</v>
      </c>
      <c r="T4379" s="5" t="s">
        <v>25</v>
      </c>
      <c r="U4379" s="5">
        <v>45</v>
      </c>
      <c r="V4379" s="5" t="str">
        <f>PROPER(DatosTransformados[[#This Row],[Payment Method Hidden]])</f>
        <v>Credit Card</v>
      </c>
      <c r="W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379" s="5">
        <v>3191</v>
      </c>
      <c r="Y4379" s="5"/>
      <c r="Z4379" s="5"/>
      <c r="AA4379" s="5" t="s">
        <v>6715</v>
      </c>
      <c r="AB4379" s="6">
        <f>DATEVALUE(DatosTransformados[[#This Row],[Contact Date Hidden]])</f>
        <v>44284</v>
      </c>
      <c r="AC4379" s="6">
        <v>44297</v>
      </c>
      <c r="AD4379" s="5" t="s">
        <v>44</v>
      </c>
      <c r="AE4379" s="5" t="str">
        <f>VLOOKUP(DatosTransformados[[#This Row],[Customer Segment Hidden]],Tabla3[#All],2,FALSE)</f>
        <v>Medium</v>
      </c>
      <c r="AF4379" s="12">
        <v>47.025256574247948</v>
      </c>
      <c r="AG4379" s="5">
        <v>5</v>
      </c>
      <c r="AH4379" s="5" t="s">
        <v>63</v>
      </c>
      <c r="AI4379" s="5" t="str">
        <f>IFERROR(VLOOKUP(DatosTransformados[[#This Row],[Preferred Contact Method Hidden]],Tabla3[#All],2,FALSE),DatosTransformados[[#This Row],[Preferred Contact Method Hidden]])</f>
        <v>SMS</v>
      </c>
      <c r="AJ4379" s="5" t="str">
        <f>VLOOKUP(DatosTransformados[[#This Row],[Applied Discount Hidden]],Tabla3[#All],2,FALSE)</f>
        <v>Yes</v>
      </c>
      <c r="AK4379" s="5" t="b">
        <v>1</v>
      </c>
    </row>
    <row r="4380" spans="1:37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">
        <v>21</v>
      </c>
      <c r="O43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0" s="2" t="s">
        <v>33</v>
      </c>
      <c r="Q4380" s="2">
        <v>4</v>
      </c>
      <c r="R4380" s="2" t="s">
        <v>33</v>
      </c>
      <c r="S4380" s="2" t="s">
        <v>52</v>
      </c>
      <c r="T4380" s="2" t="s">
        <v>117</v>
      </c>
      <c r="U4380" s="2">
        <v>24</v>
      </c>
      <c r="V4380" s="2" t="str">
        <f>PROPER(DatosTransformados[[#This Row],[Payment Method Hidden]])</f>
        <v>Direct Debit</v>
      </c>
      <c r="W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380" s="2">
        <v>1482</v>
      </c>
      <c r="Y4380" s="2"/>
      <c r="Z4380" s="2"/>
      <c r="AA4380" s="2" t="s">
        <v>3562</v>
      </c>
      <c r="AB4380" s="3">
        <f>DATEVALUE(DatosTransformados[[#This Row],[Contact Date Hidden]])</f>
        <v>43932</v>
      </c>
      <c r="AC4380" s="3">
        <v>44093</v>
      </c>
      <c r="AD4380" s="2" t="s">
        <v>38</v>
      </c>
      <c r="AE4380" s="2" t="str">
        <f>VLOOKUP(DatosTransformados[[#This Row],[Customer Segment Hidden]],Tabla3[#All],2,FALSE)</f>
        <v>Low</v>
      </c>
      <c r="AF4380" s="11">
        <v>24.11421170135187</v>
      </c>
      <c r="AG4380" s="2">
        <v>6</v>
      </c>
      <c r="AH4380" s="2" t="s">
        <v>29</v>
      </c>
      <c r="AI4380" s="2" t="str">
        <f>IFERROR(VLOOKUP(DatosTransformados[[#This Row],[Preferred Contact Method Hidden]],Tabla3[#All],2,FALSE),DatosTransformados[[#This Row],[Preferred Contact Method Hidden]])</f>
        <v>Email</v>
      </c>
      <c r="AJ4380" s="2" t="str">
        <f>VLOOKUP(DatosTransformados[[#This Row],[Applied Discount Hidden]],Tabla3[#All],2,FALSE)</f>
        <v>No</v>
      </c>
      <c r="AK4380" s="2" t="b">
        <v>0</v>
      </c>
    </row>
    <row r="4381" spans="1:37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">
        <v>21</v>
      </c>
      <c r="O43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1" s="5" t="s">
        <v>33</v>
      </c>
      <c r="Q4381" s="5">
        <v>2</v>
      </c>
      <c r="R4381" s="5" t="s">
        <v>21</v>
      </c>
      <c r="S4381" s="5" t="s">
        <v>52</v>
      </c>
      <c r="T4381" s="5" t="s">
        <v>123</v>
      </c>
      <c r="U4381" s="5">
        <v>6</v>
      </c>
      <c r="V4381" s="5" t="str">
        <f>PROPER(DatosTransformados[[#This Row],[Payment Method Hidden]])</f>
        <v>Credit Card</v>
      </c>
      <c r="W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381" s="5">
        <v>324</v>
      </c>
      <c r="Y4381" s="5"/>
      <c r="Z4381" s="5"/>
      <c r="AA4381" s="5" t="s">
        <v>3234</v>
      </c>
      <c r="AB4381" s="6">
        <f>DATEVALUE(DatosTransformados[[#This Row],[Contact Date Hidden]])</f>
        <v>44626</v>
      </c>
      <c r="AC4381" s="6">
        <v>44041</v>
      </c>
      <c r="AD4381" s="5" t="s">
        <v>44</v>
      </c>
      <c r="AE4381" s="5" t="str">
        <f>VLOOKUP(DatosTransformados[[#This Row],[Customer Segment Hidden]],Tabla3[#All],2,FALSE)</f>
        <v>Medium</v>
      </c>
      <c r="AF4381" s="12">
        <v>5.3537338279331994</v>
      </c>
      <c r="AG4381" s="5">
        <v>9</v>
      </c>
      <c r="AH4381" s="5" t="s">
        <v>49</v>
      </c>
      <c r="AI4381" s="5" t="str">
        <f>IFERROR(VLOOKUP(DatosTransformados[[#This Row],[Preferred Contact Method Hidden]],Tabla3[#All],2,FALSE),DatosTransformados[[#This Row],[Preferred Contact Method Hidden]])</f>
        <v>Phone</v>
      </c>
      <c r="AJ4381" s="5" t="str">
        <f>VLOOKUP(DatosTransformados[[#This Row],[Applied Discount Hidden]],Tabla3[#All],2,FALSE)</f>
        <v>Yes</v>
      </c>
      <c r="AK4381" s="5" t="b">
        <v>1</v>
      </c>
    </row>
    <row r="4382" spans="1:37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">
        <v>21</v>
      </c>
      <c r="O43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2" s="2" t="s">
        <v>21</v>
      </c>
      <c r="Q4382" s="2">
        <v>0</v>
      </c>
      <c r="R4382" s="2" t="s">
        <v>33</v>
      </c>
      <c r="S4382" s="2" t="s">
        <v>24</v>
      </c>
      <c r="T4382" s="2" t="s">
        <v>123</v>
      </c>
      <c r="U4382" s="2">
        <v>54</v>
      </c>
      <c r="V4382" s="2" t="str">
        <f>PROPER(DatosTransformados[[#This Row],[Payment Method Hidden]])</f>
        <v>Credit Card</v>
      </c>
      <c r="W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382" s="2">
        <v>1002</v>
      </c>
      <c r="Y4382" s="2" t="s">
        <v>156</v>
      </c>
      <c r="Z4382" s="2" t="s">
        <v>157</v>
      </c>
      <c r="AA4382" s="2" t="s">
        <v>2680</v>
      </c>
      <c r="AB4382" s="3">
        <f>DATEVALUE(DatosTransformados[[#This Row],[Contact Date Hidden]])</f>
        <v>45195</v>
      </c>
      <c r="AC4382" s="3">
        <v>43967</v>
      </c>
      <c r="AD4382" s="2" t="s">
        <v>38</v>
      </c>
      <c r="AE4382" s="2" t="str">
        <f>VLOOKUP(DatosTransformados[[#This Row],[Customer Segment Hidden]],Tabla3[#All],2,FALSE)</f>
        <v>Low</v>
      </c>
      <c r="AF4382" s="11">
        <v>62.764512350286317</v>
      </c>
      <c r="AG4382" s="2">
        <v>8</v>
      </c>
      <c r="AH4382" s="2" t="s">
        <v>63</v>
      </c>
      <c r="AI4382" s="2" t="str">
        <f>IFERROR(VLOOKUP(DatosTransformados[[#This Row],[Preferred Contact Method Hidden]],Tabla3[#All],2,FALSE),DatosTransformados[[#This Row],[Preferred Contact Method Hidden]])</f>
        <v>SMS</v>
      </c>
      <c r="AJ4382" s="2" t="str">
        <f>VLOOKUP(DatosTransformados[[#This Row],[Applied Discount Hidden]],Tabla3[#All],2,FALSE)</f>
        <v>Yes</v>
      </c>
      <c r="AK4382" s="2" t="b">
        <v>1</v>
      </c>
    </row>
    <row r="4383" spans="1:37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">
        <v>21</v>
      </c>
      <c r="O43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3" s="2" t="s">
        <v>21</v>
      </c>
      <c r="Q4383" s="2">
        <v>0</v>
      </c>
      <c r="R4383" s="2" t="s">
        <v>21</v>
      </c>
      <c r="S4383" s="2" t="s">
        <v>24</v>
      </c>
      <c r="T4383" s="2" t="s">
        <v>117</v>
      </c>
      <c r="U4383" s="2">
        <v>15</v>
      </c>
      <c r="V4383" s="2" t="str">
        <f>PROPER(DatosTransformados[[#This Row],[Payment Method Hidden]])</f>
        <v>Direct Debit</v>
      </c>
      <c r="W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383" s="2">
        <v>195</v>
      </c>
      <c r="Y4383" s="2"/>
      <c r="Z4383" s="2"/>
      <c r="AA4383" s="2" t="s">
        <v>690</v>
      </c>
      <c r="AB4383" s="3">
        <f>DATEVALUE(DatosTransformados[[#This Row],[Contact Date Hidden]])</f>
        <v>45107</v>
      </c>
      <c r="AC4383" s="3">
        <v>44796</v>
      </c>
      <c r="AD4383" s="2" t="s">
        <v>28</v>
      </c>
      <c r="AE4383" s="2" t="str">
        <f>VLOOKUP(DatosTransformados[[#This Row],[Customer Segment Hidden]],Tabla3[#All],2,FALSE)</f>
        <v>High</v>
      </c>
      <c r="AF4383" s="11">
        <v>12.259210923542639</v>
      </c>
      <c r="AG4383" s="2">
        <v>0</v>
      </c>
      <c r="AH4383" s="2" t="s">
        <v>29</v>
      </c>
      <c r="AI4383" s="2" t="str">
        <f>IFERROR(VLOOKUP(DatosTransformados[[#This Row],[Preferred Contact Method Hidden]],Tabla3[#All],2,FALSE),DatosTransformados[[#This Row],[Preferred Contact Method Hidden]])</f>
        <v>Email</v>
      </c>
      <c r="AJ4383" s="2" t="str">
        <f>VLOOKUP(DatosTransformados[[#This Row],[Applied Discount Hidden]],Tabla3[#All],2,FALSE)</f>
        <v>No</v>
      </c>
      <c r="AK4383" s="2" t="b">
        <v>0</v>
      </c>
    </row>
    <row r="4384" spans="1:37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">
        <v>33</v>
      </c>
      <c r="O43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4" s="5" t="s">
        <v>21</v>
      </c>
      <c r="Q4384" s="5">
        <v>0</v>
      </c>
      <c r="R4384" s="5" t="s">
        <v>21</v>
      </c>
      <c r="S4384" s="5" t="s">
        <v>24</v>
      </c>
      <c r="T4384" s="5" t="s">
        <v>35</v>
      </c>
      <c r="U4384" s="5">
        <v>8</v>
      </c>
      <c r="V4384" s="5" t="str">
        <f>PROPER(DatosTransformados[[#This Row],[Payment Method Hidden]])</f>
        <v>Direct Debit</v>
      </c>
      <c r="W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384" s="5">
        <v>91</v>
      </c>
      <c r="Y4384" s="5"/>
      <c r="Z4384" s="5"/>
      <c r="AA4384" s="5" t="s">
        <v>1345</v>
      </c>
      <c r="AB4384" s="6">
        <f>DATEVALUE(DatosTransformados[[#This Row],[Contact Date Hidden]])</f>
        <v>43854</v>
      </c>
      <c r="AC4384" s="6">
        <v>45230</v>
      </c>
      <c r="AD4384" s="5" t="s">
        <v>28</v>
      </c>
      <c r="AE4384" s="5" t="str">
        <f>VLOOKUP(DatosTransformados[[#This Row],[Customer Segment Hidden]],Tabla3[#All],2,FALSE)</f>
        <v>High</v>
      </c>
      <c r="AF4384" s="12">
        <v>7.4415822295392777</v>
      </c>
      <c r="AG4384" s="5">
        <v>0</v>
      </c>
      <c r="AH4384" s="5" t="s">
        <v>63</v>
      </c>
      <c r="AI4384" s="5" t="str">
        <f>IFERROR(VLOOKUP(DatosTransformados[[#This Row],[Preferred Contact Method Hidden]],Tabla3[#All],2,FALSE),DatosTransformados[[#This Row],[Preferred Contact Method Hidden]])</f>
        <v>SMS</v>
      </c>
      <c r="AJ4384" s="5" t="str">
        <f>VLOOKUP(DatosTransformados[[#This Row],[Applied Discount Hidden]],Tabla3[#All],2,FALSE)</f>
        <v>No</v>
      </c>
      <c r="AK4384" s="5" t="b">
        <v>0</v>
      </c>
    </row>
    <row r="4385" spans="1:37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">
        <v>21</v>
      </c>
      <c r="O43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5" s="2" t="s">
        <v>21</v>
      </c>
      <c r="Q4385" s="2">
        <v>0</v>
      </c>
      <c r="R4385" s="2" t="s">
        <v>21</v>
      </c>
      <c r="S4385" s="2" t="s">
        <v>34</v>
      </c>
      <c r="T4385" s="2" t="s">
        <v>25</v>
      </c>
      <c r="U4385" s="2">
        <v>34</v>
      </c>
      <c r="V4385" s="2" t="str">
        <f>PROPER(DatosTransformados[[#This Row],[Payment Method Hidden]])</f>
        <v>Credit Card</v>
      </c>
      <c r="W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385" s="2">
        <v>2271</v>
      </c>
      <c r="Y4385" s="2"/>
      <c r="Z4385" s="2"/>
      <c r="AA4385" s="2" t="s">
        <v>3161</v>
      </c>
      <c r="AB4385" s="3">
        <f>DATEVALUE(DatosTransformados[[#This Row],[Contact Date Hidden]])</f>
        <v>45264</v>
      </c>
      <c r="AC4385" s="3">
        <v>44054</v>
      </c>
      <c r="AD4385" s="2" t="s">
        <v>28</v>
      </c>
      <c r="AE4385" s="2" t="str">
        <f>VLOOKUP(DatosTransformados[[#This Row],[Customer Segment Hidden]],Tabla3[#All],2,FALSE)</f>
        <v>High</v>
      </c>
      <c r="AF4385" s="11">
        <v>27.365835061579482</v>
      </c>
      <c r="AG4385" s="2">
        <v>4</v>
      </c>
      <c r="AH4385" s="2" t="s">
        <v>63</v>
      </c>
      <c r="AI4385" s="2" t="str">
        <f>IFERROR(VLOOKUP(DatosTransformados[[#This Row],[Preferred Contact Method Hidden]],Tabla3[#All],2,FALSE),DatosTransformados[[#This Row],[Preferred Contact Method Hidden]])</f>
        <v>SMS</v>
      </c>
      <c r="AJ4385" s="2" t="str">
        <f>VLOOKUP(DatosTransformados[[#This Row],[Applied Discount Hidden]],Tabla3[#All],2,FALSE)</f>
        <v>Yes</v>
      </c>
      <c r="AK4385" s="2" t="b">
        <v>1</v>
      </c>
    </row>
    <row r="4386" spans="1:37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">
        <v>21</v>
      </c>
      <c r="O43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6" s="5" t="s">
        <v>21</v>
      </c>
      <c r="Q4386" s="5">
        <v>0</v>
      </c>
      <c r="R4386" s="5" t="s">
        <v>21</v>
      </c>
      <c r="S4386" s="5" t="s">
        <v>24</v>
      </c>
      <c r="T4386" s="5" t="s">
        <v>35</v>
      </c>
      <c r="U4386" s="5">
        <v>38</v>
      </c>
      <c r="V4386" s="5" t="str">
        <f>PROPER(DatosTransformados[[#This Row],[Payment Method Hidden]])</f>
        <v>Direct Debit</v>
      </c>
      <c r="W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386" s="5">
        <v>324</v>
      </c>
      <c r="Y4386" s="5"/>
      <c r="Z4386" s="5"/>
      <c r="AA4386" s="5" t="s">
        <v>1016</v>
      </c>
      <c r="AB4386" s="6">
        <f>DATEVALUE(DatosTransformados[[#This Row],[Contact Date Hidden]])</f>
        <v>44024</v>
      </c>
      <c r="AC4386" s="6">
        <v>45056</v>
      </c>
      <c r="AD4386" s="5" t="s">
        <v>44</v>
      </c>
      <c r="AE4386" s="5" t="str">
        <f>VLOOKUP(DatosTransformados[[#This Row],[Customer Segment Hidden]],Tabla3[#All],2,FALSE)</f>
        <v>Medium</v>
      </c>
      <c r="AF4386" s="12">
        <v>43.353449080771973</v>
      </c>
      <c r="AG4386" s="5">
        <v>0</v>
      </c>
      <c r="AH4386" s="5" t="s">
        <v>29</v>
      </c>
      <c r="AI4386" s="5" t="str">
        <f>IFERROR(VLOOKUP(DatosTransformados[[#This Row],[Preferred Contact Method Hidden]],Tabla3[#All],2,FALSE),DatosTransformados[[#This Row],[Preferred Contact Method Hidden]])</f>
        <v>Email</v>
      </c>
      <c r="AJ4386" s="5" t="str">
        <f>VLOOKUP(DatosTransformados[[#This Row],[Applied Discount Hidden]],Tabla3[#All],2,FALSE)</f>
        <v>Yes</v>
      </c>
      <c r="AK4386" s="5" t="b">
        <v>1</v>
      </c>
    </row>
    <row r="4387" spans="1:37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">
        <v>33</v>
      </c>
      <c r="O43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7" s="2" t="s">
        <v>21</v>
      </c>
      <c r="Q4387" s="2">
        <v>0</v>
      </c>
      <c r="R4387" s="2" t="s">
        <v>21</v>
      </c>
      <c r="S4387" s="2" t="s">
        <v>24</v>
      </c>
      <c r="T4387" s="2" t="s">
        <v>35</v>
      </c>
      <c r="U4387" s="2">
        <v>19</v>
      </c>
      <c r="V4387" s="2" t="str">
        <f>PROPER(DatosTransformados[[#This Row],[Payment Method Hidden]])</f>
        <v>Direct Debit</v>
      </c>
      <c r="W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387" s="2">
        <v>75</v>
      </c>
      <c r="Y4387" s="2"/>
      <c r="Z4387" s="2"/>
      <c r="AA4387" s="2" t="s">
        <v>6724</v>
      </c>
      <c r="AB4387" s="3">
        <f>DATEVALUE(DatosTransformados[[#This Row],[Contact Date Hidden]])</f>
        <v>44088</v>
      </c>
      <c r="AC4387" s="3">
        <v>44676</v>
      </c>
      <c r="AD4387" s="2" t="s">
        <v>44</v>
      </c>
      <c r="AE4387" s="2" t="str">
        <f>VLOOKUP(DatosTransformados[[#This Row],[Customer Segment Hidden]],Tabla3[#All],2,FALSE)</f>
        <v>Medium</v>
      </c>
      <c r="AF4387" s="11">
        <v>22.164906815882709</v>
      </c>
      <c r="AG4387" s="2">
        <v>10</v>
      </c>
      <c r="AH4387" s="2" t="s">
        <v>49</v>
      </c>
      <c r="AI4387" s="2" t="str">
        <f>IFERROR(VLOOKUP(DatosTransformados[[#This Row],[Preferred Contact Method Hidden]],Tabla3[#All],2,FALSE),DatosTransformados[[#This Row],[Preferred Contact Method Hidden]])</f>
        <v>Phone</v>
      </c>
      <c r="AJ4387" s="2" t="str">
        <f>VLOOKUP(DatosTransformados[[#This Row],[Applied Discount Hidden]],Tabla3[#All],2,FALSE)</f>
        <v>Yes</v>
      </c>
      <c r="AK4387" s="2" t="b">
        <v>1</v>
      </c>
    </row>
    <row r="4388" spans="1:37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">
        <v>21</v>
      </c>
      <c r="O43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8" s="5" t="s">
        <v>21</v>
      </c>
      <c r="Q4388" s="5">
        <v>0</v>
      </c>
      <c r="R4388" s="5" t="s">
        <v>21</v>
      </c>
      <c r="S4388" s="5" t="s">
        <v>24</v>
      </c>
      <c r="T4388" s="5" t="s">
        <v>35</v>
      </c>
      <c r="U4388" s="5">
        <v>47</v>
      </c>
      <c r="V4388" s="5" t="str">
        <f>PROPER(DatosTransformados[[#This Row],[Payment Method Hidden]])</f>
        <v>Direct Debit</v>
      </c>
      <c r="W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388" s="5">
        <v>1044</v>
      </c>
      <c r="Y4388" s="5" t="s">
        <v>87</v>
      </c>
      <c r="Z4388" s="5" t="s">
        <v>180</v>
      </c>
      <c r="AA4388" s="5" t="s">
        <v>1769</v>
      </c>
      <c r="AB4388" s="6">
        <f>DATEVALUE(DatosTransformados[[#This Row],[Contact Date Hidden]])</f>
        <v>44597</v>
      </c>
      <c r="AC4388" s="6">
        <v>44791</v>
      </c>
      <c r="AD4388" s="5" t="s">
        <v>44</v>
      </c>
      <c r="AE4388" s="5" t="str">
        <f>VLOOKUP(DatosTransformados[[#This Row],[Customer Segment Hidden]],Tabla3[#All],2,FALSE)</f>
        <v>Medium</v>
      </c>
      <c r="AF4388" s="12">
        <v>46.411457745596273</v>
      </c>
      <c r="AG4388" s="5">
        <v>2</v>
      </c>
      <c r="AH4388" s="5" t="s">
        <v>63</v>
      </c>
      <c r="AI4388" s="5" t="str">
        <f>IFERROR(VLOOKUP(DatosTransformados[[#This Row],[Preferred Contact Method Hidden]],Tabla3[#All],2,FALSE),DatosTransformados[[#This Row],[Preferred Contact Method Hidden]])</f>
        <v>SMS</v>
      </c>
      <c r="AJ4388" s="5" t="str">
        <f>VLOOKUP(DatosTransformados[[#This Row],[Applied Discount Hidden]],Tabla3[#All],2,FALSE)</f>
        <v>No</v>
      </c>
      <c r="AK4388" s="5" t="b">
        <v>0</v>
      </c>
    </row>
    <row r="4389" spans="1:37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">
        <v>21</v>
      </c>
      <c r="O43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89" s="2" t="s">
        <v>33</v>
      </c>
      <c r="Q4389" s="2">
        <v>6</v>
      </c>
      <c r="R4389" s="2" t="s">
        <v>21</v>
      </c>
      <c r="S4389" s="2" t="s">
        <v>52</v>
      </c>
      <c r="T4389" s="2" t="s">
        <v>25</v>
      </c>
      <c r="U4389" s="2">
        <v>7</v>
      </c>
      <c r="V4389" s="2" t="str">
        <f>PROPER(DatosTransformados[[#This Row],[Payment Method Hidden]])</f>
        <v>Credit Card</v>
      </c>
      <c r="W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389" s="2">
        <v>398</v>
      </c>
      <c r="Y4389" s="2"/>
      <c r="Z4389" s="2"/>
      <c r="AA4389" s="2" t="s">
        <v>560</v>
      </c>
      <c r="AB4389" s="3">
        <f>DATEVALUE(DatosTransformados[[#This Row],[Contact Date Hidden]])</f>
        <v>44267</v>
      </c>
      <c r="AC4389" s="3">
        <v>44065</v>
      </c>
      <c r="AD4389" s="2" t="s">
        <v>44</v>
      </c>
      <c r="AE4389" s="2" t="str">
        <f>VLOOKUP(DatosTransformados[[#This Row],[Customer Segment Hidden]],Tabla3[#All],2,FALSE)</f>
        <v>Medium</v>
      </c>
      <c r="AF4389" s="11">
        <v>7.5190262050077408</v>
      </c>
      <c r="AG4389" s="2">
        <v>1</v>
      </c>
      <c r="AH4389" s="2" t="s">
        <v>49</v>
      </c>
      <c r="AI4389" s="2" t="str">
        <f>IFERROR(VLOOKUP(DatosTransformados[[#This Row],[Preferred Contact Method Hidden]],Tabla3[#All],2,FALSE),DatosTransformados[[#This Row],[Preferred Contact Method Hidden]])</f>
        <v>Phone</v>
      </c>
      <c r="AJ4389" s="2" t="str">
        <f>VLOOKUP(DatosTransformados[[#This Row],[Applied Discount Hidden]],Tabla3[#All],2,FALSE)</f>
        <v>No</v>
      </c>
      <c r="AK4389" s="2" t="b">
        <v>0</v>
      </c>
    </row>
    <row r="4390" spans="1:37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">
        <v>21</v>
      </c>
      <c r="O43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0" s="5" t="s">
        <v>21</v>
      </c>
      <c r="Q4390" s="5">
        <v>0</v>
      </c>
      <c r="R4390" s="5" t="s">
        <v>21</v>
      </c>
      <c r="S4390" s="5" t="s">
        <v>24</v>
      </c>
      <c r="T4390" s="5" t="s">
        <v>25</v>
      </c>
      <c r="U4390" s="5">
        <v>12</v>
      </c>
      <c r="V4390" s="5" t="str">
        <f>PROPER(DatosTransformados[[#This Row],[Payment Method Hidden]])</f>
        <v>Credit Card</v>
      </c>
      <c r="W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390" s="5">
        <v>12</v>
      </c>
      <c r="Y4390" s="5"/>
      <c r="Z4390" s="5"/>
      <c r="AA4390" s="5" t="s">
        <v>6621</v>
      </c>
      <c r="AB4390" s="6">
        <f>DATEVALUE(DatosTransformados[[#This Row],[Contact Date Hidden]])</f>
        <v>44837</v>
      </c>
      <c r="AC4390" s="6">
        <v>44889</v>
      </c>
      <c r="AD4390" s="5" t="s">
        <v>38</v>
      </c>
      <c r="AE4390" s="5" t="str">
        <f>VLOOKUP(DatosTransformados[[#This Row],[Customer Segment Hidden]],Tabla3[#All],2,FALSE)</f>
        <v>Low</v>
      </c>
      <c r="AF4390" s="12">
        <v>11.03017029025137</v>
      </c>
      <c r="AG4390" s="5">
        <v>9</v>
      </c>
      <c r="AH4390" s="5" t="s">
        <v>63</v>
      </c>
      <c r="AI4390" s="5" t="str">
        <f>IFERROR(VLOOKUP(DatosTransformados[[#This Row],[Preferred Contact Method Hidden]],Tabla3[#All],2,FALSE),DatosTransformados[[#This Row],[Preferred Contact Method Hidden]])</f>
        <v>SMS</v>
      </c>
      <c r="AJ4390" s="5" t="str">
        <f>VLOOKUP(DatosTransformados[[#This Row],[Applied Discount Hidden]],Tabla3[#All],2,FALSE)</f>
        <v>No</v>
      </c>
      <c r="AK4390" s="5" t="b">
        <v>0</v>
      </c>
    </row>
    <row r="4391" spans="1:37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">
        <v>21</v>
      </c>
      <c r="O43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1" s="2" t="s">
        <v>33</v>
      </c>
      <c r="Q4391" s="2">
        <v>5</v>
      </c>
      <c r="R4391" s="2" t="s">
        <v>21</v>
      </c>
      <c r="S4391" s="2" t="s">
        <v>24</v>
      </c>
      <c r="T4391" s="2" t="s">
        <v>25</v>
      </c>
      <c r="U4391" s="2">
        <v>10</v>
      </c>
      <c r="V4391" s="2" t="str">
        <f>PROPER(DatosTransformados[[#This Row],[Payment Method Hidden]])</f>
        <v>Credit Card</v>
      </c>
      <c r="W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391" s="2">
        <v>205</v>
      </c>
      <c r="Y4391" s="2"/>
      <c r="Z4391" s="2"/>
      <c r="AA4391" s="2" t="s">
        <v>6728</v>
      </c>
      <c r="AB4391" s="3">
        <f>DATEVALUE(DatosTransformados[[#This Row],[Contact Date Hidden]])</f>
        <v>45001</v>
      </c>
      <c r="AC4391" s="3">
        <v>44834</v>
      </c>
      <c r="AD4391" s="2" t="s">
        <v>28</v>
      </c>
      <c r="AE4391" s="2" t="str">
        <f>VLOOKUP(DatosTransformados[[#This Row],[Customer Segment Hidden]],Tabla3[#All],2,FALSE)</f>
        <v>High</v>
      </c>
      <c r="AF4391" s="11">
        <v>11.26348252846635</v>
      </c>
      <c r="AG4391" s="2">
        <v>1</v>
      </c>
      <c r="AH4391" s="2" t="s">
        <v>29</v>
      </c>
      <c r="AI4391" s="2" t="str">
        <f>IFERROR(VLOOKUP(DatosTransformados[[#This Row],[Preferred Contact Method Hidden]],Tabla3[#All],2,FALSE),DatosTransformados[[#This Row],[Preferred Contact Method Hidden]])</f>
        <v>Email</v>
      </c>
      <c r="AJ4391" s="2" t="str">
        <f>VLOOKUP(DatosTransformados[[#This Row],[Applied Discount Hidden]],Tabla3[#All],2,FALSE)</f>
        <v>Yes</v>
      </c>
      <c r="AK4391" s="2" t="b">
        <v>1</v>
      </c>
    </row>
    <row r="4392" spans="1:37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">
        <v>21</v>
      </c>
      <c r="O43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2" s="5" t="s">
        <v>21</v>
      </c>
      <c r="Q4392" s="5">
        <v>0</v>
      </c>
      <c r="R4392" s="5" t="s">
        <v>21</v>
      </c>
      <c r="S4392" s="5" t="s">
        <v>34</v>
      </c>
      <c r="T4392" s="5" t="s">
        <v>117</v>
      </c>
      <c r="U4392" s="5">
        <v>24</v>
      </c>
      <c r="V4392" s="5" t="str">
        <f>PROPER(DatosTransformados[[#This Row],[Payment Method Hidden]])</f>
        <v>Direct Debit</v>
      </c>
      <c r="W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392" s="5">
        <v>934</v>
      </c>
      <c r="Y4392" s="5"/>
      <c r="Z4392" s="5"/>
      <c r="AA4392" s="5" t="s">
        <v>446</v>
      </c>
      <c r="AB4392" s="6">
        <f>DATEVALUE(DatosTransformados[[#This Row],[Contact Date Hidden]])</f>
        <v>44372</v>
      </c>
      <c r="AC4392" s="6">
        <v>44006</v>
      </c>
      <c r="AD4392" s="5" t="s">
        <v>44</v>
      </c>
      <c r="AE4392" s="5" t="str">
        <f>VLOOKUP(DatosTransformados[[#This Row],[Customer Segment Hidden]],Tabla3[#All],2,FALSE)</f>
        <v>Medium</v>
      </c>
      <c r="AF4392" s="12">
        <v>19.477859243728791</v>
      </c>
      <c r="AG4392" s="5">
        <v>1</v>
      </c>
      <c r="AH4392" s="5" t="s">
        <v>29</v>
      </c>
      <c r="AI4392" s="5" t="str">
        <f>IFERROR(VLOOKUP(DatosTransformados[[#This Row],[Preferred Contact Method Hidden]],Tabla3[#All],2,FALSE),DatosTransformados[[#This Row],[Preferred Contact Method Hidden]])</f>
        <v>Email</v>
      </c>
      <c r="AJ4392" s="5" t="str">
        <f>VLOOKUP(DatosTransformados[[#This Row],[Applied Discount Hidden]],Tabla3[#All],2,FALSE)</f>
        <v>No</v>
      </c>
      <c r="AK4392" s="5" t="b">
        <v>0</v>
      </c>
    </row>
    <row r="4393" spans="1:37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">
        <v>21</v>
      </c>
      <c r="O43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3" s="2" t="s">
        <v>21</v>
      </c>
      <c r="Q4393" s="2">
        <v>0</v>
      </c>
      <c r="R4393" s="2" t="s">
        <v>33</v>
      </c>
      <c r="S4393" s="2" t="s">
        <v>52</v>
      </c>
      <c r="T4393" s="2" t="s">
        <v>25</v>
      </c>
      <c r="U4393" s="2">
        <v>23</v>
      </c>
      <c r="V4393" s="2" t="str">
        <f>PROPER(DatosTransformados[[#This Row],[Payment Method Hidden]])</f>
        <v>Credit Card</v>
      </c>
      <c r="W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393" s="2">
        <v>964</v>
      </c>
      <c r="Y4393" s="2"/>
      <c r="Z4393" s="2"/>
      <c r="AA4393" s="2" t="s">
        <v>3449</v>
      </c>
      <c r="AB4393" s="3">
        <f>DATEVALUE(DatosTransformados[[#This Row],[Contact Date Hidden]])</f>
        <v>43860</v>
      </c>
      <c r="AC4393" s="3">
        <v>44778</v>
      </c>
      <c r="AD4393" s="2" t="s">
        <v>28</v>
      </c>
      <c r="AE4393" s="2" t="str">
        <f>VLOOKUP(DatosTransformados[[#This Row],[Customer Segment Hidden]],Tabla3[#All],2,FALSE)</f>
        <v>High</v>
      </c>
      <c r="AF4393" s="11">
        <v>20.68775712859021</v>
      </c>
      <c r="AG4393" s="2">
        <v>8</v>
      </c>
      <c r="AH4393" s="2" t="s">
        <v>29</v>
      </c>
      <c r="AI4393" s="2" t="str">
        <f>IFERROR(VLOOKUP(DatosTransformados[[#This Row],[Preferred Contact Method Hidden]],Tabla3[#All],2,FALSE),DatosTransformados[[#This Row],[Preferred Contact Method Hidden]])</f>
        <v>Email</v>
      </c>
      <c r="AJ4393" s="2" t="str">
        <f>VLOOKUP(DatosTransformados[[#This Row],[Applied Discount Hidden]],Tabla3[#All],2,FALSE)</f>
        <v>No</v>
      </c>
      <c r="AK4393" s="2" t="b">
        <v>0</v>
      </c>
    </row>
    <row r="4394" spans="1:37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">
        <v>21</v>
      </c>
      <c r="O43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4" s="5" t="s">
        <v>21</v>
      </c>
      <c r="Q4394" s="5">
        <v>0</v>
      </c>
      <c r="R4394" s="5" t="s">
        <v>21</v>
      </c>
      <c r="S4394" s="5" t="s">
        <v>24</v>
      </c>
      <c r="T4394" s="5" t="s">
        <v>35</v>
      </c>
      <c r="U4394" s="5">
        <v>9</v>
      </c>
      <c r="V4394" s="5" t="str">
        <f>PROPER(DatosTransformados[[#This Row],[Payment Method Hidden]])</f>
        <v>Direct Debit</v>
      </c>
      <c r="W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394" s="5">
        <v>42</v>
      </c>
      <c r="Y4394" s="5"/>
      <c r="Z4394" s="5"/>
      <c r="AA4394" s="5" t="s">
        <v>2490</v>
      </c>
      <c r="AB4394" s="6">
        <f>DATEVALUE(DatosTransformados[[#This Row],[Contact Date Hidden]])</f>
        <v>44440</v>
      </c>
      <c r="AC4394" s="6">
        <v>44974</v>
      </c>
      <c r="AD4394" s="5" t="s">
        <v>28</v>
      </c>
      <c r="AE4394" s="5" t="str">
        <f>VLOOKUP(DatosTransformados[[#This Row],[Customer Segment Hidden]],Tabla3[#All],2,FALSE)</f>
        <v>High</v>
      </c>
      <c r="AF4394" s="12">
        <v>8.8215771629725204</v>
      </c>
      <c r="AG4394" s="5">
        <v>8</v>
      </c>
      <c r="AH4394" s="5" t="s">
        <v>63</v>
      </c>
      <c r="AI4394" s="5" t="str">
        <f>IFERROR(VLOOKUP(DatosTransformados[[#This Row],[Preferred Contact Method Hidden]],Tabla3[#All],2,FALSE),DatosTransformados[[#This Row],[Preferred Contact Method Hidden]])</f>
        <v>SMS</v>
      </c>
      <c r="AJ4394" s="5" t="str">
        <f>VLOOKUP(DatosTransformados[[#This Row],[Applied Discount Hidden]],Tabla3[#All],2,FALSE)</f>
        <v>No</v>
      </c>
      <c r="AK4394" s="5" t="b">
        <v>0</v>
      </c>
    </row>
    <row r="4395" spans="1:37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">
        <v>21</v>
      </c>
      <c r="O43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5" s="2" t="s">
        <v>21</v>
      </c>
      <c r="Q4395" s="2">
        <v>0</v>
      </c>
      <c r="R4395" s="2" t="s">
        <v>21</v>
      </c>
      <c r="S4395" s="2" t="s">
        <v>24</v>
      </c>
      <c r="T4395" s="2" t="s">
        <v>35</v>
      </c>
      <c r="U4395" s="2">
        <v>21</v>
      </c>
      <c r="V4395" s="2" t="str">
        <f>PROPER(DatosTransformados[[#This Row],[Payment Method Hidden]])</f>
        <v>Direct Debit</v>
      </c>
      <c r="W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395" s="2">
        <v>287</v>
      </c>
      <c r="Y4395" s="2"/>
      <c r="Z4395" s="2"/>
      <c r="AA4395" s="2" t="s">
        <v>6733</v>
      </c>
      <c r="AB4395" s="3">
        <f>DATEVALUE(DatosTransformados[[#This Row],[Contact Date Hidden]])</f>
        <v>44562</v>
      </c>
      <c r="AC4395" s="3">
        <v>44012</v>
      </c>
      <c r="AD4395" s="2" t="s">
        <v>38</v>
      </c>
      <c r="AE4395" s="2" t="str">
        <f>VLOOKUP(DatosTransformados[[#This Row],[Customer Segment Hidden]],Tabla3[#All],2,FALSE)</f>
        <v>Low</v>
      </c>
      <c r="AF4395" s="11">
        <v>21.771236458813519</v>
      </c>
      <c r="AG4395" s="2">
        <v>2</v>
      </c>
      <c r="AH4395" s="2" t="s">
        <v>49</v>
      </c>
      <c r="AI4395" s="2" t="str">
        <f>IFERROR(VLOOKUP(DatosTransformados[[#This Row],[Preferred Contact Method Hidden]],Tabla3[#All],2,FALSE),DatosTransformados[[#This Row],[Preferred Contact Method Hidden]])</f>
        <v>Phone</v>
      </c>
      <c r="AJ4395" s="2" t="str">
        <f>VLOOKUP(DatosTransformados[[#This Row],[Applied Discount Hidden]],Tabla3[#All],2,FALSE)</f>
        <v>No</v>
      </c>
      <c r="AK4395" s="2" t="b">
        <v>0</v>
      </c>
    </row>
    <row r="4396" spans="1:37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">
        <v>21</v>
      </c>
      <c r="O43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6" s="5" t="s">
        <v>21</v>
      </c>
      <c r="Q4396" s="5">
        <v>0</v>
      </c>
      <c r="R4396" s="5" t="s">
        <v>21</v>
      </c>
      <c r="S4396" s="5" t="s">
        <v>52</v>
      </c>
      <c r="T4396" s="5" t="s">
        <v>25</v>
      </c>
      <c r="U4396" s="5">
        <v>13</v>
      </c>
      <c r="V4396" s="5" t="str">
        <f>PROPER(DatosTransformados[[#This Row],[Payment Method Hidden]])</f>
        <v>Credit Card</v>
      </c>
      <c r="W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396" s="5">
        <v>509</v>
      </c>
      <c r="Y4396" s="5"/>
      <c r="Z4396" s="5"/>
      <c r="AA4396" s="5" t="s">
        <v>1769</v>
      </c>
      <c r="AB4396" s="6">
        <f>DATEVALUE(DatosTransformados[[#This Row],[Contact Date Hidden]])</f>
        <v>44597</v>
      </c>
      <c r="AC4396" s="6">
        <v>44165</v>
      </c>
      <c r="AD4396" s="5" t="s">
        <v>28</v>
      </c>
      <c r="AE4396" s="5" t="str">
        <f>VLOOKUP(DatosTransformados[[#This Row],[Customer Segment Hidden]],Tabla3[#All],2,FALSE)</f>
        <v>High</v>
      </c>
      <c r="AF4396" s="12">
        <v>12.80674683010011</v>
      </c>
      <c r="AG4396" s="5">
        <v>6</v>
      </c>
      <c r="AH4396" s="5" t="s">
        <v>29</v>
      </c>
      <c r="AI4396" s="5" t="str">
        <f>IFERROR(VLOOKUP(DatosTransformados[[#This Row],[Preferred Contact Method Hidden]],Tabla3[#All],2,FALSE),DatosTransformados[[#This Row],[Preferred Contact Method Hidden]])</f>
        <v>Email</v>
      </c>
      <c r="AJ4396" s="5" t="str">
        <f>VLOOKUP(DatosTransformados[[#This Row],[Applied Discount Hidden]],Tabla3[#All],2,FALSE)</f>
        <v>No</v>
      </c>
      <c r="AK4396" s="5" t="b">
        <v>0</v>
      </c>
    </row>
    <row r="4397" spans="1:37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">
        <v>21</v>
      </c>
      <c r="O43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7" s="2" t="s">
        <v>33</v>
      </c>
      <c r="Q4397" s="2">
        <v>2</v>
      </c>
      <c r="R4397" s="2" t="s">
        <v>21</v>
      </c>
      <c r="S4397" s="2" t="s">
        <v>24</v>
      </c>
      <c r="T4397" s="2" t="s">
        <v>117</v>
      </c>
      <c r="U4397" s="2">
        <v>18</v>
      </c>
      <c r="V4397" s="2" t="str">
        <f>PROPER(DatosTransformados[[#This Row],[Payment Method Hidden]])</f>
        <v>Direct Debit</v>
      </c>
      <c r="W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4397" s="2">
        <v>442</v>
      </c>
      <c r="Y4397" s="2"/>
      <c r="Z4397" s="2"/>
      <c r="AA4397" s="2" t="s">
        <v>4897</v>
      </c>
      <c r="AB4397" s="3">
        <f>DATEVALUE(DatosTransformados[[#This Row],[Contact Date Hidden]])</f>
        <v>44816</v>
      </c>
      <c r="AC4397" s="3">
        <v>44765</v>
      </c>
      <c r="AD4397" s="2" t="s">
        <v>38</v>
      </c>
      <c r="AE4397" s="2" t="str">
        <f>VLOOKUP(DatosTransformados[[#This Row],[Customer Segment Hidden]],Tabla3[#All],2,FALSE)</f>
        <v>Low</v>
      </c>
      <c r="AF4397" s="11">
        <v>21.143900991019091</v>
      </c>
      <c r="AG4397" s="2">
        <v>2</v>
      </c>
      <c r="AH4397" s="2" t="s">
        <v>63</v>
      </c>
      <c r="AI4397" s="2" t="str">
        <f>IFERROR(VLOOKUP(DatosTransformados[[#This Row],[Preferred Contact Method Hidden]],Tabla3[#All],2,FALSE),DatosTransformados[[#This Row],[Preferred Contact Method Hidden]])</f>
        <v>SMS</v>
      </c>
      <c r="AJ4397" s="2" t="str">
        <f>VLOOKUP(DatosTransformados[[#This Row],[Applied Discount Hidden]],Tabla3[#All],2,FALSE)</f>
        <v>Yes</v>
      </c>
      <c r="AK4397" s="2" t="b">
        <v>1</v>
      </c>
    </row>
    <row r="4398" spans="1:37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">
        <v>21</v>
      </c>
      <c r="O43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8" s="5" t="s">
        <v>33</v>
      </c>
      <c r="Q4398" s="5">
        <v>2</v>
      </c>
      <c r="R4398" s="5" t="s">
        <v>21</v>
      </c>
      <c r="S4398" s="5" t="s">
        <v>52</v>
      </c>
      <c r="T4398" s="5" t="s">
        <v>25</v>
      </c>
      <c r="U4398" s="5">
        <v>9</v>
      </c>
      <c r="V4398" s="5" t="str">
        <f>PROPER(DatosTransformados[[#This Row],[Payment Method Hidden]])</f>
        <v>Credit Card</v>
      </c>
      <c r="W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398" s="5">
        <v>529</v>
      </c>
      <c r="Y4398" s="5"/>
      <c r="Z4398" s="5"/>
      <c r="AA4398" s="5" t="s">
        <v>3570</v>
      </c>
      <c r="AB4398" s="6">
        <f>DATEVALUE(DatosTransformados[[#This Row],[Contact Date Hidden]])</f>
        <v>44960</v>
      </c>
      <c r="AC4398" s="6">
        <v>44639</v>
      </c>
      <c r="AD4398" s="5" t="s">
        <v>38</v>
      </c>
      <c r="AE4398" s="5" t="str">
        <f>VLOOKUP(DatosTransformados[[#This Row],[Customer Segment Hidden]],Tabla3[#All],2,FALSE)</f>
        <v>Low</v>
      </c>
      <c r="AF4398" s="12">
        <v>9.308132580108591</v>
      </c>
      <c r="AG4398" s="5">
        <v>2</v>
      </c>
      <c r="AH4398" s="5" t="s">
        <v>63</v>
      </c>
      <c r="AI4398" s="5" t="str">
        <f>IFERROR(VLOOKUP(DatosTransformados[[#This Row],[Preferred Contact Method Hidden]],Tabla3[#All],2,FALSE),DatosTransformados[[#This Row],[Preferred Contact Method Hidden]])</f>
        <v>SMS</v>
      </c>
      <c r="AJ4398" s="5" t="str">
        <f>VLOOKUP(DatosTransformados[[#This Row],[Applied Discount Hidden]],Tabla3[#All],2,FALSE)</f>
        <v>No</v>
      </c>
      <c r="AK4398" s="5" t="b">
        <v>0</v>
      </c>
    </row>
    <row r="4399" spans="1:37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">
        <v>33</v>
      </c>
      <c r="O43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399" s="2" t="s">
        <v>21</v>
      </c>
      <c r="Q4399" s="2">
        <v>0</v>
      </c>
      <c r="R4399" s="2" t="s">
        <v>21</v>
      </c>
      <c r="S4399" s="2" t="s">
        <v>24</v>
      </c>
      <c r="T4399" s="2" t="s">
        <v>35</v>
      </c>
      <c r="U4399" s="2">
        <v>38</v>
      </c>
      <c r="V4399" s="2" t="str">
        <f>PROPER(DatosTransformados[[#This Row],[Payment Method Hidden]])</f>
        <v>Direct Debit</v>
      </c>
      <c r="W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399" s="2">
        <v>1256</v>
      </c>
      <c r="Y4399" s="2" t="s">
        <v>42</v>
      </c>
      <c r="Z4399" s="2" t="s">
        <v>359</v>
      </c>
      <c r="AA4399" s="2" t="s">
        <v>4097</v>
      </c>
      <c r="AB4399" s="3">
        <f>DATEVALUE(DatosTransformados[[#This Row],[Contact Date Hidden]])</f>
        <v>44803</v>
      </c>
      <c r="AC4399" s="3">
        <v>44762</v>
      </c>
      <c r="AD4399" s="2" t="s">
        <v>44</v>
      </c>
      <c r="AE4399" s="2" t="str">
        <f>VLOOKUP(DatosTransformados[[#This Row],[Customer Segment Hidden]],Tabla3[#All],2,FALSE)</f>
        <v>Medium</v>
      </c>
      <c r="AF4399" s="11">
        <v>39.813971511679853</v>
      </c>
      <c r="AG4399" s="2">
        <v>6</v>
      </c>
      <c r="AH4399" s="2" t="s">
        <v>63</v>
      </c>
      <c r="AI4399" s="2" t="str">
        <f>IFERROR(VLOOKUP(DatosTransformados[[#This Row],[Preferred Contact Method Hidden]],Tabla3[#All],2,FALSE),DatosTransformados[[#This Row],[Preferred Contact Method Hidden]])</f>
        <v>SMS</v>
      </c>
      <c r="AJ4399" s="2" t="str">
        <f>VLOOKUP(DatosTransformados[[#This Row],[Applied Discount Hidden]],Tabla3[#All],2,FALSE)</f>
        <v>Yes</v>
      </c>
      <c r="AK4399" s="2" t="b">
        <v>1</v>
      </c>
    </row>
    <row r="4400" spans="1:37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">
        <v>21</v>
      </c>
      <c r="O44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0" s="5" t="s">
        <v>21</v>
      </c>
      <c r="Q4400" s="5">
        <v>0</v>
      </c>
      <c r="R4400" s="5" t="s">
        <v>33</v>
      </c>
      <c r="S4400" s="5" t="s">
        <v>24</v>
      </c>
      <c r="T4400" s="5" t="s">
        <v>35</v>
      </c>
      <c r="U4400" s="5">
        <v>28</v>
      </c>
      <c r="V4400" s="5" t="str">
        <f>PROPER(DatosTransformados[[#This Row],[Payment Method Hidden]])</f>
        <v>Direct Debit</v>
      </c>
      <c r="W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400" s="5">
        <v>313</v>
      </c>
      <c r="Y4400" s="5" t="s">
        <v>42</v>
      </c>
      <c r="Z4400" s="5" t="s">
        <v>213</v>
      </c>
      <c r="AA4400" s="5" t="s">
        <v>6739</v>
      </c>
      <c r="AB4400" s="6">
        <f>DATEVALUE(DatosTransformados[[#This Row],[Contact Date Hidden]])</f>
        <v>44986</v>
      </c>
      <c r="AC4400" s="6">
        <v>44933</v>
      </c>
      <c r="AD4400" s="5" t="s">
        <v>44</v>
      </c>
      <c r="AE4400" s="5" t="str">
        <f>VLOOKUP(DatosTransformados[[#This Row],[Customer Segment Hidden]],Tabla3[#All],2,FALSE)</f>
        <v>Medium</v>
      </c>
      <c r="AF4400" s="12">
        <v>27.805362310411631</v>
      </c>
      <c r="AG4400" s="5">
        <v>5</v>
      </c>
      <c r="AH4400" s="5" t="s">
        <v>49</v>
      </c>
      <c r="AI4400" s="5" t="str">
        <f>IFERROR(VLOOKUP(DatosTransformados[[#This Row],[Preferred Contact Method Hidden]],Tabla3[#All],2,FALSE),DatosTransformados[[#This Row],[Preferred Contact Method Hidden]])</f>
        <v>Phone</v>
      </c>
      <c r="AJ4400" s="5" t="str">
        <f>VLOOKUP(DatosTransformados[[#This Row],[Applied Discount Hidden]],Tabla3[#All],2,FALSE)</f>
        <v>No</v>
      </c>
      <c r="AK4400" s="5" t="b">
        <v>0</v>
      </c>
    </row>
    <row r="4401" spans="1:37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">
        <v>21</v>
      </c>
      <c r="O44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1" s="2" t="s">
        <v>21</v>
      </c>
      <c r="Q4401" s="2">
        <v>0</v>
      </c>
      <c r="R4401" s="2" t="s">
        <v>33</v>
      </c>
      <c r="S4401" s="2" t="s">
        <v>34</v>
      </c>
      <c r="T4401" s="2" t="s">
        <v>117</v>
      </c>
      <c r="U4401" s="2">
        <v>42</v>
      </c>
      <c r="V4401" s="2" t="str">
        <f>PROPER(DatosTransformados[[#This Row],[Payment Method Hidden]])</f>
        <v>Direct Debit</v>
      </c>
      <c r="W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401" s="2">
        <v>1696</v>
      </c>
      <c r="Y4401" s="2"/>
      <c r="Z4401" s="2"/>
      <c r="AA4401" s="2" t="s">
        <v>5606</v>
      </c>
      <c r="AB4401" s="3">
        <f>DATEVALUE(DatosTransformados[[#This Row],[Contact Date Hidden]])</f>
        <v>44050</v>
      </c>
      <c r="AC4401" s="3">
        <v>45005</v>
      </c>
      <c r="AD4401" s="2" t="s">
        <v>28</v>
      </c>
      <c r="AE4401" s="2" t="str">
        <f>VLOOKUP(DatosTransformados[[#This Row],[Customer Segment Hidden]],Tabla3[#All],2,FALSE)</f>
        <v>High</v>
      </c>
      <c r="AF4401" s="11">
        <v>44.662439005637879</v>
      </c>
      <c r="AG4401" s="2">
        <v>5</v>
      </c>
      <c r="AH4401" s="2" t="s">
        <v>63</v>
      </c>
      <c r="AI4401" s="2" t="str">
        <f>IFERROR(VLOOKUP(DatosTransformados[[#This Row],[Preferred Contact Method Hidden]],Tabla3[#All],2,FALSE),DatosTransformados[[#This Row],[Preferred Contact Method Hidden]])</f>
        <v>SMS</v>
      </c>
      <c r="AJ4401" s="2" t="str">
        <f>VLOOKUP(DatosTransformados[[#This Row],[Applied Discount Hidden]],Tabla3[#All],2,FALSE)</f>
        <v>No</v>
      </c>
      <c r="AK4401" s="2" t="b">
        <v>0</v>
      </c>
    </row>
    <row r="4402" spans="1:37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">
        <v>21</v>
      </c>
      <c r="O44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2" s="5" t="s">
        <v>33</v>
      </c>
      <c r="Q4402" s="5">
        <v>6</v>
      </c>
      <c r="R4402" s="5" t="s">
        <v>21</v>
      </c>
      <c r="S4402" s="5" t="s">
        <v>52</v>
      </c>
      <c r="T4402" s="5" t="s">
        <v>25</v>
      </c>
      <c r="U4402" s="5">
        <v>6</v>
      </c>
      <c r="V4402" s="5" t="str">
        <f>PROPER(DatosTransformados[[#This Row],[Payment Method Hidden]])</f>
        <v>Credit Card</v>
      </c>
      <c r="W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402" s="5">
        <v>111</v>
      </c>
      <c r="Y4402" s="5"/>
      <c r="Z4402" s="5"/>
      <c r="AA4402" s="5" t="s">
        <v>3750</v>
      </c>
      <c r="AB4402" s="6">
        <f>DATEVALUE(DatosTransformados[[#This Row],[Contact Date Hidden]])</f>
        <v>44605</v>
      </c>
      <c r="AC4402" s="6">
        <v>44191</v>
      </c>
      <c r="AD4402" s="5" t="s">
        <v>38</v>
      </c>
      <c r="AE4402" s="5" t="str">
        <f>VLOOKUP(DatosTransformados[[#This Row],[Customer Segment Hidden]],Tabla3[#All],2,FALSE)</f>
        <v>Low</v>
      </c>
      <c r="AF4402" s="12">
        <v>5.0894146325750391</v>
      </c>
      <c r="AG4402" s="5">
        <v>4</v>
      </c>
      <c r="AH4402" s="5" t="s">
        <v>63</v>
      </c>
      <c r="AI4402" s="5" t="str">
        <f>IFERROR(VLOOKUP(DatosTransformados[[#This Row],[Preferred Contact Method Hidden]],Tabla3[#All],2,FALSE),DatosTransformados[[#This Row],[Preferred Contact Method Hidden]])</f>
        <v>SMS</v>
      </c>
      <c r="AJ4402" s="5" t="str">
        <f>VLOOKUP(DatosTransformados[[#This Row],[Applied Discount Hidden]],Tabla3[#All],2,FALSE)</f>
        <v>No</v>
      </c>
      <c r="AK4402" s="5" t="b">
        <v>0</v>
      </c>
    </row>
    <row r="4403" spans="1:37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">
        <v>21</v>
      </c>
      <c r="O44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3" s="2" t="s">
        <v>21</v>
      </c>
      <c r="Q4403" s="2">
        <v>0</v>
      </c>
      <c r="R4403" s="2" t="s">
        <v>33</v>
      </c>
      <c r="S4403" s="2" t="s">
        <v>24</v>
      </c>
      <c r="T4403" s="2" t="s">
        <v>117</v>
      </c>
      <c r="U4403" s="2">
        <v>63</v>
      </c>
      <c r="V4403" s="2" t="str">
        <f>PROPER(DatosTransformados[[#This Row],[Payment Method Hidden]])</f>
        <v>Direct Debit</v>
      </c>
      <c r="W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4403" s="2">
        <v>4051</v>
      </c>
      <c r="Y4403" s="2" t="s">
        <v>42</v>
      </c>
      <c r="Z4403" s="2" t="s">
        <v>213</v>
      </c>
      <c r="AA4403" s="2" t="s">
        <v>2494</v>
      </c>
      <c r="AB4403" s="3">
        <f>DATEVALUE(DatosTransformados[[#This Row],[Contact Date Hidden]])</f>
        <v>44682</v>
      </c>
      <c r="AC4403" s="3">
        <v>44326</v>
      </c>
      <c r="AD4403" s="2" t="s">
        <v>38</v>
      </c>
      <c r="AE4403" s="2" t="str">
        <f>VLOOKUP(DatosTransformados[[#This Row],[Customer Segment Hidden]],Tabla3[#All],2,FALSE)</f>
        <v>Low</v>
      </c>
      <c r="AF4403" s="11">
        <v>67.725936051634548</v>
      </c>
      <c r="AG4403" s="2">
        <v>8</v>
      </c>
      <c r="AH4403" s="2" t="s">
        <v>49</v>
      </c>
      <c r="AI4403" s="2" t="str">
        <f>IFERROR(VLOOKUP(DatosTransformados[[#This Row],[Preferred Contact Method Hidden]],Tabla3[#All],2,FALSE),DatosTransformados[[#This Row],[Preferred Contact Method Hidden]])</f>
        <v>Phone</v>
      </c>
      <c r="AJ4403" s="2" t="str">
        <f>VLOOKUP(DatosTransformados[[#This Row],[Applied Discount Hidden]],Tabla3[#All],2,FALSE)</f>
        <v>Yes</v>
      </c>
      <c r="AK4403" s="2" t="b">
        <v>1</v>
      </c>
    </row>
    <row r="4404" spans="1:37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">
        <v>33</v>
      </c>
      <c r="O44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4" s="5" t="s">
        <v>21</v>
      </c>
      <c r="Q4404" s="5">
        <v>0</v>
      </c>
      <c r="R4404" s="5" t="s">
        <v>21</v>
      </c>
      <c r="S4404" s="5" t="s">
        <v>52</v>
      </c>
      <c r="T4404" s="5" t="s">
        <v>25</v>
      </c>
      <c r="U4404" s="5">
        <v>45</v>
      </c>
      <c r="V4404" s="5" t="str">
        <f>PROPER(DatosTransformados[[#This Row],[Payment Method Hidden]])</f>
        <v>Credit Card</v>
      </c>
      <c r="W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404" s="5">
        <v>89</v>
      </c>
      <c r="Y4404" s="5"/>
      <c r="Z4404" s="5"/>
      <c r="AA4404" s="5" t="s">
        <v>5911</v>
      </c>
      <c r="AB4404" s="6">
        <f>DATEVALUE(DatosTransformados[[#This Row],[Contact Date Hidden]])</f>
        <v>44655</v>
      </c>
      <c r="AC4404" s="6">
        <v>44535</v>
      </c>
      <c r="AD4404" s="5" t="s">
        <v>44</v>
      </c>
      <c r="AE4404" s="5" t="str">
        <f>VLOOKUP(DatosTransformados[[#This Row],[Customer Segment Hidden]],Tabla3[#All],2,FALSE)</f>
        <v>Medium</v>
      </c>
      <c r="AF4404" s="12">
        <v>38.101250051081969</v>
      </c>
      <c r="AG4404" s="5">
        <v>7</v>
      </c>
      <c r="AH4404" s="5" t="s">
        <v>63</v>
      </c>
      <c r="AI4404" s="5" t="str">
        <f>IFERROR(VLOOKUP(DatosTransformados[[#This Row],[Preferred Contact Method Hidden]],Tabla3[#All],2,FALSE),DatosTransformados[[#This Row],[Preferred Contact Method Hidden]])</f>
        <v>SMS</v>
      </c>
      <c r="AJ4404" s="5" t="str">
        <f>VLOOKUP(DatosTransformados[[#This Row],[Applied Discount Hidden]],Tabla3[#All],2,FALSE)</f>
        <v>No</v>
      </c>
      <c r="AK4404" s="5" t="b">
        <v>0</v>
      </c>
    </row>
    <row r="4405" spans="1:37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">
        <v>21</v>
      </c>
      <c r="O44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5" s="2" t="s">
        <v>21</v>
      </c>
      <c r="Q4405" s="2">
        <v>0</v>
      </c>
      <c r="R4405" s="2" t="s">
        <v>21</v>
      </c>
      <c r="S4405" s="2" t="s">
        <v>34</v>
      </c>
      <c r="T4405" s="2" t="s">
        <v>35</v>
      </c>
      <c r="U4405" s="2">
        <v>7</v>
      </c>
      <c r="V4405" s="2" t="str">
        <f>PROPER(DatosTransformados[[#This Row],[Payment Method Hidden]])</f>
        <v>Direct Debit</v>
      </c>
      <c r="W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405" s="2">
        <v>235</v>
      </c>
      <c r="Y4405" s="2"/>
      <c r="Z4405" s="2"/>
      <c r="AA4405" s="2" t="s">
        <v>6745</v>
      </c>
      <c r="AB4405" s="3">
        <f>DATEVALUE(DatosTransformados[[#This Row],[Contact Date Hidden]])</f>
        <v>43913</v>
      </c>
      <c r="AC4405" s="3">
        <v>44798</v>
      </c>
      <c r="AD4405" s="2" t="s">
        <v>28</v>
      </c>
      <c r="AE4405" s="2" t="str">
        <f>VLOOKUP(DatosTransformados[[#This Row],[Customer Segment Hidden]],Tabla3[#All],2,FALSE)</f>
        <v>High</v>
      </c>
      <c r="AF4405" s="11">
        <v>6.9254920054839362</v>
      </c>
      <c r="AG4405" s="2">
        <v>2</v>
      </c>
      <c r="AH4405" s="2" t="s">
        <v>29</v>
      </c>
      <c r="AI4405" s="2" t="str">
        <f>IFERROR(VLOOKUP(DatosTransformados[[#This Row],[Preferred Contact Method Hidden]],Tabla3[#All],2,FALSE),DatosTransformados[[#This Row],[Preferred Contact Method Hidden]])</f>
        <v>Email</v>
      </c>
      <c r="AJ4405" s="2" t="str">
        <f>VLOOKUP(DatosTransformados[[#This Row],[Applied Discount Hidden]],Tabla3[#All],2,FALSE)</f>
        <v>Yes</v>
      </c>
      <c r="AK4405" s="2" t="b">
        <v>1</v>
      </c>
    </row>
    <row r="4406" spans="1:37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">
        <v>21</v>
      </c>
      <c r="O44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6" s="5" t="s">
        <v>21</v>
      </c>
      <c r="Q4406" s="5">
        <v>0</v>
      </c>
      <c r="R4406" s="5" t="s">
        <v>33</v>
      </c>
      <c r="S4406" s="5" t="s">
        <v>24</v>
      </c>
      <c r="T4406" s="5" t="s">
        <v>117</v>
      </c>
      <c r="U4406" s="5">
        <v>59</v>
      </c>
      <c r="V4406" s="5" t="str">
        <f>PROPER(DatosTransformados[[#This Row],[Payment Method Hidden]])</f>
        <v>Direct Debit</v>
      </c>
      <c r="W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406" s="5">
        <v>1251</v>
      </c>
      <c r="Y4406" s="5" t="s">
        <v>103</v>
      </c>
      <c r="Z4406" s="5" t="s">
        <v>197</v>
      </c>
      <c r="AA4406" s="5" t="s">
        <v>6747</v>
      </c>
      <c r="AB4406" s="6">
        <f>DATEVALUE(DatosTransformados[[#This Row],[Contact Date Hidden]])</f>
        <v>44100</v>
      </c>
      <c r="AC4406" s="6">
        <v>45175</v>
      </c>
      <c r="AD4406" s="5" t="s">
        <v>28</v>
      </c>
      <c r="AE4406" s="5" t="str">
        <f>VLOOKUP(DatosTransformados[[#This Row],[Customer Segment Hidden]],Tabla3[#All],2,FALSE)</f>
        <v>High</v>
      </c>
      <c r="AF4406" s="12">
        <v>63.541397521325329</v>
      </c>
      <c r="AG4406" s="5">
        <v>2</v>
      </c>
      <c r="AH4406" s="5" t="s">
        <v>63</v>
      </c>
      <c r="AI4406" s="5" t="str">
        <f>IFERROR(VLOOKUP(DatosTransformados[[#This Row],[Preferred Contact Method Hidden]],Tabla3[#All],2,FALSE),DatosTransformados[[#This Row],[Preferred Contact Method Hidden]])</f>
        <v>SMS</v>
      </c>
      <c r="AJ4406" s="5" t="str">
        <f>VLOOKUP(DatosTransformados[[#This Row],[Applied Discount Hidden]],Tabla3[#All],2,FALSE)</f>
        <v>Yes</v>
      </c>
      <c r="AK4406" s="5" t="b">
        <v>1</v>
      </c>
    </row>
    <row r="4407" spans="1:37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">
        <v>21</v>
      </c>
      <c r="O44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7" s="2" t="s">
        <v>33</v>
      </c>
      <c r="Q4407" s="2">
        <v>2</v>
      </c>
      <c r="R4407" s="2" t="s">
        <v>33</v>
      </c>
      <c r="S4407" s="2" t="s">
        <v>52</v>
      </c>
      <c r="T4407" s="2" t="s">
        <v>35</v>
      </c>
      <c r="U4407" s="2">
        <v>54</v>
      </c>
      <c r="V4407" s="2" t="str">
        <f>PROPER(DatosTransformados[[#This Row],[Payment Method Hidden]])</f>
        <v>Direct Debit</v>
      </c>
      <c r="W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4407" s="2">
        <v>3232</v>
      </c>
      <c r="Y4407" s="2"/>
      <c r="Z4407" s="2"/>
      <c r="AA4407" s="2" t="s">
        <v>6749</v>
      </c>
      <c r="AB4407" s="3">
        <f>DATEVALUE(DatosTransformados[[#This Row],[Contact Date Hidden]])</f>
        <v>45161</v>
      </c>
      <c r="AC4407" s="3">
        <v>44507</v>
      </c>
      <c r="AD4407" s="2" t="s">
        <v>38</v>
      </c>
      <c r="AE4407" s="2" t="str">
        <f>VLOOKUP(DatosTransformados[[#This Row],[Customer Segment Hidden]],Tabla3[#All],2,FALSE)</f>
        <v>Low</v>
      </c>
      <c r="AF4407" s="11">
        <v>52.274057058424297</v>
      </c>
      <c r="AG4407" s="2">
        <v>2</v>
      </c>
      <c r="AH4407" s="2" t="s">
        <v>63</v>
      </c>
      <c r="AI4407" s="2" t="str">
        <f>IFERROR(VLOOKUP(DatosTransformados[[#This Row],[Preferred Contact Method Hidden]],Tabla3[#All],2,FALSE),DatosTransformados[[#This Row],[Preferred Contact Method Hidden]])</f>
        <v>SMS</v>
      </c>
      <c r="AJ4407" s="2" t="str">
        <f>VLOOKUP(DatosTransformados[[#This Row],[Applied Discount Hidden]],Tabla3[#All],2,FALSE)</f>
        <v>No</v>
      </c>
      <c r="AK4407" s="2" t="b">
        <v>0</v>
      </c>
    </row>
    <row r="4408" spans="1:37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">
        <v>21</v>
      </c>
      <c r="O44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8" s="5" t="s">
        <v>33</v>
      </c>
      <c r="Q4408" s="5">
        <v>2</v>
      </c>
      <c r="R4408" s="5" t="s">
        <v>21</v>
      </c>
      <c r="S4408" s="5" t="s">
        <v>24</v>
      </c>
      <c r="T4408" s="5" t="s">
        <v>117</v>
      </c>
      <c r="U4408" s="5">
        <v>15</v>
      </c>
      <c r="V4408" s="5" t="str">
        <f>PROPER(DatosTransformados[[#This Row],[Payment Method Hidden]])</f>
        <v>Direct Debit</v>
      </c>
      <c r="W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408" s="5">
        <v>226</v>
      </c>
      <c r="Y4408" s="5"/>
      <c r="Z4408" s="5"/>
      <c r="AA4408" s="5" t="s">
        <v>6751</v>
      </c>
      <c r="AB4408" s="6">
        <f>DATEVALUE(DatosTransformados[[#This Row],[Contact Date Hidden]])</f>
        <v>44562</v>
      </c>
      <c r="AC4408" s="6">
        <v>43847</v>
      </c>
      <c r="AD4408" s="5" t="s">
        <v>44</v>
      </c>
      <c r="AE4408" s="5" t="str">
        <f>VLOOKUP(DatosTransformados[[#This Row],[Customer Segment Hidden]],Tabla3[#All],2,FALSE)</f>
        <v>Medium</v>
      </c>
      <c r="AF4408" s="12">
        <v>14.4479241987957</v>
      </c>
      <c r="AG4408" s="5">
        <v>9</v>
      </c>
      <c r="AH4408" s="5" t="s">
        <v>49</v>
      </c>
      <c r="AI4408" s="5" t="str">
        <f>IFERROR(VLOOKUP(DatosTransformados[[#This Row],[Preferred Contact Method Hidden]],Tabla3[#All],2,FALSE),DatosTransformados[[#This Row],[Preferred Contact Method Hidden]])</f>
        <v>Phone</v>
      </c>
      <c r="AJ4408" s="5" t="str">
        <f>VLOOKUP(DatosTransformados[[#This Row],[Applied Discount Hidden]],Tabla3[#All],2,FALSE)</f>
        <v>No</v>
      </c>
      <c r="AK4408" s="5" t="b">
        <v>0</v>
      </c>
    </row>
    <row r="4409" spans="1:37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">
        <v>33</v>
      </c>
      <c r="O44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09" s="2" t="s">
        <v>21</v>
      </c>
      <c r="Q4409" s="2">
        <v>0</v>
      </c>
      <c r="R4409" s="2" t="s">
        <v>21</v>
      </c>
      <c r="S4409" s="2" t="s">
        <v>24</v>
      </c>
      <c r="T4409" s="2" t="s">
        <v>35</v>
      </c>
      <c r="U4409" s="2">
        <v>37</v>
      </c>
      <c r="V4409" s="2" t="str">
        <f>PROPER(DatosTransformados[[#This Row],[Payment Method Hidden]])</f>
        <v>Direct Debit</v>
      </c>
      <c r="W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409" s="2">
        <v>37</v>
      </c>
      <c r="Y4409" s="2" t="s">
        <v>42</v>
      </c>
      <c r="Z4409" s="2" t="s">
        <v>359</v>
      </c>
      <c r="AA4409" s="2" t="s">
        <v>2883</v>
      </c>
      <c r="AB4409" s="3">
        <f>DATEVALUE(DatosTransformados[[#This Row],[Contact Date Hidden]])</f>
        <v>45271</v>
      </c>
      <c r="AC4409" s="3">
        <v>44579</v>
      </c>
      <c r="AD4409" s="2" t="s">
        <v>38</v>
      </c>
      <c r="AE4409" s="2" t="str">
        <f>VLOOKUP(DatosTransformados[[#This Row],[Customer Segment Hidden]],Tabla3[#All],2,FALSE)</f>
        <v>Low</v>
      </c>
      <c r="AF4409" s="11">
        <v>43.192562858582257</v>
      </c>
      <c r="AG4409" s="2">
        <v>0</v>
      </c>
      <c r="AH4409" s="2" t="s">
        <v>29</v>
      </c>
      <c r="AI4409" s="2" t="str">
        <f>IFERROR(VLOOKUP(DatosTransformados[[#This Row],[Preferred Contact Method Hidden]],Tabla3[#All],2,FALSE),DatosTransformados[[#This Row],[Preferred Contact Method Hidden]])</f>
        <v>Email</v>
      </c>
      <c r="AJ4409" s="2" t="str">
        <f>VLOOKUP(DatosTransformados[[#This Row],[Applied Discount Hidden]],Tabla3[#All],2,FALSE)</f>
        <v>No</v>
      </c>
      <c r="AK4409" s="2" t="b">
        <v>0</v>
      </c>
    </row>
    <row r="4410" spans="1:37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">
        <v>33</v>
      </c>
      <c r="O44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0" s="5" t="s">
        <v>21</v>
      </c>
      <c r="Q4410" s="5">
        <v>0</v>
      </c>
      <c r="R4410" s="5" t="s">
        <v>33</v>
      </c>
      <c r="S4410" s="5" t="s">
        <v>24</v>
      </c>
      <c r="T4410" s="5" t="s">
        <v>35</v>
      </c>
      <c r="U4410" s="5">
        <v>54</v>
      </c>
      <c r="V4410" s="5" t="str">
        <f>PROPER(DatosTransformados[[#This Row],[Payment Method Hidden]])</f>
        <v>Direct Debit</v>
      </c>
      <c r="W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410" s="5">
        <v>368</v>
      </c>
      <c r="Y4410" s="5" t="s">
        <v>103</v>
      </c>
      <c r="Z4410" s="5" t="s">
        <v>197</v>
      </c>
      <c r="AA4410" s="5" t="s">
        <v>3843</v>
      </c>
      <c r="AB4410" s="6">
        <f>DATEVALUE(DatosTransformados[[#This Row],[Contact Date Hidden]])</f>
        <v>44886</v>
      </c>
      <c r="AC4410" s="6">
        <v>44507</v>
      </c>
      <c r="AD4410" s="5" t="s">
        <v>28</v>
      </c>
      <c r="AE4410" s="5" t="str">
        <f>VLOOKUP(DatosTransformados[[#This Row],[Customer Segment Hidden]],Tabla3[#All],2,FALSE)</f>
        <v>High</v>
      </c>
      <c r="AF4410" s="12">
        <v>60.210625692657203</v>
      </c>
      <c r="AG4410" s="5">
        <v>8</v>
      </c>
      <c r="AH4410" s="5" t="s">
        <v>63</v>
      </c>
      <c r="AI4410" s="5" t="str">
        <f>IFERROR(VLOOKUP(DatosTransformados[[#This Row],[Preferred Contact Method Hidden]],Tabla3[#All],2,FALSE),DatosTransformados[[#This Row],[Preferred Contact Method Hidden]])</f>
        <v>SMS</v>
      </c>
      <c r="AJ4410" s="5" t="str">
        <f>VLOOKUP(DatosTransformados[[#This Row],[Applied Discount Hidden]],Tabla3[#All],2,FALSE)</f>
        <v>Yes</v>
      </c>
      <c r="AK4410" s="5" t="b">
        <v>1</v>
      </c>
    </row>
    <row r="4411" spans="1:37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">
        <v>21</v>
      </c>
      <c r="O44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1" s="2" t="s">
        <v>33</v>
      </c>
      <c r="Q4411" s="2">
        <v>2</v>
      </c>
      <c r="R4411" s="2" t="s">
        <v>21</v>
      </c>
      <c r="S4411" s="2" t="s">
        <v>24</v>
      </c>
      <c r="T4411" s="2" t="s">
        <v>207</v>
      </c>
      <c r="U4411" s="2">
        <v>19</v>
      </c>
      <c r="V4411" s="2" t="str">
        <f>PROPER(DatosTransformados[[#This Row],[Payment Method Hidden]])</f>
        <v>Paper Check</v>
      </c>
      <c r="W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411" s="2">
        <v>52</v>
      </c>
      <c r="Y4411" s="2" t="s">
        <v>42</v>
      </c>
      <c r="Z4411" s="2" t="s">
        <v>279</v>
      </c>
      <c r="AA4411" s="2" t="s">
        <v>6754</v>
      </c>
      <c r="AB4411" s="3">
        <f>DATEVALUE(DatosTransformados[[#This Row],[Contact Date Hidden]])</f>
        <v>44836</v>
      </c>
      <c r="AC4411" s="3">
        <v>45081</v>
      </c>
      <c r="AD4411" s="2" t="s">
        <v>28</v>
      </c>
      <c r="AE4411" s="2" t="str">
        <f>VLOOKUP(DatosTransformados[[#This Row],[Customer Segment Hidden]],Tabla3[#All],2,FALSE)</f>
        <v>High</v>
      </c>
      <c r="AF4411" s="11">
        <v>18.930233501547409</v>
      </c>
      <c r="AG4411" s="2">
        <v>8</v>
      </c>
      <c r="AH4411" s="2" t="s">
        <v>63</v>
      </c>
      <c r="AI4411" s="2" t="str">
        <f>IFERROR(VLOOKUP(DatosTransformados[[#This Row],[Preferred Contact Method Hidden]],Tabla3[#All],2,FALSE),DatosTransformados[[#This Row],[Preferred Contact Method Hidden]])</f>
        <v>SMS</v>
      </c>
      <c r="AJ4411" s="2" t="str">
        <f>VLOOKUP(DatosTransformados[[#This Row],[Applied Discount Hidden]],Tabla3[#All],2,FALSE)</f>
        <v>No</v>
      </c>
      <c r="AK4411" s="2" t="b">
        <v>0</v>
      </c>
    </row>
    <row r="4412" spans="1:37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">
        <v>21</v>
      </c>
      <c r="O44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2" s="5" t="s">
        <v>21</v>
      </c>
      <c r="Q4412" s="5">
        <v>0</v>
      </c>
      <c r="R4412" s="5" t="s">
        <v>21</v>
      </c>
      <c r="S4412" s="5" t="s">
        <v>24</v>
      </c>
      <c r="T4412" s="5" t="s">
        <v>117</v>
      </c>
      <c r="U4412" s="5">
        <v>42</v>
      </c>
      <c r="V4412" s="5" t="str">
        <f>PROPER(DatosTransformados[[#This Row],[Payment Method Hidden]])</f>
        <v>Direct Debit</v>
      </c>
      <c r="W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412" s="5">
        <v>185</v>
      </c>
      <c r="Y4412" s="5" t="s">
        <v>42</v>
      </c>
      <c r="Z4412" s="5" t="s">
        <v>213</v>
      </c>
      <c r="AA4412" s="5" t="s">
        <v>6756</v>
      </c>
      <c r="AB4412" s="6">
        <f>DATEVALUE(DatosTransformados[[#This Row],[Contact Date Hidden]])</f>
        <v>45055</v>
      </c>
      <c r="AC4412" s="6">
        <v>44900</v>
      </c>
      <c r="AD4412" s="5" t="s">
        <v>38</v>
      </c>
      <c r="AE4412" s="5" t="str">
        <f>VLOOKUP(DatosTransformados[[#This Row],[Customer Segment Hidden]],Tabla3[#All],2,FALSE)</f>
        <v>Low</v>
      </c>
      <c r="AF4412" s="12">
        <v>49.982743102324108</v>
      </c>
      <c r="AG4412" s="5">
        <v>3</v>
      </c>
      <c r="AH4412" s="5" t="s">
        <v>49</v>
      </c>
      <c r="AI4412" s="5" t="str">
        <f>IFERROR(VLOOKUP(DatosTransformados[[#This Row],[Preferred Contact Method Hidden]],Tabla3[#All],2,FALSE),DatosTransformados[[#This Row],[Preferred Contact Method Hidden]])</f>
        <v>Phone</v>
      </c>
      <c r="AJ4412" s="5" t="str">
        <f>VLOOKUP(DatosTransformados[[#This Row],[Applied Discount Hidden]],Tabla3[#All],2,FALSE)</f>
        <v>No</v>
      </c>
      <c r="AK4412" s="5" t="b">
        <v>0</v>
      </c>
    </row>
    <row r="4413" spans="1:37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">
        <v>21</v>
      </c>
      <c r="O44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3" s="2" t="s">
        <v>21</v>
      </c>
      <c r="Q4413" s="2">
        <v>0</v>
      </c>
      <c r="R4413" s="2" t="s">
        <v>21</v>
      </c>
      <c r="S4413" s="2" t="s">
        <v>24</v>
      </c>
      <c r="T4413" s="2" t="s">
        <v>117</v>
      </c>
      <c r="U4413" s="2">
        <v>44</v>
      </c>
      <c r="V4413" s="2" t="str">
        <f>PROPER(DatosTransformados[[#This Row],[Payment Method Hidden]])</f>
        <v>Direct Debit</v>
      </c>
      <c r="W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413" s="2">
        <v>81</v>
      </c>
      <c r="Y4413" s="2"/>
      <c r="Z4413" s="2"/>
      <c r="AA4413" s="2" t="s">
        <v>1482</v>
      </c>
      <c r="AB4413" s="3">
        <f>DATEVALUE(DatosTransformados[[#This Row],[Contact Date Hidden]])</f>
        <v>43942</v>
      </c>
      <c r="AC4413" s="3">
        <v>44718</v>
      </c>
      <c r="AD4413" s="2" t="s">
        <v>28</v>
      </c>
      <c r="AE4413" s="2" t="str">
        <f>VLOOKUP(DatosTransformados[[#This Row],[Customer Segment Hidden]],Tabla3[#All],2,FALSE)</f>
        <v>High</v>
      </c>
      <c r="AF4413" s="11">
        <v>38.947710650325902</v>
      </c>
      <c r="AG4413" s="2">
        <v>4</v>
      </c>
      <c r="AH4413" s="2" t="s">
        <v>29</v>
      </c>
      <c r="AI4413" s="2" t="str">
        <f>IFERROR(VLOOKUP(DatosTransformados[[#This Row],[Preferred Contact Method Hidden]],Tabla3[#All],2,FALSE),DatosTransformados[[#This Row],[Preferred Contact Method Hidden]])</f>
        <v>Email</v>
      </c>
      <c r="AJ4413" s="2" t="str">
        <f>VLOOKUP(DatosTransformados[[#This Row],[Applied Discount Hidden]],Tabla3[#All],2,FALSE)</f>
        <v>No</v>
      </c>
      <c r="AK4413" s="2" t="b">
        <v>0</v>
      </c>
    </row>
    <row r="4414" spans="1:37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">
        <v>21</v>
      </c>
      <c r="O44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4" s="5" t="s">
        <v>21</v>
      </c>
      <c r="Q4414" s="5">
        <v>0</v>
      </c>
      <c r="R4414" s="5" t="s">
        <v>21</v>
      </c>
      <c r="S4414" s="5" t="s">
        <v>24</v>
      </c>
      <c r="T4414" s="5" t="s">
        <v>117</v>
      </c>
      <c r="U4414" s="5">
        <v>40</v>
      </c>
      <c r="V4414" s="5" t="str">
        <f>PROPER(DatosTransformados[[#This Row],[Payment Method Hidden]])</f>
        <v>Direct Debit</v>
      </c>
      <c r="W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414" s="5">
        <v>649</v>
      </c>
      <c r="Y4414" s="5"/>
      <c r="Z4414" s="5"/>
      <c r="AA4414" s="5" t="s">
        <v>3898</v>
      </c>
      <c r="AB4414" s="6">
        <f>DATEVALUE(DatosTransformados[[#This Row],[Contact Date Hidden]])</f>
        <v>45130</v>
      </c>
      <c r="AC4414" s="6">
        <v>44393</v>
      </c>
      <c r="AD4414" s="5" t="s">
        <v>38</v>
      </c>
      <c r="AE4414" s="5" t="str">
        <f>VLOOKUP(DatosTransformados[[#This Row],[Customer Segment Hidden]],Tabla3[#All],2,FALSE)</f>
        <v>Low</v>
      </c>
      <c r="AF4414" s="12">
        <v>44.483809382786703</v>
      </c>
      <c r="AG4414" s="5">
        <v>6</v>
      </c>
      <c r="AH4414" s="5" t="s">
        <v>29</v>
      </c>
      <c r="AI4414" s="5" t="str">
        <f>IFERROR(VLOOKUP(DatosTransformados[[#This Row],[Preferred Contact Method Hidden]],Tabla3[#All],2,FALSE),DatosTransformados[[#This Row],[Preferred Contact Method Hidden]])</f>
        <v>Email</v>
      </c>
      <c r="AJ4414" s="5" t="str">
        <f>VLOOKUP(DatosTransformados[[#This Row],[Applied Discount Hidden]],Tabla3[#All],2,FALSE)</f>
        <v>No</v>
      </c>
      <c r="AK4414" s="5" t="b">
        <v>0</v>
      </c>
    </row>
    <row r="4415" spans="1:37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">
        <v>21</v>
      </c>
      <c r="O44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5" s="2" t="s">
        <v>33</v>
      </c>
      <c r="Q4415" s="2">
        <v>2</v>
      </c>
      <c r="R4415" s="2" t="s">
        <v>21</v>
      </c>
      <c r="S4415" s="2" t="s">
        <v>34</v>
      </c>
      <c r="T4415" s="2" t="s">
        <v>123</v>
      </c>
      <c r="U4415" s="2">
        <v>13</v>
      </c>
      <c r="V4415" s="2" t="str">
        <f>PROPER(DatosTransformados[[#This Row],[Payment Method Hidden]])</f>
        <v>Credit Card</v>
      </c>
      <c r="W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415" s="2">
        <v>896</v>
      </c>
      <c r="Y4415" s="2"/>
      <c r="Z4415" s="2"/>
      <c r="AA4415" s="2" t="s">
        <v>3618</v>
      </c>
      <c r="AB4415" s="3">
        <f>DATEVALUE(DatosTransformados[[#This Row],[Contact Date Hidden]])</f>
        <v>44067</v>
      </c>
      <c r="AC4415" s="3">
        <v>43985</v>
      </c>
      <c r="AD4415" s="2" t="s">
        <v>38</v>
      </c>
      <c r="AE4415" s="2" t="str">
        <f>VLOOKUP(DatosTransformados[[#This Row],[Customer Segment Hidden]],Tabla3[#All],2,FALSE)</f>
        <v>Low</v>
      </c>
      <c r="AF4415" s="11">
        <v>13.44198105712433</v>
      </c>
      <c r="AG4415" s="2">
        <v>6</v>
      </c>
      <c r="AH4415" s="2" t="s">
        <v>63</v>
      </c>
      <c r="AI4415" s="2" t="str">
        <f>IFERROR(VLOOKUP(DatosTransformados[[#This Row],[Preferred Contact Method Hidden]],Tabla3[#All],2,FALSE),DatosTransformados[[#This Row],[Preferred Contact Method Hidden]])</f>
        <v>SMS</v>
      </c>
      <c r="AJ4415" s="2" t="str">
        <f>VLOOKUP(DatosTransformados[[#This Row],[Applied Discount Hidden]],Tabla3[#All],2,FALSE)</f>
        <v>No</v>
      </c>
      <c r="AK4415" s="2" t="b">
        <v>0</v>
      </c>
    </row>
    <row r="4416" spans="1:37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">
        <v>33</v>
      </c>
      <c r="O44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6" s="5" t="s">
        <v>21</v>
      </c>
      <c r="Q4416" s="5">
        <v>0</v>
      </c>
      <c r="R4416" s="5" t="s">
        <v>33</v>
      </c>
      <c r="S4416" s="5" t="s">
        <v>52</v>
      </c>
      <c r="T4416" s="5" t="s">
        <v>117</v>
      </c>
      <c r="U4416" s="5">
        <v>40</v>
      </c>
      <c r="V4416" s="5" t="str">
        <f>PROPER(DatosTransformados[[#This Row],[Payment Method Hidden]])</f>
        <v>Direct Debit</v>
      </c>
      <c r="W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416" s="5">
        <v>1818</v>
      </c>
      <c r="Y4416" s="5"/>
      <c r="Z4416" s="5"/>
      <c r="AA4416" s="5" t="s">
        <v>6015</v>
      </c>
      <c r="AB4416" s="6">
        <f>DATEVALUE(DatosTransformados[[#This Row],[Contact Date Hidden]])</f>
        <v>45100</v>
      </c>
      <c r="AC4416" s="6">
        <v>44485</v>
      </c>
      <c r="AD4416" s="5" t="s">
        <v>38</v>
      </c>
      <c r="AE4416" s="5" t="str">
        <f>VLOOKUP(DatosTransformados[[#This Row],[Customer Segment Hidden]],Tabla3[#All],2,FALSE)</f>
        <v>Low</v>
      </c>
      <c r="AF4416" s="12">
        <v>35.976456811311387</v>
      </c>
      <c r="AG4416" s="5">
        <v>2</v>
      </c>
      <c r="AH4416" s="5" t="s">
        <v>63</v>
      </c>
      <c r="AI4416" s="5" t="str">
        <f>IFERROR(VLOOKUP(DatosTransformados[[#This Row],[Preferred Contact Method Hidden]],Tabla3[#All],2,FALSE),DatosTransformados[[#This Row],[Preferred Contact Method Hidden]])</f>
        <v>SMS</v>
      </c>
      <c r="AJ4416" s="5" t="str">
        <f>VLOOKUP(DatosTransformados[[#This Row],[Applied Discount Hidden]],Tabla3[#All],2,FALSE)</f>
        <v>Yes</v>
      </c>
      <c r="AK4416" s="5" t="b">
        <v>1</v>
      </c>
    </row>
    <row r="4417" spans="1:37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">
        <v>21</v>
      </c>
      <c r="O44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7" s="2" t="s">
        <v>33</v>
      </c>
      <c r="Q4417" s="2">
        <v>5</v>
      </c>
      <c r="R4417" s="2" t="s">
        <v>33</v>
      </c>
      <c r="S4417" s="2" t="s">
        <v>24</v>
      </c>
      <c r="T4417" s="2" t="s">
        <v>123</v>
      </c>
      <c r="U4417" s="2">
        <v>28</v>
      </c>
      <c r="V4417" s="2" t="str">
        <f>PROPER(DatosTransformados[[#This Row],[Payment Method Hidden]])</f>
        <v>Credit Card</v>
      </c>
      <c r="W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417" s="2">
        <v>640</v>
      </c>
      <c r="Y4417" s="2" t="s">
        <v>87</v>
      </c>
      <c r="Z4417" s="2" t="s">
        <v>126</v>
      </c>
      <c r="AA4417" s="2" t="s">
        <v>4612</v>
      </c>
      <c r="AB4417" s="3">
        <f>DATEVALUE(DatosTransformados[[#This Row],[Contact Date Hidden]])</f>
        <v>43910</v>
      </c>
      <c r="AC4417" s="3">
        <v>43891</v>
      </c>
      <c r="AD4417" s="2" t="s">
        <v>28</v>
      </c>
      <c r="AE4417" s="2" t="str">
        <f>VLOOKUP(DatosTransformados[[#This Row],[Customer Segment Hidden]],Tabla3[#All],2,FALSE)</f>
        <v>High</v>
      </c>
      <c r="AF4417" s="11">
        <v>31.11177721977122</v>
      </c>
      <c r="AG4417" s="2">
        <v>0</v>
      </c>
      <c r="AH4417" s="2" t="s">
        <v>63</v>
      </c>
      <c r="AI4417" s="2" t="str">
        <f>IFERROR(VLOOKUP(DatosTransformados[[#This Row],[Preferred Contact Method Hidden]],Tabla3[#All],2,FALSE),DatosTransformados[[#This Row],[Preferred Contact Method Hidden]])</f>
        <v>SMS</v>
      </c>
      <c r="AJ4417" s="2" t="str">
        <f>VLOOKUP(DatosTransformados[[#This Row],[Applied Discount Hidden]],Tabla3[#All],2,FALSE)</f>
        <v>No</v>
      </c>
      <c r="AK4417" s="2" t="b">
        <v>0</v>
      </c>
    </row>
    <row r="4418" spans="1:37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">
        <v>21</v>
      </c>
      <c r="O44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8" s="5" t="s">
        <v>21</v>
      </c>
      <c r="Q4418" s="5">
        <v>0</v>
      </c>
      <c r="R4418" s="5" t="s">
        <v>21</v>
      </c>
      <c r="S4418" s="5" t="s">
        <v>34</v>
      </c>
      <c r="T4418" s="5" t="s">
        <v>123</v>
      </c>
      <c r="U4418" s="5">
        <v>11</v>
      </c>
      <c r="V4418" s="5" t="str">
        <f>PROPER(DatosTransformados[[#This Row],[Payment Method Hidden]])</f>
        <v>Credit Card</v>
      </c>
      <c r="W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418" s="5">
        <v>27</v>
      </c>
      <c r="Y4418" s="5"/>
      <c r="Z4418" s="5"/>
      <c r="AA4418" s="5" t="s">
        <v>6763</v>
      </c>
      <c r="AB4418" s="6">
        <f>DATEVALUE(DatosTransformados[[#This Row],[Contact Date Hidden]])</f>
        <v>44665</v>
      </c>
      <c r="AC4418" s="6">
        <v>44612</v>
      </c>
      <c r="AD4418" s="5" t="s">
        <v>28</v>
      </c>
      <c r="AE4418" s="5" t="str">
        <f>VLOOKUP(DatosTransformados[[#This Row],[Customer Segment Hidden]],Tabla3[#All],2,FALSE)</f>
        <v>High</v>
      </c>
      <c r="AF4418" s="12">
        <v>10.77417664329294</v>
      </c>
      <c r="AG4418" s="5">
        <v>1</v>
      </c>
      <c r="AH4418" s="5" t="s">
        <v>49</v>
      </c>
      <c r="AI4418" s="5" t="str">
        <f>IFERROR(VLOOKUP(DatosTransformados[[#This Row],[Preferred Contact Method Hidden]],Tabla3[#All],2,FALSE),DatosTransformados[[#This Row],[Preferred Contact Method Hidden]])</f>
        <v>Phone</v>
      </c>
      <c r="AJ4418" s="5" t="str">
        <f>VLOOKUP(DatosTransformados[[#This Row],[Applied Discount Hidden]],Tabla3[#All],2,FALSE)</f>
        <v>No</v>
      </c>
      <c r="AK4418" s="5" t="b">
        <v>0</v>
      </c>
    </row>
    <row r="4419" spans="1:37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">
        <v>21</v>
      </c>
      <c r="O44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19" s="2" t="s">
        <v>33</v>
      </c>
      <c r="Q4419" s="2">
        <v>2</v>
      </c>
      <c r="R4419" s="2" t="s">
        <v>21</v>
      </c>
      <c r="S4419" s="2" t="s">
        <v>52</v>
      </c>
      <c r="T4419" s="2" t="s">
        <v>123</v>
      </c>
      <c r="U4419" s="2">
        <v>11</v>
      </c>
      <c r="V4419" s="2" t="str">
        <f>PROPER(DatosTransformados[[#This Row],[Payment Method Hidden]])</f>
        <v>Credit Card</v>
      </c>
      <c r="W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419" s="2">
        <v>777</v>
      </c>
      <c r="Y4419" s="2"/>
      <c r="Z4419" s="2"/>
      <c r="AA4419" s="2" t="s">
        <v>941</v>
      </c>
      <c r="AB4419" s="3">
        <f>DATEVALUE(DatosTransformados[[#This Row],[Contact Date Hidden]])</f>
        <v>44723</v>
      </c>
      <c r="AC4419" s="3">
        <v>44868</v>
      </c>
      <c r="AD4419" s="2" t="s">
        <v>28</v>
      </c>
      <c r="AE4419" s="2" t="str">
        <f>VLOOKUP(DatosTransformados[[#This Row],[Customer Segment Hidden]],Tabla3[#All],2,FALSE)</f>
        <v>High</v>
      </c>
      <c r="AF4419" s="11">
        <v>11.854896324682359</v>
      </c>
      <c r="AG4419" s="2">
        <v>8</v>
      </c>
      <c r="AH4419" s="2" t="s">
        <v>63</v>
      </c>
      <c r="AI4419" s="2" t="str">
        <f>IFERROR(VLOOKUP(DatosTransformados[[#This Row],[Preferred Contact Method Hidden]],Tabla3[#All],2,FALSE),DatosTransformados[[#This Row],[Preferred Contact Method Hidden]])</f>
        <v>SMS</v>
      </c>
      <c r="AJ4419" s="2" t="str">
        <f>VLOOKUP(DatosTransformados[[#This Row],[Applied Discount Hidden]],Tabla3[#All],2,FALSE)</f>
        <v>No</v>
      </c>
      <c r="AK4419" s="2" t="b">
        <v>0</v>
      </c>
    </row>
    <row r="4420" spans="1:37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">
        <v>33</v>
      </c>
      <c r="O44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0" s="5" t="s">
        <v>21</v>
      </c>
      <c r="Q4420" s="5">
        <v>0</v>
      </c>
      <c r="R4420" s="5" t="s">
        <v>21</v>
      </c>
      <c r="S4420" s="5" t="s">
        <v>34</v>
      </c>
      <c r="T4420" s="5" t="s">
        <v>117</v>
      </c>
      <c r="U4420" s="5">
        <v>44</v>
      </c>
      <c r="V4420" s="5" t="str">
        <f>PROPER(DatosTransformados[[#This Row],[Payment Method Hidden]])</f>
        <v>Direct Debit</v>
      </c>
      <c r="W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420" s="5">
        <v>2714</v>
      </c>
      <c r="Y4420" s="5"/>
      <c r="Z4420" s="5"/>
      <c r="AA4420" s="5" t="s">
        <v>3887</v>
      </c>
      <c r="AB4420" s="6">
        <f>DATEVALUE(DatosTransformados[[#This Row],[Contact Date Hidden]])</f>
        <v>44511</v>
      </c>
      <c r="AC4420" s="6">
        <v>44092</v>
      </c>
      <c r="AD4420" s="5" t="s">
        <v>44</v>
      </c>
      <c r="AE4420" s="5" t="str">
        <f>VLOOKUP(DatosTransformados[[#This Row],[Customer Segment Hidden]],Tabla3[#All],2,FALSE)</f>
        <v>Medium</v>
      </c>
      <c r="AF4420" s="12">
        <v>42.236378911604703</v>
      </c>
      <c r="AG4420" s="5">
        <v>1</v>
      </c>
      <c r="AH4420" s="5" t="s">
        <v>49</v>
      </c>
      <c r="AI4420" s="5" t="str">
        <f>IFERROR(VLOOKUP(DatosTransformados[[#This Row],[Preferred Contact Method Hidden]],Tabla3[#All],2,FALSE),DatosTransformados[[#This Row],[Preferred Contact Method Hidden]])</f>
        <v>Phone</v>
      </c>
      <c r="AJ4420" s="5" t="str">
        <f>VLOOKUP(DatosTransformados[[#This Row],[Applied Discount Hidden]],Tabla3[#All],2,FALSE)</f>
        <v>No</v>
      </c>
      <c r="AK4420" s="5" t="b">
        <v>0</v>
      </c>
    </row>
    <row r="4421" spans="1:37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">
        <v>33</v>
      </c>
      <c r="O44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1" s="2" t="s">
        <v>21</v>
      </c>
      <c r="Q4421" s="2">
        <v>0</v>
      </c>
      <c r="R4421" s="2" t="s">
        <v>21</v>
      </c>
      <c r="S4421" s="2" t="s">
        <v>24</v>
      </c>
      <c r="T4421" s="2" t="s">
        <v>123</v>
      </c>
      <c r="U4421" s="2">
        <v>27</v>
      </c>
      <c r="V4421" s="2" t="str">
        <f>PROPER(DatosTransformados[[#This Row],[Payment Method Hidden]])</f>
        <v>Credit Card</v>
      </c>
      <c r="W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421" s="2">
        <v>479</v>
      </c>
      <c r="Y4421" s="2"/>
      <c r="Z4421" s="2"/>
      <c r="AA4421" s="2" t="s">
        <v>3302</v>
      </c>
      <c r="AB4421" s="3">
        <f>DATEVALUE(DatosTransformados[[#This Row],[Contact Date Hidden]])</f>
        <v>44173</v>
      </c>
      <c r="AC4421" s="3">
        <v>44252</v>
      </c>
      <c r="AD4421" s="2" t="s">
        <v>28</v>
      </c>
      <c r="AE4421" s="2" t="str">
        <f>VLOOKUP(DatosTransformados[[#This Row],[Customer Segment Hidden]],Tabla3[#All],2,FALSE)</f>
        <v>High</v>
      </c>
      <c r="AF4421" s="11">
        <v>22.264279578056058</v>
      </c>
      <c r="AG4421" s="2">
        <v>5</v>
      </c>
      <c r="AH4421" s="2" t="s">
        <v>49</v>
      </c>
      <c r="AI4421" s="2" t="str">
        <f>IFERROR(VLOOKUP(DatosTransformados[[#This Row],[Preferred Contact Method Hidden]],Tabla3[#All],2,FALSE),DatosTransformados[[#This Row],[Preferred Contact Method Hidden]])</f>
        <v>Phone</v>
      </c>
      <c r="AJ4421" s="2" t="str">
        <f>VLOOKUP(DatosTransformados[[#This Row],[Applied Discount Hidden]],Tabla3[#All],2,FALSE)</f>
        <v>No</v>
      </c>
      <c r="AK4421" s="2" t="b">
        <v>0</v>
      </c>
    </row>
    <row r="4422" spans="1:37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">
        <v>21</v>
      </c>
      <c r="O44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2" s="2" t="s">
        <v>33</v>
      </c>
      <c r="Q4422" s="2">
        <v>2</v>
      </c>
      <c r="R4422" s="2" t="s">
        <v>21</v>
      </c>
      <c r="S4422" s="2" t="s">
        <v>52</v>
      </c>
      <c r="T4422" s="2" t="s">
        <v>123</v>
      </c>
      <c r="U4422" s="2">
        <v>8</v>
      </c>
      <c r="V4422" s="2" t="str">
        <f>PROPER(DatosTransformados[[#This Row],[Payment Method Hidden]])</f>
        <v>Credit Card</v>
      </c>
      <c r="W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422" s="2">
        <v>537</v>
      </c>
      <c r="Y4422" s="2"/>
      <c r="Z4422" s="2"/>
      <c r="AA4422" s="2" t="s">
        <v>6261</v>
      </c>
      <c r="AB4422" s="3">
        <f>DATEVALUE(DatosTransformados[[#This Row],[Contact Date Hidden]])</f>
        <v>45285</v>
      </c>
      <c r="AC4422" s="3">
        <v>44411</v>
      </c>
      <c r="AD4422" s="2" t="s">
        <v>44</v>
      </c>
      <c r="AE4422" s="2" t="str">
        <f>VLOOKUP(DatosTransformados[[#This Row],[Customer Segment Hidden]],Tabla3[#All],2,FALSE)</f>
        <v>Medium</v>
      </c>
      <c r="AF4422" s="11">
        <v>8.2735337022233697</v>
      </c>
      <c r="AG4422" s="2">
        <v>2</v>
      </c>
      <c r="AH4422" s="2" t="s">
        <v>63</v>
      </c>
      <c r="AI4422" s="2" t="str">
        <f>IFERROR(VLOOKUP(DatosTransformados[[#This Row],[Preferred Contact Method Hidden]],Tabla3[#All],2,FALSE),DatosTransformados[[#This Row],[Preferred Contact Method Hidden]])</f>
        <v>SMS</v>
      </c>
      <c r="AJ4422" s="2" t="str">
        <f>VLOOKUP(DatosTransformados[[#This Row],[Applied Discount Hidden]],Tabla3[#All],2,FALSE)</f>
        <v>Yes</v>
      </c>
      <c r="AK4422" s="2" t="b">
        <v>1</v>
      </c>
    </row>
    <row r="4423" spans="1:37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">
        <v>21</v>
      </c>
      <c r="O44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3" s="5" t="s">
        <v>33</v>
      </c>
      <c r="Q4423" s="5">
        <v>4</v>
      </c>
      <c r="R4423" s="5" t="s">
        <v>21</v>
      </c>
      <c r="S4423" s="5" t="s">
        <v>52</v>
      </c>
      <c r="T4423" s="5" t="s">
        <v>117</v>
      </c>
      <c r="U4423" s="5">
        <v>11</v>
      </c>
      <c r="V4423" s="5" t="str">
        <f>PROPER(DatosTransformados[[#This Row],[Payment Method Hidden]])</f>
        <v>Direct Debit</v>
      </c>
      <c r="W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423" s="5">
        <v>756</v>
      </c>
      <c r="Y4423" s="5"/>
      <c r="Z4423" s="5"/>
      <c r="AA4423" s="5" t="s">
        <v>4480</v>
      </c>
      <c r="AB4423" s="6">
        <f>DATEVALUE(DatosTransformados[[#This Row],[Contact Date Hidden]])</f>
        <v>44077</v>
      </c>
      <c r="AC4423" s="6">
        <v>44828</v>
      </c>
      <c r="AD4423" s="5" t="s">
        <v>38</v>
      </c>
      <c r="AE4423" s="5" t="str">
        <f>VLOOKUP(DatosTransformados[[#This Row],[Customer Segment Hidden]],Tabla3[#All],2,FALSE)</f>
        <v>Low</v>
      </c>
      <c r="AF4423" s="12">
        <v>11.021080048269591</v>
      </c>
      <c r="AG4423" s="5">
        <v>7</v>
      </c>
      <c r="AH4423" s="5" t="s">
        <v>49</v>
      </c>
      <c r="AI4423" s="5" t="str">
        <f>IFERROR(VLOOKUP(DatosTransformados[[#This Row],[Preferred Contact Method Hidden]],Tabla3[#All],2,FALSE),DatosTransformados[[#This Row],[Preferred Contact Method Hidden]])</f>
        <v>Phone</v>
      </c>
      <c r="AJ4423" s="5" t="str">
        <f>VLOOKUP(DatosTransformados[[#This Row],[Applied Discount Hidden]],Tabla3[#All],2,FALSE)</f>
        <v>No</v>
      </c>
      <c r="AK4423" s="5" t="b">
        <v>0</v>
      </c>
    </row>
    <row r="4424" spans="1:37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">
        <v>33</v>
      </c>
      <c r="O44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4" s="2" t="s">
        <v>33</v>
      </c>
      <c r="Q4424" s="2">
        <v>4</v>
      </c>
      <c r="R4424" s="2" t="s">
        <v>33</v>
      </c>
      <c r="S4424" s="2" t="s">
        <v>24</v>
      </c>
      <c r="T4424" s="2" t="s">
        <v>123</v>
      </c>
      <c r="U4424" s="2">
        <v>29</v>
      </c>
      <c r="V4424" s="2" t="str">
        <f>PROPER(DatosTransformados[[#This Row],[Payment Method Hidden]])</f>
        <v>Credit Card</v>
      </c>
      <c r="W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424" s="2">
        <v>322</v>
      </c>
      <c r="Y4424" s="2"/>
      <c r="Z4424" s="2"/>
      <c r="AA4424" s="2" t="s">
        <v>226</v>
      </c>
      <c r="AB4424" s="3">
        <f>DATEVALUE(DatosTransformados[[#This Row],[Contact Date Hidden]])</f>
        <v>45195</v>
      </c>
      <c r="AC4424" s="3">
        <v>44903</v>
      </c>
      <c r="AD4424" s="2" t="s">
        <v>44</v>
      </c>
      <c r="AE4424" s="2" t="str">
        <f>VLOOKUP(DatosTransformados[[#This Row],[Customer Segment Hidden]],Tabla3[#All],2,FALSE)</f>
        <v>Medium</v>
      </c>
      <c r="AF4424" s="11">
        <v>27.523192606468331</v>
      </c>
      <c r="AG4424" s="2">
        <v>4</v>
      </c>
      <c r="AH4424" s="2" t="s">
        <v>63</v>
      </c>
      <c r="AI4424" s="2" t="str">
        <f>IFERROR(VLOOKUP(DatosTransformados[[#This Row],[Preferred Contact Method Hidden]],Tabla3[#All],2,FALSE),DatosTransformados[[#This Row],[Preferred Contact Method Hidden]])</f>
        <v>SMS</v>
      </c>
      <c r="AJ4424" s="2" t="str">
        <f>VLOOKUP(DatosTransformados[[#This Row],[Applied Discount Hidden]],Tabla3[#All],2,FALSE)</f>
        <v>No</v>
      </c>
      <c r="AK4424" s="2" t="b">
        <v>0</v>
      </c>
    </row>
    <row r="4425" spans="1:37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">
        <v>21</v>
      </c>
      <c r="O44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5" s="5" t="s">
        <v>21</v>
      </c>
      <c r="Q4425" s="5">
        <v>0</v>
      </c>
      <c r="R4425" s="5" t="s">
        <v>33</v>
      </c>
      <c r="S4425" s="5" t="s">
        <v>24</v>
      </c>
      <c r="T4425" s="5" t="s">
        <v>207</v>
      </c>
      <c r="U4425" s="5">
        <v>17</v>
      </c>
      <c r="V4425" s="5" t="str">
        <f>PROPER(DatosTransformados[[#This Row],[Payment Method Hidden]])</f>
        <v>Paper Check</v>
      </c>
      <c r="W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425" s="5">
        <v>70</v>
      </c>
      <c r="Y4425" s="5"/>
      <c r="Z4425" s="5"/>
      <c r="AA4425" s="5" t="s">
        <v>4129</v>
      </c>
      <c r="AB4425" s="6">
        <f>DATEVALUE(DatosTransformados[[#This Row],[Contact Date Hidden]])</f>
        <v>44892</v>
      </c>
      <c r="AC4425" s="6">
        <v>44954</v>
      </c>
      <c r="AD4425" s="5" t="s">
        <v>28</v>
      </c>
      <c r="AE4425" s="5" t="str">
        <f>VLOOKUP(DatosTransformados[[#This Row],[Customer Segment Hidden]],Tabla3[#All],2,FALSE)</f>
        <v>High</v>
      </c>
      <c r="AF4425" s="12">
        <v>16.98929550801196</v>
      </c>
      <c r="AG4425" s="5">
        <v>4</v>
      </c>
      <c r="AH4425" s="5" t="s">
        <v>29</v>
      </c>
      <c r="AI4425" s="5" t="str">
        <f>IFERROR(VLOOKUP(DatosTransformados[[#This Row],[Preferred Contact Method Hidden]],Tabla3[#All],2,FALSE),DatosTransformados[[#This Row],[Preferred Contact Method Hidden]])</f>
        <v>Email</v>
      </c>
      <c r="AJ4425" s="5" t="str">
        <f>VLOOKUP(DatosTransformados[[#This Row],[Applied Discount Hidden]],Tabla3[#All],2,FALSE)</f>
        <v>No</v>
      </c>
      <c r="AK4425" s="5" t="b">
        <v>0</v>
      </c>
    </row>
    <row r="4426" spans="1:37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">
        <v>21</v>
      </c>
      <c r="O44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6" s="2" t="s">
        <v>33</v>
      </c>
      <c r="Q4426" s="2">
        <v>6</v>
      </c>
      <c r="R4426" s="2" t="s">
        <v>33</v>
      </c>
      <c r="S4426" s="2" t="s">
        <v>34</v>
      </c>
      <c r="T4426" s="2" t="s">
        <v>25</v>
      </c>
      <c r="U4426" s="2">
        <v>29</v>
      </c>
      <c r="V4426" s="2" t="str">
        <f>PROPER(DatosTransformados[[#This Row],[Payment Method Hidden]])</f>
        <v>Credit Card</v>
      </c>
      <c r="W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426" s="2">
        <v>1724</v>
      </c>
      <c r="Y4426" s="2"/>
      <c r="Z4426" s="2"/>
      <c r="AA4426" s="2" t="s">
        <v>6771</v>
      </c>
      <c r="AB4426" s="3">
        <f>DATEVALUE(DatosTransformados[[#This Row],[Contact Date Hidden]])</f>
        <v>45247</v>
      </c>
      <c r="AC4426" s="3">
        <v>43871</v>
      </c>
      <c r="AD4426" s="2" t="s">
        <v>38</v>
      </c>
      <c r="AE4426" s="2" t="str">
        <f>VLOOKUP(DatosTransformados[[#This Row],[Customer Segment Hidden]],Tabla3[#All],2,FALSE)</f>
        <v>Low</v>
      </c>
      <c r="AF4426" s="11">
        <v>31.099591978283939</v>
      </c>
      <c r="AG4426" s="2">
        <v>7</v>
      </c>
      <c r="AH4426" s="2" t="s">
        <v>29</v>
      </c>
      <c r="AI4426" s="2" t="str">
        <f>IFERROR(VLOOKUP(DatosTransformados[[#This Row],[Preferred Contact Method Hidden]],Tabla3[#All],2,FALSE),DatosTransformados[[#This Row],[Preferred Contact Method Hidden]])</f>
        <v>Email</v>
      </c>
      <c r="AJ4426" s="2" t="str">
        <f>VLOOKUP(DatosTransformados[[#This Row],[Applied Discount Hidden]],Tabla3[#All],2,FALSE)</f>
        <v>Yes</v>
      </c>
      <c r="AK4426" s="2" t="b">
        <v>1</v>
      </c>
    </row>
    <row r="4427" spans="1:37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">
        <v>21</v>
      </c>
      <c r="O44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7" s="5" t="s">
        <v>33</v>
      </c>
      <c r="Q4427" s="5">
        <v>3</v>
      </c>
      <c r="R4427" s="5" t="s">
        <v>21</v>
      </c>
      <c r="S4427" s="5" t="s">
        <v>52</v>
      </c>
      <c r="T4427" s="5" t="s">
        <v>25</v>
      </c>
      <c r="U4427" s="5">
        <v>7</v>
      </c>
      <c r="V4427" s="5" t="str">
        <f>PROPER(DatosTransformados[[#This Row],[Payment Method Hidden]])</f>
        <v>Credit Card</v>
      </c>
      <c r="W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427" s="5">
        <v>396</v>
      </c>
      <c r="Y4427" s="5"/>
      <c r="Z4427" s="5"/>
      <c r="AA4427" s="5" t="s">
        <v>631</v>
      </c>
      <c r="AB4427" s="6">
        <f>DATEVALUE(DatosTransformados[[#This Row],[Contact Date Hidden]])</f>
        <v>44978</v>
      </c>
      <c r="AC4427" s="6">
        <v>43941</v>
      </c>
      <c r="AD4427" s="5" t="s">
        <v>38</v>
      </c>
      <c r="AE4427" s="5" t="str">
        <f>VLOOKUP(DatosTransformados[[#This Row],[Customer Segment Hidden]],Tabla3[#All],2,FALSE)</f>
        <v>Low</v>
      </c>
      <c r="AF4427" s="12">
        <v>8.1856623827217252</v>
      </c>
      <c r="AG4427" s="5">
        <v>10</v>
      </c>
      <c r="AH4427" s="5" t="s">
        <v>63</v>
      </c>
      <c r="AI4427" s="5" t="str">
        <f>IFERROR(VLOOKUP(DatosTransformados[[#This Row],[Preferred Contact Method Hidden]],Tabla3[#All],2,FALSE),DatosTransformados[[#This Row],[Preferred Contact Method Hidden]])</f>
        <v>SMS</v>
      </c>
      <c r="AJ4427" s="5" t="str">
        <f>VLOOKUP(DatosTransformados[[#This Row],[Applied Discount Hidden]],Tabla3[#All],2,FALSE)</f>
        <v>No</v>
      </c>
      <c r="AK4427" s="5" t="b">
        <v>0</v>
      </c>
    </row>
    <row r="4428" spans="1:37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">
        <v>21</v>
      </c>
      <c r="O44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8" s="2" t="s">
        <v>21</v>
      </c>
      <c r="Q4428" s="2">
        <v>0</v>
      </c>
      <c r="R4428" s="2" t="s">
        <v>21</v>
      </c>
      <c r="S4428" s="2" t="s">
        <v>52</v>
      </c>
      <c r="T4428" s="2" t="s">
        <v>35</v>
      </c>
      <c r="U4428" s="2">
        <v>49</v>
      </c>
      <c r="V4428" s="2" t="str">
        <f>PROPER(DatosTransformados[[#This Row],[Payment Method Hidden]])</f>
        <v>Direct Debit</v>
      </c>
      <c r="W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428" s="2">
        <v>1262</v>
      </c>
      <c r="Y4428" s="2"/>
      <c r="Z4428" s="2"/>
      <c r="AA4428" s="2" t="s">
        <v>5670</v>
      </c>
      <c r="AB4428" s="3">
        <f>DATEVALUE(DatosTransformados[[#This Row],[Contact Date Hidden]])</f>
        <v>43996</v>
      </c>
      <c r="AC4428" s="3">
        <v>45181</v>
      </c>
      <c r="AD4428" s="2" t="s">
        <v>44</v>
      </c>
      <c r="AE4428" s="2" t="str">
        <f>VLOOKUP(DatosTransformados[[#This Row],[Customer Segment Hidden]],Tabla3[#All],2,FALSE)</f>
        <v>Medium</v>
      </c>
      <c r="AF4428" s="11">
        <v>41.281881570099522</v>
      </c>
      <c r="AG4428" s="2">
        <v>2</v>
      </c>
      <c r="AH4428" s="2" t="s">
        <v>29</v>
      </c>
      <c r="AI4428" s="2" t="str">
        <f>IFERROR(VLOOKUP(DatosTransformados[[#This Row],[Preferred Contact Method Hidden]],Tabla3[#All],2,FALSE),DatosTransformados[[#This Row],[Preferred Contact Method Hidden]])</f>
        <v>Email</v>
      </c>
      <c r="AJ4428" s="2" t="str">
        <f>VLOOKUP(DatosTransformados[[#This Row],[Applied Discount Hidden]],Tabla3[#All],2,FALSE)</f>
        <v>Yes</v>
      </c>
      <c r="AK4428" s="2" t="b">
        <v>1</v>
      </c>
    </row>
    <row r="4429" spans="1:37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">
        <v>33</v>
      </c>
      <c r="O44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29" s="5" t="s">
        <v>21</v>
      </c>
      <c r="Q4429" s="5">
        <v>0</v>
      </c>
      <c r="R4429" s="5" t="s">
        <v>21</v>
      </c>
      <c r="S4429" s="5" t="s">
        <v>24</v>
      </c>
      <c r="T4429" s="5" t="s">
        <v>35</v>
      </c>
      <c r="U4429" s="5">
        <v>44</v>
      </c>
      <c r="V4429" s="5" t="str">
        <f>PROPER(DatosTransformados[[#This Row],[Payment Method Hidden]])</f>
        <v>Direct Debit</v>
      </c>
      <c r="W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429" s="5">
        <v>1125</v>
      </c>
      <c r="Y4429" s="5" t="s">
        <v>134</v>
      </c>
      <c r="Z4429" s="5" t="s">
        <v>135</v>
      </c>
      <c r="AA4429" s="5" t="s">
        <v>4222</v>
      </c>
      <c r="AB4429" s="6">
        <f>DATEVALUE(DatosTransformados[[#This Row],[Contact Date Hidden]])</f>
        <v>44809</v>
      </c>
      <c r="AC4429" s="6">
        <v>44144</v>
      </c>
      <c r="AD4429" s="5" t="s">
        <v>44</v>
      </c>
      <c r="AE4429" s="5" t="str">
        <f>VLOOKUP(DatosTransformados[[#This Row],[Customer Segment Hidden]],Tabla3[#All],2,FALSE)</f>
        <v>Medium</v>
      </c>
      <c r="AF4429" s="12">
        <v>52.243954374768023</v>
      </c>
      <c r="AG4429" s="5">
        <v>0</v>
      </c>
      <c r="AH4429" s="5" t="s">
        <v>49</v>
      </c>
      <c r="AI4429" s="5" t="str">
        <f>IFERROR(VLOOKUP(DatosTransformados[[#This Row],[Preferred Contact Method Hidden]],Tabla3[#All],2,FALSE),DatosTransformados[[#This Row],[Preferred Contact Method Hidden]])</f>
        <v>Phone</v>
      </c>
      <c r="AJ4429" s="5" t="str">
        <f>VLOOKUP(DatosTransformados[[#This Row],[Applied Discount Hidden]],Tabla3[#All],2,FALSE)</f>
        <v>No</v>
      </c>
      <c r="AK4429" s="5" t="b">
        <v>0</v>
      </c>
    </row>
    <row r="4430" spans="1:37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">
        <v>21</v>
      </c>
      <c r="O44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0" s="2" t="s">
        <v>21</v>
      </c>
      <c r="Q4430" s="2">
        <v>0</v>
      </c>
      <c r="R4430" s="2" t="s">
        <v>33</v>
      </c>
      <c r="S4430" s="2" t="s">
        <v>24</v>
      </c>
      <c r="T4430" s="2" t="s">
        <v>123</v>
      </c>
      <c r="U4430" s="2">
        <v>32</v>
      </c>
      <c r="V4430" s="2" t="str">
        <f>PROPER(DatosTransformados[[#This Row],[Payment Method Hidden]])</f>
        <v>Credit Card</v>
      </c>
      <c r="W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430" s="2">
        <v>1199</v>
      </c>
      <c r="Y4430" s="2"/>
      <c r="Z4430" s="2"/>
      <c r="AA4430" s="2" t="s">
        <v>6776</v>
      </c>
      <c r="AB4430" s="3">
        <f>DATEVALUE(DatosTransformados[[#This Row],[Contact Date Hidden]])</f>
        <v>44381</v>
      </c>
      <c r="AC4430" s="3">
        <v>43981</v>
      </c>
      <c r="AD4430" s="2" t="s">
        <v>38</v>
      </c>
      <c r="AE4430" s="2" t="str">
        <f>VLOOKUP(DatosTransformados[[#This Row],[Customer Segment Hidden]],Tabla3[#All],2,FALSE)</f>
        <v>Low</v>
      </c>
      <c r="AF4430" s="11">
        <v>33.921617606488823</v>
      </c>
      <c r="AG4430" s="2">
        <v>3</v>
      </c>
      <c r="AH4430" s="2" t="s">
        <v>29</v>
      </c>
      <c r="AI4430" s="2" t="str">
        <f>IFERROR(VLOOKUP(DatosTransformados[[#This Row],[Preferred Contact Method Hidden]],Tabla3[#All],2,FALSE),DatosTransformados[[#This Row],[Preferred Contact Method Hidden]])</f>
        <v>Email</v>
      </c>
      <c r="AJ4430" s="2" t="str">
        <f>VLOOKUP(DatosTransformados[[#This Row],[Applied Discount Hidden]],Tabla3[#All],2,FALSE)</f>
        <v>No</v>
      </c>
      <c r="AK4430" s="2" t="b">
        <v>0</v>
      </c>
    </row>
    <row r="4431" spans="1:37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">
        <v>33</v>
      </c>
      <c r="O44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1" s="5" t="s">
        <v>21</v>
      </c>
      <c r="Q4431" s="5">
        <v>0</v>
      </c>
      <c r="R4431" s="5" t="s">
        <v>33</v>
      </c>
      <c r="S4431" s="5" t="s">
        <v>34</v>
      </c>
      <c r="T4431" s="5" t="s">
        <v>117</v>
      </c>
      <c r="U4431" s="5">
        <v>28</v>
      </c>
      <c r="V4431" s="5" t="str">
        <f>PROPER(DatosTransformados[[#This Row],[Payment Method Hidden]])</f>
        <v>Direct Debit</v>
      </c>
      <c r="W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431" s="5">
        <v>908</v>
      </c>
      <c r="Y4431" s="5"/>
      <c r="Z4431" s="5"/>
      <c r="AA4431" s="5" t="s">
        <v>5530</v>
      </c>
      <c r="AB4431" s="6">
        <f>DATEVALUE(DatosTransformados[[#This Row],[Contact Date Hidden]])</f>
        <v>45176</v>
      </c>
      <c r="AC4431" s="6">
        <v>44629</v>
      </c>
      <c r="AD4431" s="5" t="s">
        <v>44</v>
      </c>
      <c r="AE4431" s="5" t="str">
        <f>VLOOKUP(DatosTransformados[[#This Row],[Customer Segment Hidden]],Tabla3[#All],2,FALSE)</f>
        <v>Medium</v>
      </c>
      <c r="AF4431" s="12">
        <v>31.89618469608321</v>
      </c>
      <c r="AG4431" s="5">
        <v>3</v>
      </c>
      <c r="AH4431" s="5" t="s">
        <v>29</v>
      </c>
      <c r="AI4431" s="5" t="str">
        <f>IFERROR(VLOOKUP(DatosTransformados[[#This Row],[Preferred Contact Method Hidden]],Tabla3[#All],2,FALSE),DatosTransformados[[#This Row],[Preferred Contact Method Hidden]])</f>
        <v>Email</v>
      </c>
      <c r="AJ4431" s="5" t="str">
        <f>VLOOKUP(DatosTransformados[[#This Row],[Applied Discount Hidden]],Tabla3[#All],2,FALSE)</f>
        <v>No</v>
      </c>
      <c r="AK4431" s="5" t="b">
        <v>0</v>
      </c>
    </row>
    <row r="4432" spans="1:37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">
        <v>33</v>
      </c>
      <c r="O44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2" s="2" t="s">
        <v>21</v>
      </c>
      <c r="Q4432" s="2">
        <v>0</v>
      </c>
      <c r="R4432" s="2" t="s">
        <v>21</v>
      </c>
      <c r="S4432" s="2" t="s">
        <v>52</v>
      </c>
      <c r="T4432" s="2" t="s">
        <v>35</v>
      </c>
      <c r="U4432" s="2">
        <v>46</v>
      </c>
      <c r="V4432" s="2" t="str">
        <f>PROPER(DatosTransformados[[#This Row],[Payment Method Hidden]])</f>
        <v>Direct Debit</v>
      </c>
      <c r="W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432" s="2">
        <v>436</v>
      </c>
      <c r="Y4432" s="2"/>
      <c r="Z4432" s="2"/>
      <c r="AA4432" s="2" t="s">
        <v>1578</v>
      </c>
      <c r="AB4432" s="3">
        <f>DATEVALUE(DatosTransformados[[#This Row],[Contact Date Hidden]])</f>
        <v>45288</v>
      </c>
      <c r="AC4432" s="3">
        <v>43905</v>
      </c>
      <c r="AD4432" s="2" t="s">
        <v>38</v>
      </c>
      <c r="AE4432" s="2" t="str">
        <f>VLOOKUP(DatosTransformados[[#This Row],[Customer Segment Hidden]],Tabla3[#All],2,FALSE)</f>
        <v>Low</v>
      </c>
      <c r="AF4432" s="11">
        <v>47.106434240420278</v>
      </c>
      <c r="AG4432" s="2">
        <v>5</v>
      </c>
      <c r="AH4432" s="2" t="s">
        <v>49</v>
      </c>
      <c r="AI4432" s="2" t="str">
        <f>IFERROR(VLOOKUP(DatosTransformados[[#This Row],[Preferred Contact Method Hidden]],Tabla3[#All],2,FALSE),DatosTransformados[[#This Row],[Preferred Contact Method Hidden]])</f>
        <v>Phone</v>
      </c>
      <c r="AJ4432" s="2" t="str">
        <f>VLOOKUP(DatosTransformados[[#This Row],[Applied Discount Hidden]],Tabla3[#All],2,FALSE)</f>
        <v>Yes</v>
      </c>
      <c r="AK4432" s="2" t="b">
        <v>1</v>
      </c>
    </row>
    <row r="4433" spans="1:37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">
        <v>33</v>
      </c>
      <c r="O44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3" s="5" t="s">
        <v>21</v>
      </c>
      <c r="Q4433" s="5">
        <v>0</v>
      </c>
      <c r="R4433" s="5" t="s">
        <v>33</v>
      </c>
      <c r="S4433" s="5" t="s">
        <v>34</v>
      </c>
      <c r="T4433" s="5" t="s">
        <v>117</v>
      </c>
      <c r="U4433" s="5">
        <v>32</v>
      </c>
      <c r="V4433" s="5" t="str">
        <f>PROPER(DatosTransformados[[#This Row],[Payment Method Hidden]])</f>
        <v>Direct Debit</v>
      </c>
      <c r="W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433" s="5">
        <v>429</v>
      </c>
      <c r="Y4433" s="5"/>
      <c r="Z4433" s="5"/>
      <c r="AA4433" s="5" t="s">
        <v>3655</v>
      </c>
      <c r="AB4433" s="6">
        <f>DATEVALUE(DatosTransformados[[#This Row],[Contact Date Hidden]])</f>
        <v>44522</v>
      </c>
      <c r="AC4433" s="6">
        <v>44877</v>
      </c>
      <c r="AD4433" s="5" t="s">
        <v>28</v>
      </c>
      <c r="AE4433" s="5" t="str">
        <f>VLOOKUP(DatosTransformados[[#This Row],[Customer Segment Hidden]],Tabla3[#All],2,FALSE)</f>
        <v>High</v>
      </c>
      <c r="AF4433" s="12">
        <v>28.900033093164929</v>
      </c>
      <c r="AG4433" s="5">
        <v>3</v>
      </c>
      <c r="AH4433" s="5" t="s">
        <v>29</v>
      </c>
      <c r="AI4433" s="5" t="str">
        <f>IFERROR(VLOOKUP(DatosTransformados[[#This Row],[Preferred Contact Method Hidden]],Tabla3[#All],2,FALSE),DatosTransformados[[#This Row],[Preferred Contact Method Hidden]])</f>
        <v>Email</v>
      </c>
      <c r="AJ4433" s="5" t="str">
        <f>VLOOKUP(DatosTransformados[[#This Row],[Applied Discount Hidden]],Tabla3[#All],2,FALSE)</f>
        <v>No</v>
      </c>
      <c r="AK4433" s="5" t="b">
        <v>0</v>
      </c>
    </row>
    <row r="4434" spans="1:37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">
        <v>33</v>
      </c>
      <c r="O44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4" s="2" t="s">
        <v>21</v>
      </c>
      <c r="Q4434" s="2">
        <v>0</v>
      </c>
      <c r="R4434" s="2" t="s">
        <v>21</v>
      </c>
      <c r="S4434" s="2" t="s">
        <v>52</v>
      </c>
      <c r="T4434" s="2" t="s">
        <v>35</v>
      </c>
      <c r="U4434" s="2">
        <v>22</v>
      </c>
      <c r="V4434" s="2" t="str">
        <f>PROPER(DatosTransformados[[#This Row],[Payment Method Hidden]])</f>
        <v>Direct Debit</v>
      </c>
      <c r="W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434" s="2">
        <v>241</v>
      </c>
      <c r="Y4434" s="2"/>
      <c r="Z4434" s="2"/>
      <c r="AA4434" s="2" t="s">
        <v>6781</v>
      </c>
      <c r="AB4434" s="3">
        <f>DATEVALUE(DatosTransformados[[#This Row],[Contact Date Hidden]])</f>
        <v>44322</v>
      </c>
      <c r="AC4434" s="3">
        <v>44225</v>
      </c>
      <c r="AD4434" s="2" t="s">
        <v>28</v>
      </c>
      <c r="AE4434" s="2" t="str">
        <f>VLOOKUP(DatosTransformados[[#This Row],[Customer Segment Hidden]],Tabla3[#All],2,FALSE)</f>
        <v>High</v>
      </c>
      <c r="AF4434" s="11">
        <v>21.102311315583361</v>
      </c>
      <c r="AG4434" s="2">
        <v>8</v>
      </c>
      <c r="AH4434" s="2" t="s">
        <v>63</v>
      </c>
      <c r="AI4434" s="2" t="str">
        <f>IFERROR(VLOOKUP(DatosTransformados[[#This Row],[Preferred Contact Method Hidden]],Tabla3[#All],2,FALSE),DatosTransformados[[#This Row],[Preferred Contact Method Hidden]])</f>
        <v>SMS</v>
      </c>
      <c r="AJ4434" s="2" t="str">
        <f>VLOOKUP(DatosTransformados[[#This Row],[Applied Discount Hidden]],Tabla3[#All],2,FALSE)</f>
        <v>No</v>
      </c>
      <c r="AK4434" s="2" t="b">
        <v>0</v>
      </c>
    </row>
    <row r="4435" spans="1:37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">
        <v>33</v>
      </c>
      <c r="O44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5" s="5" t="s">
        <v>21</v>
      </c>
      <c r="Q4435" s="5">
        <v>0</v>
      </c>
      <c r="R4435" s="5" t="s">
        <v>21</v>
      </c>
      <c r="S4435" s="5" t="s">
        <v>24</v>
      </c>
      <c r="T4435" s="5" t="s">
        <v>25</v>
      </c>
      <c r="U4435" s="5">
        <v>10</v>
      </c>
      <c r="V4435" s="5" t="str">
        <f>PROPER(DatosTransformados[[#This Row],[Payment Method Hidden]])</f>
        <v>Credit Card</v>
      </c>
      <c r="W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435" s="5">
        <v>61</v>
      </c>
      <c r="Y4435" s="5"/>
      <c r="Z4435" s="5"/>
      <c r="AA4435" s="5" t="s">
        <v>6783</v>
      </c>
      <c r="AB4435" s="6">
        <f>DATEVALUE(DatosTransformados[[#This Row],[Contact Date Hidden]])</f>
        <v>44523</v>
      </c>
      <c r="AC4435" s="6">
        <v>45025</v>
      </c>
      <c r="AD4435" s="5" t="s">
        <v>44</v>
      </c>
      <c r="AE4435" s="5" t="str">
        <f>VLOOKUP(DatosTransformados[[#This Row],[Customer Segment Hidden]],Tabla3[#All],2,FALSE)</f>
        <v>Medium</v>
      </c>
      <c r="AF4435" s="12">
        <v>8.1035695191914634</v>
      </c>
      <c r="AG4435" s="5">
        <v>2</v>
      </c>
      <c r="AH4435" s="5" t="s">
        <v>29</v>
      </c>
      <c r="AI4435" s="5" t="str">
        <f>IFERROR(VLOOKUP(DatosTransformados[[#This Row],[Preferred Contact Method Hidden]],Tabla3[#All],2,FALSE),DatosTransformados[[#This Row],[Preferred Contact Method Hidden]])</f>
        <v>Email</v>
      </c>
      <c r="AJ4435" s="5" t="str">
        <f>VLOOKUP(DatosTransformados[[#This Row],[Applied Discount Hidden]],Tabla3[#All],2,FALSE)</f>
        <v>Yes</v>
      </c>
      <c r="AK4435" s="5" t="b">
        <v>1</v>
      </c>
    </row>
    <row r="4436" spans="1:37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">
        <v>33</v>
      </c>
      <c r="O443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436" s="2" t="s">
        <v>33</v>
      </c>
      <c r="Q4436" s="2">
        <v>2</v>
      </c>
      <c r="R4436" s="2" t="s">
        <v>21</v>
      </c>
      <c r="S4436" s="2" t="s">
        <v>52</v>
      </c>
      <c r="T4436" s="2" t="s">
        <v>123</v>
      </c>
      <c r="U4436" s="2">
        <v>12</v>
      </c>
      <c r="V4436" s="2" t="str">
        <f>PROPER(DatosTransformados[[#This Row],[Payment Method Hidden]])</f>
        <v>Credit Card</v>
      </c>
      <c r="W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436" s="2">
        <v>316</v>
      </c>
      <c r="Y4436" s="2"/>
      <c r="Z4436" s="2"/>
      <c r="AA4436" s="2" t="s">
        <v>2520</v>
      </c>
      <c r="AB4436" s="3">
        <f>DATEVALUE(DatosTransformados[[#This Row],[Contact Date Hidden]])</f>
        <v>44019</v>
      </c>
      <c r="AC4436" s="3">
        <v>44811</v>
      </c>
      <c r="AD4436" s="2" t="s">
        <v>28</v>
      </c>
      <c r="AE4436" s="2" t="str">
        <f>VLOOKUP(DatosTransformados[[#This Row],[Customer Segment Hidden]],Tabla3[#All],2,FALSE)</f>
        <v>High</v>
      </c>
      <c r="AF4436" s="11">
        <v>11.40355839935639</v>
      </c>
      <c r="AG4436" s="2">
        <v>0</v>
      </c>
      <c r="AH4436" s="2" t="s">
        <v>63</v>
      </c>
      <c r="AI4436" s="2" t="str">
        <f>IFERROR(VLOOKUP(DatosTransformados[[#This Row],[Preferred Contact Method Hidden]],Tabla3[#All],2,FALSE),DatosTransformados[[#This Row],[Preferred Contact Method Hidden]])</f>
        <v>SMS</v>
      </c>
      <c r="AJ4436" s="2" t="str">
        <f>VLOOKUP(DatosTransformados[[#This Row],[Applied Discount Hidden]],Tabla3[#All],2,FALSE)</f>
        <v>Yes</v>
      </c>
      <c r="AK4436" s="2" t="b">
        <v>1</v>
      </c>
    </row>
    <row r="4437" spans="1:37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">
        <v>33</v>
      </c>
      <c r="O44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7" s="5" t="s">
        <v>21</v>
      </c>
      <c r="Q4437" s="5">
        <v>0</v>
      </c>
      <c r="R4437" s="5" t="s">
        <v>33</v>
      </c>
      <c r="S4437" s="5" t="s">
        <v>52</v>
      </c>
      <c r="T4437" s="5" t="s">
        <v>123</v>
      </c>
      <c r="U4437" s="5">
        <v>53</v>
      </c>
      <c r="V4437" s="5" t="str">
        <f>PROPER(DatosTransformados[[#This Row],[Payment Method Hidden]])</f>
        <v>Credit Card</v>
      </c>
      <c r="W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437" s="5">
        <v>3880</v>
      </c>
      <c r="Y4437" s="5"/>
      <c r="Z4437" s="5"/>
      <c r="AA4437" s="5" t="s">
        <v>1970</v>
      </c>
      <c r="AB4437" s="6">
        <f>DATEVALUE(DatosTransformados[[#This Row],[Contact Date Hidden]])</f>
        <v>43925</v>
      </c>
      <c r="AC4437" s="6">
        <v>44791</v>
      </c>
      <c r="AD4437" s="5" t="s">
        <v>28</v>
      </c>
      <c r="AE4437" s="5" t="str">
        <f>VLOOKUP(DatosTransformados[[#This Row],[Customer Segment Hidden]],Tabla3[#All],2,FALSE)</f>
        <v>High</v>
      </c>
      <c r="AF4437" s="12">
        <v>54.896532935915502</v>
      </c>
      <c r="AG4437" s="5">
        <v>3</v>
      </c>
      <c r="AH4437" s="5" t="s">
        <v>49</v>
      </c>
      <c r="AI4437" s="5" t="str">
        <f>IFERROR(VLOOKUP(DatosTransformados[[#This Row],[Preferred Contact Method Hidden]],Tabla3[#All],2,FALSE),DatosTransformados[[#This Row],[Preferred Contact Method Hidden]])</f>
        <v>Phone</v>
      </c>
      <c r="AJ4437" s="5" t="str">
        <f>VLOOKUP(DatosTransformados[[#This Row],[Applied Discount Hidden]],Tabla3[#All],2,FALSE)</f>
        <v>Yes</v>
      </c>
      <c r="AK4437" s="5" t="b">
        <v>1</v>
      </c>
    </row>
    <row r="4438" spans="1:37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">
        <v>33</v>
      </c>
      <c r="O44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8" s="2" t="s">
        <v>33</v>
      </c>
      <c r="Q4438" s="2">
        <v>6</v>
      </c>
      <c r="R4438" s="2" t="s">
        <v>21</v>
      </c>
      <c r="S4438" s="2" t="s">
        <v>34</v>
      </c>
      <c r="T4438" s="2" t="s">
        <v>123</v>
      </c>
      <c r="U4438" s="2">
        <v>20</v>
      </c>
      <c r="V4438" s="2" t="str">
        <f>PROPER(DatosTransformados[[#This Row],[Payment Method Hidden]])</f>
        <v>Credit Card</v>
      </c>
      <c r="W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438" s="2">
        <v>210</v>
      </c>
      <c r="Y4438" s="2"/>
      <c r="Z4438" s="2"/>
      <c r="AA4438" s="2" t="s">
        <v>5294</v>
      </c>
      <c r="AB4438" s="3">
        <f>DATEVALUE(DatosTransformados[[#This Row],[Contact Date Hidden]])</f>
        <v>44826</v>
      </c>
      <c r="AC4438" s="3">
        <v>44223</v>
      </c>
      <c r="AD4438" s="2" t="s">
        <v>44</v>
      </c>
      <c r="AE4438" s="2" t="str">
        <f>VLOOKUP(DatosTransformados[[#This Row],[Customer Segment Hidden]],Tabla3[#All],2,FALSE)</f>
        <v>Medium</v>
      </c>
      <c r="AF4438" s="11">
        <v>17.05839644615169</v>
      </c>
      <c r="AG4438" s="2">
        <v>10</v>
      </c>
      <c r="AH4438" s="2" t="s">
        <v>49</v>
      </c>
      <c r="AI4438" s="2" t="str">
        <f>IFERROR(VLOOKUP(DatosTransformados[[#This Row],[Preferred Contact Method Hidden]],Tabla3[#All],2,FALSE),DatosTransformados[[#This Row],[Preferred Contact Method Hidden]])</f>
        <v>Phone</v>
      </c>
      <c r="AJ4438" s="2" t="str">
        <f>VLOOKUP(DatosTransformados[[#This Row],[Applied Discount Hidden]],Tabla3[#All],2,FALSE)</f>
        <v>Yes</v>
      </c>
      <c r="AK4438" s="2" t="b">
        <v>1</v>
      </c>
    </row>
    <row r="4439" spans="1:37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">
        <v>21</v>
      </c>
      <c r="O44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39" s="5" t="s">
        <v>21</v>
      </c>
      <c r="Q4439" s="5">
        <v>0</v>
      </c>
      <c r="R4439" s="5" t="s">
        <v>21</v>
      </c>
      <c r="S4439" s="5" t="s">
        <v>24</v>
      </c>
      <c r="T4439" s="5" t="s">
        <v>123</v>
      </c>
      <c r="U4439" s="5">
        <v>25</v>
      </c>
      <c r="V4439" s="5" t="str">
        <f>PROPER(DatosTransformados[[#This Row],[Payment Method Hidden]])</f>
        <v>Credit Card</v>
      </c>
      <c r="W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439" s="5">
        <v>111</v>
      </c>
      <c r="Y4439" s="5"/>
      <c r="Z4439" s="5"/>
      <c r="AA4439" s="5" t="s">
        <v>3562</v>
      </c>
      <c r="AB4439" s="6">
        <f>DATEVALUE(DatosTransformados[[#This Row],[Contact Date Hidden]])</f>
        <v>43932</v>
      </c>
      <c r="AC4439" s="6">
        <v>44853</v>
      </c>
      <c r="AD4439" s="5" t="s">
        <v>28</v>
      </c>
      <c r="AE4439" s="5" t="str">
        <f>VLOOKUP(DatosTransformados[[#This Row],[Customer Segment Hidden]],Tabla3[#All],2,FALSE)</f>
        <v>High</v>
      </c>
      <c r="AF4439" s="12">
        <v>28.002118198956431</v>
      </c>
      <c r="AG4439" s="5">
        <v>4</v>
      </c>
      <c r="AH4439" s="5" t="s">
        <v>29</v>
      </c>
      <c r="AI4439" s="5" t="str">
        <f>IFERROR(VLOOKUP(DatosTransformados[[#This Row],[Preferred Contact Method Hidden]],Tabla3[#All],2,FALSE),DatosTransformados[[#This Row],[Preferred Contact Method Hidden]])</f>
        <v>Email</v>
      </c>
      <c r="AJ4439" s="5" t="str">
        <f>VLOOKUP(DatosTransformados[[#This Row],[Applied Discount Hidden]],Tabla3[#All],2,FALSE)</f>
        <v>Yes</v>
      </c>
      <c r="AK4439" s="5" t="b">
        <v>1</v>
      </c>
    </row>
    <row r="4440" spans="1:37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">
        <v>21</v>
      </c>
      <c r="O44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0" s="2" t="s">
        <v>21</v>
      </c>
      <c r="Q4440" s="2">
        <v>0</v>
      </c>
      <c r="R4440" s="2" t="s">
        <v>33</v>
      </c>
      <c r="S4440" s="2" t="s">
        <v>34</v>
      </c>
      <c r="T4440" s="2" t="s">
        <v>117</v>
      </c>
      <c r="U4440" s="2">
        <v>41</v>
      </c>
      <c r="V4440" s="2" t="str">
        <f>PROPER(DatosTransformados[[#This Row],[Payment Method Hidden]])</f>
        <v>Direct Debit</v>
      </c>
      <c r="W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440" s="2">
        <v>2301</v>
      </c>
      <c r="Y4440" s="2"/>
      <c r="Z4440" s="2"/>
      <c r="AA4440" s="2" t="s">
        <v>4055</v>
      </c>
      <c r="AB4440" s="3">
        <f>DATEVALUE(DatosTransformados[[#This Row],[Contact Date Hidden]])</f>
        <v>44484</v>
      </c>
      <c r="AC4440" s="3">
        <v>44720</v>
      </c>
      <c r="AD4440" s="2" t="s">
        <v>38</v>
      </c>
      <c r="AE4440" s="2" t="str">
        <f>VLOOKUP(DatosTransformados[[#This Row],[Customer Segment Hidden]],Tabla3[#All],2,FALSE)</f>
        <v>Low</v>
      </c>
      <c r="AF4440" s="11">
        <v>46.145620277637562</v>
      </c>
      <c r="AG4440" s="2">
        <v>3</v>
      </c>
      <c r="AH4440" s="2" t="s">
        <v>63</v>
      </c>
      <c r="AI4440" s="2" t="str">
        <f>IFERROR(VLOOKUP(DatosTransformados[[#This Row],[Preferred Contact Method Hidden]],Tabla3[#All],2,FALSE),DatosTransformados[[#This Row],[Preferred Contact Method Hidden]])</f>
        <v>SMS</v>
      </c>
      <c r="AJ4440" s="2" t="str">
        <f>VLOOKUP(DatosTransformados[[#This Row],[Applied Discount Hidden]],Tabla3[#All],2,FALSE)</f>
        <v>No</v>
      </c>
      <c r="AK4440" s="2" t="b">
        <v>0</v>
      </c>
    </row>
    <row r="4441" spans="1:37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">
        <v>21</v>
      </c>
      <c r="O44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1" s="5" t="s">
        <v>21</v>
      </c>
      <c r="Q4441" s="5">
        <v>0</v>
      </c>
      <c r="R4441" s="5" t="s">
        <v>33</v>
      </c>
      <c r="S4441" s="5" t="s">
        <v>24</v>
      </c>
      <c r="T4441" s="5" t="s">
        <v>117</v>
      </c>
      <c r="U4441" s="5">
        <v>64</v>
      </c>
      <c r="V4441" s="5" t="str">
        <f>PROPER(DatosTransformados[[#This Row],[Payment Method Hidden]])</f>
        <v>Direct Debit</v>
      </c>
      <c r="W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4441" s="5">
        <v>2602</v>
      </c>
      <c r="Y4441" s="5" t="s">
        <v>134</v>
      </c>
      <c r="Z4441" s="5" t="s">
        <v>403</v>
      </c>
      <c r="AA4441" s="5" t="s">
        <v>5740</v>
      </c>
      <c r="AB4441" s="6">
        <f>DATEVALUE(DatosTransformados[[#This Row],[Contact Date Hidden]])</f>
        <v>44777</v>
      </c>
      <c r="AC4441" s="6">
        <v>44845</v>
      </c>
      <c r="AD4441" s="5" t="s">
        <v>44</v>
      </c>
      <c r="AE4441" s="5" t="str">
        <f>VLOOKUP(DatosTransformados[[#This Row],[Customer Segment Hidden]],Tabla3[#All],2,FALSE)</f>
        <v>Medium</v>
      </c>
      <c r="AF4441" s="12">
        <v>58.471477002635318</v>
      </c>
      <c r="AG4441" s="5">
        <v>10</v>
      </c>
      <c r="AH4441" s="5" t="s">
        <v>49</v>
      </c>
      <c r="AI4441" s="5" t="str">
        <f>IFERROR(VLOOKUP(DatosTransformados[[#This Row],[Preferred Contact Method Hidden]],Tabla3[#All],2,FALSE),DatosTransformados[[#This Row],[Preferred Contact Method Hidden]])</f>
        <v>Phone</v>
      </c>
      <c r="AJ4441" s="5" t="str">
        <f>VLOOKUP(DatosTransformados[[#This Row],[Applied Discount Hidden]],Tabla3[#All],2,FALSE)</f>
        <v>No</v>
      </c>
      <c r="AK4441" s="5" t="b">
        <v>0</v>
      </c>
    </row>
    <row r="4442" spans="1:37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">
        <v>21</v>
      </c>
      <c r="O44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2" s="2" t="s">
        <v>21</v>
      </c>
      <c r="Q4442" s="2">
        <v>0</v>
      </c>
      <c r="R4442" s="2" t="s">
        <v>21</v>
      </c>
      <c r="S4442" s="2" t="s">
        <v>52</v>
      </c>
      <c r="T4442" s="2" t="s">
        <v>35</v>
      </c>
      <c r="U4442" s="2">
        <v>11</v>
      </c>
      <c r="V4442" s="2" t="str">
        <f>PROPER(DatosTransformados[[#This Row],[Payment Method Hidden]])</f>
        <v>Direct Debit</v>
      </c>
      <c r="W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442" s="2">
        <v>619</v>
      </c>
      <c r="Y4442" s="2"/>
      <c r="Z4442" s="2"/>
      <c r="AA4442" s="2" t="s">
        <v>6790</v>
      </c>
      <c r="AB4442" s="3">
        <f>DATEVALUE(DatosTransformados[[#This Row],[Contact Date Hidden]])</f>
        <v>45120</v>
      </c>
      <c r="AC4442" s="3">
        <v>44202</v>
      </c>
      <c r="AD4442" s="2" t="s">
        <v>38</v>
      </c>
      <c r="AE4442" s="2" t="str">
        <f>VLOOKUP(DatosTransformados[[#This Row],[Customer Segment Hidden]],Tabla3[#All],2,FALSE)</f>
        <v>Low</v>
      </c>
      <c r="AF4442" s="11">
        <v>8.9405829369218281</v>
      </c>
      <c r="AG4442" s="2">
        <v>3</v>
      </c>
      <c r="AH4442" s="2" t="s">
        <v>29</v>
      </c>
      <c r="AI4442" s="2" t="str">
        <f>IFERROR(VLOOKUP(DatosTransformados[[#This Row],[Preferred Contact Method Hidden]],Tabla3[#All],2,FALSE),DatosTransformados[[#This Row],[Preferred Contact Method Hidden]])</f>
        <v>Email</v>
      </c>
      <c r="AJ4442" s="2" t="str">
        <f>VLOOKUP(DatosTransformados[[#This Row],[Applied Discount Hidden]],Tabla3[#All],2,FALSE)</f>
        <v>Yes</v>
      </c>
      <c r="AK4442" s="2" t="b">
        <v>1</v>
      </c>
    </row>
    <row r="4443" spans="1:37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">
        <v>21</v>
      </c>
      <c r="O44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3" s="5" t="s">
        <v>21</v>
      </c>
      <c r="Q4443" s="5">
        <v>0</v>
      </c>
      <c r="R4443" s="5" t="s">
        <v>33</v>
      </c>
      <c r="S4443" s="5" t="s">
        <v>24</v>
      </c>
      <c r="T4443" s="5" t="s">
        <v>25</v>
      </c>
      <c r="U4443" s="5">
        <v>62</v>
      </c>
      <c r="V4443" s="5" t="str">
        <f>PROPER(DatosTransformados[[#This Row],[Payment Method Hidden]])</f>
        <v>Credit Card</v>
      </c>
      <c r="W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4443" s="5">
        <v>1482</v>
      </c>
      <c r="Y4443" s="5" t="s">
        <v>42</v>
      </c>
      <c r="Z4443" s="5" t="s">
        <v>184</v>
      </c>
      <c r="AA4443" s="5" t="s">
        <v>1367</v>
      </c>
      <c r="AB4443" s="6">
        <f>DATEVALUE(DatosTransformados[[#This Row],[Contact Date Hidden]])</f>
        <v>44728</v>
      </c>
      <c r="AC4443" s="6">
        <v>44021</v>
      </c>
      <c r="AD4443" s="5" t="s">
        <v>38</v>
      </c>
      <c r="AE4443" s="5" t="str">
        <f>VLOOKUP(DatosTransformados[[#This Row],[Customer Segment Hidden]],Tabla3[#All],2,FALSE)</f>
        <v>Low</v>
      </c>
      <c r="AF4443" s="12">
        <v>67.424722287242759</v>
      </c>
      <c r="AG4443" s="5">
        <v>3</v>
      </c>
      <c r="AH4443" s="5" t="s">
        <v>63</v>
      </c>
      <c r="AI4443" s="5" t="str">
        <f>IFERROR(VLOOKUP(DatosTransformados[[#This Row],[Preferred Contact Method Hidden]],Tabla3[#All],2,FALSE),DatosTransformados[[#This Row],[Preferred Contact Method Hidden]])</f>
        <v>SMS</v>
      </c>
      <c r="AJ4443" s="5" t="str">
        <f>VLOOKUP(DatosTransformados[[#This Row],[Applied Discount Hidden]],Tabla3[#All],2,FALSE)</f>
        <v>Yes</v>
      </c>
      <c r="AK4443" s="5" t="b">
        <v>1</v>
      </c>
    </row>
    <row r="4444" spans="1:37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">
        <v>21</v>
      </c>
      <c r="O44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4" s="2" t="s">
        <v>33</v>
      </c>
      <c r="Q4444" s="2">
        <v>6</v>
      </c>
      <c r="R4444" s="2" t="s">
        <v>21</v>
      </c>
      <c r="S4444" s="2" t="s">
        <v>34</v>
      </c>
      <c r="T4444" s="2" t="s">
        <v>35</v>
      </c>
      <c r="U4444" s="2">
        <v>43</v>
      </c>
      <c r="V4444" s="2" t="str">
        <f>PROPER(DatosTransformados[[#This Row],[Payment Method Hidden]])</f>
        <v>Direct Debit</v>
      </c>
      <c r="W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444" s="2">
        <v>1429</v>
      </c>
      <c r="Y4444" s="2"/>
      <c r="Z4444" s="2"/>
      <c r="AA4444" s="2" t="s">
        <v>6793</v>
      </c>
      <c r="AB4444" s="3">
        <f>DATEVALUE(DatosTransformados[[#This Row],[Contact Date Hidden]])</f>
        <v>44460</v>
      </c>
      <c r="AC4444" s="3">
        <v>45039</v>
      </c>
      <c r="AD4444" s="2" t="s">
        <v>38</v>
      </c>
      <c r="AE4444" s="2" t="str">
        <f>VLOOKUP(DatosTransformados[[#This Row],[Customer Segment Hidden]],Tabla3[#All],2,FALSE)</f>
        <v>Low</v>
      </c>
      <c r="AF4444" s="11">
        <v>37.907079040932672</v>
      </c>
      <c r="AG4444" s="2">
        <v>9</v>
      </c>
      <c r="AH4444" s="2" t="s">
        <v>29</v>
      </c>
      <c r="AI4444" s="2" t="str">
        <f>IFERROR(VLOOKUP(DatosTransformados[[#This Row],[Preferred Contact Method Hidden]],Tabla3[#All],2,FALSE),DatosTransformados[[#This Row],[Preferred Contact Method Hidden]])</f>
        <v>Email</v>
      </c>
      <c r="AJ4444" s="2" t="str">
        <f>VLOOKUP(DatosTransformados[[#This Row],[Applied Discount Hidden]],Tabla3[#All],2,FALSE)</f>
        <v>No</v>
      </c>
      <c r="AK4444" s="2" t="b">
        <v>0</v>
      </c>
    </row>
    <row r="4445" spans="1:37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">
        <v>21</v>
      </c>
      <c r="O44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5" s="5" t="s">
        <v>21</v>
      </c>
      <c r="Q4445" s="5">
        <v>0</v>
      </c>
      <c r="R4445" s="5" t="s">
        <v>21</v>
      </c>
      <c r="S4445" s="5" t="s">
        <v>52</v>
      </c>
      <c r="T4445" s="5" t="s">
        <v>117</v>
      </c>
      <c r="U4445" s="5">
        <v>51</v>
      </c>
      <c r="V4445" s="5" t="str">
        <f>PROPER(DatosTransformados[[#This Row],[Payment Method Hidden]])</f>
        <v>Direct Debit</v>
      </c>
      <c r="W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445" s="5">
        <v>1687</v>
      </c>
      <c r="Y4445" s="5"/>
      <c r="Z4445" s="5"/>
      <c r="AA4445" s="5" t="s">
        <v>5452</v>
      </c>
      <c r="AB4445" s="6">
        <f>DATEVALUE(DatosTransformados[[#This Row],[Contact Date Hidden]])</f>
        <v>45241</v>
      </c>
      <c r="AC4445" s="6">
        <v>44247</v>
      </c>
      <c r="AD4445" s="5" t="s">
        <v>28</v>
      </c>
      <c r="AE4445" s="5" t="str">
        <f>VLOOKUP(DatosTransformados[[#This Row],[Customer Segment Hidden]],Tabla3[#All],2,FALSE)</f>
        <v>High</v>
      </c>
      <c r="AF4445" s="12">
        <v>52.722124770435457</v>
      </c>
      <c r="AG4445" s="5">
        <v>5</v>
      </c>
      <c r="AH4445" s="5" t="s">
        <v>63</v>
      </c>
      <c r="AI4445" s="5" t="str">
        <f>IFERROR(VLOOKUP(DatosTransformados[[#This Row],[Preferred Contact Method Hidden]],Tabla3[#All],2,FALSE),DatosTransformados[[#This Row],[Preferred Contact Method Hidden]])</f>
        <v>SMS</v>
      </c>
      <c r="AJ4445" s="5" t="str">
        <f>VLOOKUP(DatosTransformados[[#This Row],[Applied Discount Hidden]],Tabla3[#All],2,FALSE)</f>
        <v>No</v>
      </c>
      <c r="AK4445" s="5" t="b">
        <v>0</v>
      </c>
    </row>
    <row r="4446" spans="1:37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">
        <v>21</v>
      </c>
      <c r="O44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6" s="2" t="s">
        <v>21</v>
      </c>
      <c r="Q4446" s="2">
        <v>0</v>
      </c>
      <c r="R4446" s="2" t="s">
        <v>21</v>
      </c>
      <c r="S4446" s="2" t="s">
        <v>24</v>
      </c>
      <c r="T4446" s="2" t="s">
        <v>123</v>
      </c>
      <c r="U4446" s="2">
        <v>34</v>
      </c>
      <c r="V4446" s="2" t="str">
        <f>PROPER(DatosTransformados[[#This Row],[Payment Method Hidden]])</f>
        <v>Credit Card</v>
      </c>
      <c r="W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446" s="2">
        <v>401</v>
      </c>
      <c r="Y4446" s="2"/>
      <c r="Z4446" s="2"/>
      <c r="AA4446" s="2" t="s">
        <v>6796</v>
      </c>
      <c r="AB4446" s="3">
        <f>DATEVALUE(DatosTransformados[[#This Row],[Contact Date Hidden]])</f>
        <v>43980</v>
      </c>
      <c r="AC4446" s="3">
        <v>45007</v>
      </c>
      <c r="AD4446" s="2" t="s">
        <v>44</v>
      </c>
      <c r="AE4446" s="2" t="str">
        <f>VLOOKUP(DatosTransformados[[#This Row],[Customer Segment Hidden]],Tabla3[#All],2,FALSE)</f>
        <v>Medium</v>
      </c>
      <c r="AF4446" s="11">
        <v>33.001412666148823</v>
      </c>
      <c r="AG4446" s="2">
        <v>8</v>
      </c>
      <c r="AH4446" s="2" t="s">
        <v>29</v>
      </c>
      <c r="AI4446" s="2" t="str">
        <f>IFERROR(VLOOKUP(DatosTransformados[[#This Row],[Preferred Contact Method Hidden]],Tabla3[#All],2,FALSE),DatosTransformados[[#This Row],[Preferred Contact Method Hidden]])</f>
        <v>Email</v>
      </c>
      <c r="AJ4446" s="2" t="str">
        <f>VLOOKUP(DatosTransformados[[#This Row],[Applied Discount Hidden]],Tabla3[#All],2,FALSE)</f>
        <v>Yes</v>
      </c>
      <c r="AK4446" s="2" t="b">
        <v>1</v>
      </c>
    </row>
    <row r="4447" spans="1:37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">
        <v>21</v>
      </c>
      <c r="O44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7" s="5" t="s">
        <v>21</v>
      </c>
      <c r="Q4447" s="5">
        <v>0</v>
      </c>
      <c r="R4447" s="5" t="s">
        <v>33</v>
      </c>
      <c r="S4447" s="5" t="s">
        <v>24</v>
      </c>
      <c r="T4447" s="5" t="s">
        <v>117</v>
      </c>
      <c r="U4447" s="5">
        <v>44</v>
      </c>
      <c r="V4447" s="5" t="str">
        <f>PROPER(DatosTransformados[[#This Row],[Payment Method Hidden]])</f>
        <v>Direct Debit</v>
      </c>
      <c r="W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447" s="5">
        <v>2251</v>
      </c>
      <c r="Y4447" s="5"/>
      <c r="Z4447" s="5"/>
      <c r="AA4447" s="5" t="s">
        <v>4522</v>
      </c>
      <c r="AB4447" s="6">
        <f>DATEVALUE(DatosTransformados[[#This Row],[Contact Date Hidden]])</f>
        <v>45222</v>
      </c>
      <c r="AC4447" s="6">
        <v>45042</v>
      </c>
      <c r="AD4447" s="5" t="s">
        <v>38</v>
      </c>
      <c r="AE4447" s="5" t="str">
        <f>VLOOKUP(DatosTransformados[[#This Row],[Customer Segment Hidden]],Tabla3[#All],2,FALSE)</f>
        <v>Low</v>
      </c>
      <c r="AF4447" s="12">
        <v>46.26426543688882</v>
      </c>
      <c r="AG4447" s="5">
        <v>7</v>
      </c>
      <c r="AH4447" s="5" t="s">
        <v>63</v>
      </c>
      <c r="AI4447" s="5" t="str">
        <f>IFERROR(VLOOKUP(DatosTransformados[[#This Row],[Preferred Contact Method Hidden]],Tabla3[#All],2,FALSE),DatosTransformados[[#This Row],[Preferred Contact Method Hidden]])</f>
        <v>SMS</v>
      </c>
      <c r="AJ4447" s="5" t="str">
        <f>VLOOKUP(DatosTransformados[[#This Row],[Applied Discount Hidden]],Tabla3[#All],2,FALSE)</f>
        <v>No</v>
      </c>
      <c r="AK4447" s="5" t="b">
        <v>0</v>
      </c>
    </row>
    <row r="4448" spans="1:37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">
        <v>21</v>
      </c>
      <c r="O44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8" s="2" t="s">
        <v>21</v>
      </c>
      <c r="Q4448" s="2">
        <v>0</v>
      </c>
      <c r="R4448" s="2" t="s">
        <v>33</v>
      </c>
      <c r="S4448" s="2" t="s">
        <v>52</v>
      </c>
      <c r="T4448" s="2" t="s">
        <v>117</v>
      </c>
      <c r="U4448" s="2">
        <v>21</v>
      </c>
      <c r="V4448" s="2" t="str">
        <f>PROPER(DatosTransformados[[#This Row],[Payment Method Hidden]])</f>
        <v>Direct Debit</v>
      </c>
      <c r="W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448" s="2">
        <v>1323</v>
      </c>
      <c r="Y4448" s="2"/>
      <c r="Z4448" s="2"/>
      <c r="AA4448" s="2" t="s">
        <v>519</v>
      </c>
      <c r="AB4448" s="3">
        <f>DATEVALUE(DatosTransformados[[#This Row],[Contact Date Hidden]])</f>
        <v>44785</v>
      </c>
      <c r="AC4448" s="3">
        <v>44813</v>
      </c>
      <c r="AD4448" s="2" t="s">
        <v>44</v>
      </c>
      <c r="AE4448" s="2" t="str">
        <f>VLOOKUP(DatosTransformados[[#This Row],[Customer Segment Hidden]],Tabla3[#All],2,FALSE)</f>
        <v>Medium</v>
      </c>
      <c r="AF4448" s="11">
        <v>22.289285550740459</v>
      </c>
      <c r="AG4448" s="2">
        <v>2</v>
      </c>
      <c r="AH4448" s="2" t="s">
        <v>29</v>
      </c>
      <c r="AI4448" s="2" t="str">
        <f>IFERROR(VLOOKUP(DatosTransformados[[#This Row],[Preferred Contact Method Hidden]],Tabla3[#All],2,FALSE),DatosTransformados[[#This Row],[Preferred Contact Method Hidden]])</f>
        <v>Email</v>
      </c>
      <c r="AJ4448" s="2" t="str">
        <f>VLOOKUP(DatosTransformados[[#This Row],[Applied Discount Hidden]],Tabla3[#All],2,FALSE)</f>
        <v>Yes</v>
      </c>
      <c r="AK4448" s="2" t="b">
        <v>1</v>
      </c>
    </row>
    <row r="4449" spans="1:37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">
        <v>21</v>
      </c>
      <c r="O44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49" s="5" t="s">
        <v>21</v>
      </c>
      <c r="Q4449" s="5">
        <v>0</v>
      </c>
      <c r="R4449" s="5" t="s">
        <v>21</v>
      </c>
      <c r="S4449" s="5" t="s">
        <v>52</v>
      </c>
      <c r="T4449" s="5" t="s">
        <v>25</v>
      </c>
      <c r="U4449" s="5">
        <v>9</v>
      </c>
      <c r="V4449" s="5" t="str">
        <f>PROPER(DatosTransformados[[#This Row],[Payment Method Hidden]])</f>
        <v>Credit Card</v>
      </c>
      <c r="W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449" s="5">
        <v>595</v>
      </c>
      <c r="Y4449" s="5"/>
      <c r="Z4449" s="5"/>
      <c r="AA4449" s="5" t="s">
        <v>4782</v>
      </c>
      <c r="AB4449" s="6">
        <f>DATEVALUE(DatosTransformados[[#This Row],[Contact Date Hidden]])</f>
        <v>44634</v>
      </c>
      <c r="AC4449" s="6">
        <v>44717</v>
      </c>
      <c r="AD4449" s="5" t="s">
        <v>38</v>
      </c>
      <c r="AE4449" s="5" t="str">
        <f>VLOOKUP(DatosTransformados[[#This Row],[Customer Segment Hidden]],Tabla3[#All],2,FALSE)</f>
        <v>Low</v>
      </c>
      <c r="AF4449" s="12">
        <v>9.2543259322089408</v>
      </c>
      <c r="AG4449" s="5">
        <v>7</v>
      </c>
      <c r="AH4449" s="5" t="s">
        <v>63</v>
      </c>
      <c r="AI4449" s="5" t="str">
        <f>IFERROR(VLOOKUP(DatosTransformados[[#This Row],[Preferred Contact Method Hidden]],Tabla3[#All],2,FALSE),DatosTransformados[[#This Row],[Preferred Contact Method Hidden]])</f>
        <v>SMS</v>
      </c>
      <c r="AJ4449" s="5" t="str">
        <f>VLOOKUP(DatosTransformados[[#This Row],[Applied Discount Hidden]],Tabla3[#All],2,FALSE)</f>
        <v>Yes</v>
      </c>
      <c r="AK4449" s="5" t="b">
        <v>1</v>
      </c>
    </row>
    <row r="4450" spans="1:37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">
        <v>21</v>
      </c>
      <c r="O44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0" s="2" t="s">
        <v>21</v>
      </c>
      <c r="Q4450" s="2">
        <v>0</v>
      </c>
      <c r="R4450" s="2" t="s">
        <v>33</v>
      </c>
      <c r="S4450" s="2" t="s">
        <v>34</v>
      </c>
      <c r="T4450" s="2" t="s">
        <v>25</v>
      </c>
      <c r="U4450" s="2">
        <v>30</v>
      </c>
      <c r="V4450" s="2" t="str">
        <f>PROPER(DatosTransformados[[#This Row],[Payment Method Hidden]])</f>
        <v>Credit Card</v>
      </c>
      <c r="W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450" s="2">
        <v>1932</v>
      </c>
      <c r="Y4450" s="2" t="s">
        <v>42</v>
      </c>
      <c r="Z4450" s="2" t="s">
        <v>359</v>
      </c>
      <c r="AA4450" s="2" t="s">
        <v>6801</v>
      </c>
      <c r="AB4450" s="3">
        <f>DATEVALUE(DatosTransformados[[#This Row],[Contact Date Hidden]])</f>
        <v>44443</v>
      </c>
      <c r="AC4450" s="3">
        <v>43875</v>
      </c>
      <c r="AD4450" s="2" t="s">
        <v>38</v>
      </c>
      <c r="AE4450" s="2" t="str">
        <f>VLOOKUP(DatosTransformados[[#This Row],[Customer Segment Hidden]],Tabla3[#All],2,FALSE)</f>
        <v>Low</v>
      </c>
      <c r="AF4450" s="11">
        <v>31.997048263425881</v>
      </c>
      <c r="AG4450" s="2">
        <v>2</v>
      </c>
      <c r="AH4450" s="2" t="s">
        <v>63</v>
      </c>
      <c r="AI4450" s="2" t="str">
        <f>IFERROR(VLOOKUP(DatosTransformados[[#This Row],[Preferred Contact Method Hidden]],Tabla3[#All],2,FALSE),DatosTransformados[[#This Row],[Preferred Contact Method Hidden]])</f>
        <v>SMS</v>
      </c>
      <c r="AJ4450" s="2" t="str">
        <f>VLOOKUP(DatosTransformados[[#This Row],[Applied Discount Hidden]],Tabla3[#All],2,FALSE)</f>
        <v>Yes</v>
      </c>
      <c r="AK4450" s="2" t="b">
        <v>1</v>
      </c>
    </row>
    <row r="4451" spans="1:37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">
        <v>21</v>
      </c>
      <c r="O44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1" s="5" t="s">
        <v>33</v>
      </c>
      <c r="Q4451" s="5">
        <v>2</v>
      </c>
      <c r="R4451" s="5" t="s">
        <v>33</v>
      </c>
      <c r="S4451" s="5" t="s">
        <v>52</v>
      </c>
      <c r="T4451" s="5" t="s">
        <v>35</v>
      </c>
      <c r="U4451" s="5">
        <v>54</v>
      </c>
      <c r="V4451" s="5" t="str">
        <f>PROPER(DatosTransformados[[#This Row],[Payment Method Hidden]])</f>
        <v>Direct Debit</v>
      </c>
      <c r="W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451" s="5">
        <v>3627</v>
      </c>
      <c r="Y4451" s="5"/>
      <c r="Z4451" s="5"/>
      <c r="AA4451" s="5" t="s">
        <v>1710</v>
      </c>
      <c r="AB4451" s="6">
        <f>DATEVALUE(DatosTransformados[[#This Row],[Contact Date Hidden]])</f>
        <v>44287</v>
      </c>
      <c r="AC4451" s="6">
        <v>45163</v>
      </c>
      <c r="AD4451" s="5" t="s">
        <v>44</v>
      </c>
      <c r="AE4451" s="5" t="str">
        <f>VLOOKUP(DatosTransformados[[#This Row],[Customer Segment Hidden]],Tabla3[#All],2,FALSE)</f>
        <v>Medium</v>
      </c>
      <c r="AF4451" s="12">
        <v>58.192336071004469</v>
      </c>
      <c r="AG4451" s="5">
        <v>4</v>
      </c>
      <c r="AH4451" s="5" t="s">
        <v>29</v>
      </c>
      <c r="AI4451" s="5" t="str">
        <f>IFERROR(VLOOKUP(DatosTransformados[[#This Row],[Preferred Contact Method Hidden]],Tabla3[#All],2,FALSE),DatosTransformados[[#This Row],[Preferred Contact Method Hidden]])</f>
        <v>Email</v>
      </c>
      <c r="AJ4451" s="5" t="str">
        <f>VLOOKUP(DatosTransformados[[#This Row],[Applied Discount Hidden]],Tabla3[#All],2,FALSE)</f>
        <v>No</v>
      </c>
      <c r="AK4451" s="5" t="b">
        <v>0</v>
      </c>
    </row>
    <row r="4452" spans="1:37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">
        <v>21</v>
      </c>
      <c r="O44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2" s="2" t="s">
        <v>21</v>
      </c>
      <c r="Q4452" s="2">
        <v>0</v>
      </c>
      <c r="R4452" s="2" t="s">
        <v>21</v>
      </c>
      <c r="S4452" s="2" t="s">
        <v>52</v>
      </c>
      <c r="T4452" s="2" t="s">
        <v>25</v>
      </c>
      <c r="U4452" s="2">
        <v>38</v>
      </c>
      <c r="V4452" s="2" t="str">
        <f>PROPER(DatosTransformados[[#This Row],[Payment Method Hidden]])</f>
        <v>Credit Card</v>
      </c>
      <c r="W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452" s="2">
        <v>910</v>
      </c>
      <c r="Y4452" s="2"/>
      <c r="Z4452" s="2"/>
      <c r="AA4452" s="2" t="s">
        <v>4451</v>
      </c>
      <c r="AB4452" s="3">
        <f>DATEVALUE(DatosTransformados[[#This Row],[Contact Date Hidden]])</f>
        <v>44645</v>
      </c>
      <c r="AC4452" s="3">
        <v>43909</v>
      </c>
      <c r="AD4452" s="2" t="s">
        <v>44</v>
      </c>
      <c r="AE4452" s="2" t="str">
        <f>VLOOKUP(DatosTransformados[[#This Row],[Customer Segment Hidden]],Tabla3[#All],2,FALSE)</f>
        <v>Medium</v>
      </c>
      <c r="AF4452" s="11">
        <v>35.606823344333868</v>
      </c>
      <c r="AG4452" s="2">
        <v>1</v>
      </c>
      <c r="AH4452" s="2" t="s">
        <v>29</v>
      </c>
      <c r="AI4452" s="2" t="str">
        <f>IFERROR(VLOOKUP(DatosTransformados[[#This Row],[Preferred Contact Method Hidden]],Tabla3[#All],2,FALSE),DatosTransformados[[#This Row],[Preferred Contact Method Hidden]])</f>
        <v>Email</v>
      </c>
      <c r="AJ4452" s="2" t="str">
        <f>VLOOKUP(DatosTransformados[[#This Row],[Applied Discount Hidden]],Tabla3[#All],2,FALSE)</f>
        <v>Yes</v>
      </c>
      <c r="AK4452" s="2" t="b">
        <v>1</v>
      </c>
    </row>
    <row r="4453" spans="1:37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">
        <v>21</v>
      </c>
      <c r="O44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3" s="5" t="s">
        <v>21</v>
      </c>
      <c r="Q4453" s="5">
        <v>0</v>
      </c>
      <c r="R4453" s="5" t="s">
        <v>21</v>
      </c>
      <c r="S4453" s="5" t="s">
        <v>52</v>
      </c>
      <c r="T4453" s="5" t="s">
        <v>25</v>
      </c>
      <c r="U4453" s="5">
        <v>9</v>
      </c>
      <c r="V4453" s="5" t="str">
        <f>PROPER(DatosTransformados[[#This Row],[Payment Method Hidden]])</f>
        <v>Credit Card</v>
      </c>
      <c r="W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453" s="5">
        <v>230</v>
      </c>
      <c r="Y4453" s="5"/>
      <c r="Z4453" s="5"/>
      <c r="AA4453" s="5" t="s">
        <v>6805</v>
      </c>
      <c r="AB4453" s="6">
        <f>DATEVALUE(DatosTransformados[[#This Row],[Contact Date Hidden]])</f>
        <v>45171</v>
      </c>
      <c r="AC4453" s="6">
        <v>44086</v>
      </c>
      <c r="AD4453" s="5" t="s">
        <v>28</v>
      </c>
      <c r="AE4453" s="5" t="str">
        <f>VLOOKUP(DatosTransformados[[#This Row],[Customer Segment Hidden]],Tabla3[#All],2,FALSE)</f>
        <v>High</v>
      </c>
      <c r="AF4453" s="12">
        <v>9.2533437459461236</v>
      </c>
      <c r="AG4453" s="5">
        <v>5</v>
      </c>
      <c r="AH4453" s="5" t="s">
        <v>49</v>
      </c>
      <c r="AI4453" s="5" t="str">
        <f>IFERROR(VLOOKUP(DatosTransformados[[#This Row],[Preferred Contact Method Hidden]],Tabla3[#All],2,FALSE),DatosTransformados[[#This Row],[Preferred Contact Method Hidden]])</f>
        <v>Phone</v>
      </c>
      <c r="AJ4453" s="5" t="str">
        <f>VLOOKUP(DatosTransformados[[#This Row],[Applied Discount Hidden]],Tabla3[#All],2,FALSE)</f>
        <v>No</v>
      </c>
      <c r="AK4453" s="5" t="b">
        <v>0</v>
      </c>
    </row>
    <row r="4454" spans="1:37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">
        <v>33</v>
      </c>
      <c r="O44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4" s="2" t="s">
        <v>21</v>
      </c>
      <c r="Q4454" s="2">
        <v>0</v>
      </c>
      <c r="R4454" s="2" t="s">
        <v>21</v>
      </c>
      <c r="S4454" s="2" t="s">
        <v>34</v>
      </c>
      <c r="T4454" s="2" t="s">
        <v>35</v>
      </c>
      <c r="U4454" s="2">
        <v>69</v>
      </c>
      <c r="V4454" s="2" t="str">
        <f>PROPER(DatosTransformados[[#This Row],[Payment Method Hidden]])</f>
        <v>Direct Debit</v>
      </c>
      <c r="W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4454" s="2">
        <v>3478</v>
      </c>
      <c r="Y4454" s="2"/>
      <c r="Z4454" s="2"/>
      <c r="AA4454" s="2" t="s">
        <v>1170</v>
      </c>
      <c r="AB4454" s="3">
        <f>DATEVALUE(DatosTransformados[[#This Row],[Contact Date Hidden]])</f>
        <v>44011</v>
      </c>
      <c r="AC4454" s="3">
        <v>44864</v>
      </c>
      <c r="AD4454" s="2" t="s">
        <v>38</v>
      </c>
      <c r="AE4454" s="2" t="str">
        <f>VLOOKUP(DatosTransformados[[#This Row],[Customer Segment Hidden]],Tabla3[#All],2,FALSE)</f>
        <v>Low</v>
      </c>
      <c r="AF4454" s="11">
        <v>59.701546557661651</v>
      </c>
      <c r="AG4454" s="2">
        <v>7</v>
      </c>
      <c r="AH4454" s="2" t="s">
        <v>29</v>
      </c>
      <c r="AI4454" s="2" t="str">
        <f>IFERROR(VLOOKUP(DatosTransformados[[#This Row],[Preferred Contact Method Hidden]],Tabla3[#All],2,FALSE),DatosTransformados[[#This Row],[Preferred Contact Method Hidden]])</f>
        <v>Email</v>
      </c>
      <c r="AJ4454" s="2" t="str">
        <f>VLOOKUP(DatosTransformados[[#This Row],[Applied Discount Hidden]],Tabla3[#All],2,FALSE)</f>
        <v>No</v>
      </c>
      <c r="AK4454" s="2" t="b">
        <v>0</v>
      </c>
    </row>
    <row r="4455" spans="1:37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">
        <v>21</v>
      </c>
      <c r="O44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5" s="5" t="s">
        <v>21</v>
      </c>
      <c r="Q4455" s="5">
        <v>0</v>
      </c>
      <c r="R4455" s="5" t="s">
        <v>33</v>
      </c>
      <c r="S4455" s="5" t="s">
        <v>24</v>
      </c>
      <c r="T4455" s="5" t="s">
        <v>117</v>
      </c>
      <c r="U4455" s="5">
        <v>51</v>
      </c>
      <c r="V4455" s="5" t="str">
        <f>PROPER(DatosTransformados[[#This Row],[Payment Method Hidden]])</f>
        <v>Direct Debit</v>
      </c>
      <c r="W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455" s="5">
        <v>1688</v>
      </c>
      <c r="Y4455" s="5"/>
      <c r="Z4455" s="5"/>
      <c r="AA4455" s="5" t="s">
        <v>6808</v>
      </c>
      <c r="AB4455" s="6">
        <f>DATEVALUE(DatosTransformados[[#This Row],[Contact Date Hidden]])</f>
        <v>44492</v>
      </c>
      <c r="AC4455" s="6">
        <v>44261</v>
      </c>
      <c r="AD4455" s="5" t="s">
        <v>28</v>
      </c>
      <c r="AE4455" s="5" t="str">
        <f>VLOOKUP(DatosTransformados[[#This Row],[Customer Segment Hidden]],Tabla3[#All],2,FALSE)</f>
        <v>High</v>
      </c>
      <c r="AF4455" s="12">
        <v>46.615120469759127</v>
      </c>
      <c r="AG4455" s="5">
        <v>6</v>
      </c>
      <c r="AH4455" s="5" t="s">
        <v>49</v>
      </c>
      <c r="AI4455" s="5" t="str">
        <f>IFERROR(VLOOKUP(DatosTransformados[[#This Row],[Preferred Contact Method Hidden]],Tabla3[#All],2,FALSE),DatosTransformados[[#This Row],[Preferred Contact Method Hidden]])</f>
        <v>Phone</v>
      </c>
      <c r="AJ4455" s="5" t="str">
        <f>VLOOKUP(DatosTransformados[[#This Row],[Applied Discount Hidden]],Tabla3[#All],2,FALSE)</f>
        <v>No</v>
      </c>
      <c r="AK4455" s="5" t="b">
        <v>0</v>
      </c>
    </row>
    <row r="4456" spans="1:37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">
        <v>21</v>
      </c>
      <c r="O44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6" s="2" t="s">
        <v>21</v>
      </c>
      <c r="Q4456" s="2">
        <v>0</v>
      </c>
      <c r="R4456" s="2" t="s">
        <v>21</v>
      </c>
      <c r="S4456" s="2" t="s">
        <v>34</v>
      </c>
      <c r="T4456" s="2" t="s">
        <v>35</v>
      </c>
      <c r="U4456" s="2">
        <v>9</v>
      </c>
      <c r="V4456" s="2" t="str">
        <f>PROPER(DatosTransformados[[#This Row],[Payment Method Hidden]])</f>
        <v>Direct Debit</v>
      </c>
      <c r="W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456" s="2">
        <v>98</v>
      </c>
      <c r="Y4456" s="2" t="s">
        <v>42</v>
      </c>
      <c r="Z4456" s="2" t="s">
        <v>359</v>
      </c>
      <c r="AA4456" s="2" t="s">
        <v>499</v>
      </c>
      <c r="AB4456" s="3">
        <f>DATEVALUE(DatosTransformados[[#This Row],[Contact Date Hidden]])</f>
        <v>44058</v>
      </c>
      <c r="AC4456" s="3">
        <v>43966</v>
      </c>
      <c r="AD4456" s="2" t="s">
        <v>28</v>
      </c>
      <c r="AE4456" s="2" t="str">
        <f>VLOOKUP(DatosTransformados[[#This Row],[Customer Segment Hidden]],Tabla3[#All],2,FALSE)</f>
        <v>High</v>
      </c>
      <c r="AF4456" s="11">
        <v>9.9651638121186981</v>
      </c>
      <c r="AG4456" s="2">
        <v>7</v>
      </c>
      <c r="AH4456" s="2" t="s">
        <v>49</v>
      </c>
      <c r="AI4456" s="2" t="str">
        <f>IFERROR(VLOOKUP(DatosTransformados[[#This Row],[Preferred Contact Method Hidden]],Tabla3[#All],2,FALSE),DatosTransformados[[#This Row],[Preferred Contact Method Hidden]])</f>
        <v>Phone</v>
      </c>
      <c r="AJ4456" s="2" t="str">
        <f>VLOOKUP(DatosTransformados[[#This Row],[Applied Discount Hidden]],Tabla3[#All],2,FALSE)</f>
        <v>Yes</v>
      </c>
      <c r="AK4456" s="2" t="b">
        <v>1</v>
      </c>
    </row>
    <row r="4457" spans="1:37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">
        <v>21</v>
      </c>
      <c r="O44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7" s="5" t="s">
        <v>21</v>
      </c>
      <c r="Q4457" s="5">
        <v>0</v>
      </c>
      <c r="R4457" s="5" t="s">
        <v>21</v>
      </c>
      <c r="S4457" s="5" t="s">
        <v>34</v>
      </c>
      <c r="T4457" s="5" t="s">
        <v>123</v>
      </c>
      <c r="U4457" s="5">
        <v>13</v>
      </c>
      <c r="V4457" s="5" t="str">
        <f>PROPER(DatosTransformados[[#This Row],[Payment Method Hidden]])</f>
        <v>Credit Card</v>
      </c>
      <c r="W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457" s="5">
        <v>290</v>
      </c>
      <c r="Y4457" s="5"/>
      <c r="Z4457" s="5"/>
      <c r="AA4457" s="5" t="s">
        <v>6534</v>
      </c>
      <c r="AB4457" s="6">
        <f>DATEVALUE(DatosTransformados[[#This Row],[Contact Date Hidden]])</f>
        <v>44714</v>
      </c>
      <c r="AC4457" s="6">
        <v>44715</v>
      </c>
      <c r="AD4457" s="5" t="s">
        <v>44</v>
      </c>
      <c r="AE4457" s="5" t="str">
        <f>VLOOKUP(DatosTransformados[[#This Row],[Customer Segment Hidden]],Tabla3[#All],2,FALSE)</f>
        <v>Medium</v>
      </c>
      <c r="AF4457" s="12">
        <v>12.82198277644587</v>
      </c>
      <c r="AG4457" s="5">
        <v>5</v>
      </c>
      <c r="AH4457" s="5" t="s">
        <v>49</v>
      </c>
      <c r="AI4457" s="5" t="str">
        <f>IFERROR(VLOOKUP(DatosTransformados[[#This Row],[Preferred Contact Method Hidden]],Tabla3[#All],2,FALSE),DatosTransformados[[#This Row],[Preferred Contact Method Hidden]])</f>
        <v>Phone</v>
      </c>
      <c r="AJ4457" s="5" t="str">
        <f>VLOOKUP(DatosTransformados[[#This Row],[Applied Discount Hidden]],Tabla3[#All],2,FALSE)</f>
        <v>No</v>
      </c>
      <c r="AK4457" s="5" t="b">
        <v>0</v>
      </c>
    </row>
    <row r="4458" spans="1:37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">
        <v>21</v>
      </c>
      <c r="O44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8" s="2" t="s">
        <v>21</v>
      </c>
      <c r="Q4458" s="2">
        <v>0</v>
      </c>
      <c r="R4458" s="2" t="s">
        <v>21</v>
      </c>
      <c r="S4458" s="2" t="s">
        <v>24</v>
      </c>
      <c r="T4458" s="2" t="s">
        <v>35</v>
      </c>
      <c r="U4458" s="2">
        <v>29</v>
      </c>
      <c r="V4458" s="2" t="str">
        <f>PROPER(DatosTransformados[[#This Row],[Payment Method Hidden]])</f>
        <v>Direct Debit</v>
      </c>
      <c r="W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458" s="2">
        <v>177</v>
      </c>
      <c r="Y4458" s="2"/>
      <c r="Z4458" s="2"/>
      <c r="AA4458" s="2" t="s">
        <v>1194</v>
      </c>
      <c r="AB4458" s="3">
        <f>DATEVALUE(DatosTransformados[[#This Row],[Contact Date Hidden]])</f>
        <v>44408</v>
      </c>
      <c r="AC4458" s="3">
        <v>44907</v>
      </c>
      <c r="AD4458" s="2" t="s">
        <v>28</v>
      </c>
      <c r="AE4458" s="2" t="str">
        <f>VLOOKUP(DatosTransformados[[#This Row],[Customer Segment Hidden]],Tabla3[#All],2,FALSE)</f>
        <v>High</v>
      </c>
      <c r="AF4458" s="11">
        <v>33.173013700204471</v>
      </c>
      <c r="AG4458" s="2">
        <v>8</v>
      </c>
      <c r="AH4458" s="2" t="s">
        <v>49</v>
      </c>
      <c r="AI4458" s="2" t="str">
        <f>IFERROR(VLOOKUP(DatosTransformados[[#This Row],[Preferred Contact Method Hidden]],Tabla3[#All],2,FALSE),DatosTransformados[[#This Row],[Preferred Contact Method Hidden]])</f>
        <v>Phone</v>
      </c>
      <c r="AJ4458" s="2" t="str">
        <f>VLOOKUP(DatosTransformados[[#This Row],[Applied Discount Hidden]],Tabla3[#All],2,FALSE)</f>
        <v>No</v>
      </c>
      <c r="AK4458" s="2" t="b">
        <v>0</v>
      </c>
    </row>
    <row r="4459" spans="1:37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">
        <v>33</v>
      </c>
      <c r="O44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59" s="5" t="s">
        <v>21</v>
      </c>
      <c r="Q4459" s="5">
        <v>0</v>
      </c>
      <c r="R4459" s="5" t="s">
        <v>21</v>
      </c>
      <c r="S4459" s="5" t="s">
        <v>24</v>
      </c>
      <c r="T4459" s="5" t="s">
        <v>117</v>
      </c>
      <c r="U4459" s="5">
        <v>30</v>
      </c>
      <c r="V4459" s="5" t="str">
        <f>PROPER(DatosTransformados[[#This Row],[Payment Method Hidden]])</f>
        <v>Direct Debit</v>
      </c>
      <c r="W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459" s="5">
        <v>86</v>
      </c>
      <c r="Y4459" s="5" t="s">
        <v>156</v>
      </c>
      <c r="Z4459" s="5" t="s">
        <v>157</v>
      </c>
      <c r="AA4459" s="5" t="s">
        <v>1886</v>
      </c>
      <c r="AB4459" s="6">
        <f>DATEVALUE(DatosTransformados[[#This Row],[Contact Date Hidden]])</f>
        <v>44237</v>
      </c>
      <c r="AC4459" s="6">
        <v>44740</v>
      </c>
      <c r="AD4459" s="5" t="s">
        <v>28</v>
      </c>
      <c r="AE4459" s="5" t="str">
        <f>VLOOKUP(DatosTransformados[[#This Row],[Customer Segment Hidden]],Tabla3[#All],2,FALSE)</f>
        <v>High</v>
      </c>
      <c r="AF4459" s="12">
        <v>25.404849533280441</v>
      </c>
      <c r="AG4459" s="5">
        <v>5</v>
      </c>
      <c r="AH4459" s="5" t="s">
        <v>49</v>
      </c>
      <c r="AI4459" s="5" t="str">
        <f>IFERROR(VLOOKUP(DatosTransformados[[#This Row],[Preferred Contact Method Hidden]],Tabla3[#All],2,FALSE),DatosTransformados[[#This Row],[Preferred Contact Method Hidden]])</f>
        <v>Phone</v>
      </c>
      <c r="AJ4459" s="5" t="str">
        <f>VLOOKUP(DatosTransformados[[#This Row],[Applied Discount Hidden]],Tabla3[#All],2,FALSE)</f>
        <v>No</v>
      </c>
      <c r="AK4459" s="5" t="b">
        <v>0</v>
      </c>
    </row>
    <row r="4460" spans="1:37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">
        <v>21</v>
      </c>
      <c r="O44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0" s="2" t="s">
        <v>33</v>
      </c>
      <c r="Q4460" s="2">
        <v>5</v>
      </c>
      <c r="R4460" s="2" t="s">
        <v>21</v>
      </c>
      <c r="S4460" s="2" t="s">
        <v>24</v>
      </c>
      <c r="T4460" s="2" t="s">
        <v>123</v>
      </c>
      <c r="U4460" s="2">
        <v>16</v>
      </c>
      <c r="V4460" s="2" t="str">
        <f>PROPER(DatosTransformados[[#This Row],[Payment Method Hidden]])</f>
        <v>Credit Card</v>
      </c>
      <c r="W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460" s="2">
        <v>148</v>
      </c>
      <c r="Y4460" s="2"/>
      <c r="Z4460" s="2"/>
      <c r="AA4460" s="2" t="s">
        <v>2502</v>
      </c>
      <c r="AB4460" s="3">
        <f>DATEVALUE(DatosTransformados[[#This Row],[Contact Date Hidden]])</f>
        <v>44710</v>
      </c>
      <c r="AC4460" s="3">
        <v>44453</v>
      </c>
      <c r="AD4460" s="2" t="s">
        <v>28</v>
      </c>
      <c r="AE4460" s="2" t="str">
        <f>VLOOKUP(DatosTransformados[[#This Row],[Customer Segment Hidden]],Tabla3[#All],2,FALSE)</f>
        <v>High</v>
      </c>
      <c r="AF4460" s="11">
        <v>18.335868778484361</v>
      </c>
      <c r="AG4460" s="2">
        <v>6</v>
      </c>
      <c r="AH4460" s="2" t="s">
        <v>63</v>
      </c>
      <c r="AI4460" s="2" t="str">
        <f>IFERROR(VLOOKUP(DatosTransformados[[#This Row],[Preferred Contact Method Hidden]],Tabla3[#All],2,FALSE),DatosTransformados[[#This Row],[Preferred Contact Method Hidden]])</f>
        <v>SMS</v>
      </c>
      <c r="AJ4460" s="2" t="str">
        <f>VLOOKUP(DatosTransformados[[#This Row],[Applied Discount Hidden]],Tabla3[#All],2,FALSE)</f>
        <v>No</v>
      </c>
      <c r="AK4460" s="2" t="b">
        <v>0</v>
      </c>
    </row>
    <row r="4461" spans="1:37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">
        <v>21</v>
      </c>
      <c r="O44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1" s="5" t="s">
        <v>21</v>
      </c>
      <c r="Q4461" s="5">
        <v>0</v>
      </c>
      <c r="R4461" s="5" t="s">
        <v>33</v>
      </c>
      <c r="S4461" s="5" t="s">
        <v>52</v>
      </c>
      <c r="T4461" s="5" t="s">
        <v>35</v>
      </c>
      <c r="U4461" s="5">
        <v>51</v>
      </c>
      <c r="V4461" s="5" t="str">
        <f>PROPER(DatosTransformados[[#This Row],[Payment Method Hidden]])</f>
        <v>Direct Debit</v>
      </c>
      <c r="W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461" s="5">
        <v>3242</v>
      </c>
      <c r="Y4461" s="5"/>
      <c r="Z4461" s="5"/>
      <c r="AA4461" s="5" t="s">
        <v>4190</v>
      </c>
      <c r="AB4461" s="6">
        <f>DATEVALUE(DatosTransformados[[#This Row],[Contact Date Hidden]])</f>
        <v>45244</v>
      </c>
      <c r="AC4461" s="6">
        <v>44355</v>
      </c>
      <c r="AD4461" s="5" t="s">
        <v>28</v>
      </c>
      <c r="AE4461" s="5" t="str">
        <f>VLOOKUP(DatosTransformados[[#This Row],[Customer Segment Hidden]],Tabla3[#All],2,FALSE)</f>
        <v>High</v>
      </c>
      <c r="AF4461" s="12">
        <v>58.294379638962539</v>
      </c>
      <c r="AG4461" s="5">
        <v>8</v>
      </c>
      <c r="AH4461" s="5" t="s">
        <v>63</v>
      </c>
      <c r="AI4461" s="5" t="str">
        <f>IFERROR(VLOOKUP(DatosTransformados[[#This Row],[Preferred Contact Method Hidden]],Tabla3[#All],2,FALSE),DatosTransformados[[#This Row],[Preferred Contact Method Hidden]])</f>
        <v>SMS</v>
      </c>
      <c r="AJ4461" s="5" t="str">
        <f>VLOOKUP(DatosTransformados[[#This Row],[Applied Discount Hidden]],Tabla3[#All],2,FALSE)</f>
        <v>Yes</v>
      </c>
      <c r="AK4461" s="5" t="b">
        <v>1</v>
      </c>
    </row>
    <row r="4462" spans="1:37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">
        <v>21</v>
      </c>
      <c r="O44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2" s="2" t="s">
        <v>21</v>
      </c>
      <c r="Q4462" s="2">
        <v>0</v>
      </c>
      <c r="R4462" s="2" t="s">
        <v>21</v>
      </c>
      <c r="S4462" s="2" t="s">
        <v>24</v>
      </c>
      <c r="T4462" s="2" t="s">
        <v>207</v>
      </c>
      <c r="U4462" s="2">
        <v>16</v>
      </c>
      <c r="V4462" s="2" t="str">
        <f>PROPER(DatosTransformados[[#This Row],[Payment Method Hidden]])</f>
        <v>Paper Check</v>
      </c>
      <c r="W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462" s="2">
        <v>16</v>
      </c>
      <c r="Y4462" s="2" t="s">
        <v>134</v>
      </c>
      <c r="Z4462" s="2" t="s">
        <v>403</v>
      </c>
      <c r="AA4462" s="2" t="s">
        <v>744</v>
      </c>
      <c r="AB4462" s="3">
        <f>DATEVALUE(DatosTransformados[[#This Row],[Contact Date Hidden]])</f>
        <v>44778</v>
      </c>
      <c r="AC4462" s="3">
        <v>44278</v>
      </c>
      <c r="AD4462" s="2" t="s">
        <v>38</v>
      </c>
      <c r="AE4462" s="2" t="str">
        <f>VLOOKUP(DatosTransformados[[#This Row],[Customer Segment Hidden]],Tabla3[#All],2,FALSE)</f>
        <v>Low</v>
      </c>
      <c r="AF4462" s="11">
        <v>14.43185653319216</v>
      </c>
      <c r="AG4462" s="2">
        <v>0</v>
      </c>
      <c r="AH4462" s="2" t="s">
        <v>49</v>
      </c>
      <c r="AI4462" s="2" t="str">
        <f>IFERROR(VLOOKUP(DatosTransformados[[#This Row],[Preferred Contact Method Hidden]],Tabla3[#All],2,FALSE),DatosTransformados[[#This Row],[Preferred Contact Method Hidden]])</f>
        <v>Phone</v>
      </c>
      <c r="AJ4462" s="2" t="str">
        <f>VLOOKUP(DatosTransformados[[#This Row],[Applied Discount Hidden]],Tabla3[#All],2,FALSE)</f>
        <v>No</v>
      </c>
      <c r="AK4462" s="2" t="b">
        <v>0</v>
      </c>
    </row>
    <row r="4463" spans="1:37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">
        <v>21</v>
      </c>
      <c r="O44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3" s="5" t="s">
        <v>21</v>
      </c>
      <c r="Q4463" s="5">
        <v>0</v>
      </c>
      <c r="R4463" s="5" t="s">
        <v>21</v>
      </c>
      <c r="S4463" s="5" t="s">
        <v>24</v>
      </c>
      <c r="T4463" s="5" t="s">
        <v>35</v>
      </c>
      <c r="U4463" s="5">
        <v>26</v>
      </c>
      <c r="V4463" s="5" t="str">
        <f>PROPER(DatosTransformados[[#This Row],[Payment Method Hidden]])</f>
        <v>Direct Debit</v>
      </c>
      <c r="W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463" s="5">
        <v>125</v>
      </c>
      <c r="Y4463" s="5"/>
      <c r="Z4463" s="5"/>
      <c r="AA4463" s="5" t="s">
        <v>3092</v>
      </c>
      <c r="AB4463" s="6">
        <f>DATEVALUE(DatosTransformados[[#This Row],[Contact Date Hidden]])</f>
        <v>44597</v>
      </c>
      <c r="AC4463" s="6">
        <v>44837</v>
      </c>
      <c r="AD4463" s="5" t="s">
        <v>38</v>
      </c>
      <c r="AE4463" s="5" t="str">
        <f>VLOOKUP(DatosTransformados[[#This Row],[Customer Segment Hidden]],Tabla3[#All],2,FALSE)</f>
        <v>Low</v>
      </c>
      <c r="AF4463" s="12">
        <v>21.453432655808541</v>
      </c>
      <c r="AG4463" s="5">
        <v>3</v>
      </c>
      <c r="AH4463" s="5" t="s">
        <v>49</v>
      </c>
      <c r="AI4463" s="5" t="str">
        <f>IFERROR(VLOOKUP(DatosTransformados[[#This Row],[Preferred Contact Method Hidden]],Tabla3[#All],2,FALSE),DatosTransformados[[#This Row],[Preferred Contact Method Hidden]])</f>
        <v>Phone</v>
      </c>
      <c r="AJ4463" s="5" t="str">
        <f>VLOOKUP(DatosTransformados[[#This Row],[Applied Discount Hidden]],Tabla3[#All],2,FALSE)</f>
        <v>Yes</v>
      </c>
      <c r="AK4463" s="5" t="b">
        <v>1</v>
      </c>
    </row>
    <row r="4464" spans="1:37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">
        <v>21</v>
      </c>
      <c r="O44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4" s="2" t="s">
        <v>21</v>
      </c>
      <c r="Q4464" s="2">
        <v>0</v>
      </c>
      <c r="R4464" s="2" t="s">
        <v>33</v>
      </c>
      <c r="S4464" s="2" t="s">
        <v>34</v>
      </c>
      <c r="T4464" s="2" t="s">
        <v>35</v>
      </c>
      <c r="U4464" s="2">
        <v>62</v>
      </c>
      <c r="V4464" s="2" t="str">
        <f>PROPER(DatosTransformados[[#This Row],[Payment Method Hidden]])</f>
        <v>Direct Debit</v>
      </c>
      <c r="W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4464" s="2">
        <v>4035</v>
      </c>
      <c r="Y4464" s="2"/>
      <c r="Z4464" s="2"/>
      <c r="AA4464" s="2" t="s">
        <v>847</v>
      </c>
      <c r="AB4464" s="3">
        <f>DATEVALUE(DatosTransformados[[#This Row],[Contact Date Hidden]])</f>
        <v>43987</v>
      </c>
      <c r="AC4464" s="3">
        <v>43952</v>
      </c>
      <c r="AD4464" s="2" t="s">
        <v>38</v>
      </c>
      <c r="AE4464" s="2" t="str">
        <f>VLOOKUP(DatosTransformados[[#This Row],[Customer Segment Hidden]],Tabla3[#All],2,FALSE)</f>
        <v>Low</v>
      </c>
      <c r="AF4464" s="11">
        <v>67.975689117706111</v>
      </c>
      <c r="AG4464" s="2">
        <v>6</v>
      </c>
      <c r="AH4464" s="2" t="s">
        <v>49</v>
      </c>
      <c r="AI4464" s="2" t="str">
        <f>IFERROR(VLOOKUP(DatosTransformados[[#This Row],[Preferred Contact Method Hidden]],Tabla3[#All],2,FALSE),DatosTransformados[[#This Row],[Preferred Contact Method Hidden]])</f>
        <v>Phone</v>
      </c>
      <c r="AJ4464" s="2" t="str">
        <f>VLOOKUP(DatosTransformados[[#This Row],[Applied Discount Hidden]],Tabla3[#All],2,FALSE)</f>
        <v>Yes</v>
      </c>
      <c r="AK4464" s="2" t="b">
        <v>1</v>
      </c>
    </row>
    <row r="4465" spans="1:37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">
        <v>21</v>
      </c>
      <c r="O44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5" s="5" t="s">
        <v>21</v>
      </c>
      <c r="Q4465" s="5">
        <v>0</v>
      </c>
      <c r="R4465" s="5" t="s">
        <v>21</v>
      </c>
      <c r="S4465" s="5" t="s">
        <v>24</v>
      </c>
      <c r="T4465" s="5" t="s">
        <v>117</v>
      </c>
      <c r="U4465" s="5">
        <v>16</v>
      </c>
      <c r="V4465" s="5" t="str">
        <f>PROPER(DatosTransformados[[#This Row],[Payment Method Hidden]])</f>
        <v>Direct Debit</v>
      </c>
      <c r="W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465" s="5">
        <v>115</v>
      </c>
      <c r="Y4465" s="5"/>
      <c r="Z4465" s="5"/>
      <c r="AA4465" s="5" t="s">
        <v>1781</v>
      </c>
      <c r="AB4465" s="6">
        <f>DATEVALUE(DatosTransformados[[#This Row],[Contact Date Hidden]])</f>
        <v>44052</v>
      </c>
      <c r="AC4465" s="6">
        <v>44046</v>
      </c>
      <c r="AD4465" s="5" t="s">
        <v>44</v>
      </c>
      <c r="AE4465" s="5" t="str">
        <f>VLOOKUP(DatosTransformados[[#This Row],[Customer Segment Hidden]],Tabla3[#All],2,FALSE)</f>
        <v>Medium</v>
      </c>
      <c r="AF4465" s="12">
        <v>13.36366217551196</v>
      </c>
      <c r="AG4465" s="5">
        <v>0</v>
      </c>
      <c r="AH4465" s="5" t="s">
        <v>49</v>
      </c>
      <c r="AI4465" s="5" t="str">
        <f>IFERROR(VLOOKUP(DatosTransformados[[#This Row],[Preferred Contact Method Hidden]],Tabla3[#All],2,FALSE),DatosTransformados[[#This Row],[Preferred Contact Method Hidden]])</f>
        <v>Phone</v>
      </c>
      <c r="AJ4465" s="5" t="str">
        <f>VLOOKUP(DatosTransformados[[#This Row],[Applied Discount Hidden]],Tabla3[#All],2,FALSE)</f>
        <v>No</v>
      </c>
      <c r="AK4465" s="5" t="b">
        <v>0</v>
      </c>
    </row>
    <row r="4466" spans="1:37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">
        <v>33</v>
      </c>
      <c r="O446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466" s="2" t="s">
        <v>33</v>
      </c>
      <c r="Q4466" s="2">
        <v>5</v>
      </c>
      <c r="R4466" s="2" t="s">
        <v>21</v>
      </c>
      <c r="S4466" s="2" t="s">
        <v>24</v>
      </c>
      <c r="T4466" s="2" t="s">
        <v>35</v>
      </c>
      <c r="U4466" s="2">
        <v>25</v>
      </c>
      <c r="V4466" s="2" t="str">
        <f>PROPER(DatosTransformados[[#This Row],[Payment Method Hidden]])</f>
        <v>Direct Debit</v>
      </c>
      <c r="W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466" s="2">
        <v>25</v>
      </c>
      <c r="Y4466" s="2"/>
      <c r="Z4466" s="2"/>
      <c r="AA4466" s="2" t="s">
        <v>5670</v>
      </c>
      <c r="AB4466" s="3">
        <f>DATEVALUE(DatosTransformados[[#This Row],[Contact Date Hidden]])</f>
        <v>43996</v>
      </c>
      <c r="AC4466" s="3">
        <v>44994</v>
      </c>
      <c r="AD4466" s="2" t="s">
        <v>44</v>
      </c>
      <c r="AE4466" s="2" t="str">
        <f>VLOOKUP(DatosTransformados[[#This Row],[Customer Segment Hidden]],Tabla3[#All],2,FALSE)</f>
        <v>Medium</v>
      </c>
      <c r="AF4466" s="11">
        <v>24.487919011628129</v>
      </c>
      <c r="AG4466" s="2">
        <v>4</v>
      </c>
      <c r="AH4466" s="2" t="s">
        <v>49</v>
      </c>
      <c r="AI4466" s="2" t="str">
        <f>IFERROR(VLOOKUP(DatosTransformados[[#This Row],[Preferred Contact Method Hidden]],Tabla3[#All],2,FALSE),DatosTransformados[[#This Row],[Preferred Contact Method Hidden]])</f>
        <v>Phone</v>
      </c>
      <c r="AJ4466" s="2" t="str">
        <f>VLOOKUP(DatosTransformados[[#This Row],[Applied Discount Hidden]],Tabla3[#All],2,FALSE)</f>
        <v>No</v>
      </c>
      <c r="AK4466" s="2" t="b">
        <v>0</v>
      </c>
    </row>
    <row r="4467" spans="1:37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">
        <v>21</v>
      </c>
      <c r="O44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7" s="5" t="s">
        <v>21</v>
      </c>
      <c r="Q4467" s="5">
        <v>0</v>
      </c>
      <c r="R4467" s="5" t="s">
        <v>33</v>
      </c>
      <c r="S4467" s="5" t="s">
        <v>34</v>
      </c>
      <c r="T4467" s="5" t="s">
        <v>123</v>
      </c>
      <c r="U4467" s="5">
        <v>23</v>
      </c>
      <c r="V4467" s="5" t="str">
        <f>PROPER(DatosTransformados[[#This Row],[Payment Method Hidden]])</f>
        <v>Credit Card</v>
      </c>
      <c r="W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467" s="5">
        <v>1064</v>
      </c>
      <c r="Y4467" s="5"/>
      <c r="Z4467" s="5"/>
      <c r="AA4467" s="5" t="s">
        <v>5228</v>
      </c>
      <c r="AB4467" s="6">
        <f>DATEVALUE(DatosTransformados[[#This Row],[Contact Date Hidden]])</f>
        <v>45157</v>
      </c>
      <c r="AC4467" s="6">
        <v>44873</v>
      </c>
      <c r="AD4467" s="5" t="s">
        <v>38</v>
      </c>
      <c r="AE4467" s="5" t="str">
        <f>VLOOKUP(DatosTransformados[[#This Row],[Customer Segment Hidden]],Tabla3[#All],2,FALSE)</f>
        <v>Low</v>
      </c>
      <c r="AF4467" s="12">
        <v>25.379870321370209</v>
      </c>
      <c r="AG4467" s="5">
        <v>1</v>
      </c>
      <c r="AH4467" s="5" t="s">
        <v>49</v>
      </c>
      <c r="AI4467" s="5" t="str">
        <f>IFERROR(VLOOKUP(DatosTransformados[[#This Row],[Preferred Contact Method Hidden]],Tabla3[#All],2,FALSE),DatosTransformados[[#This Row],[Preferred Contact Method Hidden]])</f>
        <v>Phone</v>
      </c>
      <c r="AJ4467" s="5" t="str">
        <f>VLOOKUP(DatosTransformados[[#This Row],[Applied Discount Hidden]],Tabla3[#All],2,FALSE)</f>
        <v>No</v>
      </c>
      <c r="AK4467" s="5" t="b">
        <v>0</v>
      </c>
    </row>
    <row r="4468" spans="1:37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">
        <v>21</v>
      </c>
      <c r="O44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8" s="2" t="s">
        <v>21</v>
      </c>
      <c r="Q4468" s="2">
        <v>0</v>
      </c>
      <c r="R4468" s="2" t="s">
        <v>33</v>
      </c>
      <c r="S4468" s="2" t="s">
        <v>24</v>
      </c>
      <c r="T4468" s="2" t="s">
        <v>35</v>
      </c>
      <c r="U4468" s="2">
        <v>10</v>
      </c>
      <c r="V4468" s="2" t="str">
        <f>PROPER(DatosTransformados[[#This Row],[Payment Method Hidden]])</f>
        <v>Direct Debit</v>
      </c>
      <c r="W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468" s="2">
        <v>242</v>
      </c>
      <c r="Y4468" s="2"/>
      <c r="Z4468" s="2"/>
      <c r="AA4468" s="2" t="s">
        <v>2531</v>
      </c>
      <c r="AB4468" s="3">
        <f>DATEVALUE(DatosTransformados[[#This Row],[Contact Date Hidden]])</f>
        <v>45079</v>
      </c>
      <c r="AC4468" s="3">
        <v>43844</v>
      </c>
      <c r="AD4468" s="2" t="s">
        <v>44</v>
      </c>
      <c r="AE4468" s="2" t="str">
        <f>VLOOKUP(DatosTransformados[[#This Row],[Customer Segment Hidden]],Tabla3[#All],2,FALSE)</f>
        <v>Medium</v>
      </c>
      <c r="AF4468" s="11">
        <v>8.5307405342309153</v>
      </c>
      <c r="AG4468" s="2">
        <v>8</v>
      </c>
      <c r="AH4468" s="2" t="s">
        <v>29</v>
      </c>
      <c r="AI4468" s="2" t="str">
        <f>IFERROR(VLOOKUP(DatosTransformados[[#This Row],[Preferred Contact Method Hidden]],Tabla3[#All],2,FALSE),DatosTransformados[[#This Row],[Preferred Contact Method Hidden]])</f>
        <v>Email</v>
      </c>
      <c r="AJ4468" s="2" t="str">
        <f>VLOOKUP(DatosTransformados[[#This Row],[Applied Discount Hidden]],Tabla3[#All],2,FALSE)</f>
        <v>Yes</v>
      </c>
      <c r="AK4468" s="2" t="b">
        <v>1</v>
      </c>
    </row>
    <row r="4469" spans="1:37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">
        <v>21</v>
      </c>
      <c r="O44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69" s="5" t="s">
        <v>33</v>
      </c>
      <c r="Q4469" s="5">
        <v>4</v>
      </c>
      <c r="R4469" s="5" t="s">
        <v>21</v>
      </c>
      <c r="S4469" s="5" t="s">
        <v>52</v>
      </c>
      <c r="T4469" s="5" t="s">
        <v>117</v>
      </c>
      <c r="U4469" s="5">
        <v>8</v>
      </c>
      <c r="V4469" s="5" t="str">
        <f>PROPER(DatosTransformados[[#This Row],[Payment Method Hidden]])</f>
        <v>Direct Debit</v>
      </c>
      <c r="W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469" s="5">
        <v>103</v>
      </c>
      <c r="Y4469" s="5"/>
      <c r="Z4469" s="5"/>
      <c r="AA4469" s="5" t="s">
        <v>2512</v>
      </c>
      <c r="AB4469" s="6">
        <f>DATEVALUE(DatosTransformados[[#This Row],[Contact Date Hidden]])</f>
        <v>44508</v>
      </c>
      <c r="AC4469" s="6">
        <v>44275</v>
      </c>
      <c r="AD4469" s="5" t="s">
        <v>28</v>
      </c>
      <c r="AE4469" s="5" t="str">
        <f>VLOOKUP(DatosTransformados[[#This Row],[Customer Segment Hidden]],Tabla3[#All],2,FALSE)</f>
        <v>High</v>
      </c>
      <c r="AF4469" s="12">
        <v>6.9269010504009287</v>
      </c>
      <c r="AG4469" s="5">
        <v>6</v>
      </c>
      <c r="AH4469" s="5" t="s">
        <v>49</v>
      </c>
      <c r="AI4469" s="5" t="str">
        <f>IFERROR(VLOOKUP(DatosTransformados[[#This Row],[Preferred Contact Method Hidden]],Tabla3[#All],2,FALSE),DatosTransformados[[#This Row],[Preferred Contact Method Hidden]])</f>
        <v>Phone</v>
      </c>
      <c r="AJ4469" s="5" t="str">
        <f>VLOOKUP(DatosTransformados[[#This Row],[Applied Discount Hidden]],Tabla3[#All],2,FALSE)</f>
        <v>No</v>
      </c>
      <c r="AK4469" s="5" t="b">
        <v>0</v>
      </c>
    </row>
    <row r="4470" spans="1:37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">
        <v>21</v>
      </c>
      <c r="O44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0" s="2" t="s">
        <v>33</v>
      </c>
      <c r="Q4470" s="2">
        <v>5</v>
      </c>
      <c r="R4470" s="2" t="s">
        <v>21</v>
      </c>
      <c r="S4470" s="2" t="s">
        <v>24</v>
      </c>
      <c r="T4470" s="2" t="s">
        <v>35</v>
      </c>
      <c r="U4470" s="2">
        <v>6</v>
      </c>
      <c r="V4470" s="2" t="str">
        <f>PROPER(DatosTransformados[[#This Row],[Payment Method Hidden]])</f>
        <v>Direct Debit</v>
      </c>
      <c r="W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4470" s="2">
        <v>6</v>
      </c>
      <c r="Y4470" s="2"/>
      <c r="Z4470" s="2"/>
      <c r="AA4470" s="2" t="s">
        <v>5084</v>
      </c>
      <c r="AB4470" s="3">
        <f>DATEVALUE(DatosTransformados[[#This Row],[Contact Date Hidden]])</f>
        <v>44813</v>
      </c>
      <c r="AC4470" s="3">
        <v>45276</v>
      </c>
      <c r="AD4470" s="2" t="s">
        <v>28</v>
      </c>
      <c r="AE4470" s="2" t="str">
        <f>VLOOKUP(DatosTransformados[[#This Row],[Customer Segment Hidden]],Tabla3[#All],2,FALSE)</f>
        <v>High</v>
      </c>
      <c r="AF4470" s="11">
        <v>6.9743866555970673</v>
      </c>
      <c r="AG4470" s="2">
        <v>5</v>
      </c>
      <c r="AH4470" s="2" t="s">
        <v>49</v>
      </c>
      <c r="AI4470" s="2" t="str">
        <f>IFERROR(VLOOKUP(DatosTransformados[[#This Row],[Preferred Contact Method Hidden]],Tabla3[#All],2,FALSE),DatosTransformados[[#This Row],[Preferred Contact Method Hidden]])</f>
        <v>Phone</v>
      </c>
      <c r="AJ4470" s="2" t="str">
        <f>VLOOKUP(DatosTransformados[[#This Row],[Applied Discount Hidden]],Tabla3[#All],2,FALSE)</f>
        <v>No</v>
      </c>
      <c r="AK4470" s="2" t="b">
        <v>0</v>
      </c>
    </row>
    <row r="4471" spans="1:37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">
        <v>21</v>
      </c>
      <c r="O44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1" s="5" t="s">
        <v>33</v>
      </c>
      <c r="Q4471" s="5">
        <v>6</v>
      </c>
      <c r="R4471" s="5" t="s">
        <v>21</v>
      </c>
      <c r="S4471" s="5" t="s">
        <v>34</v>
      </c>
      <c r="T4471" s="5" t="s">
        <v>123</v>
      </c>
      <c r="U4471" s="5">
        <v>9</v>
      </c>
      <c r="V4471" s="5" t="str">
        <f>PROPER(DatosTransformados[[#This Row],[Payment Method Hidden]])</f>
        <v>Credit Card</v>
      </c>
      <c r="W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471" s="5">
        <v>294</v>
      </c>
      <c r="Y4471" s="5"/>
      <c r="Z4471" s="5"/>
      <c r="AA4471" s="5" t="s">
        <v>6825</v>
      </c>
      <c r="AB4471" s="6">
        <f>DATEVALUE(DatosTransformados[[#This Row],[Contact Date Hidden]])</f>
        <v>43919</v>
      </c>
      <c r="AC4471" s="6">
        <v>45250</v>
      </c>
      <c r="AD4471" s="5" t="s">
        <v>28</v>
      </c>
      <c r="AE4471" s="5" t="str">
        <f>VLOOKUP(DatosTransformados[[#This Row],[Customer Segment Hidden]],Tabla3[#All],2,FALSE)</f>
        <v>High</v>
      </c>
      <c r="AF4471" s="12">
        <v>7.4431670996018431</v>
      </c>
      <c r="AG4471" s="5">
        <v>2</v>
      </c>
      <c r="AH4471" s="5" t="s">
        <v>63</v>
      </c>
      <c r="AI4471" s="5" t="str">
        <f>IFERROR(VLOOKUP(DatosTransformados[[#This Row],[Preferred Contact Method Hidden]],Tabla3[#All],2,FALSE),DatosTransformados[[#This Row],[Preferred Contact Method Hidden]])</f>
        <v>SMS</v>
      </c>
      <c r="AJ4471" s="5" t="str">
        <f>VLOOKUP(DatosTransformados[[#This Row],[Applied Discount Hidden]],Tabla3[#All],2,FALSE)</f>
        <v>No</v>
      </c>
      <c r="AK4471" s="5" t="b">
        <v>0</v>
      </c>
    </row>
    <row r="4472" spans="1:37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">
        <v>21</v>
      </c>
      <c r="O44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2" s="2" t="s">
        <v>21</v>
      </c>
      <c r="Q4472" s="2">
        <v>0</v>
      </c>
      <c r="R4472" s="2" t="s">
        <v>21</v>
      </c>
      <c r="S4472" s="2" t="s">
        <v>24</v>
      </c>
      <c r="T4472" s="2" t="s">
        <v>35</v>
      </c>
      <c r="U4472" s="2">
        <v>44</v>
      </c>
      <c r="V4472" s="2" t="str">
        <f>PROPER(DatosTransformados[[#This Row],[Payment Method Hidden]])</f>
        <v>Direct Debit</v>
      </c>
      <c r="W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472" s="2">
        <v>382</v>
      </c>
      <c r="Y4472" s="2"/>
      <c r="Z4472" s="2"/>
      <c r="AA4472" s="2" t="s">
        <v>2996</v>
      </c>
      <c r="AB4472" s="3">
        <f>DATEVALUE(DatosTransformados[[#This Row],[Contact Date Hidden]])</f>
        <v>45139</v>
      </c>
      <c r="AC4472" s="3">
        <v>44644</v>
      </c>
      <c r="AD4472" s="2" t="s">
        <v>38</v>
      </c>
      <c r="AE4472" s="2" t="str">
        <f>VLOOKUP(DatosTransformados[[#This Row],[Customer Segment Hidden]],Tabla3[#All],2,FALSE)</f>
        <v>Low</v>
      </c>
      <c r="AF4472" s="11">
        <v>46.501161720656668</v>
      </c>
      <c r="AG4472" s="2">
        <v>7</v>
      </c>
      <c r="AH4472" s="2" t="s">
        <v>63</v>
      </c>
      <c r="AI4472" s="2" t="str">
        <f>IFERROR(VLOOKUP(DatosTransformados[[#This Row],[Preferred Contact Method Hidden]],Tabla3[#All],2,FALSE),DatosTransformados[[#This Row],[Preferred Contact Method Hidden]])</f>
        <v>SMS</v>
      </c>
      <c r="AJ4472" s="2" t="str">
        <f>VLOOKUP(DatosTransformados[[#This Row],[Applied Discount Hidden]],Tabla3[#All],2,FALSE)</f>
        <v>Yes</v>
      </c>
      <c r="AK4472" s="2" t="b">
        <v>1</v>
      </c>
    </row>
    <row r="4473" spans="1:37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">
        <v>21</v>
      </c>
      <c r="O44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3" s="5" t="s">
        <v>21</v>
      </c>
      <c r="Q4473" s="5">
        <v>0</v>
      </c>
      <c r="R4473" s="5" t="s">
        <v>21</v>
      </c>
      <c r="S4473" s="5" t="s">
        <v>24</v>
      </c>
      <c r="T4473" s="5" t="s">
        <v>169</v>
      </c>
      <c r="U4473" s="5">
        <v>9</v>
      </c>
      <c r="V4473" s="5" t="str">
        <f>PROPER(DatosTransformados[[#This Row],[Payment Method Hidden]])</f>
        <v>Paper Check</v>
      </c>
      <c r="W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473" s="5">
        <v>9</v>
      </c>
      <c r="Y4473" s="5" t="s">
        <v>103</v>
      </c>
      <c r="Z4473" s="5" t="s">
        <v>197</v>
      </c>
      <c r="AA4473" s="5" t="s">
        <v>6828</v>
      </c>
      <c r="AB4473" s="6">
        <f>DATEVALUE(DatosTransformados[[#This Row],[Contact Date Hidden]])</f>
        <v>44700</v>
      </c>
      <c r="AC4473" s="6">
        <v>45237</v>
      </c>
      <c r="AD4473" s="5" t="s">
        <v>44</v>
      </c>
      <c r="AE4473" s="5" t="str">
        <f>VLOOKUP(DatosTransformados[[#This Row],[Customer Segment Hidden]],Tabla3[#All],2,FALSE)</f>
        <v>Medium</v>
      </c>
      <c r="AF4473" s="12">
        <v>10.679002136557671</v>
      </c>
      <c r="AG4473" s="5">
        <v>6</v>
      </c>
      <c r="AH4473" s="5" t="s">
        <v>63</v>
      </c>
      <c r="AI4473" s="5" t="str">
        <f>IFERROR(VLOOKUP(DatosTransformados[[#This Row],[Preferred Contact Method Hidden]],Tabla3[#All],2,FALSE),DatosTransformados[[#This Row],[Preferred Contact Method Hidden]])</f>
        <v>SMS</v>
      </c>
      <c r="AJ4473" s="5" t="str">
        <f>VLOOKUP(DatosTransformados[[#This Row],[Applied Discount Hidden]],Tabla3[#All],2,FALSE)</f>
        <v>Yes</v>
      </c>
      <c r="AK4473" s="5" t="b">
        <v>1</v>
      </c>
    </row>
    <row r="4474" spans="1:37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">
        <v>21</v>
      </c>
      <c r="O44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4" s="2" t="s">
        <v>21</v>
      </c>
      <c r="Q4474" s="2">
        <v>0</v>
      </c>
      <c r="R4474" s="2" t="s">
        <v>21</v>
      </c>
      <c r="S4474" s="2" t="s">
        <v>34</v>
      </c>
      <c r="T4474" s="2" t="s">
        <v>117</v>
      </c>
      <c r="U4474" s="2">
        <v>11</v>
      </c>
      <c r="V4474" s="2" t="str">
        <f>PROPER(DatosTransformados[[#This Row],[Payment Method Hidden]])</f>
        <v>Direct Debit</v>
      </c>
      <c r="W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474" s="2">
        <v>718</v>
      </c>
      <c r="Y4474" s="2"/>
      <c r="Z4474" s="2"/>
      <c r="AA4474" s="2" t="s">
        <v>1792</v>
      </c>
      <c r="AB4474" s="3">
        <f>DATEVALUE(DatosTransformados[[#This Row],[Contact Date Hidden]])</f>
        <v>44193</v>
      </c>
      <c r="AC4474" s="3">
        <v>44091</v>
      </c>
      <c r="AD4474" s="2" t="s">
        <v>38</v>
      </c>
      <c r="AE4474" s="2" t="str">
        <f>VLOOKUP(DatosTransformados[[#This Row],[Customer Segment Hidden]],Tabla3[#All],2,FALSE)</f>
        <v>Low</v>
      </c>
      <c r="AF4474" s="11">
        <v>13.049092487810359</v>
      </c>
      <c r="AG4474" s="2">
        <v>9</v>
      </c>
      <c r="AH4474" s="2" t="s">
        <v>29</v>
      </c>
      <c r="AI4474" s="2" t="str">
        <f>IFERROR(VLOOKUP(DatosTransformados[[#This Row],[Preferred Contact Method Hidden]],Tabla3[#All],2,FALSE),DatosTransformados[[#This Row],[Preferred Contact Method Hidden]])</f>
        <v>Email</v>
      </c>
      <c r="AJ4474" s="2" t="str">
        <f>VLOOKUP(DatosTransformados[[#This Row],[Applied Discount Hidden]],Tabla3[#All],2,FALSE)</f>
        <v>No</v>
      </c>
      <c r="AK4474" s="2" t="b">
        <v>0</v>
      </c>
    </row>
    <row r="4475" spans="1:37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">
        <v>21</v>
      </c>
      <c r="O44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5" s="5" t="s">
        <v>21</v>
      </c>
      <c r="Q4475" s="5">
        <v>0</v>
      </c>
      <c r="R4475" s="5" t="s">
        <v>21</v>
      </c>
      <c r="S4475" s="5" t="s">
        <v>24</v>
      </c>
      <c r="T4475" s="5" t="s">
        <v>35</v>
      </c>
      <c r="U4475" s="5">
        <v>9</v>
      </c>
      <c r="V4475" s="5" t="str">
        <f>PROPER(DatosTransformados[[#This Row],[Payment Method Hidden]])</f>
        <v>Direct Debit</v>
      </c>
      <c r="W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475" s="5">
        <v>9</v>
      </c>
      <c r="Y4475" s="5"/>
      <c r="Z4475" s="5"/>
      <c r="AA4475" s="5" t="s">
        <v>420</v>
      </c>
      <c r="AB4475" s="6">
        <f>DATEVALUE(DatosTransformados[[#This Row],[Contact Date Hidden]])</f>
        <v>44449</v>
      </c>
      <c r="AC4475" s="6">
        <v>45253</v>
      </c>
      <c r="AD4475" s="5" t="s">
        <v>38</v>
      </c>
      <c r="AE4475" s="5" t="str">
        <f>VLOOKUP(DatosTransformados[[#This Row],[Customer Segment Hidden]],Tabla3[#All],2,FALSE)</f>
        <v>Low</v>
      </c>
      <c r="AF4475" s="12">
        <v>7.6668860002736459</v>
      </c>
      <c r="AG4475" s="5">
        <v>1</v>
      </c>
      <c r="AH4475" s="5" t="s">
        <v>63</v>
      </c>
      <c r="AI4475" s="5" t="str">
        <f>IFERROR(VLOOKUP(DatosTransformados[[#This Row],[Preferred Contact Method Hidden]],Tabla3[#All],2,FALSE),DatosTransformados[[#This Row],[Preferred Contact Method Hidden]])</f>
        <v>SMS</v>
      </c>
      <c r="AJ4475" s="5" t="str">
        <f>VLOOKUP(DatosTransformados[[#This Row],[Applied Discount Hidden]],Tabla3[#All],2,FALSE)</f>
        <v>Yes</v>
      </c>
      <c r="AK4475" s="5" t="b">
        <v>1</v>
      </c>
    </row>
    <row r="4476" spans="1:37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">
        <v>21</v>
      </c>
      <c r="O44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6" s="2" t="s">
        <v>21</v>
      </c>
      <c r="Q4476" s="2">
        <v>0</v>
      </c>
      <c r="R4476" s="2" t="s">
        <v>33</v>
      </c>
      <c r="S4476" s="2" t="s">
        <v>52</v>
      </c>
      <c r="T4476" s="2" t="s">
        <v>35</v>
      </c>
      <c r="U4476" s="2">
        <v>65</v>
      </c>
      <c r="V4476" s="2" t="str">
        <f>PROPER(DatosTransformados[[#This Row],[Payment Method Hidden]])</f>
        <v>Direct Debit</v>
      </c>
      <c r="W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4476" s="2">
        <v>4599</v>
      </c>
      <c r="Y4476" s="2"/>
      <c r="Z4476" s="2"/>
      <c r="AA4476" s="2" t="s">
        <v>5702</v>
      </c>
      <c r="AB4476" s="3">
        <f>DATEVALUE(DatosTransformados[[#This Row],[Contact Date Hidden]])</f>
        <v>44907</v>
      </c>
      <c r="AC4476" s="3">
        <v>44498</v>
      </c>
      <c r="AD4476" s="2" t="s">
        <v>38</v>
      </c>
      <c r="AE4476" s="2" t="str">
        <f>VLOOKUP(DatosTransformados[[#This Row],[Customer Segment Hidden]],Tabla3[#All],2,FALSE)</f>
        <v>Low</v>
      </c>
      <c r="AF4476" s="11">
        <v>65.420466680465665</v>
      </c>
      <c r="AG4476" s="2">
        <v>5</v>
      </c>
      <c r="AH4476" s="2" t="s">
        <v>29</v>
      </c>
      <c r="AI4476" s="2" t="str">
        <f>IFERROR(VLOOKUP(DatosTransformados[[#This Row],[Preferred Contact Method Hidden]],Tabla3[#All],2,FALSE),DatosTransformados[[#This Row],[Preferred Contact Method Hidden]])</f>
        <v>Email</v>
      </c>
      <c r="AJ4476" s="2" t="str">
        <f>VLOOKUP(DatosTransformados[[#This Row],[Applied Discount Hidden]],Tabla3[#All],2,FALSE)</f>
        <v>Yes</v>
      </c>
      <c r="AK4476" s="2" t="b">
        <v>1</v>
      </c>
    </row>
    <row r="4477" spans="1:37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">
        <v>21</v>
      </c>
      <c r="O44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7" s="5" t="s">
        <v>21</v>
      </c>
      <c r="Q4477" s="5">
        <v>0</v>
      </c>
      <c r="R4477" s="5" t="s">
        <v>33</v>
      </c>
      <c r="S4477" s="5" t="s">
        <v>52</v>
      </c>
      <c r="T4477" s="5" t="s">
        <v>123</v>
      </c>
      <c r="U4477" s="5">
        <v>52</v>
      </c>
      <c r="V4477" s="5" t="str">
        <f>PROPER(DatosTransformados[[#This Row],[Payment Method Hidden]])</f>
        <v>Credit Card</v>
      </c>
      <c r="W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4477" s="5">
        <v>3593</v>
      </c>
      <c r="Y4477" s="5"/>
      <c r="Z4477" s="5"/>
      <c r="AA4477" s="5" t="s">
        <v>5729</v>
      </c>
      <c r="AB4477" s="6">
        <f>DATEVALUE(DatosTransformados[[#This Row],[Contact Date Hidden]])</f>
        <v>44274</v>
      </c>
      <c r="AC4477" s="6">
        <v>43948</v>
      </c>
      <c r="AD4477" s="5" t="s">
        <v>38</v>
      </c>
      <c r="AE4477" s="5" t="str">
        <f>VLOOKUP(DatosTransformados[[#This Row],[Customer Segment Hidden]],Tabla3[#All],2,FALSE)</f>
        <v>Low</v>
      </c>
      <c r="AF4477" s="12">
        <v>62.017786721500407</v>
      </c>
      <c r="AG4477" s="5">
        <v>6</v>
      </c>
      <c r="AH4477" s="5" t="s">
        <v>49</v>
      </c>
      <c r="AI4477" s="5" t="str">
        <f>IFERROR(VLOOKUP(DatosTransformados[[#This Row],[Preferred Contact Method Hidden]],Tabla3[#All],2,FALSE),DatosTransformados[[#This Row],[Preferred Contact Method Hidden]])</f>
        <v>Phone</v>
      </c>
      <c r="AJ4477" s="5" t="str">
        <f>VLOOKUP(DatosTransformados[[#This Row],[Applied Discount Hidden]],Tabla3[#All],2,FALSE)</f>
        <v>Yes</v>
      </c>
      <c r="AK4477" s="5" t="b">
        <v>1</v>
      </c>
    </row>
    <row r="4478" spans="1:37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">
        <v>21</v>
      </c>
      <c r="O44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8" s="2" t="s">
        <v>33</v>
      </c>
      <c r="Q4478" s="2">
        <v>2</v>
      </c>
      <c r="R4478" s="2" t="s">
        <v>21</v>
      </c>
      <c r="S4478" s="2" t="s">
        <v>34</v>
      </c>
      <c r="T4478" s="2" t="s">
        <v>25</v>
      </c>
      <c r="U4478" s="2">
        <v>31</v>
      </c>
      <c r="V4478" s="2" t="str">
        <f>PROPER(DatosTransformados[[#This Row],[Payment Method Hidden]])</f>
        <v>Credit Card</v>
      </c>
      <c r="W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478" s="2">
        <v>1697</v>
      </c>
      <c r="Y4478" s="2"/>
      <c r="Z4478" s="2"/>
      <c r="AA4478" s="2" t="s">
        <v>172</v>
      </c>
      <c r="AB4478" s="3">
        <f>DATEVALUE(DatosTransformados[[#This Row],[Contact Date Hidden]])</f>
        <v>44479</v>
      </c>
      <c r="AC4478" s="3">
        <v>44370</v>
      </c>
      <c r="AD4478" s="2" t="s">
        <v>38</v>
      </c>
      <c r="AE4478" s="2" t="str">
        <f>VLOOKUP(DatosTransformados[[#This Row],[Customer Segment Hidden]],Tabla3[#All],2,FALSE)</f>
        <v>Low</v>
      </c>
      <c r="AF4478" s="11">
        <v>26.006198177225681</v>
      </c>
      <c r="AG4478" s="2">
        <v>1</v>
      </c>
      <c r="AH4478" s="2" t="s">
        <v>29</v>
      </c>
      <c r="AI4478" s="2" t="str">
        <f>IFERROR(VLOOKUP(DatosTransformados[[#This Row],[Preferred Contact Method Hidden]],Tabla3[#All],2,FALSE),DatosTransformados[[#This Row],[Preferred Contact Method Hidden]])</f>
        <v>Email</v>
      </c>
      <c r="AJ4478" s="2" t="str">
        <f>VLOOKUP(DatosTransformados[[#This Row],[Applied Discount Hidden]],Tabla3[#All],2,FALSE)</f>
        <v>No</v>
      </c>
      <c r="AK4478" s="2" t="b">
        <v>0</v>
      </c>
    </row>
    <row r="4479" spans="1:37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">
        <v>21</v>
      </c>
      <c r="O44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79" s="5" t="s">
        <v>21</v>
      </c>
      <c r="Q4479" s="5">
        <v>0</v>
      </c>
      <c r="R4479" s="5" t="s">
        <v>33</v>
      </c>
      <c r="S4479" s="5" t="s">
        <v>34</v>
      </c>
      <c r="T4479" s="5" t="s">
        <v>123</v>
      </c>
      <c r="U4479" s="5">
        <v>46</v>
      </c>
      <c r="V4479" s="5" t="str">
        <f>PROPER(DatosTransformados[[#This Row],[Payment Method Hidden]])</f>
        <v>Credit Card</v>
      </c>
      <c r="W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479" s="5">
        <v>2147</v>
      </c>
      <c r="Y4479" s="5"/>
      <c r="Z4479" s="5"/>
      <c r="AA4479" s="5" t="s">
        <v>2750</v>
      </c>
      <c r="AB4479" s="6">
        <f>DATEVALUE(DatosTransformados[[#This Row],[Contact Date Hidden]])</f>
        <v>44069</v>
      </c>
      <c r="AC4479" s="6">
        <v>44234</v>
      </c>
      <c r="AD4479" s="5" t="s">
        <v>44</v>
      </c>
      <c r="AE4479" s="5" t="str">
        <f>VLOOKUP(DatosTransformados[[#This Row],[Customer Segment Hidden]],Tabla3[#All],2,FALSE)</f>
        <v>Medium</v>
      </c>
      <c r="AF4479" s="12">
        <v>54.8884934482125</v>
      </c>
      <c r="AG4479" s="5">
        <v>3</v>
      </c>
      <c r="AH4479" s="5" t="s">
        <v>29</v>
      </c>
      <c r="AI4479" s="5" t="str">
        <f>IFERROR(VLOOKUP(DatosTransformados[[#This Row],[Preferred Contact Method Hidden]],Tabla3[#All],2,FALSE),DatosTransformados[[#This Row],[Preferred Contact Method Hidden]])</f>
        <v>Email</v>
      </c>
      <c r="AJ4479" s="5" t="str">
        <f>VLOOKUP(DatosTransformados[[#This Row],[Applied Discount Hidden]],Tabla3[#All],2,FALSE)</f>
        <v>No</v>
      </c>
      <c r="AK4479" s="5" t="b">
        <v>0</v>
      </c>
    </row>
    <row r="4480" spans="1:37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">
        <v>33</v>
      </c>
      <c r="O44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0" s="2" t="s">
        <v>21</v>
      </c>
      <c r="Q4480" s="2">
        <v>0</v>
      </c>
      <c r="R4480" s="2" t="s">
        <v>21</v>
      </c>
      <c r="S4480" s="2" t="s">
        <v>24</v>
      </c>
      <c r="T4480" s="2" t="s">
        <v>25</v>
      </c>
      <c r="U4480" s="2">
        <v>37</v>
      </c>
      <c r="V4480" s="2" t="str">
        <f>PROPER(DatosTransformados[[#This Row],[Payment Method Hidden]])</f>
        <v>Credit Card</v>
      </c>
      <c r="W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480" s="2">
        <v>172</v>
      </c>
      <c r="Y4480" s="2" t="s">
        <v>42</v>
      </c>
      <c r="Z4480" s="2" t="s">
        <v>213</v>
      </c>
      <c r="AA4480" s="2" t="s">
        <v>3760</v>
      </c>
      <c r="AB4480" s="3">
        <f>DATEVALUE(DatosTransformados[[#This Row],[Contact Date Hidden]])</f>
        <v>45044</v>
      </c>
      <c r="AC4480" s="3">
        <v>44475</v>
      </c>
      <c r="AD4480" s="2" t="s">
        <v>38</v>
      </c>
      <c r="AE4480" s="2" t="str">
        <f>VLOOKUP(DatosTransformados[[#This Row],[Customer Segment Hidden]],Tabla3[#All],2,FALSE)</f>
        <v>Low</v>
      </c>
      <c r="AF4480" s="11">
        <v>42.152613835709538</v>
      </c>
      <c r="AG4480" s="2">
        <v>9</v>
      </c>
      <c r="AH4480" s="2" t="s">
        <v>29</v>
      </c>
      <c r="AI4480" s="2" t="str">
        <f>IFERROR(VLOOKUP(DatosTransformados[[#This Row],[Preferred Contact Method Hidden]],Tabla3[#All],2,FALSE),DatosTransformados[[#This Row],[Preferred Contact Method Hidden]])</f>
        <v>Email</v>
      </c>
      <c r="AJ4480" s="2" t="str">
        <f>VLOOKUP(DatosTransformados[[#This Row],[Applied Discount Hidden]],Tabla3[#All],2,FALSE)</f>
        <v>Yes</v>
      </c>
      <c r="AK4480" s="2" t="b">
        <v>1</v>
      </c>
    </row>
    <row r="4481" spans="1:37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">
        <v>21</v>
      </c>
      <c r="O44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1" s="5" t="s">
        <v>21</v>
      </c>
      <c r="Q4481" s="5">
        <v>0</v>
      </c>
      <c r="R4481" s="5" t="s">
        <v>21</v>
      </c>
      <c r="S4481" s="5" t="s">
        <v>24</v>
      </c>
      <c r="T4481" s="5" t="s">
        <v>123</v>
      </c>
      <c r="U4481" s="5">
        <v>49</v>
      </c>
      <c r="V4481" s="5" t="str">
        <f>PROPER(DatosTransformados[[#This Row],[Payment Method Hidden]])</f>
        <v>Credit Card</v>
      </c>
      <c r="W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481" s="5">
        <v>1871</v>
      </c>
      <c r="Y4481" s="5" t="s">
        <v>42</v>
      </c>
      <c r="Z4481" s="5" t="s">
        <v>184</v>
      </c>
      <c r="AA4481" s="5" t="s">
        <v>5843</v>
      </c>
      <c r="AB4481" s="6">
        <f>DATEVALUE(DatosTransformados[[#This Row],[Contact Date Hidden]])</f>
        <v>44368</v>
      </c>
      <c r="AC4481" s="6">
        <v>44461</v>
      </c>
      <c r="AD4481" s="5" t="s">
        <v>28</v>
      </c>
      <c r="AE4481" s="5" t="str">
        <f>VLOOKUP(DatosTransformados[[#This Row],[Customer Segment Hidden]],Tabla3[#All],2,FALSE)</f>
        <v>High</v>
      </c>
      <c r="AF4481" s="12">
        <v>46.328713450899983</v>
      </c>
      <c r="AG4481" s="5">
        <v>3</v>
      </c>
      <c r="AH4481" s="5" t="s">
        <v>63</v>
      </c>
      <c r="AI4481" s="5" t="str">
        <f>IFERROR(VLOOKUP(DatosTransformados[[#This Row],[Preferred Contact Method Hidden]],Tabla3[#All],2,FALSE),DatosTransformados[[#This Row],[Preferred Contact Method Hidden]])</f>
        <v>SMS</v>
      </c>
      <c r="AJ4481" s="5" t="str">
        <f>VLOOKUP(DatosTransformados[[#This Row],[Applied Discount Hidden]],Tabla3[#All],2,FALSE)</f>
        <v>No</v>
      </c>
      <c r="AK4481" s="5" t="b">
        <v>0</v>
      </c>
    </row>
    <row r="4482" spans="1:37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">
        <v>21</v>
      </c>
      <c r="O44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2" s="2" t="s">
        <v>21</v>
      </c>
      <c r="Q4482" s="2">
        <v>0</v>
      </c>
      <c r="R4482" s="2" t="s">
        <v>21</v>
      </c>
      <c r="S4482" s="2" t="s">
        <v>52</v>
      </c>
      <c r="T4482" s="2" t="s">
        <v>123</v>
      </c>
      <c r="U4482" s="2">
        <v>25</v>
      </c>
      <c r="V4482" s="2" t="str">
        <f>PROPER(DatosTransformados[[#This Row],[Payment Method Hidden]])</f>
        <v>Credit Card</v>
      </c>
      <c r="W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482" s="2">
        <v>1173</v>
      </c>
      <c r="Y4482" s="2"/>
      <c r="Z4482" s="2"/>
      <c r="AA4482" s="2" t="s">
        <v>2604</v>
      </c>
      <c r="AB4482" s="3">
        <f>DATEVALUE(DatosTransformados[[#This Row],[Contact Date Hidden]])</f>
        <v>44866</v>
      </c>
      <c r="AC4482" s="3">
        <v>44408</v>
      </c>
      <c r="AD4482" s="2" t="s">
        <v>28</v>
      </c>
      <c r="AE4482" s="2" t="str">
        <f>VLOOKUP(DatosTransformados[[#This Row],[Customer Segment Hidden]],Tabla3[#All],2,FALSE)</f>
        <v>High</v>
      </c>
      <c r="AF4482" s="11">
        <v>29.109955415189411</v>
      </c>
      <c r="AG4482" s="2">
        <v>10</v>
      </c>
      <c r="AH4482" s="2" t="s">
        <v>63</v>
      </c>
      <c r="AI4482" s="2" t="str">
        <f>IFERROR(VLOOKUP(DatosTransformados[[#This Row],[Preferred Contact Method Hidden]],Tabla3[#All],2,FALSE),DatosTransformados[[#This Row],[Preferred Contact Method Hidden]])</f>
        <v>SMS</v>
      </c>
      <c r="AJ4482" s="2" t="str">
        <f>VLOOKUP(DatosTransformados[[#This Row],[Applied Discount Hidden]],Tabla3[#All],2,FALSE)</f>
        <v>Yes</v>
      </c>
      <c r="AK4482" s="2" t="b">
        <v>1</v>
      </c>
    </row>
    <row r="4483" spans="1:37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">
        <v>21</v>
      </c>
      <c r="O44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3" s="5" t="s">
        <v>21</v>
      </c>
      <c r="Q4483" s="5">
        <v>0</v>
      </c>
      <c r="R4483" s="5" t="s">
        <v>21</v>
      </c>
      <c r="S4483" s="5" t="s">
        <v>24</v>
      </c>
      <c r="T4483" s="5" t="s">
        <v>117</v>
      </c>
      <c r="U4483" s="5">
        <v>49</v>
      </c>
      <c r="V4483" s="5" t="str">
        <f>PROPER(DatosTransformados[[#This Row],[Payment Method Hidden]])</f>
        <v>Direct Debit</v>
      </c>
      <c r="W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483" s="5">
        <v>973</v>
      </c>
      <c r="Y4483" s="5"/>
      <c r="Z4483" s="5"/>
      <c r="AA4483" s="5" t="s">
        <v>1233</v>
      </c>
      <c r="AB4483" s="6">
        <f>DATEVALUE(DatosTransformados[[#This Row],[Contact Date Hidden]])</f>
        <v>44526</v>
      </c>
      <c r="AC4483" s="6">
        <v>45114</v>
      </c>
      <c r="AD4483" s="5" t="s">
        <v>28</v>
      </c>
      <c r="AE4483" s="5" t="str">
        <f>VLOOKUP(DatosTransformados[[#This Row],[Customer Segment Hidden]],Tabla3[#All],2,FALSE)</f>
        <v>High</v>
      </c>
      <c r="AF4483" s="12">
        <v>54.49061056203066</v>
      </c>
      <c r="AG4483" s="5">
        <v>1</v>
      </c>
      <c r="AH4483" s="5" t="s">
        <v>49</v>
      </c>
      <c r="AI4483" s="5" t="str">
        <f>IFERROR(VLOOKUP(DatosTransformados[[#This Row],[Preferred Contact Method Hidden]],Tabla3[#All],2,FALSE),DatosTransformados[[#This Row],[Preferred Contact Method Hidden]])</f>
        <v>Phone</v>
      </c>
      <c r="AJ4483" s="5" t="str">
        <f>VLOOKUP(DatosTransformados[[#This Row],[Applied Discount Hidden]],Tabla3[#All],2,FALSE)</f>
        <v>Yes</v>
      </c>
      <c r="AK4483" s="5" t="b">
        <v>1</v>
      </c>
    </row>
    <row r="4484" spans="1:37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">
        <v>21</v>
      </c>
      <c r="O44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4" s="2" t="s">
        <v>21</v>
      </c>
      <c r="Q4484" s="2">
        <v>0</v>
      </c>
      <c r="R4484" s="2" t="s">
        <v>21</v>
      </c>
      <c r="S4484" s="2" t="s">
        <v>24</v>
      </c>
      <c r="T4484" s="2" t="s">
        <v>117</v>
      </c>
      <c r="U4484" s="2">
        <v>45</v>
      </c>
      <c r="V4484" s="2" t="str">
        <f>PROPER(DatosTransformados[[#This Row],[Payment Method Hidden]])</f>
        <v>Direct Debit</v>
      </c>
      <c r="W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484" s="2">
        <v>112</v>
      </c>
      <c r="Y4484" s="2" t="s">
        <v>156</v>
      </c>
      <c r="Z4484" s="2" t="s">
        <v>157</v>
      </c>
      <c r="AA4484" s="2" t="s">
        <v>2196</v>
      </c>
      <c r="AB4484" s="3">
        <f>DATEVALUE(DatosTransformados[[#This Row],[Contact Date Hidden]])</f>
        <v>44466</v>
      </c>
      <c r="AC4484" s="3">
        <v>44149</v>
      </c>
      <c r="AD4484" s="2" t="s">
        <v>44</v>
      </c>
      <c r="AE4484" s="2" t="str">
        <f>VLOOKUP(DatosTransformados[[#This Row],[Customer Segment Hidden]],Tabla3[#All],2,FALSE)</f>
        <v>Medium</v>
      </c>
      <c r="AF4484" s="11">
        <v>49.395336752917977</v>
      </c>
      <c r="AG4484" s="2">
        <v>3</v>
      </c>
      <c r="AH4484" s="2" t="s">
        <v>29</v>
      </c>
      <c r="AI4484" s="2" t="str">
        <f>IFERROR(VLOOKUP(DatosTransformados[[#This Row],[Preferred Contact Method Hidden]],Tabla3[#All],2,FALSE),DatosTransformados[[#This Row],[Preferred Contact Method Hidden]])</f>
        <v>Email</v>
      </c>
      <c r="AJ4484" s="2" t="str">
        <f>VLOOKUP(DatosTransformados[[#This Row],[Applied Discount Hidden]],Tabla3[#All],2,FALSE)</f>
        <v>Yes</v>
      </c>
      <c r="AK4484" s="2" t="b">
        <v>1</v>
      </c>
    </row>
    <row r="4485" spans="1:37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">
        <v>21</v>
      </c>
      <c r="O44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5" s="5" t="s">
        <v>21</v>
      </c>
      <c r="Q4485" s="5">
        <v>0</v>
      </c>
      <c r="R4485" s="5" t="s">
        <v>33</v>
      </c>
      <c r="S4485" s="5" t="s">
        <v>52</v>
      </c>
      <c r="T4485" s="5" t="s">
        <v>25</v>
      </c>
      <c r="U4485" s="5">
        <v>37</v>
      </c>
      <c r="V4485" s="5" t="str">
        <f>PROPER(DatosTransformados[[#This Row],[Payment Method Hidden]])</f>
        <v>Credit Card</v>
      </c>
      <c r="W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485" s="5">
        <v>2583</v>
      </c>
      <c r="Y4485" s="5"/>
      <c r="Z4485" s="5"/>
      <c r="AA4485" s="5" t="s">
        <v>6841</v>
      </c>
      <c r="AB4485" s="6">
        <f>DATEVALUE(DatosTransformados[[#This Row],[Contact Date Hidden]])</f>
        <v>43914</v>
      </c>
      <c r="AC4485" s="6">
        <v>43912</v>
      </c>
      <c r="AD4485" s="5" t="s">
        <v>28</v>
      </c>
      <c r="AE4485" s="5" t="str">
        <f>VLOOKUP(DatosTransformados[[#This Row],[Customer Segment Hidden]],Tabla3[#All],2,FALSE)</f>
        <v>High</v>
      </c>
      <c r="AF4485" s="12">
        <v>35.50034289339029</v>
      </c>
      <c r="AG4485" s="5">
        <v>8</v>
      </c>
      <c r="AH4485" s="5" t="s">
        <v>63</v>
      </c>
      <c r="AI4485" s="5" t="str">
        <f>IFERROR(VLOOKUP(DatosTransformados[[#This Row],[Preferred Contact Method Hidden]],Tabla3[#All],2,FALSE),DatosTransformados[[#This Row],[Preferred Contact Method Hidden]])</f>
        <v>SMS</v>
      </c>
      <c r="AJ4485" s="5" t="str">
        <f>VLOOKUP(DatosTransformados[[#This Row],[Applied Discount Hidden]],Tabla3[#All],2,FALSE)</f>
        <v>Yes</v>
      </c>
      <c r="AK4485" s="5" t="b">
        <v>1</v>
      </c>
    </row>
    <row r="4486" spans="1:37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">
        <v>21</v>
      </c>
      <c r="O44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6" s="2" t="s">
        <v>33</v>
      </c>
      <c r="Q4486" s="2">
        <v>6</v>
      </c>
      <c r="R4486" s="2" t="s">
        <v>21</v>
      </c>
      <c r="S4486" s="2" t="s">
        <v>24</v>
      </c>
      <c r="T4486" s="2" t="s">
        <v>117</v>
      </c>
      <c r="U4486" s="2">
        <v>42</v>
      </c>
      <c r="V4486" s="2" t="str">
        <f>PROPER(DatosTransformados[[#This Row],[Payment Method Hidden]])</f>
        <v>Direct Debit</v>
      </c>
      <c r="W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486" s="2">
        <v>2658</v>
      </c>
      <c r="Y4486" s="2"/>
      <c r="Z4486" s="2"/>
      <c r="AA4486" s="2" t="s">
        <v>401</v>
      </c>
      <c r="AB4486" s="3">
        <f>DATEVALUE(DatosTransformados[[#This Row],[Contact Date Hidden]])</f>
        <v>44983</v>
      </c>
      <c r="AC4486" s="3">
        <v>43982</v>
      </c>
      <c r="AD4486" s="2" t="s">
        <v>38</v>
      </c>
      <c r="AE4486" s="2" t="str">
        <f>VLOOKUP(DatosTransformados[[#This Row],[Customer Segment Hidden]],Tabla3[#All],2,FALSE)</f>
        <v>Low</v>
      </c>
      <c r="AF4486" s="11">
        <v>44.205922337508348</v>
      </c>
      <c r="AG4486" s="2">
        <v>8</v>
      </c>
      <c r="AH4486" s="2" t="s">
        <v>29</v>
      </c>
      <c r="AI4486" s="2" t="str">
        <f>IFERROR(VLOOKUP(DatosTransformados[[#This Row],[Preferred Contact Method Hidden]],Tabla3[#All],2,FALSE),DatosTransformados[[#This Row],[Preferred Contact Method Hidden]])</f>
        <v>Email</v>
      </c>
      <c r="AJ4486" s="2" t="str">
        <f>VLOOKUP(DatosTransformados[[#This Row],[Applied Discount Hidden]],Tabla3[#All],2,FALSE)</f>
        <v>Yes</v>
      </c>
      <c r="AK4486" s="2" t="b">
        <v>1</v>
      </c>
    </row>
    <row r="4487" spans="1:37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">
        <v>21</v>
      </c>
      <c r="O44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7" s="5" t="s">
        <v>21</v>
      </c>
      <c r="Q4487" s="5">
        <v>0</v>
      </c>
      <c r="R4487" s="5" t="s">
        <v>21</v>
      </c>
      <c r="S4487" s="5" t="s">
        <v>24</v>
      </c>
      <c r="T4487" s="5" t="s">
        <v>35</v>
      </c>
      <c r="U4487" s="5">
        <v>28</v>
      </c>
      <c r="V4487" s="5" t="str">
        <f>PROPER(DatosTransformados[[#This Row],[Payment Method Hidden]])</f>
        <v>Direct Debit</v>
      </c>
      <c r="W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487" s="5">
        <v>605</v>
      </c>
      <c r="Y4487" s="5"/>
      <c r="Z4487" s="5"/>
      <c r="AA4487" s="5" t="s">
        <v>3385</v>
      </c>
      <c r="AB4487" s="6">
        <f>DATEVALUE(DatosTransformados[[#This Row],[Contact Date Hidden]])</f>
        <v>43999</v>
      </c>
      <c r="AC4487" s="6">
        <v>44670</v>
      </c>
      <c r="AD4487" s="5" t="s">
        <v>44</v>
      </c>
      <c r="AE4487" s="5" t="str">
        <f>VLOOKUP(DatosTransformados[[#This Row],[Customer Segment Hidden]],Tabla3[#All],2,FALSE)</f>
        <v>Medium</v>
      </c>
      <c r="AF4487" s="12">
        <v>27.352618235700159</v>
      </c>
      <c r="AG4487" s="5">
        <v>4</v>
      </c>
      <c r="AH4487" s="5" t="s">
        <v>29</v>
      </c>
      <c r="AI4487" s="5" t="str">
        <f>IFERROR(VLOOKUP(DatosTransformados[[#This Row],[Preferred Contact Method Hidden]],Tabla3[#All],2,FALSE),DatosTransformados[[#This Row],[Preferred Contact Method Hidden]])</f>
        <v>Email</v>
      </c>
      <c r="AJ4487" s="5" t="str">
        <f>VLOOKUP(DatosTransformados[[#This Row],[Applied Discount Hidden]],Tabla3[#All],2,FALSE)</f>
        <v>No</v>
      </c>
      <c r="AK4487" s="5" t="b">
        <v>0</v>
      </c>
    </row>
    <row r="4488" spans="1:37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">
        <v>21</v>
      </c>
      <c r="O44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8" s="2" t="s">
        <v>21</v>
      </c>
      <c r="Q4488" s="2">
        <v>0</v>
      </c>
      <c r="R4488" s="2" t="s">
        <v>21</v>
      </c>
      <c r="S4488" s="2" t="s">
        <v>52</v>
      </c>
      <c r="T4488" s="2" t="s">
        <v>25</v>
      </c>
      <c r="U4488" s="2">
        <v>9</v>
      </c>
      <c r="V4488" s="2" t="str">
        <f>PROPER(DatosTransformados[[#This Row],[Payment Method Hidden]])</f>
        <v>Credit Card</v>
      </c>
      <c r="W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488" s="2">
        <v>522</v>
      </c>
      <c r="Y4488" s="2"/>
      <c r="Z4488" s="2"/>
      <c r="AA4488" s="2" t="s">
        <v>6845</v>
      </c>
      <c r="AB4488" s="3">
        <f>DATEVALUE(DatosTransformados[[#This Row],[Contact Date Hidden]])</f>
        <v>44524</v>
      </c>
      <c r="AC4488" s="3">
        <v>44716</v>
      </c>
      <c r="AD4488" s="2" t="s">
        <v>38</v>
      </c>
      <c r="AE4488" s="2" t="str">
        <f>VLOOKUP(DatosTransformados[[#This Row],[Customer Segment Hidden]],Tabla3[#All],2,FALSE)</f>
        <v>Low</v>
      </c>
      <c r="AF4488" s="11">
        <v>9.320040453963971</v>
      </c>
      <c r="AG4488" s="2">
        <v>3</v>
      </c>
      <c r="AH4488" s="2" t="s">
        <v>49</v>
      </c>
      <c r="AI4488" s="2" t="str">
        <f>IFERROR(VLOOKUP(DatosTransformados[[#This Row],[Preferred Contact Method Hidden]],Tabla3[#All],2,FALSE),DatosTransformados[[#This Row],[Preferred Contact Method Hidden]])</f>
        <v>Phone</v>
      </c>
      <c r="AJ4488" s="2" t="str">
        <f>VLOOKUP(DatosTransformados[[#This Row],[Applied Discount Hidden]],Tabla3[#All],2,FALSE)</f>
        <v>No</v>
      </c>
      <c r="AK4488" s="2" t="b">
        <v>0</v>
      </c>
    </row>
    <row r="4489" spans="1:37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">
        <v>21</v>
      </c>
      <c r="O44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89" s="5" t="s">
        <v>21</v>
      </c>
      <c r="Q4489" s="5">
        <v>0</v>
      </c>
      <c r="R4489" s="5" t="s">
        <v>21</v>
      </c>
      <c r="S4489" s="5" t="s">
        <v>24</v>
      </c>
      <c r="T4489" s="5" t="s">
        <v>35</v>
      </c>
      <c r="U4489" s="5">
        <v>38</v>
      </c>
      <c r="V4489" s="5" t="str">
        <f>PROPER(DatosTransformados[[#This Row],[Payment Method Hidden]])</f>
        <v>Direct Debit</v>
      </c>
      <c r="W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489" s="5">
        <v>282</v>
      </c>
      <c r="Y4489" s="5" t="s">
        <v>42</v>
      </c>
      <c r="Z4489" s="5" t="s">
        <v>359</v>
      </c>
      <c r="AA4489" s="5" t="s">
        <v>3964</v>
      </c>
      <c r="AB4489" s="6">
        <f>DATEVALUE(DatosTransformados[[#This Row],[Contact Date Hidden]])</f>
        <v>43883</v>
      </c>
      <c r="AC4489" s="6">
        <v>44590</v>
      </c>
      <c r="AD4489" s="5" t="s">
        <v>38</v>
      </c>
      <c r="AE4489" s="5" t="str">
        <f>VLOOKUP(DatosTransformados[[#This Row],[Customer Segment Hidden]],Tabla3[#All],2,FALSE)</f>
        <v>Low</v>
      </c>
      <c r="AF4489" s="12">
        <v>40.050377962595988</v>
      </c>
      <c r="AG4489" s="5">
        <v>9</v>
      </c>
      <c r="AH4489" s="5" t="s">
        <v>49</v>
      </c>
      <c r="AI4489" s="5" t="str">
        <f>IFERROR(VLOOKUP(DatosTransformados[[#This Row],[Preferred Contact Method Hidden]],Tabla3[#All],2,FALSE),DatosTransformados[[#This Row],[Preferred Contact Method Hidden]])</f>
        <v>Phone</v>
      </c>
      <c r="AJ4489" s="5" t="str">
        <f>VLOOKUP(DatosTransformados[[#This Row],[Applied Discount Hidden]],Tabla3[#All],2,FALSE)</f>
        <v>No</v>
      </c>
      <c r="AK4489" s="5" t="b">
        <v>0</v>
      </c>
    </row>
    <row r="4490" spans="1:37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">
        <v>21</v>
      </c>
      <c r="O44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0" s="2" t="s">
        <v>33</v>
      </c>
      <c r="Q4490" s="2">
        <v>4</v>
      </c>
      <c r="R4490" s="2" t="s">
        <v>21</v>
      </c>
      <c r="S4490" s="2" t="s">
        <v>24</v>
      </c>
      <c r="T4490" s="2" t="s">
        <v>123</v>
      </c>
      <c r="U4490" s="2">
        <v>7</v>
      </c>
      <c r="V4490" s="2" t="str">
        <f>PROPER(DatosTransformados[[#This Row],[Payment Method Hidden]])</f>
        <v>Credit Card</v>
      </c>
      <c r="W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490" s="2">
        <v>182</v>
      </c>
      <c r="Y4490" s="2"/>
      <c r="Z4490" s="2"/>
      <c r="AA4490" s="2" t="s">
        <v>935</v>
      </c>
      <c r="AB4490" s="3">
        <f>DATEVALUE(DatosTransformados[[#This Row],[Contact Date Hidden]])</f>
        <v>43909</v>
      </c>
      <c r="AC4490" s="3">
        <v>44260</v>
      </c>
      <c r="AD4490" s="2" t="s">
        <v>28</v>
      </c>
      <c r="AE4490" s="2" t="str">
        <f>VLOOKUP(DatosTransformados[[#This Row],[Customer Segment Hidden]],Tabla3[#All],2,FALSE)</f>
        <v>High</v>
      </c>
      <c r="AF4490" s="11">
        <v>7.7428240549065688</v>
      </c>
      <c r="AG4490" s="2">
        <v>7</v>
      </c>
      <c r="AH4490" s="2" t="s">
        <v>49</v>
      </c>
      <c r="AI4490" s="2" t="str">
        <f>IFERROR(VLOOKUP(DatosTransformados[[#This Row],[Preferred Contact Method Hidden]],Tabla3[#All],2,FALSE),DatosTransformados[[#This Row],[Preferred Contact Method Hidden]])</f>
        <v>Phone</v>
      </c>
      <c r="AJ4490" s="2" t="str">
        <f>VLOOKUP(DatosTransformados[[#This Row],[Applied Discount Hidden]],Tabla3[#All],2,FALSE)</f>
        <v>No</v>
      </c>
      <c r="AK4490" s="2" t="b">
        <v>0</v>
      </c>
    </row>
    <row r="4491" spans="1:37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">
        <v>33</v>
      </c>
      <c r="O44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1" s="5" t="s">
        <v>21</v>
      </c>
      <c r="Q4491" s="5">
        <v>0</v>
      </c>
      <c r="R4491" s="5" t="s">
        <v>21</v>
      </c>
      <c r="S4491" s="5" t="s">
        <v>24</v>
      </c>
      <c r="T4491" s="5" t="s">
        <v>35</v>
      </c>
      <c r="U4491" s="5">
        <v>53</v>
      </c>
      <c r="V4491" s="5" t="str">
        <f>PROPER(DatosTransformados[[#This Row],[Payment Method Hidden]])</f>
        <v>Direct Debit</v>
      </c>
      <c r="W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491" s="5">
        <v>1565</v>
      </c>
      <c r="Y4491" s="5" t="s">
        <v>87</v>
      </c>
      <c r="Z4491" s="5" t="s">
        <v>180</v>
      </c>
      <c r="AA4491" s="5" t="s">
        <v>2294</v>
      </c>
      <c r="AB4491" s="6">
        <f>DATEVALUE(DatosTransformados[[#This Row],[Contact Date Hidden]])</f>
        <v>44693</v>
      </c>
      <c r="AC4491" s="6">
        <v>44147</v>
      </c>
      <c r="AD4491" s="5" t="s">
        <v>28</v>
      </c>
      <c r="AE4491" s="5" t="str">
        <f>VLOOKUP(DatosTransformados[[#This Row],[Customer Segment Hidden]],Tabla3[#All],2,FALSE)</f>
        <v>High</v>
      </c>
      <c r="AF4491" s="12">
        <v>42.876148744674452</v>
      </c>
      <c r="AG4491" s="5">
        <v>1</v>
      </c>
      <c r="AH4491" s="5" t="s">
        <v>49</v>
      </c>
      <c r="AI4491" s="5" t="str">
        <f>IFERROR(VLOOKUP(DatosTransformados[[#This Row],[Preferred Contact Method Hidden]],Tabla3[#All],2,FALSE),DatosTransformados[[#This Row],[Preferred Contact Method Hidden]])</f>
        <v>Phone</v>
      </c>
      <c r="AJ4491" s="5" t="str">
        <f>VLOOKUP(DatosTransformados[[#This Row],[Applied Discount Hidden]],Tabla3[#All],2,FALSE)</f>
        <v>No</v>
      </c>
      <c r="AK4491" s="5" t="b">
        <v>0</v>
      </c>
    </row>
    <row r="4492" spans="1:37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">
        <v>21</v>
      </c>
      <c r="O44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2" s="2" t="s">
        <v>21</v>
      </c>
      <c r="Q4492" s="2">
        <v>0</v>
      </c>
      <c r="R4492" s="2" t="s">
        <v>33</v>
      </c>
      <c r="S4492" s="2" t="s">
        <v>52</v>
      </c>
      <c r="T4492" s="2" t="s">
        <v>117</v>
      </c>
      <c r="U4492" s="2">
        <v>34</v>
      </c>
      <c r="V4492" s="2" t="str">
        <f>PROPER(DatosTransformados[[#This Row],[Payment Method Hidden]])</f>
        <v>Direct Debit</v>
      </c>
      <c r="W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492" s="2">
        <v>1967</v>
      </c>
      <c r="Y4492" s="2"/>
      <c r="Z4492" s="2"/>
      <c r="AA4492" s="2" t="s">
        <v>6850</v>
      </c>
      <c r="AB4492" s="3">
        <f>DATEVALUE(DatosTransformados[[#This Row],[Contact Date Hidden]])</f>
        <v>44658</v>
      </c>
      <c r="AC4492" s="3">
        <v>44868</v>
      </c>
      <c r="AD4492" s="2" t="s">
        <v>28</v>
      </c>
      <c r="AE4492" s="2" t="str">
        <f>VLOOKUP(DatosTransformados[[#This Row],[Customer Segment Hidden]],Tabla3[#All],2,FALSE)</f>
        <v>High</v>
      </c>
      <c r="AF4492" s="11">
        <v>39.889306212744557</v>
      </c>
      <c r="AG4492" s="2">
        <v>5</v>
      </c>
      <c r="AH4492" s="2" t="s">
        <v>29</v>
      </c>
      <c r="AI4492" s="2" t="str">
        <f>IFERROR(VLOOKUP(DatosTransformados[[#This Row],[Preferred Contact Method Hidden]],Tabla3[#All],2,FALSE),DatosTransformados[[#This Row],[Preferred Contact Method Hidden]])</f>
        <v>Email</v>
      </c>
      <c r="AJ4492" s="2" t="str">
        <f>VLOOKUP(DatosTransformados[[#This Row],[Applied Discount Hidden]],Tabla3[#All],2,FALSE)</f>
        <v>Yes</v>
      </c>
      <c r="AK4492" s="2" t="b">
        <v>1</v>
      </c>
    </row>
    <row r="4493" spans="1:37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">
        <v>21</v>
      </c>
      <c r="O44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3" s="5" t="s">
        <v>21</v>
      </c>
      <c r="Q4493" s="5">
        <v>0</v>
      </c>
      <c r="R4493" s="5" t="s">
        <v>21</v>
      </c>
      <c r="S4493" s="5" t="s">
        <v>24</v>
      </c>
      <c r="T4493" s="5" t="s">
        <v>35</v>
      </c>
      <c r="U4493" s="5">
        <v>55</v>
      </c>
      <c r="V4493" s="5" t="str">
        <f>PROPER(DatosTransformados[[#This Row],[Payment Method Hidden]])</f>
        <v>Direct Debit</v>
      </c>
      <c r="W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493" s="5">
        <v>1806</v>
      </c>
      <c r="Y4493" s="5" t="s">
        <v>156</v>
      </c>
      <c r="Z4493" s="5" t="s">
        <v>157</v>
      </c>
      <c r="AA4493" s="5" t="s">
        <v>414</v>
      </c>
      <c r="AB4493" s="6">
        <f>DATEVALUE(DatosTransformados[[#This Row],[Contact Date Hidden]])</f>
        <v>44133</v>
      </c>
      <c r="AC4493" s="6">
        <v>44212</v>
      </c>
      <c r="AD4493" s="5" t="s">
        <v>38</v>
      </c>
      <c r="AE4493" s="5" t="str">
        <f>VLOOKUP(DatosTransformados[[#This Row],[Customer Segment Hidden]],Tabla3[#All],2,FALSE)</f>
        <v>Low</v>
      </c>
      <c r="AF4493" s="12">
        <v>47.186682377974762</v>
      </c>
      <c r="AG4493" s="5">
        <v>10</v>
      </c>
      <c r="AH4493" s="5" t="s">
        <v>29</v>
      </c>
      <c r="AI4493" s="5" t="str">
        <f>IFERROR(VLOOKUP(DatosTransformados[[#This Row],[Preferred Contact Method Hidden]],Tabla3[#All],2,FALSE),DatosTransformados[[#This Row],[Preferred Contact Method Hidden]])</f>
        <v>Email</v>
      </c>
      <c r="AJ4493" s="5" t="str">
        <f>VLOOKUP(DatosTransformados[[#This Row],[Applied Discount Hidden]],Tabla3[#All],2,FALSE)</f>
        <v>No</v>
      </c>
      <c r="AK4493" s="5" t="b">
        <v>0</v>
      </c>
    </row>
    <row r="4494" spans="1:37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">
        <v>21</v>
      </c>
      <c r="O44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4" s="2" t="s">
        <v>21</v>
      </c>
      <c r="Q4494" s="2">
        <v>0</v>
      </c>
      <c r="R4494" s="2" t="s">
        <v>21</v>
      </c>
      <c r="S4494" s="2" t="s">
        <v>24</v>
      </c>
      <c r="T4494" s="2" t="s">
        <v>117</v>
      </c>
      <c r="U4494" s="2">
        <v>47</v>
      </c>
      <c r="V4494" s="2" t="str">
        <f>PROPER(DatosTransformados[[#This Row],[Payment Method Hidden]])</f>
        <v>Direct Debit</v>
      </c>
      <c r="W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494" s="2">
        <v>47</v>
      </c>
      <c r="Y4494" s="2" t="s">
        <v>103</v>
      </c>
      <c r="Z4494" s="2" t="s">
        <v>197</v>
      </c>
      <c r="AA4494" s="2" t="s">
        <v>1115</v>
      </c>
      <c r="AB4494" s="3">
        <f>DATEVALUE(DatosTransformados[[#This Row],[Contact Date Hidden]])</f>
        <v>45056</v>
      </c>
      <c r="AC4494" s="3">
        <v>44217</v>
      </c>
      <c r="AD4494" s="2" t="s">
        <v>28</v>
      </c>
      <c r="AE4494" s="2" t="str">
        <f>VLOOKUP(DatosTransformados[[#This Row],[Customer Segment Hidden]],Tabla3[#All],2,FALSE)</f>
        <v>High</v>
      </c>
      <c r="AF4494" s="11">
        <v>40.655116067974127</v>
      </c>
      <c r="AG4494" s="2">
        <v>8</v>
      </c>
      <c r="AH4494" s="2" t="s">
        <v>49</v>
      </c>
      <c r="AI4494" s="2" t="str">
        <f>IFERROR(VLOOKUP(DatosTransformados[[#This Row],[Preferred Contact Method Hidden]],Tabla3[#All],2,FALSE),DatosTransformados[[#This Row],[Preferred Contact Method Hidden]])</f>
        <v>Phone</v>
      </c>
      <c r="AJ4494" s="2" t="str">
        <f>VLOOKUP(DatosTransformados[[#This Row],[Applied Discount Hidden]],Tabla3[#All],2,FALSE)</f>
        <v>No</v>
      </c>
      <c r="AK4494" s="2" t="b">
        <v>0</v>
      </c>
    </row>
    <row r="4495" spans="1:37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">
        <v>21</v>
      </c>
      <c r="O44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5" s="5" t="s">
        <v>33</v>
      </c>
      <c r="Q4495" s="5">
        <v>2</v>
      </c>
      <c r="R4495" s="5" t="s">
        <v>21</v>
      </c>
      <c r="S4495" s="5" t="s">
        <v>34</v>
      </c>
      <c r="T4495" s="5" t="s">
        <v>35</v>
      </c>
      <c r="U4495" s="5">
        <v>44</v>
      </c>
      <c r="V4495" s="5" t="str">
        <f>PROPER(DatosTransformados[[#This Row],[Payment Method Hidden]])</f>
        <v>Direct Debit</v>
      </c>
      <c r="W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495" s="5">
        <v>2910</v>
      </c>
      <c r="Y4495" s="5"/>
      <c r="Z4495" s="5"/>
      <c r="AA4495" s="5" t="s">
        <v>6854</v>
      </c>
      <c r="AB4495" s="6">
        <f>DATEVALUE(DatosTransformados[[#This Row],[Contact Date Hidden]])</f>
        <v>44985</v>
      </c>
      <c r="AC4495" s="6">
        <v>44479</v>
      </c>
      <c r="AD4495" s="5" t="s">
        <v>44</v>
      </c>
      <c r="AE4495" s="5" t="str">
        <f>VLOOKUP(DatosTransformados[[#This Row],[Customer Segment Hidden]],Tabla3[#All],2,FALSE)</f>
        <v>Medium</v>
      </c>
      <c r="AF4495" s="12">
        <v>46.798147644289358</v>
      </c>
      <c r="AG4495" s="5">
        <v>9</v>
      </c>
      <c r="AH4495" s="5" t="s">
        <v>63</v>
      </c>
      <c r="AI4495" s="5" t="str">
        <f>IFERROR(VLOOKUP(DatosTransformados[[#This Row],[Preferred Contact Method Hidden]],Tabla3[#All],2,FALSE),DatosTransformados[[#This Row],[Preferred Contact Method Hidden]])</f>
        <v>SMS</v>
      </c>
      <c r="AJ4495" s="5" t="str">
        <f>VLOOKUP(DatosTransformados[[#This Row],[Applied Discount Hidden]],Tabla3[#All],2,FALSE)</f>
        <v>Yes</v>
      </c>
      <c r="AK4495" s="5" t="b">
        <v>1</v>
      </c>
    </row>
    <row r="4496" spans="1:37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">
        <v>21</v>
      </c>
      <c r="O44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6" s="2" t="s">
        <v>21</v>
      </c>
      <c r="Q4496" s="2">
        <v>0</v>
      </c>
      <c r="R4496" s="2" t="s">
        <v>33</v>
      </c>
      <c r="S4496" s="2" t="s">
        <v>24</v>
      </c>
      <c r="T4496" s="2" t="s">
        <v>117</v>
      </c>
      <c r="U4496" s="2">
        <v>44</v>
      </c>
      <c r="V4496" s="2" t="str">
        <f>PROPER(DatosTransformados[[#This Row],[Payment Method Hidden]])</f>
        <v>Direct Debit</v>
      </c>
      <c r="W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496" s="2">
        <v>1681</v>
      </c>
      <c r="Y4496" s="2" t="s">
        <v>42</v>
      </c>
      <c r="Z4496" s="2" t="s">
        <v>184</v>
      </c>
      <c r="AA4496" s="2" t="s">
        <v>6856</v>
      </c>
      <c r="AB4496" s="3">
        <f>DATEVALUE(DatosTransformados[[#This Row],[Contact Date Hidden]])</f>
        <v>43949</v>
      </c>
      <c r="AC4496" s="3">
        <v>44986</v>
      </c>
      <c r="AD4496" s="2" t="s">
        <v>38</v>
      </c>
      <c r="AE4496" s="2" t="str">
        <f>VLOOKUP(DatosTransformados[[#This Row],[Customer Segment Hidden]],Tabla3[#All],2,FALSE)</f>
        <v>Low</v>
      </c>
      <c r="AF4496" s="11">
        <v>36.470301462660522</v>
      </c>
      <c r="AG4496" s="2">
        <v>5</v>
      </c>
      <c r="AH4496" s="2" t="s">
        <v>29</v>
      </c>
      <c r="AI4496" s="2" t="str">
        <f>IFERROR(VLOOKUP(DatosTransformados[[#This Row],[Preferred Contact Method Hidden]],Tabla3[#All],2,FALSE),DatosTransformados[[#This Row],[Preferred Contact Method Hidden]])</f>
        <v>Email</v>
      </c>
      <c r="AJ4496" s="2" t="str">
        <f>VLOOKUP(DatosTransformados[[#This Row],[Applied Discount Hidden]],Tabla3[#All],2,FALSE)</f>
        <v>No</v>
      </c>
      <c r="AK4496" s="2" t="b">
        <v>0</v>
      </c>
    </row>
    <row r="4497" spans="1:37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">
        <v>21</v>
      </c>
      <c r="O44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7" s="5" t="s">
        <v>33</v>
      </c>
      <c r="Q4497" s="5">
        <v>4</v>
      </c>
      <c r="R4497" s="5" t="s">
        <v>33</v>
      </c>
      <c r="S4497" s="5" t="s">
        <v>34</v>
      </c>
      <c r="T4497" s="5" t="s">
        <v>35</v>
      </c>
      <c r="U4497" s="5">
        <v>17</v>
      </c>
      <c r="V4497" s="5" t="str">
        <f>PROPER(DatosTransformados[[#This Row],[Payment Method Hidden]])</f>
        <v>Direct Debit</v>
      </c>
      <c r="W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497" s="5">
        <v>864</v>
      </c>
      <c r="Y4497" s="5"/>
      <c r="Z4497" s="5"/>
      <c r="AA4497" s="5" t="s">
        <v>5177</v>
      </c>
      <c r="AB4497" s="6">
        <f>DATEVALUE(DatosTransformados[[#This Row],[Contact Date Hidden]])</f>
        <v>44279</v>
      </c>
      <c r="AC4497" s="6">
        <v>45076</v>
      </c>
      <c r="AD4497" s="5" t="s">
        <v>28</v>
      </c>
      <c r="AE4497" s="5" t="str">
        <f>VLOOKUP(DatosTransformados[[#This Row],[Customer Segment Hidden]],Tabla3[#All],2,FALSE)</f>
        <v>High</v>
      </c>
      <c r="AF4497" s="12">
        <v>18.0301732056503</v>
      </c>
      <c r="AG4497" s="5">
        <v>3</v>
      </c>
      <c r="AH4497" s="5" t="s">
        <v>49</v>
      </c>
      <c r="AI4497" s="5" t="str">
        <f>IFERROR(VLOOKUP(DatosTransformados[[#This Row],[Preferred Contact Method Hidden]],Tabla3[#All],2,FALSE),DatosTransformados[[#This Row],[Preferred Contact Method Hidden]])</f>
        <v>Phone</v>
      </c>
      <c r="AJ4497" s="5" t="str">
        <f>VLOOKUP(DatosTransformados[[#This Row],[Applied Discount Hidden]],Tabla3[#All],2,FALSE)</f>
        <v>No</v>
      </c>
      <c r="AK4497" s="5" t="b">
        <v>0</v>
      </c>
    </row>
    <row r="4498" spans="1:37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">
        <v>21</v>
      </c>
      <c r="O44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8" s="2" t="s">
        <v>33</v>
      </c>
      <c r="Q4498" s="2">
        <v>3</v>
      </c>
      <c r="R4498" s="2" t="s">
        <v>33</v>
      </c>
      <c r="S4498" s="2" t="s">
        <v>52</v>
      </c>
      <c r="T4498" s="2" t="s">
        <v>35</v>
      </c>
      <c r="U4498" s="2">
        <v>22</v>
      </c>
      <c r="V4498" s="2" t="str">
        <f>PROPER(DatosTransformados[[#This Row],[Payment Method Hidden]])</f>
        <v>Direct Debit</v>
      </c>
      <c r="W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498" s="2">
        <v>505</v>
      </c>
      <c r="Y4498" s="2"/>
      <c r="Z4498" s="2"/>
      <c r="AA4498" s="2" t="s">
        <v>5743</v>
      </c>
      <c r="AB4498" s="3">
        <f>DATEVALUE(DatosTransformados[[#This Row],[Contact Date Hidden]])</f>
        <v>43947</v>
      </c>
      <c r="AC4498" s="3">
        <v>45281</v>
      </c>
      <c r="AD4498" s="2" t="s">
        <v>28</v>
      </c>
      <c r="AE4498" s="2" t="str">
        <f>VLOOKUP(DatosTransformados[[#This Row],[Customer Segment Hidden]],Tabla3[#All],2,FALSE)</f>
        <v>High</v>
      </c>
      <c r="AF4498" s="11">
        <v>19.88831272544903</v>
      </c>
      <c r="AG4498" s="2">
        <v>9</v>
      </c>
      <c r="AH4498" s="2" t="s">
        <v>63</v>
      </c>
      <c r="AI4498" s="2" t="str">
        <f>IFERROR(VLOOKUP(DatosTransformados[[#This Row],[Preferred Contact Method Hidden]],Tabla3[#All],2,FALSE),DatosTransformados[[#This Row],[Preferred Contact Method Hidden]])</f>
        <v>SMS</v>
      </c>
      <c r="AJ4498" s="2" t="str">
        <f>VLOOKUP(DatosTransformados[[#This Row],[Applied Discount Hidden]],Tabla3[#All],2,FALSE)</f>
        <v>Yes</v>
      </c>
      <c r="AK4498" s="2" t="b">
        <v>1</v>
      </c>
    </row>
    <row r="4499" spans="1:37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">
        <v>21</v>
      </c>
      <c r="O44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499" s="5" t="s">
        <v>21</v>
      </c>
      <c r="Q4499" s="5">
        <v>0</v>
      </c>
      <c r="R4499" s="5" t="s">
        <v>21</v>
      </c>
      <c r="S4499" s="5" t="s">
        <v>52</v>
      </c>
      <c r="T4499" s="5" t="s">
        <v>25</v>
      </c>
      <c r="U4499" s="5">
        <v>11</v>
      </c>
      <c r="V4499" s="5" t="str">
        <f>PROPER(DatosTransformados[[#This Row],[Payment Method Hidden]])</f>
        <v>Credit Card</v>
      </c>
      <c r="W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499" s="5">
        <v>80</v>
      </c>
      <c r="Y4499" s="5"/>
      <c r="Z4499" s="5"/>
      <c r="AA4499" s="5" t="s">
        <v>3713</v>
      </c>
      <c r="AB4499" s="6">
        <f>DATEVALUE(DatosTransformados[[#This Row],[Contact Date Hidden]])</f>
        <v>44836</v>
      </c>
      <c r="AC4499" s="6">
        <v>44096</v>
      </c>
      <c r="AD4499" s="5" t="s">
        <v>38</v>
      </c>
      <c r="AE4499" s="5" t="str">
        <f>VLOOKUP(DatosTransformados[[#This Row],[Customer Segment Hidden]],Tabla3[#All],2,FALSE)</f>
        <v>Low</v>
      </c>
      <c r="AF4499" s="12">
        <v>10.002987071674159</v>
      </c>
      <c r="AG4499" s="5">
        <v>4</v>
      </c>
      <c r="AH4499" s="5" t="s">
        <v>29</v>
      </c>
      <c r="AI4499" s="5" t="str">
        <f>IFERROR(VLOOKUP(DatosTransformados[[#This Row],[Preferred Contact Method Hidden]],Tabla3[#All],2,FALSE),DatosTransformados[[#This Row],[Preferred Contact Method Hidden]])</f>
        <v>Email</v>
      </c>
      <c r="AJ4499" s="5" t="str">
        <f>VLOOKUP(DatosTransformados[[#This Row],[Applied Discount Hidden]],Tabla3[#All],2,FALSE)</f>
        <v>No</v>
      </c>
      <c r="AK4499" s="5" t="b">
        <v>0</v>
      </c>
    </row>
    <row r="4500" spans="1:37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">
        <v>21</v>
      </c>
      <c r="O45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0" s="2" t="s">
        <v>21</v>
      </c>
      <c r="Q4500" s="2">
        <v>0</v>
      </c>
      <c r="R4500" s="2" t="s">
        <v>21</v>
      </c>
      <c r="S4500" s="2" t="s">
        <v>24</v>
      </c>
      <c r="T4500" s="2" t="s">
        <v>25</v>
      </c>
      <c r="U4500" s="2">
        <v>13</v>
      </c>
      <c r="V4500" s="2" t="str">
        <f>PROPER(DatosTransformados[[#This Row],[Payment Method Hidden]])</f>
        <v>Credit Card</v>
      </c>
      <c r="W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500" s="2">
        <v>276</v>
      </c>
      <c r="Y4500" s="2"/>
      <c r="Z4500" s="2"/>
      <c r="AA4500" s="2" t="s">
        <v>4183</v>
      </c>
      <c r="AB4500" s="3">
        <f>DATEVALUE(DatosTransformados[[#This Row],[Contact Date Hidden]])</f>
        <v>44190</v>
      </c>
      <c r="AC4500" s="3">
        <v>44700</v>
      </c>
      <c r="AD4500" s="2" t="s">
        <v>38</v>
      </c>
      <c r="AE4500" s="2" t="str">
        <f>VLOOKUP(DatosTransformados[[#This Row],[Customer Segment Hidden]],Tabla3[#All],2,FALSE)</f>
        <v>Low</v>
      </c>
      <c r="AF4500" s="11">
        <v>11.081894574246229</v>
      </c>
      <c r="AG4500" s="2">
        <v>7</v>
      </c>
      <c r="AH4500" s="2" t="s">
        <v>63</v>
      </c>
      <c r="AI4500" s="2" t="str">
        <f>IFERROR(VLOOKUP(DatosTransformados[[#This Row],[Preferred Contact Method Hidden]],Tabla3[#All],2,FALSE),DatosTransformados[[#This Row],[Preferred Contact Method Hidden]])</f>
        <v>SMS</v>
      </c>
      <c r="AJ4500" s="2" t="str">
        <f>VLOOKUP(DatosTransformados[[#This Row],[Applied Discount Hidden]],Tabla3[#All],2,FALSE)</f>
        <v>Yes</v>
      </c>
      <c r="AK4500" s="2" t="b">
        <v>1</v>
      </c>
    </row>
    <row r="4501" spans="1:37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">
        <v>33</v>
      </c>
      <c r="O45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1" s="5" t="s">
        <v>21</v>
      </c>
      <c r="Q4501" s="5">
        <v>0</v>
      </c>
      <c r="R4501" s="5" t="s">
        <v>21</v>
      </c>
      <c r="S4501" s="5" t="s">
        <v>24</v>
      </c>
      <c r="T4501" s="5" t="s">
        <v>123</v>
      </c>
      <c r="U4501" s="5">
        <v>13</v>
      </c>
      <c r="V4501" s="5" t="str">
        <f>PROPER(DatosTransformados[[#This Row],[Payment Method Hidden]])</f>
        <v>Credit Card</v>
      </c>
      <c r="W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501" s="5">
        <v>13</v>
      </c>
      <c r="Y4501" s="5" t="s">
        <v>134</v>
      </c>
      <c r="Z4501" s="5" t="s">
        <v>375</v>
      </c>
      <c r="AA4501" s="5" t="s">
        <v>2704</v>
      </c>
      <c r="AB4501" s="6">
        <f>DATEVALUE(DatosTransformados[[#This Row],[Contact Date Hidden]])</f>
        <v>44371</v>
      </c>
      <c r="AC4501" s="6">
        <v>44604</v>
      </c>
      <c r="AD4501" s="5" t="s">
        <v>28</v>
      </c>
      <c r="AE4501" s="5" t="str">
        <f>VLOOKUP(DatosTransformados[[#This Row],[Customer Segment Hidden]],Tabla3[#All],2,FALSE)</f>
        <v>High</v>
      </c>
      <c r="AF4501" s="12">
        <v>12.30647010515303</v>
      </c>
      <c r="AG4501" s="5">
        <v>0</v>
      </c>
      <c r="AH4501" s="5" t="s">
        <v>29</v>
      </c>
      <c r="AI4501" s="5" t="str">
        <f>IFERROR(VLOOKUP(DatosTransformados[[#This Row],[Preferred Contact Method Hidden]],Tabla3[#All],2,FALSE),DatosTransformados[[#This Row],[Preferred Contact Method Hidden]])</f>
        <v>Email</v>
      </c>
      <c r="AJ4501" s="5" t="str">
        <f>VLOOKUP(DatosTransformados[[#This Row],[Applied Discount Hidden]],Tabla3[#All],2,FALSE)</f>
        <v>No</v>
      </c>
      <c r="AK4501" s="5" t="b">
        <v>0</v>
      </c>
    </row>
    <row r="4502" spans="1:37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">
        <v>21</v>
      </c>
      <c r="O45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2" s="2" t="s">
        <v>21</v>
      </c>
      <c r="Q4502" s="2">
        <v>0</v>
      </c>
      <c r="R4502" s="2" t="s">
        <v>21</v>
      </c>
      <c r="S4502" s="2" t="s">
        <v>24</v>
      </c>
      <c r="T4502" s="2" t="s">
        <v>25</v>
      </c>
      <c r="U4502" s="2">
        <v>18</v>
      </c>
      <c r="V4502" s="2" t="str">
        <f>PROPER(DatosTransformados[[#This Row],[Payment Method Hidden]])</f>
        <v>Credit Card</v>
      </c>
      <c r="W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4502" s="2">
        <v>458</v>
      </c>
      <c r="Y4502" s="2"/>
      <c r="Z4502" s="2"/>
      <c r="AA4502" s="2" t="s">
        <v>2228</v>
      </c>
      <c r="AB4502" s="3">
        <f>DATEVALUE(DatosTransformados[[#This Row],[Contact Date Hidden]])</f>
        <v>43844</v>
      </c>
      <c r="AC4502" s="3">
        <v>44677</v>
      </c>
      <c r="AD4502" s="2" t="s">
        <v>44</v>
      </c>
      <c r="AE4502" s="2" t="str">
        <f>VLOOKUP(DatosTransformados[[#This Row],[Customer Segment Hidden]],Tabla3[#All],2,FALSE)</f>
        <v>Medium</v>
      </c>
      <c r="AF4502" s="11">
        <v>19.289380291483361</v>
      </c>
      <c r="AG4502" s="2">
        <v>9</v>
      </c>
      <c r="AH4502" s="2" t="s">
        <v>49</v>
      </c>
      <c r="AI4502" s="2" t="str">
        <f>IFERROR(VLOOKUP(DatosTransformados[[#This Row],[Preferred Contact Method Hidden]],Tabla3[#All],2,FALSE),DatosTransformados[[#This Row],[Preferred Contact Method Hidden]])</f>
        <v>Phone</v>
      </c>
      <c r="AJ4502" s="2" t="str">
        <f>VLOOKUP(DatosTransformados[[#This Row],[Applied Discount Hidden]],Tabla3[#All],2,FALSE)</f>
        <v>No</v>
      </c>
      <c r="AK4502" s="2" t="b">
        <v>0</v>
      </c>
    </row>
    <row r="4503" spans="1:37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">
        <v>21</v>
      </c>
      <c r="O45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3" s="5" t="s">
        <v>21</v>
      </c>
      <c r="Q4503" s="5">
        <v>0</v>
      </c>
      <c r="R4503" s="5" t="s">
        <v>33</v>
      </c>
      <c r="S4503" s="5" t="s">
        <v>34</v>
      </c>
      <c r="T4503" s="5" t="s">
        <v>207</v>
      </c>
      <c r="U4503" s="5">
        <v>43</v>
      </c>
      <c r="V4503" s="5" t="str">
        <f>PROPER(DatosTransformados[[#This Row],[Payment Method Hidden]])</f>
        <v>Paper Check</v>
      </c>
      <c r="W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503" s="5">
        <v>2925</v>
      </c>
      <c r="Y4503" s="5"/>
      <c r="Z4503" s="5"/>
      <c r="AA4503" s="5" t="s">
        <v>1048</v>
      </c>
      <c r="AB4503" s="6">
        <f>DATEVALUE(DatosTransformados[[#This Row],[Contact Date Hidden]])</f>
        <v>44555</v>
      </c>
      <c r="AC4503" s="6">
        <v>44842</v>
      </c>
      <c r="AD4503" s="5" t="s">
        <v>38</v>
      </c>
      <c r="AE4503" s="5" t="str">
        <f>VLOOKUP(DatosTransformados[[#This Row],[Customer Segment Hidden]],Tabla3[#All],2,FALSE)</f>
        <v>Low</v>
      </c>
      <c r="AF4503" s="12">
        <v>35.355493300705412</v>
      </c>
      <c r="AG4503" s="5">
        <v>0</v>
      </c>
      <c r="AH4503" s="5" t="s">
        <v>49</v>
      </c>
      <c r="AI4503" s="5" t="str">
        <f>IFERROR(VLOOKUP(DatosTransformados[[#This Row],[Preferred Contact Method Hidden]],Tabla3[#All],2,FALSE),DatosTransformados[[#This Row],[Preferred Contact Method Hidden]])</f>
        <v>Phone</v>
      </c>
      <c r="AJ4503" s="5" t="str">
        <f>VLOOKUP(DatosTransformados[[#This Row],[Applied Discount Hidden]],Tabla3[#All],2,FALSE)</f>
        <v>No</v>
      </c>
      <c r="AK4503" s="5" t="b">
        <v>0</v>
      </c>
    </row>
    <row r="4504" spans="1:37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">
        <v>21</v>
      </c>
      <c r="O45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4" s="2" t="s">
        <v>33</v>
      </c>
      <c r="Q4504" s="2">
        <v>3</v>
      </c>
      <c r="R4504" s="2" t="s">
        <v>21</v>
      </c>
      <c r="S4504" s="2" t="s">
        <v>34</v>
      </c>
      <c r="T4504" s="2" t="s">
        <v>25</v>
      </c>
      <c r="U4504" s="2">
        <v>9</v>
      </c>
      <c r="V4504" s="2" t="str">
        <f>PROPER(DatosTransformados[[#This Row],[Payment Method Hidden]])</f>
        <v>Credit Card</v>
      </c>
      <c r="W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504" s="2">
        <v>285</v>
      </c>
      <c r="Y4504" s="2"/>
      <c r="Z4504" s="2"/>
      <c r="AA4504" s="2" t="s">
        <v>318</v>
      </c>
      <c r="AB4504" s="3">
        <f>DATEVALUE(DatosTransformados[[#This Row],[Contact Date Hidden]])</f>
        <v>43951</v>
      </c>
      <c r="AC4504" s="3">
        <v>44378</v>
      </c>
      <c r="AD4504" s="2" t="s">
        <v>28</v>
      </c>
      <c r="AE4504" s="2" t="str">
        <f>VLOOKUP(DatosTransformados[[#This Row],[Customer Segment Hidden]],Tabla3[#All],2,FALSE)</f>
        <v>High</v>
      </c>
      <c r="AF4504" s="11">
        <v>7.8669355137498176</v>
      </c>
      <c r="AG4504" s="2">
        <v>1</v>
      </c>
      <c r="AH4504" s="2" t="s">
        <v>29</v>
      </c>
      <c r="AI4504" s="2" t="str">
        <f>IFERROR(VLOOKUP(DatosTransformados[[#This Row],[Preferred Contact Method Hidden]],Tabla3[#All],2,FALSE),DatosTransformados[[#This Row],[Preferred Contact Method Hidden]])</f>
        <v>Email</v>
      </c>
      <c r="AJ4504" s="2" t="str">
        <f>VLOOKUP(DatosTransformados[[#This Row],[Applied Discount Hidden]],Tabla3[#All],2,FALSE)</f>
        <v>Yes</v>
      </c>
      <c r="AK4504" s="2" t="b">
        <v>1</v>
      </c>
    </row>
    <row r="4505" spans="1:37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">
        <v>21</v>
      </c>
      <c r="O45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5" s="5" t="s">
        <v>21</v>
      </c>
      <c r="Q4505" s="5">
        <v>0</v>
      </c>
      <c r="R4505" s="5" t="s">
        <v>21</v>
      </c>
      <c r="S4505" s="5" t="s">
        <v>34</v>
      </c>
      <c r="T4505" s="5" t="s">
        <v>25</v>
      </c>
      <c r="U4505" s="5">
        <v>12</v>
      </c>
      <c r="V4505" s="5" t="str">
        <f>PROPER(DatosTransformados[[#This Row],[Payment Method Hidden]])</f>
        <v>Credit Card</v>
      </c>
      <c r="W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505" s="5">
        <v>175</v>
      </c>
      <c r="Y4505" s="5"/>
      <c r="Z4505" s="5"/>
      <c r="AA4505" s="5" t="s">
        <v>4018</v>
      </c>
      <c r="AB4505" s="6">
        <f>DATEVALUE(DatosTransformados[[#This Row],[Contact Date Hidden]])</f>
        <v>43945</v>
      </c>
      <c r="AC4505" s="6">
        <v>43856</v>
      </c>
      <c r="AD4505" s="5" t="s">
        <v>28</v>
      </c>
      <c r="AE4505" s="5" t="str">
        <f>VLOOKUP(DatosTransformados[[#This Row],[Customer Segment Hidden]],Tabla3[#All],2,FALSE)</f>
        <v>High</v>
      </c>
      <c r="AF4505" s="12">
        <v>13.96394791132122</v>
      </c>
      <c r="AG4505" s="5">
        <v>5</v>
      </c>
      <c r="AH4505" s="5" t="s">
        <v>63</v>
      </c>
      <c r="AI4505" s="5" t="str">
        <f>IFERROR(VLOOKUP(DatosTransformados[[#This Row],[Preferred Contact Method Hidden]],Tabla3[#All],2,FALSE),DatosTransformados[[#This Row],[Preferred Contact Method Hidden]])</f>
        <v>SMS</v>
      </c>
      <c r="AJ4505" s="5" t="str">
        <f>VLOOKUP(DatosTransformados[[#This Row],[Applied Discount Hidden]],Tabla3[#All],2,FALSE)</f>
        <v>Yes</v>
      </c>
      <c r="AK4505" s="5" t="b">
        <v>1</v>
      </c>
    </row>
    <row r="4506" spans="1:37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">
        <v>33</v>
      </c>
      <c r="O45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6" s="2" t="s">
        <v>21</v>
      </c>
      <c r="Q4506" s="2">
        <v>0</v>
      </c>
      <c r="R4506" s="2" t="s">
        <v>21</v>
      </c>
      <c r="S4506" s="2" t="s">
        <v>24</v>
      </c>
      <c r="T4506" s="2" t="s">
        <v>35</v>
      </c>
      <c r="U4506" s="2">
        <v>42</v>
      </c>
      <c r="V4506" s="2" t="str">
        <f>PROPER(DatosTransformados[[#This Row],[Payment Method Hidden]])</f>
        <v>Direct Debit</v>
      </c>
      <c r="W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506" s="2">
        <v>318</v>
      </c>
      <c r="Y4506" s="2" t="s">
        <v>87</v>
      </c>
      <c r="Z4506" s="2" t="s">
        <v>535</v>
      </c>
      <c r="AA4506" s="2" t="s">
        <v>6867</v>
      </c>
      <c r="AB4506" s="3">
        <f>DATEVALUE(DatosTransformados[[#This Row],[Contact Date Hidden]])</f>
        <v>44286</v>
      </c>
      <c r="AC4506" s="3">
        <v>45185</v>
      </c>
      <c r="AD4506" s="2" t="s">
        <v>44</v>
      </c>
      <c r="AE4506" s="2" t="str">
        <f>VLOOKUP(DatosTransformados[[#This Row],[Customer Segment Hidden]],Tabla3[#All],2,FALSE)</f>
        <v>Medium</v>
      </c>
      <c r="AF4506" s="11">
        <v>41.683459421128738</v>
      </c>
      <c r="AG4506" s="2">
        <v>8</v>
      </c>
      <c r="AH4506" s="2" t="s">
        <v>29</v>
      </c>
      <c r="AI4506" s="2" t="str">
        <f>IFERROR(VLOOKUP(DatosTransformados[[#This Row],[Preferred Contact Method Hidden]],Tabla3[#All],2,FALSE),DatosTransformados[[#This Row],[Preferred Contact Method Hidden]])</f>
        <v>Email</v>
      </c>
      <c r="AJ4506" s="2" t="str">
        <f>VLOOKUP(DatosTransformados[[#This Row],[Applied Discount Hidden]],Tabla3[#All],2,FALSE)</f>
        <v>No</v>
      </c>
      <c r="AK4506" s="2" t="b">
        <v>0</v>
      </c>
    </row>
    <row r="4507" spans="1:37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">
        <v>21</v>
      </c>
      <c r="O45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7" s="5" t="s">
        <v>21</v>
      </c>
      <c r="Q4507" s="5">
        <v>0</v>
      </c>
      <c r="R4507" s="5" t="s">
        <v>21</v>
      </c>
      <c r="S4507" s="5" t="s">
        <v>34</v>
      </c>
      <c r="T4507" s="5" t="s">
        <v>35</v>
      </c>
      <c r="U4507" s="5">
        <v>14</v>
      </c>
      <c r="V4507" s="5" t="str">
        <f>PROPER(DatosTransformados[[#This Row],[Payment Method Hidden]])</f>
        <v>Direct Debit</v>
      </c>
      <c r="W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507" s="5">
        <v>553</v>
      </c>
      <c r="Y4507" s="5"/>
      <c r="Z4507" s="5"/>
      <c r="AA4507" s="5" t="s">
        <v>4830</v>
      </c>
      <c r="AB4507" s="6">
        <f>DATEVALUE(DatosTransformados[[#This Row],[Contact Date Hidden]])</f>
        <v>43886</v>
      </c>
      <c r="AC4507" s="6">
        <v>44263</v>
      </c>
      <c r="AD4507" s="5" t="s">
        <v>38</v>
      </c>
      <c r="AE4507" s="5" t="str">
        <f>VLOOKUP(DatosTransformados[[#This Row],[Customer Segment Hidden]],Tabla3[#All],2,FALSE)</f>
        <v>Low</v>
      </c>
      <c r="AF4507" s="12">
        <v>13.735400344008291</v>
      </c>
      <c r="AG4507" s="5">
        <v>3</v>
      </c>
      <c r="AH4507" s="5" t="s">
        <v>49</v>
      </c>
      <c r="AI4507" s="5" t="str">
        <f>IFERROR(VLOOKUP(DatosTransformados[[#This Row],[Preferred Contact Method Hidden]],Tabla3[#All],2,FALSE),DatosTransformados[[#This Row],[Preferred Contact Method Hidden]])</f>
        <v>Phone</v>
      </c>
      <c r="AJ4507" s="5" t="str">
        <f>VLOOKUP(DatosTransformados[[#This Row],[Applied Discount Hidden]],Tabla3[#All],2,FALSE)</f>
        <v>Yes</v>
      </c>
      <c r="AK4507" s="5" t="b">
        <v>1</v>
      </c>
    </row>
    <row r="4508" spans="1:37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">
        <v>21</v>
      </c>
      <c r="O45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8" s="2" t="s">
        <v>21</v>
      </c>
      <c r="Q4508" s="2">
        <v>0</v>
      </c>
      <c r="R4508" s="2" t="s">
        <v>33</v>
      </c>
      <c r="S4508" s="2" t="s">
        <v>52</v>
      </c>
      <c r="T4508" s="2" t="s">
        <v>123</v>
      </c>
      <c r="U4508" s="2">
        <v>57</v>
      </c>
      <c r="V4508" s="2" t="str">
        <f>PROPER(DatosTransformados[[#This Row],[Payment Method Hidden]])</f>
        <v>Credit Card</v>
      </c>
      <c r="W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4508" s="2">
        <v>2858</v>
      </c>
      <c r="Y4508" s="2"/>
      <c r="Z4508" s="2"/>
      <c r="AA4508" s="2" t="s">
        <v>6214</v>
      </c>
      <c r="AB4508" s="3">
        <f>DATEVALUE(DatosTransformados[[#This Row],[Contact Date Hidden]])</f>
        <v>43946</v>
      </c>
      <c r="AC4508" s="3">
        <v>44307</v>
      </c>
      <c r="AD4508" s="2" t="s">
        <v>38</v>
      </c>
      <c r="AE4508" s="2" t="str">
        <f>VLOOKUP(DatosTransformados[[#This Row],[Customer Segment Hidden]],Tabla3[#All],2,FALSE)</f>
        <v>Low</v>
      </c>
      <c r="AF4508" s="11">
        <v>53.533126322277063</v>
      </c>
      <c r="AG4508" s="2">
        <v>4</v>
      </c>
      <c r="AH4508" s="2" t="s">
        <v>29</v>
      </c>
      <c r="AI4508" s="2" t="str">
        <f>IFERROR(VLOOKUP(DatosTransformados[[#This Row],[Preferred Contact Method Hidden]],Tabla3[#All],2,FALSE),DatosTransformados[[#This Row],[Preferred Contact Method Hidden]])</f>
        <v>Email</v>
      </c>
      <c r="AJ4508" s="2" t="str">
        <f>VLOOKUP(DatosTransformados[[#This Row],[Applied Discount Hidden]],Tabla3[#All],2,FALSE)</f>
        <v>No</v>
      </c>
      <c r="AK4508" s="2" t="b">
        <v>0</v>
      </c>
    </row>
    <row r="4509" spans="1:37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">
        <v>21</v>
      </c>
      <c r="O45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09" s="5" t="s">
        <v>33</v>
      </c>
      <c r="Q4509" s="5">
        <v>5</v>
      </c>
      <c r="R4509" s="5" t="s">
        <v>21</v>
      </c>
      <c r="S4509" s="5" t="s">
        <v>34</v>
      </c>
      <c r="T4509" s="5" t="s">
        <v>169</v>
      </c>
      <c r="U4509" s="5">
        <v>26</v>
      </c>
      <c r="V4509" s="5" t="str">
        <f>PROPER(DatosTransformados[[#This Row],[Payment Method Hidden]])</f>
        <v>Paper Check</v>
      </c>
      <c r="W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509" s="5">
        <v>1588</v>
      </c>
      <c r="Y4509" s="5"/>
      <c r="Z4509" s="5"/>
      <c r="AA4509" s="5" t="s">
        <v>378</v>
      </c>
      <c r="AB4509" s="6">
        <f>DATEVALUE(DatosTransformados[[#This Row],[Contact Date Hidden]])</f>
        <v>44643</v>
      </c>
      <c r="AC4509" s="6">
        <v>44740</v>
      </c>
      <c r="AD4509" s="5" t="s">
        <v>44</v>
      </c>
      <c r="AE4509" s="5" t="str">
        <f>VLOOKUP(DatosTransformados[[#This Row],[Customer Segment Hidden]],Tabla3[#All],2,FALSE)</f>
        <v>Medium</v>
      </c>
      <c r="AF4509" s="12">
        <v>23.673331521623059</v>
      </c>
      <c r="AG4509" s="5">
        <v>7</v>
      </c>
      <c r="AH4509" s="5" t="s">
        <v>63</v>
      </c>
      <c r="AI4509" s="5" t="str">
        <f>IFERROR(VLOOKUP(DatosTransformados[[#This Row],[Preferred Contact Method Hidden]],Tabla3[#All],2,FALSE),DatosTransformados[[#This Row],[Preferred Contact Method Hidden]])</f>
        <v>SMS</v>
      </c>
      <c r="AJ4509" s="5" t="str">
        <f>VLOOKUP(DatosTransformados[[#This Row],[Applied Discount Hidden]],Tabla3[#All],2,FALSE)</f>
        <v>No</v>
      </c>
      <c r="AK4509" s="5" t="b">
        <v>0</v>
      </c>
    </row>
    <row r="4510" spans="1:37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">
        <v>21</v>
      </c>
      <c r="O45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0" s="2" t="s">
        <v>21</v>
      </c>
      <c r="Q4510" s="2">
        <v>0</v>
      </c>
      <c r="R4510" s="2" t="s">
        <v>21</v>
      </c>
      <c r="S4510" s="2" t="s">
        <v>52</v>
      </c>
      <c r="T4510" s="2" t="s">
        <v>25</v>
      </c>
      <c r="U4510" s="2">
        <v>15</v>
      </c>
      <c r="V4510" s="2" t="str">
        <f>PROPER(DatosTransformados[[#This Row],[Payment Method Hidden]])</f>
        <v>Credit Card</v>
      </c>
      <c r="W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510" s="2">
        <v>326</v>
      </c>
      <c r="Y4510" s="2"/>
      <c r="Z4510" s="2"/>
      <c r="AA4510" s="2" t="s">
        <v>6872</v>
      </c>
      <c r="AB4510" s="3">
        <f>DATEVALUE(DatosTransformados[[#This Row],[Contact Date Hidden]])</f>
        <v>44587</v>
      </c>
      <c r="AC4510" s="3">
        <v>44265</v>
      </c>
      <c r="AD4510" s="2" t="s">
        <v>44</v>
      </c>
      <c r="AE4510" s="2" t="str">
        <f>VLOOKUP(DatosTransformados[[#This Row],[Customer Segment Hidden]],Tabla3[#All],2,FALSE)</f>
        <v>Medium</v>
      </c>
      <c r="AF4510" s="11">
        <v>15.463557324186461</v>
      </c>
      <c r="AG4510" s="2">
        <v>3</v>
      </c>
      <c r="AH4510" s="2" t="s">
        <v>63</v>
      </c>
      <c r="AI4510" s="2" t="str">
        <f>IFERROR(VLOOKUP(DatosTransformados[[#This Row],[Preferred Contact Method Hidden]],Tabla3[#All],2,FALSE),DatosTransformados[[#This Row],[Preferred Contact Method Hidden]])</f>
        <v>SMS</v>
      </c>
      <c r="AJ4510" s="2" t="str">
        <f>VLOOKUP(DatosTransformados[[#This Row],[Applied Discount Hidden]],Tabla3[#All],2,FALSE)</f>
        <v>No</v>
      </c>
      <c r="AK4510" s="2" t="b">
        <v>0</v>
      </c>
    </row>
    <row r="4511" spans="1:37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">
        <v>21</v>
      </c>
      <c r="O45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1" s="5" t="s">
        <v>21</v>
      </c>
      <c r="Q4511" s="5">
        <v>0</v>
      </c>
      <c r="R4511" s="5" t="s">
        <v>33</v>
      </c>
      <c r="S4511" s="5" t="s">
        <v>34</v>
      </c>
      <c r="T4511" s="5" t="s">
        <v>117</v>
      </c>
      <c r="U4511" s="5">
        <v>21</v>
      </c>
      <c r="V4511" s="5" t="str">
        <f>PROPER(DatosTransformados[[#This Row],[Payment Method Hidden]])</f>
        <v>Direct Debit</v>
      </c>
      <c r="W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511" s="5">
        <v>992</v>
      </c>
      <c r="Y4511" s="5"/>
      <c r="Z4511" s="5"/>
      <c r="AA4511" s="5" t="s">
        <v>222</v>
      </c>
      <c r="AB4511" s="6">
        <f>DATEVALUE(DatosTransformados[[#This Row],[Contact Date Hidden]])</f>
        <v>45137</v>
      </c>
      <c r="AC4511" s="6">
        <v>44216</v>
      </c>
      <c r="AD4511" s="5" t="s">
        <v>28</v>
      </c>
      <c r="AE4511" s="5" t="str">
        <f>VLOOKUP(DatosTransformados[[#This Row],[Customer Segment Hidden]],Tabla3[#All],2,FALSE)</f>
        <v>High</v>
      </c>
      <c r="AF4511" s="12">
        <v>17.24930384154171</v>
      </c>
      <c r="AG4511" s="5">
        <v>5</v>
      </c>
      <c r="AH4511" s="5" t="s">
        <v>49</v>
      </c>
      <c r="AI4511" s="5" t="str">
        <f>IFERROR(VLOOKUP(DatosTransformados[[#This Row],[Preferred Contact Method Hidden]],Tabla3[#All],2,FALSE),DatosTransformados[[#This Row],[Preferred Contact Method Hidden]])</f>
        <v>Phone</v>
      </c>
      <c r="AJ4511" s="5" t="str">
        <f>VLOOKUP(DatosTransformados[[#This Row],[Applied Discount Hidden]],Tabla3[#All],2,FALSE)</f>
        <v>Yes</v>
      </c>
      <c r="AK4511" s="5" t="b">
        <v>1</v>
      </c>
    </row>
    <row r="4512" spans="1:37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">
        <v>21</v>
      </c>
      <c r="O45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2" s="2" t="s">
        <v>33</v>
      </c>
      <c r="Q4512" s="2">
        <v>2</v>
      </c>
      <c r="R4512" s="2" t="s">
        <v>33</v>
      </c>
      <c r="S4512" s="2" t="s">
        <v>52</v>
      </c>
      <c r="T4512" s="2" t="s">
        <v>25</v>
      </c>
      <c r="U4512" s="2">
        <v>33</v>
      </c>
      <c r="V4512" s="2" t="str">
        <f>PROPER(DatosTransformados[[#This Row],[Payment Method Hidden]])</f>
        <v>Credit Card</v>
      </c>
      <c r="W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512" s="2">
        <v>1791</v>
      </c>
      <c r="Y4512" s="2"/>
      <c r="Z4512" s="2"/>
      <c r="AA4512" s="2" t="s">
        <v>2927</v>
      </c>
      <c r="AB4512" s="3">
        <f>DATEVALUE(DatosTransformados[[#This Row],[Contact Date Hidden]])</f>
        <v>45053</v>
      </c>
      <c r="AC4512" s="3">
        <v>45010</v>
      </c>
      <c r="AD4512" s="2" t="s">
        <v>28</v>
      </c>
      <c r="AE4512" s="2" t="str">
        <f>VLOOKUP(DatosTransformados[[#This Row],[Customer Segment Hidden]],Tabla3[#All],2,FALSE)</f>
        <v>High</v>
      </c>
      <c r="AF4512" s="11">
        <v>37.399301917359359</v>
      </c>
      <c r="AG4512" s="2">
        <v>8</v>
      </c>
      <c r="AH4512" s="2" t="s">
        <v>29</v>
      </c>
      <c r="AI4512" s="2" t="str">
        <f>IFERROR(VLOOKUP(DatosTransformados[[#This Row],[Preferred Contact Method Hidden]],Tabla3[#All],2,FALSE),DatosTransformados[[#This Row],[Preferred Contact Method Hidden]])</f>
        <v>Email</v>
      </c>
      <c r="AJ4512" s="2" t="str">
        <f>VLOOKUP(DatosTransformados[[#This Row],[Applied Discount Hidden]],Tabla3[#All],2,FALSE)</f>
        <v>No</v>
      </c>
      <c r="AK4512" s="2" t="b">
        <v>0</v>
      </c>
    </row>
    <row r="4513" spans="1:37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">
        <v>21</v>
      </c>
      <c r="O45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3" s="5" t="s">
        <v>21</v>
      </c>
      <c r="Q4513" s="5">
        <v>0</v>
      </c>
      <c r="R4513" s="5" t="s">
        <v>33</v>
      </c>
      <c r="S4513" s="5" t="s">
        <v>34</v>
      </c>
      <c r="T4513" s="5" t="s">
        <v>25</v>
      </c>
      <c r="U4513" s="5">
        <v>34</v>
      </c>
      <c r="V4513" s="5" t="str">
        <f>PROPER(DatosTransformados[[#This Row],[Payment Method Hidden]])</f>
        <v>Credit Card</v>
      </c>
      <c r="W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513" s="5">
        <v>957</v>
      </c>
      <c r="Y4513" s="5"/>
      <c r="Z4513" s="5"/>
      <c r="AA4513" s="5" t="s">
        <v>3288</v>
      </c>
      <c r="AB4513" s="6">
        <f>DATEVALUE(DatosTransformados[[#This Row],[Contact Date Hidden]])</f>
        <v>44172</v>
      </c>
      <c r="AC4513" s="6">
        <v>44079</v>
      </c>
      <c r="AD4513" s="5" t="s">
        <v>38</v>
      </c>
      <c r="AE4513" s="5" t="str">
        <f>VLOOKUP(DatosTransformados[[#This Row],[Customer Segment Hidden]],Tabla3[#All],2,FALSE)</f>
        <v>Low</v>
      </c>
      <c r="AF4513" s="12">
        <v>38.019712551109293</v>
      </c>
      <c r="AG4513" s="5">
        <v>4</v>
      </c>
      <c r="AH4513" s="5" t="s">
        <v>63</v>
      </c>
      <c r="AI4513" s="5" t="str">
        <f>IFERROR(VLOOKUP(DatosTransformados[[#This Row],[Preferred Contact Method Hidden]],Tabla3[#All],2,FALSE),DatosTransformados[[#This Row],[Preferred Contact Method Hidden]])</f>
        <v>SMS</v>
      </c>
      <c r="AJ4513" s="5" t="str">
        <f>VLOOKUP(DatosTransformados[[#This Row],[Applied Discount Hidden]],Tabla3[#All],2,FALSE)</f>
        <v>Yes</v>
      </c>
      <c r="AK4513" s="5" t="b">
        <v>1</v>
      </c>
    </row>
    <row r="4514" spans="1:37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">
        <v>21</v>
      </c>
      <c r="O45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4" s="2" t="s">
        <v>21</v>
      </c>
      <c r="Q4514" s="2">
        <v>0</v>
      </c>
      <c r="R4514" s="2" t="s">
        <v>33</v>
      </c>
      <c r="S4514" s="2" t="s">
        <v>34</v>
      </c>
      <c r="T4514" s="2" t="s">
        <v>35</v>
      </c>
      <c r="U4514" s="2">
        <v>45</v>
      </c>
      <c r="V4514" s="2" t="str">
        <f>PROPER(DatosTransformados[[#This Row],[Payment Method Hidden]])</f>
        <v>Direct Debit</v>
      </c>
      <c r="W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514" s="2">
        <v>3335</v>
      </c>
      <c r="Y4514" s="2" t="s">
        <v>42</v>
      </c>
      <c r="Z4514" s="2" t="s">
        <v>184</v>
      </c>
      <c r="AA4514" s="2" t="s">
        <v>6116</v>
      </c>
      <c r="AB4514" s="3">
        <f>DATEVALUE(DatosTransformados[[#This Row],[Contact Date Hidden]])</f>
        <v>44771</v>
      </c>
      <c r="AC4514" s="3">
        <v>45159</v>
      </c>
      <c r="AD4514" s="2" t="s">
        <v>44</v>
      </c>
      <c r="AE4514" s="2" t="str">
        <f>VLOOKUP(DatosTransformados[[#This Row],[Customer Segment Hidden]],Tabla3[#All],2,FALSE)</f>
        <v>Medium</v>
      </c>
      <c r="AF4514" s="11">
        <v>51.98006116648336</v>
      </c>
      <c r="AG4514" s="2">
        <v>0</v>
      </c>
      <c r="AH4514" s="2" t="s">
        <v>29</v>
      </c>
      <c r="AI4514" s="2" t="str">
        <f>IFERROR(VLOOKUP(DatosTransformados[[#This Row],[Preferred Contact Method Hidden]],Tabla3[#All],2,FALSE),DatosTransformados[[#This Row],[Preferred Contact Method Hidden]])</f>
        <v>Email</v>
      </c>
      <c r="AJ4514" s="2" t="str">
        <f>VLOOKUP(DatosTransformados[[#This Row],[Applied Discount Hidden]],Tabla3[#All],2,FALSE)</f>
        <v>No</v>
      </c>
      <c r="AK4514" s="2" t="b">
        <v>0</v>
      </c>
    </row>
    <row r="4515" spans="1:37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">
        <v>33</v>
      </c>
      <c r="O45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5" s="5" t="s">
        <v>21</v>
      </c>
      <c r="Q4515" s="5">
        <v>0</v>
      </c>
      <c r="R4515" s="5" t="s">
        <v>21</v>
      </c>
      <c r="S4515" s="5" t="s">
        <v>24</v>
      </c>
      <c r="T4515" s="5" t="s">
        <v>117</v>
      </c>
      <c r="U4515" s="5">
        <v>41</v>
      </c>
      <c r="V4515" s="5" t="str">
        <f>PROPER(DatosTransformados[[#This Row],[Payment Method Hidden]])</f>
        <v>Direct Debit</v>
      </c>
      <c r="W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515" s="5">
        <v>41</v>
      </c>
      <c r="Y4515" s="5" t="s">
        <v>42</v>
      </c>
      <c r="Z4515" s="5" t="s">
        <v>184</v>
      </c>
      <c r="AA4515" s="5" t="s">
        <v>2058</v>
      </c>
      <c r="AB4515" s="6">
        <f>DATEVALUE(DatosTransformados[[#This Row],[Contact Date Hidden]])</f>
        <v>45003</v>
      </c>
      <c r="AC4515" s="6">
        <v>44989</v>
      </c>
      <c r="AD4515" s="5" t="s">
        <v>44</v>
      </c>
      <c r="AE4515" s="5" t="str">
        <f>VLOOKUP(DatosTransformados[[#This Row],[Customer Segment Hidden]],Tabla3[#All],2,FALSE)</f>
        <v>Medium</v>
      </c>
      <c r="AF4515" s="12">
        <v>44.158569808715541</v>
      </c>
      <c r="AG4515" s="5">
        <v>0</v>
      </c>
      <c r="AH4515" s="5" t="s">
        <v>49</v>
      </c>
      <c r="AI4515" s="5" t="str">
        <f>IFERROR(VLOOKUP(DatosTransformados[[#This Row],[Preferred Contact Method Hidden]],Tabla3[#All],2,FALSE),DatosTransformados[[#This Row],[Preferred Contact Method Hidden]])</f>
        <v>Phone</v>
      </c>
      <c r="AJ4515" s="5" t="str">
        <f>VLOOKUP(DatosTransformados[[#This Row],[Applied Discount Hidden]],Tabla3[#All],2,FALSE)</f>
        <v>No</v>
      </c>
      <c r="AK4515" s="5" t="b">
        <v>0</v>
      </c>
    </row>
    <row r="4516" spans="1:37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">
        <v>21</v>
      </c>
      <c r="O45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6" s="2" t="s">
        <v>33</v>
      </c>
      <c r="Q4516" s="2">
        <v>6</v>
      </c>
      <c r="R4516" s="2" t="s">
        <v>21</v>
      </c>
      <c r="S4516" s="2" t="s">
        <v>24</v>
      </c>
      <c r="T4516" s="2" t="s">
        <v>117</v>
      </c>
      <c r="U4516" s="2">
        <v>28</v>
      </c>
      <c r="V4516" s="2" t="str">
        <f>PROPER(DatosTransformados[[#This Row],[Payment Method Hidden]])</f>
        <v>Direct Debit</v>
      </c>
      <c r="W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516" s="2">
        <v>439</v>
      </c>
      <c r="Y4516" s="2"/>
      <c r="Z4516" s="2"/>
      <c r="AA4516" s="2" t="s">
        <v>5196</v>
      </c>
      <c r="AB4516" s="3">
        <f>DATEVALUE(DatosTransformados[[#This Row],[Contact Date Hidden]])</f>
        <v>44618</v>
      </c>
      <c r="AC4516" s="3">
        <v>44308</v>
      </c>
      <c r="AD4516" s="2" t="s">
        <v>28</v>
      </c>
      <c r="AE4516" s="2" t="str">
        <f>VLOOKUP(DatosTransformados[[#This Row],[Customer Segment Hidden]],Tabla3[#All],2,FALSE)</f>
        <v>High</v>
      </c>
      <c r="AF4516" s="11">
        <v>24.468079487174851</v>
      </c>
      <c r="AG4516" s="2">
        <v>6</v>
      </c>
      <c r="AH4516" s="2" t="s">
        <v>29</v>
      </c>
      <c r="AI4516" s="2" t="str">
        <f>IFERROR(VLOOKUP(DatosTransformados[[#This Row],[Preferred Contact Method Hidden]],Tabla3[#All],2,FALSE),DatosTransformados[[#This Row],[Preferred Contact Method Hidden]])</f>
        <v>Email</v>
      </c>
      <c r="AJ4516" s="2" t="str">
        <f>VLOOKUP(DatosTransformados[[#This Row],[Applied Discount Hidden]],Tabla3[#All],2,FALSE)</f>
        <v>No</v>
      </c>
      <c r="AK4516" s="2" t="b">
        <v>0</v>
      </c>
    </row>
    <row r="4517" spans="1:37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">
        <v>21</v>
      </c>
      <c r="O45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7" s="5" t="s">
        <v>21</v>
      </c>
      <c r="Q4517" s="5">
        <v>0</v>
      </c>
      <c r="R4517" s="5" t="s">
        <v>33</v>
      </c>
      <c r="S4517" s="5" t="s">
        <v>52</v>
      </c>
      <c r="T4517" s="5" t="s">
        <v>117</v>
      </c>
      <c r="U4517" s="5">
        <v>35</v>
      </c>
      <c r="V4517" s="5" t="str">
        <f>PROPER(DatosTransformados[[#This Row],[Payment Method Hidden]])</f>
        <v>Direct Debit</v>
      </c>
      <c r="W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517" s="5">
        <v>2487</v>
      </c>
      <c r="Y4517" s="5"/>
      <c r="Z4517" s="5"/>
      <c r="AA4517" s="5" t="s">
        <v>6880</v>
      </c>
      <c r="AB4517" s="6">
        <f>DATEVALUE(DatosTransformados[[#This Row],[Contact Date Hidden]])</f>
        <v>45220</v>
      </c>
      <c r="AC4517" s="6">
        <v>45100</v>
      </c>
      <c r="AD4517" s="5" t="s">
        <v>44</v>
      </c>
      <c r="AE4517" s="5" t="str">
        <f>VLOOKUP(DatosTransformados[[#This Row],[Customer Segment Hidden]],Tabla3[#All],2,FALSE)</f>
        <v>Medium</v>
      </c>
      <c r="AF4517" s="12">
        <v>30.088533318818499</v>
      </c>
      <c r="AG4517" s="5">
        <v>6</v>
      </c>
      <c r="AH4517" s="5" t="s">
        <v>29</v>
      </c>
      <c r="AI4517" s="5" t="str">
        <f>IFERROR(VLOOKUP(DatosTransformados[[#This Row],[Preferred Contact Method Hidden]],Tabla3[#All],2,FALSE),DatosTransformados[[#This Row],[Preferred Contact Method Hidden]])</f>
        <v>Email</v>
      </c>
      <c r="AJ4517" s="5" t="str">
        <f>VLOOKUP(DatosTransformados[[#This Row],[Applied Discount Hidden]],Tabla3[#All],2,FALSE)</f>
        <v>No</v>
      </c>
      <c r="AK4517" s="5" t="b">
        <v>0</v>
      </c>
    </row>
    <row r="4518" spans="1:37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">
        <v>21</v>
      </c>
      <c r="O45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8" s="2" t="s">
        <v>21</v>
      </c>
      <c r="Q4518" s="2">
        <v>0</v>
      </c>
      <c r="R4518" s="2" t="s">
        <v>33</v>
      </c>
      <c r="S4518" s="2" t="s">
        <v>24</v>
      </c>
      <c r="T4518" s="2" t="s">
        <v>123</v>
      </c>
      <c r="U4518" s="2">
        <v>23</v>
      </c>
      <c r="V4518" s="2" t="str">
        <f>PROPER(DatosTransformados[[#This Row],[Payment Method Hidden]])</f>
        <v>Credit Card</v>
      </c>
      <c r="W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518" s="2">
        <v>498</v>
      </c>
      <c r="Y4518" s="2"/>
      <c r="Z4518" s="2"/>
      <c r="AA4518" s="2" t="s">
        <v>4519</v>
      </c>
      <c r="AB4518" s="3">
        <f>DATEVALUE(DatosTransformados[[#This Row],[Contact Date Hidden]])</f>
        <v>44257</v>
      </c>
      <c r="AC4518" s="3">
        <v>45280</v>
      </c>
      <c r="AD4518" s="2" t="s">
        <v>44</v>
      </c>
      <c r="AE4518" s="2" t="str">
        <f>VLOOKUP(DatosTransformados[[#This Row],[Customer Segment Hidden]],Tabla3[#All],2,FALSE)</f>
        <v>Medium</v>
      </c>
      <c r="AF4518" s="11">
        <v>20.48320550816354</v>
      </c>
      <c r="AG4518" s="2">
        <v>3</v>
      </c>
      <c r="AH4518" s="2" t="s">
        <v>49</v>
      </c>
      <c r="AI4518" s="2" t="str">
        <f>IFERROR(VLOOKUP(DatosTransformados[[#This Row],[Preferred Contact Method Hidden]],Tabla3[#All],2,FALSE),DatosTransformados[[#This Row],[Preferred Contact Method Hidden]])</f>
        <v>Phone</v>
      </c>
      <c r="AJ4518" s="2" t="str">
        <f>VLOOKUP(DatosTransformados[[#This Row],[Applied Discount Hidden]],Tabla3[#All],2,FALSE)</f>
        <v>No</v>
      </c>
      <c r="AK4518" s="2" t="b">
        <v>0</v>
      </c>
    </row>
    <row r="4519" spans="1:37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">
        <v>33</v>
      </c>
      <c r="O45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19" s="5" t="s">
        <v>21</v>
      </c>
      <c r="Q4519" s="5">
        <v>0</v>
      </c>
      <c r="R4519" s="5" t="s">
        <v>21</v>
      </c>
      <c r="S4519" s="5" t="s">
        <v>24</v>
      </c>
      <c r="T4519" s="5" t="s">
        <v>25</v>
      </c>
      <c r="U4519" s="5">
        <v>39</v>
      </c>
      <c r="V4519" s="5" t="str">
        <f>PROPER(DatosTransformados[[#This Row],[Payment Method Hidden]])</f>
        <v>Credit Card</v>
      </c>
      <c r="W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519" s="5">
        <v>549</v>
      </c>
      <c r="Y4519" s="5" t="s">
        <v>42</v>
      </c>
      <c r="Z4519" s="5" t="s">
        <v>359</v>
      </c>
      <c r="AA4519" s="5" t="s">
        <v>2490</v>
      </c>
      <c r="AB4519" s="6">
        <f>DATEVALUE(DatosTransformados[[#This Row],[Contact Date Hidden]])</f>
        <v>44440</v>
      </c>
      <c r="AC4519" s="6">
        <v>44018</v>
      </c>
      <c r="AD4519" s="5" t="s">
        <v>28</v>
      </c>
      <c r="AE4519" s="5" t="str">
        <f>VLOOKUP(DatosTransformados[[#This Row],[Customer Segment Hidden]],Tabla3[#All],2,FALSE)</f>
        <v>High</v>
      </c>
      <c r="AF4519" s="12">
        <v>31.949918014373822</v>
      </c>
      <c r="AG4519" s="5">
        <v>4</v>
      </c>
      <c r="AH4519" s="5" t="s">
        <v>63</v>
      </c>
      <c r="AI4519" s="5" t="str">
        <f>IFERROR(VLOOKUP(DatosTransformados[[#This Row],[Preferred Contact Method Hidden]],Tabla3[#All],2,FALSE),DatosTransformados[[#This Row],[Preferred Contact Method Hidden]])</f>
        <v>SMS</v>
      </c>
      <c r="AJ4519" s="5" t="str">
        <f>VLOOKUP(DatosTransformados[[#This Row],[Applied Discount Hidden]],Tabla3[#All],2,FALSE)</f>
        <v>No</v>
      </c>
      <c r="AK4519" s="5" t="b">
        <v>0</v>
      </c>
    </row>
    <row r="4520" spans="1:37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">
        <v>21</v>
      </c>
      <c r="O45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0" s="2" t="s">
        <v>33</v>
      </c>
      <c r="Q4520" s="2">
        <v>2</v>
      </c>
      <c r="R4520" s="2" t="s">
        <v>33</v>
      </c>
      <c r="S4520" s="2" t="s">
        <v>34</v>
      </c>
      <c r="T4520" s="2" t="s">
        <v>35</v>
      </c>
      <c r="U4520" s="2">
        <v>33</v>
      </c>
      <c r="V4520" s="2" t="str">
        <f>PROPER(DatosTransformados[[#This Row],[Payment Method Hidden]])</f>
        <v>Direct Debit</v>
      </c>
      <c r="W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520" s="2">
        <v>1646</v>
      </c>
      <c r="Y4520" s="2"/>
      <c r="Z4520" s="2"/>
      <c r="AA4520" s="2" t="s">
        <v>3943</v>
      </c>
      <c r="AB4520" s="3">
        <f>DATEVALUE(DatosTransformados[[#This Row],[Contact Date Hidden]])</f>
        <v>44174</v>
      </c>
      <c r="AC4520" s="3">
        <v>44038</v>
      </c>
      <c r="AD4520" s="2" t="s">
        <v>28</v>
      </c>
      <c r="AE4520" s="2" t="str">
        <f>VLOOKUP(DatosTransformados[[#This Row],[Customer Segment Hidden]],Tabla3[#All],2,FALSE)</f>
        <v>High</v>
      </c>
      <c r="AF4520" s="11">
        <v>29.57843616575785</v>
      </c>
      <c r="AG4520" s="2">
        <v>6</v>
      </c>
      <c r="AH4520" s="2" t="s">
        <v>49</v>
      </c>
      <c r="AI4520" s="2" t="str">
        <f>IFERROR(VLOOKUP(DatosTransformados[[#This Row],[Preferred Contact Method Hidden]],Tabla3[#All],2,FALSE),DatosTransformados[[#This Row],[Preferred Contact Method Hidden]])</f>
        <v>Phone</v>
      </c>
      <c r="AJ4520" s="2" t="str">
        <f>VLOOKUP(DatosTransformados[[#This Row],[Applied Discount Hidden]],Tabla3[#All],2,FALSE)</f>
        <v>No</v>
      </c>
      <c r="AK4520" s="2" t="b">
        <v>0</v>
      </c>
    </row>
    <row r="4521" spans="1:37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">
        <v>21</v>
      </c>
      <c r="O45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1" s="5" t="s">
        <v>21</v>
      </c>
      <c r="Q4521" s="5">
        <v>0</v>
      </c>
      <c r="R4521" s="5" t="s">
        <v>33</v>
      </c>
      <c r="S4521" s="5" t="s">
        <v>52</v>
      </c>
      <c r="T4521" s="5" t="s">
        <v>123</v>
      </c>
      <c r="U4521" s="5">
        <v>43</v>
      </c>
      <c r="V4521" s="5" t="str">
        <f>PROPER(DatosTransformados[[#This Row],[Payment Method Hidden]])</f>
        <v>Credit Card</v>
      </c>
      <c r="W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521" s="5">
        <v>2009</v>
      </c>
      <c r="Y4521" s="5"/>
      <c r="Z4521" s="5"/>
      <c r="AA4521" s="5" t="s">
        <v>2885</v>
      </c>
      <c r="AB4521" s="6">
        <f>DATEVALUE(DatosTransformados[[#This Row],[Contact Date Hidden]])</f>
        <v>45086</v>
      </c>
      <c r="AC4521" s="6">
        <v>44888</v>
      </c>
      <c r="AD4521" s="5" t="s">
        <v>44</v>
      </c>
      <c r="AE4521" s="5" t="str">
        <f>VLOOKUP(DatosTransformados[[#This Row],[Customer Segment Hidden]],Tabla3[#All],2,FALSE)</f>
        <v>Medium</v>
      </c>
      <c r="AF4521" s="12">
        <v>46.520431077044613</v>
      </c>
      <c r="AG4521" s="5">
        <v>1</v>
      </c>
      <c r="AH4521" s="5" t="s">
        <v>63</v>
      </c>
      <c r="AI4521" s="5" t="str">
        <f>IFERROR(VLOOKUP(DatosTransformados[[#This Row],[Preferred Contact Method Hidden]],Tabla3[#All],2,FALSE),DatosTransformados[[#This Row],[Preferred Contact Method Hidden]])</f>
        <v>SMS</v>
      </c>
      <c r="AJ4521" s="5" t="str">
        <f>VLOOKUP(DatosTransformados[[#This Row],[Applied Discount Hidden]],Tabla3[#All],2,FALSE)</f>
        <v>Yes</v>
      </c>
      <c r="AK4521" s="5" t="b">
        <v>1</v>
      </c>
    </row>
    <row r="4522" spans="1:37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">
        <v>21</v>
      </c>
      <c r="O45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2" s="2" t="s">
        <v>21</v>
      </c>
      <c r="Q4522" s="2">
        <v>0</v>
      </c>
      <c r="R4522" s="2" t="s">
        <v>21</v>
      </c>
      <c r="S4522" s="2" t="s">
        <v>24</v>
      </c>
      <c r="T4522" s="2" t="s">
        <v>123</v>
      </c>
      <c r="U4522" s="2">
        <v>8</v>
      </c>
      <c r="V4522" s="2" t="str">
        <f>PROPER(DatosTransformados[[#This Row],[Payment Method Hidden]])</f>
        <v>Credit Card</v>
      </c>
      <c r="W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522" s="2">
        <v>158</v>
      </c>
      <c r="Y4522" s="2"/>
      <c r="Z4522" s="2"/>
      <c r="AA4522" s="2" t="s">
        <v>2496</v>
      </c>
      <c r="AB4522" s="3">
        <f>DATEVALUE(DatosTransformados[[#This Row],[Contact Date Hidden]])</f>
        <v>44894</v>
      </c>
      <c r="AC4522" s="3">
        <v>44430</v>
      </c>
      <c r="AD4522" s="2" t="s">
        <v>38</v>
      </c>
      <c r="AE4522" s="2" t="str">
        <f>VLOOKUP(DatosTransformados[[#This Row],[Customer Segment Hidden]],Tabla3[#All],2,FALSE)</f>
        <v>Low</v>
      </c>
      <c r="AF4522" s="11">
        <v>6.7242813226915992</v>
      </c>
      <c r="AG4522" s="2">
        <v>9</v>
      </c>
      <c r="AH4522" s="2" t="s">
        <v>29</v>
      </c>
      <c r="AI4522" s="2" t="str">
        <f>IFERROR(VLOOKUP(DatosTransformados[[#This Row],[Preferred Contact Method Hidden]],Tabla3[#All],2,FALSE),DatosTransformados[[#This Row],[Preferred Contact Method Hidden]])</f>
        <v>Email</v>
      </c>
      <c r="AJ4522" s="2" t="str">
        <f>VLOOKUP(DatosTransformados[[#This Row],[Applied Discount Hidden]],Tabla3[#All],2,FALSE)</f>
        <v>No</v>
      </c>
      <c r="AK4522" s="2" t="b">
        <v>0</v>
      </c>
    </row>
    <row r="4523" spans="1:37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">
        <v>21</v>
      </c>
      <c r="O45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3" s="5" t="s">
        <v>21</v>
      </c>
      <c r="Q4523" s="5">
        <v>0</v>
      </c>
      <c r="R4523" s="5" t="s">
        <v>21</v>
      </c>
      <c r="S4523" s="5" t="s">
        <v>34</v>
      </c>
      <c r="T4523" s="5" t="s">
        <v>35</v>
      </c>
      <c r="U4523" s="5">
        <v>28</v>
      </c>
      <c r="V4523" s="5" t="str">
        <f>PROPER(DatosTransformados[[#This Row],[Payment Method Hidden]])</f>
        <v>Direct Debit</v>
      </c>
      <c r="W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523" s="5">
        <v>943</v>
      </c>
      <c r="Y4523" s="5" t="s">
        <v>156</v>
      </c>
      <c r="Z4523" s="5" t="s">
        <v>351</v>
      </c>
      <c r="AA4523" s="5" t="s">
        <v>6887</v>
      </c>
      <c r="AB4523" s="6">
        <f>DATEVALUE(DatosTransformados[[#This Row],[Contact Date Hidden]])</f>
        <v>44723</v>
      </c>
      <c r="AC4523" s="6">
        <v>44613</v>
      </c>
      <c r="AD4523" s="5" t="s">
        <v>44</v>
      </c>
      <c r="AE4523" s="5" t="str">
        <f>VLOOKUP(DatosTransformados[[#This Row],[Customer Segment Hidden]],Tabla3[#All],2,FALSE)</f>
        <v>Medium</v>
      </c>
      <c r="AF4523" s="12">
        <v>22.793520072475111</v>
      </c>
      <c r="AG4523" s="5">
        <v>2</v>
      </c>
      <c r="AH4523" s="5" t="s">
        <v>29</v>
      </c>
      <c r="AI4523" s="5" t="str">
        <f>IFERROR(VLOOKUP(DatosTransformados[[#This Row],[Preferred Contact Method Hidden]],Tabla3[#All],2,FALSE),DatosTransformados[[#This Row],[Preferred Contact Method Hidden]])</f>
        <v>Email</v>
      </c>
      <c r="AJ4523" s="5" t="str">
        <f>VLOOKUP(DatosTransformados[[#This Row],[Applied Discount Hidden]],Tabla3[#All],2,FALSE)</f>
        <v>No</v>
      </c>
      <c r="AK4523" s="5" t="b">
        <v>0</v>
      </c>
    </row>
    <row r="4524" spans="1:37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">
        <v>21</v>
      </c>
      <c r="O45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4" s="2" t="s">
        <v>21</v>
      </c>
      <c r="Q4524" s="2">
        <v>0</v>
      </c>
      <c r="R4524" s="2" t="s">
        <v>21</v>
      </c>
      <c r="S4524" s="2" t="s">
        <v>34</v>
      </c>
      <c r="T4524" s="2" t="s">
        <v>117</v>
      </c>
      <c r="U4524" s="2">
        <v>10</v>
      </c>
      <c r="V4524" s="2" t="str">
        <f>PROPER(DatosTransformados[[#This Row],[Payment Method Hidden]])</f>
        <v>Direct Debit</v>
      </c>
      <c r="W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524" s="2">
        <v>514</v>
      </c>
      <c r="Y4524" s="2"/>
      <c r="Z4524" s="2"/>
      <c r="AA4524" s="2" t="s">
        <v>6889</v>
      </c>
      <c r="AB4524" s="3">
        <f>DATEVALUE(DatosTransformados[[#This Row],[Contact Date Hidden]])</f>
        <v>45007</v>
      </c>
      <c r="AC4524" s="3">
        <v>44612</v>
      </c>
      <c r="AD4524" s="2" t="s">
        <v>28</v>
      </c>
      <c r="AE4524" s="2" t="str">
        <f>VLOOKUP(DatosTransformados[[#This Row],[Customer Segment Hidden]],Tabla3[#All],2,FALSE)</f>
        <v>High</v>
      </c>
      <c r="AF4524" s="11">
        <v>11.40997323773121</v>
      </c>
      <c r="AG4524" s="2">
        <v>4</v>
      </c>
      <c r="AH4524" s="2" t="s">
        <v>29</v>
      </c>
      <c r="AI4524" s="2" t="str">
        <f>IFERROR(VLOOKUP(DatosTransformados[[#This Row],[Preferred Contact Method Hidden]],Tabla3[#All],2,FALSE),DatosTransformados[[#This Row],[Preferred Contact Method Hidden]])</f>
        <v>Email</v>
      </c>
      <c r="AJ4524" s="2" t="str">
        <f>VLOOKUP(DatosTransformados[[#This Row],[Applied Discount Hidden]],Tabla3[#All],2,FALSE)</f>
        <v>Yes</v>
      </c>
      <c r="AK4524" s="2" t="b">
        <v>1</v>
      </c>
    </row>
    <row r="4525" spans="1:37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">
        <v>21</v>
      </c>
      <c r="O4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5" s="5" t="s">
        <v>21</v>
      </c>
      <c r="Q4525" s="5">
        <v>0</v>
      </c>
      <c r="R4525" s="5" t="s">
        <v>21</v>
      </c>
      <c r="S4525" s="5" t="s">
        <v>34</v>
      </c>
      <c r="T4525" s="5" t="s">
        <v>35</v>
      </c>
      <c r="U4525" s="5">
        <v>37</v>
      </c>
      <c r="V4525" s="5" t="str">
        <f>PROPER(DatosTransformados[[#This Row],[Payment Method Hidden]])</f>
        <v>Direct Debit</v>
      </c>
      <c r="W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525" s="5">
        <v>1351</v>
      </c>
      <c r="Y4525" s="5"/>
      <c r="Z4525" s="5"/>
      <c r="AA4525" s="5" t="s">
        <v>3172</v>
      </c>
      <c r="AB4525" s="6">
        <f>DATEVALUE(DatosTransformados[[#This Row],[Contact Date Hidden]])</f>
        <v>44857</v>
      </c>
      <c r="AC4525" s="6">
        <v>44286</v>
      </c>
      <c r="AD4525" s="5" t="s">
        <v>44</v>
      </c>
      <c r="AE4525" s="5" t="str">
        <f>VLOOKUP(DatosTransformados[[#This Row],[Customer Segment Hidden]],Tabla3[#All],2,FALSE)</f>
        <v>Medium</v>
      </c>
      <c r="AF4525" s="12">
        <v>44.376590765337149</v>
      </c>
      <c r="AG4525" s="5">
        <v>0</v>
      </c>
      <c r="AH4525" s="5" t="s">
        <v>63</v>
      </c>
      <c r="AI4525" s="5" t="str">
        <f>IFERROR(VLOOKUP(DatosTransformados[[#This Row],[Preferred Contact Method Hidden]],Tabla3[#All],2,FALSE),DatosTransformados[[#This Row],[Preferred Contact Method Hidden]])</f>
        <v>SMS</v>
      </c>
      <c r="AJ4525" s="5" t="str">
        <f>VLOOKUP(DatosTransformados[[#This Row],[Applied Discount Hidden]],Tabla3[#All],2,FALSE)</f>
        <v>No</v>
      </c>
      <c r="AK4525" s="5" t="b">
        <v>0</v>
      </c>
    </row>
    <row r="4526" spans="1:37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">
        <v>21</v>
      </c>
      <c r="O4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6" s="2" t="s">
        <v>21</v>
      </c>
      <c r="Q4526" s="2">
        <v>0</v>
      </c>
      <c r="R4526" s="2" t="s">
        <v>33</v>
      </c>
      <c r="S4526" s="2" t="s">
        <v>24</v>
      </c>
      <c r="T4526" s="2" t="s">
        <v>117</v>
      </c>
      <c r="U4526" s="2">
        <v>40</v>
      </c>
      <c r="V4526" s="2" t="str">
        <f>PROPER(DatosTransformados[[#This Row],[Payment Method Hidden]])</f>
        <v>Direct Debit</v>
      </c>
      <c r="W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526" s="2">
        <v>40</v>
      </c>
      <c r="Y4526" s="2" t="s">
        <v>134</v>
      </c>
      <c r="Z4526" s="2" t="s">
        <v>232</v>
      </c>
      <c r="AA4526" s="2" t="s">
        <v>2200</v>
      </c>
      <c r="AB4526" s="3">
        <f>DATEVALUE(DatosTransformados[[#This Row],[Contact Date Hidden]])</f>
        <v>44370</v>
      </c>
      <c r="AC4526" s="3">
        <v>45196</v>
      </c>
      <c r="AD4526" s="2" t="s">
        <v>38</v>
      </c>
      <c r="AE4526" s="2" t="str">
        <f>VLOOKUP(DatosTransformados[[#This Row],[Customer Segment Hidden]],Tabla3[#All],2,FALSE)</f>
        <v>Low</v>
      </c>
      <c r="AF4526" s="11">
        <v>38.890304880228513</v>
      </c>
      <c r="AG4526" s="2">
        <v>9</v>
      </c>
      <c r="AH4526" s="2" t="s">
        <v>63</v>
      </c>
      <c r="AI4526" s="2" t="str">
        <f>IFERROR(VLOOKUP(DatosTransformados[[#This Row],[Preferred Contact Method Hidden]],Tabla3[#All],2,FALSE),DatosTransformados[[#This Row],[Preferred Contact Method Hidden]])</f>
        <v>SMS</v>
      </c>
      <c r="AJ4526" s="2" t="str">
        <f>VLOOKUP(DatosTransformados[[#This Row],[Applied Discount Hidden]],Tabla3[#All],2,FALSE)</f>
        <v>No</v>
      </c>
      <c r="AK4526" s="2" t="b">
        <v>0</v>
      </c>
    </row>
    <row r="4527" spans="1:37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">
        <v>21</v>
      </c>
      <c r="O45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7" s="5" t="s">
        <v>21</v>
      </c>
      <c r="Q4527" s="5">
        <v>0</v>
      </c>
      <c r="R4527" s="5" t="s">
        <v>21</v>
      </c>
      <c r="S4527" s="5" t="s">
        <v>24</v>
      </c>
      <c r="T4527" s="5" t="s">
        <v>123</v>
      </c>
      <c r="U4527" s="5">
        <v>21</v>
      </c>
      <c r="V4527" s="5" t="str">
        <f>PROPER(DatosTransformados[[#This Row],[Payment Method Hidden]])</f>
        <v>Credit Card</v>
      </c>
      <c r="W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527" s="5">
        <v>48</v>
      </c>
      <c r="Y4527" s="5" t="s">
        <v>87</v>
      </c>
      <c r="Z4527" s="5" t="s">
        <v>535</v>
      </c>
      <c r="AA4527" s="5" t="s">
        <v>6893</v>
      </c>
      <c r="AB4527" s="6">
        <f>DATEVALUE(DatosTransformados[[#This Row],[Contact Date Hidden]])</f>
        <v>43981</v>
      </c>
      <c r="AC4527" s="6">
        <v>44076</v>
      </c>
      <c r="AD4527" s="5" t="s">
        <v>38</v>
      </c>
      <c r="AE4527" s="5" t="str">
        <f>VLOOKUP(DatosTransformados[[#This Row],[Customer Segment Hidden]],Tabla3[#All],2,FALSE)</f>
        <v>Low</v>
      </c>
      <c r="AF4527" s="12">
        <v>23.269399211632741</v>
      </c>
      <c r="AG4527" s="5">
        <v>0</v>
      </c>
      <c r="AH4527" s="5" t="s">
        <v>29</v>
      </c>
      <c r="AI4527" s="5" t="str">
        <f>IFERROR(VLOOKUP(DatosTransformados[[#This Row],[Preferred Contact Method Hidden]],Tabla3[#All],2,FALSE),DatosTransformados[[#This Row],[Preferred Contact Method Hidden]])</f>
        <v>Email</v>
      </c>
      <c r="AJ4527" s="5" t="str">
        <f>VLOOKUP(DatosTransformados[[#This Row],[Applied Discount Hidden]],Tabla3[#All],2,FALSE)</f>
        <v>Yes</v>
      </c>
      <c r="AK4527" s="5" t="b">
        <v>1</v>
      </c>
    </row>
    <row r="4528" spans="1:37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">
        <v>21</v>
      </c>
      <c r="O4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8" s="2" t="s">
        <v>33</v>
      </c>
      <c r="Q4528" s="2">
        <v>3</v>
      </c>
      <c r="R4528" s="2" t="s">
        <v>33</v>
      </c>
      <c r="S4528" s="2" t="s">
        <v>24</v>
      </c>
      <c r="T4528" s="2" t="s">
        <v>35</v>
      </c>
      <c r="U4528" s="2">
        <v>50</v>
      </c>
      <c r="V4528" s="2" t="str">
        <f>PROPER(DatosTransformados[[#This Row],[Payment Method Hidden]])</f>
        <v>Direct Debit</v>
      </c>
      <c r="W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528" s="2">
        <v>2112</v>
      </c>
      <c r="Y4528" s="2"/>
      <c r="Z4528" s="2"/>
      <c r="AA4528" s="2" t="s">
        <v>5415</v>
      </c>
      <c r="AB4528" s="3">
        <f>DATEVALUE(DatosTransformados[[#This Row],[Contact Date Hidden]])</f>
        <v>45063</v>
      </c>
      <c r="AC4528" s="3">
        <v>45063</v>
      </c>
      <c r="AD4528" s="2" t="s">
        <v>38</v>
      </c>
      <c r="AE4528" s="2" t="str">
        <f>VLOOKUP(DatosTransformados[[#This Row],[Customer Segment Hidden]],Tabla3[#All],2,FALSE)</f>
        <v>Low</v>
      </c>
      <c r="AF4528" s="11">
        <v>51.044180415981657</v>
      </c>
      <c r="AG4528" s="2">
        <v>8</v>
      </c>
      <c r="AH4528" s="2" t="s">
        <v>49</v>
      </c>
      <c r="AI4528" s="2" t="str">
        <f>IFERROR(VLOOKUP(DatosTransformados[[#This Row],[Preferred Contact Method Hidden]],Tabla3[#All],2,FALSE),DatosTransformados[[#This Row],[Preferred Contact Method Hidden]])</f>
        <v>Phone</v>
      </c>
      <c r="AJ4528" s="2" t="str">
        <f>VLOOKUP(DatosTransformados[[#This Row],[Applied Discount Hidden]],Tabla3[#All],2,FALSE)</f>
        <v>No</v>
      </c>
      <c r="AK4528" s="2" t="b">
        <v>0</v>
      </c>
    </row>
    <row r="4529" spans="1:37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">
        <v>21</v>
      </c>
      <c r="O4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29" s="5" t="s">
        <v>21</v>
      </c>
      <c r="Q4529" s="5">
        <v>0</v>
      </c>
      <c r="R4529" s="5" t="s">
        <v>21</v>
      </c>
      <c r="S4529" s="5" t="s">
        <v>24</v>
      </c>
      <c r="T4529" s="5" t="s">
        <v>35</v>
      </c>
      <c r="U4529" s="5">
        <v>53</v>
      </c>
      <c r="V4529" s="5" t="str">
        <f>PROPER(DatosTransformados[[#This Row],[Payment Method Hidden]])</f>
        <v>Direct Debit</v>
      </c>
      <c r="W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529" s="5">
        <v>156</v>
      </c>
      <c r="Y4529" s="5" t="s">
        <v>103</v>
      </c>
      <c r="Z4529" s="5" t="s">
        <v>197</v>
      </c>
      <c r="AA4529" s="5" t="s">
        <v>4383</v>
      </c>
      <c r="AB4529" s="6">
        <f>DATEVALUE(DatosTransformados[[#This Row],[Contact Date Hidden]])</f>
        <v>45276</v>
      </c>
      <c r="AC4529" s="6">
        <v>44922</v>
      </c>
      <c r="AD4529" s="5" t="s">
        <v>38</v>
      </c>
      <c r="AE4529" s="5" t="str">
        <f>VLOOKUP(DatosTransformados[[#This Row],[Customer Segment Hidden]],Tabla3[#All],2,FALSE)</f>
        <v>Low</v>
      </c>
      <c r="AF4529" s="12">
        <v>59.115265386207653</v>
      </c>
      <c r="AG4529" s="5">
        <v>8</v>
      </c>
      <c r="AH4529" s="5" t="s">
        <v>29</v>
      </c>
      <c r="AI4529" s="5" t="str">
        <f>IFERROR(VLOOKUP(DatosTransformados[[#This Row],[Preferred Contact Method Hidden]],Tabla3[#All],2,FALSE),DatosTransformados[[#This Row],[Preferred Contact Method Hidden]])</f>
        <v>Email</v>
      </c>
      <c r="AJ4529" s="5" t="str">
        <f>VLOOKUP(DatosTransformados[[#This Row],[Applied Discount Hidden]],Tabla3[#All],2,FALSE)</f>
        <v>Yes</v>
      </c>
      <c r="AK4529" s="5" t="b">
        <v>1</v>
      </c>
    </row>
    <row r="4530" spans="1:37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">
        <v>21</v>
      </c>
      <c r="O4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0" s="2" t="s">
        <v>21</v>
      </c>
      <c r="Q4530" s="2">
        <v>0</v>
      </c>
      <c r="R4530" s="2" t="s">
        <v>21</v>
      </c>
      <c r="S4530" s="2" t="s">
        <v>24</v>
      </c>
      <c r="T4530" s="2" t="s">
        <v>117</v>
      </c>
      <c r="U4530" s="2">
        <v>8</v>
      </c>
      <c r="V4530" s="2" t="str">
        <f>PROPER(DatosTransformados[[#This Row],[Payment Method Hidden]])</f>
        <v>Direct Debit</v>
      </c>
      <c r="W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530" s="2">
        <v>25</v>
      </c>
      <c r="Y4530" s="2"/>
      <c r="Z4530" s="2"/>
      <c r="AA4530" s="2" t="s">
        <v>6897</v>
      </c>
      <c r="AB4530" s="3">
        <f>DATEVALUE(DatosTransformados[[#This Row],[Contact Date Hidden]])</f>
        <v>44071</v>
      </c>
      <c r="AC4530" s="3">
        <v>45201</v>
      </c>
      <c r="AD4530" s="2" t="s">
        <v>38</v>
      </c>
      <c r="AE4530" s="2" t="str">
        <f>VLOOKUP(DatosTransformados[[#This Row],[Customer Segment Hidden]],Tabla3[#All],2,FALSE)</f>
        <v>Low</v>
      </c>
      <c r="AF4530" s="11">
        <v>8.02501568471612</v>
      </c>
      <c r="AG4530" s="2">
        <v>7</v>
      </c>
      <c r="AH4530" s="2" t="s">
        <v>29</v>
      </c>
      <c r="AI4530" s="2" t="str">
        <f>IFERROR(VLOOKUP(DatosTransformados[[#This Row],[Preferred Contact Method Hidden]],Tabla3[#All],2,FALSE),DatosTransformados[[#This Row],[Preferred Contact Method Hidden]])</f>
        <v>Email</v>
      </c>
      <c r="AJ4530" s="2" t="str">
        <f>VLOOKUP(DatosTransformados[[#This Row],[Applied Discount Hidden]],Tabla3[#All],2,FALSE)</f>
        <v>Yes</v>
      </c>
      <c r="AK4530" s="2" t="b">
        <v>1</v>
      </c>
    </row>
    <row r="4531" spans="1:37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">
        <v>21</v>
      </c>
      <c r="O4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1" s="5" t="s">
        <v>21</v>
      </c>
      <c r="Q4531" s="5">
        <v>0</v>
      </c>
      <c r="R4531" s="5" t="s">
        <v>21</v>
      </c>
      <c r="S4531" s="5" t="s">
        <v>24</v>
      </c>
      <c r="T4531" s="5" t="s">
        <v>123</v>
      </c>
      <c r="U4531" s="5">
        <v>38</v>
      </c>
      <c r="V4531" s="5" t="str">
        <f>PROPER(DatosTransformados[[#This Row],[Payment Method Hidden]])</f>
        <v>Credit Card</v>
      </c>
      <c r="W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531" s="5">
        <v>960</v>
      </c>
      <c r="Y4531" s="5"/>
      <c r="Z4531" s="5"/>
      <c r="AA4531" s="5" t="s">
        <v>1632</v>
      </c>
      <c r="AB4531" s="6">
        <f>DATEVALUE(DatosTransformados[[#This Row],[Contact Date Hidden]])</f>
        <v>44024</v>
      </c>
      <c r="AC4531" s="6">
        <v>44546</v>
      </c>
      <c r="AD4531" s="5" t="s">
        <v>44</v>
      </c>
      <c r="AE4531" s="5" t="str">
        <f>VLOOKUP(DatosTransformados[[#This Row],[Customer Segment Hidden]],Tabla3[#All],2,FALSE)</f>
        <v>Medium</v>
      </c>
      <c r="AF4531" s="12">
        <v>37.015504403794132</v>
      </c>
      <c r="AG4531" s="5">
        <v>7</v>
      </c>
      <c r="AH4531" s="5" t="s">
        <v>63</v>
      </c>
      <c r="AI4531" s="5" t="str">
        <f>IFERROR(VLOOKUP(DatosTransformados[[#This Row],[Preferred Contact Method Hidden]],Tabla3[#All],2,FALSE),DatosTransformados[[#This Row],[Preferred Contact Method Hidden]])</f>
        <v>SMS</v>
      </c>
      <c r="AJ4531" s="5" t="str">
        <f>VLOOKUP(DatosTransformados[[#This Row],[Applied Discount Hidden]],Tabla3[#All],2,FALSE)</f>
        <v>Yes</v>
      </c>
      <c r="AK4531" s="5" t="b">
        <v>1</v>
      </c>
    </row>
    <row r="4532" spans="1:37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">
        <v>21</v>
      </c>
      <c r="O4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2" s="2" t="s">
        <v>21</v>
      </c>
      <c r="Q4532" s="2">
        <v>0</v>
      </c>
      <c r="R4532" s="2" t="s">
        <v>21</v>
      </c>
      <c r="S4532" s="2" t="s">
        <v>24</v>
      </c>
      <c r="T4532" s="2" t="s">
        <v>117</v>
      </c>
      <c r="U4532" s="2">
        <v>47</v>
      </c>
      <c r="V4532" s="2" t="str">
        <f>PROPER(DatosTransformados[[#This Row],[Payment Method Hidden]])</f>
        <v>Direct Debit</v>
      </c>
      <c r="W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532" s="2">
        <v>1561</v>
      </c>
      <c r="Y4532" s="2" t="s">
        <v>134</v>
      </c>
      <c r="Z4532" s="2" t="s">
        <v>135</v>
      </c>
      <c r="AA4532" s="2" t="s">
        <v>6900</v>
      </c>
      <c r="AB4532" s="3">
        <f>DATEVALUE(DatosTransformados[[#This Row],[Contact Date Hidden]])</f>
        <v>44872</v>
      </c>
      <c r="AC4532" s="3">
        <v>44478</v>
      </c>
      <c r="AD4532" s="2" t="s">
        <v>28</v>
      </c>
      <c r="AE4532" s="2" t="str">
        <f>VLOOKUP(DatosTransformados[[#This Row],[Customer Segment Hidden]],Tabla3[#All],2,FALSE)</f>
        <v>High</v>
      </c>
      <c r="AF4532" s="11">
        <v>48.364398367427221</v>
      </c>
      <c r="AG4532" s="2">
        <v>4</v>
      </c>
      <c r="AH4532" s="2" t="s">
        <v>49</v>
      </c>
      <c r="AI4532" s="2" t="str">
        <f>IFERROR(VLOOKUP(DatosTransformados[[#This Row],[Preferred Contact Method Hidden]],Tabla3[#All],2,FALSE),DatosTransformados[[#This Row],[Preferred Contact Method Hidden]])</f>
        <v>Phone</v>
      </c>
      <c r="AJ4532" s="2" t="str">
        <f>VLOOKUP(DatosTransformados[[#This Row],[Applied Discount Hidden]],Tabla3[#All],2,FALSE)</f>
        <v>No</v>
      </c>
      <c r="AK4532" s="2" t="b">
        <v>0</v>
      </c>
    </row>
    <row r="4533" spans="1:37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">
        <v>21</v>
      </c>
      <c r="O4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3" s="5" t="s">
        <v>21</v>
      </c>
      <c r="Q4533" s="5">
        <v>0</v>
      </c>
      <c r="R4533" s="5" t="s">
        <v>21</v>
      </c>
      <c r="S4533" s="5" t="s">
        <v>24</v>
      </c>
      <c r="T4533" s="5" t="s">
        <v>25</v>
      </c>
      <c r="U4533" s="5">
        <v>10</v>
      </c>
      <c r="V4533" s="5" t="str">
        <f>PROPER(DatosTransformados[[#This Row],[Payment Method Hidden]])</f>
        <v>Credit Card</v>
      </c>
      <c r="W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533" s="5">
        <v>174</v>
      </c>
      <c r="Y4533" s="5" t="s">
        <v>134</v>
      </c>
      <c r="Z4533" s="5" t="s">
        <v>375</v>
      </c>
      <c r="AA4533" s="5" t="s">
        <v>6902</v>
      </c>
      <c r="AB4533" s="6">
        <f>DATEVALUE(DatosTransformados[[#This Row],[Contact Date Hidden]])</f>
        <v>44356</v>
      </c>
      <c r="AC4533" s="6">
        <v>45278</v>
      </c>
      <c r="AD4533" s="5" t="s">
        <v>38</v>
      </c>
      <c r="AE4533" s="5" t="str">
        <f>VLOOKUP(DatosTransformados[[#This Row],[Customer Segment Hidden]],Tabla3[#All],2,FALSE)</f>
        <v>Low</v>
      </c>
      <c r="AF4533" s="12">
        <v>11.3524817990254</v>
      </c>
      <c r="AG4533" s="5">
        <v>10</v>
      </c>
      <c r="AH4533" s="5" t="s">
        <v>29</v>
      </c>
      <c r="AI4533" s="5" t="str">
        <f>IFERROR(VLOOKUP(DatosTransformados[[#This Row],[Preferred Contact Method Hidden]],Tabla3[#All],2,FALSE),DatosTransformados[[#This Row],[Preferred Contact Method Hidden]])</f>
        <v>Email</v>
      </c>
      <c r="AJ4533" s="5" t="str">
        <f>VLOOKUP(DatosTransformados[[#This Row],[Applied Discount Hidden]],Tabla3[#All],2,FALSE)</f>
        <v>Yes</v>
      </c>
      <c r="AK4533" s="5" t="b">
        <v>1</v>
      </c>
    </row>
    <row r="4534" spans="1:37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">
        <v>21</v>
      </c>
      <c r="O4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4" s="2" t="s">
        <v>21</v>
      </c>
      <c r="Q4534" s="2">
        <v>0</v>
      </c>
      <c r="R4534" s="2" t="s">
        <v>33</v>
      </c>
      <c r="S4534" s="2" t="s">
        <v>24</v>
      </c>
      <c r="T4534" s="2" t="s">
        <v>35</v>
      </c>
      <c r="U4534" s="2">
        <v>39</v>
      </c>
      <c r="V4534" s="2" t="str">
        <f>PROPER(DatosTransformados[[#This Row],[Payment Method Hidden]])</f>
        <v>Direct Debit</v>
      </c>
      <c r="W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534" s="2">
        <v>661</v>
      </c>
      <c r="Y4534" s="2" t="s">
        <v>156</v>
      </c>
      <c r="Z4534" s="2" t="s">
        <v>351</v>
      </c>
      <c r="AA4534" s="2" t="s">
        <v>4190</v>
      </c>
      <c r="AB4534" s="3">
        <f>DATEVALUE(DatosTransformados[[#This Row],[Contact Date Hidden]])</f>
        <v>45244</v>
      </c>
      <c r="AC4534" s="3">
        <v>44722</v>
      </c>
      <c r="AD4534" s="2" t="s">
        <v>38</v>
      </c>
      <c r="AE4534" s="2" t="str">
        <f>VLOOKUP(DatosTransformados[[#This Row],[Customer Segment Hidden]],Tabla3[#All],2,FALSE)</f>
        <v>Low</v>
      </c>
      <c r="AF4534" s="11">
        <v>36.693926321060353</v>
      </c>
      <c r="AG4534" s="2">
        <v>0</v>
      </c>
      <c r="AH4534" s="2" t="s">
        <v>63</v>
      </c>
      <c r="AI4534" s="2" t="str">
        <f>IFERROR(VLOOKUP(DatosTransformados[[#This Row],[Preferred Contact Method Hidden]],Tabla3[#All],2,FALSE),DatosTransformados[[#This Row],[Preferred Contact Method Hidden]])</f>
        <v>SMS</v>
      </c>
      <c r="AJ4534" s="2" t="str">
        <f>VLOOKUP(DatosTransformados[[#This Row],[Applied Discount Hidden]],Tabla3[#All],2,FALSE)</f>
        <v>No</v>
      </c>
      <c r="AK4534" s="2" t="b">
        <v>0</v>
      </c>
    </row>
    <row r="4535" spans="1:37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">
        <v>21</v>
      </c>
      <c r="O4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5" s="5" t="s">
        <v>21</v>
      </c>
      <c r="Q4535" s="5">
        <v>0</v>
      </c>
      <c r="R4535" s="5" t="s">
        <v>33</v>
      </c>
      <c r="S4535" s="5" t="s">
        <v>24</v>
      </c>
      <c r="T4535" s="5" t="s">
        <v>35</v>
      </c>
      <c r="U4535" s="5">
        <v>44</v>
      </c>
      <c r="V4535" s="5" t="str">
        <f>PROPER(DatosTransformados[[#This Row],[Payment Method Hidden]])</f>
        <v>Direct Debit</v>
      </c>
      <c r="W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535" s="5">
        <v>2117</v>
      </c>
      <c r="Y4535" s="5" t="s">
        <v>134</v>
      </c>
      <c r="Z4535" s="5" t="s">
        <v>135</v>
      </c>
      <c r="AA4535" s="5" t="s">
        <v>2065</v>
      </c>
      <c r="AB4535" s="6">
        <f>DATEVALUE(DatosTransformados[[#This Row],[Contact Date Hidden]])</f>
        <v>44717</v>
      </c>
      <c r="AC4535" s="6">
        <v>45163</v>
      </c>
      <c r="AD4535" s="5" t="s">
        <v>38</v>
      </c>
      <c r="AE4535" s="5" t="str">
        <f>VLOOKUP(DatosTransformados[[#This Row],[Customer Segment Hidden]],Tabla3[#All],2,FALSE)</f>
        <v>Low</v>
      </c>
      <c r="AF4535" s="12">
        <v>38.397556044825372</v>
      </c>
      <c r="AG4535" s="5">
        <v>9</v>
      </c>
      <c r="AH4535" s="5" t="s">
        <v>29</v>
      </c>
      <c r="AI4535" s="5" t="str">
        <f>IFERROR(VLOOKUP(DatosTransformados[[#This Row],[Preferred Contact Method Hidden]],Tabla3[#All],2,FALSE),DatosTransformados[[#This Row],[Preferred Contact Method Hidden]])</f>
        <v>Email</v>
      </c>
      <c r="AJ4535" s="5" t="str">
        <f>VLOOKUP(DatosTransformados[[#This Row],[Applied Discount Hidden]],Tabla3[#All],2,FALSE)</f>
        <v>No</v>
      </c>
      <c r="AK4535" s="5" t="b">
        <v>0</v>
      </c>
    </row>
    <row r="4536" spans="1:37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">
        <v>21</v>
      </c>
      <c r="O4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6" s="2" t="s">
        <v>21</v>
      </c>
      <c r="Q4536" s="2">
        <v>0</v>
      </c>
      <c r="R4536" s="2" t="s">
        <v>21</v>
      </c>
      <c r="S4536" s="2" t="s">
        <v>34</v>
      </c>
      <c r="T4536" s="2" t="s">
        <v>25</v>
      </c>
      <c r="U4536" s="2">
        <v>7</v>
      </c>
      <c r="V4536" s="2" t="str">
        <f>PROPER(DatosTransformados[[#This Row],[Payment Method Hidden]])</f>
        <v>Credit Card</v>
      </c>
      <c r="W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536" s="2">
        <v>72</v>
      </c>
      <c r="Y4536" s="2"/>
      <c r="Z4536" s="2"/>
      <c r="AA4536" s="2" t="s">
        <v>5829</v>
      </c>
      <c r="AB4536" s="3">
        <f>DATEVALUE(DatosTransformados[[#This Row],[Contact Date Hidden]])</f>
        <v>44871</v>
      </c>
      <c r="AC4536" s="3">
        <v>45193</v>
      </c>
      <c r="AD4536" s="2" t="s">
        <v>44</v>
      </c>
      <c r="AE4536" s="2" t="str">
        <f>VLOOKUP(DatosTransformados[[#This Row],[Customer Segment Hidden]],Tabla3[#All],2,FALSE)</f>
        <v>Medium</v>
      </c>
      <c r="AF4536" s="11">
        <v>6.528467525789309</v>
      </c>
      <c r="AG4536" s="2">
        <v>4</v>
      </c>
      <c r="AH4536" s="2" t="s">
        <v>63</v>
      </c>
      <c r="AI4536" s="2" t="str">
        <f>IFERROR(VLOOKUP(DatosTransformados[[#This Row],[Preferred Contact Method Hidden]],Tabla3[#All],2,FALSE),DatosTransformados[[#This Row],[Preferred Contact Method Hidden]])</f>
        <v>SMS</v>
      </c>
      <c r="AJ4536" s="2" t="str">
        <f>VLOOKUP(DatosTransformados[[#This Row],[Applied Discount Hidden]],Tabla3[#All],2,FALSE)</f>
        <v>No</v>
      </c>
      <c r="AK4536" s="2" t="b">
        <v>0</v>
      </c>
    </row>
    <row r="4537" spans="1:37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">
        <v>33</v>
      </c>
      <c r="O4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7" s="5" t="s">
        <v>21</v>
      </c>
      <c r="Q4537" s="5">
        <v>0</v>
      </c>
      <c r="R4537" s="5" t="s">
        <v>21</v>
      </c>
      <c r="S4537" s="5" t="s">
        <v>24</v>
      </c>
      <c r="T4537" s="5" t="s">
        <v>35</v>
      </c>
      <c r="U4537" s="5">
        <v>33</v>
      </c>
      <c r="V4537" s="5" t="str">
        <f>PROPER(DatosTransformados[[#This Row],[Payment Method Hidden]])</f>
        <v>Direct Debit</v>
      </c>
      <c r="W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537" s="5">
        <v>275</v>
      </c>
      <c r="Y4537" s="5" t="s">
        <v>42</v>
      </c>
      <c r="Z4537" s="5" t="s">
        <v>184</v>
      </c>
      <c r="AA4537" s="5" t="s">
        <v>6906</v>
      </c>
      <c r="AB4537" s="6">
        <f>DATEVALUE(DatosTransformados[[#This Row],[Contact Date Hidden]])</f>
        <v>43901</v>
      </c>
      <c r="AC4537" s="6">
        <v>43937</v>
      </c>
      <c r="AD4537" s="5" t="s">
        <v>38</v>
      </c>
      <c r="AE4537" s="5" t="str">
        <f>VLOOKUP(DatosTransformados[[#This Row],[Customer Segment Hidden]],Tabla3[#All],2,FALSE)</f>
        <v>Low</v>
      </c>
      <c r="AF4537" s="12">
        <v>29.402080755554799</v>
      </c>
      <c r="AG4537" s="5">
        <v>7</v>
      </c>
      <c r="AH4537" s="5" t="s">
        <v>63</v>
      </c>
      <c r="AI4537" s="5" t="str">
        <f>IFERROR(VLOOKUP(DatosTransformados[[#This Row],[Preferred Contact Method Hidden]],Tabla3[#All],2,FALSE),DatosTransformados[[#This Row],[Preferred Contact Method Hidden]])</f>
        <v>SMS</v>
      </c>
      <c r="AJ4537" s="5" t="str">
        <f>VLOOKUP(DatosTransformados[[#This Row],[Applied Discount Hidden]],Tabla3[#All],2,FALSE)</f>
        <v>Yes</v>
      </c>
      <c r="AK4537" s="5" t="b">
        <v>1</v>
      </c>
    </row>
    <row r="4538" spans="1:37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">
        <v>21</v>
      </c>
      <c r="O45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8" s="2" t="s">
        <v>21</v>
      </c>
      <c r="Q4538" s="2">
        <v>0</v>
      </c>
      <c r="R4538" s="2" t="s">
        <v>21</v>
      </c>
      <c r="S4538" s="2" t="s">
        <v>52</v>
      </c>
      <c r="T4538" s="2" t="s">
        <v>123</v>
      </c>
      <c r="U4538" s="2">
        <v>9</v>
      </c>
      <c r="V4538" s="2" t="str">
        <f>PROPER(DatosTransformados[[#This Row],[Payment Method Hidden]])</f>
        <v>Credit Card</v>
      </c>
      <c r="W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538" s="2">
        <v>683</v>
      </c>
      <c r="Y4538" s="2"/>
      <c r="Z4538" s="2"/>
      <c r="AA4538" s="2" t="s">
        <v>5843</v>
      </c>
      <c r="AB4538" s="3">
        <f>DATEVALUE(DatosTransformados[[#This Row],[Contact Date Hidden]])</f>
        <v>44368</v>
      </c>
      <c r="AC4538" s="3">
        <v>44692</v>
      </c>
      <c r="AD4538" s="2" t="s">
        <v>44</v>
      </c>
      <c r="AE4538" s="2" t="str">
        <f>VLOOKUP(DatosTransformados[[#This Row],[Customer Segment Hidden]],Tabla3[#All],2,FALSE)</f>
        <v>Medium</v>
      </c>
      <c r="AF4538" s="11">
        <v>9.0183172256983983</v>
      </c>
      <c r="AG4538" s="2">
        <v>1</v>
      </c>
      <c r="AH4538" s="2" t="s">
        <v>29</v>
      </c>
      <c r="AI4538" s="2" t="str">
        <f>IFERROR(VLOOKUP(DatosTransformados[[#This Row],[Preferred Contact Method Hidden]],Tabla3[#All],2,FALSE),DatosTransformados[[#This Row],[Preferred Contact Method Hidden]])</f>
        <v>Email</v>
      </c>
      <c r="AJ4538" s="2" t="str">
        <f>VLOOKUP(DatosTransformados[[#This Row],[Applied Discount Hidden]],Tabla3[#All],2,FALSE)</f>
        <v>No</v>
      </c>
      <c r="AK4538" s="2" t="b">
        <v>0</v>
      </c>
    </row>
    <row r="4539" spans="1:37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">
        <v>21</v>
      </c>
      <c r="O45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39" s="5" t="s">
        <v>21</v>
      </c>
      <c r="Q4539" s="5">
        <v>0</v>
      </c>
      <c r="R4539" s="5" t="s">
        <v>21</v>
      </c>
      <c r="S4539" s="5" t="s">
        <v>34</v>
      </c>
      <c r="T4539" s="5" t="s">
        <v>117</v>
      </c>
      <c r="U4539" s="5">
        <v>38</v>
      </c>
      <c r="V4539" s="5" t="str">
        <f>PROPER(DatosTransformados[[#This Row],[Payment Method Hidden]])</f>
        <v>Direct Debit</v>
      </c>
      <c r="W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539" s="5">
        <v>881</v>
      </c>
      <c r="Y4539" s="5"/>
      <c r="Z4539" s="5"/>
      <c r="AA4539" s="5" t="s">
        <v>6909</v>
      </c>
      <c r="AB4539" s="6">
        <f>DATEVALUE(DatosTransformados[[#This Row],[Contact Date Hidden]])</f>
        <v>44842</v>
      </c>
      <c r="AC4539" s="6">
        <v>45134</v>
      </c>
      <c r="AD4539" s="5" t="s">
        <v>28</v>
      </c>
      <c r="AE4539" s="5" t="str">
        <f>VLOOKUP(DatosTransformados[[#This Row],[Customer Segment Hidden]],Tabla3[#All],2,FALSE)</f>
        <v>High</v>
      </c>
      <c r="AF4539" s="12">
        <v>43.948702440735303</v>
      </c>
      <c r="AG4539" s="5">
        <v>10</v>
      </c>
      <c r="AH4539" s="5" t="s">
        <v>63</v>
      </c>
      <c r="AI4539" s="5" t="str">
        <f>IFERROR(VLOOKUP(DatosTransformados[[#This Row],[Preferred Contact Method Hidden]],Tabla3[#All],2,FALSE),DatosTransformados[[#This Row],[Preferred Contact Method Hidden]])</f>
        <v>SMS</v>
      </c>
      <c r="AJ4539" s="5" t="str">
        <f>VLOOKUP(DatosTransformados[[#This Row],[Applied Discount Hidden]],Tabla3[#All],2,FALSE)</f>
        <v>Yes</v>
      </c>
      <c r="AK4539" s="5" t="b">
        <v>1</v>
      </c>
    </row>
    <row r="4540" spans="1:37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">
        <v>21</v>
      </c>
      <c r="O45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0" s="2" t="s">
        <v>21</v>
      </c>
      <c r="Q4540" s="2">
        <v>0</v>
      </c>
      <c r="R4540" s="2" t="s">
        <v>21</v>
      </c>
      <c r="S4540" s="2" t="s">
        <v>24</v>
      </c>
      <c r="T4540" s="2" t="s">
        <v>25</v>
      </c>
      <c r="U4540" s="2">
        <v>39</v>
      </c>
      <c r="V4540" s="2" t="str">
        <f>PROPER(DatosTransformados[[#This Row],[Payment Method Hidden]])</f>
        <v>Credit Card</v>
      </c>
      <c r="W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540" s="2">
        <v>128</v>
      </c>
      <c r="Y4540" s="2"/>
      <c r="Z4540" s="2"/>
      <c r="AA4540" s="2" t="s">
        <v>540</v>
      </c>
      <c r="AB4540" s="3">
        <f>DATEVALUE(DatosTransformados[[#This Row],[Contact Date Hidden]])</f>
        <v>45025</v>
      </c>
      <c r="AC4540" s="3">
        <v>44577</v>
      </c>
      <c r="AD4540" s="2" t="s">
        <v>38</v>
      </c>
      <c r="AE4540" s="2" t="str">
        <f>VLOOKUP(DatosTransformados[[#This Row],[Customer Segment Hidden]],Tabla3[#All],2,FALSE)</f>
        <v>Low</v>
      </c>
      <c r="AF4540" s="11">
        <v>42.50505498507632</v>
      </c>
      <c r="AG4540" s="2">
        <v>0</v>
      </c>
      <c r="AH4540" s="2" t="s">
        <v>63</v>
      </c>
      <c r="AI4540" s="2" t="str">
        <f>IFERROR(VLOOKUP(DatosTransformados[[#This Row],[Preferred Contact Method Hidden]],Tabla3[#All],2,FALSE),DatosTransformados[[#This Row],[Preferred Contact Method Hidden]])</f>
        <v>SMS</v>
      </c>
      <c r="AJ4540" s="2" t="str">
        <f>VLOOKUP(DatosTransformados[[#This Row],[Applied Discount Hidden]],Tabla3[#All],2,FALSE)</f>
        <v>Yes</v>
      </c>
      <c r="AK4540" s="2" t="b">
        <v>1</v>
      </c>
    </row>
    <row r="4541" spans="1:37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">
        <v>21</v>
      </c>
      <c r="O45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1" s="2" t="s">
        <v>21</v>
      </c>
      <c r="Q4541" s="2">
        <v>0</v>
      </c>
      <c r="R4541" s="2" t="s">
        <v>33</v>
      </c>
      <c r="S4541" s="2" t="s">
        <v>24</v>
      </c>
      <c r="T4541" s="2" t="s">
        <v>123</v>
      </c>
      <c r="U4541" s="2">
        <v>20</v>
      </c>
      <c r="V4541" s="2" t="str">
        <f>PROPER(DatosTransformados[[#This Row],[Payment Method Hidden]])</f>
        <v>Credit Card</v>
      </c>
      <c r="W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541" s="2">
        <v>264</v>
      </c>
      <c r="Y4541" s="2"/>
      <c r="Z4541" s="2"/>
      <c r="AA4541" s="2" t="s">
        <v>1533</v>
      </c>
      <c r="AB4541" s="3">
        <f>DATEVALUE(DatosTransformados[[#This Row],[Contact Date Hidden]])</f>
        <v>44926</v>
      </c>
      <c r="AC4541" s="3">
        <v>44053</v>
      </c>
      <c r="AD4541" s="2" t="s">
        <v>28</v>
      </c>
      <c r="AE4541" s="2" t="str">
        <f>VLOOKUP(DatosTransformados[[#This Row],[Customer Segment Hidden]],Tabla3[#All],2,FALSE)</f>
        <v>High</v>
      </c>
      <c r="AF4541" s="11">
        <v>23.68380468285077</v>
      </c>
      <c r="AG4541" s="2">
        <v>2</v>
      </c>
      <c r="AH4541" s="2" t="s">
        <v>63</v>
      </c>
      <c r="AI4541" s="2" t="str">
        <f>IFERROR(VLOOKUP(DatosTransformados[[#This Row],[Preferred Contact Method Hidden]],Tabla3[#All],2,FALSE),DatosTransformados[[#This Row],[Preferred Contact Method Hidden]])</f>
        <v>SMS</v>
      </c>
      <c r="AJ4541" s="2" t="str">
        <f>VLOOKUP(DatosTransformados[[#This Row],[Applied Discount Hidden]],Tabla3[#All],2,FALSE)</f>
        <v>No</v>
      </c>
      <c r="AK4541" s="2" t="b">
        <v>0</v>
      </c>
    </row>
    <row r="4542" spans="1:37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">
        <v>21</v>
      </c>
      <c r="O45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2" s="5" t="s">
        <v>21</v>
      </c>
      <c r="Q4542" s="5">
        <v>0</v>
      </c>
      <c r="R4542" s="5" t="s">
        <v>21</v>
      </c>
      <c r="S4542" s="5" t="s">
        <v>24</v>
      </c>
      <c r="T4542" s="5" t="s">
        <v>35</v>
      </c>
      <c r="U4542" s="5">
        <v>37</v>
      </c>
      <c r="V4542" s="5" t="str">
        <f>PROPER(DatosTransformados[[#This Row],[Payment Method Hidden]])</f>
        <v>Direct Debit</v>
      </c>
      <c r="W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542" s="5">
        <v>999</v>
      </c>
      <c r="Y4542" s="5" t="s">
        <v>42</v>
      </c>
      <c r="Z4542" s="5" t="s">
        <v>279</v>
      </c>
      <c r="AA4542" s="5" t="s">
        <v>1472</v>
      </c>
      <c r="AB4542" s="6">
        <f>DATEVALUE(DatosTransformados[[#This Row],[Contact Date Hidden]])</f>
        <v>44398</v>
      </c>
      <c r="AC4542" s="6">
        <v>44821</v>
      </c>
      <c r="AD4542" s="5" t="s">
        <v>38</v>
      </c>
      <c r="AE4542" s="5" t="str">
        <f>VLOOKUP(DatosTransformados[[#This Row],[Customer Segment Hidden]],Tabla3[#All],2,FALSE)</f>
        <v>Low</v>
      </c>
      <c r="AF4542" s="12">
        <v>41.101757996017888</v>
      </c>
      <c r="AG4542" s="5">
        <v>6</v>
      </c>
      <c r="AH4542" s="5" t="s">
        <v>49</v>
      </c>
      <c r="AI4542" s="5" t="str">
        <f>IFERROR(VLOOKUP(DatosTransformados[[#This Row],[Preferred Contact Method Hidden]],Tabla3[#All],2,FALSE),DatosTransformados[[#This Row],[Preferred Contact Method Hidden]])</f>
        <v>Phone</v>
      </c>
      <c r="AJ4542" s="5" t="str">
        <f>VLOOKUP(DatosTransformados[[#This Row],[Applied Discount Hidden]],Tabla3[#All],2,FALSE)</f>
        <v>No</v>
      </c>
      <c r="AK4542" s="5" t="b">
        <v>0</v>
      </c>
    </row>
    <row r="4543" spans="1:37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">
        <v>33</v>
      </c>
      <c r="O45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3" s="2" t="s">
        <v>21</v>
      </c>
      <c r="Q4543" s="2">
        <v>0</v>
      </c>
      <c r="R4543" s="2" t="s">
        <v>21</v>
      </c>
      <c r="S4543" s="2" t="s">
        <v>52</v>
      </c>
      <c r="T4543" s="2" t="s">
        <v>117</v>
      </c>
      <c r="U4543" s="2">
        <v>6</v>
      </c>
      <c r="V4543" s="2" t="str">
        <f>PROPER(DatosTransformados[[#This Row],[Payment Method Hidden]])</f>
        <v>Direct Debit</v>
      </c>
      <c r="W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4543" s="2">
        <v>12</v>
      </c>
      <c r="Y4543" s="2"/>
      <c r="Z4543" s="2"/>
      <c r="AA4543" s="2" t="s">
        <v>6914</v>
      </c>
      <c r="AB4543" s="3">
        <f>DATEVALUE(DatosTransformados[[#This Row],[Contact Date Hidden]])</f>
        <v>44979</v>
      </c>
      <c r="AC4543" s="3">
        <v>45236</v>
      </c>
      <c r="AD4543" s="2" t="s">
        <v>44</v>
      </c>
      <c r="AE4543" s="2" t="str">
        <f>VLOOKUP(DatosTransformados[[#This Row],[Customer Segment Hidden]],Tabla3[#All],2,FALSE)</f>
        <v>Medium</v>
      </c>
      <c r="AF4543" s="11">
        <v>4.8429506764184316</v>
      </c>
      <c r="AG4543" s="2">
        <v>6</v>
      </c>
      <c r="AH4543" s="2" t="s">
        <v>63</v>
      </c>
      <c r="AI4543" s="2" t="str">
        <f>IFERROR(VLOOKUP(DatosTransformados[[#This Row],[Preferred Contact Method Hidden]],Tabla3[#All],2,FALSE),DatosTransformados[[#This Row],[Preferred Contact Method Hidden]])</f>
        <v>SMS</v>
      </c>
      <c r="AJ4543" s="2" t="str">
        <f>VLOOKUP(DatosTransformados[[#This Row],[Applied Discount Hidden]],Tabla3[#All],2,FALSE)</f>
        <v>Yes</v>
      </c>
      <c r="AK4543" s="2" t="b">
        <v>1</v>
      </c>
    </row>
    <row r="4544" spans="1:37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">
        <v>33</v>
      </c>
      <c r="O45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4" s="5" t="s">
        <v>21</v>
      </c>
      <c r="Q4544" s="5">
        <v>0</v>
      </c>
      <c r="R4544" s="5" t="s">
        <v>21</v>
      </c>
      <c r="S4544" s="5" t="s">
        <v>34</v>
      </c>
      <c r="T4544" s="5" t="s">
        <v>25</v>
      </c>
      <c r="U4544" s="5">
        <v>37</v>
      </c>
      <c r="V4544" s="5" t="str">
        <f>PROPER(DatosTransformados[[#This Row],[Payment Method Hidden]])</f>
        <v>Credit Card</v>
      </c>
      <c r="W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544" s="5">
        <v>1387</v>
      </c>
      <c r="Y4544" s="5"/>
      <c r="Z4544" s="5"/>
      <c r="AA4544" s="5" t="s">
        <v>4315</v>
      </c>
      <c r="AB4544" s="6">
        <f>DATEVALUE(DatosTransformados[[#This Row],[Contact Date Hidden]])</f>
        <v>44371</v>
      </c>
      <c r="AC4544" s="6">
        <v>43894</v>
      </c>
      <c r="AD4544" s="5" t="s">
        <v>28</v>
      </c>
      <c r="AE4544" s="5" t="str">
        <f>VLOOKUP(DatosTransformados[[#This Row],[Customer Segment Hidden]],Tabla3[#All],2,FALSE)</f>
        <v>High</v>
      </c>
      <c r="AF4544" s="12">
        <v>38.058975744075489</v>
      </c>
      <c r="AG4544" s="5">
        <v>4</v>
      </c>
      <c r="AH4544" s="5" t="s">
        <v>29</v>
      </c>
      <c r="AI4544" s="5" t="str">
        <f>IFERROR(VLOOKUP(DatosTransformados[[#This Row],[Preferred Contact Method Hidden]],Tabla3[#All],2,FALSE),DatosTransformados[[#This Row],[Preferred Contact Method Hidden]])</f>
        <v>Email</v>
      </c>
      <c r="AJ4544" s="5" t="str">
        <f>VLOOKUP(DatosTransformados[[#This Row],[Applied Discount Hidden]],Tabla3[#All],2,FALSE)</f>
        <v>No</v>
      </c>
      <c r="AK4544" s="5" t="b">
        <v>0</v>
      </c>
    </row>
    <row r="4545" spans="1:37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">
        <v>21</v>
      </c>
      <c r="O45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5" s="2" t="s">
        <v>33</v>
      </c>
      <c r="Q4545" s="2">
        <v>3</v>
      </c>
      <c r="R4545" s="2" t="s">
        <v>33</v>
      </c>
      <c r="S4545" s="2" t="s">
        <v>34</v>
      </c>
      <c r="T4545" s="2" t="s">
        <v>123</v>
      </c>
      <c r="U4545" s="2">
        <v>21</v>
      </c>
      <c r="V4545" s="2" t="str">
        <f>PROPER(DatosTransformados[[#This Row],[Payment Method Hidden]])</f>
        <v>Credit Card</v>
      </c>
      <c r="W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545" s="2">
        <v>937</v>
      </c>
      <c r="Y4545" s="2"/>
      <c r="Z4545" s="2"/>
      <c r="AA4545" s="2" t="s">
        <v>1360</v>
      </c>
      <c r="AB4545" s="3">
        <f>DATEVALUE(DatosTransformados[[#This Row],[Contact Date Hidden]])</f>
        <v>44138</v>
      </c>
      <c r="AC4545" s="3">
        <v>43936</v>
      </c>
      <c r="AD4545" s="2" t="s">
        <v>38</v>
      </c>
      <c r="AE4545" s="2" t="str">
        <f>VLOOKUP(DatosTransformados[[#This Row],[Customer Segment Hidden]],Tabla3[#All],2,FALSE)</f>
        <v>Low</v>
      </c>
      <c r="AF4545" s="11">
        <v>17.962838052268811</v>
      </c>
      <c r="AG4545" s="2">
        <v>6</v>
      </c>
      <c r="AH4545" s="2" t="s">
        <v>63</v>
      </c>
      <c r="AI4545" s="2" t="str">
        <f>IFERROR(VLOOKUP(DatosTransformados[[#This Row],[Preferred Contact Method Hidden]],Tabla3[#All],2,FALSE),DatosTransformados[[#This Row],[Preferred Contact Method Hidden]])</f>
        <v>SMS</v>
      </c>
      <c r="AJ4545" s="2" t="str">
        <f>VLOOKUP(DatosTransformados[[#This Row],[Applied Discount Hidden]],Tabla3[#All],2,FALSE)</f>
        <v>No</v>
      </c>
      <c r="AK4545" s="2" t="b">
        <v>0</v>
      </c>
    </row>
    <row r="4546" spans="1:37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">
        <v>33</v>
      </c>
      <c r="O45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6" s="5" t="s">
        <v>21</v>
      </c>
      <c r="Q4546" s="5">
        <v>0</v>
      </c>
      <c r="R4546" s="5" t="s">
        <v>33</v>
      </c>
      <c r="S4546" s="5" t="s">
        <v>24</v>
      </c>
      <c r="T4546" s="5" t="s">
        <v>117</v>
      </c>
      <c r="U4546" s="5">
        <v>27</v>
      </c>
      <c r="V4546" s="5" t="str">
        <f>PROPER(DatosTransformados[[#This Row],[Payment Method Hidden]])</f>
        <v>Direct Debit</v>
      </c>
      <c r="W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546" s="5">
        <v>115</v>
      </c>
      <c r="Y4546" s="5" t="s">
        <v>42</v>
      </c>
      <c r="Z4546" s="5" t="s">
        <v>359</v>
      </c>
      <c r="AA4546" s="5" t="s">
        <v>454</v>
      </c>
      <c r="AB4546" s="6">
        <f>DATEVALUE(DatosTransformados[[#This Row],[Contact Date Hidden]])</f>
        <v>45031</v>
      </c>
      <c r="AC4546" s="6">
        <v>45115</v>
      </c>
      <c r="AD4546" s="5" t="s">
        <v>38</v>
      </c>
      <c r="AE4546" s="5" t="str">
        <f>VLOOKUP(DatosTransformados[[#This Row],[Customer Segment Hidden]],Tabla3[#All],2,FALSE)</f>
        <v>Low</v>
      </c>
      <c r="AF4546" s="12">
        <v>24.66353885805233</v>
      </c>
      <c r="AG4546" s="5">
        <v>5</v>
      </c>
      <c r="AH4546" s="5" t="s">
        <v>49</v>
      </c>
      <c r="AI4546" s="5" t="str">
        <f>IFERROR(VLOOKUP(DatosTransformados[[#This Row],[Preferred Contact Method Hidden]],Tabla3[#All],2,FALSE),DatosTransformados[[#This Row],[Preferred Contact Method Hidden]])</f>
        <v>Phone</v>
      </c>
      <c r="AJ4546" s="5" t="str">
        <f>VLOOKUP(DatosTransformados[[#This Row],[Applied Discount Hidden]],Tabla3[#All],2,FALSE)</f>
        <v>Yes</v>
      </c>
      <c r="AK4546" s="5" t="b">
        <v>1</v>
      </c>
    </row>
    <row r="4547" spans="1:37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">
        <v>33</v>
      </c>
      <c r="O45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7" s="2" t="s">
        <v>21</v>
      </c>
      <c r="Q4547" s="2">
        <v>0</v>
      </c>
      <c r="R4547" s="2" t="s">
        <v>21</v>
      </c>
      <c r="S4547" s="2" t="s">
        <v>24</v>
      </c>
      <c r="T4547" s="2" t="s">
        <v>117</v>
      </c>
      <c r="U4547" s="2">
        <v>26</v>
      </c>
      <c r="V4547" s="2" t="str">
        <f>PROPER(DatosTransformados[[#This Row],[Payment Method Hidden]])</f>
        <v>Direct Debit</v>
      </c>
      <c r="W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4547" s="2">
        <v>98</v>
      </c>
      <c r="Y4547" s="2" t="s">
        <v>156</v>
      </c>
      <c r="Z4547" s="2" t="s">
        <v>351</v>
      </c>
      <c r="AA4547" s="2" t="s">
        <v>5034</v>
      </c>
      <c r="AB4547" s="3">
        <f>DATEVALUE(DatosTransformados[[#This Row],[Contact Date Hidden]])</f>
        <v>44160</v>
      </c>
      <c r="AC4547" s="3">
        <v>44146</v>
      </c>
      <c r="AD4547" s="2" t="s">
        <v>28</v>
      </c>
      <c r="AE4547" s="2" t="str">
        <f>VLOOKUP(DatosTransformados[[#This Row],[Customer Segment Hidden]],Tabla3[#All],2,FALSE)</f>
        <v>High</v>
      </c>
      <c r="AF4547" s="11">
        <v>23.93826573048505</v>
      </c>
      <c r="AG4547" s="2">
        <v>5</v>
      </c>
      <c r="AH4547" s="2" t="s">
        <v>49</v>
      </c>
      <c r="AI4547" s="2" t="str">
        <f>IFERROR(VLOOKUP(DatosTransformados[[#This Row],[Preferred Contact Method Hidden]],Tabla3[#All],2,FALSE),DatosTransformados[[#This Row],[Preferred Contact Method Hidden]])</f>
        <v>Phone</v>
      </c>
      <c r="AJ4547" s="2" t="str">
        <f>VLOOKUP(DatosTransformados[[#This Row],[Applied Discount Hidden]],Tabla3[#All],2,FALSE)</f>
        <v>Yes</v>
      </c>
      <c r="AK4547" s="2" t="b">
        <v>1</v>
      </c>
    </row>
    <row r="4548" spans="1:37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">
        <v>21</v>
      </c>
      <c r="O45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8" s="5" t="s">
        <v>21</v>
      </c>
      <c r="Q4548" s="5">
        <v>0</v>
      </c>
      <c r="R4548" s="5" t="s">
        <v>21</v>
      </c>
      <c r="S4548" s="5" t="s">
        <v>24</v>
      </c>
      <c r="T4548" s="5" t="s">
        <v>123</v>
      </c>
      <c r="U4548" s="5">
        <v>39</v>
      </c>
      <c r="V4548" s="5" t="str">
        <f>PROPER(DatosTransformados[[#This Row],[Payment Method Hidden]])</f>
        <v>Credit Card</v>
      </c>
      <c r="W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548" s="5">
        <v>39</v>
      </c>
      <c r="Y4548" s="5" t="s">
        <v>156</v>
      </c>
      <c r="Z4548" s="5" t="s">
        <v>157</v>
      </c>
      <c r="AA4548" s="5" t="s">
        <v>1262</v>
      </c>
      <c r="AB4548" s="6">
        <f>DATEVALUE(DatosTransformados[[#This Row],[Contact Date Hidden]])</f>
        <v>44808</v>
      </c>
      <c r="AC4548" s="6">
        <v>44001</v>
      </c>
      <c r="AD4548" s="5" t="s">
        <v>38</v>
      </c>
      <c r="AE4548" s="5" t="str">
        <f>VLOOKUP(DatosTransformados[[#This Row],[Customer Segment Hidden]],Tabla3[#All],2,FALSE)</f>
        <v>Low</v>
      </c>
      <c r="AF4548" s="12">
        <v>34.201170392705883</v>
      </c>
      <c r="AG4548" s="5">
        <v>3</v>
      </c>
      <c r="AH4548" s="5" t="s">
        <v>29</v>
      </c>
      <c r="AI4548" s="5" t="str">
        <f>IFERROR(VLOOKUP(DatosTransformados[[#This Row],[Preferred Contact Method Hidden]],Tabla3[#All],2,FALSE),DatosTransformados[[#This Row],[Preferred Contact Method Hidden]])</f>
        <v>Email</v>
      </c>
      <c r="AJ4548" s="5" t="str">
        <f>VLOOKUP(DatosTransformados[[#This Row],[Applied Discount Hidden]],Tabla3[#All],2,FALSE)</f>
        <v>Yes</v>
      </c>
      <c r="AK4548" s="5" t="b">
        <v>1</v>
      </c>
    </row>
    <row r="4549" spans="1:37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">
        <v>21</v>
      </c>
      <c r="O45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49" s="2" t="s">
        <v>21</v>
      </c>
      <c r="Q4549" s="2">
        <v>0</v>
      </c>
      <c r="R4549" s="2" t="s">
        <v>33</v>
      </c>
      <c r="S4549" s="2" t="s">
        <v>24</v>
      </c>
      <c r="T4549" s="2" t="s">
        <v>35</v>
      </c>
      <c r="U4549" s="2">
        <v>49</v>
      </c>
      <c r="V4549" s="2" t="str">
        <f>PROPER(DatosTransformados[[#This Row],[Payment Method Hidden]])</f>
        <v>Direct Debit</v>
      </c>
      <c r="W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549" s="2">
        <v>199</v>
      </c>
      <c r="Y4549" s="2" t="s">
        <v>42</v>
      </c>
      <c r="Z4549" s="2" t="s">
        <v>213</v>
      </c>
      <c r="AA4549" s="2" t="s">
        <v>6921</v>
      </c>
      <c r="AB4549" s="3">
        <f>DATEVALUE(DatosTransformados[[#This Row],[Contact Date Hidden]])</f>
        <v>45120</v>
      </c>
      <c r="AC4549" s="3">
        <v>44302</v>
      </c>
      <c r="AD4549" s="2" t="s">
        <v>44</v>
      </c>
      <c r="AE4549" s="2" t="str">
        <f>VLOOKUP(DatosTransformados[[#This Row],[Customer Segment Hidden]],Tabla3[#All],2,FALSE)</f>
        <v>Medium</v>
      </c>
      <c r="AF4549" s="11">
        <v>42.014147248507378</v>
      </c>
      <c r="AG4549" s="2">
        <v>7</v>
      </c>
      <c r="AH4549" s="2" t="s">
        <v>63</v>
      </c>
      <c r="AI4549" s="2" t="str">
        <f>IFERROR(VLOOKUP(DatosTransformados[[#This Row],[Preferred Contact Method Hidden]],Tabla3[#All],2,FALSE),DatosTransformados[[#This Row],[Preferred Contact Method Hidden]])</f>
        <v>SMS</v>
      </c>
      <c r="AJ4549" s="2" t="str">
        <f>VLOOKUP(DatosTransformados[[#This Row],[Applied Discount Hidden]],Tabla3[#All],2,FALSE)</f>
        <v>Yes</v>
      </c>
      <c r="AK4549" s="2" t="b">
        <v>1</v>
      </c>
    </row>
    <row r="4550" spans="1:37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">
        <v>21</v>
      </c>
      <c r="O45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0" s="5" t="s">
        <v>21</v>
      </c>
      <c r="Q4550" s="5">
        <v>0</v>
      </c>
      <c r="R4550" s="5" t="s">
        <v>21</v>
      </c>
      <c r="S4550" s="5" t="s">
        <v>24</v>
      </c>
      <c r="T4550" s="5" t="s">
        <v>117</v>
      </c>
      <c r="U4550" s="5">
        <v>40</v>
      </c>
      <c r="V4550" s="5" t="str">
        <f>PROPER(DatosTransformados[[#This Row],[Payment Method Hidden]])</f>
        <v>Direct Debit</v>
      </c>
      <c r="W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550" s="5">
        <v>76</v>
      </c>
      <c r="Y4550" s="5" t="s">
        <v>103</v>
      </c>
      <c r="Z4550" s="5" t="s">
        <v>197</v>
      </c>
      <c r="AA4550" s="5" t="s">
        <v>2214</v>
      </c>
      <c r="AB4550" s="6">
        <f>DATEVALUE(DatosTransformados[[#This Row],[Contact Date Hidden]])</f>
        <v>45178</v>
      </c>
      <c r="AC4550" s="6">
        <v>44153</v>
      </c>
      <c r="AD4550" s="5" t="s">
        <v>44</v>
      </c>
      <c r="AE4550" s="5" t="str">
        <f>VLOOKUP(DatosTransformados[[#This Row],[Customer Segment Hidden]],Tabla3[#All],2,FALSE)</f>
        <v>Medium</v>
      </c>
      <c r="AF4550" s="12">
        <v>40.331980893003269</v>
      </c>
      <c r="AG4550" s="5">
        <v>8</v>
      </c>
      <c r="AH4550" s="5" t="s">
        <v>49</v>
      </c>
      <c r="AI4550" s="5" t="str">
        <f>IFERROR(VLOOKUP(DatosTransformados[[#This Row],[Preferred Contact Method Hidden]],Tabla3[#All],2,FALSE),DatosTransformados[[#This Row],[Preferred Contact Method Hidden]])</f>
        <v>Phone</v>
      </c>
      <c r="AJ4550" s="5" t="str">
        <f>VLOOKUP(DatosTransformados[[#This Row],[Applied Discount Hidden]],Tabla3[#All],2,FALSE)</f>
        <v>Yes</v>
      </c>
      <c r="AK4550" s="5" t="b">
        <v>1</v>
      </c>
    </row>
    <row r="4551" spans="1:37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">
        <v>21</v>
      </c>
      <c r="O45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1" s="2" t="s">
        <v>21</v>
      </c>
      <c r="Q4551" s="2">
        <v>0</v>
      </c>
      <c r="R4551" s="2" t="s">
        <v>21</v>
      </c>
      <c r="S4551" s="2" t="s">
        <v>34</v>
      </c>
      <c r="T4551" s="2" t="s">
        <v>117</v>
      </c>
      <c r="U4551" s="2">
        <v>50</v>
      </c>
      <c r="V4551" s="2" t="str">
        <f>PROPER(DatosTransformados[[#This Row],[Payment Method Hidden]])</f>
        <v>Direct Debit</v>
      </c>
      <c r="W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551" s="2">
        <v>2325</v>
      </c>
      <c r="Y4551" s="2"/>
      <c r="Z4551" s="2"/>
      <c r="AA4551" s="2" t="s">
        <v>1512</v>
      </c>
      <c r="AB4551" s="3">
        <f>DATEVALUE(DatosTransformados[[#This Row],[Contact Date Hidden]])</f>
        <v>44592</v>
      </c>
      <c r="AC4551" s="3">
        <v>44632</v>
      </c>
      <c r="AD4551" s="2" t="s">
        <v>38</v>
      </c>
      <c r="AE4551" s="2" t="str">
        <f>VLOOKUP(DatosTransformados[[#This Row],[Customer Segment Hidden]],Tabla3[#All],2,FALSE)</f>
        <v>Low</v>
      </c>
      <c r="AF4551" s="11">
        <v>40.241195530573201</v>
      </c>
      <c r="AG4551" s="2">
        <v>0</v>
      </c>
      <c r="AH4551" s="2" t="s">
        <v>63</v>
      </c>
      <c r="AI4551" s="2" t="str">
        <f>IFERROR(VLOOKUP(DatosTransformados[[#This Row],[Preferred Contact Method Hidden]],Tabla3[#All],2,FALSE),DatosTransformados[[#This Row],[Preferred Contact Method Hidden]])</f>
        <v>SMS</v>
      </c>
      <c r="AJ4551" s="2" t="str">
        <f>VLOOKUP(DatosTransformados[[#This Row],[Applied Discount Hidden]],Tabla3[#All],2,FALSE)</f>
        <v>Yes</v>
      </c>
      <c r="AK4551" s="2" t="b">
        <v>1</v>
      </c>
    </row>
    <row r="4552" spans="1:37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">
        <v>21</v>
      </c>
      <c r="O45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2" s="5" t="s">
        <v>21</v>
      </c>
      <c r="Q4552" s="5">
        <v>0</v>
      </c>
      <c r="R4552" s="5" t="s">
        <v>33</v>
      </c>
      <c r="S4552" s="5" t="s">
        <v>52</v>
      </c>
      <c r="T4552" s="5" t="s">
        <v>123</v>
      </c>
      <c r="U4552" s="5">
        <v>36</v>
      </c>
      <c r="V4552" s="5" t="str">
        <f>PROPER(DatosTransformados[[#This Row],[Payment Method Hidden]])</f>
        <v>Credit Card</v>
      </c>
      <c r="W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552" s="5">
        <v>1760</v>
      </c>
      <c r="Y4552" s="5" t="s">
        <v>42</v>
      </c>
      <c r="Z4552" s="5" t="s">
        <v>213</v>
      </c>
      <c r="AA4552" s="5" t="s">
        <v>2669</v>
      </c>
      <c r="AB4552" s="6">
        <f>DATEVALUE(DatosTransformados[[#This Row],[Contact Date Hidden]])</f>
        <v>44034</v>
      </c>
      <c r="AC4552" s="6">
        <v>44859</v>
      </c>
      <c r="AD4552" s="5" t="s">
        <v>28</v>
      </c>
      <c r="AE4552" s="5" t="str">
        <f>VLOOKUP(DatosTransformados[[#This Row],[Customer Segment Hidden]],Tabla3[#All],2,FALSE)</f>
        <v>High</v>
      </c>
      <c r="AF4552" s="12">
        <v>33.297798213024222</v>
      </c>
      <c r="AG4552" s="5">
        <v>4</v>
      </c>
      <c r="AH4552" s="5" t="s">
        <v>29</v>
      </c>
      <c r="AI4552" s="5" t="str">
        <f>IFERROR(VLOOKUP(DatosTransformados[[#This Row],[Preferred Contact Method Hidden]],Tabla3[#All],2,FALSE),DatosTransformados[[#This Row],[Preferred Contact Method Hidden]])</f>
        <v>Email</v>
      </c>
      <c r="AJ4552" s="5" t="str">
        <f>VLOOKUP(DatosTransformados[[#This Row],[Applied Discount Hidden]],Tabla3[#All],2,FALSE)</f>
        <v>Yes</v>
      </c>
      <c r="AK4552" s="5" t="b">
        <v>1</v>
      </c>
    </row>
    <row r="4553" spans="1:37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">
        <v>21</v>
      </c>
      <c r="O45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3" s="2" t="s">
        <v>21</v>
      </c>
      <c r="Q4553" s="2">
        <v>0</v>
      </c>
      <c r="R4553" s="2" t="s">
        <v>33</v>
      </c>
      <c r="S4553" s="2" t="s">
        <v>24</v>
      </c>
      <c r="T4553" s="2" t="s">
        <v>117</v>
      </c>
      <c r="U4553" s="2">
        <v>46</v>
      </c>
      <c r="V4553" s="2" t="str">
        <f>PROPER(DatosTransformados[[#This Row],[Payment Method Hidden]])</f>
        <v>Direct Debit</v>
      </c>
      <c r="W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553" s="2">
        <v>1172</v>
      </c>
      <c r="Y4553" s="2" t="s">
        <v>42</v>
      </c>
      <c r="Z4553" s="2" t="s">
        <v>184</v>
      </c>
      <c r="AA4553" s="2" t="s">
        <v>6926</v>
      </c>
      <c r="AB4553" s="3">
        <f>DATEVALUE(DatosTransformados[[#This Row],[Contact Date Hidden]])</f>
        <v>44669</v>
      </c>
      <c r="AC4553" s="3">
        <v>44780</v>
      </c>
      <c r="AD4553" s="2" t="s">
        <v>44</v>
      </c>
      <c r="AE4553" s="2" t="str">
        <f>VLOOKUP(DatosTransformados[[#This Row],[Customer Segment Hidden]],Tabla3[#All],2,FALSE)</f>
        <v>Medium</v>
      </c>
      <c r="AF4553" s="11">
        <v>42.212523593539458</v>
      </c>
      <c r="AG4553" s="2">
        <v>7</v>
      </c>
      <c r="AH4553" s="2" t="s">
        <v>49</v>
      </c>
      <c r="AI4553" s="2" t="str">
        <f>IFERROR(VLOOKUP(DatosTransformados[[#This Row],[Preferred Contact Method Hidden]],Tabla3[#All],2,FALSE),DatosTransformados[[#This Row],[Preferred Contact Method Hidden]])</f>
        <v>Phone</v>
      </c>
      <c r="AJ4553" s="2" t="str">
        <f>VLOOKUP(DatosTransformados[[#This Row],[Applied Discount Hidden]],Tabla3[#All],2,FALSE)</f>
        <v>No</v>
      </c>
      <c r="AK4553" s="2" t="b">
        <v>0</v>
      </c>
    </row>
    <row r="4554" spans="1:37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">
        <v>21</v>
      </c>
      <c r="O45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4" s="5" t="s">
        <v>21</v>
      </c>
      <c r="Q4554" s="5">
        <v>0</v>
      </c>
      <c r="R4554" s="5" t="s">
        <v>21</v>
      </c>
      <c r="S4554" s="5" t="s">
        <v>24</v>
      </c>
      <c r="T4554" s="5" t="s">
        <v>123</v>
      </c>
      <c r="U4554" s="5">
        <v>28</v>
      </c>
      <c r="V4554" s="5" t="str">
        <f>PROPER(DatosTransformados[[#This Row],[Payment Method Hidden]])</f>
        <v>Credit Card</v>
      </c>
      <c r="W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554" s="5">
        <v>292</v>
      </c>
      <c r="Y4554" s="5"/>
      <c r="Z4554" s="5"/>
      <c r="AA4554" s="5" t="s">
        <v>595</v>
      </c>
      <c r="AB4554" s="6">
        <f>DATEVALUE(DatosTransformados[[#This Row],[Contact Date Hidden]])</f>
        <v>45200</v>
      </c>
      <c r="AC4554" s="6">
        <v>44927</v>
      </c>
      <c r="AD4554" s="5" t="s">
        <v>44</v>
      </c>
      <c r="AE4554" s="5" t="str">
        <f>VLOOKUP(DatosTransformados[[#This Row],[Customer Segment Hidden]],Tabla3[#All],2,FALSE)</f>
        <v>Medium</v>
      </c>
      <c r="AF4554" s="12">
        <v>26.637128845148691</v>
      </c>
      <c r="AG4554" s="5">
        <v>8</v>
      </c>
      <c r="AH4554" s="5" t="s">
        <v>63</v>
      </c>
      <c r="AI4554" s="5" t="str">
        <f>IFERROR(VLOOKUP(DatosTransformados[[#This Row],[Preferred Contact Method Hidden]],Tabla3[#All],2,FALSE),DatosTransformados[[#This Row],[Preferred Contact Method Hidden]])</f>
        <v>SMS</v>
      </c>
      <c r="AJ4554" s="5" t="str">
        <f>VLOOKUP(DatosTransformados[[#This Row],[Applied Discount Hidden]],Tabla3[#All],2,FALSE)</f>
        <v>Yes</v>
      </c>
      <c r="AK4554" s="5" t="b">
        <v>1</v>
      </c>
    </row>
    <row r="4555" spans="1:37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">
        <v>21</v>
      </c>
      <c r="O45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5" s="2" t="s">
        <v>21</v>
      </c>
      <c r="Q4555" s="2">
        <v>0</v>
      </c>
      <c r="R4555" s="2" t="s">
        <v>21</v>
      </c>
      <c r="S4555" s="2" t="s">
        <v>24</v>
      </c>
      <c r="T4555" s="2" t="s">
        <v>35</v>
      </c>
      <c r="U4555" s="2">
        <v>39</v>
      </c>
      <c r="V4555" s="2" t="str">
        <f>PROPER(DatosTransformados[[#This Row],[Payment Method Hidden]])</f>
        <v>Direct Debit</v>
      </c>
      <c r="W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555" s="2">
        <v>919</v>
      </c>
      <c r="Y4555" s="2"/>
      <c r="Z4555" s="2"/>
      <c r="AA4555" s="2" t="s">
        <v>2728</v>
      </c>
      <c r="AB4555" s="3">
        <f>DATEVALUE(DatosTransformados[[#This Row],[Contact Date Hidden]])</f>
        <v>43865</v>
      </c>
      <c r="AC4555" s="3">
        <v>45006</v>
      </c>
      <c r="AD4555" s="2" t="s">
        <v>44</v>
      </c>
      <c r="AE4555" s="2" t="str">
        <f>VLOOKUP(DatosTransformados[[#This Row],[Customer Segment Hidden]],Tabla3[#All],2,FALSE)</f>
        <v>Medium</v>
      </c>
      <c r="AF4555" s="11">
        <v>31.84984232219108</v>
      </c>
      <c r="AG4555" s="2">
        <v>8</v>
      </c>
      <c r="AH4555" s="2" t="s">
        <v>49</v>
      </c>
      <c r="AI4555" s="2" t="str">
        <f>IFERROR(VLOOKUP(DatosTransformados[[#This Row],[Preferred Contact Method Hidden]],Tabla3[#All],2,FALSE),DatosTransformados[[#This Row],[Preferred Contact Method Hidden]])</f>
        <v>Phone</v>
      </c>
      <c r="AJ4555" s="2" t="str">
        <f>VLOOKUP(DatosTransformados[[#This Row],[Applied Discount Hidden]],Tabla3[#All],2,FALSE)</f>
        <v>Yes</v>
      </c>
      <c r="AK4555" s="2" t="b">
        <v>1</v>
      </c>
    </row>
    <row r="4556" spans="1:37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">
        <v>21</v>
      </c>
      <c r="O45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6" s="5" t="s">
        <v>33</v>
      </c>
      <c r="Q4556" s="5">
        <v>2</v>
      </c>
      <c r="R4556" s="5" t="s">
        <v>21</v>
      </c>
      <c r="S4556" s="5" t="s">
        <v>34</v>
      </c>
      <c r="T4556" s="5" t="s">
        <v>35</v>
      </c>
      <c r="U4556" s="5">
        <v>7</v>
      </c>
      <c r="V4556" s="5" t="str">
        <f>PROPER(DatosTransformados[[#This Row],[Payment Method Hidden]])</f>
        <v>Direct Debit</v>
      </c>
      <c r="W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556" s="5">
        <v>339</v>
      </c>
      <c r="Y4556" s="5"/>
      <c r="Z4556" s="5"/>
      <c r="AA4556" s="5" t="s">
        <v>5012</v>
      </c>
      <c r="AB4556" s="6">
        <f>DATEVALUE(DatosTransformados[[#This Row],[Contact Date Hidden]])</f>
        <v>44936</v>
      </c>
      <c r="AC4556" s="6">
        <v>44089</v>
      </c>
      <c r="AD4556" s="5" t="s">
        <v>28</v>
      </c>
      <c r="AE4556" s="5" t="str">
        <f>VLOOKUP(DatosTransformados[[#This Row],[Customer Segment Hidden]],Tabla3[#All],2,FALSE)</f>
        <v>High</v>
      </c>
      <c r="AF4556" s="12">
        <v>6.3010928746803092</v>
      </c>
      <c r="AG4556" s="5">
        <v>3</v>
      </c>
      <c r="AH4556" s="5" t="s">
        <v>49</v>
      </c>
      <c r="AI4556" s="5" t="str">
        <f>IFERROR(VLOOKUP(DatosTransformados[[#This Row],[Preferred Contact Method Hidden]],Tabla3[#All],2,FALSE),DatosTransformados[[#This Row],[Preferred Contact Method Hidden]])</f>
        <v>Phone</v>
      </c>
      <c r="AJ4556" s="5" t="str">
        <f>VLOOKUP(DatosTransformados[[#This Row],[Applied Discount Hidden]],Tabla3[#All],2,FALSE)</f>
        <v>Yes</v>
      </c>
      <c r="AK4556" s="5" t="b">
        <v>1</v>
      </c>
    </row>
    <row r="4557" spans="1:37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">
        <v>21</v>
      </c>
      <c r="O45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7" s="2" t="s">
        <v>33</v>
      </c>
      <c r="Q4557" s="2">
        <v>2</v>
      </c>
      <c r="R4557" s="2" t="s">
        <v>21</v>
      </c>
      <c r="S4557" s="2" t="s">
        <v>52</v>
      </c>
      <c r="T4557" s="2" t="s">
        <v>123</v>
      </c>
      <c r="U4557" s="2">
        <v>11</v>
      </c>
      <c r="V4557" s="2" t="str">
        <f>PROPER(DatosTransformados[[#This Row],[Payment Method Hidden]])</f>
        <v>Credit Card</v>
      </c>
      <c r="W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557" s="2">
        <v>780</v>
      </c>
      <c r="Y4557" s="2"/>
      <c r="Z4557" s="2"/>
      <c r="AA4557" s="2" t="s">
        <v>2123</v>
      </c>
      <c r="AB4557" s="3">
        <f>DATEVALUE(DatosTransformados[[#This Row],[Contact Date Hidden]])</f>
        <v>44738</v>
      </c>
      <c r="AC4557" s="3">
        <v>44299</v>
      </c>
      <c r="AD4557" s="2" t="s">
        <v>28</v>
      </c>
      <c r="AE4557" s="2" t="str">
        <f>VLOOKUP(DatosTransformados[[#This Row],[Customer Segment Hidden]],Tabla3[#All],2,FALSE)</f>
        <v>High</v>
      </c>
      <c r="AF4557" s="11">
        <v>11.32977106263764</v>
      </c>
      <c r="AG4557" s="2">
        <v>5</v>
      </c>
      <c r="AH4557" s="2" t="s">
        <v>29</v>
      </c>
      <c r="AI4557" s="2" t="str">
        <f>IFERROR(VLOOKUP(DatosTransformados[[#This Row],[Preferred Contact Method Hidden]],Tabla3[#All],2,FALSE),DatosTransformados[[#This Row],[Preferred Contact Method Hidden]])</f>
        <v>Email</v>
      </c>
      <c r="AJ4557" s="2" t="str">
        <f>VLOOKUP(DatosTransformados[[#This Row],[Applied Discount Hidden]],Tabla3[#All],2,FALSE)</f>
        <v>No</v>
      </c>
      <c r="AK4557" s="2" t="b">
        <v>0</v>
      </c>
    </row>
    <row r="4558" spans="1:37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">
        <v>21</v>
      </c>
      <c r="O45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8" s="5" t="s">
        <v>21</v>
      </c>
      <c r="Q4558" s="5">
        <v>0</v>
      </c>
      <c r="R4558" s="5" t="s">
        <v>21</v>
      </c>
      <c r="S4558" s="5" t="s">
        <v>52</v>
      </c>
      <c r="T4558" s="5" t="s">
        <v>123</v>
      </c>
      <c r="U4558" s="5">
        <v>8</v>
      </c>
      <c r="V4558" s="5" t="str">
        <f>PROPER(DatosTransformados[[#This Row],[Payment Method Hidden]])</f>
        <v>Credit Card</v>
      </c>
      <c r="W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558" s="5">
        <v>130</v>
      </c>
      <c r="Y4558" s="5"/>
      <c r="Z4558" s="5"/>
      <c r="AA4558" s="5" t="s">
        <v>6932</v>
      </c>
      <c r="AB4558" s="6">
        <f>DATEVALUE(DatosTransformados[[#This Row],[Contact Date Hidden]])</f>
        <v>44880</v>
      </c>
      <c r="AC4558" s="6">
        <v>45286</v>
      </c>
      <c r="AD4558" s="5" t="s">
        <v>38</v>
      </c>
      <c r="AE4558" s="5" t="str">
        <f>VLOOKUP(DatosTransformados[[#This Row],[Customer Segment Hidden]],Tabla3[#All],2,FALSE)</f>
        <v>Low</v>
      </c>
      <c r="AF4558" s="12">
        <v>9.3521064078283338</v>
      </c>
      <c r="AG4558" s="5">
        <v>0</v>
      </c>
      <c r="AH4558" s="5" t="s">
        <v>49</v>
      </c>
      <c r="AI4558" s="5" t="str">
        <f>IFERROR(VLOOKUP(DatosTransformados[[#This Row],[Preferred Contact Method Hidden]],Tabla3[#All],2,FALSE),DatosTransformados[[#This Row],[Preferred Contact Method Hidden]])</f>
        <v>Phone</v>
      </c>
      <c r="AJ4558" s="5" t="str">
        <f>VLOOKUP(DatosTransformados[[#This Row],[Applied Discount Hidden]],Tabla3[#All],2,FALSE)</f>
        <v>No</v>
      </c>
      <c r="AK4558" s="5" t="b">
        <v>0</v>
      </c>
    </row>
    <row r="4559" spans="1:37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">
        <v>21</v>
      </c>
      <c r="O45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59" s="2" t="s">
        <v>21</v>
      </c>
      <c r="Q4559" s="2">
        <v>0</v>
      </c>
      <c r="R4559" s="2" t="s">
        <v>21</v>
      </c>
      <c r="S4559" s="2" t="s">
        <v>24</v>
      </c>
      <c r="T4559" s="2" t="s">
        <v>35</v>
      </c>
      <c r="U4559" s="2">
        <v>27</v>
      </c>
      <c r="V4559" s="2" t="str">
        <f>PROPER(DatosTransformados[[#This Row],[Payment Method Hidden]])</f>
        <v>Direct Debit</v>
      </c>
      <c r="W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559" s="2">
        <v>959</v>
      </c>
      <c r="Y4559" s="2"/>
      <c r="Z4559" s="2"/>
      <c r="AA4559" s="2" t="s">
        <v>853</v>
      </c>
      <c r="AB4559" s="3">
        <f>DATEVALUE(DatosTransformados[[#This Row],[Contact Date Hidden]])</f>
        <v>44358</v>
      </c>
      <c r="AC4559" s="3">
        <v>45280</v>
      </c>
      <c r="AD4559" s="2" t="s">
        <v>38</v>
      </c>
      <c r="AE4559" s="2" t="str">
        <f>VLOOKUP(DatosTransformados[[#This Row],[Customer Segment Hidden]],Tabla3[#All],2,FALSE)</f>
        <v>Low</v>
      </c>
      <c r="AF4559" s="11">
        <v>27.334492805542251</v>
      </c>
      <c r="AG4559" s="2">
        <v>8</v>
      </c>
      <c r="AH4559" s="2" t="s">
        <v>49</v>
      </c>
      <c r="AI4559" s="2" t="str">
        <f>IFERROR(VLOOKUP(DatosTransformados[[#This Row],[Preferred Contact Method Hidden]],Tabla3[#All],2,FALSE),DatosTransformados[[#This Row],[Preferred Contact Method Hidden]])</f>
        <v>Phone</v>
      </c>
      <c r="AJ4559" s="2" t="str">
        <f>VLOOKUP(DatosTransformados[[#This Row],[Applied Discount Hidden]],Tabla3[#All],2,FALSE)</f>
        <v>No</v>
      </c>
      <c r="AK4559" s="2" t="b">
        <v>0</v>
      </c>
    </row>
    <row r="4560" spans="1:37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">
        <v>21</v>
      </c>
      <c r="O45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0" s="5" t="s">
        <v>21</v>
      </c>
      <c r="Q4560" s="5">
        <v>0</v>
      </c>
      <c r="R4560" s="5" t="s">
        <v>21</v>
      </c>
      <c r="S4560" s="5" t="s">
        <v>24</v>
      </c>
      <c r="T4560" s="5" t="s">
        <v>25</v>
      </c>
      <c r="U4560" s="5">
        <v>7</v>
      </c>
      <c r="V4560" s="5" t="str">
        <f>PROPER(DatosTransformados[[#This Row],[Payment Method Hidden]])</f>
        <v>Credit Card</v>
      </c>
      <c r="W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560" s="5">
        <v>7</v>
      </c>
      <c r="Y4560" s="5" t="s">
        <v>42</v>
      </c>
      <c r="Z4560" s="5" t="s">
        <v>213</v>
      </c>
      <c r="AA4560" s="5" t="s">
        <v>6935</v>
      </c>
      <c r="AB4560" s="6">
        <f>DATEVALUE(DatosTransformados[[#This Row],[Contact Date Hidden]])</f>
        <v>43885</v>
      </c>
      <c r="AC4560" s="6">
        <v>45042</v>
      </c>
      <c r="AD4560" s="5" t="s">
        <v>44</v>
      </c>
      <c r="AE4560" s="5" t="str">
        <f>VLOOKUP(DatosTransformados[[#This Row],[Customer Segment Hidden]],Tabla3[#All],2,FALSE)</f>
        <v>Medium</v>
      </c>
      <c r="AF4560" s="12">
        <v>8.3858539236860601</v>
      </c>
      <c r="AG4560" s="5">
        <v>4</v>
      </c>
      <c r="AH4560" s="5" t="s">
        <v>29</v>
      </c>
      <c r="AI4560" s="5" t="str">
        <f>IFERROR(VLOOKUP(DatosTransformados[[#This Row],[Preferred Contact Method Hidden]],Tabla3[#All],2,FALSE),DatosTransformados[[#This Row],[Preferred Contact Method Hidden]])</f>
        <v>Email</v>
      </c>
      <c r="AJ4560" s="5" t="str">
        <f>VLOOKUP(DatosTransformados[[#This Row],[Applied Discount Hidden]],Tabla3[#All],2,FALSE)</f>
        <v>No</v>
      </c>
      <c r="AK4560" s="5" t="b">
        <v>0</v>
      </c>
    </row>
    <row r="4561" spans="1:37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">
        <v>21</v>
      </c>
      <c r="O45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1" s="2" t="s">
        <v>21</v>
      </c>
      <c r="Q4561" s="2">
        <v>0</v>
      </c>
      <c r="R4561" s="2" t="s">
        <v>21</v>
      </c>
      <c r="S4561" s="2" t="s">
        <v>52</v>
      </c>
      <c r="T4561" s="2" t="s">
        <v>25</v>
      </c>
      <c r="U4561" s="2">
        <v>32</v>
      </c>
      <c r="V4561" s="2" t="str">
        <f>PROPER(DatosTransformados[[#This Row],[Payment Method Hidden]])</f>
        <v>Credit Card</v>
      </c>
      <c r="W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561" s="2">
        <v>1042</v>
      </c>
      <c r="Y4561" s="2"/>
      <c r="Z4561" s="2"/>
      <c r="AA4561" s="2" t="s">
        <v>6433</v>
      </c>
      <c r="AB4561" s="3">
        <f>DATEVALUE(DatosTransformados[[#This Row],[Contact Date Hidden]])</f>
        <v>44604</v>
      </c>
      <c r="AC4561" s="3">
        <v>44139</v>
      </c>
      <c r="AD4561" s="2" t="s">
        <v>38</v>
      </c>
      <c r="AE4561" s="2" t="str">
        <f>VLOOKUP(DatosTransformados[[#This Row],[Customer Segment Hidden]],Tabla3[#All],2,FALSE)</f>
        <v>Low</v>
      </c>
      <c r="AF4561" s="11">
        <v>37.897757865989732</v>
      </c>
      <c r="AG4561" s="2">
        <v>9</v>
      </c>
      <c r="AH4561" s="2" t="s">
        <v>29</v>
      </c>
      <c r="AI4561" s="2" t="str">
        <f>IFERROR(VLOOKUP(DatosTransformados[[#This Row],[Preferred Contact Method Hidden]],Tabla3[#All],2,FALSE),DatosTransformados[[#This Row],[Preferred Contact Method Hidden]])</f>
        <v>Email</v>
      </c>
      <c r="AJ4561" s="2" t="str">
        <f>VLOOKUP(DatosTransformados[[#This Row],[Applied Discount Hidden]],Tabla3[#All],2,FALSE)</f>
        <v>No</v>
      </c>
      <c r="AK4561" s="2" t="b">
        <v>0</v>
      </c>
    </row>
    <row r="4562" spans="1:37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">
        <v>21</v>
      </c>
      <c r="O45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2" s="5" t="s">
        <v>21</v>
      </c>
      <c r="Q4562" s="5">
        <v>0</v>
      </c>
      <c r="R4562" s="5" t="s">
        <v>21</v>
      </c>
      <c r="S4562" s="5" t="s">
        <v>34</v>
      </c>
      <c r="T4562" s="5" t="s">
        <v>117</v>
      </c>
      <c r="U4562" s="5">
        <v>34</v>
      </c>
      <c r="V4562" s="5" t="str">
        <f>PROPER(DatosTransformados[[#This Row],[Payment Method Hidden]])</f>
        <v>Direct Debit</v>
      </c>
      <c r="W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562" s="5">
        <v>783</v>
      </c>
      <c r="Y4562" s="5"/>
      <c r="Z4562" s="5"/>
      <c r="AA4562" s="5" t="s">
        <v>6646</v>
      </c>
      <c r="AB4562" s="6">
        <f>DATEVALUE(DatosTransformados[[#This Row],[Contact Date Hidden]])</f>
        <v>44519</v>
      </c>
      <c r="AC4562" s="6">
        <v>43934</v>
      </c>
      <c r="AD4562" s="5" t="s">
        <v>28</v>
      </c>
      <c r="AE4562" s="5" t="str">
        <f>VLOOKUP(DatosTransformados[[#This Row],[Customer Segment Hidden]],Tabla3[#All],2,FALSE)</f>
        <v>High</v>
      </c>
      <c r="AF4562" s="12">
        <v>40.306214920460206</v>
      </c>
      <c r="AG4562" s="5">
        <v>1</v>
      </c>
      <c r="AH4562" s="5" t="s">
        <v>63</v>
      </c>
      <c r="AI4562" s="5" t="str">
        <f>IFERROR(VLOOKUP(DatosTransformados[[#This Row],[Preferred Contact Method Hidden]],Tabla3[#All],2,FALSE),DatosTransformados[[#This Row],[Preferred Contact Method Hidden]])</f>
        <v>SMS</v>
      </c>
      <c r="AJ4562" s="5" t="str">
        <f>VLOOKUP(DatosTransformados[[#This Row],[Applied Discount Hidden]],Tabla3[#All],2,FALSE)</f>
        <v>No</v>
      </c>
      <c r="AK4562" s="5" t="b">
        <v>0</v>
      </c>
    </row>
    <row r="4563" spans="1:37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">
        <v>21</v>
      </c>
      <c r="O45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3" s="2" t="s">
        <v>21</v>
      </c>
      <c r="Q4563" s="2">
        <v>0</v>
      </c>
      <c r="R4563" s="2" t="s">
        <v>33</v>
      </c>
      <c r="S4563" s="2" t="s">
        <v>34</v>
      </c>
      <c r="T4563" s="2" t="s">
        <v>25</v>
      </c>
      <c r="U4563" s="2">
        <v>40</v>
      </c>
      <c r="V4563" s="2" t="str">
        <f>PROPER(DatosTransformados[[#This Row],[Payment Method Hidden]])</f>
        <v>Credit Card</v>
      </c>
      <c r="W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563" s="2">
        <v>1122</v>
      </c>
      <c r="Y4563" s="2"/>
      <c r="Z4563" s="2"/>
      <c r="AA4563" s="2" t="s">
        <v>1416</v>
      </c>
      <c r="AB4563" s="3">
        <f>DATEVALUE(DatosTransformados[[#This Row],[Contact Date Hidden]])</f>
        <v>44390</v>
      </c>
      <c r="AC4563" s="3">
        <v>44664</v>
      </c>
      <c r="AD4563" s="2" t="s">
        <v>38</v>
      </c>
      <c r="AE4563" s="2" t="str">
        <f>VLOOKUP(DatosTransformados[[#This Row],[Customer Segment Hidden]],Tabla3[#All],2,FALSE)</f>
        <v>Low</v>
      </c>
      <c r="AF4563" s="11">
        <v>38.623952431363357</v>
      </c>
      <c r="AG4563" s="2">
        <v>3</v>
      </c>
      <c r="AH4563" s="2" t="s">
        <v>63</v>
      </c>
      <c r="AI4563" s="2" t="str">
        <f>IFERROR(VLOOKUP(DatosTransformados[[#This Row],[Preferred Contact Method Hidden]],Tabla3[#All],2,FALSE),DatosTransformados[[#This Row],[Preferred Contact Method Hidden]])</f>
        <v>SMS</v>
      </c>
      <c r="AJ4563" s="2" t="str">
        <f>VLOOKUP(DatosTransformados[[#This Row],[Applied Discount Hidden]],Tabla3[#All],2,FALSE)</f>
        <v>Yes</v>
      </c>
      <c r="AK4563" s="2" t="b">
        <v>1</v>
      </c>
    </row>
    <row r="4564" spans="1:37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">
        <v>21</v>
      </c>
      <c r="O45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4" s="5" t="s">
        <v>21</v>
      </c>
      <c r="Q4564" s="5">
        <v>0</v>
      </c>
      <c r="R4564" s="5" t="s">
        <v>21</v>
      </c>
      <c r="S4564" s="5" t="s">
        <v>34</v>
      </c>
      <c r="T4564" s="5" t="s">
        <v>35</v>
      </c>
      <c r="U4564" s="5">
        <v>8</v>
      </c>
      <c r="V4564" s="5" t="str">
        <f>PROPER(DatosTransformados[[#This Row],[Payment Method Hidden]])</f>
        <v>Direct Debit</v>
      </c>
      <c r="W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564" s="5">
        <v>205</v>
      </c>
      <c r="Y4564" s="5"/>
      <c r="Z4564" s="5"/>
      <c r="AA4564" s="5" t="s">
        <v>6940</v>
      </c>
      <c r="AB4564" s="6">
        <f>DATEVALUE(DatosTransformados[[#This Row],[Contact Date Hidden]])</f>
        <v>45126</v>
      </c>
      <c r="AC4564" s="6">
        <v>45044</v>
      </c>
      <c r="AD4564" s="5" t="s">
        <v>28</v>
      </c>
      <c r="AE4564" s="5" t="str">
        <f>VLOOKUP(DatosTransformados[[#This Row],[Customer Segment Hidden]],Tabla3[#All],2,FALSE)</f>
        <v>High</v>
      </c>
      <c r="AF4564" s="12">
        <v>9.0705605277822627</v>
      </c>
      <c r="AG4564" s="5">
        <v>1</v>
      </c>
      <c r="AH4564" s="5" t="s">
        <v>49</v>
      </c>
      <c r="AI4564" s="5" t="str">
        <f>IFERROR(VLOOKUP(DatosTransformados[[#This Row],[Preferred Contact Method Hidden]],Tabla3[#All],2,FALSE),DatosTransformados[[#This Row],[Preferred Contact Method Hidden]])</f>
        <v>Phone</v>
      </c>
      <c r="AJ4564" s="5" t="str">
        <f>VLOOKUP(DatosTransformados[[#This Row],[Applied Discount Hidden]],Tabla3[#All],2,FALSE)</f>
        <v>No</v>
      </c>
      <c r="AK4564" s="5" t="b">
        <v>0</v>
      </c>
    </row>
    <row r="4565" spans="1:37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">
        <v>21</v>
      </c>
      <c r="O45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5" s="2" t="s">
        <v>21</v>
      </c>
      <c r="Q4565" s="2">
        <v>0</v>
      </c>
      <c r="R4565" s="2" t="s">
        <v>21</v>
      </c>
      <c r="S4565" s="2" t="s">
        <v>24</v>
      </c>
      <c r="T4565" s="2" t="s">
        <v>25</v>
      </c>
      <c r="U4565" s="2">
        <v>10</v>
      </c>
      <c r="V4565" s="2" t="str">
        <f>PROPER(DatosTransformados[[#This Row],[Payment Method Hidden]])</f>
        <v>Credit Card</v>
      </c>
      <c r="W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565" s="2">
        <v>10</v>
      </c>
      <c r="Y4565" s="2"/>
      <c r="Z4565" s="2"/>
      <c r="AA4565" s="2" t="s">
        <v>6942</v>
      </c>
      <c r="AB4565" s="3">
        <f>DATEVALUE(DatosTransformados[[#This Row],[Contact Date Hidden]])</f>
        <v>44391</v>
      </c>
      <c r="AC4565" s="3">
        <v>44756</v>
      </c>
      <c r="AD4565" s="2" t="s">
        <v>38</v>
      </c>
      <c r="AE4565" s="2" t="str">
        <f>VLOOKUP(DatosTransformados[[#This Row],[Customer Segment Hidden]],Tabla3[#All],2,FALSE)</f>
        <v>Low</v>
      </c>
      <c r="AF4565" s="11">
        <v>9.9456205798605328</v>
      </c>
      <c r="AG4565" s="2">
        <v>8</v>
      </c>
      <c r="AH4565" s="2" t="s">
        <v>29</v>
      </c>
      <c r="AI4565" s="2" t="str">
        <f>IFERROR(VLOOKUP(DatosTransformados[[#This Row],[Preferred Contact Method Hidden]],Tabla3[#All],2,FALSE),DatosTransformados[[#This Row],[Preferred Contact Method Hidden]])</f>
        <v>Email</v>
      </c>
      <c r="AJ4565" s="2" t="str">
        <f>VLOOKUP(DatosTransformados[[#This Row],[Applied Discount Hidden]],Tabla3[#All],2,FALSE)</f>
        <v>Yes</v>
      </c>
      <c r="AK4565" s="2" t="b">
        <v>1</v>
      </c>
    </row>
    <row r="4566" spans="1:37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">
        <v>21</v>
      </c>
      <c r="O45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6" s="5" t="s">
        <v>21</v>
      </c>
      <c r="Q4566" s="5">
        <v>0</v>
      </c>
      <c r="R4566" s="5" t="s">
        <v>21</v>
      </c>
      <c r="S4566" s="5" t="s">
        <v>34</v>
      </c>
      <c r="T4566" s="5" t="s">
        <v>117</v>
      </c>
      <c r="U4566" s="5">
        <v>40</v>
      </c>
      <c r="V4566" s="5" t="str">
        <f>PROPER(DatosTransformados[[#This Row],[Payment Method Hidden]])</f>
        <v>Direct Debit</v>
      </c>
      <c r="W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566" s="5">
        <v>1106</v>
      </c>
      <c r="Y4566" s="5"/>
      <c r="Z4566" s="5"/>
      <c r="AA4566" s="5" t="s">
        <v>807</v>
      </c>
      <c r="AB4566" s="6">
        <f>DATEVALUE(DatosTransformados[[#This Row],[Contact Date Hidden]])</f>
        <v>44087</v>
      </c>
      <c r="AC4566" s="6">
        <v>44169</v>
      </c>
      <c r="AD4566" s="5" t="s">
        <v>38</v>
      </c>
      <c r="AE4566" s="5" t="str">
        <f>VLOOKUP(DatosTransformados[[#This Row],[Customer Segment Hidden]],Tabla3[#All],2,FALSE)</f>
        <v>Low</v>
      </c>
      <c r="AF4566" s="12">
        <v>37.874883618941809</v>
      </c>
      <c r="AG4566" s="5">
        <v>10</v>
      </c>
      <c r="AH4566" s="5" t="s">
        <v>29</v>
      </c>
      <c r="AI4566" s="5" t="str">
        <f>IFERROR(VLOOKUP(DatosTransformados[[#This Row],[Preferred Contact Method Hidden]],Tabla3[#All],2,FALSE),DatosTransformados[[#This Row],[Preferred Contact Method Hidden]])</f>
        <v>Email</v>
      </c>
      <c r="AJ4566" s="5" t="str">
        <f>VLOOKUP(DatosTransformados[[#This Row],[Applied Discount Hidden]],Tabla3[#All],2,FALSE)</f>
        <v>Yes</v>
      </c>
      <c r="AK4566" s="5" t="b">
        <v>1</v>
      </c>
    </row>
    <row r="4567" spans="1:37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">
        <v>21</v>
      </c>
      <c r="O45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7" s="2" t="s">
        <v>21</v>
      </c>
      <c r="Q4567" s="2">
        <v>0</v>
      </c>
      <c r="R4567" s="2" t="s">
        <v>21</v>
      </c>
      <c r="S4567" s="2" t="s">
        <v>24</v>
      </c>
      <c r="T4567" s="2" t="s">
        <v>35</v>
      </c>
      <c r="U4567" s="2">
        <v>13</v>
      </c>
      <c r="V4567" s="2" t="str">
        <f>PROPER(DatosTransformados[[#This Row],[Payment Method Hidden]])</f>
        <v>Direct Debit</v>
      </c>
      <c r="W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567" s="2">
        <v>13</v>
      </c>
      <c r="Y4567" s="2"/>
      <c r="Z4567" s="2"/>
      <c r="AA4567" s="2" t="s">
        <v>2110</v>
      </c>
      <c r="AB4567" s="3">
        <f>DATEVALUE(DatosTransformados[[#This Row],[Contact Date Hidden]])</f>
        <v>45158</v>
      </c>
      <c r="AC4567" s="3">
        <v>44167</v>
      </c>
      <c r="AD4567" s="2" t="s">
        <v>44</v>
      </c>
      <c r="AE4567" s="2" t="str">
        <f>VLOOKUP(DatosTransformados[[#This Row],[Customer Segment Hidden]],Tabla3[#All],2,FALSE)</f>
        <v>Medium</v>
      </c>
      <c r="AF4567" s="11">
        <v>12.85655842839247</v>
      </c>
      <c r="AG4567" s="2">
        <v>1</v>
      </c>
      <c r="AH4567" s="2" t="s">
        <v>63</v>
      </c>
      <c r="AI4567" s="2" t="str">
        <f>IFERROR(VLOOKUP(DatosTransformados[[#This Row],[Preferred Contact Method Hidden]],Tabla3[#All],2,FALSE),DatosTransformados[[#This Row],[Preferred Contact Method Hidden]])</f>
        <v>SMS</v>
      </c>
      <c r="AJ4567" s="2" t="str">
        <f>VLOOKUP(DatosTransformados[[#This Row],[Applied Discount Hidden]],Tabla3[#All],2,FALSE)</f>
        <v>Yes</v>
      </c>
      <c r="AK4567" s="2" t="b">
        <v>1</v>
      </c>
    </row>
    <row r="4568" spans="1:37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">
        <v>21</v>
      </c>
      <c r="O45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8" s="5" t="s">
        <v>33</v>
      </c>
      <c r="Q4568" s="5">
        <v>2</v>
      </c>
      <c r="R4568" s="5" t="s">
        <v>21</v>
      </c>
      <c r="S4568" s="5" t="s">
        <v>52</v>
      </c>
      <c r="T4568" s="5" t="s">
        <v>123</v>
      </c>
      <c r="U4568" s="5">
        <v>9</v>
      </c>
      <c r="V4568" s="5" t="str">
        <f>PROPER(DatosTransformados[[#This Row],[Payment Method Hidden]])</f>
        <v>Credit Card</v>
      </c>
      <c r="W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568" s="5">
        <v>150</v>
      </c>
      <c r="Y4568" s="5"/>
      <c r="Z4568" s="5"/>
      <c r="AA4568" s="5" t="s">
        <v>2682</v>
      </c>
      <c r="AB4568" s="6">
        <f>DATEVALUE(DatosTransformados[[#This Row],[Contact Date Hidden]])</f>
        <v>45257</v>
      </c>
      <c r="AC4568" s="6">
        <v>45016</v>
      </c>
      <c r="AD4568" s="5" t="s">
        <v>38</v>
      </c>
      <c r="AE4568" s="5" t="str">
        <f>VLOOKUP(DatosTransformados[[#This Row],[Customer Segment Hidden]],Tabla3[#All],2,FALSE)</f>
        <v>Low</v>
      </c>
      <c r="AF4568" s="12">
        <v>9.1070346035676604</v>
      </c>
      <c r="AG4568" s="5">
        <v>6</v>
      </c>
      <c r="AH4568" s="5" t="s">
        <v>49</v>
      </c>
      <c r="AI4568" s="5" t="str">
        <f>IFERROR(VLOOKUP(DatosTransformados[[#This Row],[Preferred Contact Method Hidden]],Tabla3[#All],2,FALSE),DatosTransformados[[#This Row],[Preferred Contact Method Hidden]])</f>
        <v>Phone</v>
      </c>
      <c r="AJ4568" s="5" t="str">
        <f>VLOOKUP(DatosTransformados[[#This Row],[Applied Discount Hidden]],Tabla3[#All],2,FALSE)</f>
        <v>Yes</v>
      </c>
      <c r="AK4568" s="5" t="b">
        <v>1</v>
      </c>
    </row>
    <row r="4569" spans="1:37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">
        <v>21</v>
      </c>
      <c r="O45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69" s="2" t="s">
        <v>21</v>
      </c>
      <c r="Q4569" s="2">
        <v>0</v>
      </c>
      <c r="R4569" s="2" t="s">
        <v>21</v>
      </c>
      <c r="S4569" s="2" t="s">
        <v>24</v>
      </c>
      <c r="T4569" s="2" t="s">
        <v>123</v>
      </c>
      <c r="U4569" s="2">
        <v>13</v>
      </c>
      <c r="V4569" s="2" t="str">
        <f>PROPER(DatosTransformados[[#This Row],[Payment Method Hidden]])</f>
        <v>Credit Card</v>
      </c>
      <c r="W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569" s="2">
        <v>13</v>
      </c>
      <c r="Y4569" s="2"/>
      <c r="Z4569" s="2"/>
      <c r="AA4569" s="2" t="s">
        <v>6947</v>
      </c>
      <c r="AB4569" s="3">
        <f>DATEVALUE(DatosTransformados[[#This Row],[Contact Date Hidden]])</f>
        <v>44935</v>
      </c>
      <c r="AC4569" s="3">
        <v>44533</v>
      </c>
      <c r="AD4569" s="2" t="s">
        <v>44</v>
      </c>
      <c r="AE4569" s="2" t="str">
        <f>VLOOKUP(DatosTransformados[[#This Row],[Customer Segment Hidden]],Tabla3[#All],2,FALSE)</f>
        <v>Medium</v>
      </c>
      <c r="AF4569" s="11">
        <v>14.791201247366731</v>
      </c>
      <c r="AG4569" s="2">
        <v>1</v>
      </c>
      <c r="AH4569" s="2" t="s">
        <v>29</v>
      </c>
      <c r="AI4569" s="2" t="str">
        <f>IFERROR(VLOOKUP(DatosTransformados[[#This Row],[Preferred Contact Method Hidden]],Tabla3[#All],2,FALSE),DatosTransformados[[#This Row],[Preferred Contact Method Hidden]])</f>
        <v>Email</v>
      </c>
      <c r="AJ4569" s="2" t="str">
        <f>VLOOKUP(DatosTransformados[[#This Row],[Applied Discount Hidden]],Tabla3[#All],2,FALSE)</f>
        <v>No</v>
      </c>
      <c r="AK4569" s="2" t="b">
        <v>0</v>
      </c>
    </row>
    <row r="4570" spans="1:37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">
        <v>21</v>
      </c>
      <c r="O45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0" s="2" t="s">
        <v>21</v>
      </c>
      <c r="Q4570" s="2">
        <v>0</v>
      </c>
      <c r="R4570" s="2" t="s">
        <v>33</v>
      </c>
      <c r="S4570" s="2" t="s">
        <v>52</v>
      </c>
      <c r="T4570" s="2" t="s">
        <v>35</v>
      </c>
      <c r="U4570" s="2">
        <v>52</v>
      </c>
      <c r="V4570" s="2" t="str">
        <f>PROPER(DatosTransformados[[#This Row],[Payment Method Hidden]])</f>
        <v>Direct Debit</v>
      </c>
      <c r="W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570" s="2">
        <v>3618</v>
      </c>
      <c r="Y4570" s="2" t="s">
        <v>134</v>
      </c>
      <c r="Z4570" s="2" t="s">
        <v>375</v>
      </c>
      <c r="AA4570" s="2" t="s">
        <v>5874</v>
      </c>
      <c r="AB4570" s="3">
        <f>DATEVALUE(DatosTransformados[[#This Row],[Contact Date Hidden]])</f>
        <v>45215</v>
      </c>
      <c r="AC4570" s="3">
        <v>44945</v>
      </c>
      <c r="AD4570" s="2" t="s">
        <v>38</v>
      </c>
      <c r="AE4570" s="2" t="str">
        <f>VLOOKUP(DatosTransformados[[#This Row],[Customer Segment Hidden]],Tabla3[#All],2,FALSE)</f>
        <v>Low</v>
      </c>
      <c r="AF4570" s="11">
        <v>55.46995458222856</v>
      </c>
      <c r="AG4570" s="2">
        <v>10</v>
      </c>
      <c r="AH4570" s="2" t="s">
        <v>49</v>
      </c>
      <c r="AI4570" s="2" t="str">
        <f>IFERROR(VLOOKUP(DatosTransformados[[#This Row],[Preferred Contact Method Hidden]],Tabla3[#All],2,FALSE),DatosTransformados[[#This Row],[Preferred Contact Method Hidden]])</f>
        <v>Phone</v>
      </c>
      <c r="AJ4570" s="2" t="str">
        <f>VLOOKUP(DatosTransformados[[#This Row],[Applied Discount Hidden]],Tabla3[#All],2,FALSE)</f>
        <v>No</v>
      </c>
      <c r="AK4570" s="2" t="b">
        <v>0</v>
      </c>
    </row>
    <row r="4571" spans="1:37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">
        <v>21</v>
      </c>
      <c r="O45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1" s="5" t="s">
        <v>21</v>
      </c>
      <c r="Q4571" s="5">
        <v>0</v>
      </c>
      <c r="R4571" s="5" t="s">
        <v>21</v>
      </c>
      <c r="S4571" s="5" t="s">
        <v>34</v>
      </c>
      <c r="T4571" s="5" t="s">
        <v>123</v>
      </c>
      <c r="U4571" s="5">
        <v>38</v>
      </c>
      <c r="V4571" s="5" t="str">
        <f>PROPER(DatosTransformados[[#This Row],[Payment Method Hidden]])</f>
        <v>Credit Card</v>
      </c>
      <c r="W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571" s="5">
        <v>1186</v>
      </c>
      <c r="Y4571" s="5"/>
      <c r="Z4571" s="5"/>
      <c r="AA4571" s="5" t="s">
        <v>1591</v>
      </c>
      <c r="AB4571" s="6">
        <f>DATEVALUE(DatosTransformados[[#This Row],[Contact Date Hidden]])</f>
        <v>44365</v>
      </c>
      <c r="AC4571" s="6">
        <v>44495</v>
      </c>
      <c r="AD4571" s="5" t="s">
        <v>28</v>
      </c>
      <c r="AE4571" s="5" t="str">
        <f>VLOOKUP(DatosTransformados[[#This Row],[Customer Segment Hidden]],Tabla3[#All],2,FALSE)</f>
        <v>High</v>
      </c>
      <c r="AF4571" s="12">
        <v>33.36732414424624</v>
      </c>
      <c r="AG4571" s="5">
        <v>6</v>
      </c>
      <c r="AH4571" s="5" t="s">
        <v>49</v>
      </c>
      <c r="AI4571" s="5" t="str">
        <f>IFERROR(VLOOKUP(DatosTransformados[[#This Row],[Preferred Contact Method Hidden]],Tabla3[#All],2,FALSE),DatosTransformados[[#This Row],[Preferred Contact Method Hidden]])</f>
        <v>Phone</v>
      </c>
      <c r="AJ4571" s="5" t="str">
        <f>VLOOKUP(DatosTransformados[[#This Row],[Applied Discount Hidden]],Tabla3[#All],2,FALSE)</f>
        <v>Yes</v>
      </c>
      <c r="AK4571" s="5" t="b">
        <v>1</v>
      </c>
    </row>
    <row r="4572" spans="1:37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">
        <v>21</v>
      </c>
      <c r="O45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2" s="2" t="s">
        <v>21</v>
      </c>
      <c r="Q4572" s="2">
        <v>0</v>
      </c>
      <c r="R4572" s="2" t="s">
        <v>33</v>
      </c>
      <c r="S4572" s="2" t="s">
        <v>24</v>
      </c>
      <c r="T4572" s="2" t="s">
        <v>117</v>
      </c>
      <c r="U4572" s="2">
        <v>37</v>
      </c>
      <c r="V4572" s="2" t="str">
        <f>PROPER(DatosTransformados[[#This Row],[Payment Method Hidden]])</f>
        <v>Direct Debit</v>
      </c>
      <c r="W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572" s="2">
        <v>454</v>
      </c>
      <c r="Y4572" s="2" t="s">
        <v>87</v>
      </c>
      <c r="Z4572" s="2" t="s">
        <v>126</v>
      </c>
      <c r="AA4572" s="2" t="s">
        <v>475</v>
      </c>
      <c r="AB4572" s="3">
        <f>DATEVALUE(DatosTransformados[[#This Row],[Contact Date Hidden]])</f>
        <v>44782</v>
      </c>
      <c r="AC4572" s="3">
        <v>44378</v>
      </c>
      <c r="AD4572" s="2" t="s">
        <v>44</v>
      </c>
      <c r="AE4572" s="2" t="str">
        <f>VLOOKUP(DatosTransformados[[#This Row],[Customer Segment Hidden]],Tabla3[#All],2,FALSE)</f>
        <v>Medium</v>
      </c>
      <c r="AF4572" s="11">
        <v>41.070582632795073</v>
      </c>
      <c r="AG4572" s="2">
        <v>6</v>
      </c>
      <c r="AH4572" s="2" t="s">
        <v>49</v>
      </c>
      <c r="AI4572" s="2" t="str">
        <f>IFERROR(VLOOKUP(DatosTransformados[[#This Row],[Preferred Contact Method Hidden]],Tabla3[#All],2,FALSE),DatosTransformados[[#This Row],[Preferred Contact Method Hidden]])</f>
        <v>Phone</v>
      </c>
      <c r="AJ4572" s="2" t="str">
        <f>VLOOKUP(DatosTransformados[[#This Row],[Applied Discount Hidden]],Tabla3[#All],2,FALSE)</f>
        <v>Yes</v>
      </c>
      <c r="AK4572" s="2" t="b">
        <v>1</v>
      </c>
    </row>
    <row r="4573" spans="1:37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">
        <v>21</v>
      </c>
      <c r="O45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3" s="5" t="s">
        <v>21</v>
      </c>
      <c r="Q4573" s="5">
        <v>0</v>
      </c>
      <c r="R4573" s="5" t="s">
        <v>21</v>
      </c>
      <c r="S4573" s="5" t="s">
        <v>24</v>
      </c>
      <c r="T4573" s="5" t="s">
        <v>123</v>
      </c>
      <c r="U4573" s="5">
        <v>33</v>
      </c>
      <c r="V4573" s="5" t="str">
        <f>PROPER(DatosTransformados[[#This Row],[Payment Method Hidden]])</f>
        <v>Credit Card</v>
      </c>
      <c r="W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573" s="5">
        <v>516</v>
      </c>
      <c r="Y4573" s="5"/>
      <c r="Z4573" s="5"/>
      <c r="AA4573" s="5" t="s">
        <v>4976</v>
      </c>
      <c r="AB4573" s="6">
        <f>DATEVALUE(DatosTransformados[[#This Row],[Contact Date Hidden]])</f>
        <v>44900</v>
      </c>
      <c r="AC4573" s="6">
        <v>44352</v>
      </c>
      <c r="AD4573" s="5" t="s">
        <v>28</v>
      </c>
      <c r="AE4573" s="5" t="str">
        <f>VLOOKUP(DatosTransformados[[#This Row],[Customer Segment Hidden]],Tabla3[#All],2,FALSE)</f>
        <v>High</v>
      </c>
      <c r="AF4573" s="12">
        <v>27.446392347788471</v>
      </c>
      <c r="AG4573" s="5">
        <v>2</v>
      </c>
      <c r="AH4573" s="5" t="s">
        <v>63</v>
      </c>
      <c r="AI4573" s="5" t="str">
        <f>IFERROR(VLOOKUP(DatosTransformados[[#This Row],[Preferred Contact Method Hidden]],Tabla3[#All],2,FALSE),DatosTransformados[[#This Row],[Preferred Contact Method Hidden]])</f>
        <v>SMS</v>
      </c>
      <c r="AJ4573" s="5" t="str">
        <f>VLOOKUP(DatosTransformados[[#This Row],[Applied Discount Hidden]],Tabla3[#All],2,FALSE)</f>
        <v>No</v>
      </c>
      <c r="AK4573" s="5" t="b">
        <v>0</v>
      </c>
    </row>
    <row r="4574" spans="1:37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">
        <v>21</v>
      </c>
      <c r="O45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4" s="2" t="s">
        <v>21</v>
      </c>
      <c r="Q4574" s="2">
        <v>0</v>
      </c>
      <c r="R4574" s="2" t="s">
        <v>21</v>
      </c>
      <c r="S4574" s="2" t="s">
        <v>24</v>
      </c>
      <c r="T4574" s="2" t="s">
        <v>35</v>
      </c>
      <c r="U4574" s="2">
        <v>30</v>
      </c>
      <c r="V4574" s="2" t="str">
        <f>PROPER(DatosTransformados[[#This Row],[Payment Method Hidden]])</f>
        <v>Direct Debit</v>
      </c>
      <c r="W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574" s="2">
        <v>956</v>
      </c>
      <c r="Y4574" s="2"/>
      <c r="Z4574" s="2"/>
      <c r="AA4574" s="2" t="s">
        <v>6953</v>
      </c>
      <c r="AB4574" s="3">
        <f>DATEVALUE(DatosTransformados[[#This Row],[Contact Date Hidden]])</f>
        <v>45040</v>
      </c>
      <c r="AC4574" s="3">
        <v>43908</v>
      </c>
      <c r="AD4574" s="2" t="s">
        <v>38</v>
      </c>
      <c r="AE4574" s="2" t="str">
        <f>VLOOKUP(DatosTransformados[[#This Row],[Customer Segment Hidden]],Tabla3[#All],2,FALSE)</f>
        <v>Low</v>
      </c>
      <c r="AF4574" s="11">
        <v>33.629700059568997</v>
      </c>
      <c r="AG4574" s="2">
        <v>2</v>
      </c>
      <c r="AH4574" s="2" t="s">
        <v>63</v>
      </c>
      <c r="AI4574" s="2" t="str">
        <f>IFERROR(VLOOKUP(DatosTransformados[[#This Row],[Preferred Contact Method Hidden]],Tabla3[#All],2,FALSE),DatosTransformados[[#This Row],[Preferred Contact Method Hidden]])</f>
        <v>SMS</v>
      </c>
      <c r="AJ4574" s="2" t="str">
        <f>VLOOKUP(DatosTransformados[[#This Row],[Applied Discount Hidden]],Tabla3[#All],2,FALSE)</f>
        <v>Yes</v>
      </c>
      <c r="AK4574" s="2" t="b">
        <v>1</v>
      </c>
    </row>
    <row r="4575" spans="1:37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">
        <v>21</v>
      </c>
      <c r="O45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5" s="5" t="s">
        <v>21</v>
      </c>
      <c r="Q4575" s="5">
        <v>0</v>
      </c>
      <c r="R4575" s="5" t="s">
        <v>21</v>
      </c>
      <c r="S4575" s="5" t="s">
        <v>34</v>
      </c>
      <c r="T4575" s="5" t="s">
        <v>123</v>
      </c>
      <c r="U4575" s="5">
        <v>38</v>
      </c>
      <c r="V4575" s="5" t="str">
        <f>PROPER(DatosTransformados[[#This Row],[Payment Method Hidden]])</f>
        <v>Credit Card</v>
      </c>
      <c r="W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575" s="5">
        <v>1183</v>
      </c>
      <c r="Y4575" s="5"/>
      <c r="Z4575" s="5"/>
      <c r="AA4575" s="5" t="s">
        <v>3163</v>
      </c>
      <c r="AB4575" s="6">
        <f>DATEVALUE(DatosTransformados[[#This Row],[Contact Date Hidden]])</f>
        <v>44951</v>
      </c>
      <c r="AC4575" s="6">
        <v>45029</v>
      </c>
      <c r="AD4575" s="5" t="s">
        <v>28</v>
      </c>
      <c r="AE4575" s="5" t="str">
        <f>VLOOKUP(DatosTransformados[[#This Row],[Customer Segment Hidden]],Tabla3[#All],2,FALSE)</f>
        <v>High</v>
      </c>
      <c r="AF4575" s="12">
        <v>40.614142764706351</v>
      </c>
      <c r="AG4575" s="5">
        <v>2</v>
      </c>
      <c r="AH4575" s="5" t="s">
        <v>63</v>
      </c>
      <c r="AI4575" s="5" t="str">
        <f>IFERROR(VLOOKUP(DatosTransformados[[#This Row],[Preferred Contact Method Hidden]],Tabla3[#All],2,FALSE),DatosTransformados[[#This Row],[Preferred Contact Method Hidden]])</f>
        <v>SMS</v>
      </c>
      <c r="AJ4575" s="5" t="str">
        <f>VLOOKUP(DatosTransformados[[#This Row],[Applied Discount Hidden]],Tabla3[#All],2,FALSE)</f>
        <v>Yes</v>
      </c>
      <c r="AK4575" s="5" t="b">
        <v>1</v>
      </c>
    </row>
    <row r="4576" spans="1:37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">
        <v>21</v>
      </c>
      <c r="O45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6" s="2" t="s">
        <v>21</v>
      </c>
      <c r="Q4576" s="2">
        <v>0</v>
      </c>
      <c r="R4576" s="2" t="s">
        <v>33</v>
      </c>
      <c r="S4576" s="2" t="s">
        <v>34</v>
      </c>
      <c r="T4576" s="2" t="s">
        <v>169</v>
      </c>
      <c r="U4576" s="2">
        <v>18</v>
      </c>
      <c r="V4576" s="2" t="str">
        <f>PROPER(DatosTransformados[[#This Row],[Payment Method Hidden]])</f>
        <v>Paper Check</v>
      </c>
      <c r="W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4576" s="2">
        <v>160</v>
      </c>
      <c r="Y4576" s="2"/>
      <c r="Z4576" s="2"/>
      <c r="AA4576" s="2" t="s">
        <v>5235</v>
      </c>
      <c r="AB4576" s="3">
        <f>DATEVALUE(DatosTransformados[[#This Row],[Contact Date Hidden]])</f>
        <v>45020</v>
      </c>
      <c r="AC4576" s="3">
        <v>44921</v>
      </c>
      <c r="AD4576" s="2" t="s">
        <v>38</v>
      </c>
      <c r="AE4576" s="2" t="str">
        <f>VLOOKUP(DatosTransformados[[#This Row],[Customer Segment Hidden]],Tabla3[#All],2,FALSE)</f>
        <v>Low</v>
      </c>
      <c r="AF4576" s="11">
        <v>18.241391420839449</v>
      </c>
      <c r="AG4576" s="2">
        <v>10</v>
      </c>
      <c r="AH4576" s="2" t="s">
        <v>49</v>
      </c>
      <c r="AI4576" s="2" t="str">
        <f>IFERROR(VLOOKUP(DatosTransformados[[#This Row],[Preferred Contact Method Hidden]],Tabla3[#All],2,FALSE),DatosTransformados[[#This Row],[Preferred Contact Method Hidden]])</f>
        <v>Phone</v>
      </c>
      <c r="AJ4576" s="2" t="str">
        <f>VLOOKUP(DatosTransformados[[#This Row],[Applied Discount Hidden]],Tabla3[#All],2,FALSE)</f>
        <v>Yes</v>
      </c>
      <c r="AK4576" s="2" t="b">
        <v>1</v>
      </c>
    </row>
    <row r="4577" spans="1:37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">
        <v>21</v>
      </c>
      <c r="O45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7" s="2" t="s">
        <v>33</v>
      </c>
      <c r="Q4577" s="2">
        <v>3</v>
      </c>
      <c r="R4577" s="2" t="s">
        <v>21</v>
      </c>
      <c r="S4577" s="2" t="s">
        <v>34</v>
      </c>
      <c r="T4577" s="2" t="s">
        <v>117</v>
      </c>
      <c r="U4577" s="2">
        <v>19</v>
      </c>
      <c r="V4577" s="2" t="str">
        <f>PROPER(DatosTransformados[[#This Row],[Payment Method Hidden]])</f>
        <v>Direct Debit</v>
      </c>
      <c r="W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577" s="2">
        <v>1069</v>
      </c>
      <c r="Y4577" s="2"/>
      <c r="Z4577" s="2"/>
      <c r="AA4577" s="2" t="s">
        <v>6957</v>
      </c>
      <c r="AB4577" s="3">
        <f>DATEVALUE(DatosTransformados[[#This Row],[Contact Date Hidden]])</f>
        <v>43880</v>
      </c>
      <c r="AC4577" s="3">
        <v>45180</v>
      </c>
      <c r="AD4577" s="2" t="s">
        <v>28</v>
      </c>
      <c r="AE4577" s="2" t="str">
        <f>VLOOKUP(DatosTransformados[[#This Row],[Customer Segment Hidden]],Tabla3[#All],2,FALSE)</f>
        <v>High</v>
      </c>
      <c r="AF4577" s="11">
        <v>16.024236817085541</v>
      </c>
      <c r="AG4577" s="2">
        <v>2</v>
      </c>
      <c r="AH4577" s="2" t="s">
        <v>49</v>
      </c>
      <c r="AI4577" s="2" t="str">
        <f>IFERROR(VLOOKUP(DatosTransformados[[#This Row],[Preferred Contact Method Hidden]],Tabla3[#All],2,FALSE),DatosTransformados[[#This Row],[Preferred Contact Method Hidden]])</f>
        <v>Phone</v>
      </c>
      <c r="AJ4577" s="2" t="str">
        <f>VLOOKUP(DatosTransformados[[#This Row],[Applied Discount Hidden]],Tabla3[#All],2,FALSE)</f>
        <v>Yes</v>
      </c>
      <c r="AK4577" s="2" t="b">
        <v>1</v>
      </c>
    </row>
    <row r="4578" spans="1:37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">
        <v>21</v>
      </c>
      <c r="O45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8" s="5" t="s">
        <v>21</v>
      </c>
      <c r="Q4578" s="5">
        <v>0</v>
      </c>
      <c r="R4578" s="5" t="s">
        <v>33</v>
      </c>
      <c r="S4578" s="5" t="s">
        <v>24</v>
      </c>
      <c r="T4578" s="5" t="s">
        <v>117</v>
      </c>
      <c r="U4578" s="5">
        <v>31</v>
      </c>
      <c r="V4578" s="5" t="str">
        <f>PROPER(DatosTransformados[[#This Row],[Payment Method Hidden]])</f>
        <v>Direct Debit</v>
      </c>
      <c r="W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578" s="5">
        <v>1174</v>
      </c>
      <c r="Y4578" s="5"/>
      <c r="Z4578" s="5"/>
      <c r="AA4578" s="5" t="s">
        <v>5043</v>
      </c>
      <c r="AB4578" s="6">
        <f>DATEVALUE(DatosTransformados[[#This Row],[Contact Date Hidden]])</f>
        <v>44308</v>
      </c>
      <c r="AC4578" s="6">
        <v>44483</v>
      </c>
      <c r="AD4578" s="5" t="s">
        <v>38</v>
      </c>
      <c r="AE4578" s="5" t="str">
        <f>VLOOKUP(DatosTransformados[[#This Row],[Customer Segment Hidden]],Tabla3[#All],2,FALSE)</f>
        <v>Low</v>
      </c>
      <c r="AF4578" s="12">
        <v>34.109073074031294</v>
      </c>
      <c r="AG4578" s="5">
        <v>6</v>
      </c>
      <c r="AH4578" s="5" t="s">
        <v>49</v>
      </c>
      <c r="AI4578" s="5" t="str">
        <f>IFERROR(VLOOKUP(DatosTransformados[[#This Row],[Preferred Contact Method Hidden]],Tabla3[#All],2,FALSE),DatosTransformados[[#This Row],[Preferred Contact Method Hidden]])</f>
        <v>Phone</v>
      </c>
      <c r="AJ4578" s="5" t="str">
        <f>VLOOKUP(DatosTransformados[[#This Row],[Applied Discount Hidden]],Tabla3[#All],2,FALSE)</f>
        <v>Yes</v>
      </c>
      <c r="AK4578" s="5" t="b">
        <v>1</v>
      </c>
    </row>
    <row r="4579" spans="1:37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">
        <v>21</v>
      </c>
      <c r="O45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79" s="2" t="s">
        <v>33</v>
      </c>
      <c r="Q4579" s="2">
        <v>6</v>
      </c>
      <c r="R4579" s="2" t="s">
        <v>21</v>
      </c>
      <c r="S4579" s="2" t="s">
        <v>34</v>
      </c>
      <c r="T4579" s="2" t="s">
        <v>123</v>
      </c>
      <c r="U4579" s="2">
        <v>33</v>
      </c>
      <c r="V4579" s="2" t="str">
        <f>PROPER(DatosTransformados[[#This Row],[Payment Method Hidden]])</f>
        <v>Credit Card</v>
      </c>
      <c r="W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579" s="2">
        <v>2305</v>
      </c>
      <c r="Y4579" s="2"/>
      <c r="Z4579" s="2"/>
      <c r="AA4579" s="2" t="s">
        <v>6960</v>
      </c>
      <c r="AB4579" s="3">
        <f>DATEVALUE(DatosTransformados[[#This Row],[Contact Date Hidden]])</f>
        <v>44829</v>
      </c>
      <c r="AC4579" s="3">
        <v>44137</v>
      </c>
      <c r="AD4579" s="2" t="s">
        <v>38</v>
      </c>
      <c r="AE4579" s="2" t="str">
        <f>VLOOKUP(DatosTransformados[[#This Row],[Customer Segment Hidden]],Tabla3[#All],2,FALSE)</f>
        <v>Low</v>
      </c>
      <c r="AF4579" s="11">
        <v>30.34573000595363</v>
      </c>
      <c r="AG4579" s="2">
        <v>2</v>
      </c>
      <c r="AH4579" s="2" t="s">
        <v>29</v>
      </c>
      <c r="AI4579" s="2" t="str">
        <f>IFERROR(VLOOKUP(DatosTransformados[[#This Row],[Preferred Contact Method Hidden]],Tabla3[#All],2,FALSE),DatosTransformados[[#This Row],[Preferred Contact Method Hidden]])</f>
        <v>Email</v>
      </c>
      <c r="AJ4579" s="2" t="str">
        <f>VLOOKUP(DatosTransformados[[#This Row],[Applied Discount Hidden]],Tabla3[#All],2,FALSE)</f>
        <v>No</v>
      </c>
      <c r="AK4579" s="2" t="b">
        <v>0</v>
      </c>
    </row>
    <row r="4580" spans="1:37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">
        <v>21</v>
      </c>
      <c r="O45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0" s="5" t="s">
        <v>21</v>
      </c>
      <c r="Q4580" s="5">
        <v>0</v>
      </c>
      <c r="R4580" s="5" t="s">
        <v>33</v>
      </c>
      <c r="S4580" s="5" t="s">
        <v>34</v>
      </c>
      <c r="T4580" s="5" t="s">
        <v>25</v>
      </c>
      <c r="U4580" s="5">
        <v>35</v>
      </c>
      <c r="V4580" s="5" t="str">
        <f>PROPER(DatosTransformados[[#This Row],[Payment Method Hidden]])</f>
        <v>Credit Card</v>
      </c>
      <c r="W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580" s="5">
        <v>1288</v>
      </c>
      <c r="Y4580" s="5"/>
      <c r="Z4580" s="5"/>
      <c r="AA4580" s="5" t="s">
        <v>3691</v>
      </c>
      <c r="AB4580" s="6">
        <f>DATEVALUE(DatosTransformados[[#This Row],[Contact Date Hidden]])</f>
        <v>44037</v>
      </c>
      <c r="AC4580" s="6">
        <v>44844</v>
      </c>
      <c r="AD4580" s="5" t="s">
        <v>28</v>
      </c>
      <c r="AE4580" s="5" t="str">
        <f>VLOOKUP(DatosTransformados[[#This Row],[Customer Segment Hidden]],Tabla3[#All],2,FALSE)</f>
        <v>High</v>
      </c>
      <c r="AF4580" s="12">
        <v>38.243733178538683</v>
      </c>
      <c r="AG4580" s="5">
        <v>1</v>
      </c>
      <c r="AH4580" s="5" t="s">
        <v>49</v>
      </c>
      <c r="AI4580" s="5" t="str">
        <f>IFERROR(VLOOKUP(DatosTransformados[[#This Row],[Preferred Contact Method Hidden]],Tabla3[#All],2,FALSE),DatosTransformados[[#This Row],[Preferred Contact Method Hidden]])</f>
        <v>Phone</v>
      </c>
      <c r="AJ4580" s="5" t="str">
        <f>VLOOKUP(DatosTransformados[[#This Row],[Applied Discount Hidden]],Tabla3[#All],2,FALSE)</f>
        <v>No</v>
      </c>
      <c r="AK4580" s="5" t="b">
        <v>0</v>
      </c>
    </row>
    <row r="4581" spans="1:37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">
        <v>21</v>
      </c>
      <c r="O45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1" s="2" t="s">
        <v>21</v>
      </c>
      <c r="Q4581" s="2">
        <v>0</v>
      </c>
      <c r="R4581" s="2" t="s">
        <v>33</v>
      </c>
      <c r="S4581" s="2" t="s">
        <v>52</v>
      </c>
      <c r="T4581" s="2" t="s">
        <v>25</v>
      </c>
      <c r="U4581" s="2">
        <v>29</v>
      </c>
      <c r="V4581" s="2" t="str">
        <f>PROPER(DatosTransformados[[#This Row],[Payment Method Hidden]])</f>
        <v>Credit Card</v>
      </c>
      <c r="W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581" s="2">
        <v>1016</v>
      </c>
      <c r="Y4581" s="2"/>
      <c r="Z4581" s="2"/>
      <c r="AA4581" s="2" t="s">
        <v>167</v>
      </c>
      <c r="AB4581" s="3">
        <f>DATEVALUE(DatosTransformados[[#This Row],[Contact Date Hidden]])</f>
        <v>44243</v>
      </c>
      <c r="AC4581" s="3">
        <v>43915</v>
      </c>
      <c r="AD4581" s="2" t="s">
        <v>28</v>
      </c>
      <c r="AE4581" s="2" t="str">
        <f>VLOOKUP(DatosTransformados[[#This Row],[Customer Segment Hidden]],Tabla3[#All],2,FALSE)</f>
        <v>High</v>
      </c>
      <c r="AF4581" s="11">
        <v>34.620347186601762</v>
      </c>
      <c r="AG4581" s="2">
        <v>8</v>
      </c>
      <c r="AH4581" s="2" t="s">
        <v>29</v>
      </c>
      <c r="AI4581" s="2" t="str">
        <f>IFERROR(VLOOKUP(DatosTransformados[[#This Row],[Preferred Contact Method Hidden]],Tabla3[#All],2,FALSE),DatosTransformados[[#This Row],[Preferred Contact Method Hidden]])</f>
        <v>Email</v>
      </c>
      <c r="AJ4581" s="2" t="str">
        <f>VLOOKUP(DatosTransformados[[#This Row],[Applied Discount Hidden]],Tabla3[#All],2,FALSE)</f>
        <v>Yes</v>
      </c>
      <c r="AK4581" s="2" t="b">
        <v>1</v>
      </c>
    </row>
    <row r="4582" spans="1:37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">
        <v>21</v>
      </c>
      <c r="O45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2" s="5" t="s">
        <v>33</v>
      </c>
      <c r="Q4582" s="5">
        <v>4</v>
      </c>
      <c r="R4582" s="5" t="s">
        <v>21</v>
      </c>
      <c r="S4582" s="5" t="s">
        <v>34</v>
      </c>
      <c r="T4582" s="5" t="s">
        <v>123</v>
      </c>
      <c r="U4582" s="5">
        <v>6</v>
      </c>
      <c r="V4582" s="5" t="str">
        <f>PROPER(DatosTransformados[[#This Row],[Payment Method Hidden]])</f>
        <v>Credit Card</v>
      </c>
      <c r="W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582" s="5">
        <v>33</v>
      </c>
      <c r="Y4582" s="5"/>
      <c r="Z4582" s="5"/>
      <c r="AA4582" s="5" t="s">
        <v>3419</v>
      </c>
      <c r="AB4582" s="6">
        <f>DATEVALUE(DatosTransformados[[#This Row],[Contact Date Hidden]])</f>
        <v>44334</v>
      </c>
      <c r="AC4582" s="6">
        <v>43933</v>
      </c>
      <c r="AD4582" s="5" t="s">
        <v>28</v>
      </c>
      <c r="AE4582" s="5" t="str">
        <f>VLOOKUP(DatosTransformados[[#This Row],[Customer Segment Hidden]],Tabla3[#All],2,FALSE)</f>
        <v>High</v>
      </c>
      <c r="AF4582" s="12">
        <v>5.593192571388089</v>
      </c>
      <c r="AG4582" s="5">
        <v>2</v>
      </c>
      <c r="AH4582" s="5" t="s">
        <v>49</v>
      </c>
      <c r="AI4582" s="5" t="str">
        <f>IFERROR(VLOOKUP(DatosTransformados[[#This Row],[Preferred Contact Method Hidden]],Tabla3[#All],2,FALSE),DatosTransformados[[#This Row],[Preferred Contact Method Hidden]])</f>
        <v>Phone</v>
      </c>
      <c r="AJ4582" s="5" t="str">
        <f>VLOOKUP(DatosTransformados[[#This Row],[Applied Discount Hidden]],Tabla3[#All],2,FALSE)</f>
        <v>No</v>
      </c>
      <c r="AK4582" s="5" t="b">
        <v>0</v>
      </c>
    </row>
    <row r="4583" spans="1:37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">
        <v>21</v>
      </c>
      <c r="O45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3" s="2" t="s">
        <v>21</v>
      </c>
      <c r="Q4583" s="2">
        <v>0</v>
      </c>
      <c r="R4583" s="2" t="s">
        <v>21</v>
      </c>
      <c r="S4583" s="2" t="s">
        <v>24</v>
      </c>
      <c r="T4583" s="2" t="s">
        <v>123</v>
      </c>
      <c r="U4583" s="2">
        <v>34</v>
      </c>
      <c r="V4583" s="2" t="str">
        <f>PROPER(DatosTransformados[[#This Row],[Payment Method Hidden]])</f>
        <v>Credit Card</v>
      </c>
      <c r="W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583" s="2">
        <v>669</v>
      </c>
      <c r="Y4583" s="2"/>
      <c r="Z4583" s="2"/>
      <c r="AA4583" s="2" t="s">
        <v>1518</v>
      </c>
      <c r="AB4583" s="3">
        <f>DATEVALUE(DatosTransformados[[#This Row],[Contact Date Hidden]])</f>
        <v>44838</v>
      </c>
      <c r="AC4583" s="3">
        <v>44685</v>
      </c>
      <c r="AD4583" s="2" t="s">
        <v>28</v>
      </c>
      <c r="AE4583" s="2" t="str">
        <f>VLOOKUP(DatosTransformados[[#This Row],[Customer Segment Hidden]],Tabla3[#All],2,FALSE)</f>
        <v>High</v>
      </c>
      <c r="AF4583" s="11">
        <v>30.7154210753122</v>
      </c>
      <c r="AG4583" s="2">
        <v>7</v>
      </c>
      <c r="AH4583" s="2" t="s">
        <v>49</v>
      </c>
      <c r="AI4583" s="2" t="str">
        <f>IFERROR(VLOOKUP(DatosTransformados[[#This Row],[Preferred Contact Method Hidden]],Tabla3[#All],2,FALSE),DatosTransformados[[#This Row],[Preferred Contact Method Hidden]])</f>
        <v>Phone</v>
      </c>
      <c r="AJ4583" s="2" t="str">
        <f>VLOOKUP(DatosTransformados[[#This Row],[Applied Discount Hidden]],Tabla3[#All],2,FALSE)</f>
        <v>No</v>
      </c>
      <c r="AK4583" s="2" t="b">
        <v>0</v>
      </c>
    </row>
    <row r="4584" spans="1:37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">
        <v>21</v>
      </c>
      <c r="O45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4" s="5" t="s">
        <v>33</v>
      </c>
      <c r="Q4584" s="5">
        <v>3</v>
      </c>
      <c r="R4584" s="5" t="s">
        <v>21</v>
      </c>
      <c r="S4584" s="5" t="s">
        <v>52</v>
      </c>
      <c r="T4584" s="5" t="s">
        <v>123</v>
      </c>
      <c r="U4584" s="5">
        <v>6</v>
      </c>
      <c r="V4584" s="5" t="str">
        <f>PROPER(DatosTransformados[[#This Row],[Payment Method Hidden]])</f>
        <v>Credit Card</v>
      </c>
      <c r="W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584" s="5">
        <v>289</v>
      </c>
      <c r="Y4584" s="5"/>
      <c r="Z4584" s="5"/>
      <c r="AA4584" s="5" t="s">
        <v>1272</v>
      </c>
      <c r="AB4584" s="6">
        <f>DATEVALUE(DatosTransformados[[#This Row],[Contact Date Hidden]])</f>
        <v>45223</v>
      </c>
      <c r="AC4584" s="6">
        <v>44392</v>
      </c>
      <c r="AD4584" s="5" t="s">
        <v>38</v>
      </c>
      <c r="AE4584" s="5" t="str">
        <f>VLOOKUP(DatosTransformados[[#This Row],[Customer Segment Hidden]],Tabla3[#All],2,FALSE)</f>
        <v>Low</v>
      </c>
      <c r="AF4584" s="12">
        <v>5.0427392524681016</v>
      </c>
      <c r="AG4584" s="5">
        <v>3</v>
      </c>
      <c r="AH4584" s="5" t="s">
        <v>63</v>
      </c>
      <c r="AI4584" s="5" t="str">
        <f>IFERROR(VLOOKUP(DatosTransformados[[#This Row],[Preferred Contact Method Hidden]],Tabla3[#All],2,FALSE),DatosTransformados[[#This Row],[Preferred Contact Method Hidden]])</f>
        <v>SMS</v>
      </c>
      <c r="AJ4584" s="5" t="str">
        <f>VLOOKUP(DatosTransformados[[#This Row],[Applied Discount Hidden]],Tabla3[#All],2,FALSE)</f>
        <v>Yes</v>
      </c>
      <c r="AK4584" s="5" t="b">
        <v>1</v>
      </c>
    </row>
    <row r="4585" spans="1:37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">
        <v>21</v>
      </c>
      <c r="O45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5" s="2" t="s">
        <v>21</v>
      </c>
      <c r="Q4585" s="2">
        <v>0</v>
      </c>
      <c r="R4585" s="2" t="s">
        <v>33</v>
      </c>
      <c r="S4585" s="2" t="s">
        <v>24</v>
      </c>
      <c r="T4585" s="2" t="s">
        <v>25</v>
      </c>
      <c r="U4585" s="2">
        <v>40</v>
      </c>
      <c r="V4585" s="2" t="str">
        <f>PROPER(DatosTransformados[[#This Row],[Payment Method Hidden]])</f>
        <v>Credit Card</v>
      </c>
      <c r="W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585" s="2">
        <v>108</v>
      </c>
      <c r="Y4585" s="2" t="s">
        <v>103</v>
      </c>
      <c r="Z4585" s="2" t="s">
        <v>104</v>
      </c>
      <c r="AA4585" s="2" t="s">
        <v>3633</v>
      </c>
      <c r="AB4585" s="3">
        <f>DATEVALUE(DatosTransformados[[#This Row],[Contact Date Hidden]])</f>
        <v>44732</v>
      </c>
      <c r="AC4585" s="3">
        <v>44248</v>
      </c>
      <c r="AD4585" s="2" t="s">
        <v>44</v>
      </c>
      <c r="AE4585" s="2" t="str">
        <f>VLOOKUP(DatosTransformados[[#This Row],[Customer Segment Hidden]],Tabla3[#All],2,FALSE)</f>
        <v>Medium</v>
      </c>
      <c r="AF4585" s="11">
        <v>42.297111484379961</v>
      </c>
      <c r="AG4585" s="2">
        <v>4</v>
      </c>
      <c r="AH4585" s="2" t="s">
        <v>49</v>
      </c>
      <c r="AI4585" s="2" t="str">
        <f>IFERROR(VLOOKUP(DatosTransformados[[#This Row],[Preferred Contact Method Hidden]],Tabla3[#All],2,FALSE),DatosTransformados[[#This Row],[Preferred Contact Method Hidden]])</f>
        <v>Phone</v>
      </c>
      <c r="AJ4585" s="2" t="str">
        <f>VLOOKUP(DatosTransformados[[#This Row],[Applied Discount Hidden]],Tabla3[#All],2,FALSE)</f>
        <v>No</v>
      </c>
      <c r="AK4585" s="2" t="b">
        <v>0</v>
      </c>
    </row>
    <row r="4586" spans="1:37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">
        <v>21</v>
      </c>
      <c r="O45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6" s="5" t="s">
        <v>21</v>
      </c>
      <c r="Q4586" s="5">
        <v>0</v>
      </c>
      <c r="R4586" s="5" t="s">
        <v>33</v>
      </c>
      <c r="S4586" s="5" t="s">
        <v>34</v>
      </c>
      <c r="T4586" s="5" t="s">
        <v>117</v>
      </c>
      <c r="U4586" s="5">
        <v>42</v>
      </c>
      <c r="V4586" s="5" t="str">
        <f>PROPER(DatosTransformados[[#This Row],[Payment Method Hidden]])</f>
        <v>Direct Debit</v>
      </c>
      <c r="W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586" s="5">
        <v>1778</v>
      </c>
      <c r="Y4586" s="5"/>
      <c r="Z4586" s="5"/>
      <c r="AA4586" s="5" t="s">
        <v>6966</v>
      </c>
      <c r="AB4586" s="6">
        <f>DATEVALUE(DatosTransformados[[#This Row],[Contact Date Hidden]])</f>
        <v>44370</v>
      </c>
      <c r="AC4586" s="6">
        <v>44170</v>
      </c>
      <c r="AD4586" s="5" t="s">
        <v>38</v>
      </c>
      <c r="AE4586" s="5" t="str">
        <f>VLOOKUP(DatosTransformados[[#This Row],[Customer Segment Hidden]],Tabla3[#All],2,FALSE)</f>
        <v>Low</v>
      </c>
      <c r="AF4586" s="12">
        <v>48.40899030441404</v>
      </c>
      <c r="AG4586" s="5">
        <v>6</v>
      </c>
      <c r="AH4586" s="5" t="s">
        <v>49</v>
      </c>
      <c r="AI4586" s="5" t="str">
        <f>IFERROR(VLOOKUP(DatosTransformados[[#This Row],[Preferred Contact Method Hidden]],Tabla3[#All],2,FALSE),DatosTransformados[[#This Row],[Preferred Contact Method Hidden]])</f>
        <v>Phone</v>
      </c>
      <c r="AJ4586" s="5" t="str">
        <f>VLOOKUP(DatosTransformados[[#This Row],[Applied Discount Hidden]],Tabla3[#All],2,FALSE)</f>
        <v>Yes</v>
      </c>
      <c r="AK4586" s="5" t="b">
        <v>1</v>
      </c>
    </row>
    <row r="4587" spans="1:37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">
        <v>21</v>
      </c>
      <c r="O45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7" s="2" t="s">
        <v>33</v>
      </c>
      <c r="Q4587" s="2">
        <v>2</v>
      </c>
      <c r="R4587" s="2" t="s">
        <v>21</v>
      </c>
      <c r="S4587" s="2" t="s">
        <v>24</v>
      </c>
      <c r="T4587" s="2" t="s">
        <v>123</v>
      </c>
      <c r="U4587" s="2">
        <v>7</v>
      </c>
      <c r="V4587" s="2" t="str">
        <f>PROPER(DatosTransformados[[#This Row],[Payment Method Hidden]])</f>
        <v>Credit Card</v>
      </c>
      <c r="W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587" s="2">
        <v>95</v>
      </c>
      <c r="Y4587" s="2"/>
      <c r="Z4587" s="2"/>
      <c r="AA4587" s="2" t="s">
        <v>214</v>
      </c>
      <c r="AB4587" s="3">
        <f>DATEVALUE(DatosTransformados[[#This Row],[Contact Date Hidden]])</f>
        <v>44444</v>
      </c>
      <c r="AC4587" s="3">
        <v>44143</v>
      </c>
      <c r="AD4587" s="2" t="s">
        <v>44</v>
      </c>
      <c r="AE4587" s="2" t="str">
        <f>VLOOKUP(DatosTransformados[[#This Row],[Customer Segment Hidden]],Tabla3[#All],2,FALSE)</f>
        <v>Medium</v>
      </c>
      <c r="AF4587" s="11">
        <v>8.2486361580454748</v>
      </c>
      <c r="AG4587" s="2">
        <v>4</v>
      </c>
      <c r="AH4587" s="2" t="s">
        <v>49</v>
      </c>
      <c r="AI4587" s="2" t="str">
        <f>IFERROR(VLOOKUP(DatosTransformados[[#This Row],[Preferred Contact Method Hidden]],Tabla3[#All],2,FALSE),DatosTransformados[[#This Row],[Preferred Contact Method Hidden]])</f>
        <v>Phone</v>
      </c>
      <c r="AJ4587" s="2" t="str">
        <f>VLOOKUP(DatosTransformados[[#This Row],[Applied Discount Hidden]],Tabla3[#All],2,FALSE)</f>
        <v>No</v>
      </c>
      <c r="AK4587" s="2" t="b">
        <v>0</v>
      </c>
    </row>
    <row r="4588" spans="1:37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">
        <v>21</v>
      </c>
      <c r="O45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8" s="5" t="s">
        <v>21</v>
      </c>
      <c r="Q4588" s="5">
        <v>0</v>
      </c>
      <c r="R4588" s="5" t="s">
        <v>21</v>
      </c>
      <c r="S4588" s="5" t="s">
        <v>24</v>
      </c>
      <c r="T4588" s="5" t="s">
        <v>117</v>
      </c>
      <c r="U4588" s="5">
        <v>28</v>
      </c>
      <c r="V4588" s="5" t="str">
        <f>PROPER(DatosTransformados[[#This Row],[Payment Method Hidden]])</f>
        <v>Direct Debit</v>
      </c>
      <c r="W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588" s="5">
        <v>492</v>
      </c>
      <c r="Y4588" s="5"/>
      <c r="Z4588" s="5"/>
      <c r="AA4588" s="5" t="s">
        <v>6969</v>
      </c>
      <c r="AB4588" s="6">
        <f>DATEVALUE(DatosTransformados[[#This Row],[Contact Date Hidden]])</f>
        <v>45181</v>
      </c>
      <c r="AC4588" s="6">
        <v>44736</v>
      </c>
      <c r="AD4588" s="5" t="s">
        <v>44</v>
      </c>
      <c r="AE4588" s="5" t="str">
        <f>VLOOKUP(DatosTransformados[[#This Row],[Customer Segment Hidden]],Tabla3[#All],2,FALSE)</f>
        <v>Medium</v>
      </c>
      <c r="AF4588" s="12">
        <v>29.05501405994443</v>
      </c>
      <c r="AG4588" s="5">
        <v>5</v>
      </c>
      <c r="AH4588" s="5" t="s">
        <v>29</v>
      </c>
      <c r="AI4588" s="5" t="str">
        <f>IFERROR(VLOOKUP(DatosTransformados[[#This Row],[Preferred Contact Method Hidden]],Tabla3[#All],2,FALSE),DatosTransformados[[#This Row],[Preferred Contact Method Hidden]])</f>
        <v>Email</v>
      </c>
      <c r="AJ4588" s="5" t="str">
        <f>VLOOKUP(DatosTransformados[[#This Row],[Applied Discount Hidden]],Tabla3[#All],2,FALSE)</f>
        <v>Yes</v>
      </c>
      <c r="AK4588" s="5" t="b">
        <v>1</v>
      </c>
    </row>
    <row r="4589" spans="1:37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">
        <v>21</v>
      </c>
      <c r="O45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89" s="2" t="s">
        <v>21</v>
      </c>
      <c r="Q4589" s="2">
        <v>0</v>
      </c>
      <c r="R4589" s="2" t="s">
        <v>21</v>
      </c>
      <c r="S4589" s="2" t="s">
        <v>24</v>
      </c>
      <c r="T4589" s="2" t="s">
        <v>25</v>
      </c>
      <c r="U4589" s="2">
        <v>11</v>
      </c>
      <c r="V4589" s="2" t="str">
        <f>PROPER(DatosTransformados[[#This Row],[Payment Method Hidden]])</f>
        <v>Credit Card</v>
      </c>
      <c r="W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589" s="2">
        <v>57</v>
      </c>
      <c r="Y4589" s="2"/>
      <c r="Z4589" s="2"/>
      <c r="AA4589" s="2" t="s">
        <v>6971</v>
      </c>
      <c r="AB4589" s="3">
        <f>DATEVALUE(DatosTransformados[[#This Row],[Contact Date Hidden]])</f>
        <v>44908</v>
      </c>
      <c r="AC4589" s="3">
        <v>44317</v>
      </c>
      <c r="AD4589" s="2" t="s">
        <v>44</v>
      </c>
      <c r="AE4589" s="2" t="str">
        <f>VLOOKUP(DatosTransformados[[#This Row],[Customer Segment Hidden]],Tabla3[#All],2,FALSE)</f>
        <v>Medium</v>
      </c>
      <c r="AF4589" s="11">
        <v>11.37819919247665</v>
      </c>
      <c r="AG4589" s="2">
        <v>10</v>
      </c>
      <c r="AH4589" s="2" t="s">
        <v>63</v>
      </c>
      <c r="AI4589" s="2" t="str">
        <f>IFERROR(VLOOKUP(DatosTransformados[[#This Row],[Preferred Contact Method Hidden]],Tabla3[#All],2,FALSE),DatosTransformados[[#This Row],[Preferred Contact Method Hidden]])</f>
        <v>SMS</v>
      </c>
      <c r="AJ4589" s="2" t="str">
        <f>VLOOKUP(DatosTransformados[[#This Row],[Applied Discount Hidden]],Tabla3[#All],2,FALSE)</f>
        <v>Yes</v>
      </c>
      <c r="AK4589" s="2" t="b">
        <v>1</v>
      </c>
    </row>
    <row r="4590" spans="1:37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">
        <v>21</v>
      </c>
      <c r="O45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0" s="5" t="s">
        <v>21</v>
      </c>
      <c r="Q4590" s="5">
        <v>0</v>
      </c>
      <c r="R4590" s="5" t="s">
        <v>21</v>
      </c>
      <c r="S4590" s="5" t="s">
        <v>24</v>
      </c>
      <c r="T4590" s="5" t="s">
        <v>117</v>
      </c>
      <c r="U4590" s="5">
        <v>33</v>
      </c>
      <c r="V4590" s="5" t="str">
        <f>PROPER(DatosTransformados[[#This Row],[Payment Method Hidden]])</f>
        <v>Direct Debit</v>
      </c>
      <c r="W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590" s="5">
        <v>897</v>
      </c>
      <c r="Y4590" s="5" t="s">
        <v>134</v>
      </c>
      <c r="Z4590" s="5" t="s">
        <v>232</v>
      </c>
      <c r="AA4590" s="5" t="s">
        <v>6038</v>
      </c>
      <c r="AB4590" s="6">
        <f>DATEVALUE(DatosTransformados[[#This Row],[Contact Date Hidden]])</f>
        <v>44532</v>
      </c>
      <c r="AC4590" s="6">
        <v>43834</v>
      </c>
      <c r="AD4590" s="5" t="s">
        <v>44</v>
      </c>
      <c r="AE4590" s="5" t="str">
        <f>VLOOKUP(DatosTransformados[[#This Row],[Customer Segment Hidden]],Tabla3[#All],2,FALSE)</f>
        <v>Medium</v>
      </c>
      <c r="AF4590" s="12">
        <v>37.424124174213098</v>
      </c>
      <c r="AG4590" s="5">
        <v>4</v>
      </c>
      <c r="AH4590" s="5" t="s">
        <v>49</v>
      </c>
      <c r="AI4590" s="5" t="str">
        <f>IFERROR(VLOOKUP(DatosTransformados[[#This Row],[Preferred Contact Method Hidden]],Tabla3[#All],2,FALSE),DatosTransformados[[#This Row],[Preferred Contact Method Hidden]])</f>
        <v>Phone</v>
      </c>
      <c r="AJ4590" s="5" t="str">
        <f>VLOOKUP(DatosTransformados[[#This Row],[Applied Discount Hidden]],Tabla3[#All],2,FALSE)</f>
        <v>No</v>
      </c>
      <c r="AK4590" s="5" t="b">
        <v>0</v>
      </c>
    </row>
    <row r="4591" spans="1:37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">
        <v>21</v>
      </c>
      <c r="O45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1" s="2" t="s">
        <v>21</v>
      </c>
      <c r="Q4591" s="2">
        <v>0</v>
      </c>
      <c r="R4591" s="2" t="s">
        <v>21</v>
      </c>
      <c r="S4591" s="2" t="s">
        <v>24</v>
      </c>
      <c r="T4591" s="2" t="s">
        <v>35</v>
      </c>
      <c r="U4591" s="2">
        <v>22</v>
      </c>
      <c r="V4591" s="2" t="str">
        <f>PROPER(DatosTransformados[[#This Row],[Payment Method Hidden]])</f>
        <v>Direct Debit</v>
      </c>
      <c r="W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591" s="2">
        <v>181</v>
      </c>
      <c r="Y4591" s="2"/>
      <c r="Z4591" s="2"/>
      <c r="AA4591" s="2" t="s">
        <v>1767</v>
      </c>
      <c r="AB4591" s="3">
        <f>DATEVALUE(DatosTransformados[[#This Row],[Contact Date Hidden]])</f>
        <v>44982</v>
      </c>
      <c r="AC4591" s="3">
        <v>45063</v>
      </c>
      <c r="AD4591" s="2" t="s">
        <v>28</v>
      </c>
      <c r="AE4591" s="2" t="str">
        <f>VLOOKUP(DatosTransformados[[#This Row],[Customer Segment Hidden]],Tabla3[#All],2,FALSE)</f>
        <v>High</v>
      </c>
      <c r="AF4591" s="11">
        <v>21.630928016189738</v>
      </c>
      <c r="AG4591" s="2">
        <v>4</v>
      </c>
      <c r="AH4591" s="2" t="s">
        <v>49</v>
      </c>
      <c r="AI4591" s="2" t="str">
        <f>IFERROR(VLOOKUP(DatosTransformados[[#This Row],[Preferred Contact Method Hidden]],Tabla3[#All],2,FALSE),DatosTransformados[[#This Row],[Preferred Contact Method Hidden]])</f>
        <v>Phone</v>
      </c>
      <c r="AJ4591" s="2" t="str">
        <f>VLOOKUP(DatosTransformados[[#This Row],[Applied Discount Hidden]],Tabla3[#All],2,FALSE)</f>
        <v>No</v>
      </c>
      <c r="AK4591" s="2" t="b">
        <v>0</v>
      </c>
    </row>
    <row r="4592" spans="1:37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">
        <v>21</v>
      </c>
      <c r="O45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2" s="5" t="s">
        <v>21</v>
      </c>
      <c r="Q4592" s="5">
        <v>0</v>
      </c>
      <c r="R4592" s="5" t="s">
        <v>21</v>
      </c>
      <c r="S4592" s="5" t="s">
        <v>24</v>
      </c>
      <c r="T4592" s="5" t="s">
        <v>117</v>
      </c>
      <c r="U4592" s="5">
        <v>51</v>
      </c>
      <c r="V4592" s="5" t="str">
        <f>PROPER(DatosTransformados[[#This Row],[Payment Method Hidden]])</f>
        <v>Direct Debit</v>
      </c>
      <c r="W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592" s="5">
        <v>574</v>
      </c>
      <c r="Y4592" s="5"/>
      <c r="Z4592" s="5"/>
      <c r="AA4592" s="5" t="s">
        <v>1832</v>
      </c>
      <c r="AB4592" s="6">
        <f>DATEVALUE(DatosTransformados[[#This Row],[Contact Date Hidden]])</f>
        <v>44416</v>
      </c>
      <c r="AC4592" s="6">
        <v>44538</v>
      </c>
      <c r="AD4592" s="5" t="s">
        <v>38</v>
      </c>
      <c r="AE4592" s="5" t="str">
        <f>VLOOKUP(DatosTransformados[[#This Row],[Customer Segment Hidden]],Tabla3[#All],2,FALSE)</f>
        <v>Low</v>
      </c>
      <c r="AF4592" s="12">
        <v>53.637986691107898</v>
      </c>
      <c r="AG4592" s="5">
        <v>8</v>
      </c>
      <c r="AH4592" s="5" t="s">
        <v>49</v>
      </c>
      <c r="AI4592" s="5" t="str">
        <f>IFERROR(VLOOKUP(DatosTransformados[[#This Row],[Preferred Contact Method Hidden]],Tabla3[#All],2,FALSE),DatosTransformados[[#This Row],[Preferred Contact Method Hidden]])</f>
        <v>Phone</v>
      </c>
      <c r="AJ4592" s="5" t="str">
        <f>VLOOKUP(DatosTransformados[[#This Row],[Applied Discount Hidden]],Tabla3[#All],2,FALSE)</f>
        <v>No</v>
      </c>
      <c r="AK4592" s="5" t="b">
        <v>0</v>
      </c>
    </row>
    <row r="4593" spans="1:37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">
        <v>21</v>
      </c>
      <c r="O45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3" s="5" t="s">
        <v>21</v>
      </c>
      <c r="Q4593" s="5">
        <v>0</v>
      </c>
      <c r="R4593" s="5" t="s">
        <v>21</v>
      </c>
      <c r="S4593" s="5" t="s">
        <v>24</v>
      </c>
      <c r="T4593" s="5" t="s">
        <v>117</v>
      </c>
      <c r="U4593" s="5">
        <v>42</v>
      </c>
      <c r="V4593" s="5" t="str">
        <f>PROPER(DatosTransformados[[#This Row],[Payment Method Hidden]])</f>
        <v>Direct Debit</v>
      </c>
      <c r="W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593" s="5">
        <v>664</v>
      </c>
      <c r="Y4593" s="5" t="s">
        <v>42</v>
      </c>
      <c r="Z4593" s="5" t="s">
        <v>279</v>
      </c>
      <c r="AA4593" s="5" t="s">
        <v>6370</v>
      </c>
      <c r="AB4593" s="6">
        <f>DATEVALUE(DatosTransformados[[#This Row],[Contact Date Hidden]])</f>
        <v>45004</v>
      </c>
      <c r="AC4593" s="6">
        <v>44827</v>
      </c>
      <c r="AD4593" s="5" t="s">
        <v>28</v>
      </c>
      <c r="AE4593" s="5" t="str">
        <f>VLOOKUP(DatosTransformados[[#This Row],[Customer Segment Hidden]],Tabla3[#All],2,FALSE)</f>
        <v>High</v>
      </c>
      <c r="AF4593" s="12">
        <v>35.565376164687102</v>
      </c>
      <c r="AG4593" s="5">
        <v>9</v>
      </c>
      <c r="AH4593" s="5" t="s">
        <v>49</v>
      </c>
      <c r="AI4593" s="5" t="str">
        <f>IFERROR(VLOOKUP(DatosTransformados[[#This Row],[Preferred Contact Method Hidden]],Tabla3[#All],2,FALSE),DatosTransformados[[#This Row],[Preferred Contact Method Hidden]])</f>
        <v>Phone</v>
      </c>
      <c r="AJ4593" s="5" t="str">
        <f>VLOOKUP(DatosTransformados[[#This Row],[Applied Discount Hidden]],Tabla3[#All],2,FALSE)</f>
        <v>Yes</v>
      </c>
      <c r="AK4593" s="5" t="b">
        <v>1</v>
      </c>
    </row>
    <row r="4594" spans="1:37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">
        <v>21</v>
      </c>
      <c r="O45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4" s="2" t="s">
        <v>21</v>
      </c>
      <c r="Q4594" s="2">
        <v>0</v>
      </c>
      <c r="R4594" s="2" t="s">
        <v>21</v>
      </c>
      <c r="S4594" s="2" t="s">
        <v>24</v>
      </c>
      <c r="T4594" s="2" t="s">
        <v>25</v>
      </c>
      <c r="U4594" s="2">
        <v>19</v>
      </c>
      <c r="V4594" s="2" t="str">
        <f>PROPER(DatosTransformados[[#This Row],[Payment Method Hidden]])</f>
        <v>Credit Card</v>
      </c>
      <c r="W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594" s="2">
        <v>577</v>
      </c>
      <c r="Y4594" s="2"/>
      <c r="Z4594" s="2"/>
      <c r="AA4594" s="2" t="s">
        <v>4728</v>
      </c>
      <c r="AB4594" s="3">
        <f>DATEVALUE(DatosTransformados[[#This Row],[Contact Date Hidden]])</f>
        <v>44006</v>
      </c>
      <c r="AC4594" s="3">
        <v>45112</v>
      </c>
      <c r="AD4594" s="2" t="s">
        <v>44</v>
      </c>
      <c r="AE4594" s="2" t="str">
        <f>VLOOKUP(DatosTransformados[[#This Row],[Customer Segment Hidden]],Tabla3[#All],2,FALSE)</f>
        <v>Medium</v>
      </c>
      <c r="AF4594" s="11">
        <v>19.204430515019752</v>
      </c>
      <c r="AG4594" s="2">
        <v>6</v>
      </c>
      <c r="AH4594" s="2" t="s">
        <v>49</v>
      </c>
      <c r="AI4594" s="2" t="str">
        <f>IFERROR(VLOOKUP(DatosTransformados[[#This Row],[Preferred Contact Method Hidden]],Tabla3[#All],2,FALSE),DatosTransformados[[#This Row],[Preferred Contact Method Hidden]])</f>
        <v>Phone</v>
      </c>
      <c r="AJ4594" s="2" t="str">
        <f>VLOOKUP(DatosTransformados[[#This Row],[Applied Discount Hidden]],Tabla3[#All],2,FALSE)</f>
        <v>No</v>
      </c>
      <c r="AK4594" s="2" t="b">
        <v>0</v>
      </c>
    </row>
    <row r="4595" spans="1:37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">
        <v>33</v>
      </c>
      <c r="O45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5" s="5" t="s">
        <v>21</v>
      </c>
      <c r="Q4595" s="5">
        <v>0</v>
      </c>
      <c r="R4595" s="5" t="s">
        <v>33</v>
      </c>
      <c r="S4595" s="5" t="s">
        <v>52</v>
      </c>
      <c r="T4595" s="5" t="s">
        <v>117</v>
      </c>
      <c r="U4595" s="5">
        <v>60</v>
      </c>
      <c r="V4595" s="5" t="str">
        <f>PROPER(DatosTransformados[[#This Row],[Payment Method Hidden]])</f>
        <v>Direct Debit</v>
      </c>
      <c r="W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4595" s="5">
        <v>268</v>
      </c>
      <c r="Y4595" s="5"/>
      <c r="Z4595" s="5"/>
      <c r="AA4595" s="5" t="s">
        <v>1824</v>
      </c>
      <c r="AB4595" s="6">
        <f>DATEVALUE(DatosTransformados[[#This Row],[Contact Date Hidden]])</f>
        <v>44804</v>
      </c>
      <c r="AC4595" s="6">
        <v>45237</v>
      </c>
      <c r="AD4595" s="5" t="s">
        <v>38</v>
      </c>
      <c r="AE4595" s="5" t="str">
        <f>VLOOKUP(DatosTransformados[[#This Row],[Customer Segment Hidden]],Tabla3[#All],2,FALSE)</f>
        <v>Low</v>
      </c>
      <c r="AF4595" s="12">
        <v>54.118614629605389</v>
      </c>
      <c r="AG4595" s="5">
        <v>6</v>
      </c>
      <c r="AH4595" s="5" t="s">
        <v>63</v>
      </c>
      <c r="AI4595" s="5" t="str">
        <f>IFERROR(VLOOKUP(DatosTransformados[[#This Row],[Preferred Contact Method Hidden]],Tabla3[#All],2,FALSE),DatosTransformados[[#This Row],[Preferred Contact Method Hidden]])</f>
        <v>SMS</v>
      </c>
      <c r="AJ4595" s="5" t="str">
        <f>VLOOKUP(DatosTransformados[[#This Row],[Applied Discount Hidden]],Tabla3[#All],2,FALSE)</f>
        <v>Yes</v>
      </c>
      <c r="AK4595" s="5" t="b">
        <v>1</v>
      </c>
    </row>
    <row r="4596" spans="1:37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">
        <v>21</v>
      </c>
      <c r="O45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6" s="2" t="s">
        <v>33</v>
      </c>
      <c r="Q4596" s="2">
        <v>6</v>
      </c>
      <c r="R4596" s="2" t="s">
        <v>21</v>
      </c>
      <c r="S4596" s="2" t="s">
        <v>24</v>
      </c>
      <c r="T4596" s="2" t="s">
        <v>207</v>
      </c>
      <c r="U4596" s="2">
        <v>13</v>
      </c>
      <c r="V4596" s="2" t="str">
        <f>PROPER(DatosTransformados[[#This Row],[Payment Method Hidden]])</f>
        <v>Paper Check</v>
      </c>
      <c r="W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596" s="2">
        <v>27</v>
      </c>
      <c r="Y4596" s="2"/>
      <c r="Z4596" s="2"/>
      <c r="AA4596" s="2" t="s">
        <v>6430</v>
      </c>
      <c r="AB4596" s="3">
        <f>DATEVALUE(DatosTransformados[[#This Row],[Contact Date Hidden]])</f>
        <v>45267</v>
      </c>
      <c r="AC4596" s="3">
        <v>44188</v>
      </c>
      <c r="AD4596" s="2" t="s">
        <v>28</v>
      </c>
      <c r="AE4596" s="2" t="str">
        <f>VLOOKUP(DatosTransformados[[#This Row],[Customer Segment Hidden]],Tabla3[#All],2,FALSE)</f>
        <v>High</v>
      </c>
      <c r="AF4596" s="11">
        <v>14.75680370499976</v>
      </c>
      <c r="AG4596" s="2">
        <v>10</v>
      </c>
      <c r="AH4596" s="2" t="s">
        <v>49</v>
      </c>
      <c r="AI4596" s="2" t="str">
        <f>IFERROR(VLOOKUP(DatosTransformados[[#This Row],[Preferred Contact Method Hidden]],Tabla3[#All],2,FALSE),DatosTransformados[[#This Row],[Preferred Contact Method Hidden]])</f>
        <v>Phone</v>
      </c>
      <c r="AJ4596" s="2" t="str">
        <f>VLOOKUP(DatosTransformados[[#This Row],[Applied Discount Hidden]],Tabla3[#All],2,FALSE)</f>
        <v>Yes</v>
      </c>
      <c r="AK4596" s="2" t="b">
        <v>1</v>
      </c>
    </row>
    <row r="4597" spans="1:37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">
        <v>33</v>
      </c>
      <c r="O45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7" s="5" t="s">
        <v>21</v>
      </c>
      <c r="Q4597" s="5">
        <v>0</v>
      </c>
      <c r="R4597" s="5" t="s">
        <v>21</v>
      </c>
      <c r="S4597" s="5" t="s">
        <v>52</v>
      </c>
      <c r="T4597" s="5" t="s">
        <v>35</v>
      </c>
      <c r="U4597" s="5">
        <v>55</v>
      </c>
      <c r="V4597" s="5" t="str">
        <f>PROPER(DatosTransformados[[#This Row],[Payment Method Hidden]])</f>
        <v>Direct Debit</v>
      </c>
      <c r="W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4597" s="5">
        <v>445</v>
      </c>
      <c r="Y4597" s="5"/>
      <c r="Z4597" s="5"/>
      <c r="AA4597" s="5" t="s">
        <v>6349</v>
      </c>
      <c r="AB4597" s="6">
        <f>DATEVALUE(DatosTransformados[[#This Row],[Contact Date Hidden]])</f>
        <v>44692</v>
      </c>
      <c r="AC4597" s="6">
        <v>44940</v>
      </c>
      <c r="AD4597" s="5" t="s">
        <v>38</v>
      </c>
      <c r="AE4597" s="5" t="str">
        <f>VLOOKUP(DatosTransformados[[#This Row],[Customer Segment Hidden]],Tabla3[#All],2,FALSE)</f>
        <v>Low</v>
      </c>
      <c r="AF4597" s="12">
        <v>65.034511240763962</v>
      </c>
      <c r="AG4597" s="5">
        <v>7</v>
      </c>
      <c r="AH4597" s="5" t="s">
        <v>63</v>
      </c>
      <c r="AI4597" s="5" t="str">
        <f>IFERROR(VLOOKUP(DatosTransformados[[#This Row],[Preferred Contact Method Hidden]],Tabla3[#All],2,FALSE),DatosTransformados[[#This Row],[Preferred Contact Method Hidden]])</f>
        <v>SMS</v>
      </c>
      <c r="AJ4597" s="5" t="str">
        <f>VLOOKUP(DatosTransformados[[#This Row],[Applied Discount Hidden]],Tabla3[#All],2,FALSE)</f>
        <v>Yes</v>
      </c>
      <c r="AK4597" s="5" t="b">
        <v>1</v>
      </c>
    </row>
    <row r="4598" spans="1:37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">
        <v>21</v>
      </c>
      <c r="O45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8" s="2" t="s">
        <v>21</v>
      </c>
      <c r="Q4598" s="2">
        <v>0</v>
      </c>
      <c r="R4598" s="2" t="s">
        <v>33</v>
      </c>
      <c r="S4598" s="2" t="s">
        <v>24</v>
      </c>
      <c r="T4598" s="2" t="s">
        <v>169</v>
      </c>
      <c r="U4598" s="2">
        <v>22</v>
      </c>
      <c r="V4598" s="2" t="str">
        <f>PROPER(DatosTransformados[[#This Row],[Payment Method Hidden]])</f>
        <v>Paper Check</v>
      </c>
      <c r="W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598" s="2">
        <v>254</v>
      </c>
      <c r="Y4598" s="2" t="s">
        <v>42</v>
      </c>
      <c r="Z4598" s="2" t="s">
        <v>279</v>
      </c>
      <c r="AA4598" s="2" t="s">
        <v>4317</v>
      </c>
      <c r="AB4598" s="3">
        <f>DATEVALUE(DatosTransformados[[#This Row],[Contact Date Hidden]])</f>
        <v>44111</v>
      </c>
      <c r="AC4598" s="3">
        <v>44820</v>
      </c>
      <c r="AD4598" s="2" t="s">
        <v>28</v>
      </c>
      <c r="AE4598" s="2" t="str">
        <f>VLOOKUP(DatosTransformados[[#This Row],[Customer Segment Hidden]],Tabla3[#All],2,FALSE)</f>
        <v>High</v>
      </c>
      <c r="AF4598" s="11">
        <v>26.251850135860391</v>
      </c>
      <c r="AG4598" s="2">
        <v>1</v>
      </c>
      <c r="AH4598" s="2" t="s">
        <v>63</v>
      </c>
      <c r="AI4598" s="2" t="str">
        <f>IFERROR(VLOOKUP(DatosTransformados[[#This Row],[Preferred Contact Method Hidden]],Tabla3[#All],2,FALSE),DatosTransformados[[#This Row],[Preferred Contact Method Hidden]])</f>
        <v>SMS</v>
      </c>
      <c r="AJ4598" s="2" t="str">
        <f>VLOOKUP(DatosTransformados[[#This Row],[Applied Discount Hidden]],Tabla3[#All],2,FALSE)</f>
        <v>Yes</v>
      </c>
      <c r="AK4598" s="2" t="b">
        <v>1</v>
      </c>
    </row>
    <row r="4599" spans="1:37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">
        <v>21</v>
      </c>
      <c r="O45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599" s="5" t="s">
        <v>21</v>
      </c>
      <c r="Q4599" s="5">
        <v>0</v>
      </c>
      <c r="R4599" s="5" t="s">
        <v>21</v>
      </c>
      <c r="S4599" s="5" t="s">
        <v>24</v>
      </c>
      <c r="T4599" s="5" t="s">
        <v>117</v>
      </c>
      <c r="U4599" s="5">
        <v>15</v>
      </c>
      <c r="V4599" s="5" t="str">
        <f>PROPER(DatosTransformados[[#This Row],[Payment Method Hidden]])</f>
        <v>Direct Debit</v>
      </c>
      <c r="W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599" s="5">
        <v>278</v>
      </c>
      <c r="Y4599" s="5"/>
      <c r="Z4599" s="5"/>
      <c r="AA4599" s="5" t="s">
        <v>6981</v>
      </c>
      <c r="AB4599" s="6">
        <f>DATEVALUE(DatosTransformados[[#This Row],[Contact Date Hidden]])</f>
        <v>44750</v>
      </c>
      <c r="AC4599" s="6">
        <v>44565</v>
      </c>
      <c r="AD4599" s="5" t="s">
        <v>28</v>
      </c>
      <c r="AE4599" s="5" t="str">
        <f>VLOOKUP(DatosTransformados[[#This Row],[Customer Segment Hidden]],Tabla3[#All],2,FALSE)</f>
        <v>High</v>
      </c>
      <c r="AF4599" s="12">
        <v>17.534817428050971</v>
      </c>
      <c r="AG4599" s="5">
        <v>2</v>
      </c>
      <c r="AH4599" s="5" t="s">
        <v>49</v>
      </c>
      <c r="AI4599" s="5" t="str">
        <f>IFERROR(VLOOKUP(DatosTransformados[[#This Row],[Preferred Contact Method Hidden]],Tabla3[#All],2,FALSE),DatosTransformados[[#This Row],[Preferred Contact Method Hidden]])</f>
        <v>Phone</v>
      </c>
      <c r="AJ4599" s="5" t="str">
        <f>VLOOKUP(DatosTransformados[[#This Row],[Applied Discount Hidden]],Tabla3[#All],2,FALSE)</f>
        <v>No</v>
      </c>
      <c r="AK4599" s="5" t="b">
        <v>0</v>
      </c>
    </row>
    <row r="4600" spans="1:37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">
        <v>21</v>
      </c>
      <c r="O46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0" s="2" t="s">
        <v>21</v>
      </c>
      <c r="Q4600" s="2">
        <v>0</v>
      </c>
      <c r="R4600" s="2" t="s">
        <v>21</v>
      </c>
      <c r="S4600" s="2" t="s">
        <v>34</v>
      </c>
      <c r="T4600" s="2" t="s">
        <v>123</v>
      </c>
      <c r="U4600" s="2">
        <v>10</v>
      </c>
      <c r="V4600" s="2" t="str">
        <f>PROPER(DatosTransformados[[#This Row],[Payment Method Hidden]])</f>
        <v>Credit Card</v>
      </c>
      <c r="W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600" s="2">
        <v>251</v>
      </c>
      <c r="Y4600" s="2"/>
      <c r="Z4600" s="2"/>
      <c r="AA4600" s="2" t="s">
        <v>1518</v>
      </c>
      <c r="AB4600" s="3">
        <f>DATEVALUE(DatosTransformados[[#This Row],[Contact Date Hidden]])</f>
        <v>44838</v>
      </c>
      <c r="AC4600" s="3">
        <v>44161</v>
      </c>
      <c r="AD4600" s="2" t="s">
        <v>44</v>
      </c>
      <c r="AE4600" s="2" t="str">
        <f>VLOOKUP(DatosTransformados[[#This Row],[Customer Segment Hidden]],Tabla3[#All],2,FALSE)</f>
        <v>Medium</v>
      </c>
      <c r="AF4600" s="11">
        <v>11.030222550845981</v>
      </c>
      <c r="AG4600" s="2">
        <v>9</v>
      </c>
      <c r="AH4600" s="2" t="s">
        <v>63</v>
      </c>
      <c r="AI4600" s="2" t="str">
        <f>IFERROR(VLOOKUP(DatosTransformados[[#This Row],[Preferred Contact Method Hidden]],Tabla3[#All],2,FALSE),DatosTransformados[[#This Row],[Preferred Contact Method Hidden]])</f>
        <v>SMS</v>
      </c>
      <c r="AJ4600" s="2" t="str">
        <f>VLOOKUP(DatosTransformados[[#This Row],[Applied Discount Hidden]],Tabla3[#All],2,FALSE)</f>
        <v>Yes</v>
      </c>
      <c r="AK4600" s="2" t="b">
        <v>1</v>
      </c>
    </row>
    <row r="4601" spans="1:37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">
        <v>21</v>
      </c>
      <c r="O46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1" s="5" t="s">
        <v>21</v>
      </c>
      <c r="Q4601" s="5">
        <v>0</v>
      </c>
      <c r="R4601" s="5" t="s">
        <v>21</v>
      </c>
      <c r="S4601" s="5" t="s">
        <v>34</v>
      </c>
      <c r="T4601" s="5" t="s">
        <v>169</v>
      </c>
      <c r="U4601" s="5">
        <v>13</v>
      </c>
      <c r="V4601" s="5" t="str">
        <f>PROPER(DatosTransformados[[#This Row],[Payment Method Hidden]])</f>
        <v>Paper Check</v>
      </c>
      <c r="W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601" s="5">
        <v>400</v>
      </c>
      <c r="Y4601" s="5"/>
      <c r="Z4601" s="5"/>
      <c r="AA4601" s="5" t="s">
        <v>1867</v>
      </c>
      <c r="AB4601" s="6">
        <f>DATEVALUE(DatosTransformados[[#This Row],[Contact Date Hidden]])</f>
        <v>44801</v>
      </c>
      <c r="AC4601" s="6">
        <v>44331</v>
      </c>
      <c r="AD4601" s="5" t="s">
        <v>44</v>
      </c>
      <c r="AE4601" s="5" t="str">
        <f>VLOOKUP(DatosTransformados[[#This Row],[Customer Segment Hidden]],Tabla3[#All],2,FALSE)</f>
        <v>Medium</v>
      </c>
      <c r="AF4601" s="12">
        <v>15.09574320563709</v>
      </c>
      <c r="AG4601" s="5">
        <v>7</v>
      </c>
      <c r="AH4601" s="5" t="s">
        <v>29</v>
      </c>
      <c r="AI4601" s="5" t="str">
        <f>IFERROR(VLOOKUP(DatosTransformados[[#This Row],[Preferred Contact Method Hidden]],Tabla3[#All],2,FALSE),DatosTransformados[[#This Row],[Preferred Contact Method Hidden]])</f>
        <v>Email</v>
      </c>
      <c r="AJ4601" s="5" t="str">
        <f>VLOOKUP(DatosTransformados[[#This Row],[Applied Discount Hidden]],Tabla3[#All],2,FALSE)</f>
        <v>Yes</v>
      </c>
      <c r="AK4601" s="5" t="b">
        <v>1</v>
      </c>
    </row>
    <row r="4602" spans="1:37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">
        <v>21</v>
      </c>
      <c r="O46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2" s="2" t="s">
        <v>21</v>
      </c>
      <c r="Q4602" s="2">
        <v>0</v>
      </c>
      <c r="R4602" s="2" t="s">
        <v>21</v>
      </c>
      <c r="S4602" s="2" t="s">
        <v>24</v>
      </c>
      <c r="T4602" s="2" t="s">
        <v>35</v>
      </c>
      <c r="U4602" s="2">
        <v>52</v>
      </c>
      <c r="V4602" s="2" t="str">
        <f>PROPER(DatosTransformados[[#This Row],[Payment Method Hidden]])</f>
        <v>Direct Debit</v>
      </c>
      <c r="W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602" s="2">
        <v>2597</v>
      </c>
      <c r="Y4602" s="2" t="s">
        <v>42</v>
      </c>
      <c r="Z4602" s="2" t="s">
        <v>279</v>
      </c>
      <c r="AA4602" s="2" t="s">
        <v>6985</v>
      </c>
      <c r="AB4602" s="3">
        <f>DATEVALUE(DatosTransformados[[#This Row],[Contact Date Hidden]])</f>
        <v>45160</v>
      </c>
      <c r="AC4602" s="3">
        <v>44833</v>
      </c>
      <c r="AD4602" s="2" t="s">
        <v>28</v>
      </c>
      <c r="AE4602" s="2" t="str">
        <f>VLOOKUP(DatosTransformados[[#This Row],[Customer Segment Hidden]],Tabla3[#All],2,FALSE)</f>
        <v>High</v>
      </c>
      <c r="AF4602" s="11">
        <v>42.489955321677449</v>
      </c>
      <c r="AG4602" s="2">
        <v>2</v>
      </c>
      <c r="AH4602" s="2" t="s">
        <v>49</v>
      </c>
      <c r="AI4602" s="2" t="str">
        <f>IFERROR(VLOOKUP(DatosTransformados[[#This Row],[Preferred Contact Method Hidden]],Tabla3[#All],2,FALSE),DatosTransformados[[#This Row],[Preferred Contact Method Hidden]])</f>
        <v>Phone</v>
      </c>
      <c r="AJ4602" s="2" t="str">
        <f>VLOOKUP(DatosTransformados[[#This Row],[Applied Discount Hidden]],Tabla3[#All],2,FALSE)</f>
        <v>No</v>
      </c>
      <c r="AK4602" s="2" t="b">
        <v>0</v>
      </c>
    </row>
    <row r="4603" spans="1:37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">
        <v>21</v>
      </c>
      <c r="O46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3" s="2" t="s">
        <v>21</v>
      </c>
      <c r="Q4603" s="2">
        <v>0</v>
      </c>
      <c r="R4603" s="2" t="s">
        <v>33</v>
      </c>
      <c r="S4603" s="2" t="s">
        <v>52</v>
      </c>
      <c r="T4603" s="2" t="s">
        <v>123</v>
      </c>
      <c r="U4603" s="2">
        <v>60</v>
      </c>
      <c r="V4603" s="2" t="str">
        <f>PROPER(DatosTransformados[[#This Row],[Payment Method Hidden]])</f>
        <v>Credit Card</v>
      </c>
      <c r="W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4603" s="2">
        <v>3825</v>
      </c>
      <c r="Y4603" s="2"/>
      <c r="Z4603" s="2"/>
      <c r="AA4603" s="2" t="s">
        <v>726</v>
      </c>
      <c r="AB4603" s="3">
        <f>DATEVALUE(DatosTransformados[[#This Row],[Contact Date Hidden]])</f>
        <v>44080</v>
      </c>
      <c r="AC4603" s="3">
        <v>44160</v>
      </c>
      <c r="AD4603" s="2" t="s">
        <v>28</v>
      </c>
      <c r="AE4603" s="2" t="str">
        <f>VLOOKUP(DatosTransformados[[#This Row],[Customer Segment Hidden]],Tabla3[#All],2,FALSE)</f>
        <v>High</v>
      </c>
      <c r="AF4603" s="11">
        <v>59.570299444408342</v>
      </c>
      <c r="AG4603" s="2">
        <v>1</v>
      </c>
      <c r="AH4603" s="2" t="s">
        <v>49</v>
      </c>
      <c r="AI4603" s="2" t="str">
        <f>IFERROR(VLOOKUP(DatosTransformados[[#This Row],[Preferred Contact Method Hidden]],Tabla3[#All],2,FALSE),DatosTransformados[[#This Row],[Preferred Contact Method Hidden]])</f>
        <v>Phone</v>
      </c>
      <c r="AJ4603" s="2" t="str">
        <f>VLOOKUP(DatosTransformados[[#This Row],[Applied Discount Hidden]],Tabla3[#All],2,FALSE)</f>
        <v>No</v>
      </c>
      <c r="AK4603" s="2" t="b">
        <v>0</v>
      </c>
    </row>
    <row r="4604" spans="1:37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">
        <v>21</v>
      </c>
      <c r="O46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4" s="5" t="s">
        <v>21</v>
      </c>
      <c r="Q4604" s="5">
        <v>0</v>
      </c>
      <c r="R4604" s="5" t="s">
        <v>21</v>
      </c>
      <c r="S4604" s="5" t="s">
        <v>24</v>
      </c>
      <c r="T4604" s="5" t="s">
        <v>35</v>
      </c>
      <c r="U4604" s="5">
        <v>59</v>
      </c>
      <c r="V4604" s="5" t="str">
        <f>PROPER(DatosTransformados[[#This Row],[Payment Method Hidden]])</f>
        <v>Direct Debit</v>
      </c>
      <c r="W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604" s="5">
        <v>59</v>
      </c>
      <c r="Y4604" s="5" t="s">
        <v>103</v>
      </c>
      <c r="Z4604" s="5" t="s">
        <v>104</v>
      </c>
      <c r="AA4604" s="5" t="s">
        <v>6988</v>
      </c>
      <c r="AB4604" s="6">
        <f>DATEVALUE(DatosTransformados[[#This Row],[Contact Date Hidden]])</f>
        <v>45112</v>
      </c>
      <c r="AC4604" s="6">
        <v>44849</v>
      </c>
      <c r="AD4604" s="5" t="s">
        <v>44</v>
      </c>
      <c r="AE4604" s="5" t="str">
        <f>VLOOKUP(DatosTransformados[[#This Row],[Customer Segment Hidden]],Tabla3[#All],2,FALSE)</f>
        <v>Medium</v>
      </c>
      <c r="AF4604" s="12">
        <v>66.682407915342054</v>
      </c>
      <c r="AG4604" s="5">
        <v>9</v>
      </c>
      <c r="AH4604" s="5" t="s">
        <v>63</v>
      </c>
      <c r="AI4604" s="5" t="str">
        <f>IFERROR(VLOOKUP(DatosTransformados[[#This Row],[Preferred Contact Method Hidden]],Tabla3[#All],2,FALSE),DatosTransformados[[#This Row],[Preferred Contact Method Hidden]])</f>
        <v>SMS</v>
      </c>
      <c r="AJ4604" s="5" t="str">
        <f>VLOOKUP(DatosTransformados[[#This Row],[Applied Discount Hidden]],Tabla3[#All],2,FALSE)</f>
        <v>No</v>
      </c>
      <c r="AK4604" s="5" t="b">
        <v>0</v>
      </c>
    </row>
    <row r="4605" spans="1:37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">
        <v>21</v>
      </c>
      <c r="O46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5" s="2" t="s">
        <v>33</v>
      </c>
      <c r="Q4605" s="2">
        <v>4</v>
      </c>
      <c r="R4605" s="2" t="s">
        <v>21</v>
      </c>
      <c r="S4605" s="2" t="s">
        <v>24</v>
      </c>
      <c r="T4605" s="2" t="s">
        <v>117</v>
      </c>
      <c r="U4605" s="2">
        <v>23</v>
      </c>
      <c r="V4605" s="2" t="str">
        <f>PROPER(DatosTransformados[[#This Row],[Payment Method Hidden]])</f>
        <v>Direct Debit</v>
      </c>
      <c r="W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605" s="2">
        <v>41</v>
      </c>
      <c r="Y4605" s="2" t="s">
        <v>42</v>
      </c>
      <c r="Z4605" s="2" t="s">
        <v>184</v>
      </c>
      <c r="AA4605" s="2" t="s">
        <v>4100</v>
      </c>
      <c r="AB4605" s="3">
        <f>DATEVALUE(DatosTransformados[[#This Row],[Contact Date Hidden]])</f>
        <v>44072</v>
      </c>
      <c r="AC4605" s="3">
        <v>44396</v>
      </c>
      <c r="AD4605" s="2" t="s">
        <v>44</v>
      </c>
      <c r="AE4605" s="2" t="str">
        <f>VLOOKUP(DatosTransformados[[#This Row],[Customer Segment Hidden]],Tabla3[#All],2,FALSE)</f>
        <v>Medium</v>
      </c>
      <c r="AF4605" s="11">
        <v>25.289481392795071</v>
      </c>
      <c r="AG4605" s="2">
        <v>1</v>
      </c>
      <c r="AH4605" s="2" t="s">
        <v>29</v>
      </c>
      <c r="AI4605" s="2" t="str">
        <f>IFERROR(VLOOKUP(DatosTransformados[[#This Row],[Preferred Contact Method Hidden]],Tabla3[#All],2,FALSE),DatosTransformados[[#This Row],[Preferred Contact Method Hidden]])</f>
        <v>Email</v>
      </c>
      <c r="AJ4605" s="2" t="str">
        <f>VLOOKUP(DatosTransformados[[#This Row],[Applied Discount Hidden]],Tabla3[#All],2,FALSE)</f>
        <v>Yes</v>
      </c>
      <c r="AK4605" s="2" t="b">
        <v>1</v>
      </c>
    </row>
    <row r="4606" spans="1:37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">
        <v>21</v>
      </c>
      <c r="O46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6" s="5" t="s">
        <v>33</v>
      </c>
      <c r="Q4606" s="5">
        <v>2</v>
      </c>
      <c r="R4606" s="5" t="s">
        <v>21</v>
      </c>
      <c r="S4606" s="5" t="s">
        <v>24</v>
      </c>
      <c r="T4606" s="5" t="s">
        <v>123</v>
      </c>
      <c r="U4606" s="5">
        <v>22</v>
      </c>
      <c r="V4606" s="5" t="str">
        <f>PROPER(DatosTransformados[[#This Row],[Payment Method Hidden]])</f>
        <v>Credit Card</v>
      </c>
      <c r="W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606" s="5">
        <v>571</v>
      </c>
      <c r="Y4606" s="5"/>
      <c r="Z4606" s="5"/>
      <c r="AA4606" s="5" t="s">
        <v>6991</v>
      </c>
      <c r="AB4606" s="6">
        <f>DATEVALUE(DatosTransformados[[#This Row],[Contact Date Hidden]])</f>
        <v>44382</v>
      </c>
      <c r="AC4606" s="6">
        <v>44937</v>
      </c>
      <c r="AD4606" s="5" t="s">
        <v>44</v>
      </c>
      <c r="AE4606" s="5" t="str">
        <f>VLOOKUP(DatosTransformados[[#This Row],[Customer Segment Hidden]],Tabla3[#All],2,FALSE)</f>
        <v>Medium</v>
      </c>
      <c r="AF4606" s="12">
        <v>20.8998232547785</v>
      </c>
      <c r="AG4606" s="5">
        <v>10</v>
      </c>
      <c r="AH4606" s="5" t="s">
        <v>63</v>
      </c>
      <c r="AI4606" s="5" t="str">
        <f>IFERROR(VLOOKUP(DatosTransformados[[#This Row],[Preferred Contact Method Hidden]],Tabla3[#All],2,FALSE),DatosTransformados[[#This Row],[Preferred Contact Method Hidden]])</f>
        <v>SMS</v>
      </c>
      <c r="AJ4606" s="5" t="str">
        <f>VLOOKUP(DatosTransformados[[#This Row],[Applied Discount Hidden]],Tabla3[#All],2,FALSE)</f>
        <v>No</v>
      </c>
      <c r="AK4606" s="5" t="b">
        <v>0</v>
      </c>
    </row>
    <row r="4607" spans="1:37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">
        <v>21</v>
      </c>
      <c r="O46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7" s="2" t="s">
        <v>21</v>
      </c>
      <c r="Q4607" s="2">
        <v>0</v>
      </c>
      <c r="R4607" s="2" t="s">
        <v>21</v>
      </c>
      <c r="S4607" s="2" t="s">
        <v>24</v>
      </c>
      <c r="T4607" s="2" t="s">
        <v>35</v>
      </c>
      <c r="U4607" s="2">
        <v>26</v>
      </c>
      <c r="V4607" s="2" t="str">
        <f>PROPER(DatosTransformados[[#This Row],[Payment Method Hidden]])</f>
        <v>Direct Debit</v>
      </c>
      <c r="W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4607" s="2">
        <v>1188</v>
      </c>
      <c r="Y4607" s="2"/>
      <c r="Z4607" s="2"/>
      <c r="AA4607" s="2" t="s">
        <v>6993</v>
      </c>
      <c r="AB4607" s="3">
        <f>DATEVALUE(DatosTransformados[[#This Row],[Contact Date Hidden]])</f>
        <v>44429</v>
      </c>
      <c r="AC4607" s="3">
        <v>44856</v>
      </c>
      <c r="AD4607" s="2" t="s">
        <v>44</v>
      </c>
      <c r="AE4607" s="2" t="str">
        <f>VLOOKUP(DatosTransformados[[#This Row],[Customer Segment Hidden]],Tabla3[#All],2,FALSE)</f>
        <v>Medium</v>
      </c>
      <c r="AF4607" s="11">
        <v>28.317913369094779</v>
      </c>
      <c r="AG4607" s="2">
        <v>9</v>
      </c>
      <c r="AH4607" s="2" t="s">
        <v>63</v>
      </c>
      <c r="AI4607" s="2" t="str">
        <f>IFERROR(VLOOKUP(DatosTransformados[[#This Row],[Preferred Contact Method Hidden]],Tabla3[#All],2,FALSE),DatosTransformados[[#This Row],[Preferred Contact Method Hidden]])</f>
        <v>SMS</v>
      </c>
      <c r="AJ4607" s="2" t="str">
        <f>VLOOKUP(DatosTransformados[[#This Row],[Applied Discount Hidden]],Tabla3[#All],2,FALSE)</f>
        <v>No</v>
      </c>
      <c r="AK4607" s="2" t="b">
        <v>0</v>
      </c>
    </row>
    <row r="4608" spans="1:37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">
        <v>21</v>
      </c>
      <c r="O46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8" s="5" t="s">
        <v>21</v>
      </c>
      <c r="Q4608" s="5">
        <v>0</v>
      </c>
      <c r="R4608" s="5" t="s">
        <v>21</v>
      </c>
      <c r="S4608" s="5" t="s">
        <v>52</v>
      </c>
      <c r="T4608" s="5" t="s">
        <v>123</v>
      </c>
      <c r="U4608" s="5">
        <v>12</v>
      </c>
      <c r="V4608" s="5" t="str">
        <f>PROPER(DatosTransformados[[#This Row],[Payment Method Hidden]])</f>
        <v>Credit Card</v>
      </c>
      <c r="W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608" s="5">
        <v>172</v>
      </c>
      <c r="Y4608" s="5"/>
      <c r="Z4608" s="5"/>
      <c r="AA4608" s="5" t="s">
        <v>5073</v>
      </c>
      <c r="AB4608" s="6">
        <f>DATEVALUE(DatosTransformados[[#This Row],[Contact Date Hidden]])</f>
        <v>44569</v>
      </c>
      <c r="AC4608" s="6">
        <v>44160</v>
      </c>
      <c r="AD4608" s="5" t="s">
        <v>44</v>
      </c>
      <c r="AE4608" s="5" t="str">
        <f>VLOOKUP(DatosTransformados[[#This Row],[Customer Segment Hidden]],Tabla3[#All],2,FALSE)</f>
        <v>Medium</v>
      </c>
      <c r="AF4608" s="12">
        <v>9.7380175960730462</v>
      </c>
      <c r="AG4608" s="5">
        <v>1</v>
      </c>
      <c r="AH4608" s="5" t="s">
        <v>63</v>
      </c>
      <c r="AI4608" s="5" t="str">
        <f>IFERROR(VLOOKUP(DatosTransformados[[#This Row],[Preferred Contact Method Hidden]],Tabla3[#All],2,FALSE),DatosTransformados[[#This Row],[Preferred Contact Method Hidden]])</f>
        <v>SMS</v>
      </c>
      <c r="AJ4608" s="5" t="str">
        <f>VLOOKUP(DatosTransformados[[#This Row],[Applied Discount Hidden]],Tabla3[#All],2,FALSE)</f>
        <v>No</v>
      </c>
      <c r="AK4608" s="5" t="b">
        <v>0</v>
      </c>
    </row>
    <row r="4609" spans="1:37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">
        <v>21</v>
      </c>
      <c r="O46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09" s="2" t="s">
        <v>33</v>
      </c>
      <c r="Q4609" s="2">
        <v>6</v>
      </c>
      <c r="R4609" s="2" t="s">
        <v>21</v>
      </c>
      <c r="S4609" s="2" t="s">
        <v>34</v>
      </c>
      <c r="T4609" s="2" t="s">
        <v>123</v>
      </c>
      <c r="U4609" s="2">
        <v>6</v>
      </c>
      <c r="V4609" s="2" t="str">
        <f>PROPER(DatosTransformados[[#This Row],[Payment Method Hidden]])</f>
        <v>Credit Card</v>
      </c>
      <c r="W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4609" s="2">
        <v>27</v>
      </c>
      <c r="Y4609" s="2"/>
      <c r="Z4609" s="2"/>
      <c r="AA4609" s="2" t="s">
        <v>1153</v>
      </c>
      <c r="AB4609" s="3">
        <f>DATEVALUE(DatosTransformados[[#This Row],[Contact Date Hidden]])</f>
        <v>45079</v>
      </c>
      <c r="AC4609" s="3">
        <v>44975</v>
      </c>
      <c r="AD4609" s="2" t="s">
        <v>44</v>
      </c>
      <c r="AE4609" s="2" t="str">
        <f>VLOOKUP(DatosTransformados[[#This Row],[Customer Segment Hidden]],Tabla3[#All],2,FALSE)</f>
        <v>Medium</v>
      </c>
      <c r="AF4609" s="11">
        <v>4.9416671057942656</v>
      </c>
      <c r="AG4609" s="2">
        <v>8</v>
      </c>
      <c r="AH4609" s="2" t="s">
        <v>29</v>
      </c>
      <c r="AI4609" s="2" t="str">
        <f>IFERROR(VLOOKUP(DatosTransformados[[#This Row],[Preferred Contact Method Hidden]],Tabla3[#All],2,FALSE),DatosTransformados[[#This Row],[Preferred Contact Method Hidden]])</f>
        <v>Email</v>
      </c>
      <c r="AJ4609" s="2" t="str">
        <f>VLOOKUP(DatosTransformados[[#This Row],[Applied Discount Hidden]],Tabla3[#All],2,FALSE)</f>
        <v>Yes</v>
      </c>
      <c r="AK4609" s="2" t="b">
        <v>1</v>
      </c>
    </row>
    <row r="4610" spans="1:37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">
        <v>21</v>
      </c>
      <c r="O46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0" s="5" t="s">
        <v>21</v>
      </c>
      <c r="Q4610" s="5">
        <v>0</v>
      </c>
      <c r="R4610" s="5" t="s">
        <v>33</v>
      </c>
      <c r="S4610" s="5" t="s">
        <v>52</v>
      </c>
      <c r="T4610" s="5" t="s">
        <v>35</v>
      </c>
      <c r="U4610" s="5">
        <v>19</v>
      </c>
      <c r="V4610" s="5" t="str">
        <f>PROPER(DatosTransformados[[#This Row],[Payment Method Hidden]])</f>
        <v>Direct Debit</v>
      </c>
      <c r="W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610" s="5">
        <v>1351</v>
      </c>
      <c r="Y4610" s="5"/>
      <c r="Z4610" s="5"/>
      <c r="AA4610" s="5" t="s">
        <v>1738</v>
      </c>
      <c r="AB4610" s="6">
        <f>DATEVALUE(DatosTransformados[[#This Row],[Contact Date Hidden]])</f>
        <v>45068</v>
      </c>
      <c r="AC4610" s="6">
        <v>43920</v>
      </c>
      <c r="AD4610" s="5" t="s">
        <v>28</v>
      </c>
      <c r="AE4610" s="5" t="str">
        <f>VLOOKUP(DatosTransformados[[#This Row],[Customer Segment Hidden]],Tabla3[#All],2,FALSE)</f>
        <v>High</v>
      </c>
      <c r="AF4610" s="12">
        <v>22.625156494309341</v>
      </c>
      <c r="AG4610" s="5">
        <v>0</v>
      </c>
      <c r="AH4610" s="5" t="s">
        <v>49</v>
      </c>
      <c r="AI4610" s="5" t="str">
        <f>IFERROR(VLOOKUP(DatosTransformados[[#This Row],[Preferred Contact Method Hidden]],Tabla3[#All],2,FALSE),DatosTransformados[[#This Row],[Preferred Contact Method Hidden]])</f>
        <v>Phone</v>
      </c>
      <c r="AJ4610" s="5" t="str">
        <f>VLOOKUP(DatosTransformados[[#This Row],[Applied Discount Hidden]],Tabla3[#All],2,FALSE)</f>
        <v>Yes</v>
      </c>
      <c r="AK4610" s="5" t="b">
        <v>1</v>
      </c>
    </row>
    <row r="4611" spans="1:37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">
        <v>21</v>
      </c>
      <c r="O46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1" s="2" t="s">
        <v>21</v>
      </c>
      <c r="Q4611" s="2">
        <v>0</v>
      </c>
      <c r="R4611" s="2" t="s">
        <v>21</v>
      </c>
      <c r="S4611" s="2" t="s">
        <v>24</v>
      </c>
      <c r="T4611" s="2" t="s">
        <v>117</v>
      </c>
      <c r="U4611" s="2">
        <v>56</v>
      </c>
      <c r="V4611" s="2" t="str">
        <f>PROPER(DatosTransformados[[#This Row],[Payment Method Hidden]])</f>
        <v>Direct Debit</v>
      </c>
      <c r="W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4611" s="2">
        <v>1348</v>
      </c>
      <c r="Y4611" s="2"/>
      <c r="Z4611" s="2"/>
      <c r="AA4611" s="2" t="s">
        <v>4949</v>
      </c>
      <c r="AB4611" s="3">
        <f>DATEVALUE(DatosTransformados[[#This Row],[Contact Date Hidden]])</f>
        <v>45210</v>
      </c>
      <c r="AC4611" s="3">
        <v>44840</v>
      </c>
      <c r="AD4611" s="2" t="s">
        <v>28</v>
      </c>
      <c r="AE4611" s="2" t="str">
        <f>VLOOKUP(DatosTransformados[[#This Row],[Customer Segment Hidden]],Tabla3[#All],2,FALSE)</f>
        <v>High</v>
      </c>
      <c r="AF4611" s="11">
        <v>58.160334491323908</v>
      </c>
      <c r="AG4611" s="2">
        <v>5</v>
      </c>
      <c r="AH4611" s="2" t="s">
        <v>49</v>
      </c>
      <c r="AI4611" s="2" t="str">
        <f>IFERROR(VLOOKUP(DatosTransformados[[#This Row],[Preferred Contact Method Hidden]],Tabla3[#All],2,FALSE),DatosTransformados[[#This Row],[Preferred Contact Method Hidden]])</f>
        <v>Phone</v>
      </c>
      <c r="AJ4611" s="2" t="str">
        <f>VLOOKUP(DatosTransformados[[#This Row],[Applied Discount Hidden]],Tabla3[#All],2,FALSE)</f>
        <v>No</v>
      </c>
      <c r="AK4611" s="2" t="b">
        <v>0</v>
      </c>
    </row>
    <row r="4612" spans="1:37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">
        <v>33</v>
      </c>
      <c r="O46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2" s="5" t="s">
        <v>21</v>
      </c>
      <c r="Q4612" s="5">
        <v>0</v>
      </c>
      <c r="R4612" s="5" t="s">
        <v>33</v>
      </c>
      <c r="S4612" s="5" t="s">
        <v>34</v>
      </c>
      <c r="T4612" s="5" t="s">
        <v>123</v>
      </c>
      <c r="U4612" s="5">
        <v>51</v>
      </c>
      <c r="V4612" s="5" t="str">
        <f>PROPER(DatosTransformados[[#This Row],[Payment Method Hidden]])</f>
        <v>Credit Card</v>
      </c>
      <c r="W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612" s="5">
        <v>2261</v>
      </c>
      <c r="Y4612" s="5" t="s">
        <v>87</v>
      </c>
      <c r="Z4612" s="5" t="s">
        <v>1400</v>
      </c>
      <c r="AA4612" s="5" t="s">
        <v>4109</v>
      </c>
      <c r="AB4612" s="6">
        <f>DATEVALUE(DatosTransformados[[#This Row],[Contact Date Hidden]])</f>
        <v>44198</v>
      </c>
      <c r="AC4612" s="6">
        <v>44888</v>
      </c>
      <c r="AD4612" s="5" t="s">
        <v>28</v>
      </c>
      <c r="AE4612" s="5" t="str">
        <f>VLOOKUP(DatosTransformados[[#This Row],[Customer Segment Hidden]],Tabla3[#All],2,FALSE)</f>
        <v>High</v>
      </c>
      <c r="AF4612" s="12">
        <v>59.517140747037189</v>
      </c>
      <c r="AG4612" s="5">
        <v>10</v>
      </c>
      <c r="AH4612" s="5" t="s">
        <v>63</v>
      </c>
      <c r="AI4612" s="5" t="str">
        <f>IFERROR(VLOOKUP(DatosTransformados[[#This Row],[Preferred Contact Method Hidden]],Tabla3[#All],2,FALSE),DatosTransformados[[#This Row],[Preferred Contact Method Hidden]])</f>
        <v>SMS</v>
      </c>
      <c r="AJ4612" s="5" t="str">
        <f>VLOOKUP(DatosTransformados[[#This Row],[Applied Discount Hidden]],Tabla3[#All],2,FALSE)</f>
        <v>Yes</v>
      </c>
      <c r="AK4612" s="5" t="b">
        <v>1</v>
      </c>
    </row>
    <row r="4613" spans="1:37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">
        <v>21</v>
      </c>
      <c r="O46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3" s="2" t="s">
        <v>21</v>
      </c>
      <c r="Q4613" s="2">
        <v>0</v>
      </c>
      <c r="R4613" s="2" t="s">
        <v>21</v>
      </c>
      <c r="S4613" s="2" t="s">
        <v>24</v>
      </c>
      <c r="T4613" s="2" t="s">
        <v>35</v>
      </c>
      <c r="U4613" s="2">
        <v>21</v>
      </c>
      <c r="V4613" s="2" t="str">
        <f>PROPER(DatosTransformados[[#This Row],[Payment Method Hidden]])</f>
        <v>Direct Debit</v>
      </c>
      <c r="W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613" s="2">
        <v>534</v>
      </c>
      <c r="Y4613" s="2" t="s">
        <v>42</v>
      </c>
      <c r="Z4613" s="2" t="s">
        <v>184</v>
      </c>
      <c r="AA4613" s="2" t="s">
        <v>2998</v>
      </c>
      <c r="AB4613" s="3">
        <f>DATEVALUE(DatosTransformados[[#This Row],[Contact Date Hidden]])</f>
        <v>45196</v>
      </c>
      <c r="AC4613" s="3">
        <v>44544</v>
      </c>
      <c r="AD4613" s="2" t="s">
        <v>28</v>
      </c>
      <c r="AE4613" s="2" t="str">
        <f>VLOOKUP(DatosTransformados[[#This Row],[Customer Segment Hidden]],Tabla3[#All],2,FALSE)</f>
        <v>High</v>
      </c>
      <c r="AF4613" s="11">
        <v>20.764540851846839</v>
      </c>
      <c r="AG4613" s="2">
        <v>7</v>
      </c>
      <c r="AH4613" s="2" t="s">
        <v>63</v>
      </c>
      <c r="AI4613" s="2" t="str">
        <f>IFERROR(VLOOKUP(DatosTransformados[[#This Row],[Preferred Contact Method Hidden]],Tabla3[#All],2,FALSE),DatosTransformados[[#This Row],[Preferred Contact Method Hidden]])</f>
        <v>SMS</v>
      </c>
      <c r="AJ4613" s="2" t="str">
        <f>VLOOKUP(DatosTransformados[[#This Row],[Applied Discount Hidden]],Tabla3[#All],2,FALSE)</f>
        <v>Yes</v>
      </c>
      <c r="AK4613" s="2" t="b">
        <v>1</v>
      </c>
    </row>
    <row r="4614" spans="1:37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">
        <v>21</v>
      </c>
      <c r="O46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4" s="5" t="s">
        <v>21</v>
      </c>
      <c r="Q4614" s="5">
        <v>0</v>
      </c>
      <c r="R4614" s="5" t="s">
        <v>33</v>
      </c>
      <c r="S4614" s="5" t="s">
        <v>34</v>
      </c>
      <c r="T4614" s="5" t="s">
        <v>25</v>
      </c>
      <c r="U4614" s="5">
        <v>41</v>
      </c>
      <c r="V4614" s="5" t="str">
        <f>PROPER(DatosTransformados[[#This Row],[Payment Method Hidden]])</f>
        <v>Credit Card</v>
      </c>
      <c r="W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614" s="5">
        <v>2188</v>
      </c>
      <c r="Y4614" s="5"/>
      <c r="Z4614" s="5"/>
      <c r="AA4614" s="5" t="s">
        <v>7001</v>
      </c>
      <c r="AB4614" s="6">
        <f>DATEVALUE(DatosTransformados[[#This Row],[Contact Date Hidden]])</f>
        <v>44281</v>
      </c>
      <c r="AC4614" s="6">
        <v>43836</v>
      </c>
      <c r="AD4614" s="5" t="s">
        <v>38</v>
      </c>
      <c r="AE4614" s="5" t="str">
        <f>VLOOKUP(DatosTransformados[[#This Row],[Customer Segment Hidden]],Tabla3[#All],2,FALSE)</f>
        <v>Low</v>
      </c>
      <c r="AF4614" s="12">
        <v>33.599938063465473</v>
      </c>
      <c r="AG4614" s="5">
        <v>8</v>
      </c>
      <c r="AH4614" s="5" t="s">
        <v>29</v>
      </c>
      <c r="AI4614" s="5" t="str">
        <f>IFERROR(VLOOKUP(DatosTransformados[[#This Row],[Preferred Contact Method Hidden]],Tabla3[#All],2,FALSE),DatosTransformados[[#This Row],[Preferred Contact Method Hidden]])</f>
        <v>Email</v>
      </c>
      <c r="AJ4614" s="5" t="str">
        <f>VLOOKUP(DatosTransformados[[#This Row],[Applied Discount Hidden]],Tabla3[#All],2,FALSE)</f>
        <v>No</v>
      </c>
      <c r="AK4614" s="5" t="b">
        <v>0</v>
      </c>
    </row>
    <row r="4615" spans="1:37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">
        <v>21</v>
      </c>
      <c r="O46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5" s="2" t="s">
        <v>21</v>
      </c>
      <c r="Q4615" s="2">
        <v>0</v>
      </c>
      <c r="R4615" s="2" t="s">
        <v>21</v>
      </c>
      <c r="S4615" s="2" t="s">
        <v>24</v>
      </c>
      <c r="T4615" s="2" t="s">
        <v>117</v>
      </c>
      <c r="U4615" s="2">
        <v>16</v>
      </c>
      <c r="V4615" s="2" t="str">
        <f>PROPER(DatosTransformados[[#This Row],[Payment Method Hidden]])</f>
        <v>Direct Debit</v>
      </c>
      <c r="W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615" s="2">
        <v>210</v>
      </c>
      <c r="Y4615" s="2" t="s">
        <v>103</v>
      </c>
      <c r="Z4615" s="2" t="s">
        <v>104</v>
      </c>
      <c r="AA4615" s="2" t="s">
        <v>2482</v>
      </c>
      <c r="AB4615" s="3">
        <f>DATEVALUE(DatosTransformados[[#This Row],[Contact Date Hidden]])</f>
        <v>43918</v>
      </c>
      <c r="AC4615" s="3">
        <v>44056</v>
      </c>
      <c r="AD4615" s="2" t="s">
        <v>28</v>
      </c>
      <c r="AE4615" s="2" t="str">
        <f>VLOOKUP(DatosTransformados[[#This Row],[Customer Segment Hidden]],Tabla3[#All],2,FALSE)</f>
        <v>High</v>
      </c>
      <c r="AF4615" s="11">
        <v>16.98539383629447</v>
      </c>
      <c r="AG4615" s="2">
        <v>0</v>
      </c>
      <c r="AH4615" s="2" t="s">
        <v>63</v>
      </c>
      <c r="AI4615" s="2" t="str">
        <f>IFERROR(VLOOKUP(DatosTransformados[[#This Row],[Preferred Contact Method Hidden]],Tabla3[#All],2,FALSE),DatosTransformados[[#This Row],[Preferred Contact Method Hidden]])</f>
        <v>SMS</v>
      </c>
      <c r="AJ4615" s="2" t="str">
        <f>VLOOKUP(DatosTransformados[[#This Row],[Applied Discount Hidden]],Tabla3[#All],2,FALSE)</f>
        <v>Yes</v>
      </c>
      <c r="AK4615" s="2" t="b">
        <v>1</v>
      </c>
    </row>
    <row r="4616" spans="1:37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">
        <v>33</v>
      </c>
      <c r="O46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6" s="5" t="s">
        <v>21</v>
      </c>
      <c r="Q4616" s="5">
        <v>0</v>
      </c>
      <c r="R4616" s="5" t="s">
        <v>33</v>
      </c>
      <c r="S4616" s="5" t="s">
        <v>34</v>
      </c>
      <c r="T4616" s="5" t="s">
        <v>35</v>
      </c>
      <c r="U4616" s="5">
        <v>54</v>
      </c>
      <c r="V4616" s="5" t="str">
        <f>PROPER(DatosTransformados[[#This Row],[Payment Method Hidden]])</f>
        <v>Direct Debit</v>
      </c>
      <c r="W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616" s="5">
        <v>3294</v>
      </c>
      <c r="Y4616" s="5" t="s">
        <v>134</v>
      </c>
      <c r="Z4616" s="5" t="s">
        <v>375</v>
      </c>
      <c r="AA4616" s="5" t="s">
        <v>1771</v>
      </c>
      <c r="AB4616" s="6">
        <f>DATEVALUE(DatosTransformados[[#This Row],[Contact Date Hidden]])</f>
        <v>44301</v>
      </c>
      <c r="AC4616" s="6">
        <v>44867</v>
      </c>
      <c r="AD4616" s="5" t="s">
        <v>38</v>
      </c>
      <c r="AE4616" s="5" t="str">
        <f>VLOOKUP(DatosTransformados[[#This Row],[Customer Segment Hidden]],Tabla3[#All],2,FALSE)</f>
        <v>Low</v>
      </c>
      <c r="AF4616" s="12">
        <v>61.458736496895867</v>
      </c>
      <c r="AG4616" s="5">
        <v>7</v>
      </c>
      <c r="AH4616" s="5" t="s">
        <v>63</v>
      </c>
      <c r="AI4616" s="5" t="str">
        <f>IFERROR(VLOOKUP(DatosTransformados[[#This Row],[Preferred Contact Method Hidden]],Tabla3[#All],2,FALSE),DatosTransformados[[#This Row],[Preferred Contact Method Hidden]])</f>
        <v>SMS</v>
      </c>
      <c r="AJ4616" s="5" t="str">
        <f>VLOOKUP(DatosTransformados[[#This Row],[Applied Discount Hidden]],Tabla3[#All],2,FALSE)</f>
        <v>No</v>
      </c>
      <c r="AK4616" s="5" t="b">
        <v>0</v>
      </c>
    </row>
    <row r="4617" spans="1:37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">
        <v>21</v>
      </c>
      <c r="O46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7" s="2" t="s">
        <v>21</v>
      </c>
      <c r="Q4617" s="2">
        <v>0</v>
      </c>
      <c r="R4617" s="2" t="s">
        <v>21</v>
      </c>
      <c r="S4617" s="2" t="s">
        <v>24</v>
      </c>
      <c r="T4617" s="2" t="s">
        <v>35</v>
      </c>
      <c r="U4617" s="2">
        <v>20</v>
      </c>
      <c r="V4617" s="2" t="str">
        <f>PROPER(DatosTransformados[[#This Row],[Payment Method Hidden]])</f>
        <v>Direct Debit</v>
      </c>
      <c r="W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617" s="2">
        <v>78</v>
      </c>
      <c r="Y4617" s="2" t="s">
        <v>103</v>
      </c>
      <c r="Z4617" s="2" t="s">
        <v>104</v>
      </c>
      <c r="AA4617" s="2" t="s">
        <v>1176</v>
      </c>
      <c r="AB4617" s="3">
        <f>DATEVALUE(DatosTransformados[[#This Row],[Contact Date Hidden]])</f>
        <v>45099</v>
      </c>
      <c r="AC4617" s="3">
        <v>44353</v>
      </c>
      <c r="AD4617" s="2" t="s">
        <v>28</v>
      </c>
      <c r="AE4617" s="2" t="str">
        <f>VLOOKUP(DatosTransformados[[#This Row],[Customer Segment Hidden]],Tabla3[#All],2,FALSE)</f>
        <v>High</v>
      </c>
      <c r="AF4617" s="11">
        <v>16.34096099493993</v>
      </c>
      <c r="AG4617" s="2">
        <v>1</v>
      </c>
      <c r="AH4617" s="2" t="s">
        <v>29</v>
      </c>
      <c r="AI4617" s="2" t="str">
        <f>IFERROR(VLOOKUP(DatosTransformados[[#This Row],[Preferred Contact Method Hidden]],Tabla3[#All],2,FALSE),DatosTransformados[[#This Row],[Preferred Contact Method Hidden]])</f>
        <v>Email</v>
      </c>
      <c r="AJ4617" s="2" t="str">
        <f>VLOOKUP(DatosTransformados[[#This Row],[Applied Discount Hidden]],Tabla3[#All],2,FALSE)</f>
        <v>No</v>
      </c>
      <c r="AK4617" s="2" t="b">
        <v>0</v>
      </c>
    </row>
    <row r="4618" spans="1:37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">
        <v>21</v>
      </c>
      <c r="O46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8" s="5" t="s">
        <v>33</v>
      </c>
      <c r="Q4618" s="5">
        <v>2</v>
      </c>
      <c r="R4618" s="5" t="s">
        <v>33</v>
      </c>
      <c r="S4618" s="5" t="s">
        <v>52</v>
      </c>
      <c r="T4618" s="5" t="s">
        <v>117</v>
      </c>
      <c r="U4618" s="5">
        <v>40</v>
      </c>
      <c r="V4618" s="5" t="str">
        <f>PROPER(DatosTransformados[[#This Row],[Payment Method Hidden]])</f>
        <v>Direct Debit</v>
      </c>
      <c r="W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618" s="5">
        <v>2845</v>
      </c>
      <c r="Y4618" s="5"/>
      <c r="Z4618" s="5"/>
      <c r="AA4618" s="5" t="s">
        <v>2881</v>
      </c>
      <c r="AB4618" s="6">
        <f>DATEVALUE(DatosTransformados[[#This Row],[Contact Date Hidden]])</f>
        <v>43985</v>
      </c>
      <c r="AC4618" s="6">
        <v>44843</v>
      </c>
      <c r="AD4618" s="5" t="s">
        <v>28</v>
      </c>
      <c r="AE4618" s="5" t="str">
        <f>VLOOKUP(DatosTransformados[[#This Row],[Customer Segment Hidden]],Tabla3[#All],2,FALSE)</f>
        <v>High</v>
      </c>
      <c r="AF4618" s="12">
        <v>38.583397540131259</v>
      </c>
      <c r="AG4618" s="5">
        <v>0</v>
      </c>
      <c r="AH4618" s="5" t="s">
        <v>29</v>
      </c>
      <c r="AI4618" s="5" t="str">
        <f>IFERROR(VLOOKUP(DatosTransformados[[#This Row],[Preferred Contact Method Hidden]],Tabla3[#All],2,FALSE),DatosTransformados[[#This Row],[Preferred Contact Method Hidden]])</f>
        <v>Email</v>
      </c>
      <c r="AJ4618" s="5" t="str">
        <f>VLOOKUP(DatosTransformados[[#This Row],[Applied Discount Hidden]],Tabla3[#All],2,FALSE)</f>
        <v>Yes</v>
      </c>
      <c r="AK4618" s="5" t="b">
        <v>1</v>
      </c>
    </row>
    <row r="4619" spans="1:37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">
        <v>21</v>
      </c>
      <c r="O46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19" s="2" t="s">
        <v>21</v>
      </c>
      <c r="Q4619" s="2">
        <v>0</v>
      </c>
      <c r="R4619" s="2" t="s">
        <v>21</v>
      </c>
      <c r="S4619" s="2" t="s">
        <v>34</v>
      </c>
      <c r="T4619" s="2" t="s">
        <v>117</v>
      </c>
      <c r="U4619" s="2">
        <v>31</v>
      </c>
      <c r="V4619" s="2" t="str">
        <f>PROPER(DatosTransformados[[#This Row],[Payment Method Hidden]])</f>
        <v>Direct Debit</v>
      </c>
      <c r="W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619" s="2">
        <v>1236</v>
      </c>
      <c r="Y4619" s="2"/>
      <c r="Z4619" s="2"/>
      <c r="AA4619" s="2" t="s">
        <v>1533</v>
      </c>
      <c r="AB4619" s="3">
        <f>DATEVALUE(DatosTransformados[[#This Row],[Contact Date Hidden]])</f>
        <v>44926</v>
      </c>
      <c r="AC4619" s="3">
        <v>44062</v>
      </c>
      <c r="AD4619" s="2" t="s">
        <v>44</v>
      </c>
      <c r="AE4619" s="2" t="str">
        <f>VLOOKUP(DatosTransformados[[#This Row],[Customer Segment Hidden]],Tabla3[#All],2,FALSE)</f>
        <v>Medium</v>
      </c>
      <c r="AF4619" s="11">
        <v>27.71688632072653</v>
      </c>
      <c r="AG4619" s="2">
        <v>7</v>
      </c>
      <c r="AH4619" s="2" t="s">
        <v>63</v>
      </c>
      <c r="AI4619" s="2" t="str">
        <f>IFERROR(VLOOKUP(DatosTransformados[[#This Row],[Preferred Contact Method Hidden]],Tabla3[#All],2,FALSE),DatosTransformados[[#This Row],[Preferred Contact Method Hidden]])</f>
        <v>SMS</v>
      </c>
      <c r="AJ4619" s="2" t="str">
        <f>VLOOKUP(DatosTransformados[[#This Row],[Applied Discount Hidden]],Tabla3[#All],2,FALSE)</f>
        <v>Yes</v>
      </c>
      <c r="AK4619" s="2" t="b">
        <v>1</v>
      </c>
    </row>
    <row r="4620" spans="1:37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">
        <v>21</v>
      </c>
      <c r="O46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0" s="5" t="s">
        <v>21</v>
      </c>
      <c r="Q4620" s="5">
        <v>0</v>
      </c>
      <c r="R4620" s="5" t="s">
        <v>33</v>
      </c>
      <c r="S4620" s="5" t="s">
        <v>52</v>
      </c>
      <c r="T4620" s="5" t="s">
        <v>35</v>
      </c>
      <c r="U4620" s="5">
        <v>56</v>
      </c>
      <c r="V4620" s="5" t="str">
        <f>PROPER(DatosTransformados[[#This Row],[Payment Method Hidden]])</f>
        <v>Direct Debit</v>
      </c>
      <c r="W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620" s="5">
        <v>4088</v>
      </c>
      <c r="Y4620" s="5"/>
      <c r="Z4620" s="5"/>
      <c r="AA4620" s="5" t="s">
        <v>5223</v>
      </c>
      <c r="AB4620" s="6">
        <f>DATEVALUE(DatosTransformados[[#This Row],[Contact Date Hidden]])</f>
        <v>44683</v>
      </c>
      <c r="AC4620" s="6">
        <v>44338</v>
      </c>
      <c r="AD4620" s="5" t="s">
        <v>28</v>
      </c>
      <c r="AE4620" s="5" t="str">
        <f>VLOOKUP(DatosTransformados[[#This Row],[Customer Segment Hidden]],Tabla3[#All],2,FALSE)</f>
        <v>High</v>
      </c>
      <c r="AF4620" s="12">
        <v>62.241602538189667</v>
      </c>
      <c r="AG4620" s="5">
        <v>1</v>
      </c>
      <c r="AH4620" s="5" t="s">
        <v>63</v>
      </c>
      <c r="AI4620" s="5" t="str">
        <f>IFERROR(VLOOKUP(DatosTransformados[[#This Row],[Preferred Contact Method Hidden]],Tabla3[#All],2,FALSE),DatosTransformados[[#This Row],[Preferred Contact Method Hidden]])</f>
        <v>SMS</v>
      </c>
      <c r="AJ4620" s="5" t="str">
        <f>VLOOKUP(DatosTransformados[[#This Row],[Applied Discount Hidden]],Tabla3[#All],2,FALSE)</f>
        <v>Yes</v>
      </c>
      <c r="AK4620" s="5" t="b">
        <v>1</v>
      </c>
    </row>
    <row r="4621" spans="1:37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">
        <v>33</v>
      </c>
      <c r="O46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1" s="2" t="s">
        <v>21</v>
      </c>
      <c r="Q4621" s="2">
        <v>0</v>
      </c>
      <c r="R4621" s="2" t="s">
        <v>33</v>
      </c>
      <c r="S4621" s="2" t="s">
        <v>52</v>
      </c>
      <c r="T4621" s="2" t="s">
        <v>123</v>
      </c>
      <c r="U4621" s="2">
        <v>53</v>
      </c>
      <c r="V4621" s="2" t="str">
        <f>PROPER(DatosTransformados[[#This Row],[Payment Method Hidden]])</f>
        <v>Credit Card</v>
      </c>
      <c r="W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4621" s="2">
        <v>3799</v>
      </c>
      <c r="Y4621" s="2"/>
      <c r="Z4621" s="2"/>
      <c r="AA4621" s="2" t="s">
        <v>4451</v>
      </c>
      <c r="AB4621" s="3">
        <f>DATEVALUE(DatosTransformados[[#This Row],[Contact Date Hidden]])</f>
        <v>44645</v>
      </c>
      <c r="AC4621" s="3">
        <v>43954</v>
      </c>
      <c r="AD4621" s="2" t="s">
        <v>44</v>
      </c>
      <c r="AE4621" s="2" t="str">
        <f>VLOOKUP(DatosTransformados[[#This Row],[Customer Segment Hidden]],Tabla3[#All],2,FALSE)</f>
        <v>Medium</v>
      </c>
      <c r="AF4621" s="11">
        <v>48.648241671063751</v>
      </c>
      <c r="AG4621" s="2">
        <v>0</v>
      </c>
      <c r="AH4621" s="2" t="s">
        <v>49</v>
      </c>
      <c r="AI4621" s="2" t="str">
        <f>IFERROR(VLOOKUP(DatosTransformados[[#This Row],[Preferred Contact Method Hidden]],Tabla3[#All],2,FALSE),DatosTransformados[[#This Row],[Preferred Contact Method Hidden]])</f>
        <v>Phone</v>
      </c>
      <c r="AJ4621" s="2" t="str">
        <f>VLOOKUP(DatosTransformados[[#This Row],[Applied Discount Hidden]],Tabla3[#All],2,FALSE)</f>
        <v>Yes</v>
      </c>
      <c r="AK4621" s="2" t="b">
        <v>1</v>
      </c>
    </row>
    <row r="4622" spans="1:37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">
        <v>21</v>
      </c>
      <c r="O46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2" s="5" t="s">
        <v>21</v>
      </c>
      <c r="Q4622" s="5">
        <v>0</v>
      </c>
      <c r="R4622" s="5" t="s">
        <v>33</v>
      </c>
      <c r="S4622" s="5" t="s">
        <v>52</v>
      </c>
      <c r="T4622" s="5" t="s">
        <v>25</v>
      </c>
      <c r="U4622" s="5">
        <v>43</v>
      </c>
      <c r="V4622" s="5" t="str">
        <f>PROPER(DatosTransformados[[#This Row],[Payment Method Hidden]])</f>
        <v>Credit Card</v>
      </c>
      <c r="W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622" s="5">
        <v>2849</v>
      </c>
      <c r="Y4622" s="5"/>
      <c r="Z4622" s="5"/>
      <c r="AA4622" s="5" t="s">
        <v>1530</v>
      </c>
      <c r="AB4622" s="6">
        <f>DATEVALUE(DatosTransformados[[#This Row],[Contact Date Hidden]])</f>
        <v>43876</v>
      </c>
      <c r="AC4622" s="6">
        <v>44642</v>
      </c>
      <c r="AD4622" s="5" t="s">
        <v>28</v>
      </c>
      <c r="AE4622" s="5" t="str">
        <f>VLOOKUP(DatosTransformados[[#This Row],[Customer Segment Hidden]],Tabla3[#All],2,FALSE)</f>
        <v>High</v>
      </c>
      <c r="AF4622" s="12">
        <v>44.487247509617433</v>
      </c>
      <c r="AG4622" s="5">
        <v>0</v>
      </c>
      <c r="AH4622" s="5" t="s">
        <v>49</v>
      </c>
      <c r="AI4622" s="5" t="str">
        <f>IFERROR(VLOOKUP(DatosTransformados[[#This Row],[Preferred Contact Method Hidden]],Tabla3[#All],2,FALSE),DatosTransformados[[#This Row],[Preferred Contact Method Hidden]])</f>
        <v>Phone</v>
      </c>
      <c r="AJ4622" s="5" t="str">
        <f>VLOOKUP(DatosTransformados[[#This Row],[Applied Discount Hidden]],Tabla3[#All],2,FALSE)</f>
        <v>Yes</v>
      </c>
      <c r="AK4622" s="5" t="b">
        <v>1</v>
      </c>
    </row>
    <row r="4623" spans="1:37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">
        <v>21</v>
      </c>
      <c r="O46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3" s="2" t="s">
        <v>21</v>
      </c>
      <c r="Q4623" s="2">
        <v>0</v>
      </c>
      <c r="R4623" s="2" t="s">
        <v>21</v>
      </c>
      <c r="S4623" s="2" t="s">
        <v>24</v>
      </c>
      <c r="T4623" s="2" t="s">
        <v>35</v>
      </c>
      <c r="U4623" s="2">
        <v>37</v>
      </c>
      <c r="V4623" s="2" t="str">
        <f>PROPER(DatosTransformados[[#This Row],[Payment Method Hidden]])</f>
        <v>Direct Debit</v>
      </c>
      <c r="W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623" s="2">
        <v>589</v>
      </c>
      <c r="Y4623" s="2"/>
      <c r="Z4623" s="2"/>
      <c r="AA4623" s="2" t="s">
        <v>7011</v>
      </c>
      <c r="AB4623" s="3">
        <f>DATEVALUE(DatosTransformados[[#This Row],[Contact Date Hidden]])</f>
        <v>44717</v>
      </c>
      <c r="AC4623" s="3">
        <v>44367</v>
      </c>
      <c r="AD4623" s="2" t="s">
        <v>38</v>
      </c>
      <c r="AE4623" s="2" t="str">
        <f>VLOOKUP(DatosTransformados[[#This Row],[Customer Segment Hidden]],Tabla3[#All],2,FALSE)</f>
        <v>Low</v>
      </c>
      <c r="AF4623" s="11">
        <v>40.291704672804563</v>
      </c>
      <c r="AG4623" s="2">
        <v>9</v>
      </c>
      <c r="AH4623" s="2" t="s">
        <v>29</v>
      </c>
      <c r="AI4623" s="2" t="str">
        <f>IFERROR(VLOOKUP(DatosTransformados[[#This Row],[Preferred Contact Method Hidden]],Tabla3[#All],2,FALSE),DatosTransformados[[#This Row],[Preferred Contact Method Hidden]])</f>
        <v>Email</v>
      </c>
      <c r="AJ4623" s="2" t="str">
        <f>VLOOKUP(DatosTransformados[[#This Row],[Applied Discount Hidden]],Tabla3[#All],2,FALSE)</f>
        <v>Yes</v>
      </c>
      <c r="AK4623" s="2" t="b">
        <v>1</v>
      </c>
    </row>
    <row r="4624" spans="1:37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">
        <v>21</v>
      </c>
      <c r="O46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4" s="5" t="s">
        <v>21</v>
      </c>
      <c r="Q4624" s="5">
        <v>0</v>
      </c>
      <c r="R4624" s="5" t="s">
        <v>21</v>
      </c>
      <c r="S4624" s="5" t="s">
        <v>52</v>
      </c>
      <c r="T4624" s="5" t="s">
        <v>25</v>
      </c>
      <c r="U4624" s="5">
        <v>11</v>
      </c>
      <c r="V4624" s="5" t="str">
        <f>PROPER(DatosTransformados[[#This Row],[Payment Method Hidden]])</f>
        <v>Credit Card</v>
      </c>
      <c r="W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624" s="5">
        <v>825</v>
      </c>
      <c r="Y4624" s="5"/>
      <c r="Z4624" s="5"/>
      <c r="AA4624" s="5" t="s">
        <v>2552</v>
      </c>
      <c r="AB4624" s="6">
        <f>DATEVALUE(DatosTransformados[[#This Row],[Contact Date Hidden]])</f>
        <v>45082</v>
      </c>
      <c r="AC4624" s="6">
        <v>44408</v>
      </c>
      <c r="AD4624" s="5" t="s">
        <v>44</v>
      </c>
      <c r="AE4624" s="5" t="str">
        <f>VLOOKUP(DatosTransformados[[#This Row],[Customer Segment Hidden]],Tabla3[#All],2,FALSE)</f>
        <v>Medium</v>
      </c>
      <c r="AF4624" s="12">
        <v>9.430241930049176</v>
      </c>
      <c r="AG4624" s="5">
        <v>10</v>
      </c>
      <c r="AH4624" s="5" t="s">
        <v>29</v>
      </c>
      <c r="AI4624" s="5" t="str">
        <f>IFERROR(VLOOKUP(DatosTransformados[[#This Row],[Preferred Contact Method Hidden]],Tabla3[#All],2,FALSE),DatosTransformados[[#This Row],[Preferred Contact Method Hidden]])</f>
        <v>Email</v>
      </c>
      <c r="AJ4624" s="5" t="str">
        <f>VLOOKUP(DatosTransformados[[#This Row],[Applied Discount Hidden]],Tabla3[#All],2,FALSE)</f>
        <v>No</v>
      </c>
      <c r="AK4624" s="5" t="b">
        <v>0</v>
      </c>
    </row>
    <row r="4625" spans="1:37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">
        <v>21</v>
      </c>
      <c r="O46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5" s="2" t="s">
        <v>21</v>
      </c>
      <c r="Q4625" s="2">
        <v>0</v>
      </c>
      <c r="R4625" s="2" t="s">
        <v>21</v>
      </c>
      <c r="S4625" s="2" t="s">
        <v>24</v>
      </c>
      <c r="T4625" s="2" t="s">
        <v>123</v>
      </c>
      <c r="U4625" s="2">
        <v>22</v>
      </c>
      <c r="V4625" s="2" t="str">
        <f>PROPER(DatosTransformados[[#This Row],[Payment Method Hidden]])</f>
        <v>Credit Card</v>
      </c>
      <c r="W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625" s="2">
        <v>175</v>
      </c>
      <c r="Y4625" s="2"/>
      <c r="Z4625" s="2"/>
      <c r="AA4625" s="2" t="s">
        <v>6648</v>
      </c>
      <c r="AB4625" s="3">
        <f>DATEVALUE(DatosTransformados[[#This Row],[Contact Date Hidden]])</f>
        <v>44131</v>
      </c>
      <c r="AC4625" s="3">
        <v>44237</v>
      </c>
      <c r="AD4625" s="2" t="s">
        <v>28</v>
      </c>
      <c r="AE4625" s="2" t="str">
        <f>VLOOKUP(DatosTransformados[[#This Row],[Customer Segment Hidden]],Tabla3[#All],2,FALSE)</f>
        <v>High</v>
      </c>
      <c r="AF4625" s="11">
        <v>24.12698721197491</v>
      </c>
      <c r="AG4625" s="2">
        <v>0</v>
      </c>
      <c r="AH4625" s="2" t="s">
        <v>49</v>
      </c>
      <c r="AI4625" s="2" t="str">
        <f>IFERROR(VLOOKUP(DatosTransformados[[#This Row],[Preferred Contact Method Hidden]],Tabla3[#All],2,FALSE),DatosTransformados[[#This Row],[Preferred Contact Method Hidden]])</f>
        <v>Phone</v>
      </c>
      <c r="AJ4625" s="2" t="str">
        <f>VLOOKUP(DatosTransformados[[#This Row],[Applied Discount Hidden]],Tabla3[#All],2,FALSE)</f>
        <v>No</v>
      </c>
      <c r="AK4625" s="2" t="b">
        <v>0</v>
      </c>
    </row>
    <row r="4626" spans="1:37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">
        <v>21</v>
      </c>
      <c r="O46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6" s="5" t="s">
        <v>21</v>
      </c>
      <c r="Q4626" s="5">
        <v>0</v>
      </c>
      <c r="R4626" s="5" t="s">
        <v>33</v>
      </c>
      <c r="S4626" s="5" t="s">
        <v>24</v>
      </c>
      <c r="T4626" s="5" t="s">
        <v>35</v>
      </c>
      <c r="U4626" s="5">
        <v>54</v>
      </c>
      <c r="V4626" s="5" t="str">
        <f>PROPER(DatosTransformados[[#This Row],[Payment Method Hidden]])</f>
        <v>Direct Debit</v>
      </c>
      <c r="W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626" s="5">
        <v>3151</v>
      </c>
      <c r="Y4626" s="5" t="s">
        <v>42</v>
      </c>
      <c r="Z4626" s="5" t="s">
        <v>184</v>
      </c>
      <c r="AA4626" s="5" t="s">
        <v>5208</v>
      </c>
      <c r="AB4626" s="6">
        <f>DATEVALUE(DatosTransformados[[#This Row],[Contact Date Hidden]])</f>
        <v>44047</v>
      </c>
      <c r="AC4626" s="6">
        <v>44270</v>
      </c>
      <c r="AD4626" s="5" t="s">
        <v>44</v>
      </c>
      <c r="AE4626" s="5" t="str">
        <f>VLOOKUP(DatosTransformados[[#This Row],[Customer Segment Hidden]],Tabla3[#All],2,FALSE)</f>
        <v>Medium</v>
      </c>
      <c r="AF4626" s="12">
        <v>48.642842961138228</v>
      </c>
      <c r="AG4626" s="5">
        <v>8</v>
      </c>
      <c r="AH4626" s="5" t="s">
        <v>49</v>
      </c>
      <c r="AI4626" s="5" t="str">
        <f>IFERROR(VLOOKUP(DatosTransformados[[#This Row],[Preferred Contact Method Hidden]],Tabla3[#All],2,FALSE),DatosTransformados[[#This Row],[Preferred Contact Method Hidden]])</f>
        <v>Phone</v>
      </c>
      <c r="AJ4626" s="5" t="str">
        <f>VLOOKUP(DatosTransformados[[#This Row],[Applied Discount Hidden]],Tabla3[#All],2,FALSE)</f>
        <v>No</v>
      </c>
      <c r="AK4626" s="5" t="b">
        <v>0</v>
      </c>
    </row>
    <row r="4627" spans="1:37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">
        <v>21</v>
      </c>
      <c r="O46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7" s="2" t="s">
        <v>21</v>
      </c>
      <c r="Q4627" s="2">
        <v>0</v>
      </c>
      <c r="R4627" s="2" t="s">
        <v>21</v>
      </c>
      <c r="S4627" s="2" t="s">
        <v>34</v>
      </c>
      <c r="T4627" s="2" t="s">
        <v>169</v>
      </c>
      <c r="U4627" s="2">
        <v>29</v>
      </c>
      <c r="V4627" s="2" t="str">
        <f>PROPER(DatosTransformados[[#This Row],[Payment Method Hidden]])</f>
        <v>Paper Check</v>
      </c>
      <c r="W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627" s="2">
        <v>727</v>
      </c>
      <c r="Y4627" s="2"/>
      <c r="Z4627" s="2"/>
      <c r="AA4627" s="2" t="s">
        <v>2265</v>
      </c>
      <c r="AB4627" s="3">
        <f>DATEVALUE(DatosTransformados[[#This Row],[Contact Date Hidden]])</f>
        <v>45190</v>
      </c>
      <c r="AC4627" s="3">
        <v>43832</v>
      </c>
      <c r="AD4627" s="2" t="s">
        <v>44</v>
      </c>
      <c r="AE4627" s="2" t="str">
        <f>VLOOKUP(DatosTransformados[[#This Row],[Customer Segment Hidden]],Tabla3[#All],2,FALSE)</f>
        <v>Medium</v>
      </c>
      <c r="AF4627" s="11">
        <v>29.132908267918179</v>
      </c>
      <c r="AG4627" s="2">
        <v>8</v>
      </c>
      <c r="AH4627" s="2" t="s">
        <v>29</v>
      </c>
      <c r="AI4627" s="2" t="str">
        <f>IFERROR(VLOOKUP(DatosTransformados[[#This Row],[Preferred Contact Method Hidden]],Tabla3[#All],2,FALSE),DatosTransformados[[#This Row],[Preferred Contact Method Hidden]])</f>
        <v>Email</v>
      </c>
      <c r="AJ4627" s="2" t="str">
        <f>VLOOKUP(DatosTransformados[[#This Row],[Applied Discount Hidden]],Tabla3[#All],2,FALSE)</f>
        <v>Yes</v>
      </c>
      <c r="AK4627" s="2" t="b">
        <v>1</v>
      </c>
    </row>
    <row r="4628" spans="1:37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">
        <v>21</v>
      </c>
      <c r="O46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8" s="5" t="s">
        <v>33</v>
      </c>
      <c r="Q4628" s="5">
        <v>5</v>
      </c>
      <c r="R4628" s="5" t="s">
        <v>21</v>
      </c>
      <c r="S4628" s="5" t="s">
        <v>24</v>
      </c>
      <c r="T4628" s="5" t="s">
        <v>35</v>
      </c>
      <c r="U4628" s="5">
        <v>11</v>
      </c>
      <c r="V4628" s="5" t="str">
        <f>PROPER(DatosTransformados[[#This Row],[Payment Method Hidden]])</f>
        <v>Direct Debit</v>
      </c>
      <c r="W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628" s="5">
        <v>59</v>
      </c>
      <c r="Y4628" s="5" t="s">
        <v>156</v>
      </c>
      <c r="Z4628" s="5" t="s">
        <v>351</v>
      </c>
      <c r="AA4628" s="5" t="s">
        <v>7017</v>
      </c>
      <c r="AB4628" s="6">
        <f>DATEVALUE(DatosTransformados[[#This Row],[Contact Date Hidden]])</f>
        <v>44591</v>
      </c>
      <c r="AC4628" s="6">
        <v>44570</v>
      </c>
      <c r="AD4628" s="5" t="s">
        <v>38</v>
      </c>
      <c r="AE4628" s="5" t="str">
        <f>VLOOKUP(DatosTransformados[[#This Row],[Customer Segment Hidden]],Tabla3[#All],2,FALSE)</f>
        <v>Low</v>
      </c>
      <c r="AF4628" s="12">
        <v>8.9314361688258348</v>
      </c>
      <c r="AG4628" s="5">
        <v>9</v>
      </c>
      <c r="AH4628" s="5" t="s">
        <v>63</v>
      </c>
      <c r="AI4628" s="5" t="str">
        <f>IFERROR(VLOOKUP(DatosTransformados[[#This Row],[Preferred Contact Method Hidden]],Tabla3[#All],2,FALSE),DatosTransformados[[#This Row],[Preferred Contact Method Hidden]])</f>
        <v>SMS</v>
      </c>
      <c r="AJ4628" s="5" t="str">
        <f>VLOOKUP(DatosTransformados[[#This Row],[Applied Discount Hidden]],Tabla3[#All],2,FALSE)</f>
        <v>No</v>
      </c>
      <c r="AK4628" s="5" t="b">
        <v>0</v>
      </c>
    </row>
    <row r="4629" spans="1:37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">
        <v>21</v>
      </c>
      <c r="O46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29" s="2" t="s">
        <v>21</v>
      </c>
      <c r="Q4629" s="2">
        <v>0</v>
      </c>
      <c r="R4629" s="2" t="s">
        <v>21</v>
      </c>
      <c r="S4629" s="2" t="s">
        <v>52</v>
      </c>
      <c r="T4629" s="2" t="s">
        <v>123</v>
      </c>
      <c r="U4629" s="2">
        <v>10</v>
      </c>
      <c r="V4629" s="2" t="str">
        <f>PROPER(DatosTransformados[[#This Row],[Payment Method Hidden]])</f>
        <v>Credit Card</v>
      </c>
      <c r="W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629" s="2">
        <v>100</v>
      </c>
      <c r="Y4629" s="2"/>
      <c r="Z4629" s="2"/>
      <c r="AA4629" s="2" t="s">
        <v>984</v>
      </c>
      <c r="AB4629" s="3">
        <f>DATEVALUE(DatosTransformados[[#This Row],[Contact Date Hidden]])</f>
        <v>44038</v>
      </c>
      <c r="AC4629" s="3">
        <v>44771</v>
      </c>
      <c r="AD4629" s="2" t="s">
        <v>38</v>
      </c>
      <c r="AE4629" s="2" t="str">
        <f>VLOOKUP(DatosTransformados[[#This Row],[Customer Segment Hidden]],Tabla3[#All],2,FALSE)</f>
        <v>Low</v>
      </c>
      <c r="AF4629" s="11">
        <v>8.6261330902037479</v>
      </c>
      <c r="AG4629" s="2">
        <v>2</v>
      </c>
      <c r="AH4629" s="2" t="s">
        <v>63</v>
      </c>
      <c r="AI4629" s="2" t="str">
        <f>IFERROR(VLOOKUP(DatosTransformados[[#This Row],[Preferred Contact Method Hidden]],Tabla3[#All],2,FALSE),DatosTransformados[[#This Row],[Preferred Contact Method Hidden]])</f>
        <v>SMS</v>
      </c>
      <c r="AJ4629" s="2" t="str">
        <f>VLOOKUP(DatosTransformados[[#This Row],[Applied Discount Hidden]],Tabla3[#All],2,FALSE)</f>
        <v>Yes</v>
      </c>
      <c r="AK4629" s="2" t="b">
        <v>1</v>
      </c>
    </row>
    <row r="4630" spans="1:37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">
        <v>33</v>
      </c>
      <c r="O46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0" s="5" t="s">
        <v>21</v>
      </c>
      <c r="Q4630" s="5">
        <v>0</v>
      </c>
      <c r="R4630" s="5" t="s">
        <v>21</v>
      </c>
      <c r="S4630" s="5" t="s">
        <v>24</v>
      </c>
      <c r="T4630" s="5" t="s">
        <v>35</v>
      </c>
      <c r="U4630" s="5">
        <v>31</v>
      </c>
      <c r="V4630" s="5" t="str">
        <f>PROPER(DatosTransformados[[#This Row],[Payment Method Hidden]])</f>
        <v>Direct Debit</v>
      </c>
      <c r="W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630" s="5">
        <v>57</v>
      </c>
      <c r="Y4630" s="5" t="s">
        <v>42</v>
      </c>
      <c r="Z4630" s="5" t="s">
        <v>213</v>
      </c>
      <c r="AA4630" s="5" t="s">
        <v>1525</v>
      </c>
      <c r="AB4630" s="6">
        <f>DATEVALUE(DatosTransformados[[#This Row],[Contact Date Hidden]])</f>
        <v>44495</v>
      </c>
      <c r="AC4630" s="6">
        <v>44327</v>
      </c>
      <c r="AD4630" s="5" t="s">
        <v>28</v>
      </c>
      <c r="AE4630" s="5" t="str">
        <f>VLOOKUP(DatosTransformados[[#This Row],[Customer Segment Hidden]],Tabla3[#All],2,FALSE)</f>
        <v>High</v>
      </c>
      <c r="AF4630" s="12">
        <v>27.180628811725992</v>
      </c>
      <c r="AG4630" s="5">
        <v>10</v>
      </c>
      <c r="AH4630" s="5" t="s">
        <v>29</v>
      </c>
      <c r="AI4630" s="5" t="str">
        <f>IFERROR(VLOOKUP(DatosTransformados[[#This Row],[Preferred Contact Method Hidden]],Tabla3[#All],2,FALSE),DatosTransformados[[#This Row],[Preferred Contact Method Hidden]])</f>
        <v>Email</v>
      </c>
      <c r="AJ4630" s="5" t="str">
        <f>VLOOKUP(DatosTransformados[[#This Row],[Applied Discount Hidden]],Tabla3[#All],2,FALSE)</f>
        <v>No</v>
      </c>
      <c r="AK4630" s="5" t="b">
        <v>0</v>
      </c>
    </row>
    <row r="4631" spans="1:37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">
        <v>21</v>
      </c>
      <c r="O46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1" s="2" t="s">
        <v>21</v>
      </c>
      <c r="Q4631" s="2">
        <v>0</v>
      </c>
      <c r="R4631" s="2" t="s">
        <v>21</v>
      </c>
      <c r="S4631" s="2" t="s">
        <v>34</v>
      </c>
      <c r="T4631" s="2" t="s">
        <v>117</v>
      </c>
      <c r="U4631" s="2">
        <v>7</v>
      </c>
      <c r="V4631" s="2" t="str">
        <f>PROPER(DatosTransformados[[#This Row],[Payment Method Hidden]])</f>
        <v>Direct Debit</v>
      </c>
      <c r="W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631" s="2">
        <v>313</v>
      </c>
      <c r="Y4631" s="2"/>
      <c r="Z4631" s="2"/>
      <c r="AA4631" s="2" t="s">
        <v>3010</v>
      </c>
      <c r="AB4631" s="3">
        <f>DATEVALUE(DatosTransformados[[#This Row],[Contact Date Hidden]])</f>
        <v>44158</v>
      </c>
      <c r="AC4631" s="3">
        <v>44464</v>
      </c>
      <c r="AD4631" s="2" t="s">
        <v>38</v>
      </c>
      <c r="AE4631" s="2" t="str">
        <f>VLOOKUP(DatosTransformados[[#This Row],[Customer Segment Hidden]],Tabla3[#All],2,FALSE)</f>
        <v>Low</v>
      </c>
      <c r="AF4631" s="11">
        <v>8.1695541777481449</v>
      </c>
      <c r="AG4631" s="2">
        <v>9</v>
      </c>
      <c r="AH4631" s="2" t="s">
        <v>49</v>
      </c>
      <c r="AI4631" s="2" t="str">
        <f>IFERROR(VLOOKUP(DatosTransformados[[#This Row],[Preferred Contact Method Hidden]],Tabla3[#All],2,FALSE),DatosTransformados[[#This Row],[Preferred Contact Method Hidden]])</f>
        <v>Phone</v>
      </c>
      <c r="AJ4631" s="2" t="str">
        <f>VLOOKUP(DatosTransformados[[#This Row],[Applied Discount Hidden]],Tabla3[#All],2,FALSE)</f>
        <v>No</v>
      </c>
      <c r="AK4631" s="2" t="b">
        <v>0</v>
      </c>
    </row>
    <row r="4632" spans="1:37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">
        <v>21</v>
      </c>
      <c r="O46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2" s="5" t="s">
        <v>21</v>
      </c>
      <c r="Q4632" s="5">
        <v>0</v>
      </c>
      <c r="R4632" s="5" t="s">
        <v>21</v>
      </c>
      <c r="S4632" s="5" t="s">
        <v>52</v>
      </c>
      <c r="T4632" s="5" t="s">
        <v>169</v>
      </c>
      <c r="U4632" s="5">
        <v>19</v>
      </c>
      <c r="V4632" s="5" t="str">
        <f>PROPER(DatosTransformados[[#This Row],[Payment Method Hidden]])</f>
        <v>Paper Check</v>
      </c>
      <c r="W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632" s="5">
        <v>146</v>
      </c>
      <c r="Y4632" s="5"/>
      <c r="Z4632" s="5"/>
      <c r="AA4632" s="5" t="s">
        <v>6108</v>
      </c>
      <c r="AB4632" s="6">
        <f>DATEVALUE(DatosTransformados[[#This Row],[Contact Date Hidden]])</f>
        <v>44987</v>
      </c>
      <c r="AC4632" s="6">
        <v>45112</v>
      </c>
      <c r="AD4632" s="5" t="s">
        <v>44</v>
      </c>
      <c r="AE4632" s="5" t="str">
        <f>VLOOKUP(DatosTransformados[[#This Row],[Customer Segment Hidden]],Tabla3[#All],2,FALSE)</f>
        <v>Medium</v>
      </c>
      <c r="AF4632" s="12">
        <v>20.86166673090823</v>
      </c>
      <c r="AG4632" s="5">
        <v>3</v>
      </c>
      <c r="AH4632" s="5" t="s">
        <v>29</v>
      </c>
      <c r="AI4632" s="5" t="str">
        <f>IFERROR(VLOOKUP(DatosTransformados[[#This Row],[Preferred Contact Method Hidden]],Tabla3[#All],2,FALSE),DatosTransformados[[#This Row],[Preferred Contact Method Hidden]])</f>
        <v>Email</v>
      </c>
      <c r="AJ4632" s="5" t="str">
        <f>VLOOKUP(DatosTransformados[[#This Row],[Applied Discount Hidden]],Tabla3[#All],2,FALSE)</f>
        <v>Yes</v>
      </c>
      <c r="AK4632" s="5" t="b">
        <v>1</v>
      </c>
    </row>
    <row r="4633" spans="1:37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">
        <v>21</v>
      </c>
      <c r="O46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3" s="2" t="s">
        <v>21</v>
      </c>
      <c r="Q4633" s="2">
        <v>0</v>
      </c>
      <c r="R4633" s="2" t="s">
        <v>33</v>
      </c>
      <c r="S4633" s="2" t="s">
        <v>24</v>
      </c>
      <c r="T4633" s="2" t="s">
        <v>35</v>
      </c>
      <c r="U4633" s="2">
        <v>60</v>
      </c>
      <c r="V4633" s="2" t="str">
        <f>PROPER(DatosTransformados[[#This Row],[Payment Method Hidden]])</f>
        <v>Direct Debit</v>
      </c>
      <c r="W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4633" s="2">
        <v>3751</v>
      </c>
      <c r="Y4633" s="2" t="s">
        <v>42</v>
      </c>
      <c r="Z4633" s="2" t="s">
        <v>184</v>
      </c>
      <c r="AA4633" s="2" t="s">
        <v>2218</v>
      </c>
      <c r="AB4633" s="3">
        <f>DATEVALUE(DatosTransformados[[#This Row],[Contact Date Hidden]])</f>
        <v>45187</v>
      </c>
      <c r="AC4633" s="3">
        <v>43891</v>
      </c>
      <c r="AD4633" s="2" t="s">
        <v>44</v>
      </c>
      <c r="AE4633" s="2" t="str">
        <f>VLOOKUP(DatosTransformados[[#This Row],[Customer Segment Hidden]],Tabla3[#All],2,FALSE)</f>
        <v>Medium</v>
      </c>
      <c r="AF4633" s="11">
        <v>52.025242588564247</v>
      </c>
      <c r="AG4633" s="2">
        <v>3</v>
      </c>
      <c r="AH4633" s="2" t="s">
        <v>49</v>
      </c>
      <c r="AI4633" s="2" t="str">
        <f>IFERROR(VLOOKUP(DatosTransformados[[#This Row],[Preferred Contact Method Hidden]],Tabla3[#All],2,FALSE),DatosTransformados[[#This Row],[Preferred Contact Method Hidden]])</f>
        <v>Phone</v>
      </c>
      <c r="AJ4633" s="2" t="str">
        <f>VLOOKUP(DatosTransformados[[#This Row],[Applied Discount Hidden]],Tabla3[#All],2,FALSE)</f>
        <v>Yes</v>
      </c>
      <c r="AK4633" s="2" t="b">
        <v>1</v>
      </c>
    </row>
    <row r="4634" spans="1:37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">
        <v>21</v>
      </c>
      <c r="O46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4" s="5" t="s">
        <v>33</v>
      </c>
      <c r="Q4634" s="5">
        <v>3</v>
      </c>
      <c r="R4634" s="5" t="s">
        <v>21</v>
      </c>
      <c r="S4634" s="5" t="s">
        <v>52</v>
      </c>
      <c r="T4634" s="5" t="s">
        <v>117</v>
      </c>
      <c r="U4634" s="5">
        <v>9</v>
      </c>
      <c r="V4634" s="5" t="str">
        <f>PROPER(DatosTransformados[[#This Row],[Payment Method Hidden]])</f>
        <v>Direct Debit</v>
      </c>
      <c r="W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634" s="5">
        <v>568</v>
      </c>
      <c r="Y4634" s="5"/>
      <c r="Z4634" s="5"/>
      <c r="AA4634" s="5" t="s">
        <v>130</v>
      </c>
      <c r="AB4634" s="6">
        <f>DATEVALUE(DatosTransformados[[#This Row],[Contact Date Hidden]])</f>
        <v>45211</v>
      </c>
      <c r="AC4634" s="6">
        <v>44398</v>
      </c>
      <c r="AD4634" s="5" t="s">
        <v>44</v>
      </c>
      <c r="AE4634" s="5" t="str">
        <f>VLOOKUP(DatosTransformados[[#This Row],[Customer Segment Hidden]],Tabla3[#All],2,FALSE)</f>
        <v>Medium</v>
      </c>
      <c r="AF4634" s="12">
        <v>9.805713172579436</v>
      </c>
      <c r="AG4634" s="5">
        <v>0</v>
      </c>
      <c r="AH4634" s="5" t="s">
        <v>49</v>
      </c>
      <c r="AI4634" s="5" t="str">
        <f>IFERROR(VLOOKUP(DatosTransformados[[#This Row],[Preferred Contact Method Hidden]],Tabla3[#All],2,FALSE),DatosTransformados[[#This Row],[Preferred Contact Method Hidden]])</f>
        <v>Phone</v>
      </c>
      <c r="AJ4634" s="5" t="str">
        <f>VLOOKUP(DatosTransformados[[#This Row],[Applied Discount Hidden]],Tabla3[#All],2,FALSE)</f>
        <v>No</v>
      </c>
      <c r="AK4634" s="5" t="b">
        <v>0</v>
      </c>
    </row>
    <row r="4635" spans="1:37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">
        <v>21</v>
      </c>
      <c r="O46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5" s="2" t="s">
        <v>21</v>
      </c>
      <c r="Q4635" s="2">
        <v>0</v>
      </c>
      <c r="R4635" s="2" t="s">
        <v>21</v>
      </c>
      <c r="S4635" s="2" t="s">
        <v>24</v>
      </c>
      <c r="T4635" s="2" t="s">
        <v>123</v>
      </c>
      <c r="U4635" s="2">
        <v>53</v>
      </c>
      <c r="V4635" s="2" t="str">
        <f>PROPER(DatosTransformados[[#This Row],[Payment Method Hidden]])</f>
        <v>Credit Card</v>
      </c>
      <c r="W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4635" s="2">
        <v>2713</v>
      </c>
      <c r="Y4635" s="2"/>
      <c r="Z4635" s="2"/>
      <c r="AA4635" s="2" t="s">
        <v>3581</v>
      </c>
      <c r="AB4635" s="3">
        <f>DATEVALUE(DatosTransformados[[#This Row],[Contact Date Hidden]])</f>
        <v>44264</v>
      </c>
      <c r="AC4635" s="3">
        <v>44833</v>
      </c>
      <c r="AD4635" s="2" t="s">
        <v>38</v>
      </c>
      <c r="AE4635" s="2" t="str">
        <f>VLOOKUP(DatosTransformados[[#This Row],[Customer Segment Hidden]],Tabla3[#All],2,FALSE)</f>
        <v>Low</v>
      </c>
      <c r="AF4635" s="11">
        <v>61.014101872352377</v>
      </c>
      <c r="AG4635" s="2">
        <v>2</v>
      </c>
      <c r="AH4635" s="2" t="s">
        <v>63</v>
      </c>
      <c r="AI4635" s="2" t="str">
        <f>IFERROR(VLOOKUP(DatosTransformados[[#This Row],[Preferred Contact Method Hidden]],Tabla3[#All],2,FALSE),DatosTransformados[[#This Row],[Preferred Contact Method Hidden]])</f>
        <v>SMS</v>
      </c>
      <c r="AJ4635" s="2" t="str">
        <f>VLOOKUP(DatosTransformados[[#This Row],[Applied Discount Hidden]],Tabla3[#All],2,FALSE)</f>
        <v>No</v>
      </c>
      <c r="AK4635" s="2" t="b">
        <v>0</v>
      </c>
    </row>
    <row r="4636" spans="1:37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">
        <v>33</v>
      </c>
      <c r="O46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6" s="5" t="s">
        <v>21</v>
      </c>
      <c r="Q4636" s="5">
        <v>0</v>
      </c>
      <c r="R4636" s="5" t="s">
        <v>21</v>
      </c>
      <c r="S4636" s="5" t="s">
        <v>52</v>
      </c>
      <c r="T4636" s="5" t="s">
        <v>35</v>
      </c>
      <c r="U4636" s="5">
        <v>10</v>
      </c>
      <c r="V4636" s="5" t="str">
        <f>PROPER(DatosTransformados[[#This Row],[Payment Method Hidden]])</f>
        <v>Direct Debit</v>
      </c>
      <c r="W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636" s="5">
        <v>53</v>
      </c>
      <c r="Y4636" s="5"/>
      <c r="Z4636" s="5"/>
      <c r="AA4636" s="5" t="s">
        <v>7025</v>
      </c>
      <c r="AB4636" s="6">
        <f>DATEVALUE(DatosTransformados[[#This Row],[Contact Date Hidden]])</f>
        <v>44551</v>
      </c>
      <c r="AC4636" s="6">
        <v>45207</v>
      </c>
      <c r="AD4636" s="5" t="s">
        <v>28</v>
      </c>
      <c r="AE4636" s="5" t="str">
        <f>VLOOKUP(DatosTransformados[[#This Row],[Customer Segment Hidden]],Tabla3[#All],2,FALSE)</f>
        <v>High</v>
      </c>
      <c r="AF4636" s="12">
        <v>9.2168753360626319</v>
      </c>
      <c r="AG4636" s="5">
        <v>9</v>
      </c>
      <c r="AH4636" s="5" t="s">
        <v>29</v>
      </c>
      <c r="AI4636" s="5" t="str">
        <f>IFERROR(VLOOKUP(DatosTransformados[[#This Row],[Preferred Contact Method Hidden]],Tabla3[#All],2,FALSE),DatosTransformados[[#This Row],[Preferred Contact Method Hidden]])</f>
        <v>Email</v>
      </c>
      <c r="AJ4636" s="5" t="str">
        <f>VLOOKUP(DatosTransformados[[#This Row],[Applied Discount Hidden]],Tabla3[#All],2,FALSE)</f>
        <v>No</v>
      </c>
      <c r="AK4636" s="5" t="b">
        <v>0</v>
      </c>
    </row>
    <row r="4637" spans="1:37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">
        <v>21</v>
      </c>
      <c r="O46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7" s="2" t="s">
        <v>33</v>
      </c>
      <c r="Q4637" s="2">
        <v>4</v>
      </c>
      <c r="R4637" s="2" t="s">
        <v>21</v>
      </c>
      <c r="S4637" s="2" t="s">
        <v>24</v>
      </c>
      <c r="T4637" s="2" t="s">
        <v>117</v>
      </c>
      <c r="U4637" s="2">
        <v>16</v>
      </c>
      <c r="V4637" s="2" t="str">
        <f>PROPER(DatosTransformados[[#This Row],[Payment Method Hidden]])</f>
        <v>Direct Debit</v>
      </c>
      <c r="W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637" s="2">
        <v>121</v>
      </c>
      <c r="Y4637" s="2"/>
      <c r="Z4637" s="2"/>
      <c r="AA4637" s="2" t="s">
        <v>1411</v>
      </c>
      <c r="AB4637" s="3">
        <f>DATEVALUE(DatosTransformados[[#This Row],[Contact Date Hidden]])</f>
        <v>44999</v>
      </c>
      <c r="AC4637" s="3">
        <v>44009</v>
      </c>
      <c r="AD4637" s="2" t="s">
        <v>38</v>
      </c>
      <c r="AE4637" s="2" t="str">
        <f>VLOOKUP(DatosTransformados[[#This Row],[Customer Segment Hidden]],Tabla3[#All],2,FALSE)</f>
        <v>Low</v>
      </c>
      <c r="AF4637" s="11">
        <v>17.768751621622201</v>
      </c>
      <c r="AG4637" s="2">
        <v>3</v>
      </c>
      <c r="AH4637" s="2" t="s">
        <v>29</v>
      </c>
      <c r="AI4637" s="2" t="str">
        <f>IFERROR(VLOOKUP(DatosTransformados[[#This Row],[Preferred Contact Method Hidden]],Tabla3[#All],2,FALSE),DatosTransformados[[#This Row],[Preferred Contact Method Hidden]])</f>
        <v>Email</v>
      </c>
      <c r="AJ4637" s="2" t="str">
        <f>VLOOKUP(DatosTransformados[[#This Row],[Applied Discount Hidden]],Tabla3[#All],2,FALSE)</f>
        <v>Yes</v>
      </c>
      <c r="AK4637" s="2" t="b">
        <v>1</v>
      </c>
    </row>
    <row r="4638" spans="1:37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">
        <v>21</v>
      </c>
      <c r="O46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8" s="5" t="s">
        <v>21</v>
      </c>
      <c r="Q4638" s="5">
        <v>0</v>
      </c>
      <c r="R4638" s="5" t="s">
        <v>21</v>
      </c>
      <c r="S4638" s="5" t="s">
        <v>24</v>
      </c>
      <c r="T4638" s="5" t="s">
        <v>25</v>
      </c>
      <c r="U4638" s="5">
        <v>10</v>
      </c>
      <c r="V4638" s="5" t="str">
        <f>PROPER(DatosTransformados[[#This Row],[Payment Method Hidden]])</f>
        <v>Credit Card</v>
      </c>
      <c r="W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638" s="5">
        <v>26</v>
      </c>
      <c r="Y4638" s="5"/>
      <c r="Z4638" s="5"/>
      <c r="AA4638" s="5" t="s">
        <v>3133</v>
      </c>
      <c r="AB4638" s="6">
        <f>DATEVALUE(DatosTransformados[[#This Row],[Contact Date Hidden]])</f>
        <v>44627</v>
      </c>
      <c r="AC4638" s="6">
        <v>44636</v>
      </c>
      <c r="AD4638" s="5" t="s">
        <v>28</v>
      </c>
      <c r="AE4638" s="5" t="str">
        <f>VLOOKUP(DatosTransformados[[#This Row],[Customer Segment Hidden]],Tabla3[#All],2,FALSE)</f>
        <v>High</v>
      </c>
      <c r="AF4638" s="12">
        <v>11.407769900672379</v>
      </c>
      <c r="AG4638" s="5">
        <v>2</v>
      </c>
      <c r="AH4638" s="5" t="s">
        <v>63</v>
      </c>
      <c r="AI4638" s="5" t="str">
        <f>IFERROR(VLOOKUP(DatosTransformados[[#This Row],[Preferred Contact Method Hidden]],Tabla3[#All],2,FALSE),DatosTransformados[[#This Row],[Preferred Contact Method Hidden]])</f>
        <v>SMS</v>
      </c>
      <c r="AJ4638" s="5" t="str">
        <f>VLOOKUP(DatosTransformados[[#This Row],[Applied Discount Hidden]],Tabla3[#All],2,FALSE)</f>
        <v>No</v>
      </c>
      <c r="AK4638" s="5" t="b">
        <v>0</v>
      </c>
    </row>
    <row r="4639" spans="1:37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">
        <v>21</v>
      </c>
      <c r="O46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39" s="2" t="s">
        <v>21</v>
      </c>
      <c r="Q4639" s="2">
        <v>0</v>
      </c>
      <c r="R4639" s="2" t="s">
        <v>33</v>
      </c>
      <c r="S4639" s="2" t="s">
        <v>24</v>
      </c>
      <c r="T4639" s="2" t="s">
        <v>25</v>
      </c>
      <c r="U4639" s="2">
        <v>35</v>
      </c>
      <c r="V4639" s="2" t="str">
        <f>PROPER(DatosTransformados[[#This Row],[Payment Method Hidden]])</f>
        <v>Credit Card</v>
      </c>
      <c r="W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639" s="2">
        <v>1564</v>
      </c>
      <c r="Y4639" s="2"/>
      <c r="Z4639" s="2"/>
      <c r="AA4639" s="2" t="s">
        <v>3718</v>
      </c>
      <c r="AB4639" s="3">
        <f>DATEVALUE(DatosTransformados[[#This Row],[Contact Date Hidden]])</f>
        <v>44869</v>
      </c>
      <c r="AC4639" s="3">
        <v>44492</v>
      </c>
      <c r="AD4639" s="2" t="s">
        <v>44</v>
      </c>
      <c r="AE4639" s="2" t="str">
        <f>VLOOKUP(DatosTransformados[[#This Row],[Customer Segment Hidden]],Tabla3[#All],2,FALSE)</f>
        <v>Medium</v>
      </c>
      <c r="AF4639" s="11">
        <v>35.377856147492338</v>
      </c>
      <c r="AG4639" s="2">
        <v>6</v>
      </c>
      <c r="AH4639" s="2" t="s">
        <v>49</v>
      </c>
      <c r="AI4639" s="2" t="str">
        <f>IFERROR(VLOOKUP(DatosTransformados[[#This Row],[Preferred Contact Method Hidden]],Tabla3[#All],2,FALSE),DatosTransformados[[#This Row],[Preferred Contact Method Hidden]])</f>
        <v>Phone</v>
      </c>
      <c r="AJ4639" s="2" t="str">
        <f>VLOOKUP(DatosTransformados[[#This Row],[Applied Discount Hidden]],Tabla3[#All],2,FALSE)</f>
        <v>No</v>
      </c>
      <c r="AK4639" s="2" t="b">
        <v>0</v>
      </c>
    </row>
    <row r="4640" spans="1:37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">
        <v>21</v>
      </c>
      <c r="O46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0" s="5" t="s">
        <v>21</v>
      </c>
      <c r="Q4640" s="5">
        <v>0</v>
      </c>
      <c r="R4640" s="5" t="s">
        <v>33</v>
      </c>
      <c r="S4640" s="5" t="s">
        <v>52</v>
      </c>
      <c r="T4640" s="5" t="s">
        <v>117</v>
      </c>
      <c r="U4640" s="5">
        <v>45</v>
      </c>
      <c r="V4640" s="5" t="str">
        <f>PROPER(DatosTransformados[[#This Row],[Payment Method Hidden]])</f>
        <v>Direct Debit</v>
      </c>
      <c r="W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640" s="5">
        <v>3241</v>
      </c>
      <c r="Y4640" s="5"/>
      <c r="Z4640" s="5"/>
      <c r="AA4640" s="5" t="s">
        <v>7029</v>
      </c>
      <c r="AB4640" s="6">
        <f>DATEVALUE(DatosTransformados[[#This Row],[Contact Date Hidden]])</f>
        <v>44240</v>
      </c>
      <c r="AC4640" s="6">
        <v>44181</v>
      </c>
      <c r="AD4640" s="5" t="s">
        <v>28</v>
      </c>
      <c r="AE4640" s="5" t="str">
        <f>VLOOKUP(DatosTransformados[[#This Row],[Customer Segment Hidden]],Tabla3[#All],2,FALSE)</f>
        <v>High</v>
      </c>
      <c r="AF4640" s="12">
        <v>39.439705956269037</v>
      </c>
      <c r="AG4640" s="5">
        <v>1</v>
      </c>
      <c r="AH4640" s="5" t="s">
        <v>29</v>
      </c>
      <c r="AI4640" s="5" t="str">
        <f>IFERROR(VLOOKUP(DatosTransformados[[#This Row],[Preferred Contact Method Hidden]],Tabla3[#All],2,FALSE),DatosTransformados[[#This Row],[Preferred Contact Method Hidden]])</f>
        <v>Email</v>
      </c>
      <c r="AJ4640" s="5" t="str">
        <f>VLOOKUP(DatosTransformados[[#This Row],[Applied Discount Hidden]],Tabla3[#All],2,FALSE)</f>
        <v>Yes</v>
      </c>
      <c r="AK4640" s="5" t="b">
        <v>1</v>
      </c>
    </row>
    <row r="4641" spans="1:37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">
        <v>21</v>
      </c>
      <c r="O46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1" s="2" t="s">
        <v>21</v>
      </c>
      <c r="Q4641" s="2">
        <v>0</v>
      </c>
      <c r="R4641" s="2" t="s">
        <v>33</v>
      </c>
      <c r="S4641" s="2" t="s">
        <v>52</v>
      </c>
      <c r="T4641" s="2" t="s">
        <v>123</v>
      </c>
      <c r="U4641" s="2">
        <v>51</v>
      </c>
      <c r="V4641" s="2" t="str">
        <f>PROPER(DatosTransformados[[#This Row],[Payment Method Hidden]])</f>
        <v>Credit Card</v>
      </c>
      <c r="W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641" s="2">
        <v>3752</v>
      </c>
      <c r="Y4641" s="2"/>
      <c r="Z4641" s="2"/>
      <c r="AA4641" s="2" t="s">
        <v>2475</v>
      </c>
      <c r="AB4641" s="3">
        <f>DATEVALUE(DatosTransformados[[#This Row],[Contact Date Hidden]])</f>
        <v>45129</v>
      </c>
      <c r="AC4641" s="3">
        <v>44007</v>
      </c>
      <c r="AD4641" s="2" t="s">
        <v>44</v>
      </c>
      <c r="AE4641" s="2" t="str">
        <f>VLOOKUP(DatosTransformados[[#This Row],[Customer Segment Hidden]],Tabla3[#All],2,FALSE)</f>
        <v>Medium</v>
      </c>
      <c r="AF4641" s="11">
        <v>54.330000275901313</v>
      </c>
      <c r="AG4641" s="2">
        <v>5</v>
      </c>
      <c r="AH4641" s="2" t="s">
        <v>49</v>
      </c>
      <c r="AI4641" s="2" t="str">
        <f>IFERROR(VLOOKUP(DatosTransformados[[#This Row],[Preferred Contact Method Hidden]],Tabla3[#All],2,FALSE),DatosTransformados[[#This Row],[Preferred Contact Method Hidden]])</f>
        <v>Phone</v>
      </c>
      <c r="AJ4641" s="2" t="str">
        <f>VLOOKUP(DatosTransformados[[#This Row],[Applied Discount Hidden]],Tabla3[#All],2,FALSE)</f>
        <v>No</v>
      </c>
      <c r="AK4641" s="2" t="b">
        <v>0</v>
      </c>
    </row>
    <row r="4642" spans="1:37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">
        <v>21</v>
      </c>
      <c r="O46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2" s="2" t="s">
        <v>33</v>
      </c>
      <c r="Q4642" s="2">
        <v>2</v>
      </c>
      <c r="R4642" s="2" t="s">
        <v>21</v>
      </c>
      <c r="S4642" s="2" t="s">
        <v>24</v>
      </c>
      <c r="T4642" s="2" t="s">
        <v>117</v>
      </c>
      <c r="U4642" s="2">
        <v>15</v>
      </c>
      <c r="V4642" s="2" t="str">
        <f>PROPER(DatosTransformados[[#This Row],[Payment Method Hidden]])</f>
        <v>Direct Debit</v>
      </c>
      <c r="W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642" s="2">
        <v>71</v>
      </c>
      <c r="Y4642" s="2"/>
      <c r="Z4642" s="2"/>
      <c r="AA4642" s="2" t="s">
        <v>4777</v>
      </c>
      <c r="AB4642" s="3">
        <f>DATEVALUE(DatosTransformados[[#This Row],[Contact Date Hidden]])</f>
        <v>44900</v>
      </c>
      <c r="AC4642" s="3">
        <v>44752</v>
      </c>
      <c r="AD4642" s="2" t="s">
        <v>38</v>
      </c>
      <c r="AE4642" s="2" t="str">
        <f>VLOOKUP(DatosTransformados[[#This Row],[Customer Segment Hidden]],Tabla3[#All],2,FALSE)</f>
        <v>Low</v>
      </c>
      <c r="AF4642" s="11">
        <v>13.966138706767429</v>
      </c>
      <c r="AG4642" s="2">
        <v>1</v>
      </c>
      <c r="AH4642" s="2" t="s">
        <v>49</v>
      </c>
      <c r="AI4642" s="2" t="str">
        <f>IFERROR(VLOOKUP(DatosTransformados[[#This Row],[Preferred Contact Method Hidden]],Tabla3[#All],2,FALSE),DatosTransformados[[#This Row],[Preferred Contact Method Hidden]])</f>
        <v>Phone</v>
      </c>
      <c r="AJ4642" s="2" t="str">
        <f>VLOOKUP(DatosTransformados[[#This Row],[Applied Discount Hidden]],Tabla3[#All],2,FALSE)</f>
        <v>No</v>
      </c>
      <c r="AK4642" s="2" t="b">
        <v>0</v>
      </c>
    </row>
    <row r="4643" spans="1:37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">
        <v>21</v>
      </c>
      <c r="O46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3" s="5" t="s">
        <v>33</v>
      </c>
      <c r="Q4643" s="5">
        <v>3</v>
      </c>
      <c r="R4643" s="5" t="s">
        <v>33</v>
      </c>
      <c r="S4643" s="5" t="s">
        <v>52</v>
      </c>
      <c r="T4643" s="5" t="s">
        <v>25</v>
      </c>
      <c r="U4643" s="5">
        <v>43</v>
      </c>
      <c r="V4643" s="5" t="str">
        <f>PROPER(DatosTransformados[[#This Row],[Payment Method Hidden]])</f>
        <v>Credit Card</v>
      </c>
      <c r="W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643" s="5">
        <v>1578</v>
      </c>
      <c r="Y4643" s="5"/>
      <c r="Z4643" s="5"/>
      <c r="AA4643" s="5" t="s">
        <v>5415</v>
      </c>
      <c r="AB4643" s="6">
        <f>DATEVALUE(DatosTransformados[[#This Row],[Contact Date Hidden]])</f>
        <v>45063</v>
      </c>
      <c r="AC4643" s="6">
        <v>44618</v>
      </c>
      <c r="AD4643" s="5" t="s">
        <v>44</v>
      </c>
      <c r="AE4643" s="5" t="str">
        <f>VLOOKUP(DatosTransformados[[#This Row],[Customer Segment Hidden]],Tabla3[#All],2,FALSE)</f>
        <v>Medium</v>
      </c>
      <c r="AF4643" s="12">
        <v>39.588072487602368</v>
      </c>
      <c r="AG4643" s="5">
        <v>0</v>
      </c>
      <c r="AH4643" s="5" t="s">
        <v>29</v>
      </c>
      <c r="AI4643" s="5" t="str">
        <f>IFERROR(VLOOKUP(DatosTransformados[[#This Row],[Preferred Contact Method Hidden]],Tabla3[#All],2,FALSE),DatosTransformados[[#This Row],[Preferred Contact Method Hidden]])</f>
        <v>Email</v>
      </c>
      <c r="AJ4643" s="5" t="str">
        <f>VLOOKUP(DatosTransformados[[#This Row],[Applied Discount Hidden]],Tabla3[#All],2,FALSE)</f>
        <v>No</v>
      </c>
      <c r="AK4643" s="5" t="b">
        <v>0</v>
      </c>
    </row>
    <row r="4644" spans="1:37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">
        <v>21</v>
      </c>
      <c r="O46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4" s="2" t="s">
        <v>21</v>
      </c>
      <c r="Q4644" s="2">
        <v>0</v>
      </c>
      <c r="R4644" s="2" t="s">
        <v>33</v>
      </c>
      <c r="S4644" s="2" t="s">
        <v>34</v>
      </c>
      <c r="T4644" s="2" t="s">
        <v>207</v>
      </c>
      <c r="U4644" s="2">
        <v>35</v>
      </c>
      <c r="V4644" s="2" t="str">
        <f>PROPER(DatosTransformados[[#This Row],[Payment Method Hidden]])</f>
        <v>Paper Check</v>
      </c>
      <c r="W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644" s="2">
        <v>1846</v>
      </c>
      <c r="Y4644" s="2"/>
      <c r="Z4644" s="2"/>
      <c r="AA4644" s="2" t="s">
        <v>7034</v>
      </c>
      <c r="AB4644" s="3">
        <f>DATEVALUE(DatosTransformados[[#This Row],[Contact Date Hidden]])</f>
        <v>44736</v>
      </c>
      <c r="AC4644" s="3">
        <v>44015</v>
      </c>
      <c r="AD4644" s="2" t="s">
        <v>38</v>
      </c>
      <c r="AE4644" s="2" t="str">
        <f>VLOOKUP(DatosTransformados[[#This Row],[Customer Segment Hidden]],Tabla3[#All],2,FALSE)</f>
        <v>Low</v>
      </c>
      <c r="AF4644" s="11">
        <v>34.542546108542872</v>
      </c>
      <c r="AG4644" s="2">
        <v>2</v>
      </c>
      <c r="AH4644" s="2" t="s">
        <v>29</v>
      </c>
      <c r="AI4644" s="2" t="str">
        <f>IFERROR(VLOOKUP(DatosTransformados[[#This Row],[Preferred Contact Method Hidden]],Tabla3[#All],2,FALSE),DatosTransformados[[#This Row],[Preferred Contact Method Hidden]])</f>
        <v>Email</v>
      </c>
      <c r="AJ4644" s="2" t="str">
        <f>VLOOKUP(DatosTransformados[[#This Row],[Applied Discount Hidden]],Tabla3[#All],2,FALSE)</f>
        <v>No</v>
      </c>
      <c r="AK4644" s="2" t="b">
        <v>0</v>
      </c>
    </row>
    <row r="4645" spans="1:37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">
        <v>21</v>
      </c>
      <c r="O46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5" s="5" t="s">
        <v>33</v>
      </c>
      <c r="Q4645" s="5">
        <v>2</v>
      </c>
      <c r="R4645" s="5" t="s">
        <v>21</v>
      </c>
      <c r="S4645" s="5" t="s">
        <v>52</v>
      </c>
      <c r="T4645" s="5" t="s">
        <v>25</v>
      </c>
      <c r="U4645" s="5">
        <v>8</v>
      </c>
      <c r="V4645" s="5" t="str">
        <f>PROPER(DatosTransformados[[#This Row],[Payment Method Hidden]])</f>
        <v>Credit Card</v>
      </c>
      <c r="W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645" s="5">
        <v>438</v>
      </c>
      <c r="Y4645" s="5"/>
      <c r="Z4645" s="5"/>
      <c r="AA4645" s="5" t="s">
        <v>2432</v>
      </c>
      <c r="AB4645" s="6">
        <f>DATEVALUE(DatosTransformados[[#This Row],[Contact Date Hidden]])</f>
        <v>45190</v>
      </c>
      <c r="AC4645" s="6">
        <v>44876</v>
      </c>
      <c r="AD4645" s="5" t="s">
        <v>28</v>
      </c>
      <c r="AE4645" s="5" t="str">
        <f>VLOOKUP(DatosTransformados[[#This Row],[Customer Segment Hidden]],Tabla3[#All],2,FALSE)</f>
        <v>High</v>
      </c>
      <c r="AF4645" s="12">
        <v>7.0732016545943761</v>
      </c>
      <c r="AG4645" s="5">
        <v>0</v>
      </c>
      <c r="AH4645" s="5" t="s">
        <v>49</v>
      </c>
      <c r="AI4645" s="5" t="str">
        <f>IFERROR(VLOOKUP(DatosTransformados[[#This Row],[Preferred Contact Method Hidden]],Tabla3[#All],2,FALSE),DatosTransformados[[#This Row],[Preferred Contact Method Hidden]])</f>
        <v>Phone</v>
      </c>
      <c r="AJ4645" s="5" t="str">
        <f>VLOOKUP(DatosTransformados[[#This Row],[Applied Discount Hidden]],Tabla3[#All],2,FALSE)</f>
        <v>Yes</v>
      </c>
      <c r="AK4645" s="5" t="b">
        <v>1</v>
      </c>
    </row>
    <row r="4646" spans="1:37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">
        <v>21</v>
      </c>
      <c r="O46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6" s="2" t="s">
        <v>33</v>
      </c>
      <c r="Q4646" s="2">
        <v>3</v>
      </c>
      <c r="R4646" s="2" t="s">
        <v>33</v>
      </c>
      <c r="S4646" s="2" t="s">
        <v>24</v>
      </c>
      <c r="T4646" s="2" t="s">
        <v>123</v>
      </c>
      <c r="U4646" s="2">
        <v>28</v>
      </c>
      <c r="V4646" s="2" t="str">
        <f>PROPER(DatosTransformados[[#This Row],[Payment Method Hidden]])</f>
        <v>Credit Card</v>
      </c>
      <c r="W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646" s="2">
        <v>222</v>
      </c>
      <c r="Y4646" s="2"/>
      <c r="Z4646" s="2"/>
      <c r="AA4646" s="2" t="s">
        <v>4589</v>
      </c>
      <c r="AB4646" s="3">
        <f>DATEVALUE(DatosTransformados[[#This Row],[Contact Date Hidden]])</f>
        <v>45151</v>
      </c>
      <c r="AC4646" s="3">
        <v>44359</v>
      </c>
      <c r="AD4646" s="2" t="s">
        <v>28</v>
      </c>
      <c r="AE4646" s="2" t="str">
        <f>VLOOKUP(DatosTransformados[[#This Row],[Customer Segment Hidden]],Tabla3[#All],2,FALSE)</f>
        <v>High</v>
      </c>
      <c r="AF4646" s="11">
        <v>25.445037454439181</v>
      </c>
      <c r="AG4646" s="2">
        <v>0</v>
      </c>
      <c r="AH4646" s="2" t="s">
        <v>49</v>
      </c>
      <c r="AI4646" s="2" t="str">
        <f>IFERROR(VLOOKUP(DatosTransformados[[#This Row],[Preferred Contact Method Hidden]],Tabla3[#All],2,FALSE),DatosTransformados[[#This Row],[Preferred Contact Method Hidden]])</f>
        <v>Phone</v>
      </c>
      <c r="AJ4646" s="2" t="str">
        <f>VLOOKUP(DatosTransformados[[#This Row],[Applied Discount Hidden]],Tabla3[#All],2,FALSE)</f>
        <v>Yes</v>
      </c>
      <c r="AK4646" s="2" t="b">
        <v>1</v>
      </c>
    </row>
    <row r="4647" spans="1:37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">
        <v>21</v>
      </c>
      <c r="O46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7" s="5" t="s">
        <v>33</v>
      </c>
      <c r="Q4647" s="5">
        <v>2</v>
      </c>
      <c r="R4647" s="5" t="s">
        <v>33</v>
      </c>
      <c r="S4647" s="5" t="s">
        <v>24</v>
      </c>
      <c r="T4647" s="5" t="s">
        <v>117</v>
      </c>
      <c r="U4647" s="5">
        <v>49</v>
      </c>
      <c r="V4647" s="5" t="str">
        <f>PROPER(DatosTransformados[[#This Row],[Payment Method Hidden]])</f>
        <v>Direct Debit</v>
      </c>
      <c r="W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647" s="5">
        <v>1425</v>
      </c>
      <c r="Y4647" s="5" t="s">
        <v>156</v>
      </c>
      <c r="Z4647" s="5" t="s">
        <v>351</v>
      </c>
      <c r="AA4647" s="5" t="s">
        <v>6655</v>
      </c>
      <c r="AB4647" s="6">
        <f>DATEVALUE(DatosTransformados[[#This Row],[Contact Date Hidden]])</f>
        <v>44139</v>
      </c>
      <c r="AC4647" s="6">
        <v>44704</v>
      </c>
      <c r="AD4647" s="5" t="s">
        <v>28</v>
      </c>
      <c r="AE4647" s="5" t="str">
        <f>VLOOKUP(DatosTransformados[[#This Row],[Customer Segment Hidden]],Tabla3[#All],2,FALSE)</f>
        <v>High</v>
      </c>
      <c r="AF4647" s="12">
        <v>57.469531980879239</v>
      </c>
      <c r="AG4647" s="5">
        <v>3</v>
      </c>
      <c r="AH4647" s="5" t="s">
        <v>49</v>
      </c>
      <c r="AI4647" s="5" t="str">
        <f>IFERROR(VLOOKUP(DatosTransformados[[#This Row],[Preferred Contact Method Hidden]],Tabla3[#All],2,FALSE),DatosTransformados[[#This Row],[Preferred Contact Method Hidden]])</f>
        <v>Phone</v>
      </c>
      <c r="AJ4647" s="5" t="str">
        <f>VLOOKUP(DatosTransformados[[#This Row],[Applied Discount Hidden]],Tabla3[#All],2,FALSE)</f>
        <v>No</v>
      </c>
      <c r="AK4647" s="5" t="b">
        <v>0</v>
      </c>
    </row>
    <row r="4648" spans="1:37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">
        <v>33</v>
      </c>
      <c r="O46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8" s="2" t="s">
        <v>21</v>
      </c>
      <c r="Q4648" s="2">
        <v>0</v>
      </c>
      <c r="R4648" s="2" t="s">
        <v>33</v>
      </c>
      <c r="S4648" s="2" t="s">
        <v>24</v>
      </c>
      <c r="T4648" s="2" t="s">
        <v>35</v>
      </c>
      <c r="U4648" s="2">
        <v>47</v>
      </c>
      <c r="V4648" s="2" t="str">
        <f>PROPER(DatosTransformados[[#This Row],[Payment Method Hidden]])</f>
        <v>Direct Debit</v>
      </c>
      <c r="W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648" s="2">
        <v>711</v>
      </c>
      <c r="Y4648" s="2" t="s">
        <v>42</v>
      </c>
      <c r="Z4648" s="2" t="s">
        <v>213</v>
      </c>
      <c r="AA4648" s="2" t="s">
        <v>1331</v>
      </c>
      <c r="AB4648" s="3">
        <f>DATEVALUE(DatosTransformados[[#This Row],[Contact Date Hidden]])</f>
        <v>43920</v>
      </c>
      <c r="AC4648" s="3">
        <v>44885</v>
      </c>
      <c r="AD4648" s="2" t="s">
        <v>28</v>
      </c>
      <c r="AE4648" s="2" t="str">
        <f>VLOOKUP(DatosTransformados[[#This Row],[Customer Segment Hidden]],Tabla3[#All],2,FALSE)</f>
        <v>High</v>
      </c>
      <c r="AF4648" s="11">
        <v>44.871322847471149</v>
      </c>
      <c r="AG4648" s="2">
        <v>9</v>
      </c>
      <c r="AH4648" s="2" t="s">
        <v>49</v>
      </c>
      <c r="AI4648" s="2" t="str">
        <f>IFERROR(VLOOKUP(DatosTransformados[[#This Row],[Preferred Contact Method Hidden]],Tabla3[#All],2,FALSE),DatosTransformados[[#This Row],[Preferred Contact Method Hidden]])</f>
        <v>Phone</v>
      </c>
      <c r="AJ4648" s="2" t="str">
        <f>VLOOKUP(DatosTransformados[[#This Row],[Applied Discount Hidden]],Tabla3[#All],2,FALSE)</f>
        <v>Yes</v>
      </c>
      <c r="AK4648" s="2" t="b">
        <v>1</v>
      </c>
    </row>
    <row r="4649" spans="1:37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">
        <v>33</v>
      </c>
      <c r="O46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49" s="5" t="s">
        <v>21</v>
      </c>
      <c r="Q4649" s="5">
        <v>0</v>
      </c>
      <c r="R4649" s="5" t="s">
        <v>21</v>
      </c>
      <c r="S4649" s="5" t="s">
        <v>24</v>
      </c>
      <c r="T4649" s="5" t="s">
        <v>35</v>
      </c>
      <c r="U4649" s="5">
        <v>45</v>
      </c>
      <c r="V4649" s="5" t="str">
        <f>PROPER(DatosTransformados[[#This Row],[Payment Method Hidden]])</f>
        <v>Direct Debit</v>
      </c>
      <c r="W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649" s="5">
        <v>368</v>
      </c>
      <c r="Y4649" s="5"/>
      <c r="Z4649" s="5"/>
      <c r="AA4649" s="5" t="s">
        <v>1099</v>
      </c>
      <c r="AB4649" s="6">
        <f>DATEVALUE(DatosTransformados[[#This Row],[Contact Date Hidden]])</f>
        <v>44014</v>
      </c>
      <c r="AC4649" s="6">
        <v>44340</v>
      </c>
      <c r="AD4649" s="5" t="s">
        <v>38</v>
      </c>
      <c r="AE4649" s="5" t="str">
        <f>VLOOKUP(DatosTransformados[[#This Row],[Customer Segment Hidden]],Tabla3[#All],2,FALSE)</f>
        <v>Low</v>
      </c>
      <c r="AF4649" s="12">
        <v>37.725970432748653</v>
      </c>
      <c r="AG4649" s="5">
        <v>1</v>
      </c>
      <c r="AH4649" s="5" t="s">
        <v>29</v>
      </c>
      <c r="AI4649" s="5" t="str">
        <f>IFERROR(VLOOKUP(DatosTransformados[[#This Row],[Preferred Contact Method Hidden]],Tabla3[#All],2,FALSE),DatosTransformados[[#This Row],[Preferred Contact Method Hidden]])</f>
        <v>Email</v>
      </c>
      <c r="AJ4649" s="5" t="str">
        <f>VLOOKUP(DatosTransformados[[#This Row],[Applied Discount Hidden]],Tabla3[#All],2,FALSE)</f>
        <v>No</v>
      </c>
      <c r="AK4649" s="5" t="b">
        <v>0</v>
      </c>
    </row>
    <row r="4650" spans="1:37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">
        <v>21</v>
      </c>
      <c r="O46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0" s="2" t="s">
        <v>21</v>
      </c>
      <c r="Q4650" s="2">
        <v>0</v>
      </c>
      <c r="R4650" s="2" t="s">
        <v>21</v>
      </c>
      <c r="S4650" s="2" t="s">
        <v>34</v>
      </c>
      <c r="T4650" s="2" t="s">
        <v>169</v>
      </c>
      <c r="U4650" s="2">
        <v>9</v>
      </c>
      <c r="V4650" s="2" t="str">
        <f>PROPER(DatosTransformados[[#This Row],[Payment Method Hidden]])</f>
        <v>Paper Check</v>
      </c>
      <c r="W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650" s="2">
        <v>130</v>
      </c>
      <c r="Y4650" s="2"/>
      <c r="Z4650" s="2"/>
      <c r="AA4650" s="2" t="s">
        <v>7041</v>
      </c>
      <c r="AB4650" s="3">
        <f>DATEVALUE(DatosTransformados[[#This Row],[Contact Date Hidden]])</f>
        <v>44003</v>
      </c>
      <c r="AC4650" s="3">
        <v>44660</v>
      </c>
      <c r="AD4650" s="2" t="s">
        <v>28</v>
      </c>
      <c r="AE4650" s="2" t="str">
        <f>VLOOKUP(DatosTransformados[[#This Row],[Customer Segment Hidden]],Tabla3[#All],2,FALSE)</f>
        <v>High</v>
      </c>
      <c r="AF4650" s="11">
        <v>8.5043553971135548</v>
      </c>
      <c r="AG4650" s="2">
        <v>4</v>
      </c>
      <c r="AH4650" s="2" t="s">
        <v>63</v>
      </c>
      <c r="AI4650" s="2" t="str">
        <f>IFERROR(VLOOKUP(DatosTransformados[[#This Row],[Preferred Contact Method Hidden]],Tabla3[#All],2,FALSE),DatosTransformados[[#This Row],[Preferred Contact Method Hidden]])</f>
        <v>SMS</v>
      </c>
      <c r="AJ4650" s="2" t="str">
        <f>VLOOKUP(DatosTransformados[[#This Row],[Applied Discount Hidden]],Tabla3[#All],2,FALSE)</f>
        <v>No</v>
      </c>
      <c r="AK4650" s="2" t="b">
        <v>0</v>
      </c>
    </row>
    <row r="4651" spans="1:37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">
        <v>33</v>
      </c>
      <c r="O46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1" s="5" t="s">
        <v>21</v>
      </c>
      <c r="Q4651" s="5">
        <v>0</v>
      </c>
      <c r="R4651" s="5" t="s">
        <v>21</v>
      </c>
      <c r="S4651" s="5" t="s">
        <v>52</v>
      </c>
      <c r="T4651" s="5" t="s">
        <v>35</v>
      </c>
      <c r="U4651" s="5">
        <v>28</v>
      </c>
      <c r="V4651" s="5" t="str">
        <f>PROPER(DatosTransformados[[#This Row],[Payment Method Hidden]])</f>
        <v>Direct Debit</v>
      </c>
      <c r="W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651" s="5">
        <v>296</v>
      </c>
      <c r="Y4651" s="5"/>
      <c r="Z4651" s="5"/>
      <c r="AA4651" s="5" t="s">
        <v>3059</v>
      </c>
      <c r="AB4651" s="6">
        <f>DATEVALUE(DatosTransformados[[#This Row],[Contact Date Hidden]])</f>
        <v>44904</v>
      </c>
      <c r="AC4651" s="6">
        <v>45221</v>
      </c>
      <c r="AD4651" s="5" t="s">
        <v>38</v>
      </c>
      <c r="AE4651" s="5" t="str">
        <f>VLOOKUP(DatosTransformados[[#This Row],[Customer Segment Hidden]],Tabla3[#All],2,FALSE)</f>
        <v>Low</v>
      </c>
      <c r="AF4651" s="12">
        <v>23.9991302570606</v>
      </c>
      <c r="AG4651" s="5">
        <v>9</v>
      </c>
      <c r="AH4651" s="5" t="s">
        <v>29</v>
      </c>
      <c r="AI4651" s="5" t="str">
        <f>IFERROR(VLOOKUP(DatosTransformados[[#This Row],[Preferred Contact Method Hidden]],Tabla3[#All],2,FALSE),DatosTransformados[[#This Row],[Preferred Contact Method Hidden]])</f>
        <v>Email</v>
      </c>
      <c r="AJ4651" s="5" t="str">
        <f>VLOOKUP(DatosTransformados[[#This Row],[Applied Discount Hidden]],Tabla3[#All],2,FALSE)</f>
        <v>Yes</v>
      </c>
      <c r="AK4651" s="5" t="b">
        <v>1</v>
      </c>
    </row>
    <row r="4652" spans="1:37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">
        <v>21</v>
      </c>
      <c r="O46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2" s="2" t="s">
        <v>21</v>
      </c>
      <c r="Q4652" s="2">
        <v>0</v>
      </c>
      <c r="R4652" s="2" t="s">
        <v>33</v>
      </c>
      <c r="S4652" s="2" t="s">
        <v>34</v>
      </c>
      <c r="T4652" s="2" t="s">
        <v>35</v>
      </c>
      <c r="U4652" s="2">
        <v>70</v>
      </c>
      <c r="V4652" s="2" t="str">
        <f>PROPER(DatosTransformados[[#This Row],[Payment Method Hidden]])</f>
        <v>Direct Debit</v>
      </c>
      <c r="W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4652" s="2">
        <v>5172</v>
      </c>
      <c r="Y4652" s="2" t="s">
        <v>42</v>
      </c>
      <c r="Z4652" s="2" t="s">
        <v>279</v>
      </c>
      <c r="AA4652" s="2" t="s">
        <v>629</v>
      </c>
      <c r="AB4652" s="3">
        <f>DATEVALUE(DatosTransformados[[#This Row],[Contact Date Hidden]])</f>
        <v>44879</v>
      </c>
      <c r="AC4652" s="3">
        <v>44378</v>
      </c>
      <c r="AD4652" s="2" t="s">
        <v>38</v>
      </c>
      <c r="AE4652" s="2" t="str">
        <f>VLOOKUP(DatosTransformados[[#This Row],[Customer Segment Hidden]],Tabla3[#All],2,FALSE)</f>
        <v>Low</v>
      </c>
      <c r="AF4652" s="11">
        <v>62.77884351279782</v>
      </c>
      <c r="AG4652" s="2">
        <v>7</v>
      </c>
      <c r="AH4652" s="2" t="s">
        <v>63</v>
      </c>
      <c r="AI4652" s="2" t="str">
        <f>IFERROR(VLOOKUP(DatosTransformados[[#This Row],[Preferred Contact Method Hidden]],Tabla3[#All],2,FALSE),DatosTransformados[[#This Row],[Preferred Contact Method Hidden]])</f>
        <v>SMS</v>
      </c>
      <c r="AJ4652" s="2" t="str">
        <f>VLOOKUP(DatosTransformados[[#This Row],[Applied Discount Hidden]],Tabla3[#All],2,FALSE)</f>
        <v>Yes</v>
      </c>
      <c r="AK4652" s="2" t="b">
        <v>1</v>
      </c>
    </row>
    <row r="4653" spans="1:37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">
        <v>21</v>
      </c>
      <c r="O46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3" s="5" t="s">
        <v>33</v>
      </c>
      <c r="Q4653" s="5">
        <v>3</v>
      </c>
      <c r="R4653" s="5" t="s">
        <v>33</v>
      </c>
      <c r="S4653" s="5" t="s">
        <v>52</v>
      </c>
      <c r="T4653" s="5" t="s">
        <v>123</v>
      </c>
      <c r="U4653" s="5">
        <v>24</v>
      </c>
      <c r="V4653" s="5" t="str">
        <f>PROPER(DatosTransformados[[#This Row],[Payment Method Hidden]])</f>
        <v>Credit Card</v>
      </c>
      <c r="W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653" s="5">
        <v>1720</v>
      </c>
      <c r="Y4653" s="5"/>
      <c r="Z4653" s="5"/>
      <c r="AA4653" s="5" t="s">
        <v>2963</v>
      </c>
      <c r="AB4653" s="6">
        <f>DATEVALUE(DatosTransformados[[#This Row],[Contact Date Hidden]])</f>
        <v>44140</v>
      </c>
      <c r="AC4653" s="6">
        <v>44353</v>
      </c>
      <c r="AD4653" s="5" t="s">
        <v>38</v>
      </c>
      <c r="AE4653" s="5" t="str">
        <f>VLOOKUP(DatosTransformados[[#This Row],[Customer Segment Hidden]],Tabla3[#All],2,FALSE)</f>
        <v>Low</v>
      </c>
      <c r="AF4653" s="12">
        <v>24.891047578477551</v>
      </c>
      <c r="AG4653" s="5">
        <v>8</v>
      </c>
      <c r="AH4653" s="5" t="s">
        <v>29</v>
      </c>
      <c r="AI4653" s="5" t="str">
        <f>IFERROR(VLOOKUP(DatosTransformados[[#This Row],[Preferred Contact Method Hidden]],Tabla3[#All],2,FALSE),DatosTransformados[[#This Row],[Preferred Contact Method Hidden]])</f>
        <v>Email</v>
      </c>
      <c r="AJ4653" s="5" t="str">
        <f>VLOOKUP(DatosTransformados[[#This Row],[Applied Discount Hidden]],Tabla3[#All],2,FALSE)</f>
        <v>No</v>
      </c>
      <c r="AK4653" s="5" t="b">
        <v>0</v>
      </c>
    </row>
    <row r="4654" spans="1:37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">
        <v>33</v>
      </c>
      <c r="O4654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654" s="2" t="s">
        <v>21</v>
      </c>
      <c r="Q4654" s="2">
        <v>0</v>
      </c>
      <c r="R4654" s="2" t="s">
        <v>21</v>
      </c>
      <c r="S4654" s="2" t="s">
        <v>52</v>
      </c>
      <c r="T4654" s="2" t="s">
        <v>123</v>
      </c>
      <c r="U4654" s="2">
        <v>16</v>
      </c>
      <c r="V4654" s="2" t="str">
        <f>PROPER(DatosTransformados[[#This Row],[Payment Method Hidden]])</f>
        <v>Credit Card</v>
      </c>
      <c r="W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654" s="2">
        <v>461</v>
      </c>
      <c r="Y4654" s="2" t="s">
        <v>42</v>
      </c>
      <c r="Z4654" s="2" t="s">
        <v>213</v>
      </c>
      <c r="AA4654" s="2" t="s">
        <v>1712</v>
      </c>
      <c r="AB4654" s="3">
        <f>DATEVALUE(DatosTransformados[[#This Row],[Contact Date Hidden]])</f>
        <v>45156</v>
      </c>
      <c r="AC4654" s="3">
        <v>43960</v>
      </c>
      <c r="AD4654" s="2" t="s">
        <v>28</v>
      </c>
      <c r="AE4654" s="2" t="str">
        <f>VLOOKUP(DatosTransformados[[#This Row],[Customer Segment Hidden]],Tabla3[#All],2,FALSE)</f>
        <v>High</v>
      </c>
      <c r="AF4654" s="11">
        <v>13.12571363844043</v>
      </c>
      <c r="AG4654" s="2">
        <v>10</v>
      </c>
      <c r="AH4654" s="2" t="s">
        <v>63</v>
      </c>
      <c r="AI4654" s="2" t="str">
        <f>IFERROR(VLOOKUP(DatosTransformados[[#This Row],[Preferred Contact Method Hidden]],Tabla3[#All],2,FALSE),DatosTransformados[[#This Row],[Preferred Contact Method Hidden]])</f>
        <v>SMS</v>
      </c>
      <c r="AJ4654" s="2" t="str">
        <f>VLOOKUP(DatosTransformados[[#This Row],[Applied Discount Hidden]],Tabla3[#All],2,FALSE)</f>
        <v>No</v>
      </c>
      <c r="AK4654" s="2" t="b">
        <v>0</v>
      </c>
    </row>
    <row r="4655" spans="1:37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">
        <v>21</v>
      </c>
      <c r="O46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5" s="2" t="s">
        <v>21</v>
      </c>
      <c r="Q4655" s="2">
        <v>0</v>
      </c>
      <c r="R4655" s="2" t="s">
        <v>21</v>
      </c>
      <c r="S4655" s="2" t="s">
        <v>52</v>
      </c>
      <c r="T4655" s="2" t="s">
        <v>123</v>
      </c>
      <c r="U4655" s="2">
        <v>17</v>
      </c>
      <c r="V4655" s="2" t="str">
        <f>PROPER(DatosTransformados[[#This Row],[Payment Method Hidden]])</f>
        <v>Credit Card</v>
      </c>
      <c r="W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655" s="2">
        <v>614</v>
      </c>
      <c r="Y4655" s="2"/>
      <c r="Z4655" s="2"/>
      <c r="AA4655" s="2" t="s">
        <v>1837</v>
      </c>
      <c r="AB4655" s="3">
        <f>DATEVALUE(DatosTransformados[[#This Row],[Contact Date Hidden]])</f>
        <v>44135</v>
      </c>
      <c r="AC4655" s="3">
        <v>44357</v>
      </c>
      <c r="AD4655" s="2" t="s">
        <v>38</v>
      </c>
      <c r="AE4655" s="2" t="str">
        <f>VLOOKUP(DatosTransformados[[#This Row],[Customer Segment Hidden]],Tabla3[#All],2,FALSE)</f>
        <v>Low</v>
      </c>
      <c r="AF4655" s="11">
        <v>16.896556036146869</v>
      </c>
      <c r="AG4655" s="2">
        <v>2</v>
      </c>
      <c r="AH4655" s="2" t="s">
        <v>63</v>
      </c>
      <c r="AI4655" s="2" t="str">
        <f>IFERROR(VLOOKUP(DatosTransformados[[#This Row],[Preferred Contact Method Hidden]],Tabla3[#All],2,FALSE),DatosTransformados[[#This Row],[Preferred Contact Method Hidden]])</f>
        <v>SMS</v>
      </c>
      <c r="AJ4655" s="2" t="str">
        <f>VLOOKUP(DatosTransformados[[#This Row],[Applied Discount Hidden]],Tabla3[#All],2,FALSE)</f>
        <v>No</v>
      </c>
      <c r="AK4655" s="2" t="b">
        <v>0</v>
      </c>
    </row>
    <row r="4656" spans="1:37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">
        <v>21</v>
      </c>
      <c r="O46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6" s="5" t="s">
        <v>21</v>
      </c>
      <c r="Q4656" s="5">
        <v>0</v>
      </c>
      <c r="R4656" s="5" t="s">
        <v>21</v>
      </c>
      <c r="S4656" s="5" t="s">
        <v>52</v>
      </c>
      <c r="T4656" s="5" t="s">
        <v>117</v>
      </c>
      <c r="U4656" s="5">
        <v>37</v>
      </c>
      <c r="V4656" s="5" t="str">
        <f>PROPER(DatosTransformados[[#This Row],[Payment Method Hidden]])</f>
        <v>Direct Debit</v>
      </c>
      <c r="W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656" s="5">
        <v>2511</v>
      </c>
      <c r="Y4656" s="5"/>
      <c r="Z4656" s="5"/>
      <c r="AA4656" s="5" t="s">
        <v>7047</v>
      </c>
      <c r="AB4656" s="6">
        <f>DATEVALUE(DatosTransformados[[#This Row],[Contact Date Hidden]])</f>
        <v>44694</v>
      </c>
      <c r="AC4656" s="6">
        <v>44927</v>
      </c>
      <c r="AD4656" s="5" t="s">
        <v>28</v>
      </c>
      <c r="AE4656" s="5" t="str">
        <f>VLOOKUP(DatosTransformados[[#This Row],[Customer Segment Hidden]],Tabla3[#All],2,FALSE)</f>
        <v>High</v>
      </c>
      <c r="AF4656" s="12">
        <v>37.66308934217524</v>
      </c>
      <c r="AG4656" s="5">
        <v>7</v>
      </c>
      <c r="AH4656" s="5" t="s">
        <v>29</v>
      </c>
      <c r="AI4656" s="5" t="str">
        <f>IFERROR(VLOOKUP(DatosTransformados[[#This Row],[Preferred Contact Method Hidden]],Tabla3[#All],2,FALSE),DatosTransformados[[#This Row],[Preferred Contact Method Hidden]])</f>
        <v>Email</v>
      </c>
      <c r="AJ4656" s="5" t="str">
        <f>VLOOKUP(DatosTransformados[[#This Row],[Applied Discount Hidden]],Tabla3[#All],2,FALSE)</f>
        <v>Yes</v>
      </c>
      <c r="AK4656" s="5" t="b">
        <v>1</v>
      </c>
    </row>
    <row r="4657" spans="1:37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">
        <v>33</v>
      </c>
      <c r="O46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7" s="2" t="s">
        <v>21</v>
      </c>
      <c r="Q4657" s="2">
        <v>0</v>
      </c>
      <c r="R4657" s="2" t="s">
        <v>21</v>
      </c>
      <c r="S4657" s="2" t="s">
        <v>24</v>
      </c>
      <c r="T4657" s="2" t="s">
        <v>117</v>
      </c>
      <c r="U4657" s="2">
        <v>29</v>
      </c>
      <c r="V4657" s="2" t="str">
        <f>PROPER(DatosTransformados[[#This Row],[Payment Method Hidden]])</f>
        <v>Direct Debit</v>
      </c>
      <c r="W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657" s="2">
        <v>206</v>
      </c>
      <c r="Y4657" s="2"/>
      <c r="Z4657" s="2"/>
      <c r="AA4657" s="2" t="s">
        <v>667</v>
      </c>
      <c r="AB4657" s="3">
        <f>DATEVALUE(DatosTransformados[[#This Row],[Contact Date Hidden]])</f>
        <v>44033</v>
      </c>
      <c r="AC4657" s="3">
        <v>44686</v>
      </c>
      <c r="AD4657" s="2" t="s">
        <v>38</v>
      </c>
      <c r="AE4657" s="2" t="str">
        <f>VLOOKUP(DatosTransformados[[#This Row],[Customer Segment Hidden]],Tabla3[#All],2,FALSE)</f>
        <v>Low</v>
      </c>
      <c r="AF4657" s="11">
        <v>29.00547774947054</v>
      </c>
      <c r="AG4657" s="2">
        <v>10</v>
      </c>
      <c r="AH4657" s="2" t="s">
        <v>63</v>
      </c>
      <c r="AI4657" s="2" t="str">
        <f>IFERROR(VLOOKUP(DatosTransformados[[#This Row],[Preferred Contact Method Hidden]],Tabla3[#All],2,FALSE),DatosTransformados[[#This Row],[Preferred Contact Method Hidden]])</f>
        <v>SMS</v>
      </c>
      <c r="AJ4657" s="2" t="str">
        <f>VLOOKUP(DatosTransformados[[#This Row],[Applied Discount Hidden]],Tabla3[#All],2,FALSE)</f>
        <v>No</v>
      </c>
      <c r="AK4657" s="2" t="b">
        <v>0</v>
      </c>
    </row>
    <row r="4658" spans="1:37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">
        <v>21</v>
      </c>
      <c r="O46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8" s="5" t="s">
        <v>21</v>
      </c>
      <c r="Q4658" s="5">
        <v>0</v>
      </c>
      <c r="R4658" s="5" t="s">
        <v>21</v>
      </c>
      <c r="S4658" s="5" t="s">
        <v>24</v>
      </c>
      <c r="T4658" s="5" t="s">
        <v>117</v>
      </c>
      <c r="U4658" s="5">
        <v>25</v>
      </c>
      <c r="V4658" s="5" t="str">
        <f>PROPER(DatosTransformados[[#This Row],[Payment Method Hidden]])</f>
        <v>Direct Debit</v>
      </c>
      <c r="W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658" s="5">
        <v>227</v>
      </c>
      <c r="Y4658" s="5" t="s">
        <v>42</v>
      </c>
      <c r="Z4658" s="5" t="s">
        <v>184</v>
      </c>
      <c r="AA4658" s="5" t="s">
        <v>1146</v>
      </c>
      <c r="AB4658" s="6">
        <f>DATEVALUE(DatosTransformados[[#This Row],[Contact Date Hidden]])</f>
        <v>44125</v>
      </c>
      <c r="AC4658" s="6">
        <v>44633</v>
      </c>
      <c r="AD4658" s="5" t="s">
        <v>28</v>
      </c>
      <c r="AE4658" s="5" t="str">
        <f>VLOOKUP(DatosTransformados[[#This Row],[Customer Segment Hidden]],Tabla3[#All],2,FALSE)</f>
        <v>High</v>
      </c>
      <c r="AF4658" s="12">
        <v>28.146173081673389</v>
      </c>
      <c r="AG4658" s="5">
        <v>9</v>
      </c>
      <c r="AH4658" s="5" t="s">
        <v>29</v>
      </c>
      <c r="AI4658" s="5" t="str">
        <f>IFERROR(VLOOKUP(DatosTransformados[[#This Row],[Preferred Contact Method Hidden]],Tabla3[#All],2,FALSE),DatosTransformados[[#This Row],[Preferred Contact Method Hidden]])</f>
        <v>Email</v>
      </c>
      <c r="AJ4658" s="5" t="str">
        <f>VLOOKUP(DatosTransformados[[#This Row],[Applied Discount Hidden]],Tabla3[#All],2,FALSE)</f>
        <v>No</v>
      </c>
      <c r="AK4658" s="5" t="b">
        <v>0</v>
      </c>
    </row>
    <row r="4659" spans="1:37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">
        <v>21</v>
      </c>
      <c r="O46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59" s="2" t="s">
        <v>33</v>
      </c>
      <c r="Q4659" s="2">
        <v>2</v>
      </c>
      <c r="R4659" s="2" t="s">
        <v>21</v>
      </c>
      <c r="S4659" s="2" t="s">
        <v>24</v>
      </c>
      <c r="T4659" s="2" t="s">
        <v>35</v>
      </c>
      <c r="U4659" s="2">
        <v>21</v>
      </c>
      <c r="V4659" s="2" t="str">
        <f>PROPER(DatosTransformados[[#This Row],[Payment Method Hidden]])</f>
        <v>Direct Debit</v>
      </c>
      <c r="W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659" s="2">
        <v>79</v>
      </c>
      <c r="Y4659" s="2"/>
      <c r="Z4659" s="2"/>
      <c r="AA4659" s="2" t="s">
        <v>7051</v>
      </c>
      <c r="AB4659" s="3">
        <f>DATEVALUE(DatosTransformados[[#This Row],[Contact Date Hidden]])</f>
        <v>45146</v>
      </c>
      <c r="AC4659" s="3">
        <v>43919</v>
      </c>
      <c r="AD4659" s="2" t="s">
        <v>28</v>
      </c>
      <c r="AE4659" s="2" t="str">
        <f>VLOOKUP(DatosTransformados[[#This Row],[Customer Segment Hidden]],Tabla3[#All],2,FALSE)</f>
        <v>High</v>
      </c>
      <c r="AF4659" s="11">
        <v>17.150367236014262</v>
      </c>
      <c r="AG4659" s="2">
        <v>9</v>
      </c>
      <c r="AH4659" s="2" t="s">
        <v>29</v>
      </c>
      <c r="AI4659" s="2" t="str">
        <f>IFERROR(VLOOKUP(DatosTransformados[[#This Row],[Preferred Contact Method Hidden]],Tabla3[#All],2,FALSE),DatosTransformados[[#This Row],[Preferred Contact Method Hidden]])</f>
        <v>Email</v>
      </c>
      <c r="AJ4659" s="2" t="str">
        <f>VLOOKUP(DatosTransformados[[#This Row],[Applied Discount Hidden]],Tabla3[#All],2,FALSE)</f>
        <v>No</v>
      </c>
      <c r="AK4659" s="2" t="b">
        <v>0</v>
      </c>
    </row>
    <row r="4660" spans="1:37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">
        <v>33</v>
      </c>
      <c r="O46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0" s="5" t="s">
        <v>21</v>
      </c>
      <c r="Q4660" s="5">
        <v>0</v>
      </c>
      <c r="R4660" s="5" t="s">
        <v>21</v>
      </c>
      <c r="S4660" s="5" t="s">
        <v>24</v>
      </c>
      <c r="T4660" s="5" t="s">
        <v>123</v>
      </c>
      <c r="U4660" s="5">
        <v>32</v>
      </c>
      <c r="V4660" s="5" t="str">
        <f>PROPER(DatosTransformados[[#This Row],[Payment Method Hidden]])</f>
        <v>Credit Card</v>
      </c>
      <c r="W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4660" s="5">
        <v>486</v>
      </c>
      <c r="Y4660" s="5" t="s">
        <v>42</v>
      </c>
      <c r="Z4660" s="5" t="s">
        <v>184</v>
      </c>
      <c r="AA4660" s="5" t="s">
        <v>2338</v>
      </c>
      <c r="AB4660" s="6">
        <f>DATEVALUE(DatosTransformados[[#This Row],[Contact Date Hidden]])</f>
        <v>44329</v>
      </c>
      <c r="AC4660" s="6">
        <v>44874</v>
      </c>
      <c r="AD4660" s="5" t="s">
        <v>38</v>
      </c>
      <c r="AE4660" s="5" t="str">
        <f>VLOOKUP(DatosTransformados[[#This Row],[Customer Segment Hidden]],Tabla3[#All],2,FALSE)</f>
        <v>Low</v>
      </c>
      <c r="AF4660" s="12">
        <v>32.80965514179799</v>
      </c>
      <c r="AG4660" s="5">
        <v>0</v>
      </c>
      <c r="AH4660" s="5" t="s">
        <v>63</v>
      </c>
      <c r="AI4660" s="5" t="str">
        <f>IFERROR(VLOOKUP(DatosTransformados[[#This Row],[Preferred Contact Method Hidden]],Tabla3[#All],2,FALSE),DatosTransformados[[#This Row],[Preferred Contact Method Hidden]])</f>
        <v>SMS</v>
      </c>
      <c r="AJ4660" s="5" t="str">
        <f>VLOOKUP(DatosTransformados[[#This Row],[Applied Discount Hidden]],Tabla3[#All],2,FALSE)</f>
        <v>Yes</v>
      </c>
      <c r="AK4660" s="5" t="b">
        <v>1</v>
      </c>
    </row>
    <row r="4661" spans="1:37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">
        <v>21</v>
      </c>
      <c r="O46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1" s="2" t="s">
        <v>33</v>
      </c>
      <c r="Q4661" s="2">
        <v>2</v>
      </c>
      <c r="R4661" s="2" t="s">
        <v>21</v>
      </c>
      <c r="S4661" s="2" t="s">
        <v>52</v>
      </c>
      <c r="T4661" s="2" t="s">
        <v>117</v>
      </c>
      <c r="U4661" s="2">
        <v>6</v>
      </c>
      <c r="V4661" s="2" t="str">
        <f>PROPER(DatosTransformados[[#This Row],[Payment Method Hidden]])</f>
        <v>Direct Debit</v>
      </c>
      <c r="W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4661" s="2">
        <v>422</v>
      </c>
      <c r="Y4661" s="2"/>
      <c r="Z4661" s="2"/>
      <c r="AA4661" s="2" t="s">
        <v>1168</v>
      </c>
      <c r="AB4661" s="3">
        <f>DATEVALUE(DatosTransformados[[#This Row],[Contact Date Hidden]])</f>
        <v>44226</v>
      </c>
      <c r="AC4661" s="3">
        <v>44251</v>
      </c>
      <c r="AD4661" s="2" t="s">
        <v>38</v>
      </c>
      <c r="AE4661" s="2" t="str">
        <f>VLOOKUP(DatosTransformados[[#This Row],[Customer Segment Hidden]],Tabla3[#All],2,FALSE)</f>
        <v>Low</v>
      </c>
      <c r="AF4661" s="11">
        <v>6.0650514635824244</v>
      </c>
      <c r="AG4661" s="2">
        <v>6</v>
      </c>
      <c r="AH4661" s="2" t="s">
        <v>49</v>
      </c>
      <c r="AI4661" s="2" t="str">
        <f>IFERROR(VLOOKUP(DatosTransformados[[#This Row],[Preferred Contact Method Hidden]],Tabla3[#All],2,FALSE),DatosTransformados[[#This Row],[Preferred Contact Method Hidden]])</f>
        <v>Phone</v>
      </c>
      <c r="AJ4661" s="2" t="str">
        <f>VLOOKUP(DatosTransformados[[#This Row],[Applied Discount Hidden]],Tabla3[#All],2,FALSE)</f>
        <v>Yes</v>
      </c>
      <c r="AK4661" s="2" t="b">
        <v>1</v>
      </c>
    </row>
    <row r="4662" spans="1:37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">
        <v>33</v>
      </c>
      <c r="O46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2" s="5" t="s">
        <v>21</v>
      </c>
      <c r="Q4662" s="5">
        <v>0</v>
      </c>
      <c r="R4662" s="5" t="s">
        <v>21</v>
      </c>
      <c r="S4662" s="5" t="s">
        <v>34</v>
      </c>
      <c r="T4662" s="5" t="s">
        <v>35</v>
      </c>
      <c r="U4662" s="5">
        <v>48</v>
      </c>
      <c r="V4662" s="5" t="str">
        <f>PROPER(DatosTransformados[[#This Row],[Payment Method Hidden]])</f>
        <v>Direct Debit</v>
      </c>
      <c r="W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4662" s="5">
        <v>2008</v>
      </c>
      <c r="Y4662" s="5"/>
      <c r="Z4662" s="5"/>
      <c r="AA4662" s="5" t="s">
        <v>4945</v>
      </c>
      <c r="AB4662" s="6">
        <f>DATEVALUE(DatosTransformados[[#This Row],[Contact Date Hidden]])</f>
        <v>44437</v>
      </c>
      <c r="AC4662" s="6">
        <v>44888</v>
      </c>
      <c r="AD4662" s="5" t="s">
        <v>44</v>
      </c>
      <c r="AE4662" s="5" t="str">
        <f>VLOOKUP(DatosTransformados[[#This Row],[Customer Segment Hidden]],Tabla3[#All],2,FALSE)</f>
        <v>Medium</v>
      </c>
      <c r="AF4662" s="12">
        <v>38.599487169500442</v>
      </c>
      <c r="AG4662" s="5">
        <v>4</v>
      </c>
      <c r="AH4662" s="5" t="s">
        <v>63</v>
      </c>
      <c r="AI4662" s="5" t="str">
        <f>IFERROR(VLOOKUP(DatosTransformados[[#This Row],[Preferred Contact Method Hidden]],Tabla3[#All],2,FALSE),DatosTransformados[[#This Row],[Preferred Contact Method Hidden]])</f>
        <v>SMS</v>
      </c>
      <c r="AJ4662" s="5" t="str">
        <f>VLOOKUP(DatosTransformados[[#This Row],[Applied Discount Hidden]],Tabla3[#All],2,FALSE)</f>
        <v>Yes</v>
      </c>
      <c r="AK4662" s="5" t="b">
        <v>1</v>
      </c>
    </row>
    <row r="4663" spans="1:37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">
        <v>21</v>
      </c>
      <c r="O46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3" s="2" t="s">
        <v>21</v>
      </c>
      <c r="Q4663" s="2">
        <v>0</v>
      </c>
      <c r="R4663" s="2" t="s">
        <v>21</v>
      </c>
      <c r="S4663" s="2" t="s">
        <v>24</v>
      </c>
      <c r="T4663" s="2" t="s">
        <v>25</v>
      </c>
      <c r="U4663" s="2">
        <v>12</v>
      </c>
      <c r="V4663" s="2" t="str">
        <f>PROPER(DatosTransformados[[#This Row],[Payment Method Hidden]])</f>
        <v>Credit Card</v>
      </c>
      <c r="W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663" s="2">
        <v>12</v>
      </c>
      <c r="Y4663" s="2" t="s">
        <v>134</v>
      </c>
      <c r="Z4663" s="2" t="s">
        <v>375</v>
      </c>
      <c r="AA4663" s="2" t="s">
        <v>2175</v>
      </c>
      <c r="AB4663" s="3">
        <f>DATEVALUE(DatosTransformados[[#This Row],[Contact Date Hidden]])</f>
        <v>43911</v>
      </c>
      <c r="AC4663" s="3">
        <v>44522</v>
      </c>
      <c r="AD4663" s="2" t="s">
        <v>38</v>
      </c>
      <c r="AE4663" s="2" t="str">
        <f>VLOOKUP(DatosTransformados[[#This Row],[Customer Segment Hidden]],Tabla3[#All],2,FALSE)</f>
        <v>Low</v>
      </c>
      <c r="AF4663" s="11">
        <v>13.919914617425439</v>
      </c>
      <c r="AG4663" s="2">
        <v>9</v>
      </c>
      <c r="AH4663" s="2" t="s">
        <v>63</v>
      </c>
      <c r="AI4663" s="2" t="str">
        <f>IFERROR(VLOOKUP(DatosTransformados[[#This Row],[Preferred Contact Method Hidden]],Tabla3[#All],2,FALSE),DatosTransformados[[#This Row],[Preferred Contact Method Hidden]])</f>
        <v>SMS</v>
      </c>
      <c r="AJ4663" s="2" t="str">
        <f>VLOOKUP(DatosTransformados[[#This Row],[Applied Discount Hidden]],Tabla3[#All],2,FALSE)</f>
        <v>No</v>
      </c>
      <c r="AK4663" s="2" t="b">
        <v>0</v>
      </c>
    </row>
    <row r="4664" spans="1:37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">
        <v>33</v>
      </c>
      <c r="O46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4" s="5" t="s">
        <v>21</v>
      </c>
      <c r="Q4664" s="5">
        <v>0</v>
      </c>
      <c r="R4664" s="5" t="s">
        <v>33</v>
      </c>
      <c r="S4664" s="5" t="s">
        <v>24</v>
      </c>
      <c r="T4664" s="5" t="s">
        <v>117</v>
      </c>
      <c r="U4664" s="5">
        <v>11</v>
      </c>
      <c r="V4664" s="5" t="str">
        <f>PROPER(DatosTransformados[[#This Row],[Payment Method Hidden]])</f>
        <v>Direct Debit</v>
      </c>
      <c r="W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664" s="5">
        <v>28</v>
      </c>
      <c r="Y4664" s="5" t="s">
        <v>103</v>
      </c>
      <c r="Z4664" s="5" t="s">
        <v>197</v>
      </c>
      <c r="AA4664" s="5" t="s">
        <v>831</v>
      </c>
      <c r="AB4664" s="6">
        <f>DATEVALUE(DatosTransformados[[#This Row],[Contact Date Hidden]])</f>
        <v>44462</v>
      </c>
      <c r="AC4664" s="6">
        <v>44454</v>
      </c>
      <c r="AD4664" s="5" t="s">
        <v>28</v>
      </c>
      <c r="AE4664" s="5" t="str">
        <f>VLOOKUP(DatosTransformados[[#This Row],[Customer Segment Hidden]],Tabla3[#All],2,FALSE)</f>
        <v>High</v>
      </c>
      <c r="AF4664" s="12">
        <v>10.8491088786157</v>
      </c>
      <c r="AG4664" s="5">
        <v>2</v>
      </c>
      <c r="AH4664" s="5" t="s">
        <v>63</v>
      </c>
      <c r="AI4664" s="5" t="str">
        <f>IFERROR(VLOOKUP(DatosTransformados[[#This Row],[Preferred Contact Method Hidden]],Tabla3[#All],2,FALSE),DatosTransformados[[#This Row],[Preferred Contact Method Hidden]])</f>
        <v>SMS</v>
      </c>
      <c r="AJ4664" s="5" t="str">
        <f>VLOOKUP(DatosTransformados[[#This Row],[Applied Discount Hidden]],Tabla3[#All],2,FALSE)</f>
        <v>No</v>
      </c>
      <c r="AK4664" s="5" t="b">
        <v>0</v>
      </c>
    </row>
    <row r="4665" spans="1:37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">
        <v>21</v>
      </c>
      <c r="O46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5" s="2" t="s">
        <v>21</v>
      </c>
      <c r="Q4665" s="2">
        <v>0</v>
      </c>
      <c r="R4665" s="2" t="s">
        <v>21</v>
      </c>
      <c r="S4665" s="2" t="s">
        <v>24</v>
      </c>
      <c r="T4665" s="2" t="s">
        <v>35</v>
      </c>
      <c r="U4665" s="2">
        <v>9</v>
      </c>
      <c r="V4665" s="2" t="str">
        <f>PROPER(DatosTransformados[[#This Row],[Payment Method Hidden]])</f>
        <v>Direct Debit</v>
      </c>
      <c r="W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665" s="2">
        <v>348</v>
      </c>
      <c r="Y4665" s="2"/>
      <c r="Z4665" s="2"/>
      <c r="AA4665" s="2" t="s">
        <v>2998</v>
      </c>
      <c r="AB4665" s="3">
        <f>DATEVALUE(DatosTransformados[[#This Row],[Contact Date Hidden]])</f>
        <v>45196</v>
      </c>
      <c r="AC4665" s="3">
        <v>44044</v>
      </c>
      <c r="AD4665" s="2" t="s">
        <v>38</v>
      </c>
      <c r="AE4665" s="2" t="str">
        <f>VLOOKUP(DatosTransformados[[#This Row],[Customer Segment Hidden]],Tabla3[#All],2,FALSE)</f>
        <v>Low</v>
      </c>
      <c r="AF4665" s="11">
        <v>8.061528648822387</v>
      </c>
      <c r="AG4665" s="2">
        <v>4</v>
      </c>
      <c r="AH4665" s="2" t="s">
        <v>63</v>
      </c>
      <c r="AI4665" s="2" t="str">
        <f>IFERROR(VLOOKUP(DatosTransformados[[#This Row],[Preferred Contact Method Hidden]],Tabla3[#All],2,FALSE),DatosTransformados[[#This Row],[Preferred Contact Method Hidden]])</f>
        <v>SMS</v>
      </c>
      <c r="AJ4665" s="2" t="str">
        <f>VLOOKUP(DatosTransformados[[#This Row],[Applied Discount Hidden]],Tabla3[#All],2,FALSE)</f>
        <v>No</v>
      </c>
      <c r="AK4665" s="2" t="b">
        <v>0</v>
      </c>
    </row>
    <row r="4666" spans="1:37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">
        <v>21</v>
      </c>
      <c r="O46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6" s="5" t="s">
        <v>21</v>
      </c>
      <c r="Q4666" s="5">
        <v>0</v>
      </c>
      <c r="R4666" s="5" t="s">
        <v>33</v>
      </c>
      <c r="S4666" s="5" t="s">
        <v>34</v>
      </c>
      <c r="T4666" s="5" t="s">
        <v>123</v>
      </c>
      <c r="U4666" s="5">
        <v>19</v>
      </c>
      <c r="V4666" s="5" t="str">
        <f>PROPER(DatosTransformados[[#This Row],[Payment Method Hidden]])</f>
        <v>Credit Card</v>
      </c>
      <c r="W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4666" s="5">
        <v>342</v>
      </c>
      <c r="Y4666" s="5"/>
      <c r="Z4666" s="5"/>
      <c r="AA4666" s="5" t="s">
        <v>262</v>
      </c>
      <c r="AB4666" s="6">
        <f>DATEVALUE(DatosTransformados[[#This Row],[Contact Date Hidden]])</f>
        <v>44827</v>
      </c>
      <c r="AC4666" s="6">
        <v>44833</v>
      </c>
      <c r="AD4666" s="5" t="s">
        <v>28</v>
      </c>
      <c r="AE4666" s="5" t="str">
        <f>VLOOKUP(DatosTransformados[[#This Row],[Customer Segment Hidden]],Tabla3[#All],2,FALSE)</f>
        <v>High</v>
      </c>
      <c r="AF4666" s="12">
        <v>18.806816330340698</v>
      </c>
      <c r="AG4666" s="5">
        <v>6</v>
      </c>
      <c r="AH4666" s="5" t="s">
        <v>29</v>
      </c>
      <c r="AI4666" s="5" t="str">
        <f>IFERROR(VLOOKUP(DatosTransformados[[#This Row],[Preferred Contact Method Hidden]],Tabla3[#All],2,FALSE),DatosTransformados[[#This Row],[Preferred Contact Method Hidden]])</f>
        <v>Email</v>
      </c>
      <c r="AJ4666" s="5" t="str">
        <f>VLOOKUP(DatosTransformados[[#This Row],[Applied Discount Hidden]],Tabla3[#All],2,FALSE)</f>
        <v>No</v>
      </c>
      <c r="AK4666" s="5" t="b">
        <v>0</v>
      </c>
    </row>
    <row r="4667" spans="1:37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">
        <v>21</v>
      </c>
      <c r="O46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7" s="2" t="s">
        <v>21</v>
      </c>
      <c r="Q4667" s="2">
        <v>0</v>
      </c>
      <c r="R4667" s="2" t="s">
        <v>21</v>
      </c>
      <c r="S4667" s="2" t="s">
        <v>34</v>
      </c>
      <c r="T4667" s="2" t="s">
        <v>123</v>
      </c>
      <c r="U4667" s="2">
        <v>48</v>
      </c>
      <c r="V4667" s="2" t="str">
        <f>PROPER(DatosTransformados[[#This Row],[Payment Method Hidden]])</f>
        <v>Credit Card</v>
      </c>
      <c r="W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667" s="2">
        <v>2562</v>
      </c>
      <c r="Y4667" s="2" t="s">
        <v>87</v>
      </c>
      <c r="Z4667" s="2" t="s">
        <v>180</v>
      </c>
      <c r="AA4667" s="2" t="s">
        <v>2592</v>
      </c>
      <c r="AB4667" s="3">
        <f>DATEVALUE(DatosTransformados[[#This Row],[Contact Date Hidden]])</f>
        <v>44499</v>
      </c>
      <c r="AC4667" s="3">
        <v>44816</v>
      </c>
      <c r="AD4667" s="2" t="s">
        <v>28</v>
      </c>
      <c r="AE4667" s="2" t="str">
        <f>VLOOKUP(DatosTransformados[[#This Row],[Customer Segment Hidden]],Tabla3[#All],2,FALSE)</f>
        <v>High</v>
      </c>
      <c r="AF4667" s="11">
        <v>48.321401945889093</v>
      </c>
      <c r="AG4667" s="2">
        <v>8</v>
      </c>
      <c r="AH4667" s="2" t="s">
        <v>63</v>
      </c>
      <c r="AI4667" s="2" t="str">
        <f>IFERROR(VLOOKUP(DatosTransformados[[#This Row],[Preferred Contact Method Hidden]],Tabla3[#All],2,FALSE),DatosTransformados[[#This Row],[Preferred Contact Method Hidden]])</f>
        <v>SMS</v>
      </c>
      <c r="AJ4667" s="2" t="str">
        <f>VLOOKUP(DatosTransformados[[#This Row],[Applied Discount Hidden]],Tabla3[#All],2,FALSE)</f>
        <v>No</v>
      </c>
      <c r="AK4667" s="2" t="b">
        <v>0</v>
      </c>
    </row>
    <row r="4668" spans="1:37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">
        <v>21</v>
      </c>
      <c r="O46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8" s="5" t="s">
        <v>21</v>
      </c>
      <c r="Q4668" s="5">
        <v>0</v>
      </c>
      <c r="R4668" s="5" t="s">
        <v>33</v>
      </c>
      <c r="S4668" s="5" t="s">
        <v>52</v>
      </c>
      <c r="T4668" s="5" t="s">
        <v>123</v>
      </c>
      <c r="U4668" s="5">
        <v>17</v>
      </c>
      <c r="V4668" s="5" t="str">
        <f>PROPER(DatosTransformados[[#This Row],[Payment Method Hidden]])</f>
        <v>Credit Card</v>
      </c>
      <c r="W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668" s="5">
        <v>753</v>
      </c>
      <c r="Y4668" s="5"/>
      <c r="Z4668" s="5"/>
      <c r="AA4668" s="5" t="s">
        <v>1345</v>
      </c>
      <c r="AB4668" s="6">
        <f>DATEVALUE(DatosTransformados[[#This Row],[Contact Date Hidden]])</f>
        <v>43854</v>
      </c>
      <c r="AC4668" s="6">
        <v>43862</v>
      </c>
      <c r="AD4668" s="5" t="s">
        <v>28</v>
      </c>
      <c r="AE4668" s="5" t="str">
        <f>VLOOKUP(DatosTransformados[[#This Row],[Customer Segment Hidden]],Tabla3[#All],2,FALSE)</f>
        <v>High</v>
      </c>
      <c r="AF4668" s="12">
        <v>15.59736073958231</v>
      </c>
      <c r="AG4668" s="5">
        <v>5</v>
      </c>
      <c r="AH4668" s="5" t="s">
        <v>63</v>
      </c>
      <c r="AI4668" s="5" t="str">
        <f>IFERROR(VLOOKUP(DatosTransformados[[#This Row],[Preferred Contact Method Hidden]],Tabla3[#All],2,FALSE),DatosTransformados[[#This Row],[Preferred Contact Method Hidden]])</f>
        <v>SMS</v>
      </c>
      <c r="AJ4668" s="5" t="str">
        <f>VLOOKUP(DatosTransformados[[#This Row],[Applied Discount Hidden]],Tabla3[#All],2,FALSE)</f>
        <v>No</v>
      </c>
      <c r="AK4668" s="5" t="b">
        <v>0</v>
      </c>
    </row>
    <row r="4669" spans="1:37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">
        <v>21</v>
      </c>
      <c r="O46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69" s="2" t="s">
        <v>21</v>
      </c>
      <c r="Q4669" s="2">
        <v>0</v>
      </c>
      <c r="R4669" s="2" t="s">
        <v>21</v>
      </c>
      <c r="S4669" s="2" t="s">
        <v>24</v>
      </c>
      <c r="T4669" s="2" t="s">
        <v>35</v>
      </c>
      <c r="U4669" s="2">
        <v>47</v>
      </c>
      <c r="V4669" s="2" t="str">
        <f>PROPER(DatosTransformados[[#This Row],[Payment Method Hidden]])</f>
        <v>Direct Debit</v>
      </c>
      <c r="W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669" s="2">
        <v>851</v>
      </c>
      <c r="Y4669" s="2"/>
      <c r="Z4669" s="2"/>
      <c r="AA4669" s="2" t="s">
        <v>5469</v>
      </c>
      <c r="AB4669" s="3">
        <f>DATEVALUE(DatosTransformados[[#This Row],[Contact Date Hidden]])</f>
        <v>45227</v>
      </c>
      <c r="AC4669" s="3">
        <v>45067</v>
      </c>
      <c r="AD4669" s="2" t="s">
        <v>28</v>
      </c>
      <c r="AE4669" s="2" t="str">
        <f>VLOOKUP(DatosTransformados[[#This Row],[Customer Segment Hidden]],Tabla3[#All],2,FALSE)</f>
        <v>High</v>
      </c>
      <c r="AF4669" s="11">
        <v>52.042118968164942</v>
      </c>
      <c r="AG4669" s="2">
        <v>8</v>
      </c>
      <c r="AH4669" s="2" t="s">
        <v>49</v>
      </c>
      <c r="AI4669" s="2" t="str">
        <f>IFERROR(VLOOKUP(DatosTransformados[[#This Row],[Preferred Contact Method Hidden]],Tabla3[#All],2,FALSE),DatosTransformados[[#This Row],[Preferred Contact Method Hidden]])</f>
        <v>Phone</v>
      </c>
      <c r="AJ4669" s="2" t="str">
        <f>VLOOKUP(DatosTransformados[[#This Row],[Applied Discount Hidden]],Tabla3[#All],2,FALSE)</f>
        <v>No</v>
      </c>
      <c r="AK4669" s="2" t="b">
        <v>0</v>
      </c>
    </row>
    <row r="4670" spans="1:37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">
        <v>21</v>
      </c>
      <c r="O46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0" s="5" t="s">
        <v>21</v>
      </c>
      <c r="Q4670" s="5">
        <v>0</v>
      </c>
      <c r="R4670" s="5" t="s">
        <v>33</v>
      </c>
      <c r="S4670" s="5" t="s">
        <v>34</v>
      </c>
      <c r="T4670" s="5" t="s">
        <v>123</v>
      </c>
      <c r="U4670" s="5">
        <v>31</v>
      </c>
      <c r="V4670" s="5" t="str">
        <f>PROPER(DatosTransformados[[#This Row],[Payment Method Hidden]])</f>
        <v>Credit Card</v>
      </c>
      <c r="W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670" s="5">
        <v>1024</v>
      </c>
      <c r="Y4670" s="5"/>
      <c r="Z4670" s="5"/>
      <c r="AA4670" s="5" t="s">
        <v>479</v>
      </c>
      <c r="AB4670" s="6">
        <f>DATEVALUE(DatosTransformados[[#This Row],[Contact Date Hidden]])</f>
        <v>43934</v>
      </c>
      <c r="AC4670" s="6">
        <v>44205</v>
      </c>
      <c r="AD4670" s="5" t="s">
        <v>38</v>
      </c>
      <c r="AE4670" s="5" t="str">
        <f>VLOOKUP(DatosTransformados[[#This Row],[Customer Segment Hidden]],Tabla3[#All],2,FALSE)</f>
        <v>Low</v>
      </c>
      <c r="AF4670" s="12">
        <v>25.74675378962845</v>
      </c>
      <c r="AG4670" s="5">
        <v>5</v>
      </c>
      <c r="AH4670" s="5" t="s">
        <v>29</v>
      </c>
      <c r="AI4670" s="5" t="str">
        <f>IFERROR(VLOOKUP(DatosTransformados[[#This Row],[Preferred Contact Method Hidden]],Tabla3[#All],2,FALSE),DatosTransformados[[#This Row],[Preferred Contact Method Hidden]])</f>
        <v>Email</v>
      </c>
      <c r="AJ4670" s="5" t="str">
        <f>VLOOKUP(DatosTransformados[[#This Row],[Applied Discount Hidden]],Tabla3[#All],2,FALSE)</f>
        <v>No</v>
      </c>
      <c r="AK4670" s="5" t="b">
        <v>0</v>
      </c>
    </row>
    <row r="4671" spans="1:37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">
        <v>21</v>
      </c>
      <c r="O46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1" s="2" t="s">
        <v>21</v>
      </c>
      <c r="Q4671" s="2">
        <v>0</v>
      </c>
      <c r="R4671" s="2" t="s">
        <v>21</v>
      </c>
      <c r="S4671" s="2" t="s">
        <v>24</v>
      </c>
      <c r="T4671" s="2" t="s">
        <v>35</v>
      </c>
      <c r="U4671" s="2">
        <v>30</v>
      </c>
      <c r="V4671" s="2" t="str">
        <f>PROPER(DatosTransformados[[#This Row],[Payment Method Hidden]])</f>
        <v>Direct Debit</v>
      </c>
      <c r="W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671" s="2">
        <v>199</v>
      </c>
      <c r="Y4671" s="2" t="s">
        <v>103</v>
      </c>
      <c r="Z4671" s="2" t="s">
        <v>197</v>
      </c>
      <c r="AA4671" s="2" t="s">
        <v>4823</v>
      </c>
      <c r="AB4671" s="3">
        <f>DATEVALUE(DatosTransformados[[#This Row],[Contact Date Hidden]])</f>
        <v>44681</v>
      </c>
      <c r="AC4671" s="3">
        <v>44885</v>
      </c>
      <c r="AD4671" s="2" t="s">
        <v>28</v>
      </c>
      <c r="AE4671" s="2" t="str">
        <f>VLOOKUP(DatosTransformados[[#This Row],[Customer Segment Hidden]],Tabla3[#All],2,FALSE)</f>
        <v>High</v>
      </c>
      <c r="AF4671" s="11">
        <v>27.07912513448797</v>
      </c>
      <c r="AG4671" s="2">
        <v>3</v>
      </c>
      <c r="AH4671" s="2" t="s">
        <v>63</v>
      </c>
      <c r="AI4671" s="2" t="str">
        <f>IFERROR(VLOOKUP(DatosTransformados[[#This Row],[Preferred Contact Method Hidden]],Tabla3[#All],2,FALSE),DatosTransformados[[#This Row],[Preferred Contact Method Hidden]])</f>
        <v>SMS</v>
      </c>
      <c r="AJ4671" s="2" t="str">
        <f>VLOOKUP(DatosTransformados[[#This Row],[Applied Discount Hidden]],Tabla3[#All],2,FALSE)</f>
        <v>No</v>
      </c>
      <c r="AK4671" s="2" t="b">
        <v>0</v>
      </c>
    </row>
    <row r="4672" spans="1:37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">
        <v>21</v>
      </c>
      <c r="O46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2" s="5" t="s">
        <v>21</v>
      </c>
      <c r="Q4672" s="5">
        <v>0</v>
      </c>
      <c r="R4672" s="5" t="s">
        <v>21</v>
      </c>
      <c r="S4672" s="5" t="s">
        <v>24</v>
      </c>
      <c r="T4672" s="5" t="s">
        <v>123</v>
      </c>
      <c r="U4672" s="5">
        <v>10</v>
      </c>
      <c r="V4672" s="5" t="str">
        <f>PROPER(DatosTransformados[[#This Row],[Payment Method Hidden]])</f>
        <v>Credit Card</v>
      </c>
      <c r="W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672" s="5">
        <v>10</v>
      </c>
      <c r="Y4672" s="5"/>
      <c r="Z4672" s="5"/>
      <c r="AA4672" s="5" t="s">
        <v>7065</v>
      </c>
      <c r="AB4672" s="6">
        <f>DATEVALUE(DatosTransformados[[#This Row],[Contact Date Hidden]])</f>
        <v>44704</v>
      </c>
      <c r="AC4672" s="6">
        <v>44394</v>
      </c>
      <c r="AD4672" s="5" t="s">
        <v>28</v>
      </c>
      <c r="AE4672" s="5" t="str">
        <f>VLOOKUP(DatosTransformados[[#This Row],[Customer Segment Hidden]],Tabla3[#All],2,FALSE)</f>
        <v>High</v>
      </c>
      <c r="AF4672" s="12">
        <v>11.66414730438629</v>
      </c>
      <c r="AG4672" s="5">
        <v>4</v>
      </c>
      <c r="AH4672" s="5" t="s">
        <v>63</v>
      </c>
      <c r="AI4672" s="5" t="str">
        <f>IFERROR(VLOOKUP(DatosTransformados[[#This Row],[Preferred Contact Method Hidden]],Tabla3[#All],2,FALSE),DatosTransformados[[#This Row],[Preferred Contact Method Hidden]])</f>
        <v>SMS</v>
      </c>
      <c r="AJ4672" s="5" t="str">
        <f>VLOOKUP(DatosTransformados[[#This Row],[Applied Discount Hidden]],Tabla3[#All],2,FALSE)</f>
        <v>Yes</v>
      </c>
      <c r="AK4672" s="5" t="b">
        <v>1</v>
      </c>
    </row>
    <row r="4673" spans="1:37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">
        <v>21</v>
      </c>
      <c r="O46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3" s="2" t="s">
        <v>21</v>
      </c>
      <c r="Q4673" s="2">
        <v>0</v>
      </c>
      <c r="R4673" s="2" t="s">
        <v>33</v>
      </c>
      <c r="S4673" s="2" t="s">
        <v>24</v>
      </c>
      <c r="T4673" s="2" t="s">
        <v>35</v>
      </c>
      <c r="U4673" s="2">
        <v>51</v>
      </c>
      <c r="V4673" s="2" t="str">
        <f>PROPER(DatosTransformados[[#This Row],[Payment Method Hidden]])</f>
        <v>Direct Debit</v>
      </c>
      <c r="W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673" s="2">
        <v>1385</v>
      </c>
      <c r="Y4673" s="2"/>
      <c r="Z4673" s="2"/>
      <c r="AA4673" s="2" t="s">
        <v>1698</v>
      </c>
      <c r="AB4673" s="3">
        <f>DATEVALUE(DatosTransformados[[#This Row],[Contact Date Hidden]])</f>
        <v>43880</v>
      </c>
      <c r="AC4673" s="3">
        <v>44660</v>
      </c>
      <c r="AD4673" s="2" t="s">
        <v>28</v>
      </c>
      <c r="AE4673" s="2" t="str">
        <f>VLOOKUP(DatosTransformados[[#This Row],[Customer Segment Hidden]],Tabla3[#All],2,FALSE)</f>
        <v>High</v>
      </c>
      <c r="AF4673" s="11">
        <v>43.39685930821696</v>
      </c>
      <c r="AG4673" s="2">
        <v>1</v>
      </c>
      <c r="AH4673" s="2" t="s">
        <v>49</v>
      </c>
      <c r="AI4673" s="2" t="str">
        <f>IFERROR(VLOOKUP(DatosTransformados[[#This Row],[Preferred Contact Method Hidden]],Tabla3[#All],2,FALSE),DatosTransformados[[#This Row],[Preferred Contact Method Hidden]])</f>
        <v>Phone</v>
      </c>
      <c r="AJ4673" s="2" t="str">
        <f>VLOOKUP(DatosTransformados[[#This Row],[Applied Discount Hidden]],Tabla3[#All],2,FALSE)</f>
        <v>Yes</v>
      </c>
      <c r="AK4673" s="2" t="b">
        <v>1</v>
      </c>
    </row>
    <row r="4674" spans="1:37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">
        <v>21</v>
      </c>
      <c r="O46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4" s="5" t="s">
        <v>21</v>
      </c>
      <c r="Q4674" s="5">
        <v>0</v>
      </c>
      <c r="R4674" s="5" t="s">
        <v>21</v>
      </c>
      <c r="S4674" s="5" t="s">
        <v>24</v>
      </c>
      <c r="T4674" s="5" t="s">
        <v>35</v>
      </c>
      <c r="U4674" s="5">
        <v>53</v>
      </c>
      <c r="V4674" s="5" t="str">
        <f>PROPER(DatosTransformados[[#This Row],[Payment Method Hidden]])</f>
        <v>Direct Debit</v>
      </c>
      <c r="W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674" s="5">
        <v>1774</v>
      </c>
      <c r="Y4674" s="5"/>
      <c r="Z4674" s="5"/>
      <c r="AA4674" s="5" t="s">
        <v>845</v>
      </c>
      <c r="AB4674" s="6">
        <f>DATEVALUE(DatosTransformados[[#This Row],[Contact Date Hidden]])</f>
        <v>45227</v>
      </c>
      <c r="AC4674" s="6">
        <v>44833</v>
      </c>
      <c r="AD4674" s="5" t="s">
        <v>38</v>
      </c>
      <c r="AE4674" s="5" t="str">
        <f>VLOOKUP(DatosTransformados[[#This Row],[Customer Segment Hidden]],Tabla3[#All],2,FALSE)</f>
        <v>Low</v>
      </c>
      <c r="AF4674" s="12">
        <v>61.792373361333127</v>
      </c>
      <c r="AG4674" s="5">
        <v>1</v>
      </c>
      <c r="AH4674" s="5" t="s">
        <v>29</v>
      </c>
      <c r="AI4674" s="5" t="str">
        <f>IFERROR(VLOOKUP(DatosTransformados[[#This Row],[Preferred Contact Method Hidden]],Tabla3[#All],2,FALSE),DatosTransformados[[#This Row],[Preferred Contact Method Hidden]])</f>
        <v>Email</v>
      </c>
      <c r="AJ4674" s="5" t="str">
        <f>VLOOKUP(DatosTransformados[[#This Row],[Applied Discount Hidden]],Tabla3[#All],2,FALSE)</f>
        <v>Yes</v>
      </c>
      <c r="AK4674" s="5" t="b">
        <v>1</v>
      </c>
    </row>
    <row r="4675" spans="1:37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">
        <v>21</v>
      </c>
      <c r="O46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5" s="2" t="s">
        <v>21</v>
      </c>
      <c r="Q4675" s="2">
        <v>0</v>
      </c>
      <c r="R4675" s="2" t="s">
        <v>21</v>
      </c>
      <c r="S4675" s="2" t="s">
        <v>24</v>
      </c>
      <c r="T4675" s="2" t="s">
        <v>117</v>
      </c>
      <c r="U4675" s="2">
        <v>27</v>
      </c>
      <c r="V4675" s="2" t="str">
        <f>PROPER(DatosTransformados[[#This Row],[Payment Method Hidden]])</f>
        <v>Direct Debit</v>
      </c>
      <c r="W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675" s="2">
        <v>1180</v>
      </c>
      <c r="Y4675" s="2" t="s">
        <v>156</v>
      </c>
      <c r="Z4675" s="2" t="s">
        <v>157</v>
      </c>
      <c r="AA4675" s="2" t="s">
        <v>1660</v>
      </c>
      <c r="AB4675" s="3">
        <f>DATEVALUE(DatosTransformados[[#This Row],[Contact Date Hidden]])</f>
        <v>44340</v>
      </c>
      <c r="AC4675" s="3">
        <v>44129</v>
      </c>
      <c r="AD4675" s="2" t="s">
        <v>44</v>
      </c>
      <c r="AE4675" s="2" t="str">
        <f>VLOOKUP(DatosTransformados[[#This Row],[Customer Segment Hidden]],Tabla3[#All],2,FALSE)</f>
        <v>Medium</v>
      </c>
      <c r="AF4675" s="11">
        <v>27.7764900811381</v>
      </c>
      <c r="AG4675" s="2">
        <v>4</v>
      </c>
      <c r="AH4675" s="2" t="s">
        <v>29</v>
      </c>
      <c r="AI4675" s="2" t="str">
        <f>IFERROR(VLOOKUP(DatosTransformados[[#This Row],[Preferred Contact Method Hidden]],Tabla3[#All],2,FALSE),DatosTransformados[[#This Row],[Preferred Contact Method Hidden]])</f>
        <v>Email</v>
      </c>
      <c r="AJ4675" s="2" t="str">
        <f>VLOOKUP(DatosTransformados[[#This Row],[Applied Discount Hidden]],Tabla3[#All],2,FALSE)</f>
        <v>Yes</v>
      </c>
      <c r="AK4675" s="2" t="b">
        <v>1</v>
      </c>
    </row>
    <row r="4676" spans="1:37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">
        <v>33</v>
      </c>
      <c r="O46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6" s="5" t="s">
        <v>33</v>
      </c>
      <c r="Q4676" s="5">
        <v>4</v>
      </c>
      <c r="R4676" s="5" t="s">
        <v>21</v>
      </c>
      <c r="S4676" s="5" t="s">
        <v>34</v>
      </c>
      <c r="T4676" s="5" t="s">
        <v>25</v>
      </c>
      <c r="U4676" s="5">
        <v>16</v>
      </c>
      <c r="V4676" s="5" t="str">
        <f>PROPER(DatosTransformados[[#This Row],[Payment Method Hidden]])</f>
        <v>Credit Card</v>
      </c>
      <c r="W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676" s="5">
        <v>512</v>
      </c>
      <c r="Y4676" s="5"/>
      <c r="Z4676" s="5"/>
      <c r="AA4676" s="5" t="s">
        <v>7070</v>
      </c>
      <c r="AB4676" s="6">
        <f>DATEVALUE(DatosTransformados[[#This Row],[Contact Date Hidden]])</f>
        <v>44533</v>
      </c>
      <c r="AC4676" s="6">
        <v>45040</v>
      </c>
      <c r="AD4676" s="5" t="s">
        <v>38</v>
      </c>
      <c r="AE4676" s="5" t="str">
        <f>VLOOKUP(DatosTransformados[[#This Row],[Customer Segment Hidden]],Tabla3[#All],2,FALSE)</f>
        <v>Low</v>
      </c>
      <c r="AF4676" s="12">
        <v>15.351322338601159</v>
      </c>
      <c r="AG4676" s="5">
        <v>3</v>
      </c>
      <c r="AH4676" s="5" t="s">
        <v>29</v>
      </c>
      <c r="AI4676" s="5" t="str">
        <f>IFERROR(VLOOKUP(DatosTransformados[[#This Row],[Preferred Contact Method Hidden]],Tabla3[#All],2,FALSE),DatosTransformados[[#This Row],[Preferred Contact Method Hidden]])</f>
        <v>Email</v>
      </c>
      <c r="AJ4676" s="5" t="str">
        <f>VLOOKUP(DatosTransformados[[#This Row],[Applied Discount Hidden]],Tabla3[#All],2,FALSE)</f>
        <v>Yes</v>
      </c>
      <c r="AK4676" s="5" t="b">
        <v>1</v>
      </c>
    </row>
    <row r="4677" spans="1:37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">
        <v>33</v>
      </c>
      <c r="O46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7" s="2" t="s">
        <v>21</v>
      </c>
      <c r="Q4677" s="2">
        <v>0</v>
      </c>
      <c r="R4677" s="2" t="s">
        <v>21</v>
      </c>
      <c r="S4677" s="2" t="s">
        <v>34</v>
      </c>
      <c r="T4677" s="2" t="s">
        <v>35</v>
      </c>
      <c r="U4677" s="2">
        <v>56</v>
      </c>
      <c r="V4677" s="2" t="str">
        <f>PROPER(DatosTransformados[[#This Row],[Payment Method Hidden]])</f>
        <v>Direct Debit</v>
      </c>
      <c r="W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4677" s="2">
        <v>3069</v>
      </c>
      <c r="Y4677" s="2"/>
      <c r="Z4677" s="2"/>
      <c r="AA4677" s="2" t="s">
        <v>6988</v>
      </c>
      <c r="AB4677" s="3">
        <f>DATEVALUE(DatosTransformados[[#This Row],[Contact Date Hidden]])</f>
        <v>45112</v>
      </c>
      <c r="AC4677" s="3">
        <v>45137</v>
      </c>
      <c r="AD4677" s="2" t="s">
        <v>38</v>
      </c>
      <c r="AE4677" s="2" t="str">
        <f>VLOOKUP(DatosTransformados[[#This Row],[Customer Segment Hidden]],Tabla3[#All],2,FALSE)</f>
        <v>Low</v>
      </c>
      <c r="AF4677" s="11">
        <v>60.985776087584782</v>
      </c>
      <c r="AG4677" s="2">
        <v>0</v>
      </c>
      <c r="AH4677" s="2" t="s">
        <v>29</v>
      </c>
      <c r="AI4677" s="2" t="str">
        <f>IFERROR(VLOOKUP(DatosTransformados[[#This Row],[Preferred Contact Method Hidden]],Tabla3[#All],2,FALSE),DatosTransformados[[#This Row],[Preferred Contact Method Hidden]])</f>
        <v>Email</v>
      </c>
      <c r="AJ4677" s="2" t="str">
        <f>VLOOKUP(DatosTransformados[[#This Row],[Applied Discount Hidden]],Tabla3[#All],2,FALSE)</f>
        <v>No</v>
      </c>
      <c r="AK4677" s="2" t="b">
        <v>0</v>
      </c>
    </row>
    <row r="4678" spans="1:37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">
        <v>21</v>
      </c>
      <c r="O46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8" s="5" t="s">
        <v>21</v>
      </c>
      <c r="Q4678" s="5">
        <v>0</v>
      </c>
      <c r="R4678" s="5" t="s">
        <v>33</v>
      </c>
      <c r="S4678" s="5" t="s">
        <v>34</v>
      </c>
      <c r="T4678" s="5" t="s">
        <v>25</v>
      </c>
      <c r="U4678" s="5">
        <v>45</v>
      </c>
      <c r="V4678" s="5" t="str">
        <f>PROPER(DatosTransformados[[#This Row],[Payment Method Hidden]])</f>
        <v>Credit Card</v>
      </c>
      <c r="W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678" s="5">
        <v>2161</v>
      </c>
      <c r="Y4678" s="5"/>
      <c r="Z4678" s="5"/>
      <c r="AA4678" s="5" t="s">
        <v>1689</v>
      </c>
      <c r="AB4678" s="6">
        <f>DATEVALUE(DatosTransformados[[#This Row],[Contact Date Hidden]])</f>
        <v>44747</v>
      </c>
      <c r="AC4678" s="6">
        <v>44356</v>
      </c>
      <c r="AD4678" s="5" t="s">
        <v>28</v>
      </c>
      <c r="AE4678" s="5" t="str">
        <f>VLOOKUP(DatosTransformados[[#This Row],[Customer Segment Hidden]],Tabla3[#All],2,FALSE)</f>
        <v>High</v>
      </c>
      <c r="AF4678" s="12">
        <v>53.684557462933483</v>
      </c>
      <c r="AG4678" s="5">
        <v>9</v>
      </c>
      <c r="AH4678" s="5" t="s">
        <v>63</v>
      </c>
      <c r="AI4678" s="5" t="str">
        <f>IFERROR(VLOOKUP(DatosTransformados[[#This Row],[Preferred Contact Method Hidden]],Tabla3[#All],2,FALSE),DatosTransformados[[#This Row],[Preferred Contact Method Hidden]])</f>
        <v>SMS</v>
      </c>
      <c r="AJ4678" s="5" t="str">
        <f>VLOOKUP(DatosTransformados[[#This Row],[Applied Discount Hidden]],Tabla3[#All],2,FALSE)</f>
        <v>Yes</v>
      </c>
      <c r="AK4678" s="5" t="b">
        <v>1</v>
      </c>
    </row>
    <row r="4679" spans="1:37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">
        <v>21</v>
      </c>
      <c r="O46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79" s="2" t="s">
        <v>33</v>
      </c>
      <c r="Q4679" s="2">
        <v>5</v>
      </c>
      <c r="R4679" s="2" t="s">
        <v>33</v>
      </c>
      <c r="S4679" s="2" t="s">
        <v>52</v>
      </c>
      <c r="T4679" s="2" t="s">
        <v>117</v>
      </c>
      <c r="U4679" s="2">
        <v>27</v>
      </c>
      <c r="V4679" s="2" t="str">
        <f>PROPER(DatosTransformados[[#This Row],[Payment Method Hidden]])</f>
        <v>Direct Debit</v>
      </c>
      <c r="W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679" s="2">
        <v>1924</v>
      </c>
      <c r="Y4679" s="2"/>
      <c r="Z4679" s="2"/>
      <c r="AA4679" s="2" t="s">
        <v>7074</v>
      </c>
      <c r="AB4679" s="3">
        <f>DATEVALUE(DatosTransformados[[#This Row],[Contact Date Hidden]])</f>
        <v>45260</v>
      </c>
      <c r="AC4679" s="3">
        <v>45224</v>
      </c>
      <c r="AD4679" s="2" t="s">
        <v>28</v>
      </c>
      <c r="AE4679" s="2" t="str">
        <f>VLOOKUP(DatosTransformados[[#This Row],[Customer Segment Hidden]],Tabla3[#All],2,FALSE)</f>
        <v>High</v>
      </c>
      <c r="AF4679" s="11">
        <v>31.130067122778961</v>
      </c>
      <c r="AG4679" s="2">
        <v>9</v>
      </c>
      <c r="AH4679" s="2" t="s">
        <v>63</v>
      </c>
      <c r="AI4679" s="2" t="str">
        <f>IFERROR(VLOOKUP(DatosTransformados[[#This Row],[Preferred Contact Method Hidden]],Tabla3[#All],2,FALSE),DatosTransformados[[#This Row],[Preferred Contact Method Hidden]])</f>
        <v>SMS</v>
      </c>
      <c r="AJ4679" s="2" t="str">
        <f>VLOOKUP(DatosTransformados[[#This Row],[Applied Discount Hidden]],Tabla3[#All],2,FALSE)</f>
        <v>No</v>
      </c>
      <c r="AK4679" s="2" t="b">
        <v>0</v>
      </c>
    </row>
    <row r="4680" spans="1:37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">
        <v>21</v>
      </c>
      <c r="O46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0" s="5" t="s">
        <v>21</v>
      </c>
      <c r="Q4680" s="5">
        <v>0</v>
      </c>
      <c r="R4680" s="5" t="s">
        <v>21</v>
      </c>
      <c r="S4680" s="5" t="s">
        <v>52</v>
      </c>
      <c r="T4680" s="5" t="s">
        <v>117</v>
      </c>
      <c r="U4680" s="5">
        <v>9</v>
      </c>
      <c r="V4680" s="5" t="str">
        <f>PROPER(DatosTransformados[[#This Row],[Payment Method Hidden]])</f>
        <v>Direct Debit</v>
      </c>
      <c r="W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680" s="5">
        <v>248</v>
      </c>
      <c r="Y4680" s="5"/>
      <c r="Z4680" s="5"/>
      <c r="AA4680" s="5" t="s">
        <v>4052</v>
      </c>
      <c r="AB4680" s="6">
        <f>DATEVALUE(DatosTransformados[[#This Row],[Contact Date Hidden]])</f>
        <v>44453</v>
      </c>
      <c r="AC4680" s="6">
        <v>44522</v>
      </c>
      <c r="AD4680" s="5" t="s">
        <v>44</v>
      </c>
      <c r="AE4680" s="5" t="str">
        <f>VLOOKUP(DatosTransformados[[#This Row],[Customer Segment Hidden]],Tabla3[#All],2,FALSE)</f>
        <v>Medium</v>
      </c>
      <c r="AF4680" s="12">
        <v>9.4868826289989325</v>
      </c>
      <c r="AG4680" s="5">
        <v>3</v>
      </c>
      <c r="AH4680" s="5" t="s">
        <v>63</v>
      </c>
      <c r="AI4680" s="5" t="str">
        <f>IFERROR(VLOOKUP(DatosTransformados[[#This Row],[Preferred Contact Method Hidden]],Tabla3[#All],2,FALSE),DatosTransformados[[#This Row],[Preferred Contact Method Hidden]])</f>
        <v>SMS</v>
      </c>
      <c r="AJ4680" s="5" t="str">
        <f>VLOOKUP(DatosTransformados[[#This Row],[Applied Discount Hidden]],Tabla3[#All],2,FALSE)</f>
        <v>Yes</v>
      </c>
      <c r="AK4680" s="5" t="b">
        <v>1</v>
      </c>
    </row>
    <row r="4681" spans="1:37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">
        <v>33</v>
      </c>
      <c r="O46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1" s="2" t="s">
        <v>21</v>
      </c>
      <c r="Q4681" s="2">
        <v>0</v>
      </c>
      <c r="R4681" s="2" t="s">
        <v>21</v>
      </c>
      <c r="S4681" s="2" t="s">
        <v>52</v>
      </c>
      <c r="T4681" s="2" t="s">
        <v>35</v>
      </c>
      <c r="U4681" s="2">
        <v>38</v>
      </c>
      <c r="V4681" s="2" t="str">
        <f>PROPER(DatosTransformados[[#This Row],[Payment Method Hidden]])</f>
        <v>Direct Debit</v>
      </c>
      <c r="W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681" s="2">
        <v>644</v>
      </c>
      <c r="Y4681" s="2"/>
      <c r="Z4681" s="2"/>
      <c r="AA4681" s="2" t="s">
        <v>5704</v>
      </c>
      <c r="AB4681" s="3">
        <f>DATEVALUE(DatosTransformados[[#This Row],[Contact Date Hidden]])</f>
        <v>44393</v>
      </c>
      <c r="AC4681" s="3">
        <v>44241</v>
      </c>
      <c r="AD4681" s="2" t="s">
        <v>28</v>
      </c>
      <c r="AE4681" s="2" t="str">
        <f>VLOOKUP(DatosTransformados[[#This Row],[Customer Segment Hidden]],Tabla3[#All],2,FALSE)</f>
        <v>High</v>
      </c>
      <c r="AF4681" s="11">
        <v>31.728727770788499</v>
      </c>
      <c r="AG4681" s="2">
        <v>8</v>
      </c>
      <c r="AH4681" s="2" t="s">
        <v>63</v>
      </c>
      <c r="AI4681" s="2" t="str">
        <f>IFERROR(VLOOKUP(DatosTransformados[[#This Row],[Preferred Contact Method Hidden]],Tabla3[#All],2,FALSE),DatosTransformados[[#This Row],[Preferred Contact Method Hidden]])</f>
        <v>SMS</v>
      </c>
      <c r="AJ4681" s="2" t="str">
        <f>VLOOKUP(DatosTransformados[[#This Row],[Applied Discount Hidden]],Tabla3[#All],2,FALSE)</f>
        <v>Yes</v>
      </c>
      <c r="AK4681" s="2" t="b">
        <v>1</v>
      </c>
    </row>
    <row r="4682" spans="1:37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">
        <v>21</v>
      </c>
      <c r="O46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2" s="5" t="s">
        <v>21</v>
      </c>
      <c r="Q4682" s="5">
        <v>0</v>
      </c>
      <c r="R4682" s="5" t="s">
        <v>21</v>
      </c>
      <c r="S4682" s="5" t="s">
        <v>24</v>
      </c>
      <c r="T4682" s="5" t="s">
        <v>123</v>
      </c>
      <c r="U4682" s="5">
        <v>26</v>
      </c>
      <c r="V4682" s="5" t="str">
        <f>PROPER(DatosTransformados[[#This Row],[Payment Method Hidden]])</f>
        <v>Credit Card</v>
      </c>
      <c r="W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682" s="5">
        <v>500</v>
      </c>
      <c r="Y4682" s="5"/>
      <c r="Z4682" s="5"/>
      <c r="AA4682" s="5" t="s">
        <v>567</v>
      </c>
      <c r="AB4682" s="6">
        <f>DATEVALUE(DatosTransformados[[#This Row],[Contact Date Hidden]])</f>
        <v>44313</v>
      </c>
      <c r="AC4682" s="6">
        <v>44283</v>
      </c>
      <c r="AD4682" s="5" t="s">
        <v>28</v>
      </c>
      <c r="AE4682" s="5" t="str">
        <f>VLOOKUP(DatosTransformados[[#This Row],[Customer Segment Hidden]],Tabla3[#All],2,FALSE)</f>
        <v>High</v>
      </c>
      <c r="AF4682" s="12">
        <v>21.994205139002158</v>
      </c>
      <c r="AG4682" s="5">
        <v>10</v>
      </c>
      <c r="AH4682" s="5" t="s">
        <v>49</v>
      </c>
      <c r="AI4682" s="5" t="str">
        <f>IFERROR(VLOOKUP(DatosTransformados[[#This Row],[Preferred Contact Method Hidden]],Tabla3[#All],2,FALSE),DatosTransformados[[#This Row],[Preferred Contact Method Hidden]])</f>
        <v>Phone</v>
      </c>
      <c r="AJ4682" s="5" t="str">
        <f>VLOOKUP(DatosTransformados[[#This Row],[Applied Discount Hidden]],Tabla3[#All],2,FALSE)</f>
        <v>Yes</v>
      </c>
      <c r="AK4682" s="5" t="b">
        <v>1</v>
      </c>
    </row>
    <row r="4683" spans="1:37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">
        <v>21</v>
      </c>
      <c r="O46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3" s="2" t="s">
        <v>21</v>
      </c>
      <c r="Q4683" s="2">
        <v>0</v>
      </c>
      <c r="R4683" s="2" t="s">
        <v>21</v>
      </c>
      <c r="S4683" s="2" t="s">
        <v>24</v>
      </c>
      <c r="T4683" s="2" t="s">
        <v>35</v>
      </c>
      <c r="U4683" s="2">
        <v>50</v>
      </c>
      <c r="V4683" s="2" t="str">
        <f>PROPER(DatosTransformados[[#This Row],[Payment Method Hidden]])</f>
        <v>Direct Debit</v>
      </c>
      <c r="W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683" s="2">
        <v>50</v>
      </c>
      <c r="Y4683" s="2" t="s">
        <v>42</v>
      </c>
      <c r="Z4683" s="2" t="s">
        <v>184</v>
      </c>
      <c r="AA4683" s="2" t="s">
        <v>189</v>
      </c>
      <c r="AB4683" s="3">
        <f>DATEVALUE(DatosTransformados[[#This Row],[Contact Date Hidden]])</f>
        <v>44288</v>
      </c>
      <c r="AC4683" s="3">
        <v>45027</v>
      </c>
      <c r="AD4683" s="2" t="s">
        <v>28</v>
      </c>
      <c r="AE4683" s="2" t="str">
        <f>VLOOKUP(DatosTransformados[[#This Row],[Customer Segment Hidden]],Tabla3[#All],2,FALSE)</f>
        <v>High</v>
      </c>
      <c r="AF4683" s="11">
        <v>59.295239789944418</v>
      </c>
      <c r="AG4683" s="2">
        <v>7</v>
      </c>
      <c r="AH4683" s="2" t="s">
        <v>63</v>
      </c>
      <c r="AI4683" s="2" t="str">
        <f>IFERROR(VLOOKUP(DatosTransformados[[#This Row],[Preferred Contact Method Hidden]],Tabla3[#All],2,FALSE),DatosTransformados[[#This Row],[Preferred Contact Method Hidden]])</f>
        <v>SMS</v>
      </c>
      <c r="AJ4683" s="2" t="str">
        <f>VLOOKUP(DatosTransformados[[#This Row],[Applied Discount Hidden]],Tabla3[#All],2,FALSE)</f>
        <v>Yes</v>
      </c>
      <c r="AK4683" s="2" t="b">
        <v>1</v>
      </c>
    </row>
    <row r="4684" spans="1:37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">
        <v>33</v>
      </c>
      <c r="O46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4" s="5" t="s">
        <v>21</v>
      </c>
      <c r="Q4684" s="5">
        <v>0</v>
      </c>
      <c r="R4684" s="5" t="s">
        <v>21</v>
      </c>
      <c r="S4684" s="5" t="s">
        <v>52</v>
      </c>
      <c r="T4684" s="5" t="s">
        <v>117</v>
      </c>
      <c r="U4684" s="5">
        <v>49</v>
      </c>
      <c r="V4684" s="5" t="str">
        <f>PROPER(DatosTransformados[[#This Row],[Payment Method Hidden]])</f>
        <v>Direct Debit</v>
      </c>
      <c r="W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684" s="5">
        <v>665</v>
      </c>
      <c r="Y4684" s="5"/>
      <c r="Z4684" s="5"/>
      <c r="AA4684" s="5" t="s">
        <v>7080</v>
      </c>
      <c r="AB4684" s="6">
        <f>DATEVALUE(DatosTransformados[[#This Row],[Contact Date Hidden]])</f>
        <v>44116</v>
      </c>
      <c r="AC4684" s="6">
        <v>43925</v>
      </c>
      <c r="AD4684" s="5" t="s">
        <v>38</v>
      </c>
      <c r="AE4684" s="5" t="str">
        <f>VLOOKUP(DatosTransformados[[#This Row],[Customer Segment Hidden]],Tabla3[#All],2,FALSE)</f>
        <v>Low</v>
      </c>
      <c r="AF4684" s="12">
        <v>43.297973076586331</v>
      </c>
      <c r="AG4684" s="5">
        <v>2</v>
      </c>
      <c r="AH4684" s="5" t="s">
        <v>63</v>
      </c>
      <c r="AI4684" s="5" t="str">
        <f>IFERROR(VLOOKUP(DatosTransformados[[#This Row],[Preferred Contact Method Hidden]],Tabla3[#All],2,FALSE),DatosTransformados[[#This Row],[Preferred Contact Method Hidden]])</f>
        <v>SMS</v>
      </c>
      <c r="AJ4684" s="5" t="str">
        <f>VLOOKUP(DatosTransformados[[#This Row],[Applied Discount Hidden]],Tabla3[#All],2,FALSE)</f>
        <v>Yes</v>
      </c>
      <c r="AK4684" s="5" t="b">
        <v>1</v>
      </c>
    </row>
    <row r="4685" spans="1:37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">
        <v>21</v>
      </c>
      <c r="O46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5" s="2" t="s">
        <v>21</v>
      </c>
      <c r="Q4685" s="2">
        <v>0</v>
      </c>
      <c r="R4685" s="2" t="s">
        <v>21</v>
      </c>
      <c r="S4685" s="2" t="s">
        <v>24</v>
      </c>
      <c r="T4685" s="2" t="s">
        <v>123</v>
      </c>
      <c r="U4685" s="2">
        <v>17</v>
      </c>
      <c r="V4685" s="2" t="str">
        <f>PROPER(DatosTransformados[[#This Row],[Payment Method Hidden]])</f>
        <v>Credit Card</v>
      </c>
      <c r="W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685" s="2">
        <v>166</v>
      </c>
      <c r="Y4685" s="2"/>
      <c r="Z4685" s="2"/>
      <c r="AA4685" s="2" t="s">
        <v>3699</v>
      </c>
      <c r="AB4685" s="3">
        <f>DATEVALUE(DatosTransformados[[#This Row],[Contact Date Hidden]])</f>
        <v>44576</v>
      </c>
      <c r="AC4685" s="3">
        <v>45172</v>
      </c>
      <c r="AD4685" s="2" t="s">
        <v>44</v>
      </c>
      <c r="AE4685" s="2" t="str">
        <f>VLOOKUP(DatosTransformados[[#This Row],[Customer Segment Hidden]],Tabla3[#All],2,FALSE)</f>
        <v>Medium</v>
      </c>
      <c r="AF4685" s="11">
        <v>15.554812258158091</v>
      </c>
      <c r="AG4685" s="2">
        <v>0</v>
      </c>
      <c r="AH4685" s="2" t="s">
        <v>29</v>
      </c>
      <c r="AI4685" s="2" t="str">
        <f>IFERROR(VLOOKUP(DatosTransformados[[#This Row],[Preferred Contact Method Hidden]],Tabla3[#All],2,FALSE),DatosTransformados[[#This Row],[Preferred Contact Method Hidden]])</f>
        <v>Email</v>
      </c>
      <c r="AJ4685" s="2" t="str">
        <f>VLOOKUP(DatosTransformados[[#This Row],[Applied Discount Hidden]],Tabla3[#All],2,FALSE)</f>
        <v>No</v>
      </c>
      <c r="AK4685" s="2" t="b">
        <v>0</v>
      </c>
    </row>
    <row r="4686" spans="1:37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">
        <v>21</v>
      </c>
      <c r="O46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6" s="5" t="s">
        <v>21</v>
      </c>
      <c r="Q4686" s="5">
        <v>0</v>
      </c>
      <c r="R4686" s="5" t="s">
        <v>33</v>
      </c>
      <c r="S4686" s="5" t="s">
        <v>34</v>
      </c>
      <c r="T4686" s="5" t="s">
        <v>117</v>
      </c>
      <c r="U4686" s="5">
        <v>59</v>
      </c>
      <c r="V4686" s="5" t="str">
        <f>PROPER(DatosTransformados[[#This Row],[Payment Method Hidden]])</f>
        <v>Direct Debit</v>
      </c>
      <c r="W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686" s="5">
        <v>2364</v>
      </c>
      <c r="Y4686" s="5"/>
      <c r="Z4686" s="5"/>
      <c r="AA4686" s="5" t="s">
        <v>6793</v>
      </c>
      <c r="AB4686" s="6">
        <f>DATEVALUE(DatosTransformados[[#This Row],[Contact Date Hidden]])</f>
        <v>44460</v>
      </c>
      <c r="AC4686" s="6">
        <v>44036</v>
      </c>
      <c r="AD4686" s="5" t="s">
        <v>44</v>
      </c>
      <c r="AE4686" s="5" t="str">
        <f>VLOOKUP(DatosTransformados[[#This Row],[Customer Segment Hidden]],Tabla3[#All],2,FALSE)</f>
        <v>Medium</v>
      </c>
      <c r="AF4686" s="12">
        <v>54.998767338719631</v>
      </c>
      <c r="AG4686" s="5">
        <v>10</v>
      </c>
      <c r="AH4686" s="5" t="s">
        <v>29</v>
      </c>
      <c r="AI4686" s="5" t="str">
        <f>IFERROR(VLOOKUP(DatosTransformados[[#This Row],[Preferred Contact Method Hidden]],Tabla3[#All],2,FALSE),DatosTransformados[[#This Row],[Preferred Contact Method Hidden]])</f>
        <v>Email</v>
      </c>
      <c r="AJ4686" s="5" t="str">
        <f>VLOOKUP(DatosTransformados[[#This Row],[Applied Discount Hidden]],Tabla3[#All],2,FALSE)</f>
        <v>No</v>
      </c>
      <c r="AK4686" s="5" t="b">
        <v>0</v>
      </c>
    </row>
    <row r="4687" spans="1:37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">
        <v>21</v>
      </c>
      <c r="O46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7" s="2" t="s">
        <v>33</v>
      </c>
      <c r="Q4687" s="2">
        <v>2</v>
      </c>
      <c r="R4687" s="2" t="s">
        <v>33</v>
      </c>
      <c r="S4687" s="2" t="s">
        <v>52</v>
      </c>
      <c r="T4687" s="2" t="s">
        <v>123</v>
      </c>
      <c r="U4687" s="2">
        <v>52</v>
      </c>
      <c r="V4687" s="2" t="str">
        <f>PROPER(DatosTransformados[[#This Row],[Payment Method Hidden]])</f>
        <v>Credit Card</v>
      </c>
      <c r="W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687" s="2">
        <v>3751</v>
      </c>
      <c r="Y4687" s="2"/>
      <c r="Z4687" s="2"/>
      <c r="AA4687" s="2" t="s">
        <v>187</v>
      </c>
      <c r="AB4687" s="3">
        <f>DATEVALUE(DatosTransformados[[#This Row],[Contact Date Hidden]])</f>
        <v>43977</v>
      </c>
      <c r="AC4687" s="3">
        <v>44673</v>
      </c>
      <c r="AD4687" s="2" t="s">
        <v>28</v>
      </c>
      <c r="AE4687" s="2" t="str">
        <f>VLOOKUP(DatosTransformados[[#This Row],[Customer Segment Hidden]],Tabla3[#All],2,FALSE)</f>
        <v>High</v>
      </c>
      <c r="AF4687" s="11">
        <v>47.041349146410063</v>
      </c>
      <c r="AG4687" s="2">
        <v>0</v>
      </c>
      <c r="AH4687" s="2" t="s">
        <v>63</v>
      </c>
      <c r="AI4687" s="2" t="str">
        <f>IFERROR(VLOOKUP(DatosTransformados[[#This Row],[Preferred Contact Method Hidden]],Tabla3[#All],2,FALSE),DatosTransformados[[#This Row],[Preferred Contact Method Hidden]])</f>
        <v>SMS</v>
      </c>
      <c r="AJ4687" s="2" t="str">
        <f>VLOOKUP(DatosTransformados[[#This Row],[Applied Discount Hidden]],Tabla3[#All],2,FALSE)</f>
        <v>Yes</v>
      </c>
      <c r="AK4687" s="2" t="b">
        <v>1</v>
      </c>
    </row>
    <row r="4688" spans="1:37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">
        <v>21</v>
      </c>
      <c r="O46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8" s="5" t="s">
        <v>33</v>
      </c>
      <c r="Q4688" s="5">
        <v>5</v>
      </c>
      <c r="R4688" s="5" t="s">
        <v>33</v>
      </c>
      <c r="S4688" s="5" t="s">
        <v>24</v>
      </c>
      <c r="T4688" s="5" t="s">
        <v>25</v>
      </c>
      <c r="U4688" s="5">
        <v>15</v>
      </c>
      <c r="V4688" s="5" t="str">
        <f>PROPER(DatosTransformados[[#This Row],[Payment Method Hidden]])</f>
        <v>Credit Card</v>
      </c>
      <c r="W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688" s="5">
        <v>485</v>
      </c>
      <c r="Y4688" s="5"/>
      <c r="Z4688" s="5"/>
      <c r="AA4688" s="5" t="s">
        <v>1518</v>
      </c>
      <c r="AB4688" s="6">
        <f>DATEVALUE(DatosTransformados[[#This Row],[Contact Date Hidden]])</f>
        <v>44838</v>
      </c>
      <c r="AC4688" s="6">
        <v>45187</v>
      </c>
      <c r="AD4688" s="5" t="s">
        <v>38</v>
      </c>
      <c r="AE4688" s="5" t="str">
        <f>VLOOKUP(DatosTransformados[[#This Row],[Customer Segment Hidden]],Tabla3[#All],2,FALSE)</f>
        <v>Low</v>
      </c>
      <c r="AF4688" s="12">
        <v>15.34376673710628</v>
      </c>
      <c r="AG4688" s="5">
        <v>5</v>
      </c>
      <c r="AH4688" s="5" t="s">
        <v>49</v>
      </c>
      <c r="AI4688" s="5" t="str">
        <f>IFERROR(VLOOKUP(DatosTransformados[[#This Row],[Preferred Contact Method Hidden]],Tabla3[#All],2,FALSE),DatosTransformados[[#This Row],[Preferred Contact Method Hidden]])</f>
        <v>Phone</v>
      </c>
      <c r="AJ4688" s="5" t="str">
        <f>VLOOKUP(DatosTransformados[[#This Row],[Applied Discount Hidden]],Tabla3[#All],2,FALSE)</f>
        <v>Yes</v>
      </c>
      <c r="AK4688" s="5" t="b">
        <v>1</v>
      </c>
    </row>
    <row r="4689" spans="1:37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">
        <v>21</v>
      </c>
      <c r="O46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89" s="2" t="s">
        <v>33</v>
      </c>
      <c r="Q4689" s="2">
        <v>4</v>
      </c>
      <c r="R4689" s="2" t="s">
        <v>21</v>
      </c>
      <c r="S4689" s="2" t="s">
        <v>24</v>
      </c>
      <c r="T4689" s="2" t="s">
        <v>117</v>
      </c>
      <c r="U4689" s="2">
        <v>30</v>
      </c>
      <c r="V4689" s="2" t="str">
        <f>PROPER(DatosTransformados[[#This Row],[Payment Method Hidden]])</f>
        <v>Direct Debit</v>
      </c>
      <c r="W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689" s="2">
        <v>983</v>
      </c>
      <c r="Y4689" s="2"/>
      <c r="Z4689" s="2"/>
      <c r="AA4689" s="2" t="s">
        <v>3669</v>
      </c>
      <c r="AB4689" s="3">
        <f>DATEVALUE(DatosTransformados[[#This Row],[Contact Date Hidden]])</f>
        <v>45121</v>
      </c>
      <c r="AC4689" s="3">
        <v>45130</v>
      </c>
      <c r="AD4689" s="2" t="s">
        <v>44</v>
      </c>
      <c r="AE4689" s="2" t="str">
        <f>VLOOKUP(DatosTransformados[[#This Row],[Customer Segment Hidden]],Tabla3[#All],2,FALSE)</f>
        <v>Medium</v>
      </c>
      <c r="AF4689" s="11">
        <v>24.053875010912051</v>
      </c>
      <c r="AG4689" s="2">
        <v>4</v>
      </c>
      <c r="AH4689" s="2" t="s">
        <v>49</v>
      </c>
      <c r="AI4689" s="2" t="str">
        <f>IFERROR(VLOOKUP(DatosTransformados[[#This Row],[Preferred Contact Method Hidden]],Tabla3[#All],2,FALSE),DatosTransformados[[#This Row],[Preferred Contact Method Hidden]])</f>
        <v>Phone</v>
      </c>
      <c r="AJ4689" s="2" t="str">
        <f>VLOOKUP(DatosTransformados[[#This Row],[Applied Discount Hidden]],Tabla3[#All],2,FALSE)</f>
        <v>Yes</v>
      </c>
      <c r="AK4689" s="2" t="b">
        <v>1</v>
      </c>
    </row>
    <row r="4690" spans="1:37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">
        <v>21</v>
      </c>
      <c r="O46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0" s="5" t="s">
        <v>21</v>
      </c>
      <c r="Q4690" s="5">
        <v>0</v>
      </c>
      <c r="R4690" s="5" t="s">
        <v>33</v>
      </c>
      <c r="S4690" s="5" t="s">
        <v>52</v>
      </c>
      <c r="T4690" s="5" t="s">
        <v>35</v>
      </c>
      <c r="U4690" s="5">
        <v>37</v>
      </c>
      <c r="V4690" s="5" t="str">
        <f>PROPER(DatosTransformados[[#This Row],[Payment Method Hidden]])</f>
        <v>Direct Debit</v>
      </c>
      <c r="W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690" s="5">
        <v>1305</v>
      </c>
      <c r="Y4690" s="5"/>
      <c r="Z4690" s="5"/>
      <c r="AA4690" s="5" t="s">
        <v>1775</v>
      </c>
      <c r="AB4690" s="6">
        <f>DATEVALUE(DatosTransformados[[#This Row],[Contact Date Hidden]])</f>
        <v>44449</v>
      </c>
      <c r="AC4690" s="6">
        <v>44877</v>
      </c>
      <c r="AD4690" s="5" t="s">
        <v>38</v>
      </c>
      <c r="AE4690" s="5" t="str">
        <f>VLOOKUP(DatosTransformados[[#This Row],[Customer Segment Hidden]],Tabla3[#All],2,FALSE)</f>
        <v>Low</v>
      </c>
      <c r="AF4690" s="12">
        <v>34.584941653155212</v>
      </c>
      <c r="AG4690" s="5">
        <v>3</v>
      </c>
      <c r="AH4690" s="5" t="s">
        <v>29</v>
      </c>
      <c r="AI4690" s="5" t="str">
        <f>IFERROR(VLOOKUP(DatosTransformados[[#This Row],[Preferred Contact Method Hidden]],Tabla3[#All],2,FALSE),DatosTransformados[[#This Row],[Preferred Contact Method Hidden]])</f>
        <v>Email</v>
      </c>
      <c r="AJ4690" s="5" t="str">
        <f>VLOOKUP(DatosTransformados[[#This Row],[Applied Discount Hidden]],Tabla3[#All],2,FALSE)</f>
        <v>Yes</v>
      </c>
      <c r="AK4690" s="5" t="b">
        <v>1</v>
      </c>
    </row>
    <row r="4691" spans="1:37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">
        <v>21</v>
      </c>
      <c r="O46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1" s="2" t="s">
        <v>21</v>
      </c>
      <c r="Q4691" s="2">
        <v>0</v>
      </c>
      <c r="R4691" s="2" t="s">
        <v>21</v>
      </c>
      <c r="S4691" s="2" t="s">
        <v>24</v>
      </c>
      <c r="T4691" s="2" t="s">
        <v>117</v>
      </c>
      <c r="U4691" s="2">
        <v>27</v>
      </c>
      <c r="V4691" s="2" t="str">
        <f>PROPER(DatosTransformados[[#This Row],[Payment Method Hidden]])</f>
        <v>Direct Debit</v>
      </c>
      <c r="W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691" s="2">
        <v>221</v>
      </c>
      <c r="Y4691" s="2"/>
      <c r="Z4691" s="2"/>
      <c r="AA4691" s="2" t="s">
        <v>4534</v>
      </c>
      <c r="AB4691" s="3">
        <f>DATEVALUE(DatosTransformados[[#This Row],[Contact Date Hidden]])</f>
        <v>45207</v>
      </c>
      <c r="AC4691" s="3">
        <v>44950</v>
      </c>
      <c r="AD4691" s="2" t="s">
        <v>28</v>
      </c>
      <c r="AE4691" s="2" t="str">
        <f>VLOOKUP(DatosTransformados[[#This Row],[Customer Segment Hidden]],Tabla3[#All],2,FALSE)</f>
        <v>High</v>
      </c>
      <c r="AF4691" s="11">
        <v>27.063496811037751</v>
      </c>
      <c r="AG4691" s="2">
        <v>1</v>
      </c>
      <c r="AH4691" s="2" t="s">
        <v>49</v>
      </c>
      <c r="AI4691" s="2" t="str">
        <f>IFERROR(VLOOKUP(DatosTransformados[[#This Row],[Preferred Contact Method Hidden]],Tabla3[#All],2,FALSE),DatosTransformados[[#This Row],[Preferred Contact Method Hidden]])</f>
        <v>Phone</v>
      </c>
      <c r="AJ4691" s="2" t="str">
        <f>VLOOKUP(DatosTransformados[[#This Row],[Applied Discount Hidden]],Tabla3[#All],2,FALSE)</f>
        <v>No</v>
      </c>
      <c r="AK4691" s="2" t="b">
        <v>0</v>
      </c>
    </row>
    <row r="4692" spans="1:37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">
        <v>21</v>
      </c>
      <c r="O46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2" s="5" t="s">
        <v>21</v>
      </c>
      <c r="Q4692" s="5">
        <v>0</v>
      </c>
      <c r="R4692" s="5" t="s">
        <v>21</v>
      </c>
      <c r="S4692" s="5" t="s">
        <v>24</v>
      </c>
      <c r="T4692" s="5" t="s">
        <v>25</v>
      </c>
      <c r="U4692" s="5">
        <v>13</v>
      </c>
      <c r="V4692" s="5" t="str">
        <f>PROPER(DatosTransformados[[#This Row],[Payment Method Hidden]])</f>
        <v>Credit Card</v>
      </c>
      <c r="W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692" s="5">
        <v>13</v>
      </c>
      <c r="Y4692" s="5"/>
      <c r="Z4692" s="5"/>
      <c r="AA4692" s="5" t="s">
        <v>3197</v>
      </c>
      <c r="AB4692" s="6">
        <f>DATEVALUE(DatosTransformados[[#This Row],[Contact Date Hidden]])</f>
        <v>45238</v>
      </c>
      <c r="AC4692" s="6">
        <v>44773</v>
      </c>
      <c r="AD4692" s="5" t="s">
        <v>28</v>
      </c>
      <c r="AE4692" s="5" t="str">
        <f>VLOOKUP(DatosTransformados[[#This Row],[Customer Segment Hidden]],Tabla3[#All],2,FALSE)</f>
        <v>High</v>
      </c>
      <c r="AF4692" s="12">
        <v>11.34447819360285</v>
      </c>
      <c r="AG4692" s="5">
        <v>3</v>
      </c>
      <c r="AH4692" s="5" t="s">
        <v>63</v>
      </c>
      <c r="AI4692" s="5" t="str">
        <f>IFERROR(VLOOKUP(DatosTransformados[[#This Row],[Preferred Contact Method Hidden]],Tabla3[#All],2,FALSE),DatosTransformados[[#This Row],[Preferred Contact Method Hidden]])</f>
        <v>SMS</v>
      </c>
      <c r="AJ4692" s="5" t="str">
        <f>VLOOKUP(DatosTransformados[[#This Row],[Applied Discount Hidden]],Tabla3[#All],2,FALSE)</f>
        <v>No</v>
      </c>
      <c r="AK4692" s="5" t="b">
        <v>0</v>
      </c>
    </row>
    <row r="4693" spans="1:37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">
        <v>21</v>
      </c>
      <c r="O46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3" s="2" t="s">
        <v>21</v>
      </c>
      <c r="Q4693" s="2">
        <v>0</v>
      </c>
      <c r="R4693" s="2" t="s">
        <v>21</v>
      </c>
      <c r="S4693" s="2" t="s">
        <v>24</v>
      </c>
      <c r="T4693" s="2" t="s">
        <v>117</v>
      </c>
      <c r="U4693" s="2">
        <v>34</v>
      </c>
      <c r="V4693" s="2" t="str">
        <f>PROPER(DatosTransformados[[#This Row],[Payment Method Hidden]])</f>
        <v>Direct Debit</v>
      </c>
      <c r="W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693" s="2">
        <v>105</v>
      </c>
      <c r="Y4693" s="2" t="s">
        <v>42</v>
      </c>
      <c r="Z4693" s="2" t="s">
        <v>213</v>
      </c>
      <c r="AA4693" s="2" t="s">
        <v>6534</v>
      </c>
      <c r="AB4693" s="3">
        <f>DATEVALUE(DatosTransformados[[#This Row],[Contact Date Hidden]])</f>
        <v>44714</v>
      </c>
      <c r="AC4693" s="3">
        <v>44937</v>
      </c>
      <c r="AD4693" s="2" t="s">
        <v>28</v>
      </c>
      <c r="AE4693" s="2" t="str">
        <f>VLOOKUP(DatosTransformados[[#This Row],[Customer Segment Hidden]],Tabla3[#All],2,FALSE)</f>
        <v>High</v>
      </c>
      <c r="AF4693" s="11">
        <v>35.409041041937122</v>
      </c>
      <c r="AG4693" s="2">
        <v>6</v>
      </c>
      <c r="AH4693" s="2" t="s">
        <v>29</v>
      </c>
      <c r="AI4693" s="2" t="str">
        <f>IFERROR(VLOOKUP(DatosTransformados[[#This Row],[Preferred Contact Method Hidden]],Tabla3[#All],2,FALSE),DatosTransformados[[#This Row],[Preferred Contact Method Hidden]])</f>
        <v>Email</v>
      </c>
      <c r="AJ4693" s="2" t="str">
        <f>VLOOKUP(DatosTransformados[[#This Row],[Applied Discount Hidden]],Tabla3[#All],2,FALSE)</f>
        <v>No</v>
      </c>
      <c r="AK4693" s="2" t="b">
        <v>0</v>
      </c>
    </row>
    <row r="4694" spans="1:37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">
        <v>21</v>
      </c>
      <c r="O46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4" s="5" t="s">
        <v>21</v>
      </c>
      <c r="Q4694" s="5">
        <v>0</v>
      </c>
      <c r="R4694" s="5" t="s">
        <v>21</v>
      </c>
      <c r="S4694" s="5" t="s">
        <v>24</v>
      </c>
      <c r="T4694" s="5" t="s">
        <v>117</v>
      </c>
      <c r="U4694" s="5">
        <v>56</v>
      </c>
      <c r="V4694" s="5" t="str">
        <f>PROPER(DatosTransformados[[#This Row],[Payment Method Hidden]])</f>
        <v>Direct Debit</v>
      </c>
      <c r="W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694" s="5">
        <v>1832</v>
      </c>
      <c r="Y4694" s="5"/>
      <c r="Z4694" s="5"/>
      <c r="AA4694" s="5" t="s">
        <v>5012</v>
      </c>
      <c r="AB4694" s="6">
        <f>DATEVALUE(DatosTransformados[[#This Row],[Contact Date Hidden]])</f>
        <v>44936</v>
      </c>
      <c r="AC4694" s="6">
        <v>44388</v>
      </c>
      <c r="AD4694" s="5" t="s">
        <v>44</v>
      </c>
      <c r="AE4694" s="5" t="str">
        <f>VLOOKUP(DatosTransformados[[#This Row],[Customer Segment Hidden]],Tabla3[#All],2,FALSE)</f>
        <v>Medium</v>
      </c>
      <c r="AF4694" s="12">
        <v>54.183368046759981</v>
      </c>
      <c r="AG4694" s="5">
        <v>2</v>
      </c>
      <c r="AH4694" s="5" t="s">
        <v>49</v>
      </c>
      <c r="AI4694" s="5" t="str">
        <f>IFERROR(VLOOKUP(DatosTransformados[[#This Row],[Preferred Contact Method Hidden]],Tabla3[#All],2,FALSE),DatosTransformados[[#This Row],[Preferred Contact Method Hidden]])</f>
        <v>Phone</v>
      </c>
      <c r="AJ4694" s="5" t="str">
        <f>VLOOKUP(DatosTransformados[[#This Row],[Applied Discount Hidden]],Tabla3[#All],2,FALSE)</f>
        <v>Yes</v>
      </c>
      <c r="AK4694" s="5" t="b">
        <v>1</v>
      </c>
    </row>
    <row r="4695" spans="1:37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">
        <v>21</v>
      </c>
      <c r="O46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5" s="2" t="s">
        <v>21</v>
      </c>
      <c r="Q4695" s="2">
        <v>0</v>
      </c>
      <c r="R4695" s="2" t="s">
        <v>33</v>
      </c>
      <c r="S4695" s="2" t="s">
        <v>24</v>
      </c>
      <c r="T4695" s="2" t="s">
        <v>117</v>
      </c>
      <c r="U4695" s="2">
        <v>41</v>
      </c>
      <c r="V4695" s="2" t="str">
        <f>PROPER(DatosTransformados[[#This Row],[Payment Method Hidden]])</f>
        <v>Direct Debit</v>
      </c>
      <c r="W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695" s="2">
        <v>476</v>
      </c>
      <c r="Y4695" s="2" t="s">
        <v>42</v>
      </c>
      <c r="Z4695" s="2" t="s">
        <v>184</v>
      </c>
      <c r="AA4695" s="2" t="s">
        <v>7092</v>
      </c>
      <c r="AB4695" s="3">
        <f>DATEVALUE(DatosTransformados[[#This Row],[Contact Date Hidden]])</f>
        <v>44908</v>
      </c>
      <c r="AC4695" s="3">
        <v>44023</v>
      </c>
      <c r="AD4695" s="2" t="s">
        <v>44</v>
      </c>
      <c r="AE4695" s="2" t="str">
        <f>VLOOKUP(DatosTransformados[[#This Row],[Customer Segment Hidden]],Tabla3[#All],2,FALSE)</f>
        <v>Medium</v>
      </c>
      <c r="AF4695" s="11">
        <v>47.363357390041571</v>
      </c>
      <c r="AG4695" s="2">
        <v>0</v>
      </c>
      <c r="AH4695" s="2" t="s">
        <v>63</v>
      </c>
      <c r="AI4695" s="2" t="str">
        <f>IFERROR(VLOOKUP(DatosTransformados[[#This Row],[Preferred Contact Method Hidden]],Tabla3[#All],2,FALSE),DatosTransformados[[#This Row],[Preferred Contact Method Hidden]])</f>
        <v>SMS</v>
      </c>
      <c r="AJ4695" s="2" t="str">
        <f>VLOOKUP(DatosTransformados[[#This Row],[Applied Discount Hidden]],Tabla3[#All],2,FALSE)</f>
        <v>No</v>
      </c>
      <c r="AK4695" s="2" t="b">
        <v>0</v>
      </c>
    </row>
    <row r="4696" spans="1:37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">
        <v>21</v>
      </c>
      <c r="O46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6" s="5" t="s">
        <v>21</v>
      </c>
      <c r="Q4696" s="5">
        <v>0</v>
      </c>
      <c r="R4696" s="5" t="s">
        <v>21</v>
      </c>
      <c r="S4696" s="5" t="s">
        <v>34</v>
      </c>
      <c r="T4696" s="5" t="s">
        <v>35</v>
      </c>
      <c r="U4696" s="5">
        <v>37</v>
      </c>
      <c r="V4696" s="5" t="str">
        <f>PROPER(DatosTransformados[[#This Row],[Payment Method Hidden]])</f>
        <v>Direct Debit</v>
      </c>
      <c r="W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696" s="5">
        <v>847</v>
      </c>
      <c r="Y4696" s="5"/>
      <c r="Z4696" s="5"/>
      <c r="AA4696" s="5" t="s">
        <v>2525</v>
      </c>
      <c r="AB4696" s="6">
        <f>DATEVALUE(DatosTransformados[[#This Row],[Contact Date Hidden]])</f>
        <v>44023</v>
      </c>
      <c r="AC4696" s="6">
        <v>44965</v>
      </c>
      <c r="AD4696" s="5" t="s">
        <v>44</v>
      </c>
      <c r="AE4696" s="5" t="str">
        <f>VLOOKUP(DatosTransformados[[#This Row],[Customer Segment Hidden]],Tabla3[#All],2,FALSE)</f>
        <v>Medium</v>
      </c>
      <c r="AF4696" s="12">
        <v>37.064951130482001</v>
      </c>
      <c r="AG4696" s="5">
        <v>0</v>
      </c>
      <c r="AH4696" s="5" t="s">
        <v>63</v>
      </c>
      <c r="AI4696" s="5" t="str">
        <f>IFERROR(VLOOKUP(DatosTransformados[[#This Row],[Preferred Contact Method Hidden]],Tabla3[#All],2,FALSE),DatosTransformados[[#This Row],[Preferred Contact Method Hidden]])</f>
        <v>SMS</v>
      </c>
      <c r="AJ4696" s="5" t="str">
        <f>VLOOKUP(DatosTransformados[[#This Row],[Applied Discount Hidden]],Tabla3[#All],2,FALSE)</f>
        <v>Yes</v>
      </c>
      <c r="AK4696" s="5" t="b">
        <v>1</v>
      </c>
    </row>
    <row r="4697" spans="1:37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">
        <v>21</v>
      </c>
      <c r="O46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7" s="2" t="s">
        <v>21</v>
      </c>
      <c r="Q4697" s="2">
        <v>0</v>
      </c>
      <c r="R4697" s="2" t="s">
        <v>21</v>
      </c>
      <c r="S4697" s="2" t="s">
        <v>24</v>
      </c>
      <c r="T4697" s="2" t="s">
        <v>117</v>
      </c>
      <c r="U4697" s="2">
        <v>49</v>
      </c>
      <c r="V4697" s="2" t="str">
        <f>PROPER(DatosTransformados[[#This Row],[Payment Method Hidden]])</f>
        <v>Direct Debit</v>
      </c>
      <c r="W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697" s="2">
        <v>1518</v>
      </c>
      <c r="Y4697" s="2"/>
      <c r="Z4697" s="2"/>
      <c r="AA4697" s="2" t="s">
        <v>7095</v>
      </c>
      <c r="AB4697" s="3">
        <f>DATEVALUE(DatosTransformados[[#This Row],[Contact Date Hidden]])</f>
        <v>44959</v>
      </c>
      <c r="AC4697" s="3">
        <v>44398</v>
      </c>
      <c r="AD4697" s="2" t="s">
        <v>44</v>
      </c>
      <c r="AE4697" s="2" t="str">
        <f>VLOOKUP(DatosTransformados[[#This Row],[Customer Segment Hidden]],Tabla3[#All],2,FALSE)</f>
        <v>Medium</v>
      </c>
      <c r="AF4697" s="11">
        <v>39.967445525467802</v>
      </c>
      <c r="AG4697" s="2">
        <v>5</v>
      </c>
      <c r="AH4697" s="2" t="s">
        <v>29</v>
      </c>
      <c r="AI4697" s="2" t="str">
        <f>IFERROR(VLOOKUP(DatosTransformados[[#This Row],[Preferred Contact Method Hidden]],Tabla3[#All],2,FALSE),DatosTransformados[[#This Row],[Preferred Contact Method Hidden]])</f>
        <v>Email</v>
      </c>
      <c r="AJ4697" s="2" t="str">
        <f>VLOOKUP(DatosTransformados[[#This Row],[Applied Discount Hidden]],Tabla3[#All],2,FALSE)</f>
        <v>No</v>
      </c>
      <c r="AK4697" s="2" t="b">
        <v>0</v>
      </c>
    </row>
    <row r="4698" spans="1:37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">
        <v>33</v>
      </c>
      <c r="O46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8" s="5" t="s">
        <v>21</v>
      </c>
      <c r="Q4698" s="5">
        <v>0</v>
      </c>
      <c r="R4698" s="5" t="s">
        <v>33</v>
      </c>
      <c r="S4698" s="5" t="s">
        <v>52</v>
      </c>
      <c r="T4698" s="5" t="s">
        <v>35</v>
      </c>
      <c r="U4698" s="5">
        <v>58</v>
      </c>
      <c r="V4698" s="5" t="str">
        <f>PROPER(DatosTransformados[[#This Row],[Payment Method Hidden]])</f>
        <v>Direct Debit</v>
      </c>
      <c r="W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4698" s="5">
        <v>3804</v>
      </c>
      <c r="Y4698" s="5"/>
      <c r="Z4698" s="5"/>
      <c r="AA4698" s="5" t="s">
        <v>3704</v>
      </c>
      <c r="AB4698" s="6">
        <f>DATEVALUE(DatosTransformados[[#This Row],[Contact Date Hidden]])</f>
        <v>44472</v>
      </c>
      <c r="AC4698" s="6">
        <v>44649</v>
      </c>
      <c r="AD4698" s="5" t="s">
        <v>28</v>
      </c>
      <c r="AE4698" s="5" t="str">
        <f>VLOOKUP(DatosTransformados[[#This Row],[Customer Segment Hidden]],Tabla3[#All],2,FALSE)</f>
        <v>High</v>
      </c>
      <c r="AF4698" s="12">
        <v>48.164170327929583</v>
      </c>
      <c r="AG4698" s="5">
        <v>3</v>
      </c>
      <c r="AH4698" s="5" t="s">
        <v>49</v>
      </c>
      <c r="AI4698" s="5" t="str">
        <f>IFERROR(VLOOKUP(DatosTransformados[[#This Row],[Preferred Contact Method Hidden]],Tabla3[#All],2,FALSE),DatosTransformados[[#This Row],[Preferred Contact Method Hidden]])</f>
        <v>Phone</v>
      </c>
      <c r="AJ4698" s="5" t="str">
        <f>VLOOKUP(DatosTransformados[[#This Row],[Applied Discount Hidden]],Tabla3[#All],2,FALSE)</f>
        <v>No</v>
      </c>
      <c r="AK4698" s="5" t="b">
        <v>0</v>
      </c>
    </row>
    <row r="4699" spans="1:37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">
        <v>21</v>
      </c>
      <c r="O46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699" s="2" t="s">
        <v>21</v>
      </c>
      <c r="Q4699" s="2">
        <v>0</v>
      </c>
      <c r="R4699" s="2" t="s">
        <v>33</v>
      </c>
      <c r="S4699" s="2" t="s">
        <v>24</v>
      </c>
      <c r="T4699" s="2" t="s">
        <v>117</v>
      </c>
      <c r="U4699" s="2">
        <v>46</v>
      </c>
      <c r="V4699" s="2" t="str">
        <f>PROPER(DatosTransformados[[#This Row],[Payment Method Hidden]])</f>
        <v>Direct Debit</v>
      </c>
      <c r="W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699" s="2">
        <v>1079</v>
      </c>
      <c r="Y4699" s="2"/>
      <c r="Z4699" s="2"/>
      <c r="AA4699" s="2" t="s">
        <v>6457</v>
      </c>
      <c r="AB4699" s="3">
        <f>DATEVALUE(DatosTransformados[[#This Row],[Contact Date Hidden]])</f>
        <v>44167</v>
      </c>
      <c r="AC4699" s="3">
        <v>44705</v>
      </c>
      <c r="AD4699" s="2" t="s">
        <v>38</v>
      </c>
      <c r="AE4699" s="2" t="str">
        <f>VLOOKUP(DatosTransformados[[#This Row],[Customer Segment Hidden]],Tabla3[#All],2,FALSE)</f>
        <v>Low</v>
      </c>
      <c r="AF4699" s="11">
        <v>45.301253654657287</v>
      </c>
      <c r="AG4699" s="2">
        <v>5</v>
      </c>
      <c r="AH4699" s="2" t="s">
        <v>29</v>
      </c>
      <c r="AI4699" s="2" t="str">
        <f>IFERROR(VLOOKUP(DatosTransformados[[#This Row],[Preferred Contact Method Hidden]],Tabla3[#All],2,FALSE),DatosTransformados[[#This Row],[Preferred Contact Method Hidden]])</f>
        <v>Email</v>
      </c>
      <c r="AJ4699" s="2" t="str">
        <f>VLOOKUP(DatosTransformados[[#This Row],[Applied Discount Hidden]],Tabla3[#All],2,FALSE)</f>
        <v>No</v>
      </c>
      <c r="AK4699" s="2" t="b">
        <v>0</v>
      </c>
    </row>
    <row r="4700" spans="1:37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">
        <v>21</v>
      </c>
      <c r="O47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0" s="5" t="s">
        <v>21</v>
      </c>
      <c r="Q4700" s="5">
        <v>0</v>
      </c>
      <c r="R4700" s="5" t="s">
        <v>21</v>
      </c>
      <c r="S4700" s="5" t="s">
        <v>34</v>
      </c>
      <c r="T4700" s="5" t="s">
        <v>35</v>
      </c>
      <c r="U4700" s="5">
        <v>14</v>
      </c>
      <c r="V4700" s="5" t="str">
        <f>PROPER(DatosTransformados[[#This Row],[Payment Method Hidden]])</f>
        <v>Direct Debit</v>
      </c>
      <c r="W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700" s="5">
        <v>895</v>
      </c>
      <c r="Y4700" s="5"/>
      <c r="Z4700" s="5"/>
      <c r="AA4700" s="5" t="s">
        <v>1758</v>
      </c>
      <c r="AB4700" s="6">
        <f>DATEVALUE(DatosTransformados[[#This Row],[Contact Date Hidden]])</f>
        <v>44702</v>
      </c>
      <c r="AC4700" s="6">
        <v>44162</v>
      </c>
      <c r="AD4700" s="5" t="s">
        <v>38</v>
      </c>
      <c r="AE4700" s="5" t="str">
        <f>VLOOKUP(DatosTransformados[[#This Row],[Customer Segment Hidden]],Tabla3[#All],2,FALSE)</f>
        <v>Low</v>
      </c>
      <c r="AF4700" s="12">
        <v>16.43133644395132</v>
      </c>
      <c r="AG4700" s="5">
        <v>0</v>
      </c>
      <c r="AH4700" s="5" t="s">
        <v>63</v>
      </c>
      <c r="AI4700" s="5" t="str">
        <f>IFERROR(VLOOKUP(DatosTransformados[[#This Row],[Preferred Contact Method Hidden]],Tabla3[#All],2,FALSE),DatosTransformados[[#This Row],[Preferred Contact Method Hidden]])</f>
        <v>SMS</v>
      </c>
      <c r="AJ4700" s="5" t="str">
        <f>VLOOKUP(DatosTransformados[[#This Row],[Applied Discount Hidden]],Tabla3[#All],2,FALSE)</f>
        <v>No</v>
      </c>
      <c r="AK4700" s="5" t="b">
        <v>0</v>
      </c>
    </row>
    <row r="4701" spans="1:37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">
        <v>21</v>
      </c>
      <c r="O47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1" s="2" t="s">
        <v>21</v>
      </c>
      <c r="Q4701" s="2">
        <v>0</v>
      </c>
      <c r="R4701" s="2" t="s">
        <v>33</v>
      </c>
      <c r="S4701" s="2" t="s">
        <v>24</v>
      </c>
      <c r="T4701" s="2" t="s">
        <v>35</v>
      </c>
      <c r="U4701" s="2">
        <v>46</v>
      </c>
      <c r="V4701" s="2" t="str">
        <f>PROPER(DatosTransformados[[#This Row],[Payment Method Hidden]])</f>
        <v>Direct Debit</v>
      </c>
      <c r="W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701" s="2">
        <v>2753</v>
      </c>
      <c r="Y4701" s="2"/>
      <c r="Z4701" s="2"/>
      <c r="AA4701" s="2" t="s">
        <v>3017</v>
      </c>
      <c r="AB4701" s="3">
        <f>DATEVALUE(DatosTransformados[[#This Row],[Contact Date Hidden]])</f>
        <v>44357</v>
      </c>
      <c r="AC4701" s="3">
        <v>44560</v>
      </c>
      <c r="AD4701" s="2" t="s">
        <v>38</v>
      </c>
      <c r="AE4701" s="2" t="str">
        <f>VLOOKUP(DatosTransformados[[#This Row],[Customer Segment Hidden]],Tabla3[#All],2,FALSE)</f>
        <v>Low</v>
      </c>
      <c r="AF4701" s="11">
        <v>41.4032841940002</v>
      </c>
      <c r="AG4701" s="2">
        <v>7</v>
      </c>
      <c r="AH4701" s="2" t="s">
        <v>29</v>
      </c>
      <c r="AI4701" s="2" t="str">
        <f>IFERROR(VLOOKUP(DatosTransformados[[#This Row],[Preferred Contact Method Hidden]],Tabla3[#All],2,FALSE),DatosTransformados[[#This Row],[Preferred Contact Method Hidden]])</f>
        <v>Email</v>
      </c>
      <c r="AJ4701" s="2" t="str">
        <f>VLOOKUP(DatosTransformados[[#This Row],[Applied Discount Hidden]],Tabla3[#All],2,FALSE)</f>
        <v>Yes</v>
      </c>
      <c r="AK4701" s="2" t="b">
        <v>1</v>
      </c>
    </row>
    <row r="4702" spans="1:37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">
        <v>21</v>
      </c>
      <c r="O47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2" s="5" t="s">
        <v>21</v>
      </c>
      <c r="Q4702" s="5">
        <v>0</v>
      </c>
      <c r="R4702" s="5" t="s">
        <v>33</v>
      </c>
      <c r="S4702" s="5" t="s">
        <v>24</v>
      </c>
      <c r="T4702" s="5" t="s">
        <v>123</v>
      </c>
      <c r="U4702" s="5">
        <v>24</v>
      </c>
      <c r="V4702" s="5" t="str">
        <f>PROPER(DatosTransformados[[#This Row],[Payment Method Hidden]])</f>
        <v>Credit Card</v>
      </c>
      <c r="W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702" s="5">
        <v>723</v>
      </c>
      <c r="Y4702" s="5"/>
      <c r="Z4702" s="5"/>
      <c r="AA4702" s="5" t="s">
        <v>3830</v>
      </c>
      <c r="AB4702" s="6">
        <f>DATEVALUE(DatosTransformados[[#This Row],[Contact Date Hidden]])</f>
        <v>44422</v>
      </c>
      <c r="AC4702" s="6">
        <v>44189</v>
      </c>
      <c r="AD4702" s="5" t="s">
        <v>44</v>
      </c>
      <c r="AE4702" s="5" t="str">
        <f>VLOOKUP(DatosTransformados[[#This Row],[Customer Segment Hidden]],Tabla3[#All],2,FALSE)</f>
        <v>Medium</v>
      </c>
      <c r="AF4702" s="12">
        <v>22.803518885869629</v>
      </c>
      <c r="AG4702" s="5">
        <v>5</v>
      </c>
      <c r="AH4702" s="5" t="s">
        <v>49</v>
      </c>
      <c r="AI4702" s="5" t="str">
        <f>IFERROR(VLOOKUP(DatosTransformados[[#This Row],[Preferred Contact Method Hidden]],Tabla3[#All],2,FALSE),DatosTransformados[[#This Row],[Preferred Contact Method Hidden]])</f>
        <v>Phone</v>
      </c>
      <c r="AJ4702" s="5" t="str">
        <f>VLOOKUP(DatosTransformados[[#This Row],[Applied Discount Hidden]],Tabla3[#All],2,FALSE)</f>
        <v>Yes</v>
      </c>
      <c r="AK4702" s="5" t="b">
        <v>1</v>
      </c>
    </row>
    <row r="4703" spans="1:37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">
        <v>33</v>
      </c>
      <c r="O47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3" s="2" t="s">
        <v>21</v>
      </c>
      <c r="Q4703" s="2">
        <v>0</v>
      </c>
      <c r="R4703" s="2" t="s">
        <v>21</v>
      </c>
      <c r="S4703" s="2" t="s">
        <v>24</v>
      </c>
      <c r="T4703" s="2" t="s">
        <v>35</v>
      </c>
      <c r="U4703" s="2">
        <v>44</v>
      </c>
      <c r="V4703" s="2" t="str">
        <f>PROPER(DatosTransformados[[#This Row],[Payment Method Hidden]])</f>
        <v>Direct Debit</v>
      </c>
      <c r="W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703" s="2">
        <v>44</v>
      </c>
      <c r="Y4703" s="2" t="s">
        <v>103</v>
      </c>
      <c r="Z4703" s="2" t="s">
        <v>197</v>
      </c>
      <c r="AA4703" s="2" t="s">
        <v>7102</v>
      </c>
      <c r="AB4703" s="3">
        <f>DATEVALUE(DatosTransformados[[#This Row],[Contact Date Hidden]])</f>
        <v>44575</v>
      </c>
      <c r="AC4703" s="3">
        <v>45061</v>
      </c>
      <c r="AD4703" s="2" t="s">
        <v>44</v>
      </c>
      <c r="AE4703" s="2" t="str">
        <f>VLOOKUP(DatosTransformados[[#This Row],[Customer Segment Hidden]],Tabla3[#All],2,FALSE)</f>
        <v>Medium</v>
      </c>
      <c r="AF4703" s="11">
        <v>49.052425828546539</v>
      </c>
      <c r="AG4703" s="2">
        <v>9</v>
      </c>
      <c r="AH4703" s="2" t="s">
        <v>29</v>
      </c>
      <c r="AI4703" s="2" t="str">
        <f>IFERROR(VLOOKUP(DatosTransformados[[#This Row],[Preferred Contact Method Hidden]],Tabla3[#All],2,FALSE),DatosTransformados[[#This Row],[Preferred Contact Method Hidden]])</f>
        <v>Email</v>
      </c>
      <c r="AJ4703" s="2" t="str">
        <f>VLOOKUP(DatosTransformados[[#This Row],[Applied Discount Hidden]],Tabla3[#All],2,FALSE)</f>
        <v>No</v>
      </c>
      <c r="AK4703" s="2" t="b">
        <v>0</v>
      </c>
    </row>
    <row r="4704" spans="1:37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">
        <v>21</v>
      </c>
      <c r="O47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4" s="5" t="s">
        <v>21</v>
      </c>
      <c r="Q4704" s="5">
        <v>0</v>
      </c>
      <c r="R4704" s="5" t="s">
        <v>33</v>
      </c>
      <c r="S4704" s="5" t="s">
        <v>52</v>
      </c>
      <c r="T4704" s="5" t="s">
        <v>123</v>
      </c>
      <c r="U4704" s="5">
        <v>37</v>
      </c>
      <c r="V4704" s="5" t="str">
        <f>PROPER(DatosTransformados[[#This Row],[Payment Method Hidden]])</f>
        <v>Credit Card</v>
      </c>
      <c r="W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704" s="5">
        <v>1873</v>
      </c>
      <c r="Y4704" s="5"/>
      <c r="Z4704" s="5"/>
      <c r="AA4704" s="5" t="s">
        <v>3446</v>
      </c>
      <c r="AB4704" s="6">
        <f>DATEVALUE(DatosTransformados[[#This Row],[Contact Date Hidden]])</f>
        <v>45247</v>
      </c>
      <c r="AC4704" s="6">
        <v>44723</v>
      </c>
      <c r="AD4704" s="5" t="s">
        <v>38</v>
      </c>
      <c r="AE4704" s="5" t="str">
        <f>VLOOKUP(DatosTransformados[[#This Row],[Customer Segment Hidden]],Tabla3[#All],2,FALSE)</f>
        <v>Low</v>
      </c>
      <c r="AF4704" s="12">
        <v>42.095310823725598</v>
      </c>
      <c r="AG4704" s="5">
        <v>6</v>
      </c>
      <c r="AH4704" s="5" t="s">
        <v>49</v>
      </c>
      <c r="AI4704" s="5" t="str">
        <f>IFERROR(VLOOKUP(DatosTransformados[[#This Row],[Preferred Contact Method Hidden]],Tabla3[#All],2,FALSE),DatosTransformados[[#This Row],[Preferred Contact Method Hidden]])</f>
        <v>Phone</v>
      </c>
      <c r="AJ4704" s="5" t="str">
        <f>VLOOKUP(DatosTransformados[[#This Row],[Applied Discount Hidden]],Tabla3[#All],2,FALSE)</f>
        <v>No</v>
      </c>
      <c r="AK4704" s="5" t="b">
        <v>0</v>
      </c>
    </row>
    <row r="4705" spans="1:37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">
        <v>21</v>
      </c>
      <c r="O47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5" s="2" t="s">
        <v>21</v>
      </c>
      <c r="Q4705" s="2">
        <v>0</v>
      </c>
      <c r="R4705" s="2" t="s">
        <v>33</v>
      </c>
      <c r="S4705" s="2" t="s">
        <v>52</v>
      </c>
      <c r="T4705" s="2" t="s">
        <v>117</v>
      </c>
      <c r="U4705" s="2">
        <v>70</v>
      </c>
      <c r="V4705" s="2" t="str">
        <f>PROPER(DatosTransformados[[#This Row],[Payment Method Hidden]])</f>
        <v>Direct Debit</v>
      </c>
      <c r="W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4705" s="2">
        <v>4692</v>
      </c>
      <c r="Y4705" s="2"/>
      <c r="Z4705" s="2"/>
      <c r="AA4705" s="2" t="s">
        <v>3176</v>
      </c>
      <c r="AB4705" s="3">
        <f>DATEVALUE(DatosTransformados[[#This Row],[Contact Date Hidden]])</f>
        <v>45268</v>
      </c>
      <c r="AC4705" s="3">
        <v>44277</v>
      </c>
      <c r="AD4705" s="2" t="s">
        <v>38</v>
      </c>
      <c r="AE4705" s="2" t="str">
        <f>VLOOKUP(DatosTransformados[[#This Row],[Customer Segment Hidden]],Tabla3[#All],2,FALSE)</f>
        <v>Low</v>
      </c>
      <c r="AF4705" s="11">
        <v>75.317641549409714</v>
      </c>
      <c r="AG4705" s="2">
        <v>0</v>
      </c>
      <c r="AH4705" s="2" t="s">
        <v>63</v>
      </c>
      <c r="AI4705" s="2" t="str">
        <f>IFERROR(VLOOKUP(DatosTransformados[[#This Row],[Preferred Contact Method Hidden]],Tabla3[#All],2,FALSE),DatosTransformados[[#This Row],[Preferred Contact Method Hidden]])</f>
        <v>SMS</v>
      </c>
      <c r="AJ4705" s="2" t="str">
        <f>VLOOKUP(DatosTransformados[[#This Row],[Applied Discount Hidden]],Tabla3[#All],2,FALSE)</f>
        <v>No</v>
      </c>
      <c r="AK4705" s="2" t="b">
        <v>0</v>
      </c>
    </row>
    <row r="4706" spans="1:37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">
        <v>21</v>
      </c>
      <c r="O47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6" s="5" t="s">
        <v>33</v>
      </c>
      <c r="Q4706" s="5">
        <v>5</v>
      </c>
      <c r="R4706" s="5" t="s">
        <v>21</v>
      </c>
      <c r="S4706" s="5" t="s">
        <v>24</v>
      </c>
      <c r="T4706" s="5" t="s">
        <v>35</v>
      </c>
      <c r="U4706" s="5">
        <v>42</v>
      </c>
      <c r="V4706" s="5" t="str">
        <f>PROPER(DatosTransformados[[#This Row],[Payment Method Hidden]])</f>
        <v>Direct Debit</v>
      </c>
      <c r="W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706" s="5">
        <v>3018</v>
      </c>
      <c r="Y4706" s="5"/>
      <c r="Z4706" s="5"/>
      <c r="AA4706" s="5" t="s">
        <v>1863</v>
      </c>
      <c r="AB4706" s="6">
        <f>DATEVALUE(DatosTransformados[[#This Row],[Contact Date Hidden]])</f>
        <v>44814</v>
      </c>
      <c r="AC4706" s="6">
        <v>44552</v>
      </c>
      <c r="AD4706" s="5" t="s">
        <v>44</v>
      </c>
      <c r="AE4706" s="5" t="str">
        <f>VLOOKUP(DatosTransformados[[#This Row],[Customer Segment Hidden]],Tabla3[#All],2,FALSE)</f>
        <v>Medium</v>
      </c>
      <c r="AF4706" s="12">
        <v>40.291655601322752</v>
      </c>
      <c r="AG4706" s="5">
        <v>5</v>
      </c>
      <c r="AH4706" s="5" t="s">
        <v>29</v>
      </c>
      <c r="AI4706" s="5" t="str">
        <f>IFERROR(VLOOKUP(DatosTransformados[[#This Row],[Preferred Contact Method Hidden]],Tabla3[#All],2,FALSE),DatosTransformados[[#This Row],[Preferred Contact Method Hidden]])</f>
        <v>Email</v>
      </c>
      <c r="AJ4706" s="5" t="str">
        <f>VLOOKUP(DatosTransformados[[#This Row],[Applied Discount Hidden]],Tabla3[#All],2,FALSE)</f>
        <v>Yes</v>
      </c>
      <c r="AK4706" s="5" t="b">
        <v>1</v>
      </c>
    </row>
    <row r="4707" spans="1:37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">
        <v>21</v>
      </c>
      <c r="O47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7" s="2" t="s">
        <v>21</v>
      </c>
      <c r="Q4707" s="2">
        <v>0</v>
      </c>
      <c r="R4707" s="2" t="s">
        <v>21</v>
      </c>
      <c r="S4707" s="2" t="s">
        <v>24</v>
      </c>
      <c r="T4707" s="2" t="s">
        <v>123</v>
      </c>
      <c r="U4707" s="2">
        <v>22</v>
      </c>
      <c r="V4707" s="2" t="str">
        <f>PROPER(DatosTransformados[[#This Row],[Payment Method Hidden]])</f>
        <v>Credit Card</v>
      </c>
      <c r="W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707" s="2">
        <v>22</v>
      </c>
      <c r="Y4707" s="2"/>
      <c r="Z4707" s="2"/>
      <c r="AA4707" s="2" t="s">
        <v>7107</v>
      </c>
      <c r="AB4707" s="3">
        <f>DATEVALUE(DatosTransformados[[#This Row],[Contact Date Hidden]])</f>
        <v>44788</v>
      </c>
      <c r="AC4707" s="3">
        <v>44734</v>
      </c>
      <c r="AD4707" s="2" t="s">
        <v>28</v>
      </c>
      <c r="AE4707" s="2" t="str">
        <f>VLOOKUP(DatosTransformados[[#This Row],[Customer Segment Hidden]],Tabla3[#All],2,FALSE)</f>
        <v>High</v>
      </c>
      <c r="AF4707" s="11">
        <v>21.544245081331368</v>
      </c>
      <c r="AG4707" s="2">
        <v>2</v>
      </c>
      <c r="AH4707" s="2" t="s">
        <v>29</v>
      </c>
      <c r="AI4707" s="2" t="str">
        <f>IFERROR(VLOOKUP(DatosTransformados[[#This Row],[Preferred Contact Method Hidden]],Tabla3[#All],2,FALSE),DatosTransformados[[#This Row],[Preferred Contact Method Hidden]])</f>
        <v>Email</v>
      </c>
      <c r="AJ4707" s="2" t="str">
        <f>VLOOKUP(DatosTransformados[[#This Row],[Applied Discount Hidden]],Tabla3[#All],2,FALSE)</f>
        <v>No</v>
      </c>
      <c r="AK4707" s="2" t="b">
        <v>0</v>
      </c>
    </row>
    <row r="4708" spans="1:37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">
        <v>21</v>
      </c>
      <c r="O47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8" s="5" t="s">
        <v>21</v>
      </c>
      <c r="Q4708" s="5">
        <v>0</v>
      </c>
      <c r="R4708" s="5" t="s">
        <v>21</v>
      </c>
      <c r="S4708" s="5" t="s">
        <v>34</v>
      </c>
      <c r="T4708" s="5" t="s">
        <v>117</v>
      </c>
      <c r="U4708" s="5">
        <v>40</v>
      </c>
      <c r="V4708" s="5" t="str">
        <f>PROPER(DatosTransformados[[#This Row],[Payment Method Hidden]])</f>
        <v>Direct Debit</v>
      </c>
      <c r="W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708" s="5">
        <v>1309</v>
      </c>
      <c r="Y4708" s="5"/>
      <c r="Z4708" s="5"/>
      <c r="AA4708" s="5" t="s">
        <v>1525</v>
      </c>
      <c r="AB4708" s="6">
        <f>DATEVALUE(DatosTransformados[[#This Row],[Contact Date Hidden]])</f>
        <v>44495</v>
      </c>
      <c r="AC4708" s="6">
        <v>44025</v>
      </c>
      <c r="AD4708" s="5" t="s">
        <v>38</v>
      </c>
      <c r="AE4708" s="5" t="str">
        <f>VLOOKUP(DatosTransformados[[#This Row],[Customer Segment Hidden]],Tabla3[#All],2,FALSE)</f>
        <v>Low</v>
      </c>
      <c r="AF4708" s="12">
        <v>41.965211943229697</v>
      </c>
      <c r="AG4708" s="5">
        <v>4</v>
      </c>
      <c r="AH4708" s="5" t="s">
        <v>63</v>
      </c>
      <c r="AI4708" s="5" t="str">
        <f>IFERROR(VLOOKUP(DatosTransformados[[#This Row],[Preferred Contact Method Hidden]],Tabla3[#All],2,FALSE),DatosTransformados[[#This Row],[Preferred Contact Method Hidden]])</f>
        <v>SMS</v>
      </c>
      <c r="AJ4708" s="5" t="str">
        <f>VLOOKUP(DatosTransformados[[#This Row],[Applied Discount Hidden]],Tabla3[#All],2,FALSE)</f>
        <v>Yes</v>
      </c>
      <c r="AK4708" s="5" t="b">
        <v>1</v>
      </c>
    </row>
    <row r="4709" spans="1:37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">
        <v>33</v>
      </c>
      <c r="O47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09" s="2" t="s">
        <v>21</v>
      </c>
      <c r="Q4709" s="2">
        <v>0</v>
      </c>
      <c r="R4709" s="2" t="s">
        <v>33</v>
      </c>
      <c r="S4709" s="2" t="s">
        <v>34</v>
      </c>
      <c r="T4709" s="2" t="s">
        <v>117</v>
      </c>
      <c r="U4709" s="2">
        <v>25</v>
      </c>
      <c r="V4709" s="2" t="str">
        <f>PROPER(DatosTransformados[[#This Row],[Payment Method Hidden]])</f>
        <v>Direct Debit</v>
      </c>
      <c r="W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709" s="2">
        <v>672</v>
      </c>
      <c r="Y4709" s="2"/>
      <c r="Z4709" s="2"/>
      <c r="AA4709" s="2" t="s">
        <v>7110</v>
      </c>
      <c r="AB4709" s="3">
        <f>DATEVALUE(DatosTransformados[[#This Row],[Contact Date Hidden]])</f>
        <v>44589</v>
      </c>
      <c r="AC4709" s="3">
        <v>44935</v>
      </c>
      <c r="AD4709" s="2" t="s">
        <v>38</v>
      </c>
      <c r="AE4709" s="2" t="str">
        <f>VLOOKUP(DatosTransformados[[#This Row],[Customer Segment Hidden]],Tabla3[#All],2,FALSE)</f>
        <v>Low</v>
      </c>
      <c r="AF4709" s="11">
        <v>21.47163115941586</v>
      </c>
      <c r="AG4709" s="2">
        <v>6</v>
      </c>
      <c r="AH4709" s="2" t="s">
        <v>29</v>
      </c>
      <c r="AI4709" s="2" t="str">
        <f>IFERROR(VLOOKUP(DatosTransformados[[#This Row],[Preferred Contact Method Hidden]],Tabla3[#All],2,FALSE),DatosTransformados[[#This Row],[Preferred Contact Method Hidden]])</f>
        <v>Email</v>
      </c>
      <c r="AJ4709" s="2" t="str">
        <f>VLOOKUP(DatosTransformados[[#This Row],[Applied Discount Hidden]],Tabla3[#All],2,FALSE)</f>
        <v>Yes</v>
      </c>
      <c r="AK4709" s="2" t="b">
        <v>1</v>
      </c>
    </row>
    <row r="4710" spans="1:37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">
        <v>21</v>
      </c>
      <c r="O47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0" s="5" t="s">
        <v>21</v>
      </c>
      <c r="Q4710" s="5">
        <v>0</v>
      </c>
      <c r="R4710" s="5" t="s">
        <v>33</v>
      </c>
      <c r="S4710" s="5" t="s">
        <v>52</v>
      </c>
      <c r="T4710" s="5" t="s">
        <v>35</v>
      </c>
      <c r="U4710" s="5">
        <v>37</v>
      </c>
      <c r="V4710" s="5" t="str">
        <f>PROPER(DatosTransformados[[#This Row],[Payment Method Hidden]])</f>
        <v>Direct Debit</v>
      </c>
      <c r="W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710" s="5">
        <v>2627</v>
      </c>
      <c r="Y4710" s="5"/>
      <c r="Z4710" s="5"/>
      <c r="AA4710" s="5" t="s">
        <v>750</v>
      </c>
      <c r="AB4710" s="6">
        <f>DATEVALUE(DatosTransformados[[#This Row],[Contact Date Hidden]])</f>
        <v>44912</v>
      </c>
      <c r="AC4710" s="6">
        <v>45177</v>
      </c>
      <c r="AD4710" s="5" t="s">
        <v>28</v>
      </c>
      <c r="AE4710" s="5" t="str">
        <f>VLOOKUP(DatosTransformados[[#This Row],[Customer Segment Hidden]],Tabla3[#All],2,FALSE)</f>
        <v>High</v>
      </c>
      <c r="AF4710" s="12">
        <v>40.45924664935287</v>
      </c>
      <c r="AG4710" s="5">
        <v>9</v>
      </c>
      <c r="AH4710" s="5" t="s">
        <v>29</v>
      </c>
      <c r="AI4710" s="5" t="str">
        <f>IFERROR(VLOOKUP(DatosTransformados[[#This Row],[Preferred Contact Method Hidden]],Tabla3[#All],2,FALSE),DatosTransformados[[#This Row],[Preferred Contact Method Hidden]])</f>
        <v>Email</v>
      </c>
      <c r="AJ4710" s="5" t="str">
        <f>VLOOKUP(DatosTransformados[[#This Row],[Applied Discount Hidden]],Tabla3[#All],2,FALSE)</f>
        <v>No</v>
      </c>
      <c r="AK4710" s="5" t="b">
        <v>0</v>
      </c>
    </row>
    <row r="4711" spans="1:37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">
        <v>21</v>
      </c>
      <c r="O47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1" s="2" t="s">
        <v>21</v>
      </c>
      <c r="Q4711" s="2">
        <v>0</v>
      </c>
      <c r="R4711" s="2" t="s">
        <v>21</v>
      </c>
      <c r="S4711" s="2" t="s">
        <v>34</v>
      </c>
      <c r="T4711" s="2" t="s">
        <v>25</v>
      </c>
      <c r="U4711" s="2">
        <v>46</v>
      </c>
      <c r="V4711" s="2" t="str">
        <f>PROPER(DatosTransformados[[#This Row],[Payment Method Hidden]])</f>
        <v>Credit Card</v>
      </c>
      <c r="W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711" s="2">
        <v>2923</v>
      </c>
      <c r="Y4711" s="2"/>
      <c r="Z4711" s="2"/>
      <c r="AA4711" s="2" t="s">
        <v>4291</v>
      </c>
      <c r="AB4711" s="3">
        <f>DATEVALUE(DatosTransformados[[#This Row],[Contact Date Hidden]])</f>
        <v>45216</v>
      </c>
      <c r="AC4711" s="3">
        <v>44287</v>
      </c>
      <c r="AD4711" s="2" t="s">
        <v>38</v>
      </c>
      <c r="AE4711" s="2" t="str">
        <f>VLOOKUP(DatosTransformados[[#This Row],[Customer Segment Hidden]],Tabla3[#All],2,FALSE)</f>
        <v>Low</v>
      </c>
      <c r="AF4711" s="11">
        <v>41.857877386326827</v>
      </c>
      <c r="AG4711" s="2">
        <v>1</v>
      </c>
      <c r="AH4711" s="2" t="s">
        <v>49</v>
      </c>
      <c r="AI4711" s="2" t="str">
        <f>IFERROR(VLOOKUP(DatosTransformados[[#This Row],[Preferred Contact Method Hidden]],Tabla3[#All],2,FALSE),DatosTransformados[[#This Row],[Preferred Contact Method Hidden]])</f>
        <v>Phone</v>
      </c>
      <c r="AJ4711" s="2" t="str">
        <f>VLOOKUP(DatosTransformados[[#This Row],[Applied Discount Hidden]],Tabla3[#All],2,FALSE)</f>
        <v>Yes</v>
      </c>
      <c r="AK4711" s="2" t="b">
        <v>1</v>
      </c>
    </row>
    <row r="4712" spans="1:37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">
        <v>33</v>
      </c>
      <c r="O47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2" s="5" t="s">
        <v>21</v>
      </c>
      <c r="Q4712" s="5">
        <v>0</v>
      </c>
      <c r="R4712" s="5" t="s">
        <v>33</v>
      </c>
      <c r="S4712" s="5" t="s">
        <v>52</v>
      </c>
      <c r="T4712" s="5" t="s">
        <v>117</v>
      </c>
      <c r="U4712" s="5">
        <v>44</v>
      </c>
      <c r="V4712" s="5" t="str">
        <f>PROPER(DatosTransformados[[#This Row],[Payment Method Hidden]])</f>
        <v>Direct Debit</v>
      </c>
      <c r="W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712" s="5">
        <v>3142</v>
      </c>
      <c r="Y4712" s="5"/>
      <c r="Z4712" s="5"/>
      <c r="AA4712" s="5" t="s">
        <v>5371</v>
      </c>
      <c r="AB4712" s="6">
        <f>DATEVALUE(DatosTransformados[[#This Row],[Contact Date Hidden]])</f>
        <v>45246</v>
      </c>
      <c r="AC4712" s="6">
        <v>45206</v>
      </c>
      <c r="AD4712" s="5" t="s">
        <v>28</v>
      </c>
      <c r="AE4712" s="5" t="str">
        <f>VLOOKUP(DatosTransformados[[#This Row],[Customer Segment Hidden]],Tabla3[#All],2,FALSE)</f>
        <v>High</v>
      </c>
      <c r="AF4712" s="12">
        <v>36.972364836019793</v>
      </c>
      <c r="AG4712" s="5">
        <v>10</v>
      </c>
      <c r="AH4712" s="5" t="s">
        <v>49</v>
      </c>
      <c r="AI4712" s="5" t="str">
        <f>IFERROR(VLOOKUP(DatosTransformados[[#This Row],[Preferred Contact Method Hidden]],Tabla3[#All],2,FALSE),DatosTransformados[[#This Row],[Preferred Contact Method Hidden]])</f>
        <v>Phone</v>
      </c>
      <c r="AJ4712" s="5" t="str">
        <f>VLOOKUP(DatosTransformados[[#This Row],[Applied Discount Hidden]],Tabla3[#All],2,FALSE)</f>
        <v>No</v>
      </c>
      <c r="AK4712" s="5" t="b">
        <v>0</v>
      </c>
    </row>
    <row r="4713" spans="1:37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">
        <v>21</v>
      </c>
      <c r="O47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3" s="2" t="s">
        <v>21</v>
      </c>
      <c r="Q4713" s="2">
        <v>0</v>
      </c>
      <c r="R4713" s="2" t="s">
        <v>33</v>
      </c>
      <c r="S4713" s="2" t="s">
        <v>24</v>
      </c>
      <c r="T4713" s="2" t="s">
        <v>117</v>
      </c>
      <c r="U4713" s="2">
        <v>31</v>
      </c>
      <c r="V4713" s="2" t="str">
        <f>PROPER(DatosTransformados[[#This Row],[Payment Method Hidden]])</f>
        <v>Direct Debit</v>
      </c>
      <c r="W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713" s="2">
        <v>645</v>
      </c>
      <c r="Y4713" s="2"/>
      <c r="Z4713" s="2"/>
      <c r="AA4713" s="2" t="s">
        <v>5257</v>
      </c>
      <c r="AB4713" s="3">
        <f>DATEVALUE(DatosTransformados[[#This Row],[Contact Date Hidden]])</f>
        <v>44586</v>
      </c>
      <c r="AC4713" s="3">
        <v>44273</v>
      </c>
      <c r="AD4713" s="2" t="s">
        <v>38</v>
      </c>
      <c r="AE4713" s="2" t="str">
        <f>VLOOKUP(DatosTransformados[[#This Row],[Customer Segment Hidden]],Tabla3[#All],2,FALSE)</f>
        <v>Low</v>
      </c>
      <c r="AF4713" s="11">
        <v>25.43077525253252</v>
      </c>
      <c r="AG4713" s="2">
        <v>6</v>
      </c>
      <c r="AH4713" s="2" t="s">
        <v>63</v>
      </c>
      <c r="AI4713" s="2" t="str">
        <f>IFERROR(VLOOKUP(DatosTransformados[[#This Row],[Preferred Contact Method Hidden]],Tabla3[#All],2,FALSE),DatosTransformados[[#This Row],[Preferred Contact Method Hidden]])</f>
        <v>SMS</v>
      </c>
      <c r="AJ4713" s="2" t="str">
        <f>VLOOKUP(DatosTransformados[[#This Row],[Applied Discount Hidden]],Tabla3[#All],2,FALSE)</f>
        <v>Yes</v>
      </c>
      <c r="AK4713" s="2" t="b">
        <v>1</v>
      </c>
    </row>
    <row r="4714" spans="1:37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">
        <v>21</v>
      </c>
      <c r="O47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4" s="5" t="s">
        <v>33</v>
      </c>
      <c r="Q4714" s="5">
        <v>2</v>
      </c>
      <c r="R4714" s="5" t="s">
        <v>33</v>
      </c>
      <c r="S4714" s="5" t="s">
        <v>34</v>
      </c>
      <c r="T4714" s="5" t="s">
        <v>25</v>
      </c>
      <c r="U4714" s="5">
        <v>23</v>
      </c>
      <c r="V4714" s="5" t="str">
        <f>PROPER(DatosTransformados[[#This Row],[Payment Method Hidden]])</f>
        <v>Credit Card</v>
      </c>
      <c r="W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714" s="5">
        <v>738</v>
      </c>
      <c r="Y4714" s="5"/>
      <c r="Z4714" s="5"/>
      <c r="AA4714" s="5" t="s">
        <v>3663</v>
      </c>
      <c r="AB4714" s="6">
        <f>DATEVALUE(DatosTransformados[[#This Row],[Contact Date Hidden]])</f>
        <v>44026</v>
      </c>
      <c r="AC4714" s="6">
        <v>44477</v>
      </c>
      <c r="AD4714" s="5" t="s">
        <v>28</v>
      </c>
      <c r="AE4714" s="5" t="str">
        <f>VLOOKUP(DatosTransformados[[#This Row],[Customer Segment Hidden]],Tabla3[#All],2,FALSE)</f>
        <v>High</v>
      </c>
      <c r="AF4714" s="12">
        <v>23.643389291986502</v>
      </c>
      <c r="AG4714" s="5">
        <v>8</v>
      </c>
      <c r="AH4714" s="5" t="s">
        <v>29</v>
      </c>
      <c r="AI4714" s="5" t="str">
        <f>IFERROR(VLOOKUP(DatosTransformados[[#This Row],[Preferred Contact Method Hidden]],Tabla3[#All],2,FALSE),DatosTransformados[[#This Row],[Preferred Contact Method Hidden]])</f>
        <v>Email</v>
      </c>
      <c r="AJ4714" s="5" t="str">
        <f>VLOOKUP(DatosTransformados[[#This Row],[Applied Discount Hidden]],Tabla3[#All],2,FALSE)</f>
        <v>No</v>
      </c>
      <c r="AK4714" s="5" t="b">
        <v>0</v>
      </c>
    </row>
    <row r="4715" spans="1:37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">
        <v>21</v>
      </c>
      <c r="O47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5" s="2" t="s">
        <v>21</v>
      </c>
      <c r="Q4715" s="2">
        <v>0</v>
      </c>
      <c r="R4715" s="2" t="s">
        <v>21</v>
      </c>
      <c r="S4715" s="2" t="s">
        <v>24</v>
      </c>
      <c r="T4715" s="2" t="s">
        <v>117</v>
      </c>
      <c r="U4715" s="2">
        <v>34</v>
      </c>
      <c r="V4715" s="2" t="str">
        <f>PROPER(DatosTransformados[[#This Row],[Payment Method Hidden]])</f>
        <v>Direct Debit</v>
      </c>
      <c r="W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715" s="2">
        <v>1084</v>
      </c>
      <c r="Y4715" s="2"/>
      <c r="Z4715" s="2"/>
      <c r="AA4715" s="2" t="s">
        <v>2869</v>
      </c>
      <c r="AB4715" s="3">
        <f>DATEVALUE(DatosTransformados[[#This Row],[Contact Date Hidden]])</f>
        <v>44636</v>
      </c>
      <c r="AC4715" s="3">
        <v>44041</v>
      </c>
      <c r="AD4715" s="2" t="s">
        <v>38</v>
      </c>
      <c r="AE4715" s="2" t="str">
        <f>VLOOKUP(DatosTransformados[[#This Row],[Customer Segment Hidden]],Tabla3[#All],2,FALSE)</f>
        <v>Low</v>
      </c>
      <c r="AF4715" s="11">
        <v>29.59971519163658</v>
      </c>
      <c r="AG4715" s="2">
        <v>10</v>
      </c>
      <c r="AH4715" s="2" t="s">
        <v>29</v>
      </c>
      <c r="AI4715" s="2" t="str">
        <f>IFERROR(VLOOKUP(DatosTransformados[[#This Row],[Preferred Contact Method Hidden]],Tabla3[#All],2,FALSE),DatosTransformados[[#This Row],[Preferred Contact Method Hidden]])</f>
        <v>Email</v>
      </c>
      <c r="AJ4715" s="2" t="str">
        <f>VLOOKUP(DatosTransformados[[#This Row],[Applied Discount Hidden]],Tabla3[#All],2,FALSE)</f>
        <v>No</v>
      </c>
      <c r="AK4715" s="2" t="b">
        <v>0</v>
      </c>
    </row>
    <row r="4716" spans="1:37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">
        <v>21</v>
      </c>
      <c r="O47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6" s="5" t="s">
        <v>21</v>
      </c>
      <c r="Q4716" s="5">
        <v>0</v>
      </c>
      <c r="R4716" s="5" t="s">
        <v>21</v>
      </c>
      <c r="S4716" s="5" t="s">
        <v>24</v>
      </c>
      <c r="T4716" s="5" t="s">
        <v>117</v>
      </c>
      <c r="U4716" s="5">
        <v>24</v>
      </c>
      <c r="V4716" s="5" t="str">
        <f>PROPER(DatosTransformados[[#This Row],[Payment Method Hidden]])</f>
        <v>Direct Debit</v>
      </c>
      <c r="W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716" s="5">
        <v>24</v>
      </c>
      <c r="Y4716" s="5"/>
      <c r="Z4716" s="5"/>
      <c r="AA4716" s="5" t="s">
        <v>7118</v>
      </c>
      <c r="AB4716" s="6">
        <f>DATEVALUE(DatosTransformados[[#This Row],[Contact Date Hidden]])</f>
        <v>45019</v>
      </c>
      <c r="AC4716" s="6">
        <v>43950</v>
      </c>
      <c r="AD4716" s="5" t="s">
        <v>28</v>
      </c>
      <c r="AE4716" s="5" t="str">
        <f>VLOOKUP(DatosTransformados[[#This Row],[Customer Segment Hidden]],Tabla3[#All],2,FALSE)</f>
        <v>High</v>
      </c>
      <c r="AF4716" s="12">
        <v>27.292404554281671</v>
      </c>
      <c r="AG4716" s="5">
        <v>10</v>
      </c>
      <c r="AH4716" s="5" t="s">
        <v>63</v>
      </c>
      <c r="AI4716" s="5" t="str">
        <f>IFERROR(VLOOKUP(DatosTransformados[[#This Row],[Preferred Contact Method Hidden]],Tabla3[#All],2,FALSE),DatosTransformados[[#This Row],[Preferred Contact Method Hidden]])</f>
        <v>SMS</v>
      </c>
      <c r="AJ4716" s="5" t="str">
        <f>VLOOKUP(DatosTransformados[[#This Row],[Applied Discount Hidden]],Tabla3[#All],2,FALSE)</f>
        <v>No</v>
      </c>
      <c r="AK4716" s="5" t="b">
        <v>0</v>
      </c>
    </row>
    <row r="4717" spans="1:37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">
        <v>21</v>
      </c>
      <c r="O47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7" s="2" t="s">
        <v>21</v>
      </c>
      <c r="Q4717" s="2">
        <v>0</v>
      </c>
      <c r="R4717" s="2" t="s">
        <v>21</v>
      </c>
      <c r="S4717" s="2" t="s">
        <v>24</v>
      </c>
      <c r="T4717" s="2" t="s">
        <v>117</v>
      </c>
      <c r="U4717" s="2">
        <v>27</v>
      </c>
      <c r="V4717" s="2" t="str">
        <f>PROPER(DatosTransformados[[#This Row],[Payment Method Hidden]])</f>
        <v>Direct Debit</v>
      </c>
      <c r="W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717" s="2">
        <v>27</v>
      </c>
      <c r="Y4717" s="2"/>
      <c r="Z4717" s="2"/>
      <c r="AA4717" s="2" t="s">
        <v>7120</v>
      </c>
      <c r="AB4717" s="3">
        <f>DATEVALUE(DatosTransformados[[#This Row],[Contact Date Hidden]])</f>
        <v>45146</v>
      </c>
      <c r="AC4717" s="3">
        <v>45065</v>
      </c>
      <c r="AD4717" s="2" t="s">
        <v>38</v>
      </c>
      <c r="AE4717" s="2" t="str">
        <f>VLOOKUP(DatosTransformados[[#This Row],[Customer Segment Hidden]],Tabla3[#All],2,FALSE)</f>
        <v>Low</v>
      </c>
      <c r="AF4717" s="11">
        <v>27.114818321688301</v>
      </c>
      <c r="AG4717" s="2">
        <v>0</v>
      </c>
      <c r="AH4717" s="2" t="s">
        <v>29</v>
      </c>
      <c r="AI4717" s="2" t="str">
        <f>IFERROR(VLOOKUP(DatosTransformados[[#This Row],[Preferred Contact Method Hidden]],Tabla3[#All],2,FALSE),DatosTransformados[[#This Row],[Preferred Contact Method Hidden]])</f>
        <v>Email</v>
      </c>
      <c r="AJ4717" s="2" t="str">
        <f>VLOOKUP(DatosTransformados[[#This Row],[Applied Discount Hidden]],Tabla3[#All],2,FALSE)</f>
        <v>Yes</v>
      </c>
      <c r="AK4717" s="2" t="b">
        <v>1</v>
      </c>
    </row>
    <row r="4718" spans="1:37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">
        <v>21</v>
      </c>
      <c r="O47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8" s="5" t="s">
        <v>21</v>
      </c>
      <c r="Q4718" s="5">
        <v>0</v>
      </c>
      <c r="R4718" s="5" t="s">
        <v>21</v>
      </c>
      <c r="S4718" s="5" t="s">
        <v>52</v>
      </c>
      <c r="T4718" s="5" t="s">
        <v>25</v>
      </c>
      <c r="U4718" s="5">
        <v>8</v>
      </c>
      <c r="V4718" s="5" t="str">
        <f>PROPER(DatosTransformados[[#This Row],[Payment Method Hidden]])</f>
        <v>Credit Card</v>
      </c>
      <c r="W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718" s="5">
        <v>524</v>
      </c>
      <c r="Y4718" s="5"/>
      <c r="Z4718" s="5"/>
      <c r="AA4718" s="5" t="s">
        <v>1736</v>
      </c>
      <c r="AB4718" s="6">
        <f>DATEVALUE(DatosTransformados[[#This Row],[Contact Date Hidden]])</f>
        <v>44194</v>
      </c>
      <c r="AC4718" s="6">
        <v>44830</v>
      </c>
      <c r="AD4718" s="5" t="s">
        <v>44</v>
      </c>
      <c r="AE4718" s="5" t="str">
        <f>VLOOKUP(DatosTransformados[[#This Row],[Customer Segment Hidden]],Tabla3[#All],2,FALSE)</f>
        <v>Medium</v>
      </c>
      <c r="AF4718" s="12">
        <v>7.006098106061037</v>
      </c>
      <c r="AG4718" s="5">
        <v>8</v>
      </c>
      <c r="AH4718" s="5" t="s">
        <v>49</v>
      </c>
      <c r="AI4718" s="5" t="str">
        <f>IFERROR(VLOOKUP(DatosTransformados[[#This Row],[Preferred Contact Method Hidden]],Tabla3[#All],2,FALSE),DatosTransformados[[#This Row],[Preferred Contact Method Hidden]])</f>
        <v>Phone</v>
      </c>
      <c r="AJ4718" s="5" t="str">
        <f>VLOOKUP(DatosTransformados[[#This Row],[Applied Discount Hidden]],Tabla3[#All],2,FALSE)</f>
        <v>Yes</v>
      </c>
      <c r="AK4718" s="5" t="b">
        <v>1</v>
      </c>
    </row>
    <row r="4719" spans="1:37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">
        <v>21</v>
      </c>
      <c r="O47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19" s="2" t="s">
        <v>21</v>
      </c>
      <c r="Q4719" s="2">
        <v>0</v>
      </c>
      <c r="R4719" s="2" t="s">
        <v>21</v>
      </c>
      <c r="S4719" s="2" t="s">
        <v>34</v>
      </c>
      <c r="T4719" s="2" t="s">
        <v>169</v>
      </c>
      <c r="U4719" s="2">
        <v>12</v>
      </c>
      <c r="V4719" s="2" t="str">
        <f>PROPER(DatosTransformados[[#This Row],[Payment Method Hidden]])</f>
        <v>Paper Check</v>
      </c>
      <c r="W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719" s="2">
        <v>711</v>
      </c>
      <c r="Y4719" s="2"/>
      <c r="Z4719" s="2"/>
      <c r="AA4719" s="2" t="s">
        <v>7123</v>
      </c>
      <c r="AB4719" s="3">
        <f>DATEVALUE(DatosTransformados[[#This Row],[Contact Date Hidden]])</f>
        <v>44074</v>
      </c>
      <c r="AC4719" s="3">
        <v>44267</v>
      </c>
      <c r="AD4719" s="2" t="s">
        <v>44</v>
      </c>
      <c r="AE4719" s="2" t="str">
        <f>VLOOKUP(DatosTransformados[[#This Row],[Customer Segment Hidden]],Tabla3[#All],2,FALSE)</f>
        <v>Medium</v>
      </c>
      <c r="AF4719" s="11">
        <v>12.50891961976809</v>
      </c>
      <c r="AG4719" s="2">
        <v>1</v>
      </c>
      <c r="AH4719" s="2" t="s">
        <v>49</v>
      </c>
      <c r="AI4719" s="2" t="str">
        <f>IFERROR(VLOOKUP(DatosTransformados[[#This Row],[Preferred Contact Method Hidden]],Tabla3[#All],2,FALSE),DatosTransformados[[#This Row],[Preferred Contact Method Hidden]])</f>
        <v>Phone</v>
      </c>
      <c r="AJ4719" s="2" t="str">
        <f>VLOOKUP(DatosTransformados[[#This Row],[Applied Discount Hidden]],Tabla3[#All],2,FALSE)</f>
        <v>No</v>
      </c>
      <c r="AK4719" s="2" t="b">
        <v>0</v>
      </c>
    </row>
    <row r="4720" spans="1:37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">
        <v>21</v>
      </c>
      <c r="O47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0" s="5" t="s">
        <v>21</v>
      </c>
      <c r="Q4720" s="5">
        <v>0</v>
      </c>
      <c r="R4720" s="5" t="s">
        <v>21</v>
      </c>
      <c r="S4720" s="5" t="s">
        <v>24</v>
      </c>
      <c r="T4720" s="5" t="s">
        <v>117</v>
      </c>
      <c r="U4720" s="5">
        <v>35</v>
      </c>
      <c r="V4720" s="5" t="str">
        <f>PROPER(DatosTransformados[[#This Row],[Payment Method Hidden]])</f>
        <v>Direct Debit</v>
      </c>
      <c r="W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720" s="5">
        <v>229</v>
      </c>
      <c r="Y4720" s="5" t="s">
        <v>42</v>
      </c>
      <c r="Z4720" s="5" t="s">
        <v>184</v>
      </c>
      <c r="AA4720" s="5" t="s">
        <v>4145</v>
      </c>
      <c r="AB4720" s="6">
        <f>DATEVALUE(DatosTransformados[[#This Row],[Contact Date Hidden]])</f>
        <v>44388</v>
      </c>
      <c r="AC4720" s="6">
        <v>44042</v>
      </c>
      <c r="AD4720" s="5" t="s">
        <v>38</v>
      </c>
      <c r="AE4720" s="5" t="str">
        <f>VLOOKUP(DatosTransformados[[#This Row],[Customer Segment Hidden]],Tabla3[#All],2,FALSE)</f>
        <v>Low</v>
      </c>
      <c r="AF4720" s="12">
        <v>39.090222380118938</v>
      </c>
      <c r="AG4720" s="5">
        <v>5</v>
      </c>
      <c r="AH4720" s="5" t="s">
        <v>29</v>
      </c>
      <c r="AI4720" s="5" t="str">
        <f>IFERROR(VLOOKUP(DatosTransformados[[#This Row],[Preferred Contact Method Hidden]],Tabla3[#All],2,FALSE),DatosTransformados[[#This Row],[Preferred Contact Method Hidden]])</f>
        <v>Email</v>
      </c>
      <c r="AJ4720" s="5" t="str">
        <f>VLOOKUP(DatosTransformados[[#This Row],[Applied Discount Hidden]],Tabla3[#All],2,FALSE)</f>
        <v>Yes</v>
      </c>
      <c r="AK4720" s="5" t="b">
        <v>1</v>
      </c>
    </row>
    <row r="4721" spans="1:37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">
        <v>21</v>
      </c>
      <c r="O47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1" s="2" t="s">
        <v>33</v>
      </c>
      <c r="Q4721" s="2">
        <v>2</v>
      </c>
      <c r="R4721" s="2" t="s">
        <v>21</v>
      </c>
      <c r="S4721" s="2" t="s">
        <v>24</v>
      </c>
      <c r="T4721" s="2" t="s">
        <v>35</v>
      </c>
      <c r="U4721" s="2">
        <v>23</v>
      </c>
      <c r="V4721" s="2" t="str">
        <f>PROPER(DatosTransformados[[#This Row],[Payment Method Hidden]])</f>
        <v>Direct Debit</v>
      </c>
      <c r="W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4721" s="2">
        <v>328</v>
      </c>
      <c r="Y4721" s="2"/>
      <c r="Z4721" s="2"/>
      <c r="AA4721" s="2" t="s">
        <v>3204</v>
      </c>
      <c r="AB4721" s="3">
        <f>DATEVALUE(DatosTransformados[[#This Row],[Contact Date Hidden]])</f>
        <v>44102</v>
      </c>
      <c r="AC4721" s="3">
        <v>43943</v>
      </c>
      <c r="AD4721" s="2" t="s">
        <v>28</v>
      </c>
      <c r="AE4721" s="2" t="str">
        <f>VLOOKUP(DatosTransformados[[#This Row],[Customer Segment Hidden]],Tabla3[#All],2,FALSE)</f>
        <v>High</v>
      </c>
      <c r="AF4721" s="11">
        <v>24.739436652200059</v>
      </c>
      <c r="AG4721" s="2">
        <v>3</v>
      </c>
      <c r="AH4721" s="2" t="s">
        <v>29</v>
      </c>
      <c r="AI4721" s="2" t="str">
        <f>IFERROR(VLOOKUP(DatosTransformados[[#This Row],[Preferred Contact Method Hidden]],Tabla3[#All],2,FALSE),DatosTransformados[[#This Row],[Preferred Contact Method Hidden]])</f>
        <v>Email</v>
      </c>
      <c r="AJ4721" s="2" t="str">
        <f>VLOOKUP(DatosTransformados[[#This Row],[Applied Discount Hidden]],Tabla3[#All],2,FALSE)</f>
        <v>No</v>
      </c>
      <c r="AK4721" s="2" t="b">
        <v>0</v>
      </c>
    </row>
    <row r="4722" spans="1:37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">
        <v>21</v>
      </c>
      <c r="O47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2" s="5" t="s">
        <v>21</v>
      </c>
      <c r="Q4722" s="5">
        <v>0</v>
      </c>
      <c r="R4722" s="5" t="s">
        <v>21</v>
      </c>
      <c r="S4722" s="5" t="s">
        <v>24</v>
      </c>
      <c r="T4722" s="5" t="s">
        <v>169</v>
      </c>
      <c r="U4722" s="5">
        <v>10</v>
      </c>
      <c r="V4722" s="5" t="str">
        <f>PROPER(DatosTransformados[[#This Row],[Payment Method Hidden]])</f>
        <v>Paper Check</v>
      </c>
      <c r="W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722" s="5">
        <v>17</v>
      </c>
      <c r="Y4722" s="5" t="s">
        <v>103</v>
      </c>
      <c r="Z4722" s="5" t="s">
        <v>197</v>
      </c>
      <c r="AA4722" s="5" t="s">
        <v>2552</v>
      </c>
      <c r="AB4722" s="6">
        <f>DATEVALUE(DatosTransformados[[#This Row],[Contact Date Hidden]])</f>
        <v>45082</v>
      </c>
      <c r="AC4722" s="6">
        <v>44636</v>
      </c>
      <c r="AD4722" s="5" t="s">
        <v>28</v>
      </c>
      <c r="AE4722" s="5" t="str">
        <f>VLOOKUP(DatosTransformados[[#This Row],[Customer Segment Hidden]],Tabla3[#All],2,FALSE)</f>
        <v>High</v>
      </c>
      <c r="AF4722" s="12">
        <v>9.0553930136914129</v>
      </c>
      <c r="AG4722" s="5">
        <v>5</v>
      </c>
      <c r="AH4722" s="5" t="s">
        <v>63</v>
      </c>
      <c r="AI4722" s="5" t="str">
        <f>IFERROR(VLOOKUP(DatosTransformados[[#This Row],[Preferred Contact Method Hidden]],Tabla3[#All],2,FALSE),DatosTransformados[[#This Row],[Preferred Contact Method Hidden]])</f>
        <v>SMS</v>
      </c>
      <c r="AJ4722" s="5" t="str">
        <f>VLOOKUP(DatosTransformados[[#This Row],[Applied Discount Hidden]],Tabla3[#All],2,FALSE)</f>
        <v>Yes</v>
      </c>
      <c r="AK4722" s="5" t="b">
        <v>1</v>
      </c>
    </row>
    <row r="4723" spans="1:37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">
        <v>21</v>
      </c>
      <c r="O47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3" s="2" t="s">
        <v>21</v>
      </c>
      <c r="Q4723" s="2">
        <v>0</v>
      </c>
      <c r="R4723" s="2" t="s">
        <v>21</v>
      </c>
      <c r="S4723" s="2" t="s">
        <v>24</v>
      </c>
      <c r="T4723" s="2" t="s">
        <v>117</v>
      </c>
      <c r="U4723" s="2">
        <v>22</v>
      </c>
      <c r="V4723" s="2" t="str">
        <f>PROPER(DatosTransformados[[#This Row],[Payment Method Hidden]])</f>
        <v>Direct Debit</v>
      </c>
      <c r="W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723" s="2">
        <v>511</v>
      </c>
      <c r="Y4723" s="2"/>
      <c r="Z4723" s="2"/>
      <c r="AA4723" s="2" t="s">
        <v>7128</v>
      </c>
      <c r="AB4723" s="3">
        <f>DATEVALUE(DatosTransformados[[#This Row],[Contact Date Hidden]])</f>
        <v>44868</v>
      </c>
      <c r="AC4723" s="3">
        <v>44952</v>
      </c>
      <c r="AD4723" s="2" t="s">
        <v>44</v>
      </c>
      <c r="AE4723" s="2" t="str">
        <f>VLOOKUP(DatosTransformados[[#This Row],[Customer Segment Hidden]],Tabla3[#All],2,FALSE)</f>
        <v>Medium</v>
      </c>
      <c r="AF4723" s="11">
        <v>18.612017040709571</v>
      </c>
      <c r="AG4723" s="2">
        <v>5</v>
      </c>
      <c r="AH4723" s="2" t="s">
        <v>63</v>
      </c>
      <c r="AI4723" s="2" t="str">
        <f>IFERROR(VLOOKUP(DatosTransformados[[#This Row],[Preferred Contact Method Hidden]],Tabla3[#All],2,FALSE),DatosTransformados[[#This Row],[Preferred Contact Method Hidden]])</f>
        <v>SMS</v>
      </c>
      <c r="AJ4723" s="2" t="str">
        <f>VLOOKUP(DatosTransformados[[#This Row],[Applied Discount Hidden]],Tabla3[#All],2,FALSE)</f>
        <v>Yes</v>
      </c>
      <c r="AK4723" s="2" t="b">
        <v>1</v>
      </c>
    </row>
    <row r="4724" spans="1:37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">
        <v>21</v>
      </c>
      <c r="O47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4" s="5" t="s">
        <v>21</v>
      </c>
      <c r="Q4724" s="5">
        <v>0</v>
      </c>
      <c r="R4724" s="5" t="s">
        <v>21</v>
      </c>
      <c r="S4724" s="5" t="s">
        <v>34</v>
      </c>
      <c r="T4724" s="5" t="s">
        <v>123</v>
      </c>
      <c r="U4724" s="5">
        <v>8</v>
      </c>
      <c r="V4724" s="5" t="str">
        <f>PROPER(DatosTransformados[[#This Row],[Payment Method Hidden]])</f>
        <v>Credit Card</v>
      </c>
      <c r="W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724" s="5">
        <v>260</v>
      </c>
      <c r="Y4724" s="5"/>
      <c r="Z4724" s="5"/>
      <c r="AA4724" s="5" t="s">
        <v>5944</v>
      </c>
      <c r="AB4724" s="6">
        <f>DATEVALUE(DatosTransformados[[#This Row],[Contact Date Hidden]])</f>
        <v>44494</v>
      </c>
      <c r="AC4724" s="6">
        <v>44985</v>
      </c>
      <c r="AD4724" s="5" t="s">
        <v>28</v>
      </c>
      <c r="AE4724" s="5" t="str">
        <f>VLOOKUP(DatosTransformados[[#This Row],[Customer Segment Hidden]],Tabla3[#All],2,FALSE)</f>
        <v>High</v>
      </c>
      <c r="AF4724" s="12">
        <v>9.5587314637809069</v>
      </c>
      <c r="AG4724" s="5">
        <v>1</v>
      </c>
      <c r="AH4724" s="5" t="s">
        <v>29</v>
      </c>
      <c r="AI4724" s="5" t="str">
        <f>IFERROR(VLOOKUP(DatosTransformados[[#This Row],[Preferred Contact Method Hidden]],Tabla3[#All],2,FALSE),DatosTransformados[[#This Row],[Preferred Contact Method Hidden]])</f>
        <v>Email</v>
      </c>
      <c r="AJ4724" s="5" t="str">
        <f>VLOOKUP(DatosTransformados[[#This Row],[Applied Discount Hidden]],Tabla3[#All],2,FALSE)</f>
        <v>Yes</v>
      </c>
      <c r="AK4724" s="5" t="b">
        <v>1</v>
      </c>
    </row>
    <row r="4725" spans="1:37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">
        <v>21</v>
      </c>
      <c r="O47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5" s="2" t="s">
        <v>21</v>
      </c>
      <c r="Q4725" s="2">
        <v>0</v>
      </c>
      <c r="R4725" s="2" t="s">
        <v>21</v>
      </c>
      <c r="S4725" s="2" t="s">
        <v>24</v>
      </c>
      <c r="T4725" s="2" t="s">
        <v>207</v>
      </c>
      <c r="U4725" s="2">
        <v>8</v>
      </c>
      <c r="V4725" s="2" t="str">
        <f>PROPER(DatosTransformados[[#This Row],[Payment Method Hidden]])</f>
        <v>Paper Check</v>
      </c>
      <c r="W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725" s="2">
        <v>8</v>
      </c>
      <c r="Y4725" s="2" t="s">
        <v>42</v>
      </c>
      <c r="Z4725" s="2" t="s">
        <v>213</v>
      </c>
      <c r="AA4725" s="2" t="s">
        <v>4080</v>
      </c>
      <c r="AB4725" s="3">
        <f>DATEVALUE(DatosTransformados[[#This Row],[Contact Date Hidden]])</f>
        <v>45226</v>
      </c>
      <c r="AC4725" s="3">
        <v>45209</v>
      </c>
      <c r="AD4725" s="2" t="s">
        <v>44</v>
      </c>
      <c r="AE4725" s="2" t="str">
        <f>VLOOKUP(DatosTransformados[[#This Row],[Customer Segment Hidden]],Tabla3[#All],2,FALSE)</f>
        <v>Medium</v>
      </c>
      <c r="AF4725" s="11">
        <v>8.7615998818671592</v>
      </c>
      <c r="AG4725" s="2">
        <v>10</v>
      </c>
      <c r="AH4725" s="2" t="s">
        <v>29</v>
      </c>
      <c r="AI4725" s="2" t="str">
        <f>IFERROR(VLOOKUP(DatosTransformados[[#This Row],[Preferred Contact Method Hidden]],Tabla3[#All],2,FALSE),DatosTransformados[[#This Row],[Preferred Contact Method Hidden]])</f>
        <v>Email</v>
      </c>
      <c r="AJ4725" s="2" t="str">
        <f>VLOOKUP(DatosTransformados[[#This Row],[Applied Discount Hidden]],Tabla3[#All],2,FALSE)</f>
        <v>No</v>
      </c>
      <c r="AK4725" s="2" t="b">
        <v>0</v>
      </c>
    </row>
    <row r="4726" spans="1:37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">
        <v>21</v>
      </c>
      <c r="O47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6" s="5" t="s">
        <v>21</v>
      </c>
      <c r="Q4726" s="5">
        <v>0</v>
      </c>
      <c r="R4726" s="5" t="s">
        <v>33</v>
      </c>
      <c r="S4726" s="5" t="s">
        <v>24</v>
      </c>
      <c r="T4726" s="5" t="s">
        <v>123</v>
      </c>
      <c r="U4726" s="5">
        <v>37</v>
      </c>
      <c r="V4726" s="5" t="str">
        <f>PROPER(DatosTransformados[[#This Row],[Payment Method Hidden]])</f>
        <v>Credit Card</v>
      </c>
      <c r="W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726" s="5">
        <v>1064</v>
      </c>
      <c r="Y4726" s="5"/>
      <c r="Z4726" s="5"/>
      <c r="AA4726" s="5" t="s">
        <v>5096</v>
      </c>
      <c r="AB4726" s="6">
        <f>DATEVALUE(DatosTransformados[[#This Row],[Contact Date Hidden]])</f>
        <v>44479</v>
      </c>
      <c r="AC4726" s="6">
        <v>44036</v>
      </c>
      <c r="AD4726" s="5" t="s">
        <v>38</v>
      </c>
      <c r="AE4726" s="5" t="str">
        <f>VLOOKUP(DatosTransformados[[#This Row],[Customer Segment Hidden]],Tabla3[#All],2,FALSE)</f>
        <v>Low</v>
      </c>
      <c r="AF4726" s="12">
        <v>43.792025215137251</v>
      </c>
      <c r="AG4726" s="5">
        <v>4</v>
      </c>
      <c r="AH4726" s="5" t="s">
        <v>63</v>
      </c>
      <c r="AI4726" s="5" t="str">
        <f>IFERROR(VLOOKUP(DatosTransformados[[#This Row],[Preferred Contact Method Hidden]],Tabla3[#All],2,FALSE),DatosTransformados[[#This Row],[Preferred Contact Method Hidden]])</f>
        <v>SMS</v>
      </c>
      <c r="AJ4726" s="5" t="str">
        <f>VLOOKUP(DatosTransformados[[#This Row],[Applied Discount Hidden]],Tabla3[#All],2,FALSE)</f>
        <v>No</v>
      </c>
      <c r="AK4726" s="5" t="b">
        <v>0</v>
      </c>
    </row>
    <row r="4727" spans="1:37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">
        <v>33</v>
      </c>
      <c r="O47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7" s="2" t="s">
        <v>33</v>
      </c>
      <c r="Q4727" s="2">
        <v>2</v>
      </c>
      <c r="R4727" s="2" t="s">
        <v>33</v>
      </c>
      <c r="S4727" s="2" t="s">
        <v>24</v>
      </c>
      <c r="T4727" s="2" t="s">
        <v>35</v>
      </c>
      <c r="U4727" s="2">
        <v>44</v>
      </c>
      <c r="V4727" s="2" t="str">
        <f>PROPER(DatosTransformados[[#This Row],[Payment Method Hidden]])</f>
        <v>Direct Debit</v>
      </c>
      <c r="W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4727" s="2">
        <v>1115</v>
      </c>
      <c r="Y4727" s="2" t="s">
        <v>87</v>
      </c>
      <c r="Z4727" s="2" t="s">
        <v>1400</v>
      </c>
      <c r="AA4727" s="2" t="s">
        <v>1985</v>
      </c>
      <c r="AB4727" s="3">
        <f>DATEVALUE(DatosTransformados[[#This Row],[Contact Date Hidden]])</f>
        <v>45237</v>
      </c>
      <c r="AC4727" s="3">
        <v>45278</v>
      </c>
      <c r="AD4727" s="2" t="s">
        <v>28</v>
      </c>
      <c r="AE4727" s="2" t="str">
        <f>VLOOKUP(DatosTransformados[[#This Row],[Customer Segment Hidden]],Tabla3[#All],2,FALSE)</f>
        <v>High</v>
      </c>
      <c r="AF4727" s="11">
        <v>44.227915254773173</v>
      </c>
      <c r="AG4727" s="2">
        <v>2</v>
      </c>
      <c r="AH4727" s="2" t="s">
        <v>63</v>
      </c>
      <c r="AI4727" s="2" t="str">
        <f>IFERROR(VLOOKUP(DatosTransformados[[#This Row],[Preferred Contact Method Hidden]],Tabla3[#All],2,FALSE),DatosTransformados[[#This Row],[Preferred Contact Method Hidden]])</f>
        <v>SMS</v>
      </c>
      <c r="AJ4727" s="2" t="str">
        <f>VLOOKUP(DatosTransformados[[#This Row],[Applied Discount Hidden]],Tabla3[#All],2,FALSE)</f>
        <v>Yes</v>
      </c>
      <c r="AK4727" s="2" t="b">
        <v>1</v>
      </c>
    </row>
    <row r="4728" spans="1:37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">
        <v>21</v>
      </c>
      <c r="O47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8" s="5" t="s">
        <v>21</v>
      </c>
      <c r="Q4728" s="5">
        <v>0</v>
      </c>
      <c r="R4728" s="5" t="s">
        <v>21</v>
      </c>
      <c r="S4728" s="5" t="s">
        <v>34</v>
      </c>
      <c r="T4728" s="5" t="s">
        <v>25</v>
      </c>
      <c r="U4728" s="5">
        <v>13</v>
      </c>
      <c r="V4728" s="5" t="str">
        <f>PROPER(DatosTransformados[[#This Row],[Payment Method Hidden]])</f>
        <v>Credit Card</v>
      </c>
      <c r="W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728" s="5">
        <v>246</v>
      </c>
      <c r="Y4728" s="5"/>
      <c r="Z4728" s="5"/>
      <c r="AA4728" s="5" t="s">
        <v>5386</v>
      </c>
      <c r="AB4728" s="6">
        <f>DATEVALUE(DatosTransformados[[#This Row],[Contact Date Hidden]])</f>
        <v>45119</v>
      </c>
      <c r="AC4728" s="6">
        <v>44594</v>
      </c>
      <c r="AD4728" s="5" t="s">
        <v>28</v>
      </c>
      <c r="AE4728" s="5" t="str">
        <f>VLOOKUP(DatosTransformados[[#This Row],[Customer Segment Hidden]],Tabla3[#All],2,FALSE)</f>
        <v>High</v>
      </c>
      <c r="AF4728" s="12">
        <v>10.930849702211839</v>
      </c>
      <c r="AG4728" s="5">
        <v>10</v>
      </c>
      <c r="AH4728" s="5" t="s">
        <v>49</v>
      </c>
      <c r="AI4728" s="5" t="str">
        <f>IFERROR(VLOOKUP(DatosTransformados[[#This Row],[Preferred Contact Method Hidden]],Tabla3[#All],2,FALSE),DatosTransformados[[#This Row],[Preferred Contact Method Hidden]])</f>
        <v>Phone</v>
      </c>
      <c r="AJ4728" s="5" t="str">
        <f>VLOOKUP(DatosTransformados[[#This Row],[Applied Discount Hidden]],Tabla3[#All],2,FALSE)</f>
        <v>No</v>
      </c>
      <c r="AK4728" s="5" t="b">
        <v>0</v>
      </c>
    </row>
    <row r="4729" spans="1:37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">
        <v>21</v>
      </c>
      <c r="O47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29" s="2" t="s">
        <v>21</v>
      </c>
      <c r="Q4729" s="2">
        <v>0</v>
      </c>
      <c r="R4729" s="2" t="s">
        <v>21</v>
      </c>
      <c r="S4729" s="2" t="s">
        <v>52</v>
      </c>
      <c r="T4729" s="2" t="s">
        <v>117</v>
      </c>
      <c r="U4729" s="2">
        <v>46</v>
      </c>
      <c r="V4729" s="2" t="str">
        <f>PROPER(DatosTransformados[[#This Row],[Payment Method Hidden]])</f>
        <v>Direct Debit</v>
      </c>
      <c r="W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729" s="2">
        <v>2970</v>
      </c>
      <c r="Y4729" s="2"/>
      <c r="Z4729" s="2"/>
      <c r="AA4729" s="2" t="s">
        <v>6650</v>
      </c>
      <c r="AB4729" s="3">
        <f>DATEVALUE(DatosTransformados[[#This Row],[Contact Date Hidden]])</f>
        <v>44832</v>
      </c>
      <c r="AC4729" s="3">
        <v>44643</v>
      </c>
      <c r="AD4729" s="2" t="s">
        <v>28</v>
      </c>
      <c r="AE4729" s="2" t="str">
        <f>VLOOKUP(DatosTransformados[[#This Row],[Customer Segment Hidden]],Tabla3[#All],2,FALSE)</f>
        <v>High</v>
      </c>
      <c r="AF4729" s="11">
        <v>51.652931768849939</v>
      </c>
      <c r="AG4729" s="2">
        <v>9</v>
      </c>
      <c r="AH4729" s="2" t="s">
        <v>49</v>
      </c>
      <c r="AI4729" s="2" t="str">
        <f>IFERROR(VLOOKUP(DatosTransformados[[#This Row],[Preferred Contact Method Hidden]],Tabla3[#All],2,FALSE),DatosTransformados[[#This Row],[Preferred Contact Method Hidden]])</f>
        <v>Phone</v>
      </c>
      <c r="AJ4729" s="2" t="str">
        <f>VLOOKUP(DatosTransformados[[#This Row],[Applied Discount Hidden]],Tabla3[#All],2,FALSE)</f>
        <v>Yes</v>
      </c>
      <c r="AK4729" s="2" t="b">
        <v>1</v>
      </c>
    </row>
    <row r="4730" spans="1:37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">
        <v>21</v>
      </c>
      <c r="O47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0" s="5" t="s">
        <v>21</v>
      </c>
      <c r="Q4730" s="5">
        <v>0</v>
      </c>
      <c r="R4730" s="5" t="s">
        <v>21</v>
      </c>
      <c r="S4730" s="5" t="s">
        <v>24</v>
      </c>
      <c r="T4730" s="5" t="s">
        <v>207</v>
      </c>
      <c r="U4730" s="5">
        <v>35</v>
      </c>
      <c r="V4730" s="5" t="str">
        <f>PROPER(DatosTransformados[[#This Row],[Payment Method Hidden]])</f>
        <v>Paper Check</v>
      </c>
      <c r="W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730" s="5">
        <v>467</v>
      </c>
      <c r="Y4730" s="5" t="s">
        <v>42</v>
      </c>
      <c r="Z4730" s="5" t="s">
        <v>279</v>
      </c>
      <c r="AA4730" s="5" t="s">
        <v>487</v>
      </c>
      <c r="AB4730" s="6">
        <f>DATEVALUE(DatosTransformados[[#This Row],[Contact Date Hidden]])</f>
        <v>45200</v>
      </c>
      <c r="AC4730" s="6">
        <v>45014</v>
      </c>
      <c r="AD4730" s="5" t="s">
        <v>38</v>
      </c>
      <c r="AE4730" s="5" t="str">
        <f>VLOOKUP(DatosTransformados[[#This Row],[Customer Segment Hidden]],Tabla3[#All],2,FALSE)</f>
        <v>Low</v>
      </c>
      <c r="AF4730" s="12">
        <v>41.674589199257433</v>
      </c>
      <c r="AG4730" s="5">
        <v>8</v>
      </c>
      <c r="AH4730" s="5" t="s">
        <v>29</v>
      </c>
      <c r="AI4730" s="5" t="str">
        <f>IFERROR(VLOOKUP(DatosTransformados[[#This Row],[Preferred Contact Method Hidden]],Tabla3[#All],2,FALSE),DatosTransformados[[#This Row],[Preferred Contact Method Hidden]])</f>
        <v>Email</v>
      </c>
      <c r="AJ4730" s="5" t="str">
        <f>VLOOKUP(DatosTransformados[[#This Row],[Applied Discount Hidden]],Tabla3[#All],2,FALSE)</f>
        <v>No</v>
      </c>
      <c r="AK4730" s="5" t="b">
        <v>0</v>
      </c>
    </row>
    <row r="4731" spans="1:37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">
        <v>21</v>
      </c>
      <c r="O47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1" s="2" t="s">
        <v>21</v>
      </c>
      <c r="Q4731" s="2">
        <v>0</v>
      </c>
      <c r="R4731" s="2" t="s">
        <v>33</v>
      </c>
      <c r="S4731" s="2" t="s">
        <v>52</v>
      </c>
      <c r="T4731" s="2" t="s">
        <v>123</v>
      </c>
      <c r="U4731" s="2">
        <v>42</v>
      </c>
      <c r="V4731" s="2" t="str">
        <f>PROPER(DatosTransformados[[#This Row],[Payment Method Hidden]])</f>
        <v>Credit Card</v>
      </c>
      <c r="W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731" s="2">
        <v>3085</v>
      </c>
      <c r="Y4731" s="2"/>
      <c r="Z4731" s="2"/>
      <c r="AA4731" s="2" t="s">
        <v>531</v>
      </c>
      <c r="AB4731" s="3">
        <f>DATEVALUE(DatosTransformados[[#This Row],[Contact Date Hidden]])</f>
        <v>43950</v>
      </c>
      <c r="AC4731" s="3">
        <v>45208</v>
      </c>
      <c r="AD4731" s="2" t="s">
        <v>38</v>
      </c>
      <c r="AE4731" s="2" t="str">
        <f>VLOOKUP(DatosTransformados[[#This Row],[Customer Segment Hidden]],Tabla3[#All],2,FALSE)</f>
        <v>Low</v>
      </c>
      <c r="AF4731" s="11">
        <v>47.984462469110163</v>
      </c>
      <c r="AG4731" s="2">
        <v>3</v>
      </c>
      <c r="AH4731" s="2" t="s">
        <v>63</v>
      </c>
      <c r="AI4731" s="2" t="str">
        <f>IFERROR(VLOOKUP(DatosTransformados[[#This Row],[Preferred Contact Method Hidden]],Tabla3[#All],2,FALSE),DatosTransformados[[#This Row],[Preferred Contact Method Hidden]])</f>
        <v>SMS</v>
      </c>
      <c r="AJ4731" s="2" t="str">
        <f>VLOOKUP(DatosTransformados[[#This Row],[Applied Discount Hidden]],Tabla3[#All],2,FALSE)</f>
        <v>Yes</v>
      </c>
      <c r="AK4731" s="2" t="b">
        <v>1</v>
      </c>
    </row>
    <row r="4732" spans="1:37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">
        <v>21</v>
      </c>
      <c r="O47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2" s="5" t="s">
        <v>33</v>
      </c>
      <c r="Q4732" s="5">
        <v>4</v>
      </c>
      <c r="R4732" s="5" t="s">
        <v>33</v>
      </c>
      <c r="S4732" s="5" t="s">
        <v>34</v>
      </c>
      <c r="T4732" s="5" t="s">
        <v>117</v>
      </c>
      <c r="U4732" s="5">
        <v>47</v>
      </c>
      <c r="V4732" s="5" t="str">
        <f>PROPER(DatosTransformados[[#This Row],[Payment Method Hidden]])</f>
        <v>Direct Debit</v>
      </c>
      <c r="W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732" s="5">
        <v>2170</v>
      </c>
      <c r="Y4732" s="5"/>
      <c r="Z4732" s="5"/>
      <c r="AA4732" s="5" t="s">
        <v>1979</v>
      </c>
      <c r="AB4732" s="6">
        <f>DATEVALUE(DatosTransformados[[#This Row],[Contact Date Hidden]])</f>
        <v>44875</v>
      </c>
      <c r="AC4732" s="6">
        <v>44772</v>
      </c>
      <c r="AD4732" s="5" t="s">
        <v>44</v>
      </c>
      <c r="AE4732" s="5" t="str">
        <f>VLOOKUP(DatosTransformados[[#This Row],[Customer Segment Hidden]],Tabla3[#All],2,FALSE)</f>
        <v>Medium</v>
      </c>
      <c r="AF4732" s="12">
        <v>46.074819537663338</v>
      </c>
      <c r="AG4732" s="5">
        <v>2</v>
      </c>
      <c r="AH4732" s="5" t="s">
        <v>29</v>
      </c>
      <c r="AI4732" s="5" t="str">
        <f>IFERROR(VLOOKUP(DatosTransformados[[#This Row],[Preferred Contact Method Hidden]],Tabla3[#All],2,FALSE),DatosTransformados[[#This Row],[Preferred Contact Method Hidden]])</f>
        <v>Email</v>
      </c>
      <c r="AJ4732" s="5" t="str">
        <f>VLOOKUP(DatosTransformados[[#This Row],[Applied Discount Hidden]],Tabla3[#All],2,FALSE)</f>
        <v>No</v>
      </c>
      <c r="AK4732" s="5" t="b">
        <v>0</v>
      </c>
    </row>
    <row r="4733" spans="1:37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">
        <v>21</v>
      </c>
      <c r="O47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3" s="2" t="s">
        <v>33</v>
      </c>
      <c r="Q4733" s="2">
        <v>2</v>
      </c>
      <c r="R4733" s="2" t="s">
        <v>21</v>
      </c>
      <c r="S4733" s="2" t="s">
        <v>34</v>
      </c>
      <c r="T4733" s="2" t="s">
        <v>123</v>
      </c>
      <c r="U4733" s="2">
        <v>10</v>
      </c>
      <c r="V4733" s="2" t="str">
        <f>PROPER(DatosTransformados[[#This Row],[Payment Method Hidden]])</f>
        <v>Credit Card</v>
      </c>
      <c r="W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733" s="2">
        <v>472</v>
      </c>
      <c r="Y4733" s="2"/>
      <c r="Z4733" s="2"/>
      <c r="AA4733" s="2" t="s">
        <v>3823</v>
      </c>
      <c r="AB4733" s="3">
        <f>DATEVALUE(DatosTransformados[[#This Row],[Contact Date Hidden]])</f>
        <v>44975</v>
      </c>
      <c r="AC4733" s="3">
        <v>44194</v>
      </c>
      <c r="AD4733" s="2" t="s">
        <v>38</v>
      </c>
      <c r="AE4733" s="2" t="str">
        <f>VLOOKUP(DatosTransformados[[#This Row],[Customer Segment Hidden]],Tabla3[#All],2,FALSE)</f>
        <v>Low</v>
      </c>
      <c r="AF4733" s="11">
        <v>9.5320213104585729</v>
      </c>
      <c r="AG4733" s="2">
        <v>2</v>
      </c>
      <c r="AH4733" s="2" t="s">
        <v>63</v>
      </c>
      <c r="AI4733" s="2" t="str">
        <f>IFERROR(VLOOKUP(DatosTransformados[[#This Row],[Preferred Contact Method Hidden]],Tabla3[#All],2,FALSE),DatosTransformados[[#This Row],[Preferred Contact Method Hidden]])</f>
        <v>SMS</v>
      </c>
      <c r="AJ4733" s="2" t="str">
        <f>VLOOKUP(DatosTransformados[[#This Row],[Applied Discount Hidden]],Tabla3[#All],2,FALSE)</f>
        <v>No</v>
      </c>
      <c r="AK4733" s="2" t="b">
        <v>0</v>
      </c>
    </row>
    <row r="4734" spans="1:37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">
        <v>21</v>
      </c>
      <c r="O47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4" s="5" t="s">
        <v>21</v>
      </c>
      <c r="Q4734" s="5">
        <v>0</v>
      </c>
      <c r="R4734" s="5" t="s">
        <v>21</v>
      </c>
      <c r="S4734" s="5" t="s">
        <v>34</v>
      </c>
      <c r="T4734" s="5" t="s">
        <v>123</v>
      </c>
      <c r="U4734" s="5">
        <v>25</v>
      </c>
      <c r="V4734" s="5" t="str">
        <f>PROPER(DatosTransformados[[#This Row],[Payment Method Hidden]])</f>
        <v>Credit Card</v>
      </c>
      <c r="W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734" s="5">
        <v>506</v>
      </c>
      <c r="Y4734" s="5" t="s">
        <v>42</v>
      </c>
      <c r="Z4734" s="5" t="s">
        <v>279</v>
      </c>
      <c r="AA4734" s="5" t="s">
        <v>1215</v>
      </c>
      <c r="AB4734" s="6">
        <f>DATEVALUE(DatosTransformados[[#This Row],[Contact Date Hidden]])</f>
        <v>44420</v>
      </c>
      <c r="AC4734" s="6">
        <v>45214</v>
      </c>
      <c r="AD4734" s="5" t="s">
        <v>38</v>
      </c>
      <c r="AE4734" s="5" t="str">
        <f>VLOOKUP(DatosTransformados[[#This Row],[Customer Segment Hidden]],Tabla3[#All],2,FALSE)</f>
        <v>Low</v>
      </c>
      <c r="AF4734" s="12">
        <v>29.8491406373874</v>
      </c>
      <c r="AG4734" s="5">
        <v>8</v>
      </c>
      <c r="AH4734" s="5" t="s">
        <v>49</v>
      </c>
      <c r="AI4734" s="5" t="str">
        <f>IFERROR(VLOOKUP(DatosTransformados[[#This Row],[Preferred Contact Method Hidden]],Tabla3[#All],2,FALSE),DatosTransformados[[#This Row],[Preferred Contact Method Hidden]])</f>
        <v>Phone</v>
      </c>
      <c r="AJ4734" s="5" t="str">
        <f>VLOOKUP(DatosTransformados[[#This Row],[Applied Discount Hidden]],Tabla3[#All],2,FALSE)</f>
        <v>No</v>
      </c>
      <c r="AK4734" s="5" t="b">
        <v>0</v>
      </c>
    </row>
    <row r="4735" spans="1:37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">
        <v>21</v>
      </c>
      <c r="O47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5" s="2" t="s">
        <v>21</v>
      </c>
      <c r="Q4735" s="2">
        <v>0</v>
      </c>
      <c r="R4735" s="2" t="s">
        <v>21</v>
      </c>
      <c r="S4735" s="2" t="s">
        <v>34</v>
      </c>
      <c r="T4735" s="2" t="s">
        <v>25</v>
      </c>
      <c r="U4735" s="2">
        <v>11</v>
      </c>
      <c r="V4735" s="2" t="str">
        <f>PROPER(DatosTransformados[[#This Row],[Payment Method Hidden]])</f>
        <v>Credit Card</v>
      </c>
      <c r="W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735" s="2">
        <v>387</v>
      </c>
      <c r="Y4735" s="2"/>
      <c r="Z4735" s="2"/>
      <c r="AA4735" s="2" t="s">
        <v>3834</v>
      </c>
      <c r="AB4735" s="3">
        <f>DATEVALUE(DatosTransformados[[#This Row],[Contact Date Hidden]])</f>
        <v>44149</v>
      </c>
      <c r="AC4735" s="3">
        <v>44170</v>
      </c>
      <c r="AD4735" s="2" t="s">
        <v>38</v>
      </c>
      <c r="AE4735" s="2" t="str">
        <f>VLOOKUP(DatosTransformados[[#This Row],[Customer Segment Hidden]],Tabla3[#All],2,FALSE)</f>
        <v>Low</v>
      </c>
      <c r="AF4735" s="11">
        <v>10.36002258163623</v>
      </c>
      <c r="AG4735" s="2">
        <v>0</v>
      </c>
      <c r="AH4735" s="2" t="s">
        <v>49</v>
      </c>
      <c r="AI4735" s="2" t="str">
        <f>IFERROR(VLOOKUP(DatosTransformados[[#This Row],[Preferred Contact Method Hidden]],Tabla3[#All],2,FALSE),DatosTransformados[[#This Row],[Preferred Contact Method Hidden]])</f>
        <v>Phone</v>
      </c>
      <c r="AJ4735" s="2" t="str">
        <f>VLOOKUP(DatosTransformados[[#This Row],[Applied Discount Hidden]],Tabla3[#All],2,FALSE)</f>
        <v>Yes</v>
      </c>
      <c r="AK4735" s="2" t="b">
        <v>1</v>
      </c>
    </row>
    <row r="4736" spans="1:37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">
        <v>21</v>
      </c>
      <c r="O47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6" s="5" t="s">
        <v>21</v>
      </c>
      <c r="Q4736" s="5">
        <v>0</v>
      </c>
      <c r="R4736" s="5" t="s">
        <v>21</v>
      </c>
      <c r="S4736" s="5" t="s">
        <v>24</v>
      </c>
      <c r="T4736" s="5" t="s">
        <v>35</v>
      </c>
      <c r="U4736" s="5">
        <v>16</v>
      </c>
      <c r="V4736" s="5" t="str">
        <f>PROPER(DatosTransformados[[#This Row],[Payment Method Hidden]])</f>
        <v>Direct Debit</v>
      </c>
      <c r="W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736" s="5">
        <v>16</v>
      </c>
      <c r="Y4736" s="5" t="s">
        <v>42</v>
      </c>
      <c r="Z4736" s="5" t="s">
        <v>213</v>
      </c>
      <c r="AA4736" s="5" t="s">
        <v>1504</v>
      </c>
      <c r="AB4736" s="6">
        <f>DATEVALUE(DatosTransformados[[#This Row],[Contact Date Hidden]])</f>
        <v>44589</v>
      </c>
      <c r="AC4736" s="6">
        <v>44083</v>
      </c>
      <c r="AD4736" s="5" t="s">
        <v>44</v>
      </c>
      <c r="AE4736" s="5" t="str">
        <f>VLOOKUP(DatosTransformados[[#This Row],[Customer Segment Hidden]],Tabla3[#All],2,FALSE)</f>
        <v>Medium</v>
      </c>
      <c r="AF4736" s="12">
        <v>17.73146227627748</v>
      </c>
      <c r="AG4736" s="5">
        <v>10</v>
      </c>
      <c r="AH4736" s="5" t="s">
        <v>63</v>
      </c>
      <c r="AI4736" s="5" t="str">
        <f>IFERROR(VLOOKUP(DatosTransformados[[#This Row],[Preferred Contact Method Hidden]],Tabla3[#All],2,FALSE),DatosTransformados[[#This Row],[Preferred Contact Method Hidden]])</f>
        <v>SMS</v>
      </c>
      <c r="AJ4736" s="5" t="str">
        <f>VLOOKUP(DatosTransformados[[#This Row],[Applied Discount Hidden]],Tabla3[#All],2,FALSE)</f>
        <v>No</v>
      </c>
      <c r="AK4736" s="5" t="b">
        <v>0</v>
      </c>
    </row>
    <row r="4737" spans="1:37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">
        <v>21</v>
      </c>
      <c r="O47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7" s="2" t="s">
        <v>21</v>
      </c>
      <c r="Q4737" s="2">
        <v>0</v>
      </c>
      <c r="R4737" s="2" t="s">
        <v>21</v>
      </c>
      <c r="S4737" s="2" t="s">
        <v>52</v>
      </c>
      <c r="T4737" s="2" t="s">
        <v>35</v>
      </c>
      <c r="U4737" s="2">
        <v>12</v>
      </c>
      <c r="V4737" s="2" t="str">
        <f>PROPER(DatosTransformados[[#This Row],[Payment Method Hidden]])</f>
        <v>Direct Debit</v>
      </c>
      <c r="W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737" s="2">
        <v>738</v>
      </c>
      <c r="Y4737" s="2"/>
      <c r="Z4737" s="2"/>
      <c r="AA4737" s="2" t="s">
        <v>4865</v>
      </c>
      <c r="AB4737" s="3">
        <f>DATEVALUE(DatosTransformados[[#This Row],[Contact Date Hidden]])</f>
        <v>45047</v>
      </c>
      <c r="AC4737" s="3">
        <v>45155</v>
      </c>
      <c r="AD4737" s="2" t="s">
        <v>28</v>
      </c>
      <c r="AE4737" s="2" t="str">
        <f>VLOOKUP(DatosTransformados[[#This Row],[Customer Segment Hidden]],Tabla3[#All],2,FALSE)</f>
        <v>High</v>
      </c>
      <c r="AF4737" s="11">
        <v>10.236016244490759</v>
      </c>
      <c r="AG4737" s="2">
        <v>1</v>
      </c>
      <c r="AH4737" s="2" t="s">
        <v>63</v>
      </c>
      <c r="AI4737" s="2" t="str">
        <f>IFERROR(VLOOKUP(DatosTransformados[[#This Row],[Preferred Contact Method Hidden]],Tabla3[#All],2,FALSE),DatosTransformados[[#This Row],[Preferred Contact Method Hidden]])</f>
        <v>SMS</v>
      </c>
      <c r="AJ4737" s="2" t="str">
        <f>VLOOKUP(DatosTransformados[[#This Row],[Applied Discount Hidden]],Tabla3[#All],2,FALSE)</f>
        <v>No</v>
      </c>
      <c r="AK4737" s="2" t="b">
        <v>0</v>
      </c>
    </row>
    <row r="4738" spans="1:37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">
        <v>21</v>
      </c>
      <c r="O47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8" s="5" t="s">
        <v>33</v>
      </c>
      <c r="Q4738" s="5">
        <v>2</v>
      </c>
      <c r="R4738" s="5" t="s">
        <v>21</v>
      </c>
      <c r="S4738" s="5" t="s">
        <v>24</v>
      </c>
      <c r="T4738" s="5" t="s">
        <v>117</v>
      </c>
      <c r="U4738" s="5">
        <v>28</v>
      </c>
      <c r="V4738" s="5" t="str">
        <f>PROPER(DatosTransformados[[#This Row],[Payment Method Hidden]])</f>
        <v>Direct Debit</v>
      </c>
      <c r="W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738" s="5">
        <v>86</v>
      </c>
      <c r="Y4738" s="5"/>
      <c r="Z4738" s="5"/>
      <c r="AA4738" s="5" t="s">
        <v>953</v>
      </c>
      <c r="AB4738" s="6">
        <f>DATEVALUE(DatosTransformados[[#This Row],[Contact Date Hidden]])</f>
        <v>43984</v>
      </c>
      <c r="AC4738" s="6">
        <v>44944</v>
      </c>
      <c r="AD4738" s="5" t="s">
        <v>38</v>
      </c>
      <c r="AE4738" s="5" t="str">
        <f>VLOOKUP(DatosTransformados[[#This Row],[Customer Segment Hidden]],Tabla3[#All],2,FALSE)</f>
        <v>Low</v>
      </c>
      <c r="AF4738" s="12">
        <v>33.005405604169589</v>
      </c>
      <c r="AG4738" s="5">
        <v>0</v>
      </c>
      <c r="AH4738" s="5" t="s">
        <v>29</v>
      </c>
      <c r="AI4738" s="5" t="str">
        <f>IFERROR(VLOOKUP(DatosTransformados[[#This Row],[Preferred Contact Method Hidden]],Tabla3[#All],2,FALSE),DatosTransformados[[#This Row],[Preferred Contact Method Hidden]])</f>
        <v>Email</v>
      </c>
      <c r="AJ4738" s="5" t="str">
        <f>VLOOKUP(DatosTransformados[[#This Row],[Applied Discount Hidden]],Tabla3[#All],2,FALSE)</f>
        <v>No</v>
      </c>
      <c r="AK4738" s="5" t="b">
        <v>0</v>
      </c>
    </row>
    <row r="4739" spans="1:37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">
        <v>21</v>
      </c>
      <c r="O47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39" s="2" t="s">
        <v>21</v>
      </c>
      <c r="Q4739" s="2">
        <v>0</v>
      </c>
      <c r="R4739" s="2" t="s">
        <v>21</v>
      </c>
      <c r="S4739" s="2" t="s">
        <v>24</v>
      </c>
      <c r="T4739" s="2" t="s">
        <v>35</v>
      </c>
      <c r="U4739" s="2">
        <v>45</v>
      </c>
      <c r="V4739" s="2" t="str">
        <f>PROPER(DatosTransformados[[#This Row],[Payment Method Hidden]])</f>
        <v>Direct Debit</v>
      </c>
      <c r="W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739" s="2">
        <v>686</v>
      </c>
      <c r="Y4739" s="2" t="s">
        <v>42</v>
      </c>
      <c r="Z4739" s="2" t="s">
        <v>184</v>
      </c>
      <c r="AA4739" s="2" t="s">
        <v>4107</v>
      </c>
      <c r="AB4739" s="3">
        <f>DATEVALUE(DatosTransformados[[#This Row],[Contact Date Hidden]])</f>
        <v>44439</v>
      </c>
      <c r="AC4739" s="3">
        <v>44502</v>
      </c>
      <c r="AD4739" s="2" t="s">
        <v>44</v>
      </c>
      <c r="AE4739" s="2" t="str">
        <f>VLOOKUP(DatosTransformados[[#This Row],[Customer Segment Hidden]],Tabla3[#All],2,FALSE)</f>
        <v>Medium</v>
      </c>
      <c r="AF4739" s="11">
        <v>36.709531916903423</v>
      </c>
      <c r="AG4739" s="2">
        <v>9</v>
      </c>
      <c r="AH4739" s="2" t="s">
        <v>49</v>
      </c>
      <c r="AI4739" s="2" t="str">
        <f>IFERROR(VLOOKUP(DatosTransformados[[#This Row],[Preferred Contact Method Hidden]],Tabla3[#All],2,FALSE),DatosTransformados[[#This Row],[Preferred Contact Method Hidden]])</f>
        <v>Phone</v>
      </c>
      <c r="AJ4739" s="2" t="str">
        <f>VLOOKUP(DatosTransformados[[#This Row],[Applied Discount Hidden]],Tabla3[#All],2,FALSE)</f>
        <v>No</v>
      </c>
      <c r="AK4739" s="2" t="b">
        <v>0</v>
      </c>
    </row>
    <row r="4740" spans="1:37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">
        <v>21</v>
      </c>
      <c r="O47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0" s="5" t="s">
        <v>21</v>
      </c>
      <c r="Q4740" s="5">
        <v>0</v>
      </c>
      <c r="R4740" s="5" t="s">
        <v>21</v>
      </c>
      <c r="S4740" s="5" t="s">
        <v>24</v>
      </c>
      <c r="T4740" s="5" t="s">
        <v>117</v>
      </c>
      <c r="U4740" s="5">
        <v>39</v>
      </c>
      <c r="V4740" s="5" t="str">
        <f>PROPER(DatosTransformados[[#This Row],[Payment Method Hidden]])</f>
        <v>Direct Debit</v>
      </c>
      <c r="W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740" s="5">
        <v>1482</v>
      </c>
      <c r="Y4740" s="5" t="s">
        <v>42</v>
      </c>
      <c r="Z4740" s="5" t="s">
        <v>359</v>
      </c>
      <c r="AA4740" s="5" t="s">
        <v>5913</v>
      </c>
      <c r="AB4740" s="6">
        <f>DATEVALUE(DatosTransformados[[#This Row],[Contact Date Hidden]])</f>
        <v>44989</v>
      </c>
      <c r="AC4740" s="6">
        <v>44139</v>
      </c>
      <c r="AD4740" s="5" t="s">
        <v>38</v>
      </c>
      <c r="AE4740" s="5" t="str">
        <f>VLOOKUP(DatosTransformados[[#This Row],[Customer Segment Hidden]],Tabla3[#All],2,FALSE)</f>
        <v>Low</v>
      </c>
      <c r="AF4740" s="12">
        <v>31.269390660755398</v>
      </c>
      <c r="AG4740" s="5">
        <v>10</v>
      </c>
      <c r="AH4740" s="5" t="s">
        <v>63</v>
      </c>
      <c r="AI4740" s="5" t="str">
        <f>IFERROR(VLOOKUP(DatosTransformados[[#This Row],[Preferred Contact Method Hidden]],Tabla3[#All],2,FALSE),DatosTransformados[[#This Row],[Preferred Contact Method Hidden]])</f>
        <v>SMS</v>
      </c>
      <c r="AJ4740" s="5" t="str">
        <f>VLOOKUP(DatosTransformados[[#This Row],[Applied Discount Hidden]],Tabla3[#All],2,FALSE)</f>
        <v>Yes</v>
      </c>
      <c r="AK4740" s="5" t="b">
        <v>1</v>
      </c>
    </row>
    <row r="4741" spans="1:37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">
        <v>21</v>
      </c>
      <c r="O47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1" s="2" t="s">
        <v>21</v>
      </c>
      <c r="Q4741" s="2">
        <v>0</v>
      </c>
      <c r="R4741" s="2" t="s">
        <v>21</v>
      </c>
      <c r="S4741" s="2" t="s">
        <v>24</v>
      </c>
      <c r="T4741" s="2" t="s">
        <v>35</v>
      </c>
      <c r="U4741" s="2">
        <v>43</v>
      </c>
      <c r="V4741" s="2" t="str">
        <f>PROPER(DatosTransformados[[#This Row],[Payment Method Hidden]])</f>
        <v>Direct Debit</v>
      </c>
      <c r="W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741" s="2">
        <v>595</v>
      </c>
      <c r="Y4741" s="2" t="s">
        <v>87</v>
      </c>
      <c r="Z4741" s="2" t="s">
        <v>1400</v>
      </c>
      <c r="AA4741" s="2" t="s">
        <v>1389</v>
      </c>
      <c r="AB4741" s="3">
        <f>DATEVALUE(DatosTransformados[[#This Row],[Contact Date Hidden]])</f>
        <v>45159</v>
      </c>
      <c r="AC4741" s="3">
        <v>44125</v>
      </c>
      <c r="AD4741" s="2" t="s">
        <v>28</v>
      </c>
      <c r="AE4741" s="2" t="str">
        <f>VLOOKUP(DatosTransformados[[#This Row],[Customer Segment Hidden]],Tabla3[#All],2,FALSE)</f>
        <v>High</v>
      </c>
      <c r="AF4741" s="11">
        <v>39.96812338419349</v>
      </c>
      <c r="AG4741" s="2">
        <v>1</v>
      </c>
      <c r="AH4741" s="2" t="s">
        <v>49</v>
      </c>
      <c r="AI4741" s="2" t="str">
        <f>IFERROR(VLOOKUP(DatosTransformados[[#This Row],[Preferred Contact Method Hidden]],Tabla3[#All],2,FALSE),DatosTransformados[[#This Row],[Preferred Contact Method Hidden]])</f>
        <v>Phone</v>
      </c>
      <c r="AJ4741" s="2" t="str">
        <f>VLOOKUP(DatosTransformados[[#This Row],[Applied Discount Hidden]],Tabla3[#All],2,FALSE)</f>
        <v>Yes</v>
      </c>
      <c r="AK4741" s="2" t="b">
        <v>1</v>
      </c>
    </row>
    <row r="4742" spans="1:37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">
        <v>21</v>
      </c>
      <c r="O47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2" s="5" t="s">
        <v>21</v>
      </c>
      <c r="Q4742" s="5">
        <v>0</v>
      </c>
      <c r="R4742" s="5" t="s">
        <v>21</v>
      </c>
      <c r="S4742" s="5" t="s">
        <v>24</v>
      </c>
      <c r="T4742" s="5" t="s">
        <v>117</v>
      </c>
      <c r="U4742" s="5">
        <v>51</v>
      </c>
      <c r="V4742" s="5" t="str">
        <f>PROPER(DatosTransformados[[#This Row],[Payment Method Hidden]])</f>
        <v>Direct Debit</v>
      </c>
      <c r="W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742" s="5">
        <v>3012</v>
      </c>
      <c r="Y4742" s="5"/>
      <c r="Z4742" s="5"/>
      <c r="AA4742" s="5" t="s">
        <v>1093</v>
      </c>
      <c r="AB4742" s="6">
        <f>DATEVALUE(DatosTransformados[[#This Row],[Contact Date Hidden]])</f>
        <v>44028</v>
      </c>
      <c r="AC4742" s="6">
        <v>43982</v>
      </c>
      <c r="AD4742" s="5" t="s">
        <v>28</v>
      </c>
      <c r="AE4742" s="5" t="str">
        <f>VLOOKUP(DatosTransformados[[#This Row],[Customer Segment Hidden]],Tabla3[#All],2,FALSE)</f>
        <v>High</v>
      </c>
      <c r="AF4742" s="12">
        <v>45.647416802747777</v>
      </c>
      <c r="AG4742" s="5">
        <v>4</v>
      </c>
      <c r="AH4742" s="5" t="s">
        <v>49</v>
      </c>
      <c r="AI4742" s="5" t="str">
        <f>IFERROR(VLOOKUP(DatosTransformados[[#This Row],[Preferred Contact Method Hidden]],Tabla3[#All],2,FALSE),DatosTransformados[[#This Row],[Preferred Contact Method Hidden]])</f>
        <v>Phone</v>
      </c>
      <c r="AJ4742" s="5" t="str">
        <f>VLOOKUP(DatosTransformados[[#This Row],[Applied Discount Hidden]],Tabla3[#All],2,FALSE)</f>
        <v>No</v>
      </c>
      <c r="AK4742" s="5" t="b">
        <v>0</v>
      </c>
    </row>
    <row r="4743" spans="1:37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">
        <v>21</v>
      </c>
      <c r="O47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3" s="2" t="s">
        <v>21</v>
      </c>
      <c r="Q4743" s="2">
        <v>0</v>
      </c>
      <c r="R4743" s="2" t="s">
        <v>21</v>
      </c>
      <c r="S4743" s="2" t="s">
        <v>52</v>
      </c>
      <c r="T4743" s="2" t="s">
        <v>25</v>
      </c>
      <c r="U4743" s="2">
        <v>10</v>
      </c>
      <c r="V4743" s="2" t="str">
        <f>PROPER(DatosTransformados[[#This Row],[Payment Method Hidden]])</f>
        <v>Credit Card</v>
      </c>
      <c r="W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743" s="2">
        <v>722</v>
      </c>
      <c r="Y4743" s="2"/>
      <c r="Z4743" s="2"/>
      <c r="AA4743" s="2" t="s">
        <v>3744</v>
      </c>
      <c r="AB4743" s="3">
        <f>DATEVALUE(DatosTransformados[[#This Row],[Contact Date Hidden]])</f>
        <v>44672</v>
      </c>
      <c r="AC4743" s="3">
        <v>44407</v>
      </c>
      <c r="AD4743" s="2" t="s">
        <v>38</v>
      </c>
      <c r="AE4743" s="2" t="str">
        <f>VLOOKUP(DatosTransformados[[#This Row],[Customer Segment Hidden]],Tabla3[#All],2,FALSE)</f>
        <v>Low</v>
      </c>
      <c r="AF4743" s="11">
        <v>8.1073666313708674</v>
      </c>
      <c r="AG4743" s="2">
        <v>0</v>
      </c>
      <c r="AH4743" s="2" t="s">
        <v>63</v>
      </c>
      <c r="AI4743" s="2" t="str">
        <f>IFERROR(VLOOKUP(DatosTransformados[[#This Row],[Preferred Contact Method Hidden]],Tabla3[#All],2,FALSE),DatosTransformados[[#This Row],[Preferred Contact Method Hidden]])</f>
        <v>SMS</v>
      </c>
      <c r="AJ4743" s="2" t="str">
        <f>VLOOKUP(DatosTransformados[[#This Row],[Applied Discount Hidden]],Tabla3[#All],2,FALSE)</f>
        <v>No</v>
      </c>
      <c r="AK4743" s="2" t="b">
        <v>0</v>
      </c>
    </row>
    <row r="4744" spans="1:37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">
        <v>33</v>
      </c>
      <c r="O47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4" s="5" t="s">
        <v>21</v>
      </c>
      <c r="Q4744" s="5">
        <v>0</v>
      </c>
      <c r="R4744" s="5" t="s">
        <v>33</v>
      </c>
      <c r="S4744" s="5" t="s">
        <v>24</v>
      </c>
      <c r="T4744" s="5" t="s">
        <v>35</v>
      </c>
      <c r="U4744" s="5">
        <v>41</v>
      </c>
      <c r="V4744" s="5" t="str">
        <f>PROPER(DatosTransformados[[#This Row],[Payment Method Hidden]])</f>
        <v>Direct Debit</v>
      </c>
      <c r="W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744" s="5">
        <v>58</v>
      </c>
      <c r="Y4744" s="5" t="s">
        <v>134</v>
      </c>
      <c r="Z4744" s="5" t="s">
        <v>375</v>
      </c>
      <c r="AA4744" s="5" t="s">
        <v>7150</v>
      </c>
      <c r="AB4744" s="6">
        <f>DATEVALUE(DatosTransformados[[#This Row],[Contact Date Hidden]])</f>
        <v>44700</v>
      </c>
      <c r="AC4744" s="6">
        <v>44777</v>
      </c>
      <c r="AD4744" s="5" t="s">
        <v>38</v>
      </c>
      <c r="AE4744" s="5" t="str">
        <f>VLOOKUP(DatosTransformados[[#This Row],[Customer Segment Hidden]],Tabla3[#All],2,FALSE)</f>
        <v>Low</v>
      </c>
      <c r="AF4744" s="12">
        <v>43.635067618346241</v>
      </c>
      <c r="AG4744" s="5">
        <v>8</v>
      </c>
      <c r="AH4744" s="5" t="s">
        <v>29</v>
      </c>
      <c r="AI4744" s="5" t="str">
        <f>IFERROR(VLOOKUP(DatosTransformados[[#This Row],[Preferred Contact Method Hidden]],Tabla3[#All],2,FALSE),DatosTransformados[[#This Row],[Preferred Contact Method Hidden]])</f>
        <v>Email</v>
      </c>
      <c r="AJ4744" s="5" t="str">
        <f>VLOOKUP(DatosTransformados[[#This Row],[Applied Discount Hidden]],Tabla3[#All],2,FALSE)</f>
        <v>Yes</v>
      </c>
      <c r="AK4744" s="5" t="b">
        <v>1</v>
      </c>
    </row>
    <row r="4745" spans="1:37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">
        <v>33</v>
      </c>
      <c r="O47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5" s="2" t="s">
        <v>21</v>
      </c>
      <c r="Q4745" s="2">
        <v>0</v>
      </c>
      <c r="R4745" s="2" t="s">
        <v>33</v>
      </c>
      <c r="S4745" s="2" t="s">
        <v>52</v>
      </c>
      <c r="T4745" s="2" t="s">
        <v>169</v>
      </c>
      <c r="U4745" s="2">
        <v>34</v>
      </c>
      <c r="V4745" s="2" t="str">
        <f>PROPER(DatosTransformados[[#This Row],[Payment Method Hidden]])</f>
        <v>Paper Check</v>
      </c>
      <c r="W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745" s="2">
        <v>1875</v>
      </c>
      <c r="Y4745" s="2"/>
      <c r="Z4745" s="2"/>
      <c r="AA4745" s="2" t="s">
        <v>3199</v>
      </c>
      <c r="AB4745" s="3">
        <f>DATEVALUE(DatosTransformados[[#This Row],[Contact Date Hidden]])</f>
        <v>45232</v>
      </c>
      <c r="AC4745" s="3">
        <v>43881</v>
      </c>
      <c r="AD4745" s="2" t="s">
        <v>44</v>
      </c>
      <c r="AE4745" s="2" t="str">
        <f>VLOOKUP(DatosTransformados[[#This Row],[Customer Segment Hidden]],Tabla3[#All],2,FALSE)</f>
        <v>Medium</v>
      </c>
      <c r="AF4745" s="11">
        <v>33.462094341581711</v>
      </c>
      <c r="AG4745" s="2">
        <v>2</v>
      </c>
      <c r="AH4745" s="2" t="s">
        <v>49</v>
      </c>
      <c r="AI4745" s="2" t="str">
        <f>IFERROR(VLOOKUP(DatosTransformados[[#This Row],[Preferred Contact Method Hidden]],Tabla3[#All],2,FALSE),DatosTransformados[[#This Row],[Preferred Contact Method Hidden]])</f>
        <v>Phone</v>
      </c>
      <c r="AJ4745" s="2" t="str">
        <f>VLOOKUP(DatosTransformados[[#This Row],[Applied Discount Hidden]],Tabla3[#All],2,FALSE)</f>
        <v>No</v>
      </c>
      <c r="AK4745" s="2" t="b">
        <v>0</v>
      </c>
    </row>
    <row r="4746" spans="1:37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">
        <v>33</v>
      </c>
      <c r="O47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6" s="5" t="s">
        <v>21</v>
      </c>
      <c r="Q4746" s="5">
        <v>0</v>
      </c>
      <c r="R4746" s="5" t="s">
        <v>21</v>
      </c>
      <c r="S4746" s="5" t="s">
        <v>24</v>
      </c>
      <c r="T4746" s="5" t="s">
        <v>35</v>
      </c>
      <c r="U4746" s="5">
        <v>59</v>
      </c>
      <c r="V4746" s="5" t="str">
        <f>PROPER(DatosTransformados[[#This Row],[Payment Method Hidden]])</f>
        <v>Direct Debit</v>
      </c>
      <c r="W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4746" s="5">
        <v>1323</v>
      </c>
      <c r="Y4746" s="5"/>
      <c r="Z4746" s="5"/>
      <c r="AA4746" s="5" t="s">
        <v>3227</v>
      </c>
      <c r="AB4746" s="6">
        <f>DATEVALUE(DatosTransformados[[#This Row],[Contact Date Hidden]])</f>
        <v>45291</v>
      </c>
      <c r="AC4746" s="6">
        <v>44678</v>
      </c>
      <c r="AD4746" s="5" t="s">
        <v>44</v>
      </c>
      <c r="AE4746" s="5" t="str">
        <f>VLOOKUP(DatosTransformados[[#This Row],[Customer Segment Hidden]],Tabla3[#All],2,FALSE)</f>
        <v>Medium</v>
      </c>
      <c r="AF4746" s="12">
        <v>68.207882679969302</v>
      </c>
      <c r="AG4746" s="5">
        <v>6</v>
      </c>
      <c r="AH4746" s="5" t="s">
        <v>29</v>
      </c>
      <c r="AI4746" s="5" t="str">
        <f>IFERROR(VLOOKUP(DatosTransformados[[#This Row],[Preferred Contact Method Hidden]],Tabla3[#All],2,FALSE),DatosTransformados[[#This Row],[Preferred Contact Method Hidden]])</f>
        <v>Email</v>
      </c>
      <c r="AJ4746" s="5" t="str">
        <f>VLOOKUP(DatosTransformados[[#This Row],[Applied Discount Hidden]],Tabla3[#All],2,FALSE)</f>
        <v>Yes</v>
      </c>
      <c r="AK4746" s="5" t="b">
        <v>1</v>
      </c>
    </row>
    <row r="4747" spans="1:37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">
        <v>33</v>
      </c>
      <c r="O4747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747" s="2" t="s">
        <v>21</v>
      </c>
      <c r="Q4747" s="2">
        <v>0</v>
      </c>
      <c r="R4747" s="2" t="s">
        <v>33</v>
      </c>
      <c r="S4747" s="2" t="s">
        <v>34</v>
      </c>
      <c r="T4747" s="2" t="s">
        <v>35</v>
      </c>
      <c r="U4747" s="2">
        <v>31</v>
      </c>
      <c r="V4747" s="2" t="str">
        <f>PROPER(DatosTransformados[[#This Row],[Payment Method Hidden]])</f>
        <v>Direct Debit</v>
      </c>
      <c r="W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747" s="2">
        <v>1637</v>
      </c>
      <c r="Y4747" s="2" t="s">
        <v>134</v>
      </c>
      <c r="Z4747" s="2" t="s">
        <v>232</v>
      </c>
      <c r="AA4747" s="2" t="s">
        <v>4945</v>
      </c>
      <c r="AB4747" s="3">
        <f>DATEVALUE(DatosTransformados[[#This Row],[Contact Date Hidden]])</f>
        <v>44437</v>
      </c>
      <c r="AC4747" s="3">
        <v>44939</v>
      </c>
      <c r="AD4747" s="2" t="s">
        <v>38</v>
      </c>
      <c r="AE4747" s="2" t="str">
        <f>VLOOKUP(DatosTransformados[[#This Row],[Customer Segment Hidden]],Tabla3[#All],2,FALSE)</f>
        <v>Low</v>
      </c>
      <c r="AF4747" s="11">
        <v>33.69923434813802</v>
      </c>
      <c r="AG4747" s="2">
        <v>6</v>
      </c>
      <c r="AH4747" s="2" t="s">
        <v>63</v>
      </c>
      <c r="AI4747" s="2" t="str">
        <f>IFERROR(VLOOKUP(DatosTransformados[[#This Row],[Preferred Contact Method Hidden]],Tabla3[#All],2,FALSE),DatosTransformados[[#This Row],[Preferred Contact Method Hidden]])</f>
        <v>SMS</v>
      </c>
      <c r="AJ4747" s="2" t="str">
        <f>VLOOKUP(DatosTransformados[[#This Row],[Applied Discount Hidden]],Tabla3[#All],2,FALSE)</f>
        <v>Yes</v>
      </c>
      <c r="AK4747" s="2" t="b">
        <v>1</v>
      </c>
    </row>
    <row r="4748" spans="1:37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">
        <v>21</v>
      </c>
      <c r="O47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8" s="5" t="s">
        <v>33</v>
      </c>
      <c r="Q4748" s="5">
        <v>4</v>
      </c>
      <c r="R4748" s="5" t="s">
        <v>21</v>
      </c>
      <c r="S4748" s="5" t="s">
        <v>24</v>
      </c>
      <c r="T4748" s="5" t="s">
        <v>25</v>
      </c>
      <c r="U4748" s="5">
        <v>28</v>
      </c>
      <c r="V4748" s="5" t="str">
        <f>PROPER(DatosTransformados[[#This Row],[Payment Method Hidden]])</f>
        <v>Credit Card</v>
      </c>
      <c r="W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748" s="5">
        <v>128</v>
      </c>
      <c r="Y4748" s="5"/>
      <c r="Z4748" s="5"/>
      <c r="AA4748" s="5" t="s">
        <v>1215</v>
      </c>
      <c r="AB4748" s="6">
        <f>DATEVALUE(DatosTransformados[[#This Row],[Contact Date Hidden]])</f>
        <v>44420</v>
      </c>
      <c r="AC4748" s="6">
        <v>45191</v>
      </c>
      <c r="AD4748" s="5" t="s">
        <v>44</v>
      </c>
      <c r="AE4748" s="5" t="str">
        <f>VLOOKUP(DatosTransformados[[#This Row],[Customer Segment Hidden]],Tabla3[#All],2,FALSE)</f>
        <v>Medium</v>
      </c>
      <c r="AF4748" s="12">
        <v>29.922686172750911</v>
      </c>
      <c r="AG4748" s="5">
        <v>5</v>
      </c>
      <c r="AH4748" s="5" t="s">
        <v>49</v>
      </c>
      <c r="AI4748" s="5" t="str">
        <f>IFERROR(VLOOKUP(DatosTransformados[[#This Row],[Preferred Contact Method Hidden]],Tabla3[#All],2,FALSE),DatosTransformados[[#This Row],[Preferred Contact Method Hidden]])</f>
        <v>Phone</v>
      </c>
      <c r="AJ4748" s="5" t="str">
        <f>VLOOKUP(DatosTransformados[[#This Row],[Applied Discount Hidden]],Tabla3[#All],2,FALSE)</f>
        <v>No</v>
      </c>
      <c r="AK4748" s="5" t="b">
        <v>0</v>
      </c>
    </row>
    <row r="4749" spans="1:37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">
        <v>33</v>
      </c>
      <c r="O47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49" s="2" t="s">
        <v>21</v>
      </c>
      <c r="Q4749" s="2">
        <v>0</v>
      </c>
      <c r="R4749" s="2" t="s">
        <v>21</v>
      </c>
      <c r="S4749" s="2" t="s">
        <v>24</v>
      </c>
      <c r="T4749" s="2" t="s">
        <v>25</v>
      </c>
      <c r="U4749" s="2">
        <v>24</v>
      </c>
      <c r="V4749" s="2" t="str">
        <f>PROPER(DatosTransformados[[#This Row],[Payment Method Hidden]])</f>
        <v>Credit Card</v>
      </c>
      <c r="W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749" s="2">
        <v>188</v>
      </c>
      <c r="Y4749" s="2"/>
      <c r="Z4749" s="2"/>
      <c r="AA4749" s="2" t="s">
        <v>7156</v>
      </c>
      <c r="AB4749" s="3">
        <f>DATEVALUE(DatosTransformados[[#This Row],[Contact Date Hidden]])</f>
        <v>44797</v>
      </c>
      <c r="AC4749" s="3">
        <v>44790</v>
      </c>
      <c r="AD4749" s="2" t="s">
        <v>38</v>
      </c>
      <c r="AE4749" s="2" t="str">
        <f>VLOOKUP(DatosTransformados[[#This Row],[Customer Segment Hidden]],Tabla3[#All],2,FALSE)</f>
        <v>Low</v>
      </c>
      <c r="AF4749" s="11">
        <v>26.598667026796381</v>
      </c>
      <c r="AG4749" s="2">
        <v>8</v>
      </c>
      <c r="AH4749" s="2" t="s">
        <v>49</v>
      </c>
      <c r="AI4749" s="2" t="str">
        <f>IFERROR(VLOOKUP(DatosTransformados[[#This Row],[Preferred Contact Method Hidden]],Tabla3[#All],2,FALSE),DatosTransformados[[#This Row],[Preferred Contact Method Hidden]])</f>
        <v>Phone</v>
      </c>
      <c r="AJ4749" s="2" t="str">
        <f>VLOOKUP(DatosTransformados[[#This Row],[Applied Discount Hidden]],Tabla3[#All],2,FALSE)</f>
        <v>Yes</v>
      </c>
      <c r="AK4749" s="2" t="b">
        <v>1</v>
      </c>
    </row>
    <row r="4750" spans="1:37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">
        <v>21</v>
      </c>
      <c r="O47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0" s="5" t="s">
        <v>21</v>
      </c>
      <c r="Q4750" s="5">
        <v>0</v>
      </c>
      <c r="R4750" s="5" t="s">
        <v>33</v>
      </c>
      <c r="S4750" s="5" t="s">
        <v>24</v>
      </c>
      <c r="T4750" s="5" t="s">
        <v>25</v>
      </c>
      <c r="U4750" s="5">
        <v>35</v>
      </c>
      <c r="V4750" s="5" t="str">
        <f>PROPER(DatosTransformados[[#This Row],[Payment Method Hidden]])</f>
        <v>Credit Card</v>
      </c>
      <c r="W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750" s="5">
        <v>834</v>
      </c>
      <c r="Y4750" s="5"/>
      <c r="Z4750" s="5"/>
      <c r="AA4750" s="5" t="s">
        <v>4971</v>
      </c>
      <c r="AB4750" s="6">
        <f>DATEVALUE(DatosTransformados[[#This Row],[Contact Date Hidden]])</f>
        <v>45241</v>
      </c>
      <c r="AC4750" s="6">
        <v>44025</v>
      </c>
      <c r="AD4750" s="5" t="s">
        <v>38</v>
      </c>
      <c r="AE4750" s="5" t="str">
        <f>VLOOKUP(DatosTransformados[[#This Row],[Customer Segment Hidden]],Tabla3[#All],2,FALSE)</f>
        <v>Low</v>
      </c>
      <c r="AF4750" s="12">
        <v>32.571680959208237</v>
      </c>
      <c r="AG4750" s="5">
        <v>6</v>
      </c>
      <c r="AH4750" s="5" t="s">
        <v>63</v>
      </c>
      <c r="AI4750" s="5" t="str">
        <f>IFERROR(VLOOKUP(DatosTransformados[[#This Row],[Preferred Contact Method Hidden]],Tabla3[#All],2,FALSE),DatosTransformados[[#This Row],[Preferred Contact Method Hidden]])</f>
        <v>SMS</v>
      </c>
      <c r="AJ4750" s="5" t="str">
        <f>VLOOKUP(DatosTransformados[[#This Row],[Applied Discount Hidden]],Tabla3[#All],2,FALSE)</f>
        <v>Yes</v>
      </c>
      <c r="AK4750" s="5" t="b">
        <v>1</v>
      </c>
    </row>
    <row r="4751" spans="1:37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">
        <v>21</v>
      </c>
      <c r="O47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1" s="2" t="s">
        <v>21</v>
      </c>
      <c r="Q4751" s="2">
        <v>0</v>
      </c>
      <c r="R4751" s="2" t="s">
        <v>33</v>
      </c>
      <c r="S4751" s="2" t="s">
        <v>24</v>
      </c>
      <c r="T4751" s="2" t="s">
        <v>123</v>
      </c>
      <c r="U4751" s="2">
        <v>65</v>
      </c>
      <c r="V4751" s="2" t="str">
        <f>PROPER(DatosTransformados[[#This Row],[Payment Method Hidden]])</f>
        <v>Credit Card</v>
      </c>
      <c r="W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4751" s="2">
        <v>682</v>
      </c>
      <c r="Y4751" s="2" t="s">
        <v>42</v>
      </c>
      <c r="Z4751" s="2" t="s">
        <v>279</v>
      </c>
      <c r="AA4751" s="2" t="s">
        <v>1691</v>
      </c>
      <c r="AB4751" s="3">
        <f>DATEVALUE(DatosTransformados[[#This Row],[Contact Date Hidden]])</f>
        <v>44138</v>
      </c>
      <c r="AC4751" s="3">
        <v>44073</v>
      </c>
      <c r="AD4751" s="2" t="s">
        <v>38</v>
      </c>
      <c r="AE4751" s="2" t="str">
        <f>VLOOKUP(DatosTransformados[[#This Row],[Customer Segment Hidden]],Tabla3[#All],2,FALSE)</f>
        <v>Low</v>
      </c>
      <c r="AF4751" s="11">
        <v>72.683604168215538</v>
      </c>
      <c r="AG4751" s="2">
        <v>7</v>
      </c>
      <c r="AH4751" s="2" t="s">
        <v>29</v>
      </c>
      <c r="AI4751" s="2" t="str">
        <f>IFERROR(VLOOKUP(DatosTransformados[[#This Row],[Preferred Contact Method Hidden]],Tabla3[#All],2,FALSE),DatosTransformados[[#This Row],[Preferred Contact Method Hidden]])</f>
        <v>Email</v>
      </c>
      <c r="AJ4751" s="2" t="str">
        <f>VLOOKUP(DatosTransformados[[#This Row],[Applied Discount Hidden]],Tabla3[#All],2,FALSE)</f>
        <v>No</v>
      </c>
      <c r="AK4751" s="2" t="b">
        <v>0</v>
      </c>
    </row>
    <row r="4752" spans="1:37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">
        <v>21</v>
      </c>
      <c r="O47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2" s="5" t="s">
        <v>33</v>
      </c>
      <c r="Q4752" s="5">
        <v>4</v>
      </c>
      <c r="R4752" s="5" t="s">
        <v>21</v>
      </c>
      <c r="S4752" s="5" t="s">
        <v>24</v>
      </c>
      <c r="T4752" s="5" t="s">
        <v>123</v>
      </c>
      <c r="U4752" s="5">
        <v>8</v>
      </c>
      <c r="V4752" s="5" t="str">
        <f>PROPER(DatosTransformados[[#This Row],[Payment Method Hidden]])</f>
        <v>Credit Card</v>
      </c>
      <c r="W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752" s="5">
        <v>30</v>
      </c>
      <c r="Y4752" s="5"/>
      <c r="Z4752" s="5"/>
      <c r="AA4752" s="5" t="s">
        <v>6610</v>
      </c>
      <c r="AB4752" s="6">
        <f>DATEVALUE(DatosTransformados[[#This Row],[Contact Date Hidden]])</f>
        <v>45225</v>
      </c>
      <c r="AC4752" s="6">
        <v>45274</v>
      </c>
      <c r="AD4752" s="5" t="s">
        <v>28</v>
      </c>
      <c r="AE4752" s="5" t="str">
        <f>VLOOKUP(DatosTransformados[[#This Row],[Customer Segment Hidden]],Tabla3[#All],2,FALSE)</f>
        <v>High</v>
      </c>
      <c r="AF4752" s="12">
        <v>8.256379192589824</v>
      </c>
      <c r="AG4752" s="5">
        <v>3</v>
      </c>
      <c r="AH4752" s="5" t="s">
        <v>63</v>
      </c>
      <c r="AI4752" s="5" t="str">
        <f>IFERROR(VLOOKUP(DatosTransformados[[#This Row],[Preferred Contact Method Hidden]],Tabla3[#All],2,FALSE),DatosTransformados[[#This Row],[Preferred Contact Method Hidden]])</f>
        <v>SMS</v>
      </c>
      <c r="AJ4752" s="5" t="str">
        <f>VLOOKUP(DatosTransformados[[#This Row],[Applied Discount Hidden]],Tabla3[#All],2,FALSE)</f>
        <v>Yes</v>
      </c>
      <c r="AK4752" s="5" t="b">
        <v>1</v>
      </c>
    </row>
    <row r="4753" spans="1:37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">
        <v>21</v>
      </c>
      <c r="O47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3" s="2" t="s">
        <v>21</v>
      </c>
      <c r="Q4753" s="2">
        <v>0</v>
      </c>
      <c r="R4753" s="2" t="s">
        <v>21</v>
      </c>
      <c r="S4753" s="2" t="s">
        <v>24</v>
      </c>
      <c r="T4753" s="2" t="s">
        <v>25</v>
      </c>
      <c r="U4753" s="2">
        <v>9</v>
      </c>
      <c r="V4753" s="2" t="str">
        <f>PROPER(DatosTransformados[[#This Row],[Payment Method Hidden]])</f>
        <v>Credit Card</v>
      </c>
      <c r="W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753" s="2">
        <v>9</v>
      </c>
      <c r="Y4753" s="2" t="s">
        <v>42</v>
      </c>
      <c r="Z4753" s="2" t="s">
        <v>213</v>
      </c>
      <c r="AA4753" s="2" t="s">
        <v>4992</v>
      </c>
      <c r="AB4753" s="3">
        <f>DATEVALUE(DatosTransformados[[#This Row],[Contact Date Hidden]])</f>
        <v>44591</v>
      </c>
      <c r="AC4753" s="3">
        <v>43952</v>
      </c>
      <c r="AD4753" s="2" t="s">
        <v>44</v>
      </c>
      <c r="AE4753" s="2" t="str">
        <f>VLOOKUP(DatosTransformados[[#This Row],[Customer Segment Hidden]],Tabla3[#All],2,FALSE)</f>
        <v>Medium</v>
      </c>
      <c r="AF4753" s="11">
        <v>9.5957323725697847</v>
      </c>
      <c r="AG4753" s="2">
        <v>8</v>
      </c>
      <c r="AH4753" s="2" t="s">
        <v>29</v>
      </c>
      <c r="AI4753" s="2" t="str">
        <f>IFERROR(VLOOKUP(DatosTransformados[[#This Row],[Preferred Contact Method Hidden]],Tabla3[#All],2,FALSE),DatosTransformados[[#This Row],[Preferred Contact Method Hidden]])</f>
        <v>Email</v>
      </c>
      <c r="AJ4753" s="2" t="str">
        <f>VLOOKUP(DatosTransformados[[#This Row],[Applied Discount Hidden]],Tabla3[#All],2,FALSE)</f>
        <v>No</v>
      </c>
      <c r="AK4753" s="2" t="b">
        <v>0</v>
      </c>
    </row>
    <row r="4754" spans="1:37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">
        <v>21</v>
      </c>
      <c r="O47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4" s="5" t="s">
        <v>21</v>
      </c>
      <c r="Q4754" s="5">
        <v>0</v>
      </c>
      <c r="R4754" s="5" t="s">
        <v>21</v>
      </c>
      <c r="S4754" s="5" t="s">
        <v>24</v>
      </c>
      <c r="T4754" s="5" t="s">
        <v>123</v>
      </c>
      <c r="U4754" s="5">
        <v>31</v>
      </c>
      <c r="V4754" s="5" t="str">
        <f>PROPER(DatosTransformados[[#This Row],[Payment Method Hidden]])</f>
        <v>Credit Card</v>
      </c>
      <c r="W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754" s="5">
        <v>75</v>
      </c>
      <c r="Y4754" s="5"/>
      <c r="Z4754" s="5"/>
      <c r="AA4754" s="5" t="s">
        <v>7162</v>
      </c>
      <c r="AB4754" s="6">
        <f>DATEVALUE(DatosTransformados[[#This Row],[Contact Date Hidden]])</f>
        <v>43978</v>
      </c>
      <c r="AC4754" s="6">
        <v>44707</v>
      </c>
      <c r="AD4754" s="5" t="s">
        <v>44</v>
      </c>
      <c r="AE4754" s="5" t="str">
        <f>VLOOKUP(DatosTransformados[[#This Row],[Customer Segment Hidden]],Tabla3[#All],2,FALSE)</f>
        <v>Medium</v>
      </c>
      <c r="AF4754" s="12">
        <v>32.997558800110362</v>
      </c>
      <c r="AG4754" s="5">
        <v>2</v>
      </c>
      <c r="AH4754" s="5" t="s">
        <v>29</v>
      </c>
      <c r="AI4754" s="5" t="str">
        <f>IFERROR(VLOOKUP(DatosTransformados[[#This Row],[Preferred Contact Method Hidden]],Tabla3[#All],2,FALSE),DatosTransformados[[#This Row],[Preferred Contact Method Hidden]])</f>
        <v>Email</v>
      </c>
      <c r="AJ4754" s="5" t="str">
        <f>VLOOKUP(DatosTransformados[[#This Row],[Applied Discount Hidden]],Tabla3[#All],2,FALSE)</f>
        <v>No</v>
      </c>
      <c r="AK4754" s="5" t="b">
        <v>0</v>
      </c>
    </row>
    <row r="4755" spans="1:37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">
        <v>21</v>
      </c>
      <c r="O47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5" s="2" t="s">
        <v>33</v>
      </c>
      <c r="Q4755" s="2">
        <v>2</v>
      </c>
      <c r="R4755" s="2" t="s">
        <v>21</v>
      </c>
      <c r="S4755" s="2" t="s">
        <v>24</v>
      </c>
      <c r="T4755" s="2" t="s">
        <v>35</v>
      </c>
      <c r="U4755" s="2">
        <v>31</v>
      </c>
      <c r="V4755" s="2" t="str">
        <f>PROPER(DatosTransformados[[#This Row],[Payment Method Hidden]])</f>
        <v>Direct Debit</v>
      </c>
      <c r="W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4755" s="2">
        <v>1476</v>
      </c>
      <c r="Y4755" s="2"/>
      <c r="Z4755" s="2"/>
      <c r="AA4755" s="2" t="s">
        <v>2298</v>
      </c>
      <c r="AB4755" s="3">
        <f>DATEVALUE(DatosTransformados[[#This Row],[Contact Date Hidden]])</f>
        <v>44840</v>
      </c>
      <c r="AC4755" s="3">
        <v>44515</v>
      </c>
      <c r="AD4755" s="2" t="s">
        <v>38</v>
      </c>
      <c r="AE4755" s="2" t="str">
        <f>VLOOKUP(DatosTransformados[[#This Row],[Customer Segment Hidden]],Tabla3[#All],2,FALSE)</f>
        <v>Low</v>
      </c>
      <c r="AF4755" s="11">
        <v>29.663553168494079</v>
      </c>
      <c r="AG4755" s="2">
        <v>2</v>
      </c>
      <c r="AH4755" s="2" t="s">
        <v>63</v>
      </c>
      <c r="AI4755" s="2" t="str">
        <f>IFERROR(VLOOKUP(DatosTransformados[[#This Row],[Preferred Contact Method Hidden]],Tabla3[#All],2,FALSE),DatosTransformados[[#This Row],[Preferred Contact Method Hidden]])</f>
        <v>SMS</v>
      </c>
      <c r="AJ4755" s="2" t="str">
        <f>VLOOKUP(DatosTransformados[[#This Row],[Applied Discount Hidden]],Tabla3[#All],2,FALSE)</f>
        <v>Yes</v>
      </c>
      <c r="AK4755" s="2" t="b">
        <v>1</v>
      </c>
    </row>
    <row r="4756" spans="1:37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">
        <v>33</v>
      </c>
      <c r="O47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6" s="5" t="s">
        <v>21</v>
      </c>
      <c r="Q4756" s="5">
        <v>0</v>
      </c>
      <c r="R4756" s="5" t="s">
        <v>21</v>
      </c>
      <c r="S4756" s="5" t="s">
        <v>24</v>
      </c>
      <c r="T4756" s="5" t="s">
        <v>117</v>
      </c>
      <c r="U4756" s="5">
        <v>26</v>
      </c>
      <c r="V4756" s="5" t="str">
        <f>PROPER(DatosTransformados[[#This Row],[Payment Method Hidden]])</f>
        <v>Direct Debit</v>
      </c>
      <c r="W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756" s="5">
        <v>1514</v>
      </c>
      <c r="Y4756" s="5" t="s">
        <v>103</v>
      </c>
      <c r="Z4756" s="5" t="s">
        <v>197</v>
      </c>
      <c r="AA4756" s="5" t="s">
        <v>4436</v>
      </c>
      <c r="AB4756" s="6">
        <f>DATEVALUE(DatosTransformados[[#This Row],[Contact Date Hidden]])</f>
        <v>44519</v>
      </c>
      <c r="AC4756" s="6">
        <v>44745</v>
      </c>
      <c r="AD4756" s="5" t="s">
        <v>44</v>
      </c>
      <c r="AE4756" s="5" t="str">
        <f>VLOOKUP(DatosTransformados[[#This Row],[Customer Segment Hidden]],Tabla3[#All],2,FALSE)</f>
        <v>Medium</v>
      </c>
      <c r="AF4756" s="12">
        <v>29.597462293432351</v>
      </c>
      <c r="AG4756" s="5">
        <v>3</v>
      </c>
      <c r="AH4756" s="5" t="s">
        <v>63</v>
      </c>
      <c r="AI4756" s="5" t="str">
        <f>IFERROR(VLOOKUP(DatosTransformados[[#This Row],[Preferred Contact Method Hidden]],Tabla3[#All],2,FALSE),DatosTransformados[[#This Row],[Preferred Contact Method Hidden]])</f>
        <v>SMS</v>
      </c>
      <c r="AJ4756" s="5" t="str">
        <f>VLOOKUP(DatosTransformados[[#This Row],[Applied Discount Hidden]],Tabla3[#All],2,FALSE)</f>
        <v>No</v>
      </c>
      <c r="AK4756" s="5" t="b">
        <v>0</v>
      </c>
    </row>
    <row r="4757" spans="1:37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">
        <v>33</v>
      </c>
      <c r="O47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7" s="2" t="s">
        <v>33</v>
      </c>
      <c r="Q4757" s="2">
        <v>2</v>
      </c>
      <c r="R4757" s="2" t="s">
        <v>33</v>
      </c>
      <c r="S4757" s="2" t="s">
        <v>52</v>
      </c>
      <c r="T4757" s="2" t="s">
        <v>117</v>
      </c>
      <c r="U4757" s="2">
        <v>40</v>
      </c>
      <c r="V4757" s="2" t="str">
        <f>PROPER(DatosTransformados[[#This Row],[Payment Method Hidden]])</f>
        <v>Direct Debit</v>
      </c>
      <c r="W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757" s="2">
        <v>934</v>
      </c>
      <c r="Y4757" s="2"/>
      <c r="Z4757" s="2"/>
      <c r="AA4757" s="2" t="s">
        <v>6906</v>
      </c>
      <c r="AB4757" s="3">
        <f>DATEVALUE(DatosTransformados[[#This Row],[Contact Date Hidden]])</f>
        <v>43901</v>
      </c>
      <c r="AC4757" s="3">
        <v>45145</v>
      </c>
      <c r="AD4757" s="2" t="s">
        <v>28</v>
      </c>
      <c r="AE4757" s="2" t="str">
        <f>VLOOKUP(DatosTransformados[[#This Row],[Customer Segment Hidden]],Tabla3[#All],2,FALSE)</f>
        <v>High</v>
      </c>
      <c r="AF4757" s="11">
        <v>44.21823540523075</v>
      </c>
      <c r="AG4757" s="2">
        <v>3</v>
      </c>
      <c r="AH4757" s="2" t="s">
        <v>29</v>
      </c>
      <c r="AI4757" s="2" t="str">
        <f>IFERROR(VLOOKUP(DatosTransformados[[#This Row],[Preferred Contact Method Hidden]],Tabla3[#All],2,FALSE),DatosTransformados[[#This Row],[Preferred Contact Method Hidden]])</f>
        <v>Email</v>
      </c>
      <c r="AJ4757" s="2" t="str">
        <f>VLOOKUP(DatosTransformados[[#This Row],[Applied Discount Hidden]],Tabla3[#All],2,FALSE)</f>
        <v>Yes</v>
      </c>
      <c r="AK4757" s="2" t="b">
        <v>1</v>
      </c>
    </row>
    <row r="4758" spans="1:37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">
        <v>21</v>
      </c>
      <c r="O47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8" s="5" t="s">
        <v>33</v>
      </c>
      <c r="Q4758" s="5">
        <v>2</v>
      </c>
      <c r="R4758" s="5" t="s">
        <v>21</v>
      </c>
      <c r="S4758" s="5" t="s">
        <v>52</v>
      </c>
      <c r="T4758" s="5" t="s">
        <v>25</v>
      </c>
      <c r="U4758" s="5">
        <v>11</v>
      </c>
      <c r="V4758" s="5" t="str">
        <f>PROPER(DatosTransformados[[#This Row],[Payment Method Hidden]])</f>
        <v>Credit Card</v>
      </c>
      <c r="W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758" s="5">
        <v>778</v>
      </c>
      <c r="Y4758" s="5"/>
      <c r="Z4758" s="5"/>
      <c r="AA4758" s="5" t="s">
        <v>1046</v>
      </c>
      <c r="AB4758" s="6">
        <f>DATEVALUE(DatosTransformados[[#This Row],[Contact Date Hidden]])</f>
        <v>44258</v>
      </c>
      <c r="AC4758" s="6">
        <v>44568</v>
      </c>
      <c r="AD4758" s="5" t="s">
        <v>28</v>
      </c>
      <c r="AE4758" s="5" t="str">
        <f>VLOOKUP(DatosTransformados[[#This Row],[Customer Segment Hidden]],Tabla3[#All],2,FALSE)</f>
        <v>High</v>
      </c>
      <c r="AF4758" s="12">
        <v>10.853840656340569</v>
      </c>
      <c r="AG4758" s="5">
        <v>8</v>
      </c>
      <c r="AH4758" s="5" t="s">
        <v>29</v>
      </c>
      <c r="AI4758" s="5" t="str">
        <f>IFERROR(VLOOKUP(DatosTransformados[[#This Row],[Preferred Contact Method Hidden]],Tabla3[#All],2,FALSE),DatosTransformados[[#This Row],[Preferred Contact Method Hidden]])</f>
        <v>Email</v>
      </c>
      <c r="AJ4758" s="5" t="str">
        <f>VLOOKUP(DatosTransformados[[#This Row],[Applied Discount Hidden]],Tabla3[#All],2,FALSE)</f>
        <v>No</v>
      </c>
      <c r="AK4758" s="5" t="b">
        <v>0</v>
      </c>
    </row>
    <row r="4759" spans="1:37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">
        <v>21</v>
      </c>
      <c r="O47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59" s="2" t="s">
        <v>21</v>
      </c>
      <c r="Q4759" s="2">
        <v>0</v>
      </c>
      <c r="R4759" s="2" t="s">
        <v>33</v>
      </c>
      <c r="S4759" s="2" t="s">
        <v>34</v>
      </c>
      <c r="T4759" s="2" t="s">
        <v>25</v>
      </c>
      <c r="U4759" s="2">
        <v>32</v>
      </c>
      <c r="V4759" s="2" t="str">
        <f>PROPER(DatosTransformados[[#This Row],[Payment Method Hidden]])</f>
        <v>Credit Card</v>
      </c>
      <c r="W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4759" s="2">
        <v>1476</v>
      </c>
      <c r="Y4759" s="2"/>
      <c r="Z4759" s="2"/>
      <c r="AA4759" s="2" t="s">
        <v>1340</v>
      </c>
      <c r="AB4759" s="3">
        <f>DATEVALUE(DatosTransformados[[#This Row],[Contact Date Hidden]])</f>
        <v>44696</v>
      </c>
      <c r="AC4759" s="3">
        <v>45226</v>
      </c>
      <c r="AD4759" s="2" t="s">
        <v>38</v>
      </c>
      <c r="AE4759" s="2" t="str">
        <f>VLOOKUP(DatosTransformados[[#This Row],[Customer Segment Hidden]],Tabla3[#All],2,FALSE)</f>
        <v>Low</v>
      </c>
      <c r="AF4759" s="11">
        <v>27.176498304083459</v>
      </c>
      <c r="AG4759" s="2">
        <v>6</v>
      </c>
      <c r="AH4759" s="2" t="s">
        <v>29</v>
      </c>
      <c r="AI4759" s="2" t="str">
        <f>IFERROR(VLOOKUP(DatosTransformados[[#This Row],[Preferred Contact Method Hidden]],Tabla3[#All],2,FALSE),DatosTransformados[[#This Row],[Preferred Contact Method Hidden]])</f>
        <v>Email</v>
      </c>
      <c r="AJ4759" s="2" t="str">
        <f>VLOOKUP(DatosTransformados[[#This Row],[Applied Discount Hidden]],Tabla3[#All],2,FALSE)</f>
        <v>No</v>
      </c>
      <c r="AK4759" s="2" t="b">
        <v>0</v>
      </c>
    </row>
    <row r="4760" spans="1:37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">
        <v>21</v>
      </c>
      <c r="O47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0" s="5" t="s">
        <v>21</v>
      </c>
      <c r="Q4760" s="5">
        <v>0</v>
      </c>
      <c r="R4760" s="5" t="s">
        <v>21</v>
      </c>
      <c r="S4760" s="5" t="s">
        <v>24</v>
      </c>
      <c r="T4760" s="5" t="s">
        <v>123</v>
      </c>
      <c r="U4760" s="5">
        <v>40</v>
      </c>
      <c r="V4760" s="5" t="str">
        <f>PROPER(DatosTransformados[[#This Row],[Payment Method Hidden]])</f>
        <v>Credit Card</v>
      </c>
      <c r="W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760" s="5">
        <v>1057</v>
      </c>
      <c r="Y4760" s="5"/>
      <c r="Z4760" s="5"/>
      <c r="AA4760" s="5" t="s">
        <v>7169</v>
      </c>
      <c r="AB4760" s="6">
        <f>DATEVALUE(DatosTransformados[[#This Row],[Contact Date Hidden]])</f>
        <v>43916</v>
      </c>
      <c r="AC4760" s="6">
        <v>44214</v>
      </c>
      <c r="AD4760" s="5" t="s">
        <v>44</v>
      </c>
      <c r="AE4760" s="5" t="str">
        <f>VLOOKUP(DatosTransformados[[#This Row],[Customer Segment Hidden]],Tabla3[#All],2,FALSE)</f>
        <v>Medium</v>
      </c>
      <c r="AF4760" s="12">
        <v>46.965988431724973</v>
      </c>
      <c r="AG4760" s="5">
        <v>7</v>
      </c>
      <c r="AH4760" s="5" t="s">
        <v>49</v>
      </c>
      <c r="AI4760" s="5" t="str">
        <f>IFERROR(VLOOKUP(DatosTransformados[[#This Row],[Preferred Contact Method Hidden]],Tabla3[#All],2,FALSE),DatosTransformados[[#This Row],[Preferred Contact Method Hidden]])</f>
        <v>Phone</v>
      </c>
      <c r="AJ4760" s="5" t="str">
        <f>VLOOKUP(DatosTransformados[[#This Row],[Applied Discount Hidden]],Tabla3[#All],2,FALSE)</f>
        <v>No</v>
      </c>
      <c r="AK4760" s="5" t="b">
        <v>0</v>
      </c>
    </row>
    <row r="4761" spans="1:37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">
        <v>21</v>
      </c>
      <c r="O47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1" s="2" t="s">
        <v>21</v>
      </c>
      <c r="Q4761" s="2">
        <v>0</v>
      </c>
      <c r="R4761" s="2" t="s">
        <v>21</v>
      </c>
      <c r="S4761" s="2" t="s">
        <v>24</v>
      </c>
      <c r="T4761" s="2" t="s">
        <v>123</v>
      </c>
      <c r="U4761" s="2">
        <v>19</v>
      </c>
      <c r="V4761" s="2" t="str">
        <f>PROPER(DatosTransformados[[#This Row],[Payment Method Hidden]])</f>
        <v>Credit Card</v>
      </c>
      <c r="W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761" s="2">
        <v>230</v>
      </c>
      <c r="Y4761" s="2"/>
      <c r="Z4761" s="2"/>
      <c r="AA4761" s="2" t="s">
        <v>7171</v>
      </c>
      <c r="AB4761" s="3">
        <f>DATEVALUE(DatosTransformados[[#This Row],[Contact Date Hidden]])</f>
        <v>44853</v>
      </c>
      <c r="AC4761" s="3">
        <v>44241</v>
      </c>
      <c r="AD4761" s="2" t="s">
        <v>38</v>
      </c>
      <c r="AE4761" s="2" t="str">
        <f>VLOOKUP(DatosTransformados[[#This Row],[Customer Segment Hidden]],Tabla3[#All],2,FALSE)</f>
        <v>Low</v>
      </c>
      <c r="AF4761" s="11">
        <v>22.79149634022826</v>
      </c>
      <c r="AG4761" s="2">
        <v>6</v>
      </c>
      <c r="AH4761" s="2" t="s">
        <v>49</v>
      </c>
      <c r="AI4761" s="2" t="str">
        <f>IFERROR(VLOOKUP(DatosTransformados[[#This Row],[Preferred Contact Method Hidden]],Tabla3[#All],2,FALSE),DatosTransformados[[#This Row],[Preferred Contact Method Hidden]])</f>
        <v>Phone</v>
      </c>
      <c r="AJ4761" s="2" t="str">
        <f>VLOOKUP(DatosTransformados[[#This Row],[Applied Discount Hidden]],Tabla3[#All],2,FALSE)</f>
        <v>No</v>
      </c>
      <c r="AK4761" s="2" t="b">
        <v>0</v>
      </c>
    </row>
    <row r="4762" spans="1:37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">
        <v>21</v>
      </c>
      <c r="O47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2" s="5" t="s">
        <v>21</v>
      </c>
      <c r="Q4762" s="5">
        <v>0</v>
      </c>
      <c r="R4762" s="5" t="s">
        <v>33</v>
      </c>
      <c r="S4762" s="5" t="s">
        <v>34</v>
      </c>
      <c r="T4762" s="5" t="s">
        <v>117</v>
      </c>
      <c r="U4762" s="5">
        <v>48</v>
      </c>
      <c r="V4762" s="5" t="str">
        <f>PROPER(DatosTransformados[[#This Row],[Payment Method Hidden]])</f>
        <v>Direct Debit</v>
      </c>
      <c r="W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4762" s="5">
        <v>2644</v>
      </c>
      <c r="Y4762" s="5"/>
      <c r="Z4762" s="5"/>
      <c r="AA4762" s="5" t="s">
        <v>2941</v>
      </c>
      <c r="AB4762" s="6">
        <f>DATEVALUE(DatosTransformados[[#This Row],[Contact Date Hidden]])</f>
        <v>44186</v>
      </c>
      <c r="AC4762" s="6">
        <v>44955</v>
      </c>
      <c r="AD4762" s="5" t="s">
        <v>28</v>
      </c>
      <c r="AE4762" s="5" t="str">
        <f>VLOOKUP(DatosTransformados[[#This Row],[Customer Segment Hidden]],Tabla3[#All],2,FALSE)</f>
        <v>High</v>
      </c>
      <c r="AF4762" s="12">
        <v>49.943427403908338</v>
      </c>
      <c r="AG4762" s="5">
        <v>8</v>
      </c>
      <c r="AH4762" s="5" t="s">
        <v>63</v>
      </c>
      <c r="AI4762" s="5" t="str">
        <f>IFERROR(VLOOKUP(DatosTransformados[[#This Row],[Preferred Contact Method Hidden]],Tabla3[#All],2,FALSE),DatosTransformados[[#This Row],[Preferred Contact Method Hidden]])</f>
        <v>SMS</v>
      </c>
      <c r="AJ4762" s="5" t="str">
        <f>VLOOKUP(DatosTransformados[[#This Row],[Applied Discount Hidden]],Tabla3[#All],2,FALSE)</f>
        <v>No</v>
      </c>
      <c r="AK4762" s="5" t="b">
        <v>0</v>
      </c>
    </row>
    <row r="4763" spans="1:37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">
        <v>33</v>
      </c>
      <c r="O47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3" s="2" t="s">
        <v>21</v>
      </c>
      <c r="Q4763" s="2">
        <v>0</v>
      </c>
      <c r="R4763" s="2" t="s">
        <v>21</v>
      </c>
      <c r="S4763" s="2" t="s">
        <v>24</v>
      </c>
      <c r="T4763" s="2" t="s">
        <v>35</v>
      </c>
      <c r="U4763" s="2">
        <v>49</v>
      </c>
      <c r="V4763" s="2" t="str">
        <f>PROPER(DatosTransformados[[#This Row],[Payment Method Hidden]])</f>
        <v>Direct Debit</v>
      </c>
      <c r="W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763" s="2">
        <v>49</v>
      </c>
      <c r="Y4763" s="2" t="s">
        <v>134</v>
      </c>
      <c r="Z4763" s="2" t="s">
        <v>135</v>
      </c>
      <c r="AA4763" s="2" t="s">
        <v>7174</v>
      </c>
      <c r="AB4763" s="3">
        <f>DATEVALUE(DatosTransformados[[#This Row],[Contact Date Hidden]])</f>
        <v>44300</v>
      </c>
      <c r="AC4763" s="3">
        <v>45045</v>
      </c>
      <c r="AD4763" s="2" t="s">
        <v>44</v>
      </c>
      <c r="AE4763" s="2" t="str">
        <f>VLOOKUP(DatosTransformados[[#This Row],[Customer Segment Hidden]],Tabla3[#All],2,FALSE)</f>
        <v>Medium</v>
      </c>
      <c r="AF4763" s="11">
        <v>52.846499686042307</v>
      </c>
      <c r="AG4763" s="2">
        <v>3</v>
      </c>
      <c r="AH4763" s="2" t="s">
        <v>63</v>
      </c>
      <c r="AI4763" s="2" t="str">
        <f>IFERROR(VLOOKUP(DatosTransformados[[#This Row],[Preferred Contact Method Hidden]],Tabla3[#All],2,FALSE),DatosTransformados[[#This Row],[Preferred Contact Method Hidden]])</f>
        <v>SMS</v>
      </c>
      <c r="AJ4763" s="2" t="str">
        <f>VLOOKUP(DatosTransformados[[#This Row],[Applied Discount Hidden]],Tabla3[#All],2,FALSE)</f>
        <v>Yes</v>
      </c>
      <c r="AK4763" s="2" t="b">
        <v>1</v>
      </c>
    </row>
    <row r="4764" spans="1:37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">
        <v>21</v>
      </c>
      <c r="O47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4" s="5" t="s">
        <v>21</v>
      </c>
      <c r="Q4764" s="5">
        <v>0</v>
      </c>
      <c r="R4764" s="5" t="s">
        <v>33</v>
      </c>
      <c r="S4764" s="5" t="s">
        <v>24</v>
      </c>
      <c r="T4764" s="5" t="s">
        <v>169</v>
      </c>
      <c r="U4764" s="5">
        <v>45</v>
      </c>
      <c r="V4764" s="5" t="str">
        <f>PROPER(DatosTransformados[[#This Row],[Payment Method Hidden]])</f>
        <v>Paper Check</v>
      </c>
      <c r="W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764" s="5">
        <v>231</v>
      </c>
      <c r="Y4764" s="5" t="s">
        <v>42</v>
      </c>
      <c r="Z4764" s="5" t="s">
        <v>279</v>
      </c>
      <c r="AA4764" s="5" t="s">
        <v>1684</v>
      </c>
      <c r="AB4764" s="6">
        <f>DATEVALUE(DatosTransformados[[#This Row],[Contact Date Hidden]])</f>
        <v>45179</v>
      </c>
      <c r="AC4764" s="6">
        <v>45041</v>
      </c>
      <c r="AD4764" s="5" t="s">
        <v>28</v>
      </c>
      <c r="AE4764" s="5" t="str">
        <f>VLOOKUP(DatosTransformados[[#This Row],[Customer Segment Hidden]],Tabla3[#All],2,FALSE)</f>
        <v>High</v>
      </c>
      <c r="AF4764" s="12">
        <v>49.276915731470233</v>
      </c>
      <c r="AG4764" s="5">
        <v>2</v>
      </c>
      <c r="AH4764" s="5" t="s">
        <v>49</v>
      </c>
      <c r="AI4764" s="5" t="str">
        <f>IFERROR(VLOOKUP(DatosTransformados[[#This Row],[Preferred Contact Method Hidden]],Tabla3[#All],2,FALSE),DatosTransformados[[#This Row],[Preferred Contact Method Hidden]])</f>
        <v>Phone</v>
      </c>
      <c r="AJ4764" s="5" t="str">
        <f>VLOOKUP(DatosTransformados[[#This Row],[Applied Discount Hidden]],Tabla3[#All],2,FALSE)</f>
        <v>No</v>
      </c>
      <c r="AK4764" s="5" t="b">
        <v>0</v>
      </c>
    </row>
    <row r="4765" spans="1:37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">
        <v>33</v>
      </c>
      <c r="O47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5" s="2" t="s">
        <v>21</v>
      </c>
      <c r="Q4765" s="2">
        <v>0</v>
      </c>
      <c r="R4765" s="2" t="s">
        <v>21</v>
      </c>
      <c r="S4765" s="2" t="s">
        <v>24</v>
      </c>
      <c r="T4765" s="2" t="s">
        <v>117</v>
      </c>
      <c r="U4765" s="2">
        <v>30</v>
      </c>
      <c r="V4765" s="2" t="str">
        <f>PROPER(DatosTransformados[[#This Row],[Payment Method Hidden]])</f>
        <v>Direct Debit</v>
      </c>
      <c r="W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765" s="2">
        <v>1138</v>
      </c>
      <c r="Y4765" s="2" t="s">
        <v>103</v>
      </c>
      <c r="Z4765" s="2" t="s">
        <v>197</v>
      </c>
      <c r="AA4765" s="2" t="s">
        <v>4832</v>
      </c>
      <c r="AB4765" s="3">
        <f>DATEVALUE(DatosTransformados[[#This Row],[Contact Date Hidden]])</f>
        <v>44139</v>
      </c>
      <c r="AC4765" s="3">
        <v>45068</v>
      </c>
      <c r="AD4765" s="2" t="s">
        <v>44</v>
      </c>
      <c r="AE4765" s="2" t="str">
        <f>VLOOKUP(DatosTransformados[[#This Row],[Customer Segment Hidden]],Tabla3[#All],2,FALSE)</f>
        <v>Medium</v>
      </c>
      <c r="AF4765" s="11">
        <v>29.69422647289862</v>
      </c>
      <c r="AG4765" s="2">
        <v>1</v>
      </c>
      <c r="AH4765" s="2" t="s">
        <v>49</v>
      </c>
      <c r="AI4765" s="2" t="str">
        <f>IFERROR(VLOOKUP(DatosTransformados[[#This Row],[Preferred Contact Method Hidden]],Tabla3[#All],2,FALSE),DatosTransformados[[#This Row],[Preferred Contact Method Hidden]])</f>
        <v>Phone</v>
      </c>
      <c r="AJ4765" s="2" t="str">
        <f>VLOOKUP(DatosTransformados[[#This Row],[Applied Discount Hidden]],Tabla3[#All],2,FALSE)</f>
        <v>Yes</v>
      </c>
      <c r="AK4765" s="2" t="b">
        <v>1</v>
      </c>
    </row>
    <row r="4766" spans="1:37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">
        <v>21</v>
      </c>
      <c r="O47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6" s="5" t="s">
        <v>21</v>
      </c>
      <c r="Q4766" s="5">
        <v>0</v>
      </c>
      <c r="R4766" s="5" t="s">
        <v>33</v>
      </c>
      <c r="S4766" s="5" t="s">
        <v>52</v>
      </c>
      <c r="T4766" s="5" t="s">
        <v>123</v>
      </c>
      <c r="U4766" s="5">
        <v>54</v>
      </c>
      <c r="V4766" s="5" t="str">
        <f>PROPER(DatosTransformados[[#This Row],[Payment Method Hidden]])</f>
        <v>Credit Card</v>
      </c>
      <c r="W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4766" s="5">
        <v>3916</v>
      </c>
      <c r="Y4766" s="5"/>
      <c r="Z4766" s="5"/>
      <c r="AA4766" s="5" t="s">
        <v>609</v>
      </c>
      <c r="AB4766" s="6">
        <f>DATEVALUE(DatosTransformados[[#This Row],[Contact Date Hidden]])</f>
        <v>44414</v>
      </c>
      <c r="AC4766" s="6">
        <v>44892</v>
      </c>
      <c r="AD4766" s="5" t="s">
        <v>28</v>
      </c>
      <c r="AE4766" s="5" t="str">
        <f>VLOOKUP(DatosTransformados[[#This Row],[Customer Segment Hidden]],Tabla3[#All],2,FALSE)</f>
        <v>High</v>
      </c>
      <c r="AF4766" s="12">
        <v>57.472272367689058</v>
      </c>
      <c r="AG4766" s="5">
        <v>6</v>
      </c>
      <c r="AH4766" s="5" t="s">
        <v>29</v>
      </c>
      <c r="AI4766" s="5" t="str">
        <f>IFERROR(VLOOKUP(DatosTransformados[[#This Row],[Preferred Contact Method Hidden]],Tabla3[#All],2,FALSE),DatosTransformados[[#This Row],[Preferred Contact Method Hidden]])</f>
        <v>Email</v>
      </c>
      <c r="AJ4766" s="5" t="str">
        <f>VLOOKUP(DatosTransformados[[#This Row],[Applied Discount Hidden]],Tabla3[#All],2,FALSE)</f>
        <v>No</v>
      </c>
      <c r="AK4766" s="5" t="b">
        <v>0</v>
      </c>
    </row>
    <row r="4767" spans="1:37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">
        <v>21</v>
      </c>
      <c r="O47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7" s="2" t="s">
        <v>21</v>
      </c>
      <c r="Q4767" s="2">
        <v>0</v>
      </c>
      <c r="R4767" s="2" t="s">
        <v>21</v>
      </c>
      <c r="S4767" s="2" t="s">
        <v>34</v>
      </c>
      <c r="T4767" s="2" t="s">
        <v>35</v>
      </c>
      <c r="U4767" s="2">
        <v>29</v>
      </c>
      <c r="V4767" s="2" t="str">
        <f>PROPER(DatosTransformados[[#This Row],[Payment Method Hidden]])</f>
        <v>Direct Debit</v>
      </c>
      <c r="W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767" s="2">
        <v>1653</v>
      </c>
      <c r="Y4767" s="2"/>
      <c r="Z4767" s="2"/>
      <c r="AA4767" s="2" t="s">
        <v>4100</v>
      </c>
      <c r="AB4767" s="3">
        <f>DATEVALUE(DatosTransformados[[#This Row],[Contact Date Hidden]])</f>
        <v>44072</v>
      </c>
      <c r="AC4767" s="3">
        <v>43911</v>
      </c>
      <c r="AD4767" s="2" t="s">
        <v>38</v>
      </c>
      <c r="AE4767" s="2" t="str">
        <f>VLOOKUP(DatosTransformados[[#This Row],[Customer Segment Hidden]],Tabla3[#All],2,FALSE)</f>
        <v>Low</v>
      </c>
      <c r="AF4767" s="11">
        <v>27.666191609586761</v>
      </c>
      <c r="AG4767" s="2">
        <v>7</v>
      </c>
      <c r="AH4767" s="2" t="s">
        <v>29</v>
      </c>
      <c r="AI4767" s="2" t="str">
        <f>IFERROR(VLOOKUP(DatosTransformados[[#This Row],[Preferred Contact Method Hidden]],Tabla3[#All],2,FALSE),DatosTransformados[[#This Row],[Preferred Contact Method Hidden]])</f>
        <v>Email</v>
      </c>
      <c r="AJ4767" s="2" t="str">
        <f>VLOOKUP(DatosTransformados[[#This Row],[Applied Discount Hidden]],Tabla3[#All],2,FALSE)</f>
        <v>No</v>
      </c>
      <c r="AK4767" s="2" t="b">
        <v>0</v>
      </c>
    </row>
    <row r="4768" spans="1:37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">
        <v>21</v>
      </c>
      <c r="O47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8" s="5" t="s">
        <v>21</v>
      </c>
      <c r="Q4768" s="5">
        <v>0</v>
      </c>
      <c r="R4768" s="5" t="s">
        <v>33</v>
      </c>
      <c r="S4768" s="5" t="s">
        <v>24</v>
      </c>
      <c r="T4768" s="5" t="s">
        <v>117</v>
      </c>
      <c r="U4768" s="5">
        <v>53</v>
      </c>
      <c r="V4768" s="5" t="str">
        <f>PROPER(DatosTransformados[[#This Row],[Payment Method Hidden]])</f>
        <v>Direct Debit</v>
      </c>
      <c r="W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4768" s="5">
        <v>804</v>
      </c>
      <c r="Y4768" s="5"/>
      <c r="Z4768" s="5"/>
      <c r="AA4768" s="5" t="s">
        <v>1251</v>
      </c>
      <c r="AB4768" s="6">
        <f>DATEVALUE(DatosTransformados[[#This Row],[Contact Date Hidden]])</f>
        <v>43890</v>
      </c>
      <c r="AC4768" s="6">
        <v>45053</v>
      </c>
      <c r="AD4768" s="5" t="s">
        <v>38</v>
      </c>
      <c r="AE4768" s="5" t="str">
        <f>VLOOKUP(DatosTransformados[[#This Row],[Customer Segment Hidden]],Tabla3[#All],2,FALSE)</f>
        <v>Low</v>
      </c>
      <c r="AF4768" s="12">
        <v>60.552779156745373</v>
      </c>
      <c r="AG4768" s="5">
        <v>3</v>
      </c>
      <c r="AH4768" s="5" t="s">
        <v>29</v>
      </c>
      <c r="AI4768" s="5" t="str">
        <f>IFERROR(VLOOKUP(DatosTransformados[[#This Row],[Preferred Contact Method Hidden]],Tabla3[#All],2,FALSE),DatosTransformados[[#This Row],[Preferred Contact Method Hidden]])</f>
        <v>Email</v>
      </c>
      <c r="AJ4768" s="5" t="str">
        <f>VLOOKUP(DatosTransformados[[#This Row],[Applied Discount Hidden]],Tabla3[#All],2,FALSE)</f>
        <v>No</v>
      </c>
      <c r="AK4768" s="5" t="b">
        <v>0</v>
      </c>
    </row>
    <row r="4769" spans="1:37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">
        <v>21</v>
      </c>
      <c r="O47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69" s="2" t="s">
        <v>21</v>
      </c>
      <c r="Q4769" s="2">
        <v>0</v>
      </c>
      <c r="R4769" s="2" t="s">
        <v>21</v>
      </c>
      <c r="S4769" s="2" t="s">
        <v>24</v>
      </c>
      <c r="T4769" s="2" t="s">
        <v>169</v>
      </c>
      <c r="U4769" s="2">
        <v>13</v>
      </c>
      <c r="V4769" s="2" t="str">
        <f>PROPER(DatosTransformados[[#This Row],[Payment Method Hidden]])</f>
        <v>Paper Check</v>
      </c>
      <c r="W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769" s="2">
        <v>13</v>
      </c>
      <c r="Y4769" s="2"/>
      <c r="Z4769" s="2"/>
      <c r="AA4769" s="2" t="s">
        <v>4169</v>
      </c>
      <c r="AB4769" s="3">
        <f>DATEVALUE(DatosTransformados[[#This Row],[Contact Date Hidden]])</f>
        <v>44722</v>
      </c>
      <c r="AC4769" s="3">
        <v>43869</v>
      </c>
      <c r="AD4769" s="2" t="s">
        <v>28</v>
      </c>
      <c r="AE4769" s="2" t="str">
        <f>VLOOKUP(DatosTransformados[[#This Row],[Customer Segment Hidden]],Tabla3[#All],2,FALSE)</f>
        <v>High</v>
      </c>
      <c r="AF4769" s="11">
        <v>13.21962622627788</v>
      </c>
      <c r="AG4769" s="2">
        <v>0</v>
      </c>
      <c r="AH4769" s="2" t="s">
        <v>29</v>
      </c>
      <c r="AI4769" s="2" t="str">
        <f>IFERROR(VLOOKUP(DatosTransformados[[#This Row],[Preferred Contact Method Hidden]],Tabla3[#All],2,FALSE),DatosTransformados[[#This Row],[Preferred Contact Method Hidden]])</f>
        <v>Email</v>
      </c>
      <c r="AJ4769" s="2" t="str">
        <f>VLOOKUP(DatosTransformados[[#This Row],[Applied Discount Hidden]],Tabla3[#All],2,FALSE)</f>
        <v>Yes</v>
      </c>
      <c r="AK4769" s="2" t="b">
        <v>1</v>
      </c>
    </row>
    <row r="4770" spans="1:37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">
        <v>21</v>
      </c>
      <c r="O47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0" s="5" t="s">
        <v>21</v>
      </c>
      <c r="Q4770" s="5">
        <v>0</v>
      </c>
      <c r="R4770" s="5" t="s">
        <v>21</v>
      </c>
      <c r="S4770" s="5" t="s">
        <v>52</v>
      </c>
      <c r="T4770" s="5" t="s">
        <v>117</v>
      </c>
      <c r="U4770" s="5">
        <v>49</v>
      </c>
      <c r="V4770" s="5" t="str">
        <f>PROPER(DatosTransformados[[#This Row],[Payment Method Hidden]])</f>
        <v>Direct Debit</v>
      </c>
      <c r="W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770" s="5">
        <v>3551</v>
      </c>
      <c r="Y4770" s="5"/>
      <c r="Z4770" s="5"/>
      <c r="AA4770" s="5" t="s">
        <v>5716</v>
      </c>
      <c r="AB4770" s="6">
        <f>DATEVALUE(DatosTransformados[[#This Row],[Contact Date Hidden]])</f>
        <v>44114</v>
      </c>
      <c r="AC4770" s="6">
        <v>44072</v>
      </c>
      <c r="AD4770" s="5" t="s">
        <v>38</v>
      </c>
      <c r="AE4770" s="5" t="str">
        <f>VLOOKUP(DatosTransformados[[#This Row],[Customer Segment Hidden]],Tabla3[#All],2,FALSE)</f>
        <v>Low</v>
      </c>
      <c r="AF4770" s="12">
        <v>42.693400488087491</v>
      </c>
      <c r="AG4770" s="5">
        <v>0</v>
      </c>
      <c r="AH4770" s="5" t="s">
        <v>29</v>
      </c>
      <c r="AI4770" s="5" t="str">
        <f>IFERROR(VLOOKUP(DatosTransformados[[#This Row],[Preferred Contact Method Hidden]],Tabla3[#All],2,FALSE),DatosTransformados[[#This Row],[Preferred Contact Method Hidden]])</f>
        <v>Email</v>
      </c>
      <c r="AJ4770" s="5" t="str">
        <f>VLOOKUP(DatosTransformados[[#This Row],[Applied Discount Hidden]],Tabla3[#All],2,FALSE)</f>
        <v>Yes</v>
      </c>
      <c r="AK4770" s="5" t="b">
        <v>1</v>
      </c>
    </row>
    <row r="4771" spans="1:37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">
        <v>21</v>
      </c>
      <c r="O47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1" s="2" t="s">
        <v>21</v>
      </c>
      <c r="Q4771" s="2">
        <v>0</v>
      </c>
      <c r="R4771" s="2" t="s">
        <v>21</v>
      </c>
      <c r="S4771" s="2" t="s">
        <v>24</v>
      </c>
      <c r="T4771" s="2" t="s">
        <v>35</v>
      </c>
      <c r="U4771" s="2">
        <v>48</v>
      </c>
      <c r="V4771" s="2" t="str">
        <f>PROPER(DatosTransformados[[#This Row],[Payment Method Hidden]])</f>
        <v>Direct Debit</v>
      </c>
      <c r="W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4771" s="2">
        <v>568</v>
      </c>
      <c r="Y4771" s="2"/>
      <c r="Z4771" s="2"/>
      <c r="AA4771" s="2" t="s">
        <v>1101</v>
      </c>
      <c r="AB4771" s="3">
        <f>DATEVALUE(DatosTransformados[[#This Row],[Contact Date Hidden]])</f>
        <v>44214</v>
      </c>
      <c r="AC4771" s="3">
        <v>44448</v>
      </c>
      <c r="AD4771" s="2" t="s">
        <v>28</v>
      </c>
      <c r="AE4771" s="2" t="str">
        <f>VLOOKUP(DatosTransformados[[#This Row],[Customer Segment Hidden]],Tabla3[#All],2,FALSE)</f>
        <v>High</v>
      </c>
      <c r="AF4771" s="11">
        <v>45.587675681929738</v>
      </c>
      <c r="AG4771" s="2">
        <v>2</v>
      </c>
      <c r="AH4771" s="2" t="s">
        <v>63</v>
      </c>
      <c r="AI4771" s="2" t="str">
        <f>IFERROR(VLOOKUP(DatosTransformados[[#This Row],[Preferred Contact Method Hidden]],Tabla3[#All],2,FALSE),DatosTransformados[[#This Row],[Preferred Contact Method Hidden]])</f>
        <v>SMS</v>
      </c>
      <c r="AJ4771" s="2" t="str">
        <f>VLOOKUP(DatosTransformados[[#This Row],[Applied Discount Hidden]],Tabla3[#All],2,FALSE)</f>
        <v>Yes</v>
      </c>
      <c r="AK4771" s="2" t="b">
        <v>1</v>
      </c>
    </row>
    <row r="4772" spans="1:37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">
        <v>21</v>
      </c>
      <c r="O47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2" s="5" t="s">
        <v>21</v>
      </c>
      <c r="Q4772" s="5">
        <v>0</v>
      </c>
      <c r="R4772" s="5" t="s">
        <v>21</v>
      </c>
      <c r="S4772" s="5" t="s">
        <v>52</v>
      </c>
      <c r="T4772" s="5" t="s">
        <v>207</v>
      </c>
      <c r="U4772" s="5">
        <v>7</v>
      </c>
      <c r="V4772" s="5" t="str">
        <f>PROPER(DatosTransformados[[#This Row],[Payment Method Hidden]])</f>
        <v>Paper Check</v>
      </c>
      <c r="W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772" s="5">
        <v>99</v>
      </c>
      <c r="Y4772" s="5"/>
      <c r="Z4772" s="5"/>
      <c r="AA4772" s="5" t="s">
        <v>7184</v>
      </c>
      <c r="AB4772" s="6">
        <f>DATEVALUE(DatosTransformados[[#This Row],[Contact Date Hidden]])</f>
        <v>44458</v>
      </c>
      <c r="AC4772" s="6">
        <v>44588</v>
      </c>
      <c r="AD4772" s="5" t="s">
        <v>44</v>
      </c>
      <c r="AE4772" s="5" t="str">
        <f>VLOOKUP(DatosTransformados[[#This Row],[Customer Segment Hidden]],Tabla3[#All],2,FALSE)</f>
        <v>Medium</v>
      </c>
      <c r="AF4772" s="12">
        <v>6.5127627665396508</v>
      </c>
      <c r="AG4772" s="5">
        <v>2</v>
      </c>
      <c r="AH4772" s="5" t="s">
        <v>63</v>
      </c>
      <c r="AI4772" s="5" t="str">
        <f>IFERROR(VLOOKUP(DatosTransformados[[#This Row],[Preferred Contact Method Hidden]],Tabla3[#All],2,FALSE),DatosTransformados[[#This Row],[Preferred Contact Method Hidden]])</f>
        <v>SMS</v>
      </c>
      <c r="AJ4772" s="5" t="str">
        <f>VLOOKUP(DatosTransformados[[#This Row],[Applied Discount Hidden]],Tabla3[#All],2,FALSE)</f>
        <v>Yes</v>
      </c>
      <c r="AK4772" s="5" t="b">
        <v>1</v>
      </c>
    </row>
    <row r="4773" spans="1:37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">
        <v>21</v>
      </c>
      <c r="O47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3" s="2" t="s">
        <v>21</v>
      </c>
      <c r="Q4773" s="2">
        <v>0</v>
      </c>
      <c r="R4773" s="2" t="s">
        <v>21</v>
      </c>
      <c r="S4773" s="2" t="s">
        <v>34</v>
      </c>
      <c r="T4773" s="2" t="s">
        <v>25</v>
      </c>
      <c r="U4773" s="2">
        <v>57</v>
      </c>
      <c r="V4773" s="2" t="str">
        <f>PROPER(DatosTransformados[[#This Row],[Payment Method Hidden]])</f>
        <v>Credit Card</v>
      </c>
      <c r="W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4773" s="2">
        <v>2839</v>
      </c>
      <c r="Y4773" s="2"/>
      <c r="Z4773" s="2"/>
      <c r="AA4773" s="2" t="s">
        <v>1717</v>
      </c>
      <c r="AB4773" s="3">
        <f>DATEVALUE(DatosTransformados[[#This Row],[Contact Date Hidden]])</f>
        <v>44895</v>
      </c>
      <c r="AC4773" s="3">
        <v>44883</v>
      </c>
      <c r="AD4773" s="2" t="s">
        <v>44</v>
      </c>
      <c r="AE4773" s="2" t="str">
        <f>VLOOKUP(DatosTransformados[[#This Row],[Customer Segment Hidden]],Tabla3[#All],2,FALSE)</f>
        <v>Medium</v>
      </c>
      <c r="AF4773" s="11">
        <v>56.348276899297169</v>
      </c>
      <c r="AG4773" s="2">
        <v>1</v>
      </c>
      <c r="AH4773" s="2" t="s">
        <v>49</v>
      </c>
      <c r="AI4773" s="2" t="str">
        <f>IFERROR(VLOOKUP(DatosTransformados[[#This Row],[Preferred Contact Method Hidden]],Tabla3[#All],2,FALSE),DatosTransformados[[#This Row],[Preferred Contact Method Hidden]])</f>
        <v>Phone</v>
      </c>
      <c r="AJ4773" s="2" t="str">
        <f>VLOOKUP(DatosTransformados[[#This Row],[Applied Discount Hidden]],Tabla3[#All],2,FALSE)</f>
        <v>No</v>
      </c>
      <c r="AK4773" s="2" t="b">
        <v>0</v>
      </c>
    </row>
    <row r="4774" spans="1:37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">
        <v>21</v>
      </c>
      <c r="O47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4" s="5" t="s">
        <v>21</v>
      </c>
      <c r="Q4774" s="5">
        <v>0</v>
      </c>
      <c r="R4774" s="5" t="s">
        <v>33</v>
      </c>
      <c r="S4774" s="5" t="s">
        <v>34</v>
      </c>
      <c r="T4774" s="5" t="s">
        <v>123</v>
      </c>
      <c r="U4774" s="5">
        <v>36</v>
      </c>
      <c r="V4774" s="5" t="str">
        <f>PROPER(DatosTransformados[[#This Row],[Payment Method Hidden]])</f>
        <v>Credit Card</v>
      </c>
      <c r="W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774" s="5">
        <v>2676</v>
      </c>
      <c r="Y4774" s="5"/>
      <c r="Z4774" s="5"/>
      <c r="AA4774" s="5" t="s">
        <v>554</v>
      </c>
      <c r="AB4774" s="6">
        <f>DATEVALUE(DatosTransformados[[#This Row],[Contact Date Hidden]])</f>
        <v>44146</v>
      </c>
      <c r="AC4774" s="6">
        <v>45187</v>
      </c>
      <c r="AD4774" s="5" t="s">
        <v>44</v>
      </c>
      <c r="AE4774" s="5" t="str">
        <f>VLOOKUP(DatosTransformados[[#This Row],[Customer Segment Hidden]],Tabla3[#All],2,FALSE)</f>
        <v>Medium</v>
      </c>
      <c r="AF4774" s="12">
        <v>31.46605475234389</v>
      </c>
      <c r="AG4774" s="5">
        <v>2</v>
      </c>
      <c r="AH4774" s="5" t="s">
        <v>49</v>
      </c>
      <c r="AI4774" s="5" t="str">
        <f>IFERROR(VLOOKUP(DatosTransformados[[#This Row],[Preferred Contact Method Hidden]],Tabla3[#All],2,FALSE),DatosTransformados[[#This Row],[Preferred Contact Method Hidden]])</f>
        <v>Phone</v>
      </c>
      <c r="AJ4774" s="5" t="str">
        <f>VLOOKUP(DatosTransformados[[#This Row],[Applied Discount Hidden]],Tabla3[#All],2,FALSE)</f>
        <v>No</v>
      </c>
      <c r="AK4774" s="5" t="b">
        <v>0</v>
      </c>
    </row>
    <row r="4775" spans="1:37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">
        <v>21</v>
      </c>
      <c r="O47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5" s="2" t="s">
        <v>33</v>
      </c>
      <c r="Q4775" s="2">
        <v>2</v>
      </c>
      <c r="R4775" s="2" t="s">
        <v>21</v>
      </c>
      <c r="S4775" s="2" t="s">
        <v>24</v>
      </c>
      <c r="T4775" s="2" t="s">
        <v>207</v>
      </c>
      <c r="U4775" s="2">
        <v>15</v>
      </c>
      <c r="V4775" s="2" t="str">
        <f>PROPER(DatosTransformados[[#This Row],[Payment Method Hidden]])</f>
        <v>Paper Check</v>
      </c>
      <c r="W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775" s="2">
        <v>653</v>
      </c>
      <c r="Y4775" s="2"/>
      <c r="Z4775" s="2"/>
      <c r="AA4775" s="2" t="s">
        <v>2189</v>
      </c>
      <c r="AB4775" s="3">
        <f>DATEVALUE(DatosTransformados[[#This Row],[Contact Date Hidden]])</f>
        <v>45073</v>
      </c>
      <c r="AC4775" s="3">
        <v>44900</v>
      </c>
      <c r="AD4775" s="2" t="s">
        <v>44</v>
      </c>
      <c r="AE4775" s="2" t="str">
        <f>VLOOKUP(DatosTransformados[[#This Row],[Customer Segment Hidden]],Tabla3[#All],2,FALSE)</f>
        <v>Medium</v>
      </c>
      <c r="AF4775" s="11">
        <v>17.194879527456379</v>
      </c>
      <c r="AG4775" s="2">
        <v>2</v>
      </c>
      <c r="AH4775" s="2" t="s">
        <v>63</v>
      </c>
      <c r="AI4775" s="2" t="str">
        <f>IFERROR(VLOOKUP(DatosTransformados[[#This Row],[Preferred Contact Method Hidden]],Tabla3[#All],2,FALSE),DatosTransformados[[#This Row],[Preferred Contact Method Hidden]])</f>
        <v>SMS</v>
      </c>
      <c r="AJ4775" s="2" t="str">
        <f>VLOOKUP(DatosTransformados[[#This Row],[Applied Discount Hidden]],Tabla3[#All],2,FALSE)</f>
        <v>Yes</v>
      </c>
      <c r="AK4775" s="2" t="b">
        <v>1</v>
      </c>
    </row>
    <row r="4776" spans="1:37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">
        <v>21</v>
      </c>
      <c r="O47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6" s="5" t="s">
        <v>21</v>
      </c>
      <c r="Q4776" s="5">
        <v>0</v>
      </c>
      <c r="R4776" s="5" t="s">
        <v>33</v>
      </c>
      <c r="S4776" s="5" t="s">
        <v>24</v>
      </c>
      <c r="T4776" s="5" t="s">
        <v>117</v>
      </c>
      <c r="U4776" s="5">
        <v>17</v>
      </c>
      <c r="V4776" s="5" t="str">
        <f>PROPER(DatosTransformados[[#This Row],[Payment Method Hidden]])</f>
        <v>Direct Debit</v>
      </c>
      <c r="W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776" s="5">
        <v>806</v>
      </c>
      <c r="Y4776" s="5" t="s">
        <v>134</v>
      </c>
      <c r="Z4776" s="5" t="s">
        <v>135</v>
      </c>
      <c r="AA4776" s="5" t="s">
        <v>7189</v>
      </c>
      <c r="AB4776" s="6">
        <f>DATEVALUE(DatosTransformados[[#This Row],[Contact Date Hidden]])</f>
        <v>44383</v>
      </c>
      <c r="AC4776" s="6">
        <v>44632</v>
      </c>
      <c r="AD4776" s="5" t="s">
        <v>44</v>
      </c>
      <c r="AE4776" s="5" t="str">
        <f>VLOOKUP(DatosTransformados[[#This Row],[Customer Segment Hidden]],Tabla3[#All],2,FALSE)</f>
        <v>Medium</v>
      </c>
      <c r="AF4776" s="12">
        <v>19.133974870303678</v>
      </c>
      <c r="AG4776" s="5">
        <v>10</v>
      </c>
      <c r="AH4776" s="5" t="s">
        <v>49</v>
      </c>
      <c r="AI4776" s="5" t="str">
        <f>IFERROR(VLOOKUP(DatosTransformados[[#This Row],[Preferred Contact Method Hidden]],Tabla3[#All],2,FALSE),DatosTransformados[[#This Row],[Preferred Contact Method Hidden]])</f>
        <v>Phone</v>
      </c>
      <c r="AJ4776" s="5" t="str">
        <f>VLOOKUP(DatosTransformados[[#This Row],[Applied Discount Hidden]],Tabla3[#All],2,FALSE)</f>
        <v>Yes</v>
      </c>
      <c r="AK4776" s="5" t="b">
        <v>1</v>
      </c>
    </row>
    <row r="4777" spans="1:37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">
        <v>21</v>
      </c>
      <c r="O47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7" s="2" t="s">
        <v>21</v>
      </c>
      <c r="Q4777" s="2">
        <v>0</v>
      </c>
      <c r="R4777" s="2" t="s">
        <v>33</v>
      </c>
      <c r="S4777" s="2" t="s">
        <v>52</v>
      </c>
      <c r="T4777" s="2" t="s">
        <v>123</v>
      </c>
      <c r="U4777" s="2">
        <v>28</v>
      </c>
      <c r="V4777" s="2" t="str">
        <f>PROPER(DatosTransformados[[#This Row],[Payment Method Hidden]])</f>
        <v>Credit Card</v>
      </c>
      <c r="W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777" s="2">
        <v>2036</v>
      </c>
      <c r="Y4777" s="2"/>
      <c r="Z4777" s="2"/>
      <c r="AA4777" s="2" t="s">
        <v>5962</v>
      </c>
      <c r="AB4777" s="3">
        <f>DATEVALUE(DatosTransformados[[#This Row],[Contact Date Hidden]])</f>
        <v>44188</v>
      </c>
      <c r="AC4777" s="3">
        <v>44273</v>
      </c>
      <c r="AD4777" s="2" t="s">
        <v>28</v>
      </c>
      <c r="AE4777" s="2" t="str">
        <f>VLOOKUP(DatosTransformados[[#This Row],[Customer Segment Hidden]],Tabla3[#All],2,FALSE)</f>
        <v>High</v>
      </c>
      <c r="AF4777" s="11">
        <v>31.35576219410914</v>
      </c>
      <c r="AG4777" s="2">
        <v>5</v>
      </c>
      <c r="AH4777" s="2" t="s">
        <v>49</v>
      </c>
      <c r="AI4777" s="2" t="str">
        <f>IFERROR(VLOOKUP(DatosTransformados[[#This Row],[Preferred Contact Method Hidden]],Tabla3[#All],2,FALSE),DatosTransformados[[#This Row],[Preferred Contact Method Hidden]])</f>
        <v>Phone</v>
      </c>
      <c r="AJ4777" s="2" t="str">
        <f>VLOOKUP(DatosTransformados[[#This Row],[Applied Discount Hidden]],Tabla3[#All],2,FALSE)</f>
        <v>No</v>
      </c>
      <c r="AK4777" s="2" t="b">
        <v>0</v>
      </c>
    </row>
    <row r="4778" spans="1:37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">
        <v>21</v>
      </c>
      <c r="O47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8" s="5" t="s">
        <v>21</v>
      </c>
      <c r="Q4778" s="5">
        <v>0</v>
      </c>
      <c r="R4778" s="5" t="s">
        <v>21</v>
      </c>
      <c r="S4778" s="5" t="s">
        <v>52</v>
      </c>
      <c r="T4778" s="5" t="s">
        <v>25</v>
      </c>
      <c r="U4778" s="5">
        <v>11</v>
      </c>
      <c r="V4778" s="5" t="str">
        <f>PROPER(DatosTransformados[[#This Row],[Payment Method Hidden]])</f>
        <v>Credit Card</v>
      </c>
      <c r="W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778" s="5">
        <v>340</v>
      </c>
      <c r="Y4778" s="5"/>
      <c r="Z4778" s="5"/>
      <c r="AA4778" s="5" t="s">
        <v>7192</v>
      </c>
      <c r="AB4778" s="6">
        <f>DATEVALUE(DatosTransformados[[#This Row],[Contact Date Hidden]])</f>
        <v>44656</v>
      </c>
      <c r="AC4778" s="6">
        <v>44862</v>
      </c>
      <c r="AD4778" s="5" t="s">
        <v>28</v>
      </c>
      <c r="AE4778" s="5" t="str">
        <f>VLOOKUP(DatosTransformados[[#This Row],[Customer Segment Hidden]],Tabla3[#All],2,FALSE)</f>
        <v>High</v>
      </c>
      <c r="AF4778" s="12">
        <v>11.827946946229851</v>
      </c>
      <c r="AG4778" s="5">
        <v>8</v>
      </c>
      <c r="AH4778" s="5" t="s">
        <v>63</v>
      </c>
      <c r="AI4778" s="5" t="str">
        <f>IFERROR(VLOOKUP(DatosTransformados[[#This Row],[Preferred Contact Method Hidden]],Tabla3[#All],2,FALSE),DatosTransformados[[#This Row],[Preferred Contact Method Hidden]])</f>
        <v>SMS</v>
      </c>
      <c r="AJ4778" s="5" t="str">
        <f>VLOOKUP(DatosTransformados[[#This Row],[Applied Discount Hidden]],Tabla3[#All],2,FALSE)</f>
        <v>Yes</v>
      </c>
      <c r="AK4778" s="5" t="b">
        <v>1</v>
      </c>
    </row>
    <row r="4779" spans="1:37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">
        <v>21</v>
      </c>
      <c r="O47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79" s="2" t="s">
        <v>21</v>
      </c>
      <c r="Q4779" s="2">
        <v>0</v>
      </c>
      <c r="R4779" s="2" t="s">
        <v>21</v>
      </c>
      <c r="S4779" s="2" t="s">
        <v>52</v>
      </c>
      <c r="T4779" s="2" t="s">
        <v>25</v>
      </c>
      <c r="U4779" s="2">
        <v>8</v>
      </c>
      <c r="V4779" s="2" t="str">
        <f>PROPER(DatosTransformados[[#This Row],[Payment Method Hidden]])</f>
        <v>Credit Card</v>
      </c>
      <c r="W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779" s="2">
        <v>428</v>
      </c>
      <c r="Y4779" s="2"/>
      <c r="Z4779" s="2"/>
      <c r="AA4779" s="2" t="s">
        <v>1686</v>
      </c>
      <c r="AB4779" s="3">
        <f>DATEVALUE(DatosTransformados[[#This Row],[Contact Date Hidden]])</f>
        <v>45044</v>
      </c>
      <c r="AC4779" s="3">
        <v>44281</v>
      </c>
      <c r="AD4779" s="2" t="s">
        <v>38</v>
      </c>
      <c r="AE4779" s="2" t="str">
        <f>VLOOKUP(DatosTransformados[[#This Row],[Customer Segment Hidden]],Tabla3[#All],2,FALSE)</f>
        <v>Low</v>
      </c>
      <c r="AF4779" s="11">
        <v>8.026917959935334</v>
      </c>
      <c r="AG4779" s="2">
        <v>8</v>
      </c>
      <c r="AH4779" s="2" t="s">
        <v>63</v>
      </c>
      <c r="AI4779" s="2" t="str">
        <f>IFERROR(VLOOKUP(DatosTransformados[[#This Row],[Preferred Contact Method Hidden]],Tabla3[#All],2,FALSE),DatosTransformados[[#This Row],[Preferred Contact Method Hidden]])</f>
        <v>SMS</v>
      </c>
      <c r="AJ4779" s="2" t="str">
        <f>VLOOKUP(DatosTransformados[[#This Row],[Applied Discount Hidden]],Tabla3[#All],2,FALSE)</f>
        <v>No</v>
      </c>
      <c r="AK4779" s="2" t="b">
        <v>0</v>
      </c>
    </row>
    <row r="4780" spans="1:37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">
        <v>21</v>
      </c>
      <c r="O47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0" s="5" t="s">
        <v>33</v>
      </c>
      <c r="Q4780" s="5">
        <v>5</v>
      </c>
      <c r="R4780" s="5" t="s">
        <v>21</v>
      </c>
      <c r="S4780" s="5" t="s">
        <v>52</v>
      </c>
      <c r="T4780" s="5" t="s">
        <v>35</v>
      </c>
      <c r="U4780" s="5">
        <v>36</v>
      </c>
      <c r="V4780" s="5" t="str">
        <f>PROPER(DatosTransformados[[#This Row],[Payment Method Hidden]])</f>
        <v>Direct Debit</v>
      </c>
      <c r="W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780" s="5">
        <v>2479</v>
      </c>
      <c r="Y4780" s="5"/>
      <c r="Z4780" s="5"/>
      <c r="AA4780" s="5" t="s">
        <v>7195</v>
      </c>
      <c r="AB4780" s="6">
        <f>DATEVALUE(DatosTransformados[[#This Row],[Contact Date Hidden]])</f>
        <v>44320</v>
      </c>
      <c r="AC4780" s="6">
        <v>43979</v>
      </c>
      <c r="AD4780" s="5" t="s">
        <v>44</v>
      </c>
      <c r="AE4780" s="5" t="str">
        <f>VLOOKUP(DatosTransformados[[#This Row],[Customer Segment Hidden]],Tabla3[#All],2,FALSE)</f>
        <v>Medium</v>
      </c>
      <c r="AF4780" s="12">
        <v>34.989110738601688</v>
      </c>
      <c r="AG4780" s="5">
        <v>8</v>
      </c>
      <c r="AH4780" s="5" t="s">
        <v>63</v>
      </c>
      <c r="AI4780" s="5" t="str">
        <f>IFERROR(VLOOKUP(DatosTransformados[[#This Row],[Preferred Contact Method Hidden]],Tabla3[#All],2,FALSE),DatosTransformados[[#This Row],[Preferred Contact Method Hidden]])</f>
        <v>SMS</v>
      </c>
      <c r="AJ4780" s="5" t="str">
        <f>VLOOKUP(DatosTransformados[[#This Row],[Applied Discount Hidden]],Tabla3[#All],2,FALSE)</f>
        <v>No</v>
      </c>
      <c r="AK4780" s="5" t="b">
        <v>0</v>
      </c>
    </row>
    <row r="4781" spans="1:37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">
        <v>21</v>
      </c>
      <c r="O47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1" s="2" t="s">
        <v>21</v>
      </c>
      <c r="Q4781" s="2">
        <v>0</v>
      </c>
      <c r="R4781" s="2" t="s">
        <v>21</v>
      </c>
      <c r="S4781" s="2" t="s">
        <v>24</v>
      </c>
      <c r="T4781" s="2" t="s">
        <v>169</v>
      </c>
      <c r="U4781" s="2">
        <v>10</v>
      </c>
      <c r="V4781" s="2" t="str">
        <f>PROPER(DatosTransformados[[#This Row],[Payment Method Hidden]])</f>
        <v>Paper Check</v>
      </c>
      <c r="W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781" s="2">
        <v>10</v>
      </c>
      <c r="Y4781" s="2" t="s">
        <v>134</v>
      </c>
      <c r="Z4781" s="2" t="s">
        <v>135</v>
      </c>
      <c r="AA4781" s="2" t="s">
        <v>438</v>
      </c>
      <c r="AB4781" s="3">
        <f>DATEVALUE(DatosTransformados[[#This Row],[Contact Date Hidden]])</f>
        <v>43963</v>
      </c>
      <c r="AC4781" s="3">
        <v>44713</v>
      </c>
      <c r="AD4781" s="2" t="s">
        <v>44</v>
      </c>
      <c r="AE4781" s="2" t="str">
        <f>VLOOKUP(DatosTransformados[[#This Row],[Customer Segment Hidden]],Tabla3[#All],2,FALSE)</f>
        <v>Medium</v>
      </c>
      <c r="AF4781" s="11">
        <v>11.56873247507952</v>
      </c>
      <c r="AG4781" s="2">
        <v>1</v>
      </c>
      <c r="AH4781" s="2" t="s">
        <v>63</v>
      </c>
      <c r="AI4781" s="2" t="str">
        <f>IFERROR(VLOOKUP(DatosTransformados[[#This Row],[Preferred Contact Method Hidden]],Tabla3[#All],2,FALSE),DatosTransformados[[#This Row],[Preferred Contact Method Hidden]])</f>
        <v>SMS</v>
      </c>
      <c r="AJ4781" s="2" t="str">
        <f>VLOOKUP(DatosTransformados[[#This Row],[Applied Discount Hidden]],Tabla3[#All],2,FALSE)</f>
        <v>No</v>
      </c>
      <c r="AK4781" s="2" t="b">
        <v>0</v>
      </c>
    </row>
    <row r="4782" spans="1:37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">
        <v>21</v>
      </c>
      <c r="O47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2" s="5" t="s">
        <v>21</v>
      </c>
      <c r="Q4782" s="5">
        <v>0</v>
      </c>
      <c r="R4782" s="5" t="s">
        <v>21</v>
      </c>
      <c r="S4782" s="5" t="s">
        <v>34</v>
      </c>
      <c r="T4782" s="5" t="s">
        <v>35</v>
      </c>
      <c r="U4782" s="5">
        <v>12</v>
      </c>
      <c r="V4782" s="5" t="str">
        <f>PROPER(DatosTransformados[[#This Row],[Payment Method Hidden]])</f>
        <v>Direct Debit</v>
      </c>
      <c r="W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782" s="5">
        <v>548</v>
      </c>
      <c r="Y4782" s="5"/>
      <c r="Z4782" s="5"/>
      <c r="AA4782" s="5" t="s">
        <v>2531</v>
      </c>
      <c r="AB4782" s="6">
        <f>DATEVALUE(DatosTransformados[[#This Row],[Contact Date Hidden]])</f>
        <v>45079</v>
      </c>
      <c r="AC4782" s="6">
        <v>44729</v>
      </c>
      <c r="AD4782" s="5" t="s">
        <v>38</v>
      </c>
      <c r="AE4782" s="5" t="str">
        <f>VLOOKUP(DatosTransformados[[#This Row],[Customer Segment Hidden]],Tabla3[#All],2,FALSE)</f>
        <v>Low</v>
      </c>
      <c r="AF4782" s="12">
        <v>13.44491423528884</v>
      </c>
      <c r="AG4782" s="5">
        <v>3</v>
      </c>
      <c r="AH4782" s="5" t="s">
        <v>29</v>
      </c>
      <c r="AI4782" s="5" t="str">
        <f>IFERROR(VLOOKUP(DatosTransformados[[#This Row],[Preferred Contact Method Hidden]],Tabla3[#All],2,FALSE),DatosTransformados[[#This Row],[Preferred Contact Method Hidden]])</f>
        <v>Email</v>
      </c>
      <c r="AJ4782" s="5" t="str">
        <f>VLOOKUP(DatosTransformados[[#This Row],[Applied Discount Hidden]],Tabla3[#All],2,FALSE)</f>
        <v>Yes</v>
      </c>
      <c r="AK4782" s="5" t="b">
        <v>1</v>
      </c>
    </row>
    <row r="4783" spans="1:37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">
        <v>21</v>
      </c>
      <c r="O47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3" s="2" t="s">
        <v>21</v>
      </c>
      <c r="Q4783" s="2">
        <v>0</v>
      </c>
      <c r="R4783" s="2" t="s">
        <v>21</v>
      </c>
      <c r="S4783" s="2" t="s">
        <v>24</v>
      </c>
      <c r="T4783" s="2" t="s">
        <v>35</v>
      </c>
      <c r="U4783" s="2">
        <v>53</v>
      </c>
      <c r="V4783" s="2" t="str">
        <f>PROPER(DatosTransformados[[#This Row],[Payment Method Hidden]])</f>
        <v>Direct Debit</v>
      </c>
      <c r="W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4783" s="2">
        <v>500</v>
      </c>
      <c r="Y4783" s="2" t="s">
        <v>42</v>
      </c>
      <c r="Z4783" s="2" t="s">
        <v>359</v>
      </c>
      <c r="AA4783" s="2" t="s">
        <v>2784</v>
      </c>
      <c r="AB4783" s="3">
        <f>DATEVALUE(DatosTransformados[[#This Row],[Contact Date Hidden]])</f>
        <v>44755</v>
      </c>
      <c r="AC4783" s="3">
        <v>43877</v>
      </c>
      <c r="AD4783" s="2" t="s">
        <v>38</v>
      </c>
      <c r="AE4783" s="2" t="str">
        <f>VLOOKUP(DatosTransformados[[#This Row],[Customer Segment Hidden]],Tabla3[#All],2,FALSE)</f>
        <v>Low</v>
      </c>
      <c r="AF4783" s="11">
        <v>54.749259412729558</v>
      </c>
      <c r="AG4783" s="2">
        <v>1</v>
      </c>
      <c r="AH4783" s="2" t="s">
        <v>49</v>
      </c>
      <c r="AI4783" s="2" t="str">
        <f>IFERROR(VLOOKUP(DatosTransformados[[#This Row],[Preferred Contact Method Hidden]],Tabla3[#All],2,FALSE),DatosTransformados[[#This Row],[Preferred Contact Method Hidden]])</f>
        <v>Phone</v>
      </c>
      <c r="AJ4783" s="2" t="str">
        <f>VLOOKUP(DatosTransformados[[#This Row],[Applied Discount Hidden]],Tabla3[#All],2,FALSE)</f>
        <v>Yes</v>
      </c>
      <c r="AK4783" s="2" t="b">
        <v>1</v>
      </c>
    </row>
    <row r="4784" spans="1:37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">
        <v>33</v>
      </c>
      <c r="O47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4" s="5" t="s">
        <v>33</v>
      </c>
      <c r="Q4784" s="5">
        <v>2</v>
      </c>
      <c r="R4784" s="5" t="s">
        <v>21</v>
      </c>
      <c r="S4784" s="5" t="s">
        <v>24</v>
      </c>
      <c r="T4784" s="5" t="s">
        <v>35</v>
      </c>
      <c r="U4784" s="5">
        <v>24</v>
      </c>
      <c r="V4784" s="5" t="str">
        <f>PROPER(DatosTransformados[[#This Row],[Payment Method Hidden]])</f>
        <v>Direct Debit</v>
      </c>
      <c r="W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784" s="5">
        <v>584</v>
      </c>
      <c r="Y4784" s="5" t="s">
        <v>103</v>
      </c>
      <c r="Z4784" s="5" t="s">
        <v>197</v>
      </c>
      <c r="AA4784" s="5" t="s">
        <v>811</v>
      </c>
      <c r="AB4784" s="6">
        <f>DATEVALUE(DatosTransformados[[#This Row],[Contact Date Hidden]])</f>
        <v>44278</v>
      </c>
      <c r="AC4784" s="6">
        <v>43883</v>
      </c>
      <c r="AD4784" s="5" t="s">
        <v>44</v>
      </c>
      <c r="AE4784" s="5" t="str">
        <f>VLOOKUP(DatosTransformados[[#This Row],[Customer Segment Hidden]],Tabla3[#All],2,FALSE)</f>
        <v>Medium</v>
      </c>
      <c r="AF4784" s="12">
        <v>24.170934561580498</v>
      </c>
      <c r="AG4784" s="5">
        <v>8</v>
      </c>
      <c r="AH4784" s="5" t="s">
        <v>29</v>
      </c>
      <c r="AI4784" s="5" t="str">
        <f>IFERROR(VLOOKUP(DatosTransformados[[#This Row],[Preferred Contact Method Hidden]],Tabla3[#All],2,FALSE),DatosTransformados[[#This Row],[Preferred Contact Method Hidden]])</f>
        <v>Email</v>
      </c>
      <c r="AJ4784" s="5" t="str">
        <f>VLOOKUP(DatosTransformados[[#This Row],[Applied Discount Hidden]],Tabla3[#All],2,FALSE)</f>
        <v>No</v>
      </c>
      <c r="AK4784" s="5" t="b">
        <v>0</v>
      </c>
    </row>
    <row r="4785" spans="1:37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">
        <v>21</v>
      </c>
      <c r="O47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5" s="2" t="s">
        <v>21</v>
      </c>
      <c r="Q4785" s="2">
        <v>0</v>
      </c>
      <c r="R4785" s="2" t="s">
        <v>21</v>
      </c>
      <c r="S4785" s="2" t="s">
        <v>24</v>
      </c>
      <c r="T4785" s="2" t="s">
        <v>25</v>
      </c>
      <c r="U4785" s="2">
        <v>19</v>
      </c>
      <c r="V4785" s="2" t="str">
        <f>PROPER(DatosTransformados[[#This Row],[Payment Method Hidden]])</f>
        <v>Credit Card</v>
      </c>
      <c r="W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785" s="2">
        <v>41</v>
      </c>
      <c r="Y4785" s="2"/>
      <c r="Z4785" s="2"/>
      <c r="AA4785" s="2" t="s">
        <v>501</v>
      </c>
      <c r="AB4785" s="3">
        <f>DATEVALUE(DatosTransformados[[#This Row],[Contact Date Hidden]])</f>
        <v>45025</v>
      </c>
      <c r="AC4785" s="3">
        <v>44611</v>
      </c>
      <c r="AD4785" s="2" t="s">
        <v>28</v>
      </c>
      <c r="AE4785" s="2" t="str">
        <f>VLOOKUP(DatosTransformados[[#This Row],[Customer Segment Hidden]],Tabla3[#All],2,FALSE)</f>
        <v>High</v>
      </c>
      <c r="AF4785" s="11">
        <v>16.13472704704391</v>
      </c>
      <c r="AG4785" s="2">
        <v>5</v>
      </c>
      <c r="AH4785" s="2" t="s">
        <v>29</v>
      </c>
      <c r="AI4785" s="2" t="str">
        <f>IFERROR(VLOOKUP(DatosTransformados[[#This Row],[Preferred Contact Method Hidden]],Tabla3[#All],2,FALSE),DatosTransformados[[#This Row],[Preferred Contact Method Hidden]])</f>
        <v>Email</v>
      </c>
      <c r="AJ4785" s="2" t="str">
        <f>VLOOKUP(DatosTransformados[[#This Row],[Applied Discount Hidden]],Tabla3[#All],2,FALSE)</f>
        <v>Yes</v>
      </c>
      <c r="AK4785" s="2" t="b">
        <v>1</v>
      </c>
    </row>
    <row r="4786" spans="1:37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">
        <v>21</v>
      </c>
      <c r="O47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6" s="5" t="s">
        <v>21</v>
      </c>
      <c r="Q4786" s="5">
        <v>0</v>
      </c>
      <c r="R4786" s="5" t="s">
        <v>33</v>
      </c>
      <c r="S4786" s="5" t="s">
        <v>52</v>
      </c>
      <c r="T4786" s="5" t="s">
        <v>123</v>
      </c>
      <c r="U4786" s="5">
        <v>74</v>
      </c>
      <c r="V4786" s="5" t="str">
        <f>PROPER(DatosTransformados[[#This Row],[Payment Method Hidden]])</f>
        <v>Credit Card</v>
      </c>
      <c r="W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X4786" s="5">
        <v>5392</v>
      </c>
      <c r="Y4786" s="5"/>
      <c r="Z4786" s="5"/>
      <c r="AA4786" s="5" t="s">
        <v>1703</v>
      </c>
      <c r="AB4786" s="6">
        <f>DATEVALUE(DatosTransformados[[#This Row],[Contact Date Hidden]])</f>
        <v>44765</v>
      </c>
      <c r="AC4786" s="6">
        <v>44161</v>
      </c>
      <c r="AD4786" s="5" t="s">
        <v>38</v>
      </c>
      <c r="AE4786" s="5" t="str">
        <f>VLOOKUP(DatosTransformados[[#This Row],[Customer Segment Hidden]],Tabla3[#All],2,FALSE)</f>
        <v>Low</v>
      </c>
      <c r="AF4786" s="12">
        <v>64.280691733595859</v>
      </c>
      <c r="AG4786" s="5">
        <v>3</v>
      </c>
      <c r="AH4786" s="5" t="s">
        <v>49</v>
      </c>
      <c r="AI4786" s="5" t="str">
        <f>IFERROR(VLOOKUP(DatosTransformados[[#This Row],[Preferred Contact Method Hidden]],Tabla3[#All],2,FALSE),DatosTransformados[[#This Row],[Preferred Contact Method Hidden]])</f>
        <v>Phone</v>
      </c>
      <c r="AJ4786" s="5" t="str">
        <f>VLOOKUP(DatosTransformados[[#This Row],[Applied Discount Hidden]],Tabla3[#All],2,FALSE)</f>
        <v>No</v>
      </c>
      <c r="AK4786" s="5" t="b">
        <v>0</v>
      </c>
    </row>
    <row r="4787" spans="1:37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">
        <v>21</v>
      </c>
      <c r="O47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7" s="2" t="s">
        <v>21</v>
      </c>
      <c r="Q4787" s="2">
        <v>0</v>
      </c>
      <c r="R4787" s="2" t="s">
        <v>21</v>
      </c>
      <c r="S4787" s="2" t="s">
        <v>24</v>
      </c>
      <c r="T4787" s="2" t="s">
        <v>117</v>
      </c>
      <c r="U4787" s="2">
        <v>63</v>
      </c>
      <c r="V4787" s="2" t="str">
        <f>PROPER(DatosTransformados[[#This Row],[Payment Method Hidden]])</f>
        <v>Direct Debit</v>
      </c>
      <c r="W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4787" s="2">
        <v>1584</v>
      </c>
      <c r="Y4787" s="2"/>
      <c r="Z4787" s="2"/>
      <c r="AA4787" s="2" t="s">
        <v>669</v>
      </c>
      <c r="AB4787" s="3">
        <f>DATEVALUE(DatosTransformados[[#This Row],[Contact Date Hidden]])</f>
        <v>44035</v>
      </c>
      <c r="AC4787" s="3">
        <v>45280</v>
      </c>
      <c r="AD4787" s="2" t="s">
        <v>28</v>
      </c>
      <c r="AE4787" s="2" t="str">
        <f>VLOOKUP(DatosTransformados[[#This Row],[Customer Segment Hidden]],Tabla3[#All],2,FALSE)</f>
        <v>High</v>
      </c>
      <c r="AF4787" s="11">
        <v>66.407368843480654</v>
      </c>
      <c r="AG4787" s="2">
        <v>0</v>
      </c>
      <c r="AH4787" s="2" t="s">
        <v>49</v>
      </c>
      <c r="AI4787" s="2" t="str">
        <f>IFERROR(VLOOKUP(DatosTransformados[[#This Row],[Preferred Contact Method Hidden]],Tabla3[#All],2,FALSE),DatosTransformados[[#This Row],[Preferred Contact Method Hidden]])</f>
        <v>Phone</v>
      </c>
      <c r="AJ4787" s="2" t="str">
        <f>VLOOKUP(DatosTransformados[[#This Row],[Applied Discount Hidden]],Tabla3[#All],2,FALSE)</f>
        <v>No</v>
      </c>
      <c r="AK4787" s="2" t="b">
        <v>0</v>
      </c>
    </row>
    <row r="4788" spans="1:37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">
        <v>21</v>
      </c>
      <c r="O47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8" s="5" t="s">
        <v>21</v>
      </c>
      <c r="Q4788" s="5">
        <v>0</v>
      </c>
      <c r="R4788" s="5" t="s">
        <v>21</v>
      </c>
      <c r="S4788" s="5" t="s">
        <v>34</v>
      </c>
      <c r="T4788" s="5" t="s">
        <v>123</v>
      </c>
      <c r="U4788" s="5">
        <v>14</v>
      </c>
      <c r="V4788" s="5" t="str">
        <f>PROPER(DatosTransformados[[#This Row],[Payment Method Hidden]])</f>
        <v>Credit Card</v>
      </c>
      <c r="W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788" s="5">
        <v>688</v>
      </c>
      <c r="Y4788" s="5"/>
      <c r="Z4788" s="5"/>
      <c r="AA4788" s="5" t="s">
        <v>1028</v>
      </c>
      <c r="AB4788" s="6">
        <f>DATEVALUE(DatosTransformados[[#This Row],[Contact Date Hidden]])</f>
        <v>43868</v>
      </c>
      <c r="AC4788" s="6">
        <v>45058</v>
      </c>
      <c r="AD4788" s="5" t="s">
        <v>28</v>
      </c>
      <c r="AE4788" s="5" t="str">
        <f>VLOOKUP(DatosTransformados[[#This Row],[Customer Segment Hidden]],Tabla3[#All],2,FALSE)</f>
        <v>High</v>
      </c>
      <c r="AF4788" s="12">
        <v>16.021333715375949</v>
      </c>
      <c r="AG4788" s="5">
        <v>5</v>
      </c>
      <c r="AH4788" s="5" t="s">
        <v>63</v>
      </c>
      <c r="AI4788" s="5" t="str">
        <f>IFERROR(VLOOKUP(DatosTransformados[[#This Row],[Preferred Contact Method Hidden]],Tabla3[#All],2,FALSE),DatosTransformados[[#This Row],[Preferred Contact Method Hidden]])</f>
        <v>SMS</v>
      </c>
      <c r="AJ4788" s="5" t="str">
        <f>VLOOKUP(DatosTransformados[[#This Row],[Applied Discount Hidden]],Tabla3[#All],2,FALSE)</f>
        <v>Yes</v>
      </c>
      <c r="AK4788" s="5" t="b">
        <v>1</v>
      </c>
    </row>
    <row r="4789" spans="1:37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">
        <v>21</v>
      </c>
      <c r="O47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89" s="2" t="s">
        <v>33</v>
      </c>
      <c r="Q4789" s="2">
        <v>4</v>
      </c>
      <c r="R4789" s="2" t="s">
        <v>33</v>
      </c>
      <c r="S4789" s="2" t="s">
        <v>52</v>
      </c>
      <c r="T4789" s="2" t="s">
        <v>117</v>
      </c>
      <c r="U4789" s="2">
        <v>43</v>
      </c>
      <c r="V4789" s="2" t="str">
        <f>PROPER(DatosTransformados[[#This Row],[Payment Method Hidden]])</f>
        <v>Direct Debit</v>
      </c>
      <c r="W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789" s="2">
        <v>2464</v>
      </c>
      <c r="Y4789" s="2"/>
      <c r="Z4789" s="2"/>
      <c r="AA4789" s="2" t="s">
        <v>6340</v>
      </c>
      <c r="AB4789" s="3">
        <f>DATEVALUE(DatosTransformados[[#This Row],[Contact Date Hidden]])</f>
        <v>44227</v>
      </c>
      <c r="AC4789" s="3">
        <v>44487</v>
      </c>
      <c r="AD4789" s="2" t="s">
        <v>28</v>
      </c>
      <c r="AE4789" s="2" t="str">
        <f>VLOOKUP(DatosTransformados[[#This Row],[Customer Segment Hidden]],Tabla3[#All],2,FALSE)</f>
        <v>High</v>
      </c>
      <c r="AF4789" s="11">
        <v>40.273258261411769</v>
      </c>
      <c r="AG4789" s="2">
        <v>10</v>
      </c>
      <c r="AH4789" s="2" t="s">
        <v>29</v>
      </c>
      <c r="AI4789" s="2" t="str">
        <f>IFERROR(VLOOKUP(DatosTransformados[[#This Row],[Preferred Contact Method Hidden]],Tabla3[#All],2,FALSE),DatosTransformados[[#This Row],[Preferred Contact Method Hidden]])</f>
        <v>Email</v>
      </c>
      <c r="AJ4789" s="2" t="str">
        <f>VLOOKUP(DatosTransformados[[#This Row],[Applied Discount Hidden]],Tabla3[#All],2,FALSE)</f>
        <v>Yes</v>
      </c>
      <c r="AK4789" s="2" t="b">
        <v>1</v>
      </c>
    </row>
    <row r="4790" spans="1:37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">
        <v>21</v>
      </c>
      <c r="O47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0" s="5" t="s">
        <v>21</v>
      </c>
      <c r="Q4790" s="5">
        <v>0</v>
      </c>
      <c r="R4790" s="5" t="s">
        <v>33</v>
      </c>
      <c r="S4790" s="5" t="s">
        <v>52</v>
      </c>
      <c r="T4790" s="5" t="s">
        <v>35</v>
      </c>
      <c r="U4790" s="5">
        <v>64</v>
      </c>
      <c r="V4790" s="5" t="str">
        <f>PROPER(DatosTransformados[[#This Row],[Payment Method Hidden]])</f>
        <v>Direct Debit</v>
      </c>
      <c r="W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4790" s="5">
        <v>2869</v>
      </c>
      <c r="Y4790" s="5"/>
      <c r="Z4790" s="5"/>
      <c r="AA4790" s="5" t="s">
        <v>941</v>
      </c>
      <c r="AB4790" s="6">
        <f>DATEVALUE(DatosTransformados[[#This Row],[Contact Date Hidden]])</f>
        <v>44723</v>
      </c>
      <c r="AC4790" s="6">
        <v>45057</v>
      </c>
      <c r="AD4790" s="5" t="s">
        <v>44</v>
      </c>
      <c r="AE4790" s="5" t="str">
        <f>VLOOKUP(DatosTransformados[[#This Row],[Customer Segment Hidden]],Tabla3[#All],2,FALSE)</f>
        <v>Medium</v>
      </c>
      <c r="AF4790" s="12">
        <v>72.199560711501874</v>
      </c>
      <c r="AG4790" s="5">
        <v>0</v>
      </c>
      <c r="AH4790" s="5" t="s">
        <v>49</v>
      </c>
      <c r="AI4790" s="5" t="str">
        <f>IFERROR(VLOOKUP(DatosTransformados[[#This Row],[Preferred Contact Method Hidden]],Tabla3[#All],2,FALSE),DatosTransformados[[#This Row],[Preferred Contact Method Hidden]])</f>
        <v>Phone</v>
      </c>
      <c r="AJ4790" s="5" t="str">
        <f>VLOOKUP(DatosTransformados[[#This Row],[Applied Discount Hidden]],Tabla3[#All],2,FALSE)</f>
        <v>Yes</v>
      </c>
      <c r="AK4790" s="5" t="b">
        <v>1</v>
      </c>
    </row>
    <row r="4791" spans="1:37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">
        <v>21</v>
      </c>
      <c r="O47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1" s="2" t="s">
        <v>21</v>
      </c>
      <c r="Q4791" s="2">
        <v>0</v>
      </c>
      <c r="R4791" s="2" t="s">
        <v>33</v>
      </c>
      <c r="S4791" s="2" t="s">
        <v>34</v>
      </c>
      <c r="T4791" s="2" t="s">
        <v>25</v>
      </c>
      <c r="U4791" s="2">
        <v>50</v>
      </c>
      <c r="V4791" s="2" t="str">
        <f>PROPER(DatosTransformados[[#This Row],[Payment Method Hidden]])</f>
        <v>Credit Card</v>
      </c>
      <c r="W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791" s="2">
        <v>3426</v>
      </c>
      <c r="Y4791" s="2"/>
      <c r="Z4791" s="2"/>
      <c r="AA4791" s="2" t="s">
        <v>4883</v>
      </c>
      <c r="AB4791" s="3">
        <f>DATEVALUE(DatosTransformados[[#This Row],[Contact Date Hidden]])</f>
        <v>44831</v>
      </c>
      <c r="AC4791" s="3">
        <v>45232</v>
      </c>
      <c r="AD4791" s="2" t="s">
        <v>28</v>
      </c>
      <c r="AE4791" s="2" t="str">
        <f>VLOOKUP(DatosTransformados[[#This Row],[Customer Segment Hidden]],Tabla3[#All],2,FALSE)</f>
        <v>High</v>
      </c>
      <c r="AF4791" s="11">
        <v>55.910508402425641</v>
      </c>
      <c r="AG4791" s="2">
        <v>3</v>
      </c>
      <c r="AH4791" s="2" t="s">
        <v>49</v>
      </c>
      <c r="AI4791" s="2" t="str">
        <f>IFERROR(VLOOKUP(DatosTransformados[[#This Row],[Preferred Contact Method Hidden]],Tabla3[#All],2,FALSE),DatosTransformados[[#This Row],[Preferred Contact Method Hidden]])</f>
        <v>Phone</v>
      </c>
      <c r="AJ4791" s="2" t="str">
        <f>VLOOKUP(DatosTransformados[[#This Row],[Applied Discount Hidden]],Tabla3[#All],2,FALSE)</f>
        <v>No</v>
      </c>
      <c r="AK4791" s="2" t="b">
        <v>0</v>
      </c>
    </row>
    <row r="4792" spans="1:37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">
        <v>21</v>
      </c>
      <c r="O47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2" s="5" t="s">
        <v>21</v>
      </c>
      <c r="Q4792" s="5">
        <v>0</v>
      </c>
      <c r="R4792" s="5" t="s">
        <v>21</v>
      </c>
      <c r="S4792" s="5" t="s">
        <v>24</v>
      </c>
      <c r="T4792" s="5" t="s">
        <v>35</v>
      </c>
      <c r="U4792" s="5">
        <v>8</v>
      </c>
      <c r="V4792" s="5" t="str">
        <f>PROPER(DatosTransformados[[#This Row],[Payment Method Hidden]])</f>
        <v>Direct Debit</v>
      </c>
      <c r="W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792" s="5">
        <v>89</v>
      </c>
      <c r="Y4792" s="5"/>
      <c r="Z4792" s="5"/>
      <c r="AA4792" s="5" t="s">
        <v>1748</v>
      </c>
      <c r="AB4792" s="6">
        <f>DATEVALUE(DatosTransformados[[#This Row],[Contact Date Hidden]])</f>
        <v>45166</v>
      </c>
      <c r="AC4792" s="6">
        <v>44079</v>
      </c>
      <c r="AD4792" s="5" t="s">
        <v>44</v>
      </c>
      <c r="AE4792" s="5" t="str">
        <f>VLOOKUP(DatosTransformados[[#This Row],[Customer Segment Hidden]],Tabla3[#All],2,FALSE)</f>
        <v>Medium</v>
      </c>
      <c r="AF4792" s="12">
        <v>9.5728877995759127</v>
      </c>
      <c r="AG4792" s="5">
        <v>7</v>
      </c>
      <c r="AH4792" s="5" t="s">
        <v>63</v>
      </c>
      <c r="AI4792" s="5" t="str">
        <f>IFERROR(VLOOKUP(DatosTransformados[[#This Row],[Preferred Contact Method Hidden]],Tabla3[#All],2,FALSE),DatosTransformados[[#This Row],[Preferred Contact Method Hidden]])</f>
        <v>SMS</v>
      </c>
      <c r="AJ4792" s="5" t="str">
        <f>VLOOKUP(DatosTransformados[[#This Row],[Applied Discount Hidden]],Tabla3[#All],2,FALSE)</f>
        <v>No</v>
      </c>
      <c r="AK4792" s="5" t="b">
        <v>0</v>
      </c>
    </row>
    <row r="4793" spans="1:37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">
        <v>21</v>
      </c>
      <c r="O47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3" s="2" t="s">
        <v>33</v>
      </c>
      <c r="Q4793" s="2">
        <v>3</v>
      </c>
      <c r="R4793" s="2" t="s">
        <v>21</v>
      </c>
      <c r="S4793" s="2" t="s">
        <v>24</v>
      </c>
      <c r="T4793" s="2" t="s">
        <v>123</v>
      </c>
      <c r="U4793" s="2">
        <v>9</v>
      </c>
      <c r="V4793" s="2" t="str">
        <f>PROPER(DatosTransformados[[#This Row],[Payment Method Hidden]])</f>
        <v>Credit Card</v>
      </c>
      <c r="W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793" s="2">
        <v>35</v>
      </c>
      <c r="Y4793" s="2"/>
      <c r="Z4793" s="2"/>
      <c r="AA4793" s="2" t="s">
        <v>1958</v>
      </c>
      <c r="AB4793" s="3">
        <f>DATEVALUE(DatosTransformados[[#This Row],[Contact Date Hidden]])</f>
        <v>43879</v>
      </c>
      <c r="AC4793" s="3">
        <v>45116</v>
      </c>
      <c r="AD4793" s="2" t="s">
        <v>44</v>
      </c>
      <c r="AE4793" s="2" t="str">
        <f>VLOOKUP(DatosTransformados[[#This Row],[Customer Segment Hidden]],Tabla3[#All],2,FALSE)</f>
        <v>Medium</v>
      </c>
      <c r="AF4793" s="11">
        <v>9.1475510091258165</v>
      </c>
      <c r="AG4793" s="2">
        <v>1</v>
      </c>
      <c r="AH4793" s="2" t="s">
        <v>63</v>
      </c>
      <c r="AI4793" s="2" t="str">
        <f>IFERROR(VLOOKUP(DatosTransformados[[#This Row],[Preferred Contact Method Hidden]],Tabla3[#All],2,FALSE),DatosTransformados[[#This Row],[Preferred Contact Method Hidden]])</f>
        <v>SMS</v>
      </c>
      <c r="AJ4793" s="2" t="str">
        <f>VLOOKUP(DatosTransformados[[#This Row],[Applied Discount Hidden]],Tabla3[#All],2,FALSE)</f>
        <v>No</v>
      </c>
      <c r="AK4793" s="2" t="b">
        <v>0</v>
      </c>
    </row>
    <row r="4794" spans="1:37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">
        <v>21</v>
      </c>
      <c r="O47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4" s="5" t="s">
        <v>21</v>
      </c>
      <c r="Q4794" s="5">
        <v>0</v>
      </c>
      <c r="R4794" s="5" t="s">
        <v>21</v>
      </c>
      <c r="S4794" s="5" t="s">
        <v>24</v>
      </c>
      <c r="T4794" s="5" t="s">
        <v>35</v>
      </c>
      <c r="U4794" s="5">
        <v>26</v>
      </c>
      <c r="V4794" s="5" t="str">
        <f>PROPER(DatosTransformados[[#This Row],[Payment Method Hidden]])</f>
        <v>Direct Debit</v>
      </c>
      <c r="W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794" s="5">
        <v>26</v>
      </c>
      <c r="Y4794" s="5" t="s">
        <v>42</v>
      </c>
      <c r="Z4794" s="5" t="s">
        <v>279</v>
      </c>
      <c r="AA4794" s="5" t="s">
        <v>1281</v>
      </c>
      <c r="AB4794" s="6">
        <f>DATEVALUE(DatosTransformados[[#This Row],[Contact Date Hidden]])</f>
        <v>43973</v>
      </c>
      <c r="AC4794" s="6">
        <v>44671</v>
      </c>
      <c r="AD4794" s="5" t="s">
        <v>28</v>
      </c>
      <c r="AE4794" s="5" t="str">
        <f>VLOOKUP(DatosTransformados[[#This Row],[Customer Segment Hidden]],Tabla3[#All],2,FALSE)</f>
        <v>High</v>
      </c>
      <c r="AF4794" s="12">
        <v>23.330369241087961</v>
      </c>
      <c r="AG4794" s="5">
        <v>8</v>
      </c>
      <c r="AH4794" s="5" t="s">
        <v>63</v>
      </c>
      <c r="AI4794" s="5" t="str">
        <f>IFERROR(VLOOKUP(DatosTransformados[[#This Row],[Preferred Contact Method Hidden]],Tabla3[#All],2,FALSE),DatosTransformados[[#This Row],[Preferred Contact Method Hidden]])</f>
        <v>SMS</v>
      </c>
      <c r="AJ4794" s="5" t="str">
        <f>VLOOKUP(DatosTransformados[[#This Row],[Applied Discount Hidden]],Tabla3[#All],2,FALSE)</f>
        <v>Yes</v>
      </c>
      <c r="AK4794" s="5" t="b">
        <v>1</v>
      </c>
    </row>
    <row r="4795" spans="1:37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">
        <v>21</v>
      </c>
      <c r="O47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5" s="2" t="s">
        <v>21</v>
      </c>
      <c r="Q4795" s="2">
        <v>0</v>
      </c>
      <c r="R4795" s="2" t="s">
        <v>33</v>
      </c>
      <c r="S4795" s="2" t="s">
        <v>34</v>
      </c>
      <c r="T4795" s="2" t="s">
        <v>117</v>
      </c>
      <c r="U4795" s="2">
        <v>25</v>
      </c>
      <c r="V4795" s="2" t="str">
        <f>PROPER(DatosTransformados[[#This Row],[Payment Method Hidden]])</f>
        <v>Direct Debit</v>
      </c>
      <c r="W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795" s="2">
        <v>1716</v>
      </c>
      <c r="Y4795" s="2"/>
      <c r="Z4795" s="2"/>
      <c r="AA4795" s="2" t="s">
        <v>3239</v>
      </c>
      <c r="AB4795" s="3">
        <f>DATEVALUE(DatosTransformados[[#This Row],[Contact Date Hidden]])</f>
        <v>43922</v>
      </c>
      <c r="AC4795" s="3">
        <v>44064</v>
      </c>
      <c r="AD4795" s="2" t="s">
        <v>44</v>
      </c>
      <c r="AE4795" s="2" t="str">
        <f>VLOOKUP(DatosTransformados[[#This Row],[Customer Segment Hidden]],Tabla3[#All],2,FALSE)</f>
        <v>Medium</v>
      </c>
      <c r="AF4795" s="11">
        <v>29.444945437531651</v>
      </c>
      <c r="AG4795" s="2">
        <v>6</v>
      </c>
      <c r="AH4795" s="2" t="s">
        <v>29</v>
      </c>
      <c r="AI4795" s="2" t="str">
        <f>IFERROR(VLOOKUP(DatosTransformados[[#This Row],[Preferred Contact Method Hidden]],Tabla3[#All],2,FALSE),DatosTransformados[[#This Row],[Preferred Contact Method Hidden]])</f>
        <v>Email</v>
      </c>
      <c r="AJ4795" s="2" t="str">
        <f>VLOOKUP(DatosTransformados[[#This Row],[Applied Discount Hidden]],Tabla3[#All],2,FALSE)</f>
        <v>Yes</v>
      </c>
      <c r="AK4795" s="2" t="b">
        <v>1</v>
      </c>
    </row>
    <row r="4796" spans="1:37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">
        <v>21</v>
      </c>
      <c r="O47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6" s="5" t="s">
        <v>21</v>
      </c>
      <c r="Q4796" s="5">
        <v>0</v>
      </c>
      <c r="R4796" s="5" t="s">
        <v>21</v>
      </c>
      <c r="S4796" s="5" t="s">
        <v>24</v>
      </c>
      <c r="T4796" s="5" t="s">
        <v>35</v>
      </c>
      <c r="U4796" s="5">
        <v>13</v>
      </c>
      <c r="V4796" s="5" t="str">
        <f>PROPER(DatosTransformados[[#This Row],[Payment Method Hidden]])</f>
        <v>Direct Debit</v>
      </c>
      <c r="W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796" s="5">
        <v>258</v>
      </c>
      <c r="Y4796" s="5" t="s">
        <v>156</v>
      </c>
      <c r="Z4796" s="5" t="s">
        <v>157</v>
      </c>
      <c r="AA4796" s="5" t="s">
        <v>6193</v>
      </c>
      <c r="AB4796" s="6">
        <f>DATEVALUE(DatosTransformados[[#This Row],[Contact Date Hidden]])</f>
        <v>43927</v>
      </c>
      <c r="AC4796" s="6">
        <v>43979</v>
      </c>
      <c r="AD4796" s="5" t="s">
        <v>38</v>
      </c>
      <c r="AE4796" s="5" t="str">
        <f>VLOOKUP(DatosTransformados[[#This Row],[Customer Segment Hidden]],Tabla3[#All],2,FALSE)</f>
        <v>Low</v>
      </c>
      <c r="AF4796" s="12">
        <v>14.59717090657478</v>
      </c>
      <c r="AG4796" s="5">
        <v>1</v>
      </c>
      <c r="AH4796" s="5" t="s">
        <v>29</v>
      </c>
      <c r="AI4796" s="5" t="str">
        <f>IFERROR(VLOOKUP(DatosTransformados[[#This Row],[Preferred Contact Method Hidden]],Tabla3[#All],2,FALSE),DatosTransformados[[#This Row],[Preferred Contact Method Hidden]])</f>
        <v>Email</v>
      </c>
      <c r="AJ4796" s="5" t="str">
        <f>VLOOKUP(DatosTransformados[[#This Row],[Applied Discount Hidden]],Tabla3[#All],2,FALSE)</f>
        <v>No</v>
      </c>
      <c r="AK4796" s="5" t="b">
        <v>0</v>
      </c>
    </row>
    <row r="4797" spans="1:37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">
        <v>21</v>
      </c>
      <c r="O47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7" s="2" t="s">
        <v>21</v>
      </c>
      <c r="Q4797" s="2">
        <v>0</v>
      </c>
      <c r="R4797" s="2" t="s">
        <v>33</v>
      </c>
      <c r="S4797" s="2" t="s">
        <v>52</v>
      </c>
      <c r="T4797" s="2" t="s">
        <v>123</v>
      </c>
      <c r="U4797" s="2">
        <v>19</v>
      </c>
      <c r="V4797" s="2" t="str">
        <f>PROPER(DatosTransformados[[#This Row],[Payment Method Hidden]])</f>
        <v>Credit Card</v>
      </c>
      <c r="W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4797" s="2">
        <v>1302</v>
      </c>
      <c r="Y4797" s="2"/>
      <c r="Z4797" s="2"/>
      <c r="AA4797" s="2" t="s">
        <v>2230</v>
      </c>
      <c r="AB4797" s="3">
        <f>DATEVALUE(DatosTransformados[[#This Row],[Contact Date Hidden]])</f>
        <v>44253</v>
      </c>
      <c r="AC4797" s="3">
        <v>44770</v>
      </c>
      <c r="AD4797" s="2" t="s">
        <v>38</v>
      </c>
      <c r="AE4797" s="2" t="str">
        <f>VLOOKUP(DatosTransformados[[#This Row],[Customer Segment Hidden]],Tabla3[#All],2,FALSE)</f>
        <v>Low</v>
      </c>
      <c r="AF4797" s="11">
        <v>22.30240253459883</v>
      </c>
      <c r="AG4797" s="2">
        <v>4</v>
      </c>
      <c r="AH4797" s="2" t="s">
        <v>49</v>
      </c>
      <c r="AI4797" s="2" t="str">
        <f>IFERROR(VLOOKUP(DatosTransformados[[#This Row],[Preferred Contact Method Hidden]],Tabla3[#All],2,FALSE),DatosTransformados[[#This Row],[Preferred Contact Method Hidden]])</f>
        <v>Phone</v>
      </c>
      <c r="AJ4797" s="2" t="str">
        <f>VLOOKUP(DatosTransformados[[#This Row],[Applied Discount Hidden]],Tabla3[#All],2,FALSE)</f>
        <v>No</v>
      </c>
      <c r="AK4797" s="2" t="b">
        <v>0</v>
      </c>
    </row>
    <row r="4798" spans="1:37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">
        <v>21</v>
      </c>
      <c r="O47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8" s="5" t="s">
        <v>33</v>
      </c>
      <c r="Q4798" s="5">
        <v>2</v>
      </c>
      <c r="R4798" s="5" t="s">
        <v>21</v>
      </c>
      <c r="S4798" s="5" t="s">
        <v>24</v>
      </c>
      <c r="T4798" s="5" t="s">
        <v>117</v>
      </c>
      <c r="U4798" s="5">
        <v>36</v>
      </c>
      <c r="V4798" s="5" t="str">
        <f>PROPER(DatosTransformados[[#This Row],[Payment Method Hidden]])</f>
        <v>Direct Debit</v>
      </c>
      <c r="W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798" s="5">
        <v>282</v>
      </c>
      <c r="Y4798" s="5" t="s">
        <v>134</v>
      </c>
      <c r="Z4798" s="5" t="s">
        <v>403</v>
      </c>
      <c r="AA4798" s="5" t="s">
        <v>6793</v>
      </c>
      <c r="AB4798" s="6">
        <f>DATEVALUE(DatosTransformados[[#This Row],[Contact Date Hidden]])</f>
        <v>44460</v>
      </c>
      <c r="AC4798" s="6">
        <v>43899</v>
      </c>
      <c r="AD4798" s="5" t="s">
        <v>28</v>
      </c>
      <c r="AE4798" s="5" t="str">
        <f>VLOOKUP(DatosTransformados[[#This Row],[Customer Segment Hidden]],Tabla3[#All],2,FALSE)</f>
        <v>High</v>
      </c>
      <c r="AF4798" s="12">
        <v>37.826286286264512</v>
      </c>
      <c r="AG4798" s="5">
        <v>5</v>
      </c>
      <c r="AH4798" s="5" t="s">
        <v>63</v>
      </c>
      <c r="AI4798" s="5" t="str">
        <f>IFERROR(VLOOKUP(DatosTransformados[[#This Row],[Preferred Contact Method Hidden]],Tabla3[#All],2,FALSE),DatosTransformados[[#This Row],[Preferred Contact Method Hidden]])</f>
        <v>SMS</v>
      </c>
      <c r="AJ4798" s="5" t="str">
        <f>VLOOKUP(DatosTransformados[[#This Row],[Applied Discount Hidden]],Tabla3[#All],2,FALSE)</f>
        <v>Yes</v>
      </c>
      <c r="AK4798" s="5" t="b">
        <v>1</v>
      </c>
    </row>
    <row r="4799" spans="1:37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">
        <v>21</v>
      </c>
      <c r="O47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799" s="2" t="s">
        <v>21</v>
      </c>
      <c r="Q4799" s="2">
        <v>0</v>
      </c>
      <c r="R4799" s="2" t="s">
        <v>21</v>
      </c>
      <c r="S4799" s="2" t="s">
        <v>24</v>
      </c>
      <c r="T4799" s="2" t="s">
        <v>35</v>
      </c>
      <c r="U4799" s="2">
        <v>25</v>
      </c>
      <c r="V4799" s="2" t="str">
        <f>PROPER(DatosTransformados[[#This Row],[Payment Method Hidden]])</f>
        <v>Direct Debit</v>
      </c>
      <c r="W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799" s="2">
        <v>1271</v>
      </c>
      <c r="Y4799" s="2"/>
      <c r="Z4799" s="2"/>
      <c r="AA4799" s="2" t="s">
        <v>6064</v>
      </c>
      <c r="AB4799" s="3">
        <f>DATEVALUE(DatosTransformados[[#This Row],[Contact Date Hidden]])</f>
        <v>44134</v>
      </c>
      <c r="AC4799" s="3">
        <v>44198</v>
      </c>
      <c r="AD4799" s="2" t="s">
        <v>28</v>
      </c>
      <c r="AE4799" s="2" t="str">
        <f>VLOOKUP(DatosTransformados[[#This Row],[Customer Segment Hidden]],Tabla3[#All],2,FALSE)</f>
        <v>High</v>
      </c>
      <c r="AF4799" s="11">
        <v>25.577404829421571</v>
      </c>
      <c r="AG4799" s="2">
        <v>8</v>
      </c>
      <c r="AH4799" s="2" t="s">
        <v>63</v>
      </c>
      <c r="AI4799" s="2" t="str">
        <f>IFERROR(VLOOKUP(DatosTransformados[[#This Row],[Preferred Contact Method Hidden]],Tabla3[#All],2,FALSE),DatosTransformados[[#This Row],[Preferred Contact Method Hidden]])</f>
        <v>SMS</v>
      </c>
      <c r="AJ4799" s="2" t="str">
        <f>VLOOKUP(DatosTransformados[[#This Row],[Applied Discount Hidden]],Tabla3[#All],2,FALSE)</f>
        <v>No</v>
      </c>
      <c r="AK4799" s="2" t="b">
        <v>0</v>
      </c>
    </row>
    <row r="4800" spans="1:37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">
        <v>33</v>
      </c>
      <c r="O48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0" s="5" t="s">
        <v>21</v>
      </c>
      <c r="Q4800" s="5">
        <v>0</v>
      </c>
      <c r="R4800" s="5" t="s">
        <v>21</v>
      </c>
      <c r="S4800" s="5" t="s">
        <v>52</v>
      </c>
      <c r="T4800" s="5" t="s">
        <v>25</v>
      </c>
      <c r="U4800" s="5">
        <v>40</v>
      </c>
      <c r="V4800" s="5" t="str">
        <f>PROPER(DatosTransformados[[#This Row],[Payment Method Hidden]])</f>
        <v>Credit Card</v>
      </c>
      <c r="W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800" s="5">
        <v>2883</v>
      </c>
      <c r="Y4800" s="5"/>
      <c r="Z4800" s="5"/>
      <c r="AA4800" s="5" t="s">
        <v>369</v>
      </c>
      <c r="AB4800" s="6">
        <f>DATEVALUE(DatosTransformados[[#This Row],[Contact Date Hidden]])</f>
        <v>44639</v>
      </c>
      <c r="AC4800" s="6">
        <v>44402</v>
      </c>
      <c r="AD4800" s="5" t="s">
        <v>44</v>
      </c>
      <c r="AE4800" s="5" t="str">
        <f>VLOOKUP(DatosTransformados[[#This Row],[Customer Segment Hidden]],Tabla3[#All],2,FALSE)</f>
        <v>Medium</v>
      </c>
      <c r="AF4800" s="12">
        <v>46.661276386833293</v>
      </c>
      <c r="AG4800" s="5">
        <v>3</v>
      </c>
      <c r="AH4800" s="5" t="s">
        <v>63</v>
      </c>
      <c r="AI4800" s="5" t="str">
        <f>IFERROR(VLOOKUP(DatosTransformados[[#This Row],[Preferred Contact Method Hidden]],Tabla3[#All],2,FALSE),DatosTransformados[[#This Row],[Preferred Contact Method Hidden]])</f>
        <v>SMS</v>
      </c>
      <c r="AJ4800" s="5" t="str">
        <f>VLOOKUP(DatosTransformados[[#This Row],[Applied Discount Hidden]],Tabla3[#All],2,FALSE)</f>
        <v>No</v>
      </c>
      <c r="AK4800" s="5" t="b">
        <v>0</v>
      </c>
    </row>
    <row r="4801" spans="1:37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">
        <v>33</v>
      </c>
      <c r="O48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1" s="2" t="s">
        <v>21</v>
      </c>
      <c r="Q4801" s="2">
        <v>0</v>
      </c>
      <c r="R4801" s="2" t="s">
        <v>33</v>
      </c>
      <c r="S4801" s="2" t="s">
        <v>24</v>
      </c>
      <c r="T4801" s="2" t="s">
        <v>35</v>
      </c>
      <c r="U4801" s="2">
        <v>50</v>
      </c>
      <c r="V4801" s="2" t="str">
        <f>PROPER(DatosTransformados[[#This Row],[Payment Method Hidden]])</f>
        <v>Direct Debit</v>
      </c>
      <c r="W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801" s="2">
        <v>140</v>
      </c>
      <c r="Y4801" s="2" t="s">
        <v>103</v>
      </c>
      <c r="Z4801" s="2" t="s">
        <v>197</v>
      </c>
      <c r="AA4801" s="2" t="s">
        <v>303</v>
      </c>
      <c r="AB4801" s="3">
        <f>DATEVALUE(DatosTransformados[[#This Row],[Contact Date Hidden]])</f>
        <v>44330</v>
      </c>
      <c r="AC4801" s="3">
        <v>44676</v>
      </c>
      <c r="AD4801" s="2" t="s">
        <v>28</v>
      </c>
      <c r="AE4801" s="2" t="str">
        <f>VLOOKUP(DatosTransformados[[#This Row],[Customer Segment Hidden]],Tabla3[#All],2,FALSE)</f>
        <v>High</v>
      </c>
      <c r="AF4801" s="11">
        <v>58.597380934461697</v>
      </c>
      <c r="AG4801" s="2">
        <v>3</v>
      </c>
      <c r="AH4801" s="2" t="s">
        <v>63</v>
      </c>
      <c r="AI4801" s="2" t="str">
        <f>IFERROR(VLOOKUP(DatosTransformados[[#This Row],[Preferred Contact Method Hidden]],Tabla3[#All],2,FALSE),DatosTransformados[[#This Row],[Preferred Contact Method Hidden]])</f>
        <v>SMS</v>
      </c>
      <c r="AJ4801" s="2" t="str">
        <f>VLOOKUP(DatosTransformados[[#This Row],[Applied Discount Hidden]],Tabla3[#All],2,FALSE)</f>
        <v>Yes</v>
      </c>
      <c r="AK4801" s="2" t="b">
        <v>1</v>
      </c>
    </row>
    <row r="4802" spans="1:37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">
        <v>21</v>
      </c>
      <c r="O48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2" s="5" t="s">
        <v>21</v>
      </c>
      <c r="Q4802" s="5">
        <v>0</v>
      </c>
      <c r="R4802" s="5" t="s">
        <v>21</v>
      </c>
      <c r="S4802" s="5" t="s">
        <v>24</v>
      </c>
      <c r="T4802" s="5" t="s">
        <v>35</v>
      </c>
      <c r="U4802" s="5">
        <v>41</v>
      </c>
      <c r="V4802" s="5" t="str">
        <f>PROPER(DatosTransformados[[#This Row],[Payment Method Hidden]])</f>
        <v>Direct Debit</v>
      </c>
      <c r="W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802" s="5">
        <v>1785</v>
      </c>
      <c r="Y4802" s="5"/>
      <c r="Z4802" s="5"/>
      <c r="AA4802" s="5" t="s">
        <v>7218</v>
      </c>
      <c r="AB4802" s="6">
        <f>DATEVALUE(DatosTransformados[[#This Row],[Contact Date Hidden]])</f>
        <v>45051</v>
      </c>
      <c r="AC4802" s="6">
        <v>44505</v>
      </c>
      <c r="AD4802" s="5" t="s">
        <v>38</v>
      </c>
      <c r="AE4802" s="5" t="str">
        <f>VLOOKUP(DatosTransformados[[#This Row],[Customer Segment Hidden]],Tabla3[#All],2,FALSE)</f>
        <v>Low</v>
      </c>
      <c r="AF4802" s="12">
        <v>39.374127432739748</v>
      </c>
      <c r="AG4802" s="5">
        <v>9</v>
      </c>
      <c r="AH4802" s="5" t="s">
        <v>29</v>
      </c>
      <c r="AI4802" s="5" t="str">
        <f>IFERROR(VLOOKUP(DatosTransformados[[#This Row],[Preferred Contact Method Hidden]],Tabla3[#All],2,FALSE),DatosTransformados[[#This Row],[Preferred Contact Method Hidden]])</f>
        <v>Email</v>
      </c>
      <c r="AJ4802" s="5" t="str">
        <f>VLOOKUP(DatosTransformados[[#This Row],[Applied Discount Hidden]],Tabla3[#All],2,FALSE)</f>
        <v>Yes</v>
      </c>
      <c r="AK4802" s="5" t="b">
        <v>1</v>
      </c>
    </row>
    <row r="4803" spans="1:37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">
        <v>21</v>
      </c>
      <c r="O48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3" s="2" t="s">
        <v>33</v>
      </c>
      <c r="Q4803" s="2">
        <v>3</v>
      </c>
      <c r="R4803" s="2" t="s">
        <v>21</v>
      </c>
      <c r="S4803" s="2" t="s">
        <v>52</v>
      </c>
      <c r="T4803" s="2" t="s">
        <v>25</v>
      </c>
      <c r="U4803" s="2">
        <v>11</v>
      </c>
      <c r="V4803" s="2" t="str">
        <f>PROPER(DatosTransformados[[#This Row],[Payment Method Hidden]])</f>
        <v>Credit Card</v>
      </c>
      <c r="W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803" s="2">
        <v>655</v>
      </c>
      <c r="Y4803" s="2"/>
      <c r="Z4803" s="2"/>
      <c r="AA4803" s="2" t="s">
        <v>2594</v>
      </c>
      <c r="AB4803" s="3">
        <f>DATEVALUE(DatosTransformados[[#This Row],[Contact Date Hidden]])</f>
        <v>44574</v>
      </c>
      <c r="AC4803" s="3">
        <v>45272</v>
      </c>
      <c r="AD4803" s="2" t="s">
        <v>44</v>
      </c>
      <c r="AE4803" s="2" t="str">
        <f>VLOOKUP(DatosTransformados[[#This Row],[Customer Segment Hidden]],Tabla3[#All],2,FALSE)</f>
        <v>Medium</v>
      </c>
      <c r="AF4803" s="11">
        <v>11.740716576983599</v>
      </c>
      <c r="AG4803" s="2">
        <v>1</v>
      </c>
      <c r="AH4803" s="2" t="s">
        <v>63</v>
      </c>
      <c r="AI4803" s="2" t="str">
        <f>IFERROR(VLOOKUP(DatosTransformados[[#This Row],[Preferred Contact Method Hidden]],Tabla3[#All],2,FALSE),DatosTransformados[[#This Row],[Preferred Contact Method Hidden]])</f>
        <v>SMS</v>
      </c>
      <c r="AJ4803" s="2" t="str">
        <f>VLOOKUP(DatosTransformados[[#This Row],[Applied Discount Hidden]],Tabla3[#All],2,FALSE)</f>
        <v>Yes</v>
      </c>
      <c r="AK4803" s="2" t="b">
        <v>1</v>
      </c>
    </row>
    <row r="4804" spans="1:37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">
        <v>21</v>
      </c>
      <c r="O48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4" s="5" t="s">
        <v>21</v>
      </c>
      <c r="Q4804" s="5">
        <v>0</v>
      </c>
      <c r="R4804" s="5" t="s">
        <v>33</v>
      </c>
      <c r="S4804" s="5" t="s">
        <v>52</v>
      </c>
      <c r="T4804" s="5" t="s">
        <v>25</v>
      </c>
      <c r="U4804" s="5">
        <v>51</v>
      </c>
      <c r="V4804" s="5" t="str">
        <f>PROPER(DatosTransformados[[#This Row],[Payment Method Hidden]])</f>
        <v>Credit Card</v>
      </c>
      <c r="W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804" s="5">
        <v>3526</v>
      </c>
      <c r="Y4804" s="5"/>
      <c r="Z4804" s="5"/>
      <c r="AA4804" s="5" t="s">
        <v>5312</v>
      </c>
      <c r="AB4804" s="6">
        <f>DATEVALUE(DatosTransformados[[#This Row],[Contact Date Hidden]])</f>
        <v>44350</v>
      </c>
      <c r="AC4804" s="6">
        <v>45046</v>
      </c>
      <c r="AD4804" s="5" t="s">
        <v>38</v>
      </c>
      <c r="AE4804" s="5" t="str">
        <f>VLOOKUP(DatosTransformados[[#This Row],[Customer Segment Hidden]],Tabla3[#All],2,FALSE)</f>
        <v>Low</v>
      </c>
      <c r="AF4804" s="12">
        <v>59.745434381353341</v>
      </c>
      <c r="AG4804" s="5">
        <v>8</v>
      </c>
      <c r="AH4804" s="5" t="s">
        <v>63</v>
      </c>
      <c r="AI4804" s="5" t="str">
        <f>IFERROR(VLOOKUP(DatosTransformados[[#This Row],[Preferred Contact Method Hidden]],Tabla3[#All],2,FALSE),DatosTransformados[[#This Row],[Preferred Contact Method Hidden]])</f>
        <v>SMS</v>
      </c>
      <c r="AJ4804" s="5" t="str">
        <f>VLOOKUP(DatosTransformados[[#This Row],[Applied Discount Hidden]],Tabla3[#All],2,FALSE)</f>
        <v>No</v>
      </c>
      <c r="AK4804" s="5" t="b">
        <v>0</v>
      </c>
    </row>
    <row r="4805" spans="1:37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">
        <v>21</v>
      </c>
      <c r="O48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5" s="2" t="s">
        <v>21</v>
      </c>
      <c r="Q4805" s="2">
        <v>0</v>
      </c>
      <c r="R4805" s="2" t="s">
        <v>33</v>
      </c>
      <c r="S4805" s="2" t="s">
        <v>52</v>
      </c>
      <c r="T4805" s="2" t="s">
        <v>117</v>
      </c>
      <c r="U4805" s="2">
        <v>42</v>
      </c>
      <c r="V4805" s="2" t="str">
        <f>PROPER(DatosTransformados[[#This Row],[Payment Method Hidden]])</f>
        <v>Direct Debit</v>
      </c>
      <c r="W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4805" s="2">
        <v>3026</v>
      </c>
      <c r="Y4805" s="2"/>
      <c r="Z4805" s="2"/>
      <c r="AA4805" s="2" t="s">
        <v>2672</v>
      </c>
      <c r="AB4805" s="3">
        <f>DATEVALUE(DatosTransformados[[#This Row],[Contact Date Hidden]])</f>
        <v>45039</v>
      </c>
      <c r="AC4805" s="3">
        <v>43929</v>
      </c>
      <c r="AD4805" s="2" t="s">
        <v>38</v>
      </c>
      <c r="AE4805" s="2" t="str">
        <f>VLOOKUP(DatosTransformados[[#This Row],[Customer Segment Hidden]],Tabla3[#All],2,FALSE)</f>
        <v>Low</v>
      </c>
      <c r="AF4805" s="11">
        <v>41.441667455576201</v>
      </c>
      <c r="AG4805" s="2">
        <v>0</v>
      </c>
      <c r="AH4805" s="2" t="s">
        <v>63</v>
      </c>
      <c r="AI4805" s="2" t="str">
        <f>IFERROR(VLOOKUP(DatosTransformados[[#This Row],[Preferred Contact Method Hidden]],Tabla3[#All],2,FALSE),DatosTransformados[[#This Row],[Preferred Contact Method Hidden]])</f>
        <v>SMS</v>
      </c>
      <c r="AJ4805" s="2" t="str">
        <f>VLOOKUP(DatosTransformados[[#This Row],[Applied Discount Hidden]],Tabla3[#All],2,FALSE)</f>
        <v>Yes</v>
      </c>
      <c r="AK4805" s="2" t="b">
        <v>1</v>
      </c>
    </row>
    <row r="4806" spans="1:37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">
        <v>21</v>
      </c>
      <c r="O48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6" s="5" t="s">
        <v>33</v>
      </c>
      <c r="Q4806" s="5">
        <v>2</v>
      </c>
      <c r="R4806" s="5" t="s">
        <v>33</v>
      </c>
      <c r="S4806" s="5" t="s">
        <v>52</v>
      </c>
      <c r="T4806" s="5" t="s">
        <v>123</v>
      </c>
      <c r="U4806" s="5">
        <v>28</v>
      </c>
      <c r="V4806" s="5" t="str">
        <f>PROPER(DatosTransformados[[#This Row],[Payment Method Hidden]])</f>
        <v>Credit Card</v>
      </c>
      <c r="W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806" s="5">
        <v>1627</v>
      </c>
      <c r="Y4806" s="5"/>
      <c r="Z4806" s="5"/>
      <c r="AA4806" s="5" t="s">
        <v>645</v>
      </c>
      <c r="AB4806" s="6">
        <f>DATEVALUE(DatosTransformados[[#This Row],[Contact Date Hidden]])</f>
        <v>44107</v>
      </c>
      <c r="AC4806" s="6">
        <v>44709</v>
      </c>
      <c r="AD4806" s="5" t="s">
        <v>44</v>
      </c>
      <c r="AE4806" s="5" t="str">
        <f>VLOOKUP(DatosTransformados[[#This Row],[Customer Segment Hidden]],Tabla3[#All],2,FALSE)</f>
        <v>Medium</v>
      </c>
      <c r="AF4806" s="12">
        <v>31.931388598487452</v>
      </c>
      <c r="AG4806" s="5">
        <v>2</v>
      </c>
      <c r="AH4806" s="5" t="s">
        <v>49</v>
      </c>
      <c r="AI4806" s="5" t="str">
        <f>IFERROR(VLOOKUP(DatosTransformados[[#This Row],[Preferred Contact Method Hidden]],Tabla3[#All],2,FALSE),DatosTransformados[[#This Row],[Preferred Contact Method Hidden]])</f>
        <v>Phone</v>
      </c>
      <c r="AJ4806" s="5" t="str">
        <f>VLOOKUP(DatosTransformados[[#This Row],[Applied Discount Hidden]],Tabla3[#All],2,FALSE)</f>
        <v>No</v>
      </c>
      <c r="AK4806" s="5" t="b">
        <v>0</v>
      </c>
    </row>
    <row r="4807" spans="1:37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">
        <v>21</v>
      </c>
      <c r="O48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7" s="2" t="s">
        <v>21</v>
      </c>
      <c r="Q4807" s="2">
        <v>0</v>
      </c>
      <c r="R4807" s="2" t="s">
        <v>21</v>
      </c>
      <c r="S4807" s="2" t="s">
        <v>24</v>
      </c>
      <c r="T4807" s="2" t="s">
        <v>117</v>
      </c>
      <c r="U4807" s="2">
        <v>34</v>
      </c>
      <c r="V4807" s="2" t="str">
        <f>PROPER(DatosTransformados[[#This Row],[Payment Method Hidden]])</f>
        <v>Direct Debit</v>
      </c>
      <c r="W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807" s="2">
        <v>34</v>
      </c>
      <c r="Y4807" s="2" t="s">
        <v>42</v>
      </c>
      <c r="Z4807" s="2" t="s">
        <v>213</v>
      </c>
      <c r="AA4807" s="2" t="s">
        <v>2080</v>
      </c>
      <c r="AB4807" s="3">
        <f>DATEVALUE(DatosTransformados[[#This Row],[Contact Date Hidden]])</f>
        <v>44220</v>
      </c>
      <c r="AC4807" s="3">
        <v>44024</v>
      </c>
      <c r="AD4807" s="2" t="s">
        <v>38</v>
      </c>
      <c r="AE4807" s="2" t="str">
        <f>VLOOKUP(DatosTransformados[[#This Row],[Customer Segment Hidden]],Tabla3[#All],2,FALSE)</f>
        <v>Low</v>
      </c>
      <c r="AF4807" s="11">
        <v>36.82371845004559</v>
      </c>
      <c r="AG4807" s="2">
        <v>2</v>
      </c>
      <c r="AH4807" s="2" t="s">
        <v>49</v>
      </c>
      <c r="AI4807" s="2" t="str">
        <f>IFERROR(VLOOKUP(DatosTransformados[[#This Row],[Preferred Contact Method Hidden]],Tabla3[#All],2,FALSE),DatosTransformados[[#This Row],[Preferred Contact Method Hidden]])</f>
        <v>Phone</v>
      </c>
      <c r="AJ4807" s="2" t="str">
        <f>VLOOKUP(DatosTransformados[[#This Row],[Applied Discount Hidden]],Tabla3[#All],2,FALSE)</f>
        <v>Yes</v>
      </c>
      <c r="AK4807" s="2" t="b">
        <v>1</v>
      </c>
    </row>
    <row r="4808" spans="1:37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">
        <v>21</v>
      </c>
      <c r="O48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8" s="5" t="s">
        <v>21</v>
      </c>
      <c r="Q4808" s="5">
        <v>0</v>
      </c>
      <c r="R4808" s="5" t="s">
        <v>21</v>
      </c>
      <c r="S4808" s="5" t="s">
        <v>24</v>
      </c>
      <c r="T4808" s="5" t="s">
        <v>35</v>
      </c>
      <c r="U4808" s="5">
        <v>24</v>
      </c>
      <c r="V4808" s="5" t="str">
        <f>PROPER(DatosTransformados[[#This Row],[Payment Method Hidden]])</f>
        <v>Direct Debit</v>
      </c>
      <c r="W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808" s="5">
        <v>24</v>
      </c>
      <c r="Y4808" s="5"/>
      <c r="Z4808" s="5"/>
      <c r="AA4808" s="5" t="s">
        <v>3004</v>
      </c>
      <c r="AB4808" s="6">
        <f>DATEVALUE(DatosTransformados[[#This Row],[Contact Date Hidden]])</f>
        <v>44095</v>
      </c>
      <c r="AC4808" s="6">
        <v>44818</v>
      </c>
      <c r="AD4808" s="5" t="s">
        <v>38</v>
      </c>
      <c r="AE4808" s="5" t="str">
        <f>VLOOKUP(DatosTransformados[[#This Row],[Customer Segment Hidden]],Tabla3[#All],2,FALSE)</f>
        <v>Low</v>
      </c>
      <c r="AF4808" s="12">
        <v>24.181208630019</v>
      </c>
      <c r="AG4808" s="5">
        <v>7</v>
      </c>
      <c r="AH4808" s="5" t="s">
        <v>63</v>
      </c>
      <c r="AI4808" s="5" t="str">
        <f>IFERROR(VLOOKUP(DatosTransformados[[#This Row],[Preferred Contact Method Hidden]],Tabla3[#All],2,FALSE),DatosTransformados[[#This Row],[Preferred Contact Method Hidden]])</f>
        <v>SMS</v>
      </c>
      <c r="AJ4808" s="5" t="str">
        <f>VLOOKUP(DatosTransformados[[#This Row],[Applied Discount Hidden]],Tabla3[#All],2,FALSE)</f>
        <v>No</v>
      </c>
      <c r="AK4808" s="5" t="b">
        <v>0</v>
      </c>
    </row>
    <row r="4809" spans="1:37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">
        <v>33</v>
      </c>
      <c r="O48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09" s="2" t="s">
        <v>21</v>
      </c>
      <c r="Q4809" s="2">
        <v>0</v>
      </c>
      <c r="R4809" s="2" t="s">
        <v>33</v>
      </c>
      <c r="S4809" s="2" t="s">
        <v>34</v>
      </c>
      <c r="T4809" s="2" t="s">
        <v>123</v>
      </c>
      <c r="U4809" s="2">
        <v>37</v>
      </c>
      <c r="V4809" s="2" t="str">
        <f>PROPER(DatosTransformados[[#This Row],[Payment Method Hidden]])</f>
        <v>Credit Card</v>
      </c>
      <c r="W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809" s="2">
        <v>2690</v>
      </c>
      <c r="Y4809" s="2"/>
      <c r="Z4809" s="2"/>
      <c r="AA4809" s="2" t="s">
        <v>2796</v>
      </c>
      <c r="AB4809" s="3">
        <f>DATEVALUE(DatosTransformados[[#This Row],[Contact Date Hidden]])</f>
        <v>44699</v>
      </c>
      <c r="AC4809" s="3">
        <v>44865</v>
      </c>
      <c r="AD4809" s="2" t="s">
        <v>38</v>
      </c>
      <c r="AE4809" s="2" t="str">
        <f>VLOOKUP(DatosTransformados[[#This Row],[Customer Segment Hidden]],Tabla3[#All],2,FALSE)</f>
        <v>Low</v>
      </c>
      <c r="AF4809" s="11">
        <v>41.321185684093777</v>
      </c>
      <c r="AG4809" s="2">
        <v>9</v>
      </c>
      <c r="AH4809" s="2" t="s">
        <v>63</v>
      </c>
      <c r="AI4809" s="2" t="str">
        <f>IFERROR(VLOOKUP(DatosTransformados[[#This Row],[Preferred Contact Method Hidden]],Tabla3[#All],2,FALSE),DatosTransformados[[#This Row],[Preferred Contact Method Hidden]])</f>
        <v>SMS</v>
      </c>
      <c r="AJ4809" s="2" t="str">
        <f>VLOOKUP(DatosTransformados[[#This Row],[Applied Discount Hidden]],Tabla3[#All],2,FALSE)</f>
        <v>Yes</v>
      </c>
      <c r="AK4809" s="2" t="b">
        <v>1</v>
      </c>
    </row>
    <row r="4810" spans="1:37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">
        <v>21</v>
      </c>
      <c r="O48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0" s="5" t="s">
        <v>33</v>
      </c>
      <c r="Q4810" s="5">
        <v>2</v>
      </c>
      <c r="R4810" s="5" t="s">
        <v>21</v>
      </c>
      <c r="S4810" s="5" t="s">
        <v>34</v>
      </c>
      <c r="T4810" s="5" t="s">
        <v>123</v>
      </c>
      <c r="U4810" s="5">
        <v>14</v>
      </c>
      <c r="V4810" s="5" t="str">
        <f>PROPER(DatosTransformados[[#This Row],[Payment Method Hidden]])</f>
        <v>Credit Card</v>
      </c>
      <c r="W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4810" s="5">
        <v>160</v>
      </c>
      <c r="Y4810" s="5"/>
      <c r="Z4810" s="5"/>
      <c r="AA4810" s="5" t="s">
        <v>3400</v>
      </c>
      <c r="AB4810" s="6">
        <f>DATEVALUE(DatosTransformados[[#This Row],[Contact Date Hidden]])</f>
        <v>45180</v>
      </c>
      <c r="AC4810" s="6">
        <v>44668</v>
      </c>
      <c r="AD4810" s="5" t="s">
        <v>28</v>
      </c>
      <c r="AE4810" s="5" t="str">
        <f>VLOOKUP(DatosTransformados[[#This Row],[Customer Segment Hidden]],Tabla3[#All],2,FALSE)</f>
        <v>High</v>
      </c>
      <c r="AF4810" s="12">
        <v>13.38546712274071</v>
      </c>
      <c r="AG4810" s="5">
        <v>1</v>
      </c>
      <c r="AH4810" s="5" t="s">
        <v>49</v>
      </c>
      <c r="AI4810" s="5" t="str">
        <f>IFERROR(VLOOKUP(DatosTransformados[[#This Row],[Preferred Contact Method Hidden]],Tabla3[#All],2,FALSE),DatosTransformados[[#This Row],[Preferred Contact Method Hidden]])</f>
        <v>Phone</v>
      </c>
      <c r="AJ4810" s="5" t="str">
        <f>VLOOKUP(DatosTransformados[[#This Row],[Applied Discount Hidden]],Tabla3[#All],2,FALSE)</f>
        <v>Yes</v>
      </c>
      <c r="AK4810" s="5" t="b">
        <v>1</v>
      </c>
    </row>
    <row r="4811" spans="1:37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">
        <v>21</v>
      </c>
      <c r="O48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1" s="2" t="s">
        <v>21</v>
      </c>
      <c r="Q4811" s="2">
        <v>0</v>
      </c>
      <c r="R4811" s="2" t="s">
        <v>21</v>
      </c>
      <c r="S4811" s="2" t="s">
        <v>24</v>
      </c>
      <c r="T4811" s="2" t="s">
        <v>169</v>
      </c>
      <c r="U4811" s="2">
        <v>20</v>
      </c>
      <c r="V4811" s="2" t="str">
        <f>PROPER(DatosTransformados[[#This Row],[Payment Method Hidden]])</f>
        <v>Paper Check</v>
      </c>
      <c r="W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811" s="2">
        <v>86</v>
      </c>
      <c r="Y4811" s="2"/>
      <c r="Z4811" s="2"/>
      <c r="AA4811" s="2" t="s">
        <v>4322</v>
      </c>
      <c r="AB4811" s="3">
        <f>DATEVALUE(DatosTransformados[[#This Row],[Contact Date Hidden]])</f>
        <v>44787</v>
      </c>
      <c r="AC4811" s="3">
        <v>44439</v>
      </c>
      <c r="AD4811" s="2" t="s">
        <v>38</v>
      </c>
      <c r="AE4811" s="2" t="str">
        <f>VLOOKUP(DatosTransformados[[#This Row],[Customer Segment Hidden]],Tabla3[#All],2,FALSE)</f>
        <v>Low</v>
      </c>
      <c r="AF4811" s="11">
        <v>19.797518230418049</v>
      </c>
      <c r="AG4811" s="2">
        <v>10</v>
      </c>
      <c r="AH4811" s="2" t="s">
        <v>29</v>
      </c>
      <c r="AI4811" s="2" t="str">
        <f>IFERROR(VLOOKUP(DatosTransformados[[#This Row],[Preferred Contact Method Hidden]],Tabla3[#All],2,FALSE),DatosTransformados[[#This Row],[Preferred Contact Method Hidden]])</f>
        <v>Email</v>
      </c>
      <c r="AJ4811" s="2" t="str">
        <f>VLOOKUP(DatosTransformados[[#This Row],[Applied Discount Hidden]],Tabla3[#All],2,FALSE)</f>
        <v>No</v>
      </c>
      <c r="AK4811" s="2" t="b">
        <v>0</v>
      </c>
    </row>
    <row r="4812" spans="1:37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">
        <v>21</v>
      </c>
      <c r="O48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2" s="5" t="s">
        <v>21</v>
      </c>
      <c r="Q4812" s="5">
        <v>0</v>
      </c>
      <c r="R4812" s="5" t="s">
        <v>21</v>
      </c>
      <c r="S4812" s="5" t="s">
        <v>24</v>
      </c>
      <c r="T4812" s="5" t="s">
        <v>35</v>
      </c>
      <c r="U4812" s="5">
        <v>39</v>
      </c>
      <c r="V4812" s="5" t="str">
        <f>PROPER(DatosTransformados[[#This Row],[Payment Method Hidden]])</f>
        <v>Direct Debit</v>
      </c>
      <c r="W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4812" s="5">
        <v>1977</v>
      </c>
      <c r="Y4812" s="5"/>
      <c r="Z4812" s="5"/>
      <c r="AA4812" s="5" t="s">
        <v>7218</v>
      </c>
      <c r="AB4812" s="6">
        <f>DATEVALUE(DatosTransformados[[#This Row],[Contact Date Hidden]])</f>
        <v>45051</v>
      </c>
      <c r="AC4812" s="6">
        <v>44868</v>
      </c>
      <c r="AD4812" s="5" t="s">
        <v>44</v>
      </c>
      <c r="AE4812" s="5" t="str">
        <f>VLOOKUP(DatosTransformados[[#This Row],[Customer Segment Hidden]],Tabla3[#All],2,FALSE)</f>
        <v>Medium</v>
      </c>
      <c r="AF4812" s="12">
        <v>38.629449379173479</v>
      </c>
      <c r="AG4812" s="5">
        <v>0</v>
      </c>
      <c r="AH4812" s="5" t="s">
        <v>29</v>
      </c>
      <c r="AI4812" s="5" t="str">
        <f>IFERROR(VLOOKUP(DatosTransformados[[#This Row],[Preferred Contact Method Hidden]],Tabla3[#All],2,FALSE),DatosTransformados[[#This Row],[Preferred Contact Method Hidden]])</f>
        <v>Email</v>
      </c>
      <c r="AJ4812" s="5" t="str">
        <f>VLOOKUP(DatosTransformados[[#This Row],[Applied Discount Hidden]],Tabla3[#All],2,FALSE)</f>
        <v>No</v>
      </c>
      <c r="AK4812" s="5" t="b">
        <v>0</v>
      </c>
    </row>
    <row r="4813" spans="1:37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">
        <v>21</v>
      </c>
      <c r="O48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3" s="2" t="s">
        <v>21</v>
      </c>
      <c r="Q4813" s="2">
        <v>0</v>
      </c>
      <c r="R4813" s="2" t="s">
        <v>33</v>
      </c>
      <c r="S4813" s="2" t="s">
        <v>24</v>
      </c>
      <c r="T4813" s="2" t="s">
        <v>35</v>
      </c>
      <c r="U4813" s="2">
        <v>20</v>
      </c>
      <c r="V4813" s="2" t="str">
        <f>PROPER(DatosTransformados[[#This Row],[Payment Method Hidden]])</f>
        <v>Direct Debit</v>
      </c>
      <c r="W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813" s="2">
        <v>37</v>
      </c>
      <c r="Y4813" s="2" t="s">
        <v>87</v>
      </c>
      <c r="Z4813" s="2" t="s">
        <v>1400</v>
      </c>
      <c r="AA4813" s="2" t="s">
        <v>5389</v>
      </c>
      <c r="AB4813" s="3">
        <f>DATEVALUE(DatosTransformados[[#This Row],[Contact Date Hidden]])</f>
        <v>44715</v>
      </c>
      <c r="AC4813" s="3">
        <v>44037</v>
      </c>
      <c r="AD4813" s="2" t="s">
        <v>28</v>
      </c>
      <c r="AE4813" s="2" t="str">
        <f>VLOOKUP(DatosTransformados[[#This Row],[Customer Segment Hidden]],Tabla3[#All],2,FALSE)</f>
        <v>High</v>
      </c>
      <c r="AF4813" s="11">
        <v>17.604297311389111</v>
      </c>
      <c r="AG4813" s="2">
        <v>2</v>
      </c>
      <c r="AH4813" s="2" t="s">
        <v>49</v>
      </c>
      <c r="AI4813" s="2" t="str">
        <f>IFERROR(VLOOKUP(DatosTransformados[[#This Row],[Preferred Contact Method Hidden]],Tabla3[#All],2,FALSE),DatosTransformados[[#This Row],[Preferred Contact Method Hidden]])</f>
        <v>Phone</v>
      </c>
      <c r="AJ4813" s="2" t="str">
        <f>VLOOKUP(DatosTransformados[[#This Row],[Applied Discount Hidden]],Tabla3[#All],2,FALSE)</f>
        <v>No</v>
      </c>
      <c r="AK4813" s="2" t="b">
        <v>0</v>
      </c>
    </row>
    <row r="4814" spans="1:37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">
        <v>21</v>
      </c>
      <c r="O48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4" s="5" t="s">
        <v>21</v>
      </c>
      <c r="Q4814" s="5">
        <v>0</v>
      </c>
      <c r="R4814" s="5" t="s">
        <v>21</v>
      </c>
      <c r="S4814" s="5" t="s">
        <v>24</v>
      </c>
      <c r="T4814" s="5" t="s">
        <v>35</v>
      </c>
      <c r="U4814" s="5">
        <v>31</v>
      </c>
      <c r="V4814" s="5" t="str">
        <f>PROPER(DatosTransformados[[#This Row],[Payment Method Hidden]])</f>
        <v>Direct Debit</v>
      </c>
      <c r="W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814" s="5">
        <v>303</v>
      </c>
      <c r="Y4814" s="5"/>
      <c r="Z4814" s="5"/>
      <c r="AA4814" s="5" t="s">
        <v>4701</v>
      </c>
      <c r="AB4814" s="6">
        <f>DATEVALUE(DatosTransformados[[#This Row],[Contact Date Hidden]])</f>
        <v>44181</v>
      </c>
      <c r="AC4814" s="6">
        <v>43905</v>
      </c>
      <c r="AD4814" s="5" t="s">
        <v>28</v>
      </c>
      <c r="AE4814" s="5" t="str">
        <f>VLOOKUP(DatosTransformados[[#This Row],[Customer Segment Hidden]],Tabla3[#All],2,FALSE)</f>
        <v>High</v>
      </c>
      <c r="AF4814" s="12">
        <v>32.063178230413179</v>
      </c>
      <c r="AG4814" s="5">
        <v>8</v>
      </c>
      <c r="AH4814" s="5" t="s">
        <v>49</v>
      </c>
      <c r="AI4814" s="5" t="str">
        <f>IFERROR(VLOOKUP(DatosTransformados[[#This Row],[Preferred Contact Method Hidden]],Tabla3[#All],2,FALSE),DatosTransformados[[#This Row],[Preferred Contact Method Hidden]])</f>
        <v>Phone</v>
      </c>
      <c r="AJ4814" s="5" t="str">
        <f>VLOOKUP(DatosTransformados[[#This Row],[Applied Discount Hidden]],Tabla3[#All],2,FALSE)</f>
        <v>Yes</v>
      </c>
      <c r="AK4814" s="5" t="b">
        <v>1</v>
      </c>
    </row>
    <row r="4815" spans="1:37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">
        <v>33</v>
      </c>
      <c r="O48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5" s="2" t="s">
        <v>21</v>
      </c>
      <c r="Q4815" s="2">
        <v>0</v>
      </c>
      <c r="R4815" s="2" t="s">
        <v>33</v>
      </c>
      <c r="S4815" s="2" t="s">
        <v>52</v>
      </c>
      <c r="T4815" s="2" t="s">
        <v>35</v>
      </c>
      <c r="U4815" s="2">
        <v>27</v>
      </c>
      <c r="V4815" s="2" t="str">
        <f>PROPER(DatosTransformados[[#This Row],[Payment Method Hidden]])</f>
        <v>Direct Debit</v>
      </c>
      <c r="W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815" s="2">
        <v>799</v>
      </c>
      <c r="Y4815" s="2"/>
      <c r="Z4815" s="2"/>
      <c r="AA4815" s="2" t="s">
        <v>6893</v>
      </c>
      <c r="AB4815" s="3">
        <f>DATEVALUE(DatosTransformados[[#This Row],[Contact Date Hidden]])</f>
        <v>43981</v>
      </c>
      <c r="AC4815" s="3">
        <v>43965</v>
      </c>
      <c r="AD4815" s="2" t="s">
        <v>28</v>
      </c>
      <c r="AE4815" s="2" t="str">
        <f>VLOOKUP(DatosTransformados[[#This Row],[Customer Segment Hidden]],Tabla3[#All],2,FALSE)</f>
        <v>High</v>
      </c>
      <c r="AF4815" s="11">
        <v>30.0653621016796</v>
      </c>
      <c r="AG4815" s="2">
        <v>0</v>
      </c>
      <c r="AH4815" s="2" t="s">
        <v>49</v>
      </c>
      <c r="AI4815" s="2" t="str">
        <f>IFERROR(VLOOKUP(DatosTransformados[[#This Row],[Preferred Contact Method Hidden]],Tabla3[#All],2,FALSE),DatosTransformados[[#This Row],[Preferred Contact Method Hidden]])</f>
        <v>Phone</v>
      </c>
      <c r="AJ4815" s="2" t="str">
        <f>VLOOKUP(DatosTransformados[[#This Row],[Applied Discount Hidden]],Tabla3[#All],2,FALSE)</f>
        <v>Yes</v>
      </c>
      <c r="AK4815" s="2" t="b">
        <v>1</v>
      </c>
    </row>
    <row r="4816" spans="1:37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">
        <v>21</v>
      </c>
      <c r="O48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6" s="5" t="s">
        <v>21</v>
      </c>
      <c r="Q4816" s="5">
        <v>0</v>
      </c>
      <c r="R4816" s="5" t="s">
        <v>33</v>
      </c>
      <c r="S4816" s="5" t="s">
        <v>24</v>
      </c>
      <c r="T4816" s="5" t="s">
        <v>123</v>
      </c>
      <c r="U4816" s="5">
        <v>65</v>
      </c>
      <c r="V4816" s="5" t="str">
        <f>PROPER(DatosTransformados[[#This Row],[Payment Method Hidden]])</f>
        <v>Credit Card</v>
      </c>
      <c r="W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4816" s="5">
        <v>3162</v>
      </c>
      <c r="Y4816" s="5"/>
      <c r="Z4816" s="5"/>
      <c r="AA4816" s="5" t="s">
        <v>7233</v>
      </c>
      <c r="AB4816" s="6">
        <f>DATEVALUE(DatosTransformados[[#This Row],[Contact Date Hidden]])</f>
        <v>44488</v>
      </c>
      <c r="AC4816" s="6">
        <v>44708</v>
      </c>
      <c r="AD4816" s="5" t="s">
        <v>38</v>
      </c>
      <c r="AE4816" s="5" t="str">
        <f>VLOOKUP(DatosTransformados[[#This Row],[Customer Segment Hidden]],Tabla3[#All],2,FALSE)</f>
        <v>Low</v>
      </c>
      <c r="AF4816" s="12">
        <v>64.963823182292103</v>
      </c>
      <c r="AG4816" s="5">
        <v>5</v>
      </c>
      <c r="AH4816" s="5" t="s">
        <v>49</v>
      </c>
      <c r="AI4816" s="5" t="str">
        <f>IFERROR(VLOOKUP(DatosTransformados[[#This Row],[Preferred Contact Method Hidden]],Tabla3[#All],2,FALSE),DatosTransformados[[#This Row],[Preferred Contact Method Hidden]])</f>
        <v>Phone</v>
      </c>
      <c r="AJ4816" s="5" t="str">
        <f>VLOOKUP(DatosTransformados[[#This Row],[Applied Discount Hidden]],Tabla3[#All],2,FALSE)</f>
        <v>Yes</v>
      </c>
      <c r="AK4816" s="5" t="b">
        <v>1</v>
      </c>
    </row>
    <row r="4817" spans="1:37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">
        <v>33</v>
      </c>
      <c r="O48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7" s="2" t="s">
        <v>21</v>
      </c>
      <c r="Q4817" s="2">
        <v>0</v>
      </c>
      <c r="R4817" s="2" t="s">
        <v>21</v>
      </c>
      <c r="S4817" s="2" t="s">
        <v>24</v>
      </c>
      <c r="T4817" s="2" t="s">
        <v>35</v>
      </c>
      <c r="U4817" s="2">
        <v>15</v>
      </c>
      <c r="V4817" s="2" t="str">
        <f>PROPER(DatosTransformados[[#This Row],[Payment Method Hidden]])</f>
        <v>Direct Debit</v>
      </c>
      <c r="W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4817" s="2">
        <v>71</v>
      </c>
      <c r="Y4817" s="2" t="s">
        <v>87</v>
      </c>
      <c r="Z4817" s="2" t="s">
        <v>1400</v>
      </c>
      <c r="AA4817" s="2" t="s">
        <v>5300</v>
      </c>
      <c r="AB4817" s="3">
        <f>DATEVALUE(DatosTransformados[[#This Row],[Contact Date Hidden]])</f>
        <v>44962</v>
      </c>
      <c r="AC4817" s="3">
        <v>44247</v>
      </c>
      <c r="AD4817" s="2" t="s">
        <v>28</v>
      </c>
      <c r="AE4817" s="2" t="str">
        <f>VLOOKUP(DatosTransformados[[#This Row],[Customer Segment Hidden]],Tabla3[#All],2,FALSE)</f>
        <v>High</v>
      </c>
      <c r="AF4817" s="11">
        <v>16.376959212644088</v>
      </c>
      <c r="AG4817" s="2">
        <v>2</v>
      </c>
      <c r="AH4817" s="2" t="s">
        <v>49</v>
      </c>
      <c r="AI4817" s="2" t="str">
        <f>IFERROR(VLOOKUP(DatosTransformados[[#This Row],[Preferred Contact Method Hidden]],Tabla3[#All],2,FALSE),DatosTransformados[[#This Row],[Preferred Contact Method Hidden]])</f>
        <v>Phone</v>
      </c>
      <c r="AJ4817" s="2" t="str">
        <f>VLOOKUP(DatosTransformados[[#This Row],[Applied Discount Hidden]],Tabla3[#All],2,FALSE)</f>
        <v>No</v>
      </c>
      <c r="AK4817" s="2" t="b">
        <v>0</v>
      </c>
    </row>
    <row r="4818" spans="1:37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">
        <v>33</v>
      </c>
      <c r="O48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18" s="5" t="s">
        <v>21</v>
      </c>
      <c r="Q4818" s="5">
        <v>0</v>
      </c>
      <c r="R4818" s="5" t="s">
        <v>21</v>
      </c>
      <c r="S4818" s="5" t="s">
        <v>24</v>
      </c>
      <c r="T4818" s="5" t="s">
        <v>35</v>
      </c>
      <c r="U4818" s="5">
        <v>18</v>
      </c>
      <c r="V4818" s="5" t="str">
        <f>PROPER(DatosTransformados[[#This Row],[Payment Method Hidden]])</f>
        <v>Direct Debit</v>
      </c>
      <c r="W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818" s="5">
        <v>370</v>
      </c>
      <c r="Y4818" s="5" t="s">
        <v>42</v>
      </c>
      <c r="Z4818" s="5" t="s">
        <v>213</v>
      </c>
      <c r="AA4818" s="5" t="s">
        <v>2123</v>
      </c>
      <c r="AB4818" s="6">
        <f>DATEVALUE(DatosTransformados[[#This Row],[Contact Date Hidden]])</f>
        <v>44738</v>
      </c>
      <c r="AC4818" s="6">
        <v>45014</v>
      </c>
      <c r="AD4818" s="5" t="s">
        <v>28</v>
      </c>
      <c r="AE4818" s="5" t="str">
        <f>VLOOKUP(DatosTransformados[[#This Row],[Customer Segment Hidden]],Tabla3[#All],2,FALSE)</f>
        <v>High</v>
      </c>
      <c r="AF4818" s="12">
        <v>16.888634101418429</v>
      </c>
      <c r="AG4818" s="5">
        <v>0</v>
      </c>
      <c r="AH4818" s="5" t="s">
        <v>63</v>
      </c>
      <c r="AI4818" s="5" t="str">
        <f>IFERROR(VLOOKUP(DatosTransformados[[#This Row],[Preferred Contact Method Hidden]],Tabla3[#All],2,FALSE),DatosTransformados[[#This Row],[Preferred Contact Method Hidden]])</f>
        <v>SMS</v>
      </c>
      <c r="AJ4818" s="5" t="str">
        <f>VLOOKUP(DatosTransformados[[#This Row],[Applied Discount Hidden]],Tabla3[#All],2,FALSE)</f>
        <v>No</v>
      </c>
      <c r="AK4818" s="5" t="b">
        <v>0</v>
      </c>
    </row>
    <row r="4819" spans="1:37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">
        <v>33</v>
      </c>
      <c r="O4819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819" s="2" t="s">
        <v>21</v>
      </c>
      <c r="Q4819" s="2">
        <v>0</v>
      </c>
      <c r="R4819" s="2" t="s">
        <v>21</v>
      </c>
      <c r="S4819" s="2" t="s">
        <v>24</v>
      </c>
      <c r="T4819" s="2" t="s">
        <v>35</v>
      </c>
      <c r="U4819" s="2">
        <v>28</v>
      </c>
      <c r="V4819" s="2" t="str">
        <f>PROPER(DatosTransformados[[#This Row],[Payment Method Hidden]])</f>
        <v>Direct Debit</v>
      </c>
      <c r="W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819" s="2">
        <v>356</v>
      </c>
      <c r="Y4819" s="2"/>
      <c r="Z4819" s="2"/>
      <c r="AA4819" s="2" t="s">
        <v>1489</v>
      </c>
      <c r="AB4819" s="3">
        <f>DATEVALUE(DatosTransformados[[#This Row],[Contact Date Hidden]])</f>
        <v>44599</v>
      </c>
      <c r="AC4819" s="3">
        <v>43853</v>
      </c>
      <c r="AD4819" s="2" t="s">
        <v>28</v>
      </c>
      <c r="AE4819" s="2" t="str">
        <f>VLOOKUP(DatosTransformados[[#This Row],[Customer Segment Hidden]],Tabla3[#All],2,FALSE)</f>
        <v>High</v>
      </c>
      <c r="AF4819" s="11">
        <v>24.50649362131178</v>
      </c>
      <c r="AG4819" s="2">
        <v>2</v>
      </c>
      <c r="AH4819" s="2" t="s">
        <v>63</v>
      </c>
      <c r="AI4819" s="2" t="str">
        <f>IFERROR(VLOOKUP(DatosTransformados[[#This Row],[Preferred Contact Method Hidden]],Tabla3[#All],2,FALSE),DatosTransformados[[#This Row],[Preferred Contact Method Hidden]])</f>
        <v>SMS</v>
      </c>
      <c r="AJ4819" s="2" t="str">
        <f>VLOOKUP(DatosTransformados[[#This Row],[Applied Discount Hidden]],Tabla3[#All],2,FALSE)</f>
        <v>No</v>
      </c>
      <c r="AK4819" s="2" t="b">
        <v>0</v>
      </c>
    </row>
    <row r="4820" spans="1:37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">
        <v>21</v>
      </c>
      <c r="O48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0" s="5" t="s">
        <v>21</v>
      </c>
      <c r="Q4820" s="5">
        <v>0</v>
      </c>
      <c r="R4820" s="5" t="s">
        <v>21</v>
      </c>
      <c r="S4820" s="5" t="s">
        <v>24</v>
      </c>
      <c r="T4820" s="5" t="s">
        <v>25</v>
      </c>
      <c r="U4820" s="5">
        <v>25</v>
      </c>
      <c r="V4820" s="5" t="str">
        <f>PROPER(DatosTransformados[[#This Row],[Payment Method Hidden]])</f>
        <v>Credit Card</v>
      </c>
      <c r="W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4820" s="5">
        <v>244</v>
      </c>
      <c r="Y4820" s="5" t="s">
        <v>156</v>
      </c>
      <c r="Z4820" s="5" t="s">
        <v>157</v>
      </c>
      <c r="AA4820" s="5" t="s">
        <v>4255</v>
      </c>
      <c r="AB4820" s="6">
        <f>DATEVALUE(DatosTransformados[[#This Row],[Contact Date Hidden]])</f>
        <v>44635</v>
      </c>
      <c r="AC4820" s="6">
        <v>45148</v>
      </c>
      <c r="AD4820" s="5" t="s">
        <v>38</v>
      </c>
      <c r="AE4820" s="5" t="str">
        <f>VLOOKUP(DatosTransformados[[#This Row],[Customer Segment Hidden]],Tabla3[#All],2,FALSE)</f>
        <v>Low</v>
      </c>
      <c r="AF4820" s="12">
        <v>22.68311704500233</v>
      </c>
      <c r="AG4820" s="5">
        <v>4</v>
      </c>
      <c r="AH4820" s="5" t="s">
        <v>49</v>
      </c>
      <c r="AI4820" s="5" t="str">
        <f>IFERROR(VLOOKUP(DatosTransformados[[#This Row],[Preferred Contact Method Hidden]],Tabla3[#All],2,FALSE),DatosTransformados[[#This Row],[Preferred Contact Method Hidden]])</f>
        <v>Phone</v>
      </c>
      <c r="AJ4820" s="5" t="str">
        <f>VLOOKUP(DatosTransformados[[#This Row],[Applied Discount Hidden]],Tabla3[#All],2,FALSE)</f>
        <v>No</v>
      </c>
      <c r="AK4820" s="5" t="b">
        <v>0</v>
      </c>
    </row>
    <row r="4821" spans="1:37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">
        <v>21</v>
      </c>
      <c r="O48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1" s="2" t="s">
        <v>21</v>
      </c>
      <c r="Q4821" s="2">
        <v>0</v>
      </c>
      <c r="R4821" s="2" t="s">
        <v>33</v>
      </c>
      <c r="S4821" s="2" t="s">
        <v>52</v>
      </c>
      <c r="T4821" s="2" t="s">
        <v>123</v>
      </c>
      <c r="U4821" s="2">
        <v>56</v>
      </c>
      <c r="V4821" s="2" t="str">
        <f>PROPER(DatosTransformados[[#This Row],[Payment Method Hidden]])</f>
        <v>Credit Card</v>
      </c>
      <c r="W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4821" s="2">
        <v>3977</v>
      </c>
      <c r="Y4821" s="2"/>
      <c r="Z4821" s="2"/>
      <c r="AA4821" s="2" t="s">
        <v>513</v>
      </c>
      <c r="AB4821" s="3">
        <f>DATEVALUE(DatosTransformados[[#This Row],[Contact Date Hidden]])</f>
        <v>45023</v>
      </c>
      <c r="AC4821" s="3">
        <v>44203</v>
      </c>
      <c r="AD4821" s="2" t="s">
        <v>28</v>
      </c>
      <c r="AE4821" s="2" t="str">
        <f>VLOOKUP(DatosTransformados[[#This Row],[Customer Segment Hidden]],Tabla3[#All],2,FALSE)</f>
        <v>High</v>
      </c>
      <c r="AF4821" s="11">
        <v>55.300337480873708</v>
      </c>
      <c r="AG4821" s="2">
        <v>3</v>
      </c>
      <c r="AH4821" s="2" t="s">
        <v>63</v>
      </c>
      <c r="AI4821" s="2" t="str">
        <f>IFERROR(VLOOKUP(DatosTransformados[[#This Row],[Preferred Contact Method Hidden]],Tabla3[#All],2,FALSE),DatosTransformados[[#This Row],[Preferred Contact Method Hidden]])</f>
        <v>SMS</v>
      </c>
      <c r="AJ4821" s="2" t="str">
        <f>VLOOKUP(DatosTransformados[[#This Row],[Applied Discount Hidden]],Tabla3[#All],2,FALSE)</f>
        <v>Yes</v>
      </c>
      <c r="AK4821" s="2" t="b">
        <v>1</v>
      </c>
    </row>
    <row r="4822" spans="1:37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">
        <v>21</v>
      </c>
      <c r="O48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2" s="5" t="s">
        <v>21</v>
      </c>
      <c r="Q4822" s="5">
        <v>0</v>
      </c>
      <c r="R4822" s="5" t="s">
        <v>21</v>
      </c>
      <c r="S4822" s="5" t="s">
        <v>24</v>
      </c>
      <c r="T4822" s="5" t="s">
        <v>117</v>
      </c>
      <c r="U4822" s="5">
        <v>46</v>
      </c>
      <c r="V4822" s="5" t="str">
        <f>PROPER(DatosTransformados[[#This Row],[Payment Method Hidden]])</f>
        <v>Direct Debit</v>
      </c>
      <c r="W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822" s="5">
        <v>1736</v>
      </c>
      <c r="Y4822" s="5" t="s">
        <v>42</v>
      </c>
      <c r="Z4822" s="5" t="s">
        <v>359</v>
      </c>
      <c r="AA4822" s="5" t="s">
        <v>4154</v>
      </c>
      <c r="AB4822" s="6">
        <f>DATEVALUE(DatosTransformados[[#This Row],[Contact Date Hidden]])</f>
        <v>45090</v>
      </c>
      <c r="AC4822" s="6">
        <v>44898</v>
      </c>
      <c r="AD4822" s="5" t="s">
        <v>28</v>
      </c>
      <c r="AE4822" s="5" t="str">
        <f>VLOOKUP(DatosTransformados[[#This Row],[Customer Segment Hidden]],Tabla3[#All],2,FALSE)</f>
        <v>High</v>
      </c>
      <c r="AF4822" s="12">
        <v>38.636414270709643</v>
      </c>
      <c r="AG4822" s="5">
        <v>1</v>
      </c>
      <c r="AH4822" s="5" t="s">
        <v>29</v>
      </c>
      <c r="AI4822" s="5" t="str">
        <f>IFERROR(VLOOKUP(DatosTransformados[[#This Row],[Preferred Contact Method Hidden]],Tabla3[#All],2,FALSE),DatosTransformados[[#This Row],[Preferred Contact Method Hidden]])</f>
        <v>Email</v>
      </c>
      <c r="AJ4822" s="5" t="str">
        <f>VLOOKUP(DatosTransformados[[#This Row],[Applied Discount Hidden]],Tabla3[#All],2,FALSE)</f>
        <v>No</v>
      </c>
      <c r="AK4822" s="5" t="b">
        <v>0</v>
      </c>
    </row>
    <row r="4823" spans="1:37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">
        <v>33</v>
      </c>
      <c r="O48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3" s="2" t="s">
        <v>21</v>
      </c>
      <c r="Q4823" s="2">
        <v>0</v>
      </c>
      <c r="R4823" s="2" t="s">
        <v>21</v>
      </c>
      <c r="S4823" s="2" t="s">
        <v>52</v>
      </c>
      <c r="T4823" s="2" t="s">
        <v>35</v>
      </c>
      <c r="U4823" s="2">
        <v>49</v>
      </c>
      <c r="V4823" s="2" t="str">
        <f>PROPER(DatosTransformados[[#This Row],[Payment Method Hidden]])</f>
        <v>Direct Debit</v>
      </c>
      <c r="W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823" s="2">
        <v>2195</v>
      </c>
      <c r="Y4823" s="2"/>
      <c r="Z4823" s="2"/>
      <c r="AA4823" s="2" t="s">
        <v>1225</v>
      </c>
      <c r="AB4823" s="3">
        <f>DATEVALUE(DatosTransformados[[#This Row],[Contact Date Hidden]])</f>
        <v>44783</v>
      </c>
      <c r="AC4823" s="3">
        <v>44999</v>
      </c>
      <c r="AD4823" s="2" t="s">
        <v>38</v>
      </c>
      <c r="AE4823" s="2" t="str">
        <f>VLOOKUP(DatosTransformados[[#This Row],[Customer Segment Hidden]],Tabla3[#All],2,FALSE)</f>
        <v>Low</v>
      </c>
      <c r="AF4823" s="11">
        <v>43.931981772964697</v>
      </c>
      <c r="AG4823" s="2">
        <v>6</v>
      </c>
      <c r="AH4823" s="2" t="s">
        <v>49</v>
      </c>
      <c r="AI4823" s="2" t="str">
        <f>IFERROR(VLOOKUP(DatosTransformados[[#This Row],[Preferred Contact Method Hidden]],Tabla3[#All],2,FALSE),DatosTransformados[[#This Row],[Preferred Contact Method Hidden]])</f>
        <v>Phone</v>
      </c>
      <c r="AJ4823" s="2" t="str">
        <f>VLOOKUP(DatosTransformados[[#This Row],[Applied Discount Hidden]],Tabla3[#All],2,FALSE)</f>
        <v>Yes</v>
      </c>
      <c r="AK4823" s="2" t="b">
        <v>1</v>
      </c>
    </row>
    <row r="4824" spans="1:37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">
        <v>33</v>
      </c>
      <c r="O48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4" s="5" t="s">
        <v>21</v>
      </c>
      <c r="Q4824" s="5">
        <v>0</v>
      </c>
      <c r="R4824" s="5" t="s">
        <v>21</v>
      </c>
      <c r="S4824" s="5" t="s">
        <v>24</v>
      </c>
      <c r="T4824" s="5" t="s">
        <v>117</v>
      </c>
      <c r="U4824" s="5">
        <v>33</v>
      </c>
      <c r="V4824" s="5" t="str">
        <f>PROPER(DatosTransformados[[#This Row],[Payment Method Hidden]])</f>
        <v>Direct Debit</v>
      </c>
      <c r="W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824" s="5">
        <v>152</v>
      </c>
      <c r="Y4824" s="5" t="s">
        <v>42</v>
      </c>
      <c r="Z4824" s="5" t="s">
        <v>213</v>
      </c>
      <c r="AA4824" s="5" t="s">
        <v>7242</v>
      </c>
      <c r="AB4824" s="6">
        <f>DATEVALUE(DatosTransformados[[#This Row],[Contact Date Hidden]])</f>
        <v>44873</v>
      </c>
      <c r="AC4824" s="6">
        <v>45202</v>
      </c>
      <c r="AD4824" s="5" t="s">
        <v>38</v>
      </c>
      <c r="AE4824" s="5" t="str">
        <f>VLOOKUP(DatosTransformados[[#This Row],[Customer Segment Hidden]],Tabla3[#All],2,FALSE)</f>
        <v>Low</v>
      </c>
      <c r="AF4824" s="12">
        <v>35.369266542758361</v>
      </c>
      <c r="AG4824" s="5">
        <v>2</v>
      </c>
      <c r="AH4824" s="5" t="s">
        <v>63</v>
      </c>
      <c r="AI4824" s="5" t="str">
        <f>IFERROR(VLOOKUP(DatosTransformados[[#This Row],[Preferred Contact Method Hidden]],Tabla3[#All],2,FALSE),DatosTransformados[[#This Row],[Preferred Contact Method Hidden]])</f>
        <v>SMS</v>
      </c>
      <c r="AJ4824" s="5" t="str">
        <f>VLOOKUP(DatosTransformados[[#This Row],[Applied Discount Hidden]],Tabla3[#All],2,FALSE)</f>
        <v>No</v>
      </c>
      <c r="AK4824" s="5" t="b">
        <v>0</v>
      </c>
    </row>
    <row r="4825" spans="1:37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">
        <v>21</v>
      </c>
      <c r="O48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5" s="5" t="s">
        <v>21</v>
      </c>
      <c r="Q4825" s="5">
        <v>0</v>
      </c>
      <c r="R4825" s="5" t="s">
        <v>33</v>
      </c>
      <c r="S4825" s="5" t="s">
        <v>52</v>
      </c>
      <c r="T4825" s="5" t="s">
        <v>117</v>
      </c>
      <c r="U4825" s="5">
        <v>43</v>
      </c>
      <c r="V4825" s="5" t="str">
        <f>PROPER(DatosTransformados[[#This Row],[Payment Method Hidden]])</f>
        <v>Direct Debit</v>
      </c>
      <c r="W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4825" s="5">
        <v>2293</v>
      </c>
      <c r="Y4825" s="5"/>
      <c r="Z4825" s="5"/>
      <c r="AA4825" s="5" t="s">
        <v>2628</v>
      </c>
      <c r="AB4825" s="6">
        <f>DATEVALUE(DatosTransformados[[#This Row],[Contact Date Hidden]])</f>
        <v>44230</v>
      </c>
      <c r="AC4825" s="6">
        <v>44225</v>
      </c>
      <c r="AD4825" s="5" t="s">
        <v>44</v>
      </c>
      <c r="AE4825" s="5" t="str">
        <f>VLOOKUP(DatosTransformados[[#This Row],[Customer Segment Hidden]],Tabla3[#All],2,FALSE)</f>
        <v>Medium</v>
      </c>
      <c r="AF4825" s="12">
        <v>48.198547541448711</v>
      </c>
      <c r="AG4825" s="5">
        <v>2</v>
      </c>
      <c r="AH4825" s="5" t="s">
        <v>49</v>
      </c>
      <c r="AI4825" s="5" t="str">
        <f>IFERROR(VLOOKUP(DatosTransformados[[#This Row],[Preferred Contact Method Hidden]],Tabla3[#All],2,FALSE),DatosTransformados[[#This Row],[Preferred Contact Method Hidden]])</f>
        <v>Phone</v>
      </c>
      <c r="AJ4825" s="5" t="str">
        <f>VLOOKUP(DatosTransformados[[#This Row],[Applied Discount Hidden]],Tabla3[#All],2,FALSE)</f>
        <v>Yes</v>
      </c>
      <c r="AK4825" s="5" t="b">
        <v>1</v>
      </c>
    </row>
    <row r="4826" spans="1:37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">
        <v>21</v>
      </c>
      <c r="O48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6" s="2" t="s">
        <v>21</v>
      </c>
      <c r="Q4826" s="2">
        <v>0</v>
      </c>
      <c r="R4826" s="2" t="s">
        <v>33</v>
      </c>
      <c r="S4826" s="2" t="s">
        <v>24</v>
      </c>
      <c r="T4826" s="2" t="s">
        <v>117</v>
      </c>
      <c r="U4826" s="2">
        <v>50</v>
      </c>
      <c r="V4826" s="2" t="str">
        <f>PROPER(DatosTransformados[[#This Row],[Payment Method Hidden]])</f>
        <v>Direct Debit</v>
      </c>
      <c r="W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826" s="2">
        <v>981</v>
      </c>
      <c r="Y4826" s="2" t="s">
        <v>134</v>
      </c>
      <c r="Z4826" s="2" t="s">
        <v>232</v>
      </c>
      <c r="AA4826" s="2" t="s">
        <v>1295</v>
      </c>
      <c r="AB4826" s="3">
        <f>DATEVALUE(DatosTransformados[[#This Row],[Contact Date Hidden]])</f>
        <v>44861</v>
      </c>
      <c r="AC4826" s="3">
        <v>43867</v>
      </c>
      <c r="AD4826" s="2" t="s">
        <v>44</v>
      </c>
      <c r="AE4826" s="2" t="str">
        <f>VLOOKUP(DatosTransformados[[#This Row],[Customer Segment Hidden]],Tabla3[#All],2,FALSE)</f>
        <v>Medium</v>
      </c>
      <c r="AF4826" s="11">
        <v>52.162220233062158</v>
      </c>
      <c r="AG4826" s="2">
        <v>6</v>
      </c>
      <c r="AH4826" s="2" t="s">
        <v>63</v>
      </c>
      <c r="AI4826" s="2" t="str">
        <f>IFERROR(VLOOKUP(DatosTransformados[[#This Row],[Preferred Contact Method Hidden]],Tabla3[#All],2,FALSE),DatosTransformados[[#This Row],[Preferred Contact Method Hidden]])</f>
        <v>SMS</v>
      </c>
      <c r="AJ4826" s="2" t="str">
        <f>VLOOKUP(DatosTransformados[[#This Row],[Applied Discount Hidden]],Tabla3[#All],2,FALSE)</f>
        <v>Yes</v>
      </c>
      <c r="AK4826" s="2" t="b">
        <v>1</v>
      </c>
    </row>
    <row r="4827" spans="1:37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">
        <v>21</v>
      </c>
      <c r="O48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7" s="5" t="s">
        <v>33</v>
      </c>
      <c r="Q4827" s="5">
        <v>3</v>
      </c>
      <c r="R4827" s="5" t="s">
        <v>21</v>
      </c>
      <c r="S4827" s="5" t="s">
        <v>52</v>
      </c>
      <c r="T4827" s="5" t="s">
        <v>117</v>
      </c>
      <c r="U4827" s="5">
        <v>27</v>
      </c>
      <c r="V4827" s="5" t="str">
        <f>PROPER(DatosTransformados[[#This Row],[Payment Method Hidden]])</f>
        <v>Direct Debit</v>
      </c>
      <c r="W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827" s="5">
        <v>1085</v>
      </c>
      <c r="Y4827" s="5"/>
      <c r="Z4827" s="5"/>
      <c r="AA4827" s="5" t="s">
        <v>7065</v>
      </c>
      <c r="AB4827" s="6">
        <f>DATEVALUE(DatosTransformados[[#This Row],[Contact Date Hidden]])</f>
        <v>44704</v>
      </c>
      <c r="AC4827" s="6">
        <v>44909</v>
      </c>
      <c r="AD4827" s="5" t="s">
        <v>38</v>
      </c>
      <c r="AE4827" s="5" t="str">
        <f>VLOOKUP(DatosTransformados[[#This Row],[Customer Segment Hidden]],Tabla3[#All],2,FALSE)</f>
        <v>Low</v>
      </c>
      <c r="AF4827" s="12">
        <v>28.99120929497121</v>
      </c>
      <c r="AG4827" s="5">
        <v>7</v>
      </c>
      <c r="AH4827" s="5" t="s">
        <v>29</v>
      </c>
      <c r="AI4827" s="5" t="str">
        <f>IFERROR(VLOOKUP(DatosTransformados[[#This Row],[Preferred Contact Method Hidden]],Tabla3[#All],2,FALSE),DatosTransformados[[#This Row],[Preferred Contact Method Hidden]])</f>
        <v>Email</v>
      </c>
      <c r="AJ4827" s="5" t="str">
        <f>VLOOKUP(DatosTransformados[[#This Row],[Applied Discount Hidden]],Tabla3[#All],2,FALSE)</f>
        <v>Yes</v>
      </c>
      <c r="AK4827" s="5" t="b">
        <v>1</v>
      </c>
    </row>
    <row r="4828" spans="1:37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">
        <v>33</v>
      </c>
      <c r="O48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8" s="2" t="s">
        <v>21</v>
      </c>
      <c r="Q4828" s="2">
        <v>0</v>
      </c>
      <c r="R4828" s="2" t="s">
        <v>21</v>
      </c>
      <c r="S4828" s="2" t="s">
        <v>24</v>
      </c>
      <c r="T4828" s="2" t="s">
        <v>117</v>
      </c>
      <c r="U4828" s="2">
        <v>13</v>
      </c>
      <c r="V4828" s="2" t="str">
        <f>PROPER(DatosTransformados[[#This Row],[Payment Method Hidden]])</f>
        <v>Direct Debit</v>
      </c>
      <c r="W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828" s="2">
        <v>108</v>
      </c>
      <c r="Y4828" s="2" t="s">
        <v>103</v>
      </c>
      <c r="Z4828" s="2" t="s">
        <v>197</v>
      </c>
      <c r="AA4828" s="2" t="s">
        <v>4062</v>
      </c>
      <c r="AB4828" s="3">
        <f>DATEVALUE(DatosTransformados[[#This Row],[Contact Date Hidden]])</f>
        <v>44478</v>
      </c>
      <c r="AC4828" s="3">
        <v>44396</v>
      </c>
      <c r="AD4828" s="2" t="s">
        <v>28</v>
      </c>
      <c r="AE4828" s="2" t="str">
        <f>VLOOKUP(DatosTransformados[[#This Row],[Customer Segment Hidden]],Tabla3[#All],2,FALSE)</f>
        <v>High</v>
      </c>
      <c r="AF4828" s="11">
        <v>10.83983762739537</v>
      </c>
      <c r="AG4828" s="2">
        <v>2</v>
      </c>
      <c r="AH4828" s="2" t="s">
        <v>29</v>
      </c>
      <c r="AI4828" s="2" t="str">
        <f>IFERROR(VLOOKUP(DatosTransformados[[#This Row],[Preferred Contact Method Hidden]],Tabla3[#All],2,FALSE),DatosTransformados[[#This Row],[Preferred Contact Method Hidden]])</f>
        <v>Email</v>
      </c>
      <c r="AJ4828" s="2" t="str">
        <f>VLOOKUP(DatosTransformados[[#This Row],[Applied Discount Hidden]],Tabla3[#All],2,FALSE)</f>
        <v>Yes</v>
      </c>
      <c r="AK4828" s="2" t="b">
        <v>1</v>
      </c>
    </row>
    <row r="4829" spans="1:37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">
        <v>21</v>
      </c>
      <c r="O48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29" s="5" t="s">
        <v>21</v>
      </c>
      <c r="Q4829" s="5">
        <v>0</v>
      </c>
      <c r="R4829" s="5" t="s">
        <v>21</v>
      </c>
      <c r="S4829" s="5" t="s">
        <v>24</v>
      </c>
      <c r="T4829" s="5" t="s">
        <v>123</v>
      </c>
      <c r="U4829" s="5">
        <v>12</v>
      </c>
      <c r="V4829" s="5" t="str">
        <f>PROPER(DatosTransformados[[#This Row],[Payment Method Hidden]])</f>
        <v>Credit Card</v>
      </c>
      <c r="W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829" s="5">
        <v>37</v>
      </c>
      <c r="Y4829" s="5"/>
      <c r="Z4829" s="5"/>
      <c r="AA4829" s="5" t="s">
        <v>2094</v>
      </c>
      <c r="AB4829" s="6">
        <f>DATEVALUE(DatosTransformados[[#This Row],[Contact Date Hidden]])</f>
        <v>45089</v>
      </c>
      <c r="AC4829" s="6">
        <v>44970</v>
      </c>
      <c r="AD4829" s="5" t="s">
        <v>44</v>
      </c>
      <c r="AE4829" s="5" t="str">
        <f>VLOOKUP(DatosTransformados[[#This Row],[Customer Segment Hidden]],Tabla3[#All],2,FALSE)</f>
        <v>Medium</v>
      </c>
      <c r="AF4829" s="12">
        <v>11.371504997521059</v>
      </c>
      <c r="AG4829" s="5">
        <v>0</v>
      </c>
      <c r="AH4829" s="5" t="s">
        <v>29</v>
      </c>
      <c r="AI4829" s="5" t="str">
        <f>IFERROR(VLOOKUP(DatosTransformados[[#This Row],[Preferred Contact Method Hidden]],Tabla3[#All],2,FALSE),DatosTransformados[[#This Row],[Preferred Contact Method Hidden]])</f>
        <v>Email</v>
      </c>
      <c r="AJ4829" s="5" t="str">
        <f>VLOOKUP(DatosTransformados[[#This Row],[Applied Discount Hidden]],Tabla3[#All],2,FALSE)</f>
        <v>Yes</v>
      </c>
      <c r="AK4829" s="5" t="b">
        <v>1</v>
      </c>
    </row>
    <row r="4830" spans="1:37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">
        <v>21</v>
      </c>
      <c r="O48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0" s="2" t="s">
        <v>21</v>
      </c>
      <c r="Q4830" s="2">
        <v>0</v>
      </c>
      <c r="R4830" s="2" t="s">
        <v>21</v>
      </c>
      <c r="S4830" s="2" t="s">
        <v>24</v>
      </c>
      <c r="T4830" s="2" t="s">
        <v>35</v>
      </c>
      <c r="U4830" s="2">
        <v>36</v>
      </c>
      <c r="V4830" s="2" t="str">
        <f>PROPER(DatosTransformados[[#This Row],[Payment Method Hidden]])</f>
        <v>Direct Debit</v>
      </c>
      <c r="W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830" s="2">
        <v>36</v>
      </c>
      <c r="Y4830" s="2" t="s">
        <v>42</v>
      </c>
      <c r="Z4830" s="2" t="s">
        <v>184</v>
      </c>
      <c r="AA4830" s="2" t="s">
        <v>448</v>
      </c>
      <c r="AB4830" s="3">
        <f>DATEVALUE(DatosTransformados[[#This Row],[Contact Date Hidden]])</f>
        <v>44582</v>
      </c>
      <c r="AC4830" s="3">
        <v>44299</v>
      </c>
      <c r="AD4830" s="2" t="s">
        <v>44</v>
      </c>
      <c r="AE4830" s="2" t="str">
        <f>VLOOKUP(DatosTransformados[[#This Row],[Customer Segment Hidden]],Tabla3[#All],2,FALSE)</f>
        <v>Medium</v>
      </c>
      <c r="AF4830" s="11">
        <v>33.218496137358528</v>
      </c>
      <c r="AG4830" s="2">
        <v>7</v>
      </c>
      <c r="AH4830" s="2" t="s">
        <v>49</v>
      </c>
      <c r="AI4830" s="2" t="str">
        <f>IFERROR(VLOOKUP(DatosTransformados[[#This Row],[Preferred Contact Method Hidden]],Tabla3[#All],2,FALSE),DatosTransformados[[#This Row],[Preferred Contact Method Hidden]])</f>
        <v>Phone</v>
      </c>
      <c r="AJ4830" s="2" t="str">
        <f>VLOOKUP(DatosTransformados[[#This Row],[Applied Discount Hidden]],Tabla3[#All],2,FALSE)</f>
        <v>Yes</v>
      </c>
      <c r="AK4830" s="2" t="b">
        <v>1</v>
      </c>
    </row>
    <row r="4831" spans="1:37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">
        <v>33</v>
      </c>
      <c r="O48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1" s="5" t="s">
        <v>21</v>
      </c>
      <c r="Q4831" s="5">
        <v>0</v>
      </c>
      <c r="R4831" s="5" t="s">
        <v>33</v>
      </c>
      <c r="S4831" s="5" t="s">
        <v>52</v>
      </c>
      <c r="T4831" s="5" t="s">
        <v>123</v>
      </c>
      <c r="U4831" s="5">
        <v>49</v>
      </c>
      <c r="V4831" s="5" t="str">
        <f>PROPER(DatosTransformados[[#This Row],[Payment Method Hidden]])</f>
        <v>Credit Card</v>
      </c>
      <c r="W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831" s="5">
        <v>3536</v>
      </c>
      <c r="Y4831" s="5"/>
      <c r="Z4831" s="5"/>
      <c r="AA4831" s="5" t="s">
        <v>6157</v>
      </c>
      <c r="AB4831" s="6">
        <f>DATEVALUE(DatosTransformados[[#This Row],[Contact Date Hidden]])</f>
        <v>44864</v>
      </c>
      <c r="AC4831" s="6">
        <v>44034</v>
      </c>
      <c r="AD4831" s="5" t="s">
        <v>28</v>
      </c>
      <c r="AE4831" s="5" t="str">
        <f>VLOOKUP(DatosTransformados[[#This Row],[Customer Segment Hidden]],Tabla3[#All],2,FALSE)</f>
        <v>High</v>
      </c>
      <c r="AF4831" s="12">
        <v>55.012172186759649</v>
      </c>
      <c r="AG4831" s="5">
        <v>2</v>
      </c>
      <c r="AH4831" s="5" t="s">
        <v>49</v>
      </c>
      <c r="AI4831" s="5" t="str">
        <f>IFERROR(VLOOKUP(DatosTransformados[[#This Row],[Preferred Contact Method Hidden]],Tabla3[#All],2,FALSE),DatosTransformados[[#This Row],[Preferred Contact Method Hidden]])</f>
        <v>Phone</v>
      </c>
      <c r="AJ4831" s="5" t="str">
        <f>VLOOKUP(DatosTransformados[[#This Row],[Applied Discount Hidden]],Tabla3[#All],2,FALSE)</f>
        <v>No</v>
      </c>
      <c r="AK4831" s="5" t="b">
        <v>0</v>
      </c>
    </row>
    <row r="4832" spans="1:37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">
        <v>21</v>
      </c>
      <c r="O48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2" s="2" t="s">
        <v>21</v>
      </c>
      <c r="Q4832" s="2">
        <v>0</v>
      </c>
      <c r="R4832" s="2" t="s">
        <v>33</v>
      </c>
      <c r="S4832" s="2" t="s">
        <v>34</v>
      </c>
      <c r="T4832" s="2" t="s">
        <v>123</v>
      </c>
      <c r="U4832" s="2">
        <v>37</v>
      </c>
      <c r="V4832" s="2" t="str">
        <f>PROPER(DatosTransformados[[#This Row],[Payment Method Hidden]])</f>
        <v>Credit Card</v>
      </c>
      <c r="W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832" s="2">
        <v>1939</v>
      </c>
      <c r="Y4832" s="2"/>
      <c r="Z4832" s="2"/>
      <c r="AA4832" s="2" t="s">
        <v>1566</v>
      </c>
      <c r="AB4832" s="3">
        <f>DATEVALUE(DatosTransformados[[#This Row],[Contact Date Hidden]])</f>
        <v>44153</v>
      </c>
      <c r="AC4832" s="3">
        <v>44930</v>
      </c>
      <c r="AD4832" s="2" t="s">
        <v>28</v>
      </c>
      <c r="AE4832" s="2" t="str">
        <f>VLOOKUP(DatosTransformados[[#This Row],[Customer Segment Hidden]],Tabla3[#All],2,FALSE)</f>
        <v>High</v>
      </c>
      <c r="AF4832" s="11">
        <v>38.95838073377832</v>
      </c>
      <c r="AG4832" s="2">
        <v>6</v>
      </c>
      <c r="AH4832" s="2" t="s">
        <v>63</v>
      </c>
      <c r="AI4832" s="2" t="str">
        <f>IFERROR(VLOOKUP(DatosTransformados[[#This Row],[Preferred Contact Method Hidden]],Tabla3[#All],2,FALSE),DatosTransformados[[#This Row],[Preferred Contact Method Hidden]])</f>
        <v>SMS</v>
      </c>
      <c r="AJ4832" s="2" t="str">
        <f>VLOOKUP(DatosTransformados[[#This Row],[Applied Discount Hidden]],Tabla3[#All],2,FALSE)</f>
        <v>No</v>
      </c>
      <c r="AK4832" s="2" t="b">
        <v>0</v>
      </c>
    </row>
    <row r="4833" spans="1:37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">
        <v>33</v>
      </c>
      <c r="O48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3" s="5" t="s">
        <v>21</v>
      </c>
      <c r="Q4833" s="5">
        <v>0</v>
      </c>
      <c r="R4833" s="5" t="s">
        <v>21</v>
      </c>
      <c r="S4833" s="5" t="s">
        <v>24</v>
      </c>
      <c r="T4833" s="5" t="s">
        <v>117</v>
      </c>
      <c r="U4833" s="5">
        <v>33</v>
      </c>
      <c r="V4833" s="5" t="str">
        <f>PROPER(DatosTransformados[[#This Row],[Payment Method Hidden]])</f>
        <v>Direct Debit</v>
      </c>
      <c r="W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833" s="5">
        <v>517</v>
      </c>
      <c r="Y4833" s="5"/>
      <c r="Z4833" s="5"/>
      <c r="AA4833" s="5" t="s">
        <v>1597</v>
      </c>
      <c r="AB4833" s="6">
        <f>DATEVALUE(DatosTransformados[[#This Row],[Contact Date Hidden]])</f>
        <v>45011</v>
      </c>
      <c r="AC4833" s="6">
        <v>44582</v>
      </c>
      <c r="AD4833" s="5" t="s">
        <v>44</v>
      </c>
      <c r="AE4833" s="5" t="str">
        <f>VLOOKUP(DatosTransformados[[#This Row],[Customer Segment Hidden]],Tabla3[#All],2,FALSE)</f>
        <v>Medium</v>
      </c>
      <c r="AF4833" s="12">
        <v>27.066314238703381</v>
      </c>
      <c r="AG4833" s="5">
        <v>5</v>
      </c>
      <c r="AH4833" s="5" t="s">
        <v>63</v>
      </c>
      <c r="AI4833" s="5" t="str">
        <f>IFERROR(VLOOKUP(DatosTransformados[[#This Row],[Preferred Contact Method Hidden]],Tabla3[#All],2,FALSE),DatosTransformados[[#This Row],[Preferred Contact Method Hidden]])</f>
        <v>SMS</v>
      </c>
      <c r="AJ4833" s="5" t="str">
        <f>VLOOKUP(DatosTransformados[[#This Row],[Applied Discount Hidden]],Tabla3[#All],2,FALSE)</f>
        <v>Yes</v>
      </c>
      <c r="AK4833" s="5" t="b">
        <v>1</v>
      </c>
    </row>
    <row r="4834" spans="1:37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">
        <v>21</v>
      </c>
      <c r="O48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4" s="2" t="s">
        <v>21</v>
      </c>
      <c r="Q4834" s="2">
        <v>0</v>
      </c>
      <c r="R4834" s="2" t="s">
        <v>33</v>
      </c>
      <c r="S4834" s="2" t="s">
        <v>24</v>
      </c>
      <c r="T4834" s="2" t="s">
        <v>35</v>
      </c>
      <c r="U4834" s="2">
        <v>60</v>
      </c>
      <c r="V4834" s="2" t="str">
        <f>PROPER(DatosTransformados[[#This Row],[Payment Method Hidden]])</f>
        <v>Direct Debit</v>
      </c>
      <c r="W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4834" s="2">
        <v>3797</v>
      </c>
      <c r="Y4834" s="2"/>
      <c r="Z4834" s="2"/>
      <c r="AA4834" s="2" t="s">
        <v>1970</v>
      </c>
      <c r="AB4834" s="3">
        <f>DATEVALUE(DatosTransformados[[#This Row],[Contact Date Hidden]])</f>
        <v>43925</v>
      </c>
      <c r="AC4834" s="3">
        <v>44959</v>
      </c>
      <c r="AD4834" s="2" t="s">
        <v>44</v>
      </c>
      <c r="AE4834" s="2" t="str">
        <f>VLOOKUP(DatosTransformados[[#This Row],[Customer Segment Hidden]],Tabla3[#All],2,FALSE)</f>
        <v>Medium</v>
      </c>
      <c r="AF4834" s="11">
        <v>68.811441210508804</v>
      </c>
      <c r="AG4834" s="2">
        <v>0</v>
      </c>
      <c r="AH4834" s="2" t="s">
        <v>49</v>
      </c>
      <c r="AI4834" s="2" t="str">
        <f>IFERROR(VLOOKUP(DatosTransformados[[#This Row],[Preferred Contact Method Hidden]],Tabla3[#All],2,FALSE),DatosTransformados[[#This Row],[Preferred Contact Method Hidden]])</f>
        <v>Phone</v>
      </c>
      <c r="AJ4834" s="2" t="str">
        <f>VLOOKUP(DatosTransformados[[#This Row],[Applied Discount Hidden]],Tabla3[#All],2,FALSE)</f>
        <v>Yes</v>
      </c>
      <c r="AK4834" s="2" t="b">
        <v>1</v>
      </c>
    </row>
    <row r="4835" spans="1:37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">
        <v>21</v>
      </c>
      <c r="O48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5" s="5" t="s">
        <v>21</v>
      </c>
      <c r="Q4835" s="5">
        <v>0</v>
      </c>
      <c r="R4835" s="5" t="s">
        <v>21</v>
      </c>
      <c r="S4835" s="5" t="s">
        <v>24</v>
      </c>
      <c r="T4835" s="5" t="s">
        <v>25</v>
      </c>
      <c r="U4835" s="5">
        <v>20</v>
      </c>
      <c r="V4835" s="5" t="str">
        <f>PROPER(DatosTransformados[[#This Row],[Payment Method Hidden]])</f>
        <v>Credit Card</v>
      </c>
      <c r="W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4835" s="5">
        <v>1170</v>
      </c>
      <c r="Y4835" s="5"/>
      <c r="Z4835" s="5"/>
      <c r="AA4835" s="5" t="s">
        <v>1800</v>
      </c>
      <c r="AB4835" s="6">
        <f>DATEVALUE(DatosTransformados[[#This Row],[Contact Date Hidden]])</f>
        <v>44476</v>
      </c>
      <c r="AC4835" s="6">
        <v>45254</v>
      </c>
      <c r="AD4835" s="5" t="s">
        <v>28</v>
      </c>
      <c r="AE4835" s="5" t="str">
        <f>VLOOKUP(DatosTransformados[[#This Row],[Customer Segment Hidden]],Tabla3[#All],2,FALSE)</f>
        <v>High</v>
      </c>
      <c r="AF4835" s="12">
        <v>17.530031301521959</v>
      </c>
      <c r="AG4835" s="5">
        <v>6</v>
      </c>
      <c r="AH4835" s="5" t="s">
        <v>63</v>
      </c>
      <c r="AI4835" s="5" t="str">
        <f>IFERROR(VLOOKUP(DatosTransformados[[#This Row],[Preferred Contact Method Hidden]],Tabla3[#All],2,FALSE),DatosTransformados[[#This Row],[Preferred Contact Method Hidden]])</f>
        <v>SMS</v>
      </c>
      <c r="AJ4835" s="5" t="str">
        <f>VLOOKUP(DatosTransformados[[#This Row],[Applied Discount Hidden]],Tabla3[#All],2,FALSE)</f>
        <v>Yes</v>
      </c>
      <c r="AK4835" s="5" t="b">
        <v>1</v>
      </c>
    </row>
    <row r="4836" spans="1:37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">
        <v>21</v>
      </c>
      <c r="O48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6" s="2" t="s">
        <v>21</v>
      </c>
      <c r="Q4836" s="2">
        <v>0</v>
      </c>
      <c r="R4836" s="2" t="s">
        <v>21</v>
      </c>
      <c r="S4836" s="2" t="s">
        <v>24</v>
      </c>
      <c r="T4836" s="2" t="s">
        <v>25</v>
      </c>
      <c r="U4836" s="2">
        <v>7</v>
      </c>
      <c r="V4836" s="2" t="str">
        <f>PROPER(DatosTransformados[[#This Row],[Payment Method Hidden]])</f>
        <v>Credit Card</v>
      </c>
      <c r="W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836" s="2">
        <v>7</v>
      </c>
      <c r="Y4836" s="2"/>
      <c r="Z4836" s="2"/>
      <c r="AA4836" s="2" t="s">
        <v>7253</v>
      </c>
      <c r="AB4836" s="3">
        <f>DATEVALUE(DatosTransformados[[#This Row],[Contact Date Hidden]])</f>
        <v>45050</v>
      </c>
      <c r="AC4836" s="3">
        <v>44630</v>
      </c>
      <c r="AD4836" s="2" t="s">
        <v>28</v>
      </c>
      <c r="AE4836" s="2" t="str">
        <f>VLOOKUP(DatosTransformados[[#This Row],[Customer Segment Hidden]],Tabla3[#All],2,FALSE)</f>
        <v>High</v>
      </c>
      <c r="AF4836" s="11">
        <v>6.0404151108703044</v>
      </c>
      <c r="AG4836" s="2">
        <v>2</v>
      </c>
      <c r="AH4836" s="2" t="s">
        <v>29</v>
      </c>
      <c r="AI4836" s="2" t="str">
        <f>IFERROR(VLOOKUP(DatosTransformados[[#This Row],[Preferred Contact Method Hidden]],Tabla3[#All],2,FALSE),DatosTransformados[[#This Row],[Preferred Contact Method Hidden]])</f>
        <v>Email</v>
      </c>
      <c r="AJ4836" s="2" t="str">
        <f>VLOOKUP(DatosTransformados[[#This Row],[Applied Discount Hidden]],Tabla3[#All],2,FALSE)</f>
        <v>Yes</v>
      </c>
      <c r="AK4836" s="2" t="b">
        <v>1</v>
      </c>
    </row>
    <row r="4837" spans="1:37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">
        <v>21</v>
      </c>
      <c r="O48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7" s="5" t="s">
        <v>21</v>
      </c>
      <c r="Q4837" s="5">
        <v>0</v>
      </c>
      <c r="R4837" s="5" t="s">
        <v>21</v>
      </c>
      <c r="S4837" s="5" t="s">
        <v>24</v>
      </c>
      <c r="T4837" s="5" t="s">
        <v>35</v>
      </c>
      <c r="U4837" s="5">
        <v>57</v>
      </c>
      <c r="V4837" s="5" t="str">
        <f>PROPER(DatosTransformados[[#This Row],[Payment Method Hidden]])</f>
        <v>Direct Debit</v>
      </c>
      <c r="W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4837" s="5">
        <v>814</v>
      </c>
      <c r="Y4837" s="5"/>
      <c r="Z4837" s="5"/>
      <c r="AA4837" s="5" t="s">
        <v>4684</v>
      </c>
      <c r="AB4837" s="6">
        <f>DATEVALUE(DatosTransformados[[#This Row],[Contact Date Hidden]])</f>
        <v>43870</v>
      </c>
      <c r="AC4837" s="6">
        <v>45157</v>
      </c>
      <c r="AD4837" s="5" t="s">
        <v>44</v>
      </c>
      <c r="AE4837" s="5" t="str">
        <f>VLOOKUP(DatosTransformados[[#This Row],[Customer Segment Hidden]],Tabla3[#All],2,FALSE)</f>
        <v>Medium</v>
      </c>
      <c r="AF4837" s="12">
        <v>57.247379858299666</v>
      </c>
      <c r="AG4837" s="5">
        <v>10</v>
      </c>
      <c r="AH4837" s="5" t="s">
        <v>29</v>
      </c>
      <c r="AI4837" s="5" t="str">
        <f>IFERROR(VLOOKUP(DatosTransformados[[#This Row],[Preferred Contact Method Hidden]],Tabla3[#All],2,FALSE),DatosTransformados[[#This Row],[Preferred Contact Method Hidden]])</f>
        <v>Email</v>
      </c>
      <c r="AJ4837" s="5" t="str">
        <f>VLOOKUP(DatosTransformados[[#This Row],[Applied Discount Hidden]],Tabla3[#All],2,FALSE)</f>
        <v>Yes</v>
      </c>
      <c r="AK4837" s="5" t="b">
        <v>1</v>
      </c>
    </row>
    <row r="4838" spans="1:37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">
        <v>21</v>
      </c>
      <c r="O48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8" s="2" t="s">
        <v>33</v>
      </c>
      <c r="Q4838" s="2">
        <v>2</v>
      </c>
      <c r="R4838" s="2" t="s">
        <v>21</v>
      </c>
      <c r="S4838" s="2" t="s">
        <v>34</v>
      </c>
      <c r="T4838" s="2" t="s">
        <v>123</v>
      </c>
      <c r="U4838" s="2">
        <v>8</v>
      </c>
      <c r="V4838" s="2" t="str">
        <f>PROPER(DatosTransformados[[#This Row],[Payment Method Hidden]])</f>
        <v>Credit Card</v>
      </c>
      <c r="W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838" s="2">
        <v>592</v>
      </c>
      <c r="Y4838" s="2"/>
      <c r="Z4838" s="2"/>
      <c r="AA4838" s="2" t="s">
        <v>3055</v>
      </c>
      <c r="AB4838" s="3">
        <f>DATEVALUE(DatosTransformados[[#This Row],[Contact Date Hidden]])</f>
        <v>44381</v>
      </c>
      <c r="AC4838" s="3">
        <v>43991</v>
      </c>
      <c r="AD4838" s="2" t="s">
        <v>38</v>
      </c>
      <c r="AE4838" s="2" t="str">
        <f>VLOOKUP(DatosTransformados[[#This Row],[Customer Segment Hidden]],Tabla3[#All],2,FALSE)</f>
        <v>Low</v>
      </c>
      <c r="AF4838" s="11">
        <v>7.23016965544989</v>
      </c>
      <c r="AG4838" s="2">
        <v>2</v>
      </c>
      <c r="AH4838" s="2" t="s">
        <v>49</v>
      </c>
      <c r="AI4838" s="2" t="str">
        <f>IFERROR(VLOOKUP(DatosTransformados[[#This Row],[Preferred Contact Method Hidden]],Tabla3[#All],2,FALSE),DatosTransformados[[#This Row],[Preferred Contact Method Hidden]])</f>
        <v>Phone</v>
      </c>
      <c r="AJ4838" s="2" t="str">
        <f>VLOOKUP(DatosTransformados[[#This Row],[Applied Discount Hidden]],Tabla3[#All],2,FALSE)</f>
        <v>No</v>
      </c>
      <c r="AK4838" s="2" t="b">
        <v>0</v>
      </c>
    </row>
    <row r="4839" spans="1:37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">
        <v>21</v>
      </c>
      <c r="O48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39" s="5" t="s">
        <v>21</v>
      </c>
      <c r="Q4839" s="5">
        <v>0</v>
      </c>
      <c r="R4839" s="5" t="s">
        <v>21</v>
      </c>
      <c r="S4839" s="5" t="s">
        <v>24</v>
      </c>
      <c r="T4839" s="5" t="s">
        <v>25</v>
      </c>
      <c r="U4839" s="5">
        <v>22</v>
      </c>
      <c r="V4839" s="5" t="str">
        <f>PROPER(DatosTransformados[[#This Row],[Payment Method Hidden]])</f>
        <v>Credit Card</v>
      </c>
      <c r="W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839" s="5">
        <v>62</v>
      </c>
      <c r="Y4839" s="5"/>
      <c r="Z4839" s="5"/>
      <c r="AA4839" s="5" t="s">
        <v>1561</v>
      </c>
      <c r="AB4839" s="6">
        <f>DATEVALUE(DatosTransformados[[#This Row],[Contact Date Hidden]])</f>
        <v>44170</v>
      </c>
      <c r="AC4839" s="6">
        <v>44824</v>
      </c>
      <c r="AD4839" s="5" t="s">
        <v>28</v>
      </c>
      <c r="AE4839" s="5" t="str">
        <f>VLOOKUP(DatosTransformados[[#This Row],[Customer Segment Hidden]],Tabla3[#All],2,FALSE)</f>
        <v>High</v>
      </c>
      <c r="AF4839" s="12">
        <v>20.547406214791209</v>
      </c>
      <c r="AG4839" s="5">
        <v>2</v>
      </c>
      <c r="AH4839" s="5" t="s">
        <v>29</v>
      </c>
      <c r="AI4839" s="5" t="str">
        <f>IFERROR(VLOOKUP(DatosTransformados[[#This Row],[Preferred Contact Method Hidden]],Tabla3[#All],2,FALSE),DatosTransformados[[#This Row],[Preferred Contact Method Hidden]])</f>
        <v>Email</v>
      </c>
      <c r="AJ4839" s="5" t="str">
        <f>VLOOKUP(DatosTransformados[[#This Row],[Applied Discount Hidden]],Tabla3[#All],2,FALSE)</f>
        <v>No</v>
      </c>
      <c r="AK4839" s="5" t="b">
        <v>0</v>
      </c>
    </row>
    <row r="4840" spans="1:37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">
        <v>21</v>
      </c>
      <c r="O48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0" s="2" t="s">
        <v>33</v>
      </c>
      <c r="Q4840" s="2">
        <v>6</v>
      </c>
      <c r="R4840" s="2" t="s">
        <v>21</v>
      </c>
      <c r="S4840" s="2" t="s">
        <v>52</v>
      </c>
      <c r="T4840" s="2" t="s">
        <v>25</v>
      </c>
      <c r="U4840" s="2">
        <v>13</v>
      </c>
      <c r="V4840" s="2" t="str">
        <f>PROPER(DatosTransformados[[#This Row],[Payment Method Hidden]])</f>
        <v>Credit Card</v>
      </c>
      <c r="W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840" s="2">
        <v>760</v>
      </c>
      <c r="Y4840" s="2"/>
      <c r="Z4840" s="2"/>
      <c r="AA4840" s="2" t="s">
        <v>3324</v>
      </c>
      <c r="AB4840" s="3">
        <f>DATEVALUE(DatosTransformados[[#This Row],[Contact Date Hidden]])</f>
        <v>44043</v>
      </c>
      <c r="AC4840" s="3">
        <v>44179</v>
      </c>
      <c r="AD4840" s="2" t="s">
        <v>28</v>
      </c>
      <c r="AE4840" s="2" t="str">
        <f>VLOOKUP(DatosTransformados[[#This Row],[Customer Segment Hidden]],Tabla3[#All],2,FALSE)</f>
        <v>High</v>
      </c>
      <c r="AF4840" s="11">
        <v>11.577404115156449</v>
      </c>
      <c r="AG4840" s="2">
        <v>2</v>
      </c>
      <c r="AH4840" s="2" t="s">
        <v>63</v>
      </c>
      <c r="AI4840" s="2" t="str">
        <f>IFERROR(VLOOKUP(DatosTransformados[[#This Row],[Preferred Contact Method Hidden]],Tabla3[#All],2,FALSE),DatosTransformados[[#This Row],[Preferred Contact Method Hidden]])</f>
        <v>SMS</v>
      </c>
      <c r="AJ4840" s="2" t="str">
        <f>VLOOKUP(DatosTransformados[[#This Row],[Applied Discount Hidden]],Tabla3[#All],2,FALSE)</f>
        <v>No</v>
      </c>
      <c r="AK4840" s="2" t="b">
        <v>0</v>
      </c>
    </row>
    <row r="4841" spans="1:37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">
        <v>33</v>
      </c>
      <c r="O48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1" s="5" t="s">
        <v>21</v>
      </c>
      <c r="Q4841" s="5">
        <v>0</v>
      </c>
      <c r="R4841" s="5" t="s">
        <v>33</v>
      </c>
      <c r="S4841" s="5" t="s">
        <v>24</v>
      </c>
      <c r="T4841" s="5" t="s">
        <v>117</v>
      </c>
      <c r="U4841" s="5">
        <v>52</v>
      </c>
      <c r="V4841" s="5" t="str">
        <f>PROPER(DatosTransformados[[#This Row],[Payment Method Hidden]])</f>
        <v>Direct Debit</v>
      </c>
      <c r="W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4841" s="5">
        <v>3729</v>
      </c>
      <c r="Y4841" s="5"/>
      <c r="Z4841" s="5"/>
      <c r="AA4841" s="5" t="s">
        <v>1744</v>
      </c>
      <c r="AB4841" s="6">
        <f>DATEVALUE(DatosTransformados[[#This Row],[Contact Date Hidden]])</f>
        <v>44050</v>
      </c>
      <c r="AC4841" s="6">
        <v>45171</v>
      </c>
      <c r="AD4841" s="5" t="s">
        <v>44</v>
      </c>
      <c r="AE4841" s="5" t="str">
        <f>VLOOKUP(DatosTransformados[[#This Row],[Customer Segment Hidden]],Tabla3[#All],2,FALSE)</f>
        <v>Medium</v>
      </c>
      <c r="AF4841" s="12">
        <v>42.164220049615068</v>
      </c>
      <c r="AG4841" s="5">
        <v>7</v>
      </c>
      <c r="AH4841" s="5" t="s">
        <v>63</v>
      </c>
      <c r="AI4841" s="5" t="str">
        <f>IFERROR(VLOOKUP(DatosTransformados[[#This Row],[Preferred Contact Method Hidden]],Tabla3[#All],2,FALSE),DatosTransformados[[#This Row],[Preferred Contact Method Hidden]])</f>
        <v>SMS</v>
      </c>
      <c r="AJ4841" s="5" t="str">
        <f>VLOOKUP(DatosTransformados[[#This Row],[Applied Discount Hidden]],Tabla3[#All],2,FALSE)</f>
        <v>Yes</v>
      </c>
      <c r="AK4841" s="5" t="b">
        <v>1</v>
      </c>
    </row>
    <row r="4842" spans="1:37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">
        <v>21</v>
      </c>
      <c r="O48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2" s="2" t="s">
        <v>21</v>
      </c>
      <c r="Q4842" s="2">
        <v>0</v>
      </c>
      <c r="R4842" s="2" t="s">
        <v>21</v>
      </c>
      <c r="S4842" s="2" t="s">
        <v>34</v>
      </c>
      <c r="T4842" s="2" t="s">
        <v>25</v>
      </c>
      <c r="U4842" s="2">
        <v>9</v>
      </c>
      <c r="V4842" s="2" t="str">
        <f>PROPER(DatosTransformados[[#This Row],[Payment Method Hidden]])</f>
        <v>Credit Card</v>
      </c>
      <c r="W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842" s="2">
        <v>193</v>
      </c>
      <c r="Y4842" s="2"/>
      <c r="Z4842" s="2"/>
      <c r="AA4842" s="2" t="s">
        <v>5213</v>
      </c>
      <c r="AB4842" s="3">
        <f>DATEVALUE(DatosTransformados[[#This Row],[Contact Date Hidden]])</f>
        <v>44648</v>
      </c>
      <c r="AC4842" s="3">
        <v>44199</v>
      </c>
      <c r="AD4842" s="2" t="s">
        <v>28</v>
      </c>
      <c r="AE4842" s="2" t="str">
        <f>VLOOKUP(DatosTransformados[[#This Row],[Customer Segment Hidden]],Tabla3[#All],2,FALSE)</f>
        <v>High</v>
      </c>
      <c r="AF4842" s="11">
        <v>8.3056955599441267</v>
      </c>
      <c r="AG4842" s="2">
        <v>4</v>
      </c>
      <c r="AH4842" s="2" t="s">
        <v>63</v>
      </c>
      <c r="AI4842" s="2" t="str">
        <f>IFERROR(VLOOKUP(DatosTransformados[[#This Row],[Preferred Contact Method Hidden]],Tabla3[#All],2,FALSE),DatosTransformados[[#This Row],[Preferred Contact Method Hidden]])</f>
        <v>SMS</v>
      </c>
      <c r="AJ4842" s="2" t="str">
        <f>VLOOKUP(DatosTransformados[[#This Row],[Applied Discount Hidden]],Tabla3[#All],2,FALSE)</f>
        <v>No</v>
      </c>
      <c r="AK4842" s="2" t="b">
        <v>0</v>
      </c>
    </row>
    <row r="4843" spans="1:37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">
        <v>21</v>
      </c>
      <c r="O48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3" s="5" t="s">
        <v>33</v>
      </c>
      <c r="Q4843" s="5">
        <v>6</v>
      </c>
      <c r="R4843" s="5" t="s">
        <v>21</v>
      </c>
      <c r="S4843" s="5" t="s">
        <v>34</v>
      </c>
      <c r="T4843" s="5" t="s">
        <v>123</v>
      </c>
      <c r="U4843" s="5">
        <v>6</v>
      </c>
      <c r="V4843" s="5" t="str">
        <f>PROPER(DatosTransformados[[#This Row],[Payment Method Hidden]])</f>
        <v>Credit Card</v>
      </c>
      <c r="W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4843" s="5">
        <v>10</v>
      </c>
      <c r="Y4843" s="5"/>
      <c r="Z4843" s="5"/>
      <c r="AA4843" s="5" t="s">
        <v>4803</v>
      </c>
      <c r="AB4843" s="6">
        <f>DATEVALUE(DatosTransformados[[#This Row],[Contact Date Hidden]])</f>
        <v>44513</v>
      </c>
      <c r="AC4843" s="6">
        <v>44545</v>
      </c>
      <c r="AD4843" s="5" t="s">
        <v>28</v>
      </c>
      <c r="AE4843" s="5" t="str">
        <f>VLOOKUP(DatosTransformados[[#This Row],[Customer Segment Hidden]],Tabla3[#All],2,FALSE)</f>
        <v>High</v>
      </c>
      <c r="AF4843" s="12">
        <v>4.8240308412702273</v>
      </c>
      <c r="AG4843" s="5">
        <v>1</v>
      </c>
      <c r="AH4843" s="5" t="s">
        <v>63</v>
      </c>
      <c r="AI4843" s="5" t="str">
        <f>IFERROR(VLOOKUP(DatosTransformados[[#This Row],[Preferred Contact Method Hidden]],Tabla3[#All],2,FALSE),DatosTransformados[[#This Row],[Preferred Contact Method Hidden]])</f>
        <v>SMS</v>
      </c>
      <c r="AJ4843" s="5" t="str">
        <f>VLOOKUP(DatosTransformados[[#This Row],[Applied Discount Hidden]],Tabla3[#All],2,FALSE)</f>
        <v>Yes</v>
      </c>
      <c r="AK4843" s="5" t="b">
        <v>1</v>
      </c>
    </row>
    <row r="4844" spans="1:37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">
        <v>21</v>
      </c>
      <c r="O48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4" s="2" t="s">
        <v>21</v>
      </c>
      <c r="Q4844" s="2">
        <v>0</v>
      </c>
      <c r="R4844" s="2" t="s">
        <v>21</v>
      </c>
      <c r="S4844" s="2" t="s">
        <v>24</v>
      </c>
      <c r="T4844" s="2" t="s">
        <v>123</v>
      </c>
      <c r="U4844" s="2">
        <v>9</v>
      </c>
      <c r="V4844" s="2" t="str">
        <f>PROPER(DatosTransformados[[#This Row],[Payment Method Hidden]])</f>
        <v>Credit Card</v>
      </c>
      <c r="W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844" s="2">
        <v>41</v>
      </c>
      <c r="Y4844" s="2"/>
      <c r="Z4844" s="2"/>
      <c r="AA4844" s="2" t="s">
        <v>585</v>
      </c>
      <c r="AB4844" s="3">
        <f>DATEVALUE(DatosTransformados[[#This Row],[Contact Date Hidden]])</f>
        <v>43913</v>
      </c>
      <c r="AC4844" s="3">
        <v>43951</v>
      </c>
      <c r="AD4844" s="2" t="s">
        <v>44</v>
      </c>
      <c r="AE4844" s="2" t="str">
        <f>VLOOKUP(DatosTransformados[[#This Row],[Customer Segment Hidden]],Tabla3[#All],2,FALSE)</f>
        <v>Medium</v>
      </c>
      <c r="AF4844" s="11">
        <v>9.1067556510755434</v>
      </c>
      <c r="AG4844" s="2">
        <v>1</v>
      </c>
      <c r="AH4844" s="2" t="s">
        <v>63</v>
      </c>
      <c r="AI4844" s="2" t="str">
        <f>IFERROR(VLOOKUP(DatosTransformados[[#This Row],[Preferred Contact Method Hidden]],Tabla3[#All],2,FALSE),DatosTransformados[[#This Row],[Preferred Contact Method Hidden]])</f>
        <v>SMS</v>
      </c>
      <c r="AJ4844" s="2" t="str">
        <f>VLOOKUP(DatosTransformados[[#This Row],[Applied Discount Hidden]],Tabla3[#All],2,FALSE)</f>
        <v>No</v>
      </c>
      <c r="AK4844" s="2" t="b">
        <v>0</v>
      </c>
    </row>
    <row r="4845" spans="1:37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">
        <v>21</v>
      </c>
      <c r="O48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5" s="5" t="s">
        <v>21</v>
      </c>
      <c r="Q4845" s="5">
        <v>0</v>
      </c>
      <c r="R4845" s="5" t="s">
        <v>21</v>
      </c>
      <c r="S4845" s="5" t="s">
        <v>34</v>
      </c>
      <c r="T4845" s="5" t="s">
        <v>25</v>
      </c>
      <c r="U4845" s="5">
        <v>33</v>
      </c>
      <c r="V4845" s="5" t="str">
        <f>PROPER(DatosTransformados[[#This Row],[Payment Method Hidden]])</f>
        <v>Credit Card</v>
      </c>
      <c r="W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4845" s="5">
        <v>429</v>
      </c>
      <c r="Y4845" s="5" t="s">
        <v>42</v>
      </c>
      <c r="Z4845" s="5" t="s">
        <v>184</v>
      </c>
      <c r="AA4845" s="5" t="s">
        <v>1895</v>
      </c>
      <c r="AB4845" s="6">
        <f>DATEVALUE(DatosTransformados[[#This Row],[Contact Date Hidden]])</f>
        <v>44450</v>
      </c>
      <c r="AC4845" s="6">
        <v>44573</v>
      </c>
      <c r="AD4845" s="5" t="s">
        <v>44</v>
      </c>
      <c r="AE4845" s="5" t="str">
        <f>VLOOKUP(DatosTransformados[[#This Row],[Customer Segment Hidden]],Tabla3[#All],2,FALSE)</f>
        <v>Medium</v>
      </c>
      <c r="AF4845" s="12">
        <v>37.093667780786809</v>
      </c>
      <c r="AG4845" s="5">
        <v>6</v>
      </c>
      <c r="AH4845" s="5" t="s">
        <v>29</v>
      </c>
      <c r="AI4845" s="5" t="str">
        <f>IFERROR(VLOOKUP(DatosTransformados[[#This Row],[Preferred Contact Method Hidden]],Tabla3[#All],2,FALSE),DatosTransformados[[#This Row],[Preferred Contact Method Hidden]])</f>
        <v>Email</v>
      </c>
      <c r="AJ4845" s="5" t="str">
        <f>VLOOKUP(DatosTransformados[[#This Row],[Applied Discount Hidden]],Tabla3[#All],2,FALSE)</f>
        <v>No</v>
      </c>
      <c r="AK4845" s="5" t="b">
        <v>0</v>
      </c>
    </row>
    <row r="4846" spans="1:37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">
        <v>21</v>
      </c>
      <c r="O48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6" s="5" t="s">
        <v>33</v>
      </c>
      <c r="Q4846" s="5">
        <v>6</v>
      </c>
      <c r="R4846" s="5" t="s">
        <v>21</v>
      </c>
      <c r="S4846" s="5" t="s">
        <v>24</v>
      </c>
      <c r="T4846" s="5" t="s">
        <v>35</v>
      </c>
      <c r="U4846" s="5">
        <v>9</v>
      </c>
      <c r="V4846" s="5" t="str">
        <f>PROPER(DatosTransformados[[#This Row],[Payment Method Hidden]])</f>
        <v>Direct Debit</v>
      </c>
      <c r="W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846" s="5">
        <v>14</v>
      </c>
      <c r="Y4846" s="5"/>
      <c r="Z4846" s="5"/>
      <c r="AA4846" s="5" t="s">
        <v>5129</v>
      </c>
      <c r="AB4846" s="6">
        <f>DATEVALUE(DatosTransformados[[#This Row],[Contact Date Hidden]])</f>
        <v>44946</v>
      </c>
      <c r="AC4846" s="6">
        <v>44292</v>
      </c>
      <c r="AD4846" s="5" t="s">
        <v>44</v>
      </c>
      <c r="AE4846" s="5" t="str">
        <f>VLOOKUP(DatosTransformados[[#This Row],[Customer Segment Hidden]],Tabla3[#All],2,FALSE)</f>
        <v>Medium</v>
      </c>
      <c r="AF4846" s="12">
        <v>9.6195383599988116</v>
      </c>
      <c r="AG4846" s="5">
        <v>1</v>
      </c>
      <c r="AH4846" s="5" t="s">
        <v>29</v>
      </c>
      <c r="AI4846" s="5" t="str">
        <f>IFERROR(VLOOKUP(DatosTransformados[[#This Row],[Preferred Contact Method Hidden]],Tabla3[#All],2,FALSE),DatosTransformados[[#This Row],[Preferred Contact Method Hidden]])</f>
        <v>Email</v>
      </c>
      <c r="AJ4846" s="5" t="str">
        <f>VLOOKUP(DatosTransformados[[#This Row],[Applied Discount Hidden]],Tabla3[#All],2,FALSE)</f>
        <v>No</v>
      </c>
      <c r="AK4846" s="5" t="b">
        <v>0</v>
      </c>
    </row>
    <row r="4847" spans="1:37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">
        <v>33</v>
      </c>
      <c r="O4847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847" s="2" t="s">
        <v>21</v>
      </c>
      <c r="Q4847" s="2">
        <v>0</v>
      </c>
      <c r="R4847" s="2" t="s">
        <v>21</v>
      </c>
      <c r="S4847" s="2" t="s">
        <v>24</v>
      </c>
      <c r="T4847" s="2" t="s">
        <v>25</v>
      </c>
      <c r="U4847" s="2">
        <v>10</v>
      </c>
      <c r="V4847" s="2" t="str">
        <f>PROPER(DatosTransformados[[#This Row],[Payment Method Hidden]])</f>
        <v>Credit Card</v>
      </c>
      <c r="W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847" s="2">
        <v>186</v>
      </c>
      <c r="Y4847" s="2"/>
      <c r="Z4847" s="2"/>
      <c r="AA4847" s="2" t="s">
        <v>4111</v>
      </c>
      <c r="AB4847" s="3">
        <f>DATEVALUE(DatosTransformados[[#This Row],[Contact Date Hidden]])</f>
        <v>44976</v>
      </c>
      <c r="AC4847" s="3">
        <v>44632</v>
      </c>
      <c r="AD4847" s="2" t="s">
        <v>38</v>
      </c>
      <c r="AE4847" s="2" t="str">
        <f>VLOOKUP(DatosTransformados[[#This Row],[Customer Segment Hidden]],Tabla3[#All],2,FALSE)</f>
        <v>Low</v>
      </c>
      <c r="AF4847" s="11">
        <v>11.36717377815776</v>
      </c>
      <c r="AG4847" s="2">
        <v>0</v>
      </c>
      <c r="AH4847" s="2" t="s">
        <v>29</v>
      </c>
      <c r="AI4847" s="2" t="str">
        <f>IFERROR(VLOOKUP(DatosTransformados[[#This Row],[Preferred Contact Method Hidden]],Tabla3[#All],2,FALSE),DatosTransformados[[#This Row],[Preferred Contact Method Hidden]])</f>
        <v>Email</v>
      </c>
      <c r="AJ4847" s="2" t="str">
        <f>VLOOKUP(DatosTransformados[[#This Row],[Applied Discount Hidden]],Tabla3[#All],2,FALSE)</f>
        <v>No</v>
      </c>
      <c r="AK4847" s="2" t="b">
        <v>0</v>
      </c>
    </row>
    <row r="4848" spans="1:37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">
        <v>21</v>
      </c>
      <c r="O48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8" s="5" t="s">
        <v>21</v>
      </c>
      <c r="Q4848" s="5">
        <v>0</v>
      </c>
      <c r="R4848" s="5" t="s">
        <v>21</v>
      </c>
      <c r="S4848" s="5" t="s">
        <v>34</v>
      </c>
      <c r="T4848" s="5" t="s">
        <v>25</v>
      </c>
      <c r="U4848" s="5">
        <v>38</v>
      </c>
      <c r="V4848" s="5" t="str">
        <f>PROPER(DatosTransformados[[#This Row],[Payment Method Hidden]])</f>
        <v>Credit Card</v>
      </c>
      <c r="W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848" s="5">
        <v>2507</v>
      </c>
      <c r="Y4848" s="5"/>
      <c r="Z4848" s="5"/>
      <c r="AA4848" s="5" t="s">
        <v>136</v>
      </c>
      <c r="AB4848" s="6">
        <f>DATEVALUE(DatosTransformados[[#This Row],[Contact Date Hidden]])</f>
        <v>44644</v>
      </c>
      <c r="AC4848" s="6">
        <v>43987</v>
      </c>
      <c r="AD4848" s="5" t="s">
        <v>28</v>
      </c>
      <c r="AE4848" s="5" t="str">
        <f>VLOOKUP(DatosTransformados[[#This Row],[Customer Segment Hidden]],Tabla3[#All],2,FALSE)</f>
        <v>High</v>
      </c>
      <c r="AF4848" s="12">
        <v>45.55854262761023</v>
      </c>
      <c r="AG4848" s="5">
        <v>5</v>
      </c>
      <c r="AH4848" s="5" t="s">
        <v>49</v>
      </c>
      <c r="AI4848" s="5" t="str">
        <f>IFERROR(VLOOKUP(DatosTransformados[[#This Row],[Preferred Contact Method Hidden]],Tabla3[#All],2,FALSE),DatosTransformados[[#This Row],[Preferred Contact Method Hidden]])</f>
        <v>Phone</v>
      </c>
      <c r="AJ4848" s="5" t="str">
        <f>VLOOKUP(DatosTransformados[[#This Row],[Applied Discount Hidden]],Tabla3[#All],2,FALSE)</f>
        <v>Yes</v>
      </c>
      <c r="AK4848" s="5" t="b">
        <v>1</v>
      </c>
    </row>
    <row r="4849" spans="1:37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">
        <v>33</v>
      </c>
      <c r="O48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49" s="2" t="s">
        <v>21</v>
      </c>
      <c r="Q4849" s="2">
        <v>0</v>
      </c>
      <c r="R4849" s="2" t="s">
        <v>21</v>
      </c>
      <c r="S4849" s="2" t="s">
        <v>24</v>
      </c>
      <c r="T4849" s="2" t="s">
        <v>35</v>
      </c>
      <c r="U4849" s="2">
        <v>34</v>
      </c>
      <c r="V4849" s="2" t="str">
        <f>PROPER(DatosTransformados[[#This Row],[Payment Method Hidden]])</f>
        <v>Direct Debit</v>
      </c>
      <c r="W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849" s="2">
        <v>202</v>
      </c>
      <c r="Y4849" s="2" t="s">
        <v>103</v>
      </c>
      <c r="Z4849" s="2" t="s">
        <v>104</v>
      </c>
      <c r="AA4849" s="2" t="s">
        <v>3286</v>
      </c>
      <c r="AB4849" s="3">
        <f>DATEVALUE(DatosTransformados[[#This Row],[Contact Date Hidden]])</f>
        <v>44802</v>
      </c>
      <c r="AC4849" s="3">
        <v>43901</v>
      </c>
      <c r="AD4849" s="2" t="s">
        <v>28</v>
      </c>
      <c r="AE4849" s="2" t="str">
        <f>VLOOKUP(DatosTransformados[[#This Row],[Customer Segment Hidden]],Tabla3[#All],2,FALSE)</f>
        <v>High</v>
      </c>
      <c r="AF4849" s="11">
        <v>37.987705127686631</v>
      </c>
      <c r="AG4849" s="2">
        <v>5</v>
      </c>
      <c r="AH4849" s="2" t="s">
        <v>29</v>
      </c>
      <c r="AI4849" s="2" t="str">
        <f>IFERROR(VLOOKUP(DatosTransformados[[#This Row],[Preferred Contact Method Hidden]],Tabla3[#All],2,FALSE),DatosTransformados[[#This Row],[Preferred Contact Method Hidden]])</f>
        <v>Email</v>
      </c>
      <c r="AJ4849" s="2" t="str">
        <f>VLOOKUP(DatosTransformados[[#This Row],[Applied Discount Hidden]],Tabla3[#All],2,FALSE)</f>
        <v>No</v>
      </c>
      <c r="AK4849" s="2" t="b">
        <v>0</v>
      </c>
    </row>
    <row r="4850" spans="1:37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">
        <v>21</v>
      </c>
      <c r="O48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0" s="5" t="s">
        <v>21</v>
      </c>
      <c r="Q4850" s="5">
        <v>0</v>
      </c>
      <c r="R4850" s="5" t="s">
        <v>21</v>
      </c>
      <c r="S4850" s="5" t="s">
        <v>34</v>
      </c>
      <c r="T4850" s="5" t="s">
        <v>117</v>
      </c>
      <c r="U4850" s="5">
        <v>13</v>
      </c>
      <c r="V4850" s="5" t="str">
        <f>PROPER(DatosTransformados[[#This Row],[Payment Method Hidden]])</f>
        <v>Direct Debit</v>
      </c>
      <c r="W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850" s="5">
        <v>106</v>
      </c>
      <c r="Y4850" s="5"/>
      <c r="Z4850" s="5"/>
      <c r="AA4850" s="5" t="s">
        <v>4222</v>
      </c>
      <c r="AB4850" s="6">
        <f>DATEVALUE(DatosTransformados[[#This Row],[Contact Date Hidden]])</f>
        <v>44809</v>
      </c>
      <c r="AC4850" s="6">
        <v>44602</v>
      </c>
      <c r="AD4850" s="5" t="s">
        <v>44</v>
      </c>
      <c r="AE4850" s="5" t="str">
        <f>VLOOKUP(DatosTransformados[[#This Row],[Customer Segment Hidden]],Tabla3[#All],2,FALSE)</f>
        <v>Medium</v>
      </c>
      <c r="AF4850" s="12">
        <v>15.003840055433439</v>
      </c>
      <c r="AG4850" s="5">
        <v>5</v>
      </c>
      <c r="AH4850" s="5" t="s">
        <v>29</v>
      </c>
      <c r="AI4850" s="5" t="str">
        <f>IFERROR(VLOOKUP(DatosTransformados[[#This Row],[Preferred Contact Method Hidden]],Tabla3[#All],2,FALSE),DatosTransformados[[#This Row],[Preferred Contact Method Hidden]])</f>
        <v>Email</v>
      </c>
      <c r="AJ4850" s="5" t="str">
        <f>VLOOKUP(DatosTransformados[[#This Row],[Applied Discount Hidden]],Tabla3[#All],2,FALSE)</f>
        <v>Yes</v>
      </c>
      <c r="AK4850" s="5" t="b">
        <v>1</v>
      </c>
    </row>
    <row r="4851" spans="1:37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">
        <v>33</v>
      </c>
      <c r="O48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1" s="2" t="s">
        <v>21</v>
      </c>
      <c r="Q4851" s="2">
        <v>0</v>
      </c>
      <c r="R4851" s="2" t="s">
        <v>21</v>
      </c>
      <c r="S4851" s="2" t="s">
        <v>24</v>
      </c>
      <c r="T4851" s="2" t="s">
        <v>35</v>
      </c>
      <c r="U4851" s="2">
        <v>25</v>
      </c>
      <c r="V4851" s="2" t="str">
        <f>PROPER(DatosTransformados[[#This Row],[Payment Method Hidden]])</f>
        <v>Direct Debit</v>
      </c>
      <c r="W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851" s="2">
        <v>25</v>
      </c>
      <c r="Y4851" s="2" t="s">
        <v>134</v>
      </c>
      <c r="Z4851" s="2" t="s">
        <v>135</v>
      </c>
      <c r="AA4851" s="2" t="s">
        <v>450</v>
      </c>
      <c r="AB4851" s="3">
        <f>DATEVALUE(DatosTransformados[[#This Row],[Contact Date Hidden]])</f>
        <v>44029</v>
      </c>
      <c r="AC4851" s="3">
        <v>44958</v>
      </c>
      <c r="AD4851" s="2" t="s">
        <v>38</v>
      </c>
      <c r="AE4851" s="2" t="str">
        <f>VLOOKUP(DatosTransformados[[#This Row],[Customer Segment Hidden]],Tabla3[#All],2,FALSE)</f>
        <v>Low</v>
      </c>
      <c r="AF4851" s="11">
        <v>22.519644465673391</v>
      </c>
      <c r="AG4851" s="2">
        <v>5</v>
      </c>
      <c r="AH4851" s="2" t="s">
        <v>63</v>
      </c>
      <c r="AI4851" s="2" t="str">
        <f>IFERROR(VLOOKUP(DatosTransformados[[#This Row],[Preferred Contact Method Hidden]],Tabla3[#All],2,FALSE),DatosTransformados[[#This Row],[Preferred Contact Method Hidden]])</f>
        <v>SMS</v>
      </c>
      <c r="AJ4851" s="2" t="str">
        <f>VLOOKUP(DatosTransformados[[#This Row],[Applied Discount Hidden]],Tabla3[#All],2,FALSE)</f>
        <v>Yes</v>
      </c>
      <c r="AK4851" s="2" t="b">
        <v>1</v>
      </c>
    </row>
    <row r="4852" spans="1:37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">
        <v>21</v>
      </c>
      <c r="O48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2" s="5" t="s">
        <v>21</v>
      </c>
      <c r="Q4852" s="5">
        <v>0</v>
      </c>
      <c r="R4852" s="5" t="s">
        <v>21</v>
      </c>
      <c r="S4852" s="5" t="s">
        <v>24</v>
      </c>
      <c r="T4852" s="5" t="s">
        <v>25</v>
      </c>
      <c r="U4852" s="5">
        <v>8</v>
      </c>
      <c r="V4852" s="5" t="str">
        <f>PROPER(DatosTransformados[[#This Row],[Payment Method Hidden]])</f>
        <v>Credit Card</v>
      </c>
      <c r="W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4852" s="5">
        <v>32</v>
      </c>
      <c r="Y4852" s="5"/>
      <c r="Z4852" s="5"/>
      <c r="AA4852" s="5" t="s">
        <v>440</v>
      </c>
      <c r="AB4852" s="6">
        <f>DATEVALUE(DatosTransformados[[#This Row],[Contact Date Hidden]])</f>
        <v>44062</v>
      </c>
      <c r="AC4852" s="6">
        <v>43937</v>
      </c>
      <c r="AD4852" s="5" t="s">
        <v>38</v>
      </c>
      <c r="AE4852" s="5" t="str">
        <f>VLOOKUP(DatosTransformados[[#This Row],[Customer Segment Hidden]],Tabla3[#All],2,FALSE)</f>
        <v>Low</v>
      </c>
      <c r="AF4852" s="12">
        <v>6.8446625177344629</v>
      </c>
      <c r="AG4852" s="5">
        <v>6</v>
      </c>
      <c r="AH4852" s="5" t="s">
        <v>63</v>
      </c>
      <c r="AI4852" s="5" t="str">
        <f>IFERROR(VLOOKUP(DatosTransformados[[#This Row],[Preferred Contact Method Hidden]],Tabla3[#All],2,FALSE),DatosTransformados[[#This Row],[Preferred Contact Method Hidden]])</f>
        <v>SMS</v>
      </c>
      <c r="AJ4852" s="5" t="str">
        <f>VLOOKUP(DatosTransformados[[#This Row],[Applied Discount Hidden]],Tabla3[#All],2,FALSE)</f>
        <v>Yes</v>
      </c>
      <c r="AK4852" s="5" t="b">
        <v>1</v>
      </c>
    </row>
    <row r="4853" spans="1:37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">
        <v>21</v>
      </c>
      <c r="O48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3" s="2" t="s">
        <v>33</v>
      </c>
      <c r="Q4853" s="2">
        <v>3</v>
      </c>
      <c r="R4853" s="2" t="s">
        <v>33</v>
      </c>
      <c r="S4853" s="2" t="s">
        <v>52</v>
      </c>
      <c r="T4853" s="2" t="s">
        <v>123</v>
      </c>
      <c r="U4853" s="2">
        <v>20</v>
      </c>
      <c r="V4853" s="2" t="str">
        <f>PROPER(DatosTransformados[[#This Row],[Payment Method Hidden]])</f>
        <v>Credit Card</v>
      </c>
      <c r="W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853" s="2">
        <v>1188</v>
      </c>
      <c r="Y4853" s="2"/>
      <c r="Z4853" s="2"/>
      <c r="AA4853" s="2" t="s">
        <v>7271</v>
      </c>
      <c r="AB4853" s="3">
        <f>DATEVALUE(DatosTransformados[[#This Row],[Contact Date Hidden]])</f>
        <v>43895</v>
      </c>
      <c r="AC4853" s="3">
        <v>44648</v>
      </c>
      <c r="AD4853" s="2" t="s">
        <v>44</v>
      </c>
      <c r="AE4853" s="2" t="str">
        <f>VLOOKUP(DatosTransformados[[#This Row],[Customer Segment Hidden]],Tabla3[#All],2,FALSE)</f>
        <v>Medium</v>
      </c>
      <c r="AF4853" s="11">
        <v>23.276561698631252</v>
      </c>
      <c r="AG4853" s="2">
        <v>1</v>
      </c>
      <c r="AH4853" s="2" t="s">
        <v>29</v>
      </c>
      <c r="AI4853" s="2" t="str">
        <f>IFERROR(VLOOKUP(DatosTransformados[[#This Row],[Preferred Contact Method Hidden]],Tabla3[#All],2,FALSE),DatosTransformados[[#This Row],[Preferred Contact Method Hidden]])</f>
        <v>Email</v>
      </c>
      <c r="AJ4853" s="2" t="str">
        <f>VLOOKUP(DatosTransformados[[#This Row],[Applied Discount Hidden]],Tabla3[#All],2,FALSE)</f>
        <v>No</v>
      </c>
      <c r="AK4853" s="2" t="b">
        <v>0</v>
      </c>
    </row>
    <row r="4854" spans="1:37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">
        <v>21</v>
      </c>
      <c r="O48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4" s="5" t="s">
        <v>21</v>
      </c>
      <c r="Q4854" s="5">
        <v>0</v>
      </c>
      <c r="R4854" s="5" t="s">
        <v>21</v>
      </c>
      <c r="S4854" s="5" t="s">
        <v>34</v>
      </c>
      <c r="T4854" s="5" t="s">
        <v>25</v>
      </c>
      <c r="U4854" s="5">
        <v>67</v>
      </c>
      <c r="V4854" s="5" t="str">
        <f>PROPER(DatosTransformados[[#This Row],[Payment Method Hidden]])</f>
        <v>Credit Card</v>
      </c>
      <c r="W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4854" s="5">
        <v>3528</v>
      </c>
      <c r="Y4854" s="5"/>
      <c r="Z4854" s="5"/>
      <c r="AA4854" s="5" t="s">
        <v>859</v>
      </c>
      <c r="AB4854" s="6">
        <f>DATEVALUE(DatosTransformados[[#This Row],[Contact Date Hidden]])</f>
        <v>44203</v>
      </c>
      <c r="AC4854" s="6">
        <v>44654</v>
      </c>
      <c r="AD4854" s="5" t="s">
        <v>38</v>
      </c>
      <c r="AE4854" s="5" t="str">
        <f>VLOOKUP(DatosTransformados[[#This Row],[Customer Segment Hidden]],Tabla3[#All],2,FALSE)</f>
        <v>Low</v>
      </c>
      <c r="AF4854" s="12">
        <v>67.35402692277782</v>
      </c>
      <c r="AG4854" s="5">
        <v>5</v>
      </c>
      <c r="AH4854" s="5" t="s">
        <v>63</v>
      </c>
      <c r="AI4854" s="5" t="str">
        <f>IFERROR(VLOOKUP(DatosTransformados[[#This Row],[Preferred Contact Method Hidden]],Tabla3[#All],2,FALSE),DatosTransformados[[#This Row],[Preferred Contact Method Hidden]])</f>
        <v>SMS</v>
      </c>
      <c r="AJ4854" s="5" t="str">
        <f>VLOOKUP(DatosTransformados[[#This Row],[Applied Discount Hidden]],Tabla3[#All],2,FALSE)</f>
        <v>No</v>
      </c>
      <c r="AK4854" s="5" t="b">
        <v>0</v>
      </c>
    </row>
    <row r="4855" spans="1:37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">
        <v>21</v>
      </c>
      <c r="O48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5" s="2" t="s">
        <v>33</v>
      </c>
      <c r="Q4855" s="2">
        <v>4</v>
      </c>
      <c r="R4855" s="2" t="s">
        <v>33</v>
      </c>
      <c r="S4855" s="2" t="s">
        <v>52</v>
      </c>
      <c r="T4855" s="2" t="s">
        <v>35</v>
      </c>
      <c r="U4855" s="2">
        <v>45</v>
      </c>
      <c r="V4855" s="2" t="str">
        <f>PROPER(DatosTransformados[[#This Row],[Payment Method Hidden]])</f>
        <v>Direct Debit</v>
      </c>
      <c r="W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855" s="2">
        <v>3307</v>
      </c>
      <c r="Y4855" s="2"/>
      <c r="Z4855" s="2"/>
      <c r="AA4855" s="2" t="s">
        <v>198</v>
      </c>
      <c r="AB4855" s="3">
        <f>DATEVALUE(DatosTransformados[[#This Row],[Contact Date Hidden]])</f>
        <v>43970</v>
      </c>
      <c r="AC4855" s="3">
        <v>45071</v>
      </c>
      <c r="AD4855" s="2" t="s">
        <v>44</v>
      </c>
      <c r="AE4855" s="2" t="str">
        <f>VLOOKUP(DatosTransformados[[#This Row],[Customer Segment Hidden]],Tabla3[#All],2,FALSE)</f>
        <v>Medium</v>
      </c>
      <c r="AF4855" s="11">
        <v>37.539083246948607</v>
      </c>
      <c r="AG4855" s="2">
        <v>6</v>
      </c>
      <c r="AH4855" s="2" t="s">
        <v>29</v>
      </c>
      <c r="AI4855" s="2" t="str">
        <f>IFERROR(VLOOKUP(DatosTransformados[[#This Row],[Preferred Contact Method Hidden]],Tabla3[#All],2,FALSE),DatosTransformados[[#This Row],[Preferred Contact Method Hidden]])</f>
        <v>Email</v>
      </c>
      <c r="AJ4855" s="2" t="str">
        <f>VLOOKUP(DatosTransformados[[#This Row],[Applied Discount Hidden]],Tabla3[#All],2,FALSE)</f>
        <v>No</v>
      </c>
      <c r="AK4855" s="2" t="b">
        <v>0</v>
      </c>
    </row>
    <row r="4856" spans="1:37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">
        <v>21</v>
      </c>
      <c r="O48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6" s="5" t="s">
        <v>21</v>
      </c>
      <c r="Q4856" s="5">
        <v>0</v>
      </c>
      <c r="R4856" s="5" t="s">
        <v>21</v>
      </c>
      <c r="S4856" s="5" t="s">
        <v>24</v>
      </c>
      <c r="T4856" s="5" t="s">
        <v>35</v>
      </c>
      <c r="U4856" s="5">
        <v>44</v>
      </c>
      <c r="V4856" s="5" t="str">
        <f>PROPER(DatosTransformados[[#This Row],[Payment Method Hidden]])</f>
        <v>Direct Debit</v>
      </c>
      <c r="W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4856" s="5">
        <v>269</v>
      </c>
      <c r="Y4856" s="5"/>
      <c r="Z4856" s="5"/>
      <c r="AA4856" s="5" t="s">
        <v>2034</v>
      </c>
      <c r="AB4856" s="6">
        <f>DATEVALUE(DatosTransformados[[#This Row],[Contact Date Hidden]])</f>
        <v>44926</v>
      </c>
      <c r="AC4856" s="6">
        <v>45219</v>
      </c>
      <c r="AD4856" s="5" t="s">
        <v>38</v>
      </c>
      <c r="AE4856" s="5" t="str">
        <f>VLOOKUP(DatosTransformados[[#This Row],[Customer Segment Hidden]],Tabla3[#All],2,FALSE)</f>
        <v>Low</v>
      </c>
      <c r="AF4856" s="12">
        <v>48.89193584220196</v>
      </c>
      <c r="AG4856" s="5">
        <v>9</v>
      </c>
      <c r="AH4856" s="5" t="s">
        <v>29</v>
      </c>
      <c r="AI4856" s="5" t="str">
        <f>IFERROR(VLOOKUP(DatosTransformados[[#This Row],[Preferred Contact Method Hidden]],Tabla3[#All],2,FALSE),DatosTransformados[[#This Row],[Preferred Contact Method Hidden]])</f>
        <v>Email</v>
      </c>
      <c r="AJ4856" s="5" t="str">
        <f>VLOOKUP(DatosTransformados[[#This Row],[Applied Discount Hidden]],Tabla3[#All],2,FALSE)</f>
        <v>Yes</v>
      </c>
      <c r="AK4856" s="5" t="b">
        <v>1</v>
      </c>
    </row>
    <row r="4857" spans="1:37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">
        <v>21</v>
      </c>
      <c r="O48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7" s="2" t="s">
        <v>21</v>
      </c>
      <c r="Q4857" s="2">
        <v>0</v>
      </c>
      <c r="R4857" s="2" t="s">
        <v>21</v>
      </c>
      <c r="S4857" s="2" t="s">
        <v>34</v>
      </c>
      <c r="T4857" s="2" t="s">
        <v>25</v>
      </c>
      <c r="U4857" s="2">
        <v>12</v>
      </c>
      <c r="V4857" s="2" t="str">
        <f>PROPER(DatosTransformados[[#This Row],[Payment Method Hidden]])</f>
        <v>Credit Card</v>
      </c>
      <c r="W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4857" s="2">
        <v>325</v>
      </c>
      <c r="Y4857" s="2"/>
      <c r="Z4857" s="2"/>
      <c r="AA4857" s="2" t="s">
        <v>548</v>
      </c>
      <c r="AB4857" s="3">
        <f>DATEVALUE(DatosTransformados[[#This Row],[Contact Date Hidden]])</f>
        <v>44594</v>
      </c>
      <c r="AC4857" s="3">
        <v>44647</v>
      </c>
      <c r="AD4857" s="2" t="s">
        <v>38</v>
      </c>
      <c r="AE4857" s="2" t="str">
        <f>VLOOKUP(DatosTransformados[[#This Row],[Customer Segment Hidden]],Tabla3[#All],2,FALSE)</f>
        <v>Low</v>
      </c>
      <c r="AF4857" s="11">
        <v>13.107733681434491</v>
      </c>
      <c r="AG4857" s="2">
        <v>8</v>
      </c>
      <c r="AH4857" s="2" t="s">
        <v>29</v>
      </c>
      <c r="AI4857" s="2" t="str">
        <f>IFERROR(VLOOKUP(DatosTransformados[[#This Row],[Preferred Contact Method Hidden]],Tabla3[#All],2,FALSE),DatosTransformados[[#This Row],[Preferred Contact Method Hidden]])</f>
        <v>Email</v>
      </c>
      <c r="AJ4857" s="2" t="str">
        <f>VLOOKUP(DatosTransformados[[#This Row],[Applied Discount Hidden]],Tabla3[#All],2,FALSE)</f>
        <v>No</v>
      </c>
      <c r="AK4857" s="2" t="b">
        <v>0</v>
      </c>
    </row>
    <row r="4858" spans="1:37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">
        <v>21</v>
      </c>
      <c r="O48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8" s="5" t="s">
        <v>21</v>
      </c>
      <c r="Q4858" s="5">
        <v>0</v>
      </c>
      <c r="R4858" s="5" t="s">
        <v>21</v>
      </c>
      <c r="S4858" s="5" t="s">
        <v>24</v>
      </c>
      <c r="T4858" s="5" t="s">
        <v>25</v>
      </c>
      <c r="U4858" s="5">
        <v>34</v>
      </c>
      <c r="V4858" s="5" t="str">
        <f>PROPER(DatosTransformados[[#This Row],[Payment Method Hidden]])</f>
        <v>Credit Card</v>
      </c>
      <c r="W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858" s="5">
        <v>1058</v>
      </c>
      <c r="Y4858" s="5" t="s">
        <v>134</v>
      </c>
      <c r="Z4858" s="5" t="s">
        <v>135</v>
      </c>
      <c r="AA4858" s="5" t="s">
        <v>333</v>
      </c>
      <c r="AB4858" s="6">
        <f>DATEVALUE(DatosTransformados[[#This Row],[Contact Date Hidden]])</f>
        <v>45138</v>
      </c>
      <c r="AC4858" s="6">
        <v>44027</v>
      </c>
      <c r="AD4858" s="5" t="s">
        <v>38</v>
      </c>
      <c r="AE4858" s="5" t="str">
        <f>VLOOKUP(DatosTransformados[[#This Row],[Customer Segment Hidden]],Tabla3[#All],2,FALSE)</f>
        <v>Low</v>
      </c>
      <c r="AF4858" s="12">
        <v>39.311966137058619</v>
      </c>
      <c r="AG4858" s="5">
        <v>8</v>
      </c>
      <c r="AH4858" s="5" t="s">
        <v>49</v>
      </c>
      <c r="AI4858" s="5" t="str">
        <f>IFERROR(VLOOKUP(DatosTransformados[[#This Row],[Preferred Contact Method Hidden]],Tabla3[#All],2,FALSE),DatosTransformados[[#This Row],[Preferred Contact Method Hidden]])</f>
        <v>Phone</v>
      </c>
      <c r="AJ4858" s="5" t="str">
        <f>VLOOKUP(DatosTransformados[[#This Row],[Applied Discount Hidden]],Tabla3[#All],2,FALSE)</f>
        <v>No</v>
      </c>
      <c r="AK4858" s="5" t="b">
        <v>0</v>
      </c>
    </row>
    <row r="4859" spans="1:37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">
        <v>21</v>
      </c>
      <c r="O48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59" s="2" t="s">
        <v>21</v>
      </c>
      <c r="Q4859" s="2">
        <v>0</v>
      </c>
      <c r="R4859" s="2" t="s">
        <v>21</v>
      </c>
      <c r="S4859" s="2" t="s">
        <v>24</v>
      </c>
      <c r="T4859" s="2" t="s">
        <v>117</v>
      </c>
      <c r="U4859" s="2">
        <v>47</v>
      </c>
      <c r="V4859" s="2" t="str">
        <f>PROPER(DatosTransformados[[#This Row],[Payment Method Hidden]])</f>
        <v>Direct Debit</v>
      </c>
      <c r="W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4859" s="2">
        <v>2554</v>
      </c>
      <c r="Y4859" s="2" t="s">
        <v>103</v>
      </c>
      <c r="Z4859" s="2" t="s">
        <v>197</v>
      </c>
      <c r="AA4859" s="2" t="s">
        <v>2063</v>
      </c>
      <c r="AB4859" s="3">
        <f>DATEVALUE(DatosTransformados[[#This Row],[Contact Date Hidden]])</f>
        <v>44780</v>
      </c>
      <c r="AC4859" s="3">
        <v>44051</v>
      </c>
      <c r="AD4859" s="2" t="s">
        <v>38</v>
      </c>
      <c r="AE4859" s="2" t="str">
        <f>VLOOKUP(DatosTransformados[[#This Row],[Customer Segment Hidden]],Tabla3[#All],2,FALSE)</f>
        <v>Low</v>
      </c>
      <c r="AF4859" s="11">
        <v>44.470301257975919</v>
      </c>
      <c r="AG4859" s="2">
        <v>0</v>
      </c>
      <c r="AH4859" s="2" t="s">
        <v>63</v>
      </c>
      <c r="AI4859" s="2" t="str">
        <f>IFERROR(VLOOKUP(DatosTransformados[[#This Row],[Preferred Contact Method Hidden]],Tabla3[#All],2,FALSE),DatosTransformados[[#This Row],[Preferred Contact Method Hidden]])</f>
        <v>SMS</v>
      </c>
      <c r="AJ4859" s="2" t="str">
        <f>VLOOKUP(DatosTransformados[[#This Row],[Applied Discount Hidden]],Tabla3[#All],2,FALSE)</f>
        <v>Yes</v>
      </c>
      <c r="AK4859" s="2" t="b">
        <v>1</v>
      </c>
    </row>
    <row r="4860" spans="1:37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">
        <v>33</v>
      </c>
      <c r="O48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0" s="5" t="s">
        <v>21</v>
      </c>
      <c r="Q4860" s="5">
        <v>0</v>
      </c>
      <c r="R4860" s="5" t="s">
        <v>21</v>
      </c>
      <c r="S4860" s="5" t="s">
        <v>24</v>
      </c>
      <c r="T4860" s="5" t="s">
        <v>35</v>
      </c>
      <c r="U4860" s="5">
        <v>27</v>
      </c>
      <c r="V4860" s="5" t="str">
        <f>PROPER(DatosTransformados[[#This Row],[Payment Method Hidden]])</f>
        <v>Direct Debit</v>
      </c>
      <c r="W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4860" s="5">
        <v>406</v>
      </c>
      <c r="Y4860" s="5" t="s">
        <v>103</v>
      </c>
      <c r="Z4860" s="5" t="s">
        <v>197</v>
      </c>
      <c r="AA4860" s="5" t="s">
        <v>2471</v>
      </c>
      <c r="AB4860" s="6">
        <f>DATEVALUE(DatosTransformados[[#This Row],[Contact Date Hidden]])</f>
        <v>44999</v>
      </c>
      <c r="AC4860" s="6">
        <v>44054</v>
      </c>
      <c r="AD4860" s="5" t="s">
        <v>44</v>
      </c>
      <c r="AE4860" s="5" t="str">
        <f>VLOOKUP(DatosTransformados[[#This Row],[Customer Segment Hidden]],Tabla3[#All],2,FALSE)</f>
        <v>Medium</v>
      </c>
      <c r="AF4860" s="12">
        <v>24.82170260139587</v>
      </c>
      <c r="AG4860" s="5">
        <v>3</v>
      </c>
      <c r="AH4860" s="5" t="s">
        <v>49</v>
      </c>
      <c r="AI4860" s="5" t="str">
        <f>IFERROR(VLOOKUP(DatosTransformados[[#This Row],[Preferred Contact Method Hidden]],Tabla3[#All],2,FALSE),DatosTransformados[[#This Row],[Preferred Contact Method Hidden]])</f>
        <v>Phone</v>
      </c>
      <c r="AJ4860" s="5" t="str">
        <f>VLOOKUP(DatosTransformados[[#This Row],[Applied Discount Hidden]],Tabla3[#All],2,FALSE)</f>
        <v>Yes</v>
      </c>
      <c r="AK4860" s="5" t="b">
        <v>1</v>
      </c>
    </row>
    <row r="4861" spans="1:37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">
        <v>21</v>
      </c>
      <c r="O48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1" s="2" t="s">
        <v>33</v>
      </c>
      <c r="Q4861" s="2">
        <v>3</v>
      </c>
      <c r="R4861" s="2" t="s">
        <v>21</v>
      </c>
      <c r="S4861" s="2" t="s">
        <v>24</v>
      </c>
      <c r="T4861" s="2" t="s">
        <v>35</v>
      </c>
      <c r="U4861" s="2">
        <v>5</v>
      </c>
      <c r="V4861" s="2" t="str">
        <f>PROPER(DatosTransformados[[#This Row],[Payment Method Hidden]])</f>
        <v>Direct Debit</v>
      </c>
      <c r="W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X4861" s="2">
        <v>150</v>
      </c>
      <c r="Y4861" s="2"/>
      <c r="Z4861" s="2"/>
      <c r="AA4861" s="2" t="s">
        <v>7280</v>
      </c>
      <c r="AB4861" s="3">
        <f>DATEVALUE(DatosTransformados[[#This Row],[Contact Date Hidden]])</f>
        <v>44467</v>
      </c>
      <c r="AC4861" s="3">
        <v>45193</v>
      </c>
      <c r="AD4861" s="2" t="s">
        <v>44</v>
      </c>
      <c r="AE4861" s="2" t="str">
        <f>VLOOKUP(DatosTransformados[[#This Row],[Customer Segment Hidden]],Tabla3[#All],2,FALSE)</f>
        <v>Medium</v>
      </c>
      <c r="AF4861" s="11">
        <v>4.4147667471859764</v>
      </c>
      <c r="AG4861" s="2">
        <v>4</v>
      </c>
      <c r="AH4861" s="2" t="s">
        <v>29</v>
      </c>
      <c r="AI4861" s="2" t="str">
        <f>IFERROR(VLOOKUP(DatosTransformados[[#This Row],[Preferred Contact Method Hidden]],Tabla3[#All],2,FALSE),DatosTransformados[[#This Row],[Preferred Contact Method Hidden]])</f>
        <v>Email</v>
      </c>
      <c r="AJ4861" s="2" t="str">
        <f>VLOOKUP(DatosTransformados[[#This Row],[Applied Discount Hidden]],Tabla3[#All],2,FALSE)</f>
        <v>No</v>
      </c>
      <c r="AK4861" s="2" t="b">
        <v>0</v>
      </c>
    </row>
    <row r="4862" spans="1:37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">
        <v>21</v>
      </c>
      <c r="O48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2" s="5" t="s">
        <v>33</v>
      </c>
      <c r="Q4862" s="5">
        <v>2</v>
      </c>
      <c r="R4862" s="5" t="s">
        <v>21</v>
      </c>
      <c r="S4862" s="5" t="s">
        <v>24</v>
      </c>
      <c r="T4862" s="5" t="s">
        <v>123</v>
      </c>
      <c r="U4862" s="5">
        <v>10</v>
      </c>
      <c r="V4862" s="5" t="str">
        <f>PROPER(DatosTransformados[[#This Row],[Payment Method Hidden]])</f>
        <v>Credit Card</v>
      </c>
      <c r="W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862" s="5">
        <v>10</v>
      </c>
      <c r="Y4862" s="5"/>
      <c r="Z4862" s="5"/>
      <c r="AA4862" s="5" t="s">
        <v>1714</v>
      </c>
      <c r="AB4862" s="6">
        <f>DATEVALUE(DatosTransformados[[#This Row],[Contact Date Hidden]])</f>
        <v>45059</v>
      </c>
      <c r="AC4862" s="6">
        <v>44395</v>
      </c>
      <c r="AD4862" s="5" t="s">
        <v>28</v>
      </c>
      <c r="AE4862" s="5" t="str">
        <f>VLOOKUP(DatosTransformados[[#This Row],[Customer Segment Hidden]],Tabla3[#All],2,FALSE)</f>
        <v>High</v>
      </c>
      <c r="AF4862" s="12">
        <v>8.4392805207195831</v>
      </c>
      <c r="AG4862" s="5">
        <v>10</v>
      </c>
      <c r="AH4862" s="5" t="s">
        <v>49</v>
      </c>
      <c r="AI4862" s="5" t="str">
        <f>IFERROR(VLOOKUP(DatosTransformados[[#This Row],[Preferred Contact Method Hidden]],Tabla3[#All],2,FALSE),DatosTransformados[[#This Row],[Preferred Contact Method Hidden]])</f>
        <v>Phone</v>
      </c>
      <c r="AJ4862" s="5" t="str">
        <f>VLOOKUP(DatosTransformados[[#This Row],[Applied Discount Hidden]],Tabla3[#All],2,FALSE)</f>
        <v>No</v>
      </c>
      <c r="AK4862" s="5" t="b">
        <v>0</v>
      </c>
    </row>
    <row r="4863" spans="1:37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">
        <v>21</v>
      </c>
      <c r="O48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3" s="2" t="s">
        <v>21</v>
      </c>
      <c r="Q4863" s="2">
        <v>0</v>
      </c>
      <c r="R4863" s="2" t="s">
        <v>21</v>
      </c>
      <c r="S4863" s="2" t="s">
        <v>52</v>
      </c>
      <c r="T4863" s="2" t="s">
        <v>25</v>
      </c>
      <c r="U4863" s="2">
        <v>9</v>
      </c>
      <c r="V4863" s="2" t="str">
        <f>PROPER(DatosTransformados[[#This Row],[Payment Method Hidden]])</f>
        <v>Credit Card</v>
      </c>
      <c r="W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863" s="2">
        <v>156</v>
      </c>
      <c r="Y4863" s="2"/>
      <c r="Z4863" s="2"/>
      <c r="AA4863" s="2" t="s">
        <v>4420</v>
      </c>
      <c r="AB4863" s="3">
        <f>DATEVALUE(DatosTransformados[[#This Row],[Contact Date Hidden]])</f>
        <v>44398</v>
      </c>
      <c r="AC4863" s="3">
        <v>45093</v>
      </c>
      <c r="AD4863" s="2" t="s">
        <v>28</v>
      </c>
      <c r="AE4863" s="2" t="str">
        <f>VLOOKUP(DatosTransformados[[#This Row],[Customer Segment Hidden]],Tabla3[#All],2,FALSE)</f>
        <v>High</v>
      </c>
      <c r="AF4863" s="11">
        <v>7.795745201940159</v>
      </c>
      <c r="AG4863" s="2">
        <v>3</v>
      </c>
      <c r="AH4863" s="2" t="s">
        <v>29</v>
      </c>
      <c r="AI4863" s="2" t="str">
        <f>IFERROR(VLOOKUP(DatosTransformados[[#This Row],[Preferred Contact Method Hidden]],Tabla3[#All],2,FALSE),DatosTransformados[[#This Row],[Preferred Contact Method Hidden]])</f>
        <v>Email</v>
      </c>
      <c r="AJ4863" s="2" t="str">
        <f>VLOOKUP(DatosTransformados[[#This Row],[Applied Discount Hidden]],Tabla3[#All],2,FALSE)</f>
        <v>No</v>
      </c>
      <c r="AK4863" s="2" t="b">
        <v>0</v>
      </c>
    </row>
    <row r="4864" spans="1:37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">
        <v>21</v>
      </c>
      <c r="O48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4" s="5" t="s">
        <v>21</v>
      </c>
      <c r="Q4864" s="5">
        <v>0</v>
      </c>
      <c r="R4864" s="5" t="s">
        <v>21</v>
      </c>
      <c r="S4864" s="5" t="s">
        <v>24</v>
      </c>
      <c r="T4864" s="5" t="s">
        <v>25</v>
      </c>
      <c r="U4864" s="5">
        <v>51</v>
      </c>
      <c r="V4864" s="5" t="str">
        <f>PROPER(DatosTransformados[[#This Row],[Payment Method Hidden]])</f>
        <v>Credit Card</v>
      </c>
      <c r="W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864" s="5">
        <v>1095</v>
      </c>
      <c r="Y4864" s="5"/>
      <c r="Z4864" s="5"/>
      <c r="AA4864" s="5" t="s">
        <v>6271</v>
      </c>
      <c r="AB4864" s="6">
        <f>DATEVALUE(DatosTransformados[[#This Row],[Contact Date Hidden]])</f>
        <v>44670</v>
      </c>
      <c r="AC4864" s="6">
        <v>44711</v>
      </c>
      <c r="AD4864" s="5" t="s">
        <v>38</v>
      </c>
      <c r="AE4864" s="5" t="str">
        <f>VLOOKUP(DatosTransformados[[#This Row],[Customer Segment Hidden]],Tabla3[#All],2,FALSE)</f>
        <v>Low</v>
      </c>
      <c r="AF4864" s="12">
        <v>48.554856327363638</v>
      </c>
      <c r="AG4864" s="5">
        <v>10</v>
      </c>
      <c r="AH4864" s="5" t="s">
        <v>63</v>
      </c>
      <c r="AI4864" s="5" t="str">
        <f>IFERROR(VLOOKUP(DatosTransformados[[#This Row],[Preferred Contact Method Hidden]],Tabla3[#All],2,FALSE),DatosTransformados[[#This Row],[Preferred Contact Method Hidden]])</f>
        <v>SMS</v>
      </c>
      <c r="AJ4864" s="5" t="str">
        <f>VLOOKUP(DatosTransformados[[#This Row],[Applied Discount Hidden]],Tabla3[#All],2,FALSE)</f>
        <v>No</v>
      </c>
      <c r="AK4864" s="5" t="b">
        <v>0</v>
      </c>
    </row>
    <row r="4865" spans="1:37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">
        <v>21</v>
      </c>
      <c r="O48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5" s="2" t="s">
        <v>33</v>
      </c>
      <c r="Q4865" s="2">
        <v>6</v>
      </c>
      <c r="R4865" s="2" t="s">
        <v>21</v>
      </c>
      <c r="S4865" s="2" t="s">
        <v>24</v>
      </c>
      <c r="T4865" s="2" t="s">
        <v>35</v>
      </c>
      <c r="U4865" s="2">
        <v>24</v>
      </c>
      <c r="V4865" s="2" t="str">
        <f>PROPER(DatosTransformados[[#This Row],[Payment Method Hidden]])</f>
        <v>Direct Debit</v>
      </c>
      <c r="W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865" s="2">
        <v>363</v>
      </c>
      <c r="Y4865" s="2"/>
      <c r="Z4865" s="2"/>
      <c r="AA4865" s="2" t="s">
        <v>677</v>
      </c>
      <c r="AB4865" s="3">
        <f>DATEVALUE(DatosTransformados[[#This Row],[Contact Date Hidden]])</f>
        <v>45089</v>
      </c>
      <c r="AC4865" s="3">
        <v>44949</v>
      </c>
      <c r="AD4865" s="2" t="s">
        <v>28</v>
      </c>
      <c r="AE4865" s="2" t="str">
        <f>VLOOKUP(DatosTransformados[[#This Row],[Customer Segment Hidden]],Tabla3[#All],2,FALSE)</f>
        <v>High</v>
      </c>
      <c r="AF4865" s="11">
        <v>23.742951431646851</v>
      </c>
      <c r="AG4865" s="2">
        <v>10</v>
      </c>
      <c r="AH4865" s="2" t="s">
        <v>29</v>
      </c>
      <c r="AI4865" s="2" t="str">
        <f>IFERROR(VLOOKUP(DatosTransformados[[#This Row],[Preferred Contact Method Hidden]],Tabla3[#All],2,FALSE),DatosTransformados[[#This Row],[Preferred Contact Method Hidden]])</f>
        <v>Email</v>
      </c>
      <c r="AJ4865" s="2" t="str">
        <f>VLOOKUP(DatosTransformados[[#This Row],[Applied Discount Hidden]],Tabla3[#All],2,FALSE)</f>
        <v>No</v>
      </c>
      <c r="AK4865" s="2" t="b">
        <v>0</v>
      </c>
    </row>
    <row r="4866" spans="1:37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">
        <v>21</v>
      </c>
      <c r="O48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6" s="2" t="s">
        <v>21</v>
      </c>
      <c r="Q4866" s="2">
        <v>0</v>
      </c>
      <c r="R4866" s="2" t="s">
        <v>21</v>
      </c>
      <c r="S4866" s="2" t="s">
        <v>34</v>
      </c>
      <c r="T4866" s="2" t="s">
        <v>123</v>
      </c>
      <c r="U4866" s="2">
        <v>35</v>
      </c>
      <c r="V4866" s="2" t="str">
        <f>PROPER(DatosTransformados[[#This Row],[Payment Method Hidden]])</f>
        <v>Credit Card</v>
      </c>
      <c r="W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866" s="2">
        <v>881</v>
      </c>
      <c r="Y4866" s="2"/>
      <c r="Z4866" s="2"/>
      <c r="AA4866" s="2" t="s">
        <v>7286</v>
      </c>
      <c r="AB4866" s="3">
        <f>DATEVALUE(DatosTransformados[[#This Row],[Contact Date Hidden]])</f>
        <v>43873</v>
      </c>
      <c r="AC4866" s="3">
        <v>45261</v>
      </c>
      <c r="AD4866" s="2" t="s">
        <v>28</v>
      </c>
      <c r="AE4866" s="2" t="str">
        <f>VLOOKUP(DatosTransformados[[#This Row],[Customer Segment Hidden]],Tabla3[#All],2,FALSE)</f>
        <v>High</v>
      </c>
      <c r="AF4866" s="11">
        <v>28.952341370192819</v>
      </c>
      <c r="AG4866" s="2">
        <v>3</v>
      </c>
      <c r="AH4866" s="2" t="s">
        <v>49</v>
      </c>
      <c r="AI4866" s="2" t="str">
        <f>IFERROR(VLOOKUP(DatosTransformados[[#This Row],[Preferred Contact Method Hidden]],Tabla3[#All],2,FALSE),DatosTransformados[[#This Row],[Preferred Contact Method Hidden]])</f>
        <v>Phone</v>
      </c>
      <c r="AJ4866" s="2" t="str">
        <f>VLOOKUP(DatosTransformados[[#This Row],[Applied Discount Hidden]],Tabla3[#All],2,FALSE)</f>
        <v>No</v>
      </c>
      <c r="AK4866" s="2" t="b">
        <v>0</v>
      </c>
    </row>
    <row r="4867" spans="1:37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">
        <v>33</v>
      </c>
      <c r="O48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7" s="5" t="s">
        <v>21</v>
      </c>
      <c r="Q4867" s="5">
        <v>0</v>
      </c>
      <c r="R4867" s="5" t="s">
        <v>21</v>
      </c>
      <c r="S4867" s="5" t="s">
        <v>24</v>
      </c>
      <c r="T4867" s="5" t="s">
        <v>35</v>
      </c>
      <c r="U4867" s="5">
        <v>21</v>
      </c>
      <c r="V4867" s="5" t="str">
        <f>PROPER(DatosTransformados[[#This Row],[Payment Method Hidden]])</f>
        <v>Direct Debit</v>
      </c>
      <c r="W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867" s="5">
        <v>189</v>
      </c>
      <c r="Y4867" s="5" t="s">
        <v>87</v>
      </c>
      <c r="Z4867" s="5" t="s">
        <v>535</v>
      </c>
      <c r="AA4867" s="5" t="s">
        <v>1204</v>
      </c>
      <c r="AB4867" s="6">
        <f>DATEVALUE(DatosTransformados[[#This Row],[Contact Date Hidden]])</f>
        <v>44426</v>
      </c>
      <c r="AC4867" s="6">
        <v>44805</v>
      </c>
      <c r="AD4867" s="5" t="s">
        <v>44</v>
      </c>
      <c r="AE4867" s="5" t="str">
        <f>VLOOKUP(DatosTransformados[[#This Row],[Customer Segment Hidden]],Tabla3[#All],2,FALSE)</f>
        <v>Medium</v>
      </c>
      <c r="AF4867" s="12">
        <v>22.238671828972311</v>
      </c>
      <c r="AG4867" s="5">
        <v>7</v>
      </c>
      <c r="AH4867" s="5" t="s">
        <v>49</v>
      </c>
      <c r="AI4867" s="5" t="str">
        <f>IFERROR(VLOOKUP(DatosTransformados[[#This Row],[Preferred Contact Method Hidden]],Tabla3[#All],2,FALSE),DatosTransformados[[#This Row],[Preferred Contact Method Hidden]])</f>
        <v>Phone</v>
      </c>
      <c r="AJ4867" s="5" t="str">
        <f>VLOOKUP(DatosTransformados[[#This Row],[Applied Discount Hidden]],Tabla3[#All],2,FALSE)</f>
        <v>Yes</v>
      </c>
      <c r="AK4867" s="5" t="b">
        <v>1</v>
      </c>
    </row>
    <row r="4868" spans="1:37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">
        <v>33</v>
      </c>
      <c r="O48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8" s="2" t="s">
        <v>21</v>
      </c>
      <c r="Q4868" s="2">
        <v>0</v>
      </c>
      <c r="R4868" s="2" t="s">
        <v>33</v>
      </c>
      <c r="S4868" s="2" t="s">
        <v>52</v>
      </c>
      <c r="T4868" s="2" t="s">
        <v>35</v>
      </c>
      <c r="U4868" s="2">
        <v>20</v>
      </c>
      <c r="V4868" s="2" t="str">
        <f>PROPER(DatosTransformados[[#This Row],[Payment Method Hidden]])</f>
        <v>Direct Debit</v>
      </c>
      <c r="W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868" s="2">
        <v>1437</v>
      </c>
      <c r="Y4868" s="2"/>
      <c r="Z4868" s="2"/>
      <c r="AA4868" s="2" t="s">
        <v>7288</v>
      </c>
      <c r="AB4868" s="3">
        <f>DATEVALUE(DatosTransformados[[#This Row],[Contact Date Hidden]])</f>
        <v>44484</v>
      </c>
      <c r="AC4868" s="3">
        <v>44305</v>
      </c>
      <c r="AD4868" s="2" t="s">
        <v>38</v>
      </c>
      <c r="AE4868" s="2" t="str">
        <f>VLOOKUP(DatosTransformados[[#This Row],[Customer Segment Hidden]],Tabla3[#All],2,FALSE)</f>
        <v>Low</v>
      </c>
      <c r="AF4868" s="11">
        <v>18.256041904230241</v>
      </c>
      <c r="AG4868" s="2">
        <v>7</v>
      </c>
      <c r="AH4868" s="2" t="s">
        <v>49</v>
      </c>
      <c r="AI4868" s="2" t="str">
        <f>IFERROR(VLOOKUP(DatosTransformados[[#This Row],[Preferred Contact Method Hidden]],Tabla3[#All],2,FALSE),DatosTransformados[[#This Row],[Preferred Contact Method Hidden]])</f>
        <v>Phone</v>
      </c>
      <c r="AJ4868" s="2" t="str">
        <f>VLOOKUP(DatosTransformados[[#This Row],[Applied Discount Hidden]],Tabla3[#All],2,FALSE)</f>
        <v>No</v>
      </c>
      <c r="AK4868" s="2" t="b">
        <v>0</v>
      </c>
    </row>
    <row r="4869" spans="1:37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">
        <v>33</v>
      </c>
      <c r="O48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69" s="5" t="s">
        <v>21</v>
      </c>
      <c r="Q4869" s="5">
        <v>0</v>
      </c>
      <c r="R4869" s="5" t="s">
        <v>33</v>
      </c>
      <c r="S4869" s="5" t="s">
        <v>24</v>
      </c>
      <c r="T4869" s="5" t="s">
        <v>35</v>
      </c>
      <c r="U4869" s="5">
        <v>40</v>
      </c>
      <c r="V4869" s="5" t="str">
        <f>PROPER(DatosTransformados[[#This Row],[Payment Method Hidden]])</f>
        <v>Direct Debit</v>
      </c>
      <c r="W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869" s="5">
        <v>1107</v>
      </c>
      <c r="Y4869" s="5" t="s">
        <v>42</v>
      </c>
      <c r="Z4869" s="5" t="s">
        <v>213</v>
      </c>
      <c r="AA4869" s="5" t="s">
        <v>1099</v>
      </c>
      <c r="AB4869" s="6">
        <f>DATEVALUE(DatosTransformados[[#This Row],[Contact Date Hidden]])</f>
        <v>44014</v>
      </c>
      <c r="AC4869" s="6">
        <v>43888</v>
      </c>
      <c r="AD4869" s="5" t="s">
        <v>28</v>
      </c>
      <c r="AE4869" s="5" t="str">
        <f>VLOOKUP(DatosTransformados[[#This Row],[Customer Segment Hidden]],Tabla3[#All],2,FALSE)</f>
        <v>High</v>
      </c>
      <c r="AF4869" s="12">
        <v>47.728621129544493</v>
      </c>
      <c r="AG4869" s="5">
        <v>6</v>
      </c>
      <c r="AH4869" s="5" t="s">
        <v>63</v>
      </c>
      <c r="AI4869" s="5" t="str">
        <f>IFERROR(VLOOKUP(DatosTransformados[[#This Row],[Preferred Contact Method Hidden]],Tabla3[#All],2,FALSE),DatosTransformados[[#This Row],[Preferred Contact Method Hidden]])</f>
        <v>SMS</v>
      </c>
      <c r="AJ4869" s="5" t="str">
        <f>VLOOKUP(DatosTransformados[[#This Row],[Applied Discount Hidden]],Tabla3[#All],2,FALSE)</f>
        <v>No</v>
      </c>
      <c r="AK4869" s="5" t="b">
        <v>0</v>
      </c>
    </row>
    <row r="4870" spans="1:37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">
        <v>33</v>
      </c>
      <c r="O48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0" s="2" t="s">
        <v>21</v>
      </c>
      <c r="Q4870" s="2">
        <v>0</v>
      </c>
      <c r="R4870" s="2" t="s">
        <v>33</v>
      </c>
      <c r="S4870" s="2" t="s">
        <v>52</v>
      </c>
      <c r="T4870" s="2" t="s">
        <v>35</v>
      </c>
      <c r="U4870" s="2">
        <v>17</v>
      </c>
      <c r="V4870" s="2" t="str">
        <f>PROPER(DatosTransformados[[#This Row],[Payment Method Hidden]])</f>
        <v>Direct Debit</v>
      </c>
      <c r="W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4870" s="2">
        <v>65</v>
      </c>
      <c r="Y4870" s="2"/>
      <c r="Z4870" s="2"/>
      <c r="AA4870" s="2" t="s">
        <v>172</v>
      </c>
      <c r="AB4870" s="3">
        <f>DATEVALUE(DatosTransformados[[#This Row],[Contact Date Hidden]])</f>
        <v>44479</v>
      </c>
      <c r="AC4870" s="3">
        <v>44394</v>
      </c>
      <c r="AD4870" s="2" t="s">
        <v>28</v>
      </c>
      <c r="AE4870" s="2" t="str">
        <f>VLOOKUP(DatosTransformados[[#This Row],[Customer Segment Hidden]],Tabla3[#All],2,FALSE)</f>
        <v>High</v>
      </c>
      <c r="AF4870" s="11">
        <v>13.91030346785012</v>
      </c>
      <c r="AG4870" s="2">
        <v>1</v>
      </c>
      <c r="AH4870" s="2" t="s">
        <v>49</v>
      </c>
      <c r="AI4870" s="2" t="str">
        <f>IFERROR(VLOOKUP(DatosTransformados[[#This Row],[Preferred Contact Method Hidden]],Tabla3[#All],2,FALSE),DatosTransformados[[#This Row],[Preferred Contact Method Hidden]])</f>
        <v>Phone</v>
      </c>
      <c r="AJ4870" s="2" t="str">
        <f>VLOOKUP(DatosTransformados[[#This Row],[Applied Discount Hidden]],Tabla3[#All],2,FALSE)</f>
        <v>No</v>
      </c>
      <c r="AK4870" s="2" t="b">
        <v>0</v>
      </c>
    </row>
    <row r="4871" spans="1:37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">
        <v>21</v>
      </c>
      <c r="O48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1" s="5" t="s">
        <v>33</v>
      </c>
      <c r="Q4871" s="5">
        <v>4</v>
      </c>
      <c r="R4871" s="5" t="s">
        <v>21</v>
      </c>
      <c r="S4871" s="5" t="s">
        <v>24</v>
      </c>
      <c r="T4871" s="5" t="s">
        <v>123</v>
      </c>
      <c r="U4871" s="5">
        <v>10</v>
      </c>
      <c r="V4871" s="5" t="str">
        <f>PROPER(DatosTransformados[[#This Row],[Payment Method Hidden]])</f>
        <v>Credit Card</v>
      </c>
      <c r="W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871" s="5">
        <v>59</v>
      </c>
      <c r="Y4871" s="5"/>
      <c r="Z4871" s="5"/>
      <c r="AA4871" s="5" t="s">
        <v>4532</v>
      </c>
      <c r="AB4871" s="6">
        <f>DATEVALUE(DatosTransformados[[#This Row],[Contact Date Hidden]])</f>
        <v>44263</v>
      </c>
      <c r="AC4871" s="6">
        <v>43941</v>
      </c>
      <c r="AD4871" s="5" t="s">
        <v>38</v>
      </c>
      <c r="AE4871" s="5" t="str">
        <f>VLOOKUP(DatosTransformados[[#This Row],[Customer Segment Hidden]],Tabla3[#All],2,FALSE)</f>
        <v>Low</v>
      </c>
      <c r="AF4871" s="12">
        <v>8.6291447838748105</v>
      </c>
      <c r="AG4871" s="5">
        <v>7</v>
      </c>
      <c r="AH4871" s="5" t="s">
        <v>63</v>
      </c>
      <c r="AI4871" s="5" t="str">
        <f>IFERROR(VLOOKUP(DatosTransformados[[#This Row],[Preferred Contact Method Hidden]],Tabla3[#All],2,FALSE),DatosTransformados[[#This Row],[Preferred Contact Method Hidden]])</f>
        <v>SMS</v>
      </c>
      <c r="AJ4871" s="5" t="str">
        <f>VLOOKUP(DatosTransformados[[#This Row],[Applied Discount Hidden]],Tabla3[#All],2,FALSE)</f>
        <v>No</v>
      </c>
      <c r="AK4871" s="5" t="b">
        <v>0</v>
      </c>
    </row>
    <row r="4872" spans="1:37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">
        <v>21</v>
      </c>
      <c r="O48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2" s="2" t="s">
        <v>21</v>
      </c>
      <c r="Q4872" s="2">
        <v>0</v>
      </c>
      <c r="R4872" s="2" t="s">
        <v>21</v>
      </c>
      <c r="S4872" s="2" t="s">
        <v>24</v>
      </c>
      <c r="T4872" s="2" t="s">
        <v>117</v>
      </c>
      <c r="U4872" s="2">
        <v>14</v>
      </c>
      <c r="V4872" s="2" t="str">
        <f>PROPER(DatosTransformados[[#This Row],[Payment Method Hidden]])</f>
        <v>Direct Debit</v>
      </c>
      <c r="W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872" s="2">
        <v>14</v>
      </c>
      <c r="Y4872" s="2" t="s">
        <v>87</v>
      </c>
      <c r="Z4872" s="2" t="s">
        <v>180</v>
      </c>
      <c r="AA4872" s="2" t="s">
        <v>2748</v>
      </c>
      <c r="AB4872" s="3">
        <f>DATEVALUE(DatosTransformados[[#This Row],[Contact Date Hidden]])</f>
        <v>44552</v>
      </c>
      <c r="AC4872" s="3">
        <v>44201</v>
      </c>
      <c r="AD4872" s="2" t="s">
        <v>44</v>
      </c>
      <c r="AE4872" s="2" t="str">
        <f>VLOOKUP(DatosTransformados[[#This Row],[Customer Segment Hidden]],Tabla3[#All],2,FALSE)</f>
        <v>Medium</v>
      </c>
      <c r="AF4872" s="11">
        <v>16.22960966812915</v>
      </c>
      <c r="AG4872" s="2">
        <v>2</v>
      </c>
      <c r="AH4872" s="2" t="s">
        <v>29</v>
      </c>
      <c r="AI4872" s="2" t="str">
        <f>IFERROR(VLOOKUP(DatosTransformados[[#This Row],[Preferred Contact Method Hidden]],Tabla3[#All],2,FALSE),DatosTransformados[[#This Row],[Preferred Contact Method Hidden]])</f>
        <v>Email</v>
      </c>
      <c r="AJ4872" s="2" t="str">
        <f>VLOOKUP(DatosTransformados[[#This Row],[Applied Discount Hidden]],Tabla3[#All],2,FALSE)</f>
        <v>Yes</v>
      </c>
      <c r="AK4872" s="2" t="b">
        <v>1</v>
      </c>
    </row>
    <row r="4873" spans="1:37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">
        <v>21</v>
      </c>
      <c r="O48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3" s="2" t="s">
        <v>21</v>
      </c>
      <c r="Q4873" s="2">
        <v>0</v>
      </c>
      <c r="R4873" s="2" t="s">
        <v>21</v>
      </c>
      <c r="S4873" s="2" t="s">
        <v>24</v>
      </c>
      <c r="T4873" s="2" t="s">
        <v>35</v>
      </c>
      <c r="U4873" s="2">
        <v>21</v>
      </c>
      <c r="V4873" s="2" t="str">
        <f>PROPER(DatosTransformados[[#This Row],[Payment Method Hidden]])</f>
        <v>Direct Debit</v>
      </c>
      <c r="W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873" s="2">
        <v>287</v>
      </c>
      <c r="Y4873" s="2" t="s">
        <v>42</v>
      </c>
      <c r="Z4873" s="2" t="s">
        <v>184</v>
      </c>
      <c r="AA4873" s="2" t="s">
        <v>2338</v>
      </c>
      <c r="AB4873" s="3">
        <f>DATEVALUE(DatosTransformados[[#This Row],[Contact Date Hidden]])</f>
        <v>44329</v>
      </c>
      <c r="AC4873" s="3">
        <v>44967</v>
      </c>
      <c r="AD4873" s="2" t="s">
        <v>28</v>
      </c>
      <c r="AE4873" s="2" t="str">
        <f>VLOOKUP(DatosTransformados[[#This Row],[Customer Segment Hidden]],Tabla3[#All],2,FALSE)</f>
        <v>High</v>
      </c>
      <c r="AF4873" s="11">
        <v>22.884771519487369</v>
      </c>
      <c r="AG4873" s="2">
        <v>6</v>
      </c>
      <c r="AH4873" s="2" t="s">
        <v>63</v>
      </c>
      <c r="AI4873" s="2" t="str">
        <f>IFERROR(VLOOKUP(DatosTransformados[[#This Row],[Preferred Contact Method Hidden]],Tabla3[#All],2,FALSE),DatosTransformados[[#This Row],[Preferred Contact Method Hidden]])</f>
        <v>SMS</v>
      </c>
      <c r="AJ4873" s="2" t="str">
        <f>VLOOKUP(DatosTransformados[[#This Row],[Applied Discount Hidden]],Tabla3[#All],2,FALSE)</f>
        <v>No</v>
      </c>
      <c r="AK4873" s="2" t="b">
        <v>0</v>
      </c>
    </row>
    <row r="4874" spans="1:37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">
        <v>33</v>
      </c>
      <c r="O48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4" s="5" t="s">
        <v>21</v>
      </c>
      <c r="Q4874" s="5">
        <v>0</v>
      </c>
      <c r="R4874" s="5" t="s">
        <v>21</v>
      </c>
      <c r="S4874" s="5" t="s">
        <v>24</v>
      </c>
      <c r="T4874" s="5" t="s">
        <v>35</v>
      </c>
      <c r="U4874" s="5">
        <v>46</v>
      </c>
      <c r="V4874" s="5" t="str">
        <f>PROPER(DatosTransformados[[#This Row],[Payment Method Hidden]])</f>
        <v>Direct Debit</v>
      </c>
      <c r="W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4874" s="5">
        <v>85</v>
      </c>
      <c r="Y4874" s="5" t="s">
        <v>156</v>
      </c>
      <c r="Z4874" s="5" t="s">
        <v>767</v>
      </c>
      <c r="AA4874" s="5" t="s">
        <v>2649</v>
      </c>
      <c r="AB4874" s="6">
        <f>DATEVALUE(DatosTransformados[[#This Row],[Contact Date Hidden]])</f>
        <v>44321</v>
      </c>
      <c r="AC4874" s="6">
        <v>44007</v>
      </c>
      <c r="AD4874" s="5" t="s">
        <v>44</v>
      </c>
      <c r="AE4874" s="5" t="str">
        <f>VLOOKUP(DatosTransformados[[#This Row],[Customer Segment Hidden]],Tabla3[#All],2,FALSE)</f>
        <v>Medium</v>
      </c>
      <c r="AF4874" s="12">
        <v>45.011078161170531</v>
      </c>
      <c r="AG4874" s="5">
        <v>7</v>
      </c>
      <c r="AH4874" s="5" t="s">
        <v>49</v>
      </c>
      <c r="AI4874" s="5" t="str">
        <f>IFERROR(VLOOKUP(DatosTransformados[[#This Row],[Preferred Contact Method Hidden]],Tabla3[#All],2,FALSE),DatosTransformados[[#This Row],[Preferred Contact Method Hidden]])</f>
        <v>Phone</v>
      </c>
      <c r="AJ4874" s="5" t="str">
        <f>VLOOKUP(DatosTransformados[[#This Row],[Applied Discount Hidden]],Tabla3[#All],2,FALSE)</f>
        <v>Yes</v>
      </c>
      <c r="AK4874" s="5" t="b">
        <v>1</v>
      </c>
    </row>
    <row r="4875" spans="1:37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">
        <v>21</v>
      </c>
      <c r="O48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5" s="2" t="s">
        <v>33</v>
      </c>
      <c r="Q4875" s="2">
        <v>4</v>
      </c>
      <c r="R4875" s="2" t="s">
        <v>21</v>
      </c>
      <c r="S4875" s="2" t="s">
        <v>34</v>
      </c>
      <c r="T4875" s="2" t="s">
        <v>25</v>
      </c>
      <c r="U4875" s="2">
        <v>38</v>
      </c>
      <c r="V4875" s="2" t="str">
        <f>PROPER(DatosTransformados[[#This Row],[Payment Method Hidden]])</f>
        <v>Credit Card</v>
      </c>
      <c r="W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875" s="2">
        <v>2312</v>
      </c>
      <c r="Y4875" s="2"/>
      <c r="Z4875" s="2"/>
      <c r="AA4875" s="2" t="s">
        <v>841</v>
      </c>
      <c r="AB4875" s="3">
        <f>DATEVALUE(DatosTransformados[[#This Row],[Contact Date Hidden]])</f>
        <v>44278</v>
      </c>
      <c r="AC4875" s="3">
        <v>44883</v>
      </c>
      <c r="AD4875" s="2" t="s">
        <v>44</v>
      </c>
      <c r="AE4875" s="2" t="str">
        <f>VLOOKUP(DatosTransformados[[#This Row],[Customer Segment Hidden]],Tabla3[#All],2,FALSE)</f>
        <v>Medium</v>
      </c>
      <c r="AF4875" s="11">
        <v>38.541066158596642</v>
      </c>
      <c r="AG4875" s="2">
        <v>8</v>
      </c>
      <c r="AH4875" s="2" t="s">
        <v>63</v>
      </c>
      <c r="AI4875" s="2" t="str">
        <f>IFERROR(VLOOKUP(DatosTransformados[[#This Row],[Preferred Contact Method Hidden]],Tabla3[#All],2,FALSE),DatosTransformados[[#This Row],[Preferred Contact Method Hidden]])</f>
        <v>SMS</v>
      </c>
      <c r="AJ4875" s="2" t="str">
        <f>VLOOKUP(DatosTransformados[[#This Row],[Applied Discount Hidden]],Tabla3[#All],2,FALSE)</f>
        <v>No</v>
      </c>
      <c r="AK4875" s="2" t="b">
        <v>0</v>
      </c>
    </row>
    <row r="4876" spans="1:37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">
        <v>21</v>
      </c>
      <c r="O48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6" s="5" t="s">
        <v>21</v>
      </c>
      <c r="Q4876" s="5">
        <v>0</v>
      </c>
      <c r="R4876" s="5" t="s">
        <v>21</v>
      </c>
      <c r="S4876" s="5" t="s">
        <v>24</v>
      </c>
      <c r="T4876" s="5" t="s">
        <v>35</v>
      </c>
      <c r="U4876" s="5">
        <v>41</v>
      </c>
      <c r="V4876" s="5" t="str">
        <f>PROPER(DatosTransformados[[#This Row],[Payment Method Hidden]])</f>
        <v>Direct Debit</v>
      </c>
      <c r="W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876" s="5">
        <v>1280</v>
      </c>
      <c r="Y4876" s="5"/>
      <c r="Z4876" s="5"/>
      <c r="AA4876" s="5" t="s">
        <v>2060</v>
      </c>
      <c r="AB4876" s="6">
        <f>DATEVALUE(DatosTransformados[[#This Row],[Contact Date Hidden]])</f>
        <v>45216</v>
      </c>
      <c r="AC4876" s="6">
        <v>44124</v>
      </c>
      <c r="AD4876" s="5" t="s">
        <v>38</v>
      </c>
      <c r="AE4876" s="5" t="str">
        <f>VLOOKUP(DatosTransformados[[#This Row],[Customer Segment Hidden]],Tabla3[#All],2,FALSE)</f>
        <v>Low</v>
      </c>
      <c r="AF4876" s="12">
        <v>44.514790902369519</v>
      </c>
      <c r="AG4876" s="5">
        <v>1</v>
      </c>
      <c r="AH4876" s="5" t="s">
        <v>63</v>
      </c>
      <c r="AI4876" s="5" t="str">
        <f>IFERROR(VLOOKUP(DatosTransformados[[#This Row],[Preferred Contact Method Hidden]],Tabla3[#All],2,FALSE),DatosTransformados[[#This Row],[Preferred Contact Method Hidden]])</f>
        <v>SMS</v>
      </c>
      <c r="AJ4876" s="5" t="str">
        <f>VLOOKUP(DatosTransformados[[#This Row],[Applied Discount Hidden]],Tabla3[#All],2,FALSE)</f>
        <v>No</v>
      </c>
      <c r="AK4876" s="5" t="b">
        <v>0</v>
      </c>
    </row>
    <row r="4877" spans="1:37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">
        <v>21</v>
      </c>
      <c r="O48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7" s="2" t="s">
        <v>21</v>
      </c>
      <c r="Q4877" s="2">
        <v>0</v>
      </c>
      <c r="R4877" s="2" t="s">
        <v>33</v>
      </c>
      <c r="S4877" s="2" t="s">
        <v>34</v>
      </c>
      <c r="T4877" s="2" t="s">
        <v>35</v>
      </c>
      <c r="U4877" s="2">
        <v>28</v>
      </c>
      <c r="V4877" s="2" t="str">
        <f>PROPER(DatosTransformados[[#This Row],[Payment Method Hidden]])</f>
        <v>Direct Debit</v>
      </c>
      <c r="W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877" s="2">
        <v>624</v>
      </c>
      <c r="Y4877" s="2"/>
      <c r="Z4877" s="2"/>
      <c r="AA4877" s="2" t="s">
        <v>4830</v>
      </c>
      <c r="AB4877" s="3">
        <f>DATEVALUE(DatosTransformados[[#This Row],[Contact Date Hidden]])</f>
        <v>43886</v>
      </c>
      <c r="AC4877" s="3">
        <v>44510</v>
      </c>
      <c r="AD4877" s="2" t="s">
        <v>38</v>
      </c>
      <c r="AE4877" s="2" t="str">
        <f>VLOOKUP(DatosTransformados[[#This Row],[Customer Segment Hidden]],Tabla3[#All],2,FALSE)</f>
        <v>Low</v>
      </c>
      <c r="AF4877" s="11">
        <v>28.997369946412</v>
      </c>
      <c r="AG4877" s="2">
        <v>6</v>
      </c>
      <c r="AH4877" s="2" t="s">
        <v>49</v>
      </c>
      <c r="AI4877" s="2" t="str">
        <f>IFERROR(VLOOKUP(DatosTransformados[[#This Row],[Preferred Contact Method Hidden]],Tabla3[#All],2,FALSE),DatosTransformados[[#This Row],[Preferred Contact Method Hidden]])</f>
        <v>Phone</v>
      </c>
      <c r="AJ4877" s="2" t="str">
        <f>VLOOKUP(DatosTransformados[[#This Row],[Applied Discount Hidden]],Tabla3[#All],2,FALSE)</f>
        <v>No</v>
      </c>
      <c r="AK4877" s="2" t="b">
        <v>0</v>
      </c>
    </row>
    <row r="4878" spans="1:37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">
        <v>21</v>
      </c>
      <c r="O48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8" s="5" t="s">
        <v>21</v>
      </c>
      <c r="Q4878" s="5">
        <v>0</v>
      </c>
      <c r="R4878" s="5" t="s">
        <v>33</v>
      </c>
      <c r="S4878" s="5" t="s">
        <v>52</v>
      </c>
      <c r="T4878" s="5" t="s">
        <v>117</v>
      </c>
      <c r="U4878" s="5">
        <v>40</v>
      </c>
      <c r="V4878" s="5" t="str">
        <f>PROPER(DatosTransformados[[#This Row],[Payment Method Hidden]])</f>
        <v>Direct Debit</v>
      </c>
      <c r="W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4878" s="5">
        <v>2791</v>
      </c>
      <c r="Y4878" s="5"/>
      <c r="Z4878" s="5"/>
      <c r="AA4878" s="5" t="s">
        <v>469</v>
      </c>
      <c r="AB4878" s="6">
        <f>DATEVALUE(DatosTransformados[[#This Row],[Contact Date Hidden]])</f>
        <v>44911</v>
      </c>
      <c r="AC4878" s="6">
        <v>44802</v>
      </c>
      <c r="AD4878" s="5" t="s">
        <v>28</v>
      </c>
      <c r="AE4878" s="5" t="str">
        <f>VLOOKUP(DatosTransformados[[#This Row],[Customer Segment Hidden]],Tabla3[#All],2,FALSE)</f>
        <v>High</v>
      </c>
      <c r="AF4878" s="12">
        <v>41.303062190269742</v>
      </c>
      <c r="AG4878" s="5">
        <v>6</v>
      </c>
      <c r="AH4878" s="5" t="s">
        <v>49</v>
      </c>
      <c r="AI4878" s="5" t="str">
        <f>IFERROR(VLOOKUP(DatosTransformados[[#This Row],[Preferred Contact Method Hidden]],Tabla3[#All],2,FALSE),DatosTransformados[[#This Row],[Preferred Contact Method Hidden]])</f>
        <v>Phone</v>
      </c>
      <c r="AJ4878" s="5" t="str">
        <f>VLOOKUP(DatosTransformados[[#This Row],[Applied Discount Hidden]],Tabla3[#All],2,FALSE)</f>
        <v>Yes</v>
      </c>
      <c r="AK4878" s="5" t="b">
        <v>1</v>
      </c>
    </row>
    <row r="4879" spans="1:37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">
        <v>21</v>
      </c>
      <c r="O48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79" s="2" t="s">
        <v>21</v>
      </c>
      <c r="Q4879" s="2">
        <v>0</v>
      </c>
      <c r="R4879" s="2" t="s">
        <v>33</v>
      </c>
      <c r="S4879" s="2" t="s">
        <v>52</v>
      </c>
      <c r="T4879" s="2" t="s">
        <v>25</v>
      </c>
      <c r="U4879" s="2">
        <v>24</v>
      </c>
      <c r="V4879" s="2" t="str">
        <f>PROPER(DatosTransformados[[#This Row],[Payment Method Hidden]])</f>
        <v>Credit Card</v>
      </c>
      <c r="W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879" s="2">
        <v>386</v>
      </c>
      <c r="Y4879" s="2"/>
      <c r="Z4879" s="2"/>
      <c r="AA4879" s="2" t="s">
        <v>627</v>
      </c>
      <c r="AB4879" s="3">
        <f>DATEVALUE(DatosTransformados[[#This Row],[Contact Date Hidden]])</f>
        <v>45254</v>
      </c>
      <c r="AC4879" s="3">
        <v>43879</v>
      </c>
      <c r="AD4879" s="2" t="s">
        <v>44</v>
      </c>
      <c r="AE4879" s="2" t="str">
        <f>VLOOKUP(DatosTransformados[[#This Row],[Customer Segment Hidden]],Tabla3[#All],2,FALSE)</f>
        <v>Medium</v>
      </c>
      <c r="AF4879" s="11">
        <v>27.400650548751219</v>
      </c>
      <c r="AG4879" s="2">
        <v>10</v>
      </c>
      <c r="AH4879" s="2" t="s">
        <v>49</v>
      </c>
      <c r="AI4879" s="2" t="str">
        <f>IFERROR(VLOOKUP(DatosTransformados[[#This Row],[Preferred Contact Method Hidden]],Tabla3[#All],2,FALSE),DatosTransformados[[#This Row],[Preferred Contact Method Hidden]])</f>
        <v>Phone</v>
      </c>
      <c r="AJ4879" s="2" t="str">
        <f>VLOOKUP(DatosTransformados[[#This Row],[Applied Discount Hidden]],Tabla3[#All],2,FALSE)</f>
        <v>No</v>
      </c>
      <c r="AK4879" s="2" t="b">
        <v>0</v>
      </c>
    </row>
    <row r="4880" spans="1:37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">
        <v>21</v>
      </c>
      <c r="O48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0" s="5" t="s">
        <v>33</v>
      </c>
      <c r="Q4880" s="5">
        <v>4</v>
      </c>
      <c r="R4880" s="5" t="s">
        <v>33</v>
      </c>
      <c r="S4880" s="5" t="s">
        <v>34</v>
      </c>
      <c r="T4880" s="5" t="s">
        <v>25</v>
      </c>
      <c r="U4880" s="5">
        <v>17</v>
      </c>
      <c r="V4880" s="5" t="str">
        <f>PROPER(DatosTransformados[[#This Row],[Payment Method Hidden]])</f>
        <v>Credit Card</v>
      </c>
      <c r="W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4880" s="5">
        <v>462</v>
      </c>
      <c r="Y4880" s="5"/>
      <c r="Z4880" s="5"/>
      <c r="AA4880" s="5" t="s">
        <v>2516</v>
      </c>
      <c r="AB4880" s="6">
        <f>DATEVALUE(DatosTransformados[[#This Row],[Contact Date Hidden]])</f>
        <v>44252</v>
      </c>
      <c r="AC4880" s="6">
        <v>44718</v>
      </c>
      <c r="AD4880" s="5" t="s">
        <v>38</v>
      </c>
      <c r="AE4880" s="5" t="str">
        <f>VLOOKUP(DatosTransformados[[#This Row],[Customer Segment Hidden]],Tabla3[#All],2,FALSE)</f>
        <v>Low</v>
      </c>
      <c r="AF4880" s="12">
        <v>18.46693236921848</v>
      </c>
      <c r="AG4880" s="5">
        <v>7</v>
      </c>
      <c r="AH4880" s="5" t="s">
        <v>49</v>
      </c>
      <c r="AI4880" s="5" t="str">
        <f>IFERROR(VLOOKUP(DatosTransformados[[#This Row],[Preferred Contact Method Hidden]],Tabla3[#All],2,FALSE),DatosTransformados[[#This Row],[Preferred Contact Method Hidden]])</f>
        <v>Phone</v>
      </c>
      <c r="AJ4880" s="5" t="str">
        <f>VLOOKUP(DatosTransformados[[#This Row],[Applied Discount Hidden]],Tabla3[#All],2,FALSE)</f>
        <v>No</v>
      </c>
      <c r="AK4880" s="5" t="b">
        <v>0</v>
      </c>
    </row>
    <row r="4881" spans="1:37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">
        <v>21</v>
      </c>
      <c r="O48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1" s="2" t="s">
        <v>21</v>
      </c>
      <c r="Q4881" s="2">
        <v>0</v>
      </c>
      <c r="R4881" s="2" t="s">
        <v>33</v>
      </c>
      <c r="S4881" s="2" t="s">
        <v>24</v>
      </c>
      <c r="T4881" s="2" t="s">
        <v>117</v>
      </c>
      <c r="U4881" s="2">
        <v>45</v>
      </c>
      <c r="V4881" s="2" t="str">
        <f>PROPER(DatosTransformados[[#This Row],[Payment Method Hidden]])</f>
        <v>Direct Debit</v>
      </c>
      <c r="W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881" s="2">
        <v>2834</v>
      </c>
      <c r="Y4881" s="2"/>
      <c r="Z4881" s="2"/>
      <c r="AA4881" s="2" t="s">
        <v>7301</v>
      </c>
      <c r="AB4881" s="3">
        <f>DATEVALUE(DatosTransformados[[#This Row],[Contact Date Hidden]])</f>
        <v>44706</v>
      </c>
      <c r="AC4881" s="3">
        <v>44859</v>
      </c>
      <c r="AD4881" s="2" t="s">
        <v>28</v>
      </c>
      <c r="AE4881" s="2" t="str">
        <f>VLOOKUP(DatosTransformados[[#This Row],[Customer Segment Hidden]],Tabla3[#All],2,FALSE)</f>
        <v>High</v>
      </c>
      <c r="AF4881" s="11">
        <v>39.213289647806867</v>
      </c>
      <c r="AG4881" s="2">
        <v>1</v>
      </c>
      <c r="AH4881" s="2" t="s">
        <v>63</v>
      </c>
      <c r="AI4881" s="2" t="str">
        <f>IFERROR(VLOOKUP(DatosTransformados[[#This Row],[Preferred Contact Method Hidden]],Tabla3[#All],2,FALSE),DatosTransformados[[#This Row],[Preferred Contact Method Hidden]])</f>
        <v>SMS</v>
      </c>
      <c r="AJ4881" s="2" t="str">
        <f>VLOOKUP(DatosTransformados[[#This Row],[Applied Discount Hidden]],Tabla3[#All],2,FALSE)</f>
        <v>No</v>
      </c>
      <c r="AK4881" s="2" t="b">
        <v>0</v>
      </c>
    </row>
    <row r="4882" spans="1:37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">
        <v>33</v>
      </c>
      <c r="O48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2" s="2" t="s">
        <v>21</v>
      </c>
      <c r="Q4882" s="2">
        <v>0</v>
      </c>
      <c r="R4882" s="2" t="s">
        <v>21</v>
      </c>
      <c r="S4882" s="2" t="s">
        <v>24</v>
      </c>
      <c r="T4882" s="2" t="s">
        <v>35</v>
      </c>
      <c r="U4882" s="2">
        <v>53</v>
      </c>
      <c r="V4882" s="2" t="str">
        <f>PROPER(DatosTransformados[[#This Row],[Payment Method Hidden]])</f>
        <v>Direct Debit</v>
      </c>
      <c r="W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4882" s="2">
        <v>222</v>
      </c>
      <c r="Y4882" s="2" t="s">
        <v>42</v>
      </c>
      <c r="Z4882" s="2" t="s">
        <v>213</v>
      </c>
      <c r="AA4882" s="2" t="s">
        <v>7303</v>
      </c>
      <c r="AB4882" s="3">
        <f>DATEVALUE(DatosTransformados[[#This Row],[Contact Date Hidden]])</f>
        <v>45208</v>
      </c>
      <c r="AC4882" s="3">
        <v>44391</v>
      </c>
      <c r="AD4882" s="2" t="s">
        <v>28</v>
      </c>
      <c r="AE4882" s="2" t="str">
        <f>VLOOKUP(DatosTransformados[[#This Row],[Customer Segment Hidden]],Tabla3[#All],2,FALSE)</f>
        <v>High</v>
      </c>
      <c r="AF4882" s="11">
        <v>47.788446649718807</v>
      </c>
      <c r="AG4882" s="2">
        <v>2</v>
      </c>
      <c r="AH4882" s="2" t="s">
        <v>49</v>
      </c>
      <c r="AI4882" s="2" t="str">
        <f>IFERROR(VLOOKUP(DatosTransformados[[#This Row],[Preferred Contact Method Hidden]],Tabla3[#All],2,FALSE),DatosTransformados[[#This Row],[Preferred Contact Method Hidden]])</f>
        <v>Phone</v>
      </c>
      <c r="AJ4882" s="2" t="str">
        <f>VLOOKUP(DatosTransformados[[#This Row],[Applied Discount Hidden]],Tabla3[#All],2,FALSE)</f>
        <v>Yes</v>
      </c>
      <c r="AK4882" s="2" t="b">
        <v>1</v>
      </c>
    </row>
    <row r="4883" spans="1:37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">
        <v>33</v>
      </c>
      <c r="O48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3" s="5" t="s">
        <v>21</v>
      </c>
      <c r="Q4883" s="5">
        <v>0</v>
      </c>
      <c r="R4883" s="5" t="s">
        <v>21</v>
      </c>
      <c r="S4883" s="5" t="s">
        <v>24</v>
      </c>
      <c r="T4883" s="5" t="s">
        <v>123</v>
      </c>
      <c r="U4883" s="5">
        <v>15</v>
      </c>
      <c r="V4883" s="5" t="str">
        <f>PROPER(DatosTransformados[[#This Row],[Payment Method Hidden]])</f>
        <v>Credit Card</v>
      </c>
      <c r="W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4883" s="5">
        <v>731</v>
      </c>
      <c r="Y4883" s="5"/>
      <c r="Z4883" s="5"/>
      <c r="AA4883" s="5" t="s">
        <v>2047</v>
      </c>
      <c r="AB4883" s="6">
        <f>DATEVALUE(DatosTransformados[[#This Row],[Contact Date Hidden]])</f>
        <v>44124</v>
      </c>
      <c r="AC4883" s="6">
        <v>44345</v>
      </c>
      <c r="AD4883" s="5" t="s">
        <v>44</v>
      </c>
      <c r="AE4883" s="5" t="str">
        <f>VLOOKUP(DatosTransformados[[#This Row],[Customer Segment Hidden]],Tabla3[#All],2,FALSE)</f>
        <v>Medium</v>
      </c>
      <c r="AF4883" s="12">
        <v>14.53667605589086</v>
      </c>
      <c r="AG4883" s="5">
        <v>0</v>
      </c>
      <c r="AH4883" s="5" t="s">
        <v>29</v>
      </c>
      <c r="AI4883" s="5" t="str">
        <f>IFERROR(VLOOKUP(DatosTransformados[[#This Row],[Preferred Contact Method Hidden]],Tabla3[#All],2,FALSE),DatosTransformados[[#This Row],[Preferred Contact Method Hidden]])</f>
        <v>Email</v>
      </c>
      <c r="AJ4883" s="5" t="str">
        <f>VLOOKUP(DatosTransformados[[#This Row],[Applied Discount Hidden]],Tabla3[#All],2,FALSE)</f>
        <v>Yes</v>
      </c>
      <c r="AK4883" s="5" t="b">
        <v>1</v>
      </c>
    </row>
    <row r="4884" spans="1:37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">
        <v>21</v>
      </c>
      <c r="O48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4" s="2" t="s">
        <v>33</v>
      </c>
      <c r="Q4884" s="2">
        <v>2</v>
      </c>
      <c r="R4884" s="2" t="s">
        <v>33</v>
      </c>
      <c r="S4884" s="2" t="s">
        <v>24</v>
      </c>
      <c r="T4884" s="2" t="s">
        <v>35</v>
      </c>
      <c r="U4884" s="2">
        <v>30</v>
      </c>
      <c r="V4884" s="2" t="str">
        <f>PROPER(DatosTransformados[[#This Row],[Payment Method Hidden]])</f>
        <v>Direct Debit</v>
      </c>
      <c r="W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4884" s="2">
        <v>600</v>
      </c>
      <c r="Y4884" s="2"/>
      <c r="Z4884" s="2"/>
      <c r="AA4884" s="2" t="s">
        <v>3002</v>
      </c>
      <c r="AB4884" s="3">
        <f>DATEVALUE(DatosTransformados[[#This Row],[Contact Date Hidden]])</f>
        <v>45010</v>
      </c>
      <c r="AC4884" s="3">
        <v>43888</v>
      </c>
      <c r="AD4884" s="2" t="s">
        <v>38</v>
      </c>
      <c r="AE4884" s="2" t="str">
        <f>VLOOKUP(DatosTransformados[[#This Row],[Customer Segment Hidden]],Tabla3[#All],2,FALSE)</f>
        <v>Low</v>
      </c>
      <c r="AF4884" s="11">
        <v>31.783939332836521</v>
      </c>
      <c r="AG4884" s="2">
        <v>3</v>
      </c>
      <c r="AH4884" s="2" t="s">
        <v>29</v>
      </c>
      <c r="AI4884" s="2" t="str">
        <f>IFERROR(VLOOKUP(DatosTransformados[[#This Row],[Preferred Contact Method Hidden]],Tabla3[#All],2,FALSE),DatosTransformados[[#This Row],[Preferred Contact Method Hidden]])</f>
        <v>Email</v>
      </c>
      <c r="AJ4884" s="2" t="str">
        <f>VLOOKUP(DatosTransformados[[#This Row],[Applied Discount Hidden]],Tabla3[#All],2,FALSE)</f>
        <v>Yes</v>
      </c>
      <c r="AK4884" s="2" t="b">
        <v>1</v>
      </c>
    </row>
    <row r="4885" spans="1:37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">
        <v>21</v>
      </c>
      <c r="O48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5" s="5" t="s">
        <v>21</v>
      </c>
      <c r="Q4885" s="5">
        <v>0</v>
      </c>
      <c r="R4885" s="5" t="s">
        <v>33</v>
      </c>
      <c r="S4885" s="5" t="s">
        <v>34</v>
      </c>
      <c r="T4885" s="5" t="s">
        <v>25</v>
      </c>
      <c r="U4885" s="5">
        <v>35</v>
      </c>
      <c r="V4885" s="5" t="str">
        <f>PROPER(DatosTransformados[[#This Row],[Payment Method Hidden]])</f>
        <v>Credit Card</v>
      </c>
      <c r="W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4885" s="5">
        <v>616</v>
      </c>
      <c r="Y4885" s="5" t="s">
        <v>87</v>
      </c>
      <c r="Z4885" s="5" t="s">
        <v>180</v>
      </c>
      <c r="AA4885" s="5" t="s">
        <v>2313</v>
      </c>
      <c r="AB4885" s="6">
        <f>DATEVALUE(DatosTransformados[[#This Row],[Contact Date Hidden]])</f>
        <v>44984</v>
      </c>
      <c r="AC4885" s="6">
        <v>45043</v>
      </c>
      <c r="AD4885" s="5" t="s">
        <v>28</v>
      </c>
      <c r="AE4885" s="5" t="str">
        <f>VLOOKUP(DatosTransformados[[#This Row],[Customer Segment Hidden]],Tabla3[#All],2,FALSE)</f>
        <v>High</v>
      </c>
      <c r="AF4885" s="12">
        <v>31.112367483904741</v>
      </c>
      <c r="AG4885" s="5">
        <v>6</v>
      </c>
      <c r="AH4885" s="5" t="s">
        <v>29</v>
      </c>
      <c r="AI4885" s="5" t="str">
        <f>IFERROR(VLOOKUP(DatosTransformados[[#This Row],[Preferred Contact Method Hidden]],Tabla3[#All],2,FALSE),DatosTransformados[[#This Row],[Preferred Contact Method Hidden]])</f>
        <v>Email</v>
      </c>
      <c r="AJ4885" s="5" t="str">
        <f>VLOOKUP(DatosTransformados[[#This Row],[Applied Discount Hidden]],Tabla3[#All],2,FALSE)</f>
        <v>No</v>
      </c>
      <c r="AK4885" s="5" t="b">
        <v>0</v>
      </c>
    </row>
    <row r="4886" spans="1:37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">
        <v>21</v>
      </c>
      <c r="O48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6" s="2" t="s">
        <v>33</v>
      </c>
      <c r="Q4886" s="2">
        <v>3</v>
      </c>
      <c r="R4886" s="2" t="s">
        <v>21</v>
      </c>
      <c r="S4886" s="2" t="s">
        <v>34</v>
      </c>
      <c r="T4886" s="2" t="s">
        <v>123</v>
      </c>
      <c r="U4886" s="2">
        <v>16</v>
      </c>
      <c r="V4886" s="2" t="str">
        <f>PROPER(DatosTransformados[[#This Row],[Payment Method Hidden]])</f>
        <v>Credit Card</v>
      </c>
      <c r="W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886" s="2">
        <v>385</v>
      </c>
      <c r="Y4886" s="2"/>
      <c r="Z4886" s="2"/>
      <c r="AA4886" s="2" t="s">
        <v>999</v>
      </c>
      <c r="AB4886" s="3">
        <f>DATEVALUE(DatosTransformados[[#This Row],[Contact Date Hidden]])</f>
        <v>45121</v>
      </c>
      <c r="AC4886" s="3">
        <v>45172</v>
      </c>
      <c r="AD4886" s="2" t="s">
        <v>38</v>
      </c>
      <c r="AE4886" s="2" t="str">
        <f>VLOOKUP(DatosTransformados[[#This Row],[Customer Segment Hidden]],Tabla3[#All],2,FALSE)</f>
        <v>Low</v>
      </c>
      <c r="AF4886" s="11">
        <v>18.70696039091359</v>
      </c>
      <c r="AG4886" s="2">
        <v>9</v>
      </c>
      <c r="AH4886" s="2" t="s">
        <v>29</v>
      </c>
      <c r="AI4886" s="2" t="str">
        <f>IFERROR(VLOOKUP(DatosTransformados[[#This Row],[Preferred Contact Method Hidden]],Tabla3[#All],2,FALSE),DatosTransformados[[#This Row],[Preferred Contact Method Hidden]])</f>
        <v>Email</v>
      </c>
      <c r="AJ4886" s="2" t="str">
        <f>VLOOKUP(DatosTransformados[[#This Row],[Applied Discount Hidden]],Tabla3[#All],2,FALSE)</f>
        <v>No</v>
      </c>
      <c r="AK4886" s="2" t="b">
        <v>0</v>
      </c>
    </row>
    <row r="4887" spans="1:37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">
        <v>33</v>
      </c>
      <c r="O48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7" s="5" t="s">
        <v>21</v>
      </c>
      <c r="Q4887" s="5">
        <v>0</v>
      </c>
      <c r="R4887" s="5" t="s">
        <v>21</v>
      </c>
      <c r="S4887" s="5" t="s">
        <v>34</v>
      </c>
      <c r="T4887" s="5" t="s">
        <v>117</v>
      </c>
      <c r="U4887" s="5">
        <v>23</v>
      </c>
      <c r="V4887" s="5" t="str">
        <f>PROPER(DatosTransformados[[#This Row],[Payment Method Hidden]])</f>
        <v>Direct Debit</v>
      </c>
      <c r="W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887" s="5">
        <v>1253</v>
      </c>
      <c r="Y4887" s="5" t="s">
        <v>156</v>
      </c>
      <c r="Z4887" s="5" t="s">
        <v>351</v>
      </c>
      <c r="AA4887" s="5" t="s">
        <v>2887</v>
      </c>
      <c r="AB4887" s="6">
        <f>DATEVALUE(DatosTransformados[[#This Row],[Contact Date Hidden]])</f>
        <v>44968</v>
      </c>
      <c r="AC4887" s="6">
        <v>44279</v>
      </c>
      <c r="AD4887" s="5" t="s">
        <v>28</v>
      </c>
      <c r="AE4887" s="5" t="str">
        <f>VLOOKUP(DatosTransformados[[#This Row],[Customer Segment Hidden]],Tabla3[#All],2,FALSE)</f>
        <v>High</v>
      </c>
      <c r="AF4887" s="12">
        <v>22.653312767962241</v>
      </c>
      <c r="AG4887" s="5">
        <v>2</v>
      </c>
      <c r="AH4887" s="5" t="s">
        <v>63</v>
      </c>
      <c r="AI4887" s="5" t="str">
        <f>IFERROR(VLOOKUP(DatosTransformados[[#This Row],[Preferred Contact Method Hidden]],Tabla3[#All],2,FALSE),DatosTransformados[[#This Row],[Preferred Contact Method Hidden]])</f>
        <v>SMS</v>
      </c>
      <c r="AJ4887" s="5" t="str">
        <f>VLOOKUP(DatosTransformados[[#This Row],[Applied Discount Hidden]],Tabla3[#All],2,FALSE)</f>
        <v>Yes</v>
      </c>
      <c r="AK4887" s="5" t="b">
        <v>1</v>
      </c>
    </row>
    <row r="4888" spans="1:37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">
        <v>21</v>
      </c>
      <c r="O48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8" s="2" t="s">
        <v>21</v>
      </c>
      <c r="Q4888" s="2">
        <v>0</v>
      </c>
      <c r="R4888" s="2" t="s">
        <v>21</v>
      </c>
      <c r="S4888" s="2" t="s">
        <v>24</v>
      </c>
      <c r="T4888" s="2" t="s">
        <v>117</v>
      </c>
      <c r="U4888" s="2">
        <v>26</v>
      </c>
      <c r="V4888" s="2" t="str">
        <f>PROPER(DatosTransformados[[#This Row],[Payment Method Hidden]])</f>
        <v>Direct Debit</v>
      </c>
      <c r="W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4888" s="2">
        <v>64</v>
      </c>
      <c r="Y4888" s="2" t="s">
        <v>42</v>
      </c>
      <c r="Z4888" s="2" t="s">
        <v>279</v>
      </c>
      <c r="AA4888" s="2" t="s">
        <v>1453</v>
      </c>
      <c r="AB4888" s="3">
        <f>DATEVALUE(DatosTransformados[[#This Row],[Contact Date Hidden]])</f>
        <v>44112</v>
      </c>
      <c r="AC4888" s="3">
        <v>44435</v>
      </c>
      <c r="AD4888" s="2" t="s">
        <v>28</v>
      </c>
      <c r="AE4888" s="2" t="str">
        <f>VLOOKUP(DatosTransformados[[#This Row],[Customer Segment Hidden]],Tabla3[#All],2,FALSE)</f>
        <v>High</v>
      </c>
      <c r="AF4888" s="11">
        <v>25.1582020681827</v>
      </c>
      <c r="AG4888" s="2">
        <v>9</v>
      </c>
      <c r="AH4888" s="2" t="s">
        <v>63</v>
      </c>
      <c r="AI4888" s="2" t="str">
        <f>IFERROR(VLOOKUP(DatosTransformados[[#This Row],[Preferred Contact Method Hidden]],Tabla3[#All],2,FALSE),DatosTransformados[[#This Row],[Preferred Contact Method Hidden]])</f>
        <v>SMS</v>
      </c>
      <c r="AJ4888" s="2" t="str">
        <f>VLOOKUP(DatosTransformados[[#This Row],[Applied Discount Hidden]],Tabla3[#All],2,FALSE)</f>
        <v>Yes</v>
      </c>
      <c r="AK4888" s="2" t="b">
        <v>1</v>
      </c>
    </row>
    <row r="4889" spans="1:37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">
        <v>21</v>
      </c>
      <c r="O48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89" s="5" t="s">
        <v>21</v>
      </c>
      <c r="Q4889" s="5">
        <v>0</v>
      </c>
      <c r="R4889" s="5" t="s">
        <v>21</v>
      </c>
      <c r="S4889" s="5" t="s">
        <v>24</v>
      </c>
      <c r="T4889" s="5" t="s">
        <v>25</v>
      </c>
      <c r="U4889" s="5">
        <v>7</v>
      </c>
      <c r="V4889" s="5" t="str">
        <f>PROPER(DatosTransformados[[#This Row],[Payment Method Hidden]])</f>
        <v>Credit Card</v>
      </c>
      <c r="W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889" s="5">
        <v>7</v>
      </c>
      <c r="Y4889" s="5"/>
      <c r="Z4889" s="5"/>
      <c r="AA4889" s="5" t="s">
        <v>7311</v>
      </c>
      <c r="AB4889" s="6">
        <f>DATEVALUE(DatosTransformados[[#This Row],[Contact Date Hidden]])</f>
        <v>44255</v>
      </c>
      <c r="AC4889" s="6">
        <v>45136</v>
      </c>
      <c r="AD4889" s="5" t="s">
        <v>28</v>
      </c>
      <c r="AE4889" s="5" t="str">
        <f>VLOOKUP(DatosTransformados[[#This Row],[Customer Segment Hidden]],Tabla3[#All],2,FALSE)</f>
        <v>High</v>
      </c>
      <c r="AF4889" s="12">
        <v>8.1247910378184862</v>
      </c>
      <c r="AG4889" s="5">
        <v>1</v>
      </c>
      <c r="AH4889" s="5" t="s">
        <v>49</v>
      </c>
      <c r="AI4889" s="5" t="str">
        <f>IFERROR(VLOOKUP(DatosTransformados[[#This Row],[Preferred Contact Method Hidden]],Tabla3[#All],2,FALSE),DatosTransformados[[#This Row],[Preferred Contact Method Hidden]])</f>
        <v>Phone</v>
      </c>
      <c r="AJ4889" s="5" t="str">
        <f>VLOOKUP(DatosTransformados[[#This Row],[Applied Discount Hidden]],Tabla3[#All],2,FALSE)</f>
        <v>Yes</v>
      </c>
      <c r="AK4889" s="5" t="b">
        <v>1</v>
      </c>
    </row>
    <row r="4890" spans="1:37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">
        <v>33</v>
      </c>
      <c r="O48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0" s="2" t="s">
        <v>33</v>
      </c>
      <c r="Q4890" s="2">
        <v>5</v>
      </c>
      <c r="R4890" s="2" t="s">
        <v>33</v>
      </c>
      <c r="S4890" s="2" t="s">
        <v>24</v>
      </c>
      <c r="T4890" s="2" t="s">
        <v>25</v>
      </c>
      <c r="U4890" s="2">
        <v>45</v>
      </c>
      <c r="V4890" s="2" t="str">
        <f>PROPER(DatosTransformados[[#This Row],[Payment Method Hidden]])</f>
        <v>Credit Card</v>
      </c>
      <c r="W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890" s="2">
        <v>2236</v>
      </c>
      <c r="Y4890" s="2"/>
      <c r="Z4890" s="2"/>
      <c r="AA4890" s="2" t="s">
        <v>7313</v>
      </c>
      <c r="AB4890" s="3">
        <f>DATEVALUE(DatosTransformados[[#This Row],[Contact Date Hidden]])</f>
        <v>44629</v>
      </c>
      <c r="AC4890" s="3">
        <v>44443</v>
      </c>
      <c r="AD4890" s="2" t="s">
        <v>38</v>
      </c>
      <c r="AE4890" s="2" t="str">
        <f>VLOOKUP(DatosTransformados[[#This Row],[Customer Segment Hidden]],Tabla3[#All],2,FALSE)</f>
        <v>Low</v>
      </c>
      <c r="AF4890" s="11">
        <v>52.199836565140238</v>
      </c>
      <c r="AG4890" s="2">
        <v>2</v>
      </c>
      <c r="AH4890" s="2" t="s">
        <v>29</v>
      </c>
      <c r="AI4890" s="2" t="str">
        <f>IFERROR(VLOOKUP(DatosTransformados[[#This Row],[Preferred Contact Method Hidden]],Tabla3[#All],2,FALSE),DatosTransformados[[#This Row],[Preferred Contact Method Hidden]])</f>
        <v>Email</v>
      </c>
      <c r="AJ4890" s="2" t="str">
        <f>VLOOKUP(DatosTransformados[[#This Row],[Applied Discount Hidden]],Tabla3[#All],2,FALSE)</f>
        <v>No</v>
      </c>
      <c r="AK4890" s="2" t="b">
        <v>0</v>
      </c>
    </row>
    <row r="4891" spans="1:37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">
        <v>21</v>
      </c>
      <c r="O48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1" s="5" t="s">
        <v>33</v>
      </c>
      <c r="Q4891" s="5">
        <v>6</v>
      </c>
      <c r="R4891" s="5" t="s">
        <v>21</v>
      </c>
      <c r="S4891" s="5" t="s">
        <v>24</v>
      </c>
      <c r="T4891" s="5" t="s">
        <v>25</v>
      </c>
      <c r="U4891" s="5">
        <v>7</v>
      </c>
      <c r="V4891" s="5" t="str">
        <f>PROPER(DatosTransformados[[#This Row],[Payment Method Hidden]])</f>
        <v>Credit Card</v>
      </c>
      <c r="W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4891" s="5">
        <v>360</v>
      </c>
      <c r="Y4891" s="5"/>
      <c r="Z4891" s="5"/>
      <c r="AA4891" s="5" t="s">
        <v>4072</v>
      </c>
      <c r="AB4891" s="6">
        <f>DATEVALUE(DatosTransformados[[#This Row],[Contact Date Hidden]])</f>
        <v>44338</v>
      </c>
      <c r="AC4891" s="6">
        <v>44357</v>
      </c>
      <c r="AD4891" s="5" t="s">
        <v>28</v>
      </c>
      <c r="AE4891" s="5" t="str">
        <f>VLOOKUP(DatosTransformados[[#This Row],[Customer Segment Hidden]],Tabla3[#All],2,FALSE)</f>
        <v>High</v>
      </c>
      <c r="AF4891" s="12">
        <v>6.9767993496678891</v>
      </c>
      <c r="AG4891" s="5">
        <v>0</v>
      </c>
      <c r="AH4891" s="5" t="s">
        <v>29</v>
      </c>
      <c r="AI4891" s="5" t="str">
        <f>IFERROR(VLOOKUP(DatosTransformados[[#This Row],[Preferred Contact Method Hidden]],Tabla3[#All],2,FALSE),DatosTransformados[[#This Row],[Preferred Contact Method Hidden]])</f>
        <v>Email</v>
      </c>
      <c r="AJ4891" s="5" t="str">
        <f>VLOOKUP(DatosTransformados[[#This Row],[Applied Discount Hidden]],Tabla3[#All],2,FALSE)</f>
        <v>No</v>
      </c>
      <c r="AK4891" s="5" t="b">
        <v>0</v>
      </c>
    </row>
    <row r="4892" spans="1:37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">
        <v>21</v>
      </c>
      <c r="O48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2" s="2" t="s">
        <v>21</v>
      </c>
      <c r="Q4892" s="2">
        <v>0</v>
      </c>
      <c r="R4892" s="2" t="s">
        <v>21</v>
      </c>
      <c r="S4892" s="2" t="s">
        <v>24</v>
      </c>
      <c r="T4892" s="2" t="s">
        <v>25</v>
      </c>
      <c r="U4892" s="2">
        <v>60</v>
      </c>
      <c r="V4892" s="2" t="str">
        <f>PROPER(DatosTransformados[[#This Row],[Payment Method Hidden]])</f>
        <v>Credit Card</v>
      </c>
      <c r="W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4892" s="2">
        <v>545</v>
      </c>
      <c r="Y4892" s="2"/>
      <c r="Z4892" s="2"/>
      <c r="AA4892" s="2" t="s">
        <v>1502</v>
      </c>
      <c r="AB4892" s="3">
        <f>DATEVALUE(DatosTransformados[[#This Row],[Contact Date Hidden]])</f>
        <v>45236</v>
      </c>
      <c r="AC4892" s="3">
        <v>45144</v>
      </c>
      <c r="AD4892" s="2" t="s">
        <v>38</v>
      </c>
      <c r="AE4892" s="2" t="str">
        <f>VLOOKUP(DatosTransformados[[#This Row],[Customer Segment Hidden]],Tabla3[#All],2,FALSE)</f>
        <v>Low</v>
      </c>
      <c r="AF4892" s="11">
        <v>63.753044185626273</v>
      </c>
      <c r="AG4892" s="2">
        <v>3</v>
      </c>
      <c r="AH4892" s="2" t="s">
        <v>63</v>
      </c>
      <c r="AI4892" s="2" t="str">
        <f>IFERROR(VLOOKUP(DatosTransformados[[#This Row],[Preferred Contact Method Hidden]],Tabla3[#All],2,FALSE),DatosTransformados[[#This Row],[Preferred Contact Method Hidden]])</f>
        <v>SMS</v>
      </c>
      <c r="AJ4892" s="2" t="str">
        <f>VLOOKUP(DatosTransformados[[#This Row],[Applied Discount Hidden]],Tabla3[#All],2,FALSE)</f>
        <v>No</v>
      </c>
      <c r="AK4892" s="2" t="b">
        <v>0</v>
      </c>
    </row>
    <row r="4893" spans="1:37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">
        <v>21</v>
      </c>
      <c r="O48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3" s="5" t="s">
        <v>33</v>
      </c>
      <c r="Q4893" s="5">
        <v>6</v>
      </c>
      <c r="R4893" s="5" t="s">
        <v>21</v>
      </c>
      <c r="S4893" s="5" t="s">
        <v>24</v>
      </c>
      <c r="T4893" s="5" t="s">
        <v>35</v>
      </c>
      <c r="U4893" s="5">
        <v>16</v>
      </c>
      <c r="V4893" s="5" t="str">
        <f>PROPER(DatosTransformados[[#This Row],[Payment Method Hidden]])</f>
        <v>Direct Debit</v>
      </c>
      <c r="W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893" s="5">
        <v>75</v>
      </c>
      <c r="Y4893" s="5"/>
      <c r="Z4893" s="5"/>
      <c r="AA4893" s="5" t="s">
        <v>895</v>
      </c>
      <c r="AB4893" s="6">
        <f>DATEVALUE(DatosTransformados[[#This Row],[Contact Date Hidden]])</f>
        <v>44168</v>
      </c>
      <c r="AC4893" s="6">
        <v>44700</v>
      </c>
      <c r="AD4893" s="5" t="s">
        <v>38</v>
      </c>
      <c r="AE4893" s="5" t="str">
        <f>VLOOKUP(DatosTransformados[[#This Row],[Customer Segment Hidden]],Tabla3[#All],2,FALSE)</f>
        <v>Low</v>
      </c>
      <c r="AF4893" s="12">
        <v>18.250581292504719</v>
      </c>
      <c r="AG4893" s="5">
        <v>7</v>
      </c>
      <c r="AH4893" s="5" t="s">
        <v>29</v>
      </c>
      <c r="AI4893" s="5" t="str">
        <f>IFERROR(VLOOKUP(DatosTransformados[[#This Row],[Preferred Contact Method Hidden]],Tabla3[#All],2,FALSE),DatosTransformados[[#This Row],[Preferred Contact Method Hidden]])</f>
        <v>Email</v>
      </c>
      <c r="AJ4893" s="5" t="str">
        <f>VLOOKUP(DatosTransformados[[#This Row],[Applied Discount Hidden]],Tabla3[#All],2,FALSE)</f>
        <v>No</v>
      </c>
      <c r="AK4893" s="5" t="b">
        <v>0</v>
      </c>
    </row>
    <row r="4894" spans="1:37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">
        <v>33</v>
      </c>
      <c r="O48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4" s="2" t="s">
        <v>21</v>
      </c>
      <c r="Q4894" s="2">
        <v>0</v>
      </c>
      <c r="R4894" s="2" t="s">
        <v>21</v>
      </c>
      <c r="S4894" s="2" t="s">
        <v>24</v>
      </c>
      <c r="T4894" s="2" t="s">
        <v>117</v>
      </c>
      <c r="U4894" s="2">
        <v>13</v>
      </c>
      <c r="V4894" s="2" t="str">
        <f>PROPER(DatosTransformados[[#This Row],[Payment Method Hidden]])</f>
        <v>Direct Debit</v>
      </c>
      <c r="W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4894" s="2">
        <v>13</v>
      </c>
      <c r="Y4894" s="2" t="s">
        <v>134</v>
      </c>
      <c r="Z4894" s="2" t="s">
        <v>135</v>
      </c>
      <c r="AA4894" s="2" t="s">
        <v>5596</v>
      </c>
      <c r="AB4894" s="3">
        <f>DATEVALUE(DatosTransformados[[#This Row],[Contact Date Hidden]])</f>
        <v>44513</v>
      </c>
      <c r="AC4894" s="3">
        <v>44819</v>
      </c>
      <c r="AD4894" s="2" t="s">
        <v>44</v>
      </c>
      <c r="AE4894" s="2" t="str">
        <f>VLOOKUP(DatosTransformados[[#This Row],[Customer Segment Hidden]],Tabla3[#All],2,FALSE)</f>
        <v>Medium</v>
      </c>
      <c r="AF4894" s="11">
        <v>11.612183811233971</v>
      </c>
      <c r="AG4894" s="2">
        <v>1</v>
      </c>
      <c r="AH4894" s="2" t="s">
        <v>49</v>
      </c>
      <c r="AI4894" s="2" t="str">
        <f>IFERROR(VLOOKUP(DatosTransformados[[#This Row],[Preferred Contact Method Hidden]],Tabla3[#All],2,FALSE),DatosTransformados[[#This Row],[Preferred Contact Method Hidden]])</f>
        <v>Phone</v>
      </c>
      <c r="AJ4894" s="2" t="str">
        <f>VLOOKUP(DatosTransformados[[#This Row],[Applied Discount Hidden]],Tabla3[#All],2,FALSE)</f>
        <v>No</v>
      </c>
      <c r="AK4894" s="2" t="b">
        <v>0</v>
      </c>
    </row>
    <row r="4895" spans="1:37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">
        <v>21</v>
      </c>
      <c r="O48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5" s="5" t="s">
        <v>21</v>
      </c>
      <c r="Q4895" s="5">
        <v>0</v>
      </c>
      <c r="R4895" s="5" t="s">
        <v>21</v>
      </c>
      <c r="S4895" s="5" t="s">
        <v>52</v>
      </c>
      <c r="T4895" s="5" t="s">
        <v>35</v>
      </c>
      <c r="U4895" s="5">
        <v>11</v>
      </c>
      <c r="V4895" s="5" t="str">
        <f>PROPER(DatosTransformados[[#This Row],[Payment Method Hidden]])</f>
        <v>Direct Debit</v>
      </c>
      <c r="W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895" s="5">
        <v>573</v>
      </c>
      <c r="Y4895" s="5"/>
      <c r="Z4895" s="5"/>
      <c r="AA4895" s="5" t="s">
        <v>7317</v>
      </c>
      <c r="AB4895" s="6">
        <f>DATEVALUE(DatosTransformados[[#This Row],[Contact Date Hidden]])</f>
        <v>44689</v>
      </c>
      <c r="AC4895" s="6">
        <v>44062</v>
      </c>
      <c r="AD4895" s="5" t="s">
        <v>28</v>
      </c>
      <c r="AE4895" s="5" t="str">
        <f>VLOOKUP(DatosTransformados[[#This Row],[Customer Segment Hidden]],Tabla3[#All],2,FALSE)</f>
        <v>High</v>
      </c>
      <c r="AF4895" s="12">
        <v>9.1129698091430811</v>
      </c>
      <c r="AG4895" s="5">
        <v>9</v>
      </c>
      <c r="AH4895" s="5" t="s">
        <v>49</v>
      </c>
      <c r="AI4895" s="5" t="str">
        <f>IFERROR(VLOOKUP(DatosTransformados[[#This Row],[Preferred Contact Method Hidden]],Tabla3[#All],2,FALSE),DatosTransformados[[#This Row],[Preferred Contact Method Hidden]])</f>
        <v>Phone</v>
      </c>
      <c r="AJ4895" s="5" t="str">
        <f>VLOOKUP(DatosTransformados[[#This Row],[Applied Discount Hidden]],Tabla3[#All],2,FALSE)</f>
        <v>Yes</v>
      </c>
      <c r="AK4895" s="5" t="b">
        <v>1</v>
      </c>
    </row>
    <row r="4896" spans="1:37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">
        <v>21</v>
      </c>
      <c r="O48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6" s="2" t="s">
        <v>21</v>
      </c>
      <c r="Q4896" s="2">
        <v>0</v>
      </c>
      <c r="R4896" s="2" t="s">
        <v>21</v>
      </c>
      <c r="S4896" s="2" t="s">
        <v>24</v>
      </c>
      <c r="T4896" s="2" t="s">
        <v>207</v>
      </c>
      <c r="U4896" s="2">
        <v>22</v>
      </c>
      <c r="V4896" s="2" t="str">
        <f>PROPER(DatosTransformados[[#This Row],[Payment Method Hidden]])</f>
        <v>Paper Check</v>
      </c>
      <c r="W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4896" s="2">
        <v>37</v>
      </c>
      <c r="Y4896" s="2" t="s">
        <v>42</v>
      </c>
      <c r="Z4896" s="2" t="s">
        <v>213</v>
      </c>
      <c r="AA4896" s="2" t="s">
        <v>4397</v>
      </c>
      <c r="AB4896" s="3">
        <f>DATEVALUE(DatosTransformados[[#This Row],[Contact Date Hidden]])</f>
        <v>45164</v>
      </c>
      <c r="AC4896" s="3">
        <v>44145</v>
      </c>
      <c r="AD4896" s="2" t="s">
        <v>44</v>
      </c>
      <c r="AE4896" s="2" t="str">
        <f>VLOOKUP(DatosTransformados[[#This Row],[Customer Segment Hidden]],Tabla3[#All],2,FALSE)</f>
        <v>Medium</v>
      </c>
      <c r="AF4896" s="11">
        <v>18.091345925695009</v>
      </c>
      <c r="AG4896" s="2">
        <v>2</v>
      </c>
      <c r="AH4896" s="2" t="s">
        <v>29</v>
      </c>
      <c r="AI4896" s="2" t="str">
        <f>IFERROR(VLOOKUP(DatosTransformados[[#This Row],[Preferred Contact Method Hidden]],Tabla3[#All],2,FALSE),DatosTransformados[[#This Row],[Preferred Contact Method Hidden]])</f>
        <v>Email</v>
      </c>
      <c r="AJ4896" s="2" t="str">
        <f>VLOOKUP(DatosTransformados[[#This Row],[Applied Discount Hidden]],Tabla3[#All],2,FALSE)</f>
        <v>Yes</v>
      </c>
      <c r="AK4896" s="2" t="b">
        <v>1</v>
      </c>
    </row>
    <row r="4897" spans="1:37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">
        <v>21</v>
      </c>
      <c r="O48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7" s="5" t="s">
        <v>33</v>
      </c>
      <c r="Q4897" s="5">
        <v>6</v>
      </c>
      <c r="R4897" s="5" t="s">
        <v>21</v>
      </c>
      <c r="S4897" s="5" t="s">
        <v>52</v>
      </c>
      <c r="T4897" s="5" t="s">
        <v>123</v>
      </c>
      <c r="U4897" s="5">
        <v>23</v>
      </c>
      <c r="V4897" s="5" t="str">
        <f>PROPER(DatosTransformados[[#This Row],[Payment Method Hidden]])</f>
        <v>Credit Card</v>
      </c>
      <c r="W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897" s="5">
        <v>1277</v>
      </c>
      <c r="Y4897" s="5"/>
      <c r="Z4897" s="5"/>
      <c r="AA4897" s="5" t="s">
        <v>1097</v>
      </c>
      <c r="AB4897" s="6">
        <f>DATEVALUE(DatosTransformados[[#This Row],[Contact Date Hidden]])</f>
        <v>45194</v>
      </c>
      <c r="AC4897" s="6">
        <v>44111</v>
      </c>
      <c r="AD4897" s="5" t="s">
        <v>44</v>
      </c>
      <c r="AE4897" s="5" t="str">
        <f>VLOOKUP(DatosTransformados[[#This Row],[Customer Segment Hidden]],Tabla3[#All],2,FALSE)</f>
        <v>Medium</v>
      </c>
      <c r="AF4897" s="12">
        <v>24.613992715084031</v>
      </c>
      <c r="AG4897" s="5">
        <v>2</v>
      </c>
      <c r="AH4897" s="5" t="s">
        <v>49</v>
      </c>
      <c r="AI4897" s="5" t="str">
        <f>IFERROR(VLOOKUP(DatosTransformados[[#This Row],[Preferred Contact Method Hidden]],Tabla3[#All],2,FALSE),DatosTransformados[[#This Row],[Preferred Contact Method Hidden]])</f>
        <v>Phone</v>
      </c>
      <c r="AJ4897" s="5" t="str">
        <f>VLOOKUP(DatosTransformados[[#This Row],[Applied Discount Hidden]],Tabla3[#All],2,FALSE)</f>
        <v>No</v>
      </c>
      <c r="AK4897" s="5" t="b">
        <v>0</v>
      </c>
    </row>
    <row r="4898" spans="1:37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">
        <v>21</v>
      </c>
      <c r="O48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8" s="2" t="s">
        <v>33</v>
      </c>
      <c r="Q4898" s="2">
        <v>2</v>
      </c>
      <c r="R4898" s="2" t="s">
        <v>21</v>
      </c>
      <c r="S4898" s="2" t="s">
        <v>52</v>
      </c>
      <c r="T4898" s="2" t="s">
        <v>123</v>
      </c>
      <c r="U4898" s="2">
        <v>10</v>
      </c>
      <c r="V4898" s="2" t="str">
        <f>PROPER(DatosTransformados[[#This Row],[Payment Method Hidden]])</f>
        <v>Credit Card</v>
      </c>
      <c r="W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898" s="2">
        <v>517</v>
      </c>
      <c r="Y4898" s="2"/>
      <c r="Z4898" s="2"/>
      <c r="AA4898" s="2" t="s">
        <v>1026</v>
      </c>
      <c r="AB4898" s="3">
        <f>DATEVALUE(DatosTransformados[[#This Row],[Contact Date Hidden]])</f>
        <v>44720</v>
      </c>
      <c r="AC4898" s="3">
        <v>44840</v>
      </c>
      <c r="AD4898" s="2" t="s">
        <v>44</v>
      </c>
      <c r="AE4898" s="2" t="str">
        <f>VLOOKUP(DatosTransformados[[#This Row],[Customer Segment Hidden]],Tabla3[#All],2,FALSE)</f>
        <v>Medium</v>
      </c>
      <c r="AF4898" s="11">
        <v>10.25439239855752</v>
      </c>
      <c r="AG4898" s="2">
        <v>5</v>
      </c>
      <c r="AH4898" s="2" t="s">
        <v>63</v>
      </c>
      <c r="AI4898" s="2" t="str">
        <f>IFERROR(VLOOKUP(DatosTransformados[[#This Row],[Preferred Contact Method Hidden]],Tabla3[#All],2,FALSE),DatosTransformados[[#This Row],[Preferred Contact Method Hidden]])</f>
        <v>SMS</v>
      </c>
      <c r="AJ4898" s="2" t="str">
        <f>VLOOKUP(DatosTransformados[[#This Row],[Applied Discount Hidden]],Tabla3[#All],2,FALSE)</f>
        <v>Yes</v>
      </c>
      <c r="AK4898" s="2" t="b">
        <v>1</v>
      </c>
    </row>
    <row r="4899" spans="1:37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">
        <v>21</v>
      </c>
      <c r="O48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899" s="5" t="s">
        <v>21</v>
      </c>
      <c r="Q4899" s="5">
        <v>0</v>
      </c>
      <c r="R4899" s="5" t="s">
        <v>21</v>
      </c>
      <c r="S4899" s="5" t="s">
        <v>34</v>
      </c>
      <c r="T4899" s="5" t="s">
        <v>25</v>
      </c>
      <c r="U4899" s="5">
        <v>31</v>
      </c>
      <c r="V4899" s="5" t="str">
        <f>PROPER(DatosTransformados[[#This Row],[Payment Method Hidden]])</f>
        <v>Credit Card</v>
      </c>
      <c r="W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899" s="5">
        <v>476</v>
      </c>
      <c r="Y4899" s="5"/>
      <c r="Z4899" s="5"/>
      <c r="AA4899" s="5" t="s">
        <v>7322</v>
      </c>
      <c r="AB4899" s="6">
        <f>DATEVALUE(DatosTransformados[[#This Row],[Contact Date Hidden]])</f>
        <v>44427</v>
      </c>
      <c r="AC4899" s="6">
        <v>45134</v>
      </c>
      <c r="AD4899" s="5" t="s">
        <v>44</v>
      </c>
      <c r="AE4899" s="5" t="str">
        <f>VLOOKUP(DatosTransformados[[#This Row],[Customer Segment Hidden]],Tabla3[#All],2,FALSE)</f>
        <v>Medium</v>
      </c>
      <c r="AF4899" s="12">
        <v>29.872697178092071</v>
      </c>
      <c r="AG4899" s="5">
        <v>4</v>
      </c>
      <c r="AH4899" s="5" t="s">
        <v>49</v>
      </c>
      <c r="AI4899" s="5" t="str">
        <f>IFERROR(VLOOKUP(DatosTransformados[[#This Row],[Preferred Contact Method Hidden]],Tabla3[#All],2,FALSE),DatosTransformados[[#This Row],[Preferred Contact Method Hidden]])</f>
        <v>Phone</v>
      </c>
      <c r="AJ4899" s="5" t="str">
        <f>VLOOKUP(DatosTransformados[[#This Row],[Applied Discount Hidden]],Tabla3[#All],2,FALSE)</f>
        <v>Yes</v>
      </c>
      <c r="AK4899" s="5" t="b">
        <v>1</v>
      </c>
    </row>
    <row r="4900" spans="1:37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">
        <v>33</v>
      </c>
      <c r="O49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0" s="2" t="s">
        <v>21</v>
      </c>
      <c r="Q4900" s="2">
        <v>0</v>
      </c>
      <c r="R4900" s="2" t="s">
        <v>21</v>
      </c>
      <c r="S4900" s="2" t="s">
        <v>52</v>
      </c>
      <c r="T4900" s="2" t="s">
        <v>25</v>
      </c>
      <c r="U4900" s="2">
        <v>7</v>
      </c>
      <c r="V4900" s="2" t="str">
        <f>PROPER(DatosTransformados[[#This Row],[Payment Method Hidden]])</f>
        <v>Credit Card</v>
      </c>
      <c r="W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900" s="2">
        <v>285</v>
      </c>
      <c r="Y4900" s="2"/>
      <c r="Z4900" s="2"/>
      <c r="AA4900" s="2" t="s">
        <v>4449</v>
      </c>
      <c r="AB4900" s="3">
        <f>DATEVALUE(DatosTransformados[[#This Row],[Contact Date Hidden]])</f>
        <v>44651</v>
      </c>
      <c r="AC4900" s="3">
        <v>44468</v>
      </c>
      <c r="AD4900" s="2" t="s">
        <v>28</v>
      </c>
      <c r="AE4900" s="2" t="str">
        <f>VLOOKUP(DatosTransformados[[#This Row],[Customer Segment Hidden]],Tabla3[#All],2,FALSE)</f>
        <v>High</v>
      </c>
      <c r="AF4900" s="11">
        <v>7.2682495646699694</v>
      </c>
      <c r="AG4900" s="2">
        <v>3</v>
      </c>
      <c r="AH4900" s="2" t="s">
        <v>49</v>
      </c>
      <c r="AI4900" s="2" t="str">
        <f>IFERROR(VLOOKUP(DatosTransformados[[#This Row],[Preferred Contact Method Hidden]],Tabla3[#All],2,FALSE),DatosTransformados[[#This Row],[Preferred Contact Method Hidden]])</f>
        <v>Phone</v>
      </c>
      <c r="AJ4900" s="2" t="str">
        <f>VLOOKUP(DatosTransformados[[#This Row],[Applied Discount Hidden]],Tabla3[#All],2,FALSE)</f>
        <v>Yes</v>
      </c>
      <c r="AK4900" s="2" t="b">
        <v>1</v>
      </c>
    </row>
    <row r="4901" spans="1:37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">
        <v>21</v>
      </c>
      <c r="O49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1" s="5" t="s">
        <v>33</v>
      </c>
      <c r="Q4901" s="5">
        <v>4</v>
      </c>
      <c r="R4901" s="5" t="s">
        <v>33</v>
      </c>
      <c r="S4901" s="5" t="s">
        <v>24</v>
      </c>
      <c r="T4901" s="5" t="s">
        <v>117</v>
      </c>
      <c r="U4901" s="5">
        <v>31</v>
      </c>
      <c r="V4901" s="5" t="str">
        <f>PROPER(DatosTransformados[[#This Row],[Payment Method Hidden]])</f>
        <v>Direct Debit</v>
      </c>
      <c r="W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4901" s="5">
        <v>1176</v>
      </c>
      <c r="Y4901" s="5"/>
      <c r="Z4901" s="5"/>
      <c r="AA4901" s="5" t="s">
        <v>6403</v>
      </c>
      <c r="AB4901" s="6">
        <f>DATEVALUE(DatosTransformados[[#This Row],[Contact Date Hidden]])</f>
        <v>44698</v>
      </c>
      <c r="AC4901" s="6">
        <v>44231</v>
      </c>
      <c r="AD4901" s="5" t="s">
        <v>38</v>
      </c>
      <c r="AE4901" s="5" t="str">
        <f>VLOOKUP(DatosTransformados[[#This Row],[Customer Segment Hidden]],Tabla3[#All],2,FALSE)</f>
        <v>Low</v>
      </c>
      <c r="AF4901" s="12">
        <v>33.376557949380199</v>
      </c>
      <c r="AG4901" s="5">
        <v>6</v>
      </c>
      <c r="AH4901" s="5" t="s">
        <v>63</v>
      </c>
      <c r="AI4901" s="5" t="str">
        <f>IFERROR(VLOOKUP(DatosTransformados[[#This Row],[Preferred Contact Method Hidden]],Tabla3[#All],2,FALSE),DatosTransformados[[#This Row],[Preferred Contact Method Hidden]])</f>
        <v>SMS</v>
      </c>
      <c r="AJ4901" s="5" t="str">
        <f>VLOOKUP(DatosTransformados[[#This Row],[Applied Discount Hidden]],Tabla3[#All],2,FALSE)</f>
        <v>Yes</v>
      </c>
      <c r="AK4901" s="5" t="b">
        <v>1</v>
      </c>
    </row>
    <row r="4902" spans="1:37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">
        <v>21</v>
      </c>
      <c r="O49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2" s="2" t="s">
        <v>21</v>
      </c>
      <c r="Q4902" s="2">
        <v>0</v>
      </c>
      <c r="R4902" s="2" t="s">
        <v>33</v>
      </c>
      <c r="S4902" s="2" t="s">
        <v>34</v>
      </c>
      <c r="T4902" s="2" t="s">
        <v>117</v>
      </c>
      <c r="U4902" s="2">
        <v>45</v>
      </c>
      <c r="V4902" s="2" t="str">
        <f>PROPER(DatosTransformados[[#This Row],[Payment Method Hidden]])</f>
        <v>Direct Debit</v>
      </c>
      <c r="W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902" s="2">
        <v>2323</v>
      </c>
      <c r="Y4902" s="2"/>
      <c r="Z4902" s="2"/>
      <c r="AA4902" s="2" t="s">
        <v>1004</v>
      </c>
      <c r="AB4902" s="3">
        <f>DATEVALUE(DatosTransformados[[#This Row],[Contact Date Hidden]])</f>
        <v>45205</v>
      </c>
      <c r="AC4902" s="3">
        <v>44692</v>
      </c>
      <c r="AD4902" s="2" t="s">
        <v>28</v>
      </c>
      <c r="AE4902" s="2" t="str">
        <f>VLOOKUP(DatosTransformados[[#This Row],[Customer Segment Hidden]],Tabla3[#All],2,FALSE)</f>
        <v>High</v>
      </c>
      <c r="AF4902" s="11">
        <v>44.788080775169547</v>
      </c>
      <c r="AG4902" s="2">
        <v>5</v>
      </c>
      <c r="AH4902" s="2" t="s">
        <v>63</v>
      </c>
      <c r="AI4902" s="2" t="str">
        <f>IFERROR(VLOOKUP(DatosTransformados[[#This Row],[Preferred Contact Method Hidden]],Tabla3[#All],2,FALSE),DatosTransformados[[#This Row],[Preferred Contact Method Hidden]])</f>
        <v>SMS</v>
      </c>
      <c r="AJ4902" s="2" t="str">
        <f>VLOOKUP(DatosTransformados[[#This Row],[Applied Discount Hidden]],Tabla3[#All],2,FALSE)</f>
        <v>Yes</v>
      </c>
      <c r="AK4902" s="2" t="b">
        <v>1</v>
      </c>
    </row>
    <row r="4903" spans="1:37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">
        <v>21</v>
      </c>
      <c r="O49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3" s="5" t="s">
        <v>21</v>
      </c>
      <c r="Q4903" s="5">
        <v>0</v>
      </c>
      <c r="R4903" s="5" t="s">
        <v>21</v>
      </c>
      <c r="S4903" s="5" t="s">
        <v>34</v>
      </c>
      <c r="T4903" s="5" t="s">
        <v>123</v>
      </c>
      <c r="U4903" s="5">
        <v>9</v>
      </c>
      <c r="V4903" s="5" t="str">
        <f>PROPER(DatosTransformados[[#This Row],[Payment Method Hidden]])</f>
        <v>Credit Card</v>
      </c>
      <c r="W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903" s="5">
        <v>464</v>
      </c>
      <c r="Y4903" s="5"/>
      <c r="Z4903" s="5"/>
      <c r="AA4903" s="5" t="s">
        <v>7118</v>
      </c>
      <c r="AB4903" s="6">
        <f>DATEVALUE(DatosTransformados[[#This Row],[Contact Date Hidden]])</f>
        <v>45019</v>
      </c>
      <c r="AC4903" s="6">
        <v>44450</v>
      </c>
      <c r="AD4903" s="5" t="s">
        <v>44</v>
      </c>
      <c r="AE4903" s="5" t="str">
        <f>VLOOKUP(DatosTransformados[[#This Row],[Customer Segment Hidden]],Tabla3[#All],2,FALSE)</f>
        <v>Medium</v>
      </c>
      <c r="AF4903" s="12">
        <v>7.9229993770667617</v>
      </c>
      <c r="AG4903" s="5">
        <v>6</v>
      </c>
      <c r="AH4903" s="5" t="s">
        <v>29</v>
      </c>
      <c r="AI4903" s="5" t="str">
        <f>IFERROR(VLOOKUP(DatosTransformados[[#This Row],[Preferred Contact Method Hidden]],Tabla3[#All],2,FALSE),DatosTransformados[[#This Row],[Preferred Contact Method Hidden]])</f>
        <v>Email</v>
      </c>
      <c r="AJ4903" s="5" t="str">
        <f>VLOOKUP(DatosTransformados[[#This Row],[Applied Discount Hidden]],Tabla3[#All],2,FALSE)</f>
        <v>Yes</v>
      </c>
      <c r="AK4903" s="5" t="b">
        <v>1</v>
      </c>
    </row>
    <row r="4904" spans="1:37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">
        <v>21</v>
      </c>
      <c r="O49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4" s="2" t="s">
        <v>21</v>
      </c>
      <c r="Q4904" s="2">
        <v>0</v>
      </c>
      <c r="R4904" s="2" t="s">
        <v>33</v>
      </c>
      <c r="S4904" s="2" t="s">
        <v>52</v>
      </c>
      <c r="T4904" s="2" t="s">
        <v>25</v>
      </c>
      <c r="U4904" s="2">
        <v>28</v>
      </c>
      <c r="V4904" s="2" t="str">
        <f>PROPER(DatosTransformados[[#This Row],[Payment Method Hidden]])</f>
        <v>Credit Card</v>
      </c>
      <c r="W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4904" s="2">
        <v>2045</v>
      </c>
      <c r="Y4904" s="2" t="s">
        <v>87</v>
      </c>
      <c r="Z4904" s="2" t="s">
        <v>180</v>
      </c>
      <c r="AA4904" s="2" t="s">
        <v>1740</v>
      </c>
      <c r="AB4904" s="3">
        <f>DATEVALUE(DatosTransformados[[#This Row],[Contact Date Hidden]])</f>
        <v>44159</v>
      </c>
      <c r="AC4904" s="3">
        <v>44193</v>
      </c>
      <c r="AD4904" s="2" t="s">
        <v>28</v>
      </c>
      <c r="AE4904" s="2" t="str">
        <f>VLOOKUP(DatosTransformados[[#This Row],[Customer Segment Hidden]],Tabla3[#All],2,FALSE)</f>
        <v>High</v>
      </c>
      <c r="AF4904" s="11">
        <v>32.90863868669328</v>
      </c>
      <c r="AG4904" s="2">
        <v>10</v>
      </c>
      <c r="AH4904" s="2" t="s">
        <v>49</v>
      </c>
      <c r="AI4904" s="2" t="str">
        <f>IFERROR(VLOOKUP(DatosTransformados[[#This Row],[Preferred Contact Method Hidden]],Tabla3[#All],2,FALSE),DatosTransformados[[#This Row],[Preferred Contact Method Hidden]])</f>
        <v>Phone</v>
      </c>
      <c r="AJ4904" s="2" t="str">
        <f>VLOOKUP(DatosTransformados[[#This Row],[Applied Discount Hidden]],Tabla3[#All],2,FALSE)</f>
        <v>Yes</v>
      </c>
      <c r="AK4904" s="2" t="b">
        <v>1</v>
      </c>
    </row>
    <row r="4905" spans="1:37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">
        <v>21</v>
      </c>
      <c r="O49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5" s="5" t="s">
        <v>21</v>
      </c>
      <c r="Q4905" s="5">
        <v>0</v>
      </c>
      <c r="R4905" s="5" t="s">
        <v>21</v>
      </c>
      <c r="S4905" s="5" t="s">
        <v>24</v>
      </c>
      <c r="T4905" s="5" t="s">
        <v>25</v>
      </c>
      <c r="U4905" s="5">
        <v>10</v>
      </c>
      <c r="V4905" s="5" t="str">
        <f>PROPER(DatosTransformados[[#This Row],[Payment Method Hidden]])</f>
        <v>Credit Card</v>
      </c>
      <c r="W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905" s="5">
        <v>146</v>
      </c>
      <c r="Y4905" s="5"/>
      <c r="Z4905" s="5"/>
      <c r="AA4905" s="5" t="s">
        <v>3163</v>
      </c>
      <c r="AB4905" s="6">
        <f>DATEVALUE(DatosTransformados[[#This Row],[Contact Date Hidden]])</f>
        <v>44951</v>
      </c>
      <c r="AC4905" s="6">
        <v>45025</v>
      </c>
      <c r="AD4905" s="5" t="s">
        <v>28</v>
      </c>
      <c r="AE4905" s="5" t="str">
        <f>VLOOKUP(DatosTransformados[[#This Row],[Customer Segment Hidden]],Tabla3[#All],2,FALSE)</f>
        <v>High</v>
      </c>
      <c r="AF4905" s="12">
        <v>9.9349635471690885</v>
      </c>
      <c r="AG4905" s="5">
        <v>3</v>
      </c>
      <c r="AH4905" s="5" t="s">
        <v>49</v>
      </c>
      <c r="AI4905" s="5" t="str">
        <f>IFERROR(VLOOKUP(DatosTransformados[[#This Row],[Preferred Contact Method Hidden]],Tabla3[#All],2,FALSE),DatosTransformados[[#This Row],[Preferred Contact Method Hidden]])</f>
        <v>Phone</v>
      </c>
      <c r="AJ4905" s="5" t="str">
        <f>VLOOKUP(DatosTransformados[[#This Row],[Applied Discount Hidden]],Tabla3[#All],2,FALSE)</f>
        <v>No</v>
      </c>
      <c r="AK4905" s="5" t="b">
        <v>0</v>
      </c>
    </row>
    <row r="4906" spans="1:37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">
        <v>21</v>
      </c>
      <c r="O49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6" s="2" t="s">
        <v>21</v>
      </c>
      <c r="Q4906" s="2">
        <v>0</v>
      </c>
      <c r="R4906" s="2" t="s">
        <v>21</v>
      </c>
      <c r="S4906" s="2" t="s">
        <v>34</v>
      </c>
      <c r="T4906" s="2" t="s">
        <v>35</v>
      </c>
      <c r="U4906" s="2">
        <v>11</v>
      </c>
      <c r="V4906" s="2" t="str">
        <f>PROPER(DatosTransformados[[#This Row],[Payment Method Hidden]])</f>
        <v>Direct Debit</v>
      </c>
      <c r="W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906" s="2">
        <v>181</v>
      </c>
      <c r="Y4906" s="2"/>
      <c r="Z4906" s="2"/>
      <c r="AA4906" s="2" t="s">
        <v>1882</v>
      </c>
      <c r="AB4906" s="3">
        <f>DATEVALUE(DatosTransformados[[#This Row],[Contact Date Hidden]])</f>
        <v>45245</v>
      </c>
      <c r="AC4906" s="3">
        <v>44759</v>
      </c>
      <c r="AD4906" s="2" t="s">
        <v>28</v>
      </c>
      <c r="AE4906" s="2" t="str">
        <f>VLOOKUP(DatosTransformados[[#This Row],[Customer Segment Hidden]],Tabla3[#All],2,FALSE)</f>
        <v>High</v>
      </c>
      <c r="AF4906" s="11">
        <v>9.7519479710926227</v>
      </c>
      <c r="AG4906" s="2">
        <v>10</v>
      </c>
      <c r="AH4906" s="2" t="s">
        <v>49</v>
      </c>
      <c r="AI4906" s="2" t="str">
        <f>IFERROR(VLOOKUP(DatosTransformados[[#This Row],[Preferred Contact Method Hidden]],Tabla3[#All],2,FALSE),DatosTransformados[[#This Row],[Preferred Contact Method Hidden]])</f>
        <v>Phone</v>
      </c>
      <c r="AJ4906" s="2" t="str">
        <f>VLOOKUP(DatosTransformados[[#This Row],[Applied Discount Hidden]],Tabla3[#All],2,FALSE)</f>
        <v>Yes</v>
      </c>
      <c r="AK4906" s="2" t="b">
        <v>1</v>
      </c>
    </row>
    <row r="4907" spans="1:37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">
        <v>21</v>
      </c>
      <c r="O49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7" s="5" t="s">
        <v>21</v>
      </c>
      <c r="Q4907" s="5">
        <v>0</v>
      </c>
      <c r="R4907" s="5" t="s">
        <v>21</v>
      </c>
      <c r="S4907" s="5" t="s">
        <v>24</v>
      </c>
      <c r="T4907" s="5" t="s">
        <v>35</v>
      </c>
      <c r="U4907" s="5">
        <v>30</v>
      </c>
      <c r="V4907" s="5" t="str">
        <f>PROPER(DatosTransformados[[#This Row],[Payment Method Hidden]])</f>
        <v>Direct Debit</v>
      </c>
      <c r="W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907" s="5">
        <v>30</v>
      </c>
      <c r="Y4907" s="5" t="s">
        <v>42</v>
      </c>
      <c r="Z4907" s="5" t="s">
        <v>184</v>
      </c>
      <c r="AA4907" s="5" t="s">
        <v>1530</v>
      </c>
      <c r="AB4907" s="6">
        <f>DATEVALUE(DatosTransformados[[#This Row],[Contact Date Hidden]])</f>
        <v>43876</v>
      </c>
      <c r="AC4907" s="6">
        <v>44794</v>
      </c>
      <c r="AD4907" s="5" t="s">
        <v>44</v>
      </c>
      <c r="AE4907" s="5" t="str">
        <f>VLOOKUP(DatosTransformados[[#This Row],[Customer Segment Hidden]],Tabla3[#All],2,FALSE)</f>
        <v>Medium</v>
      </c>
      <c r="AF4907" s="12">
        <v>29.056362026642411</v>
      </c>
      <c r="AG4907" s="5">
        <v>5</v>
      </c>
      <c r="AH4907" s="5" t="s">
        <v>29</v>
      </c>
      <c r="AI4907" s="5" t="str">
        <f>IFERROR(VLOOKUP(DatosTransformados[[#This Row],[Preferred Contact Method Hidden]],Tabla3[#All],2,FALSE),DatosTransformados[[#This Row],[Preferred Contact Method Hidden]])</f>
        <v>Email</v>
      </c>
      <c r="AJ4907" s="5" t="str">
        <f>VLOOKUP(DatosTransformados[[#This Row],[Applied Discount Hidden]],Tabla3[#All],2,FALSE)</f>
        <v>Yes</v>
      </c>
      <c r="AK4907" s="5" t="b">
        <v>1</v>
      </c>
    </row>
    <row r="4908" spans="1:37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">
        <v>21</v>
      </c>
      <c r="O49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8" s="2" t="s">
        <v>21</v>
      </c>
      <c r="Q4908" s="2">
        <v>0</v>
      </c>
      <c r="R4908" s="2" t="s">
        <v>21</v>
      </c>
      <c r="S4908" s="2" t="s">
        <v>24</v>
      </c>
      <c r="T4908" s="2" t="s">
        <v>117</v>
      </c>
      <c r="U4908" s="2">
        <v>20</v>
      </c>
      <c r="V4908" s="2" t="str">
        <f>PROPER(DatosTransformados[[#This Row],[Payment Method Hidden]])</f>
        <v>Direct Debit</v>
      </c>
      <c r="W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908" s="2">
        <v>479</v>
      </c>
      <c r="Y4908" s="2"/>
      <c r="Z4908" s="2"/>
      <c r="AA4908" s="2" t="s">
        <v>7332</v>
      </c>
      <c r="AB4908" s="3">
        <f>DATEVALUE(DatosTransformados[[#This Row],[Contact Date Hidden]])</f>
        <v>44228</v>
      </c>
      <c r="AC4908" s="3">
        <v>43893</v>
      </c>
      <c r="AD4908" s="2" t="s">
        <v>28</v>
      </c>
      <c r="AE4908" s="2" t="str">
        <f>VLOOKUP(DatosTransformados[[#This Row],[Customer Segment Hidden]],Tabla3[#All],2,FALSE)</f>
        <v>High</v>
      </c>
      <c r="AF4908" s="11">
        <v>18.965007886448131</v>
      </c>
      <c r="AG4908" s="2">
        <v>2</v>
      </c>
      <c r="AH4908" s="2" t="s">
        <v>29</v>
      </c>
      <c r="AI4908" s="2" t="str">
        <f>IFERROR(VLOOKUP(DatosTransformados[[#This Row],[Preferred Contact Method Hidden]],Tabla3[#All],2,FALSE),DatosTransformados[[#This Row],[Preferred Contact Method Hidden]])</f>
        <v>Email</v>
      </c>
      <c r="AJ4908" s="2" t="str">
        <f>VLOOKUP(DatosTransformados[[#This Row],[Applied Discount Hidden]],Tabla3[#All],2,FALSE)</f>
        <v>Yes</v>
      </c>
      <c r="AK4908" s="2" t="b">
        <v>1</v>
      </c>
    </row>
    <row r="4909" spans="1:37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">
        <v>21</v>
      </c>
      <c r="O49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09" s="5" t="s">
        <v>21</v>
      </c>
      <c r="Q4909" s="5">
        <v>0</v>
      </c>
      <c r="R4909" s="5" t="s">
        <v>21</v>
      </c>
      <c r="S4909" s="5" t="s">
        <v>24</v>
      </c>
      <c r="T4909" s="5" t="s">
        <v>123</v>
      </c>
      <c r="U4909" s="5">
        <v>37</v>
      </c>
      <c r="V4909" s="5" t="str">
        <f>PROPER(DatosTransformados[[#This Row],[Payment Method Hidden]])</f>
        <v>Credit Card</v>
      </c>
      <c r="W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909" s="5">
        <v>258</v>
      </c>
      <c r="Y4909" s="5" t="s">
        <v>156</v>
      </c>
      <c r="Z4909" s="5" t="s">
        <v>351</v>
      </c>
      <c r="AA4909" s="5" t="s">
        <v>3961</v>
      </c>
      <c r="AB4909" s="6">
        <f>DATEVALUE(DatosTransformados[[#This Row],[Contact Date Hidden]])</f>
        <v>44092</v>
      </c>
      <c r="AC4909" s="6">
        <v>44179</v>
      </c>
      <c r="AD4909" s="5" t="s">
        <v>44</v>
      </c>
      <c r="AE4909" s="5" t="str">
        <f>VLOOKUP(DatosTransformados[[#This Row],[Customer Segment Hidden]],Tabla3[#All],2,FALSE)</f>
        <v>Medium</v>
      </c>
      <c r="AF4909" s="12">
        <v>40.184372378543927</v>
      </c>
      <c r="AG4909" s="5">
        <v>5</v>
      </c>
      <c r="AH4909" s="5" t="s">
        <v>29</v>
      </c>
      <c r="AI4909" s="5" t="str">
        <f>IFERROR(VLOOKUP(DatosTransformados[[#This Row],[Preferred Contact Method Hidden]],Tabla3[#All],2,FALSE),DatosTransformados[[#This Row],[Preferred Contact Method Hidden]])</f>
        <v>Email</v>
      </c>
      <c r="AJ4909" s="5" t="str">
        <f>VLOOKUP(DatosTransformados[[#This Row],[Applied Discount Hidden]],Tabla3[#All],2,FALSE)</f>
        <v>No</v>
      </c>
      <c r="AK4909" s="5" t="b">
        <v>0</v>
      </c>
    </row>
    <row r="4910" spans="1:37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">
        <v>21</v>
      </c>
      <c r="O49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0" s="2" t="s">
        <v>21</v>
      </c>
      <c r="Q4910" s="2">
        <v>0</v>
      </c>
      <c r="R4910" s="2" t="s">
        <v>33</v>
      </c>
      <c r="S4910" s="2" t="s">
        <v>52</v>
      </c>
      <c r="T4910" s="2" t="s">
        <v>123</v>
      </c>
      <c r="U4910" s="2">
        <v>37</v>
      </c>
      <c r="V4910" s="2" t="str">
        <f>PROPER(DatosTransformados[[#This Row],[Payment Method Hidden]])</f>
        <v>Credit Card</v>
      </c>
      <c r="W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910" s="2">
        <v>1923</v>
      </c>
      <c r="Y4910" s="2"/>
      <c r="Z4910" s="2"/>
      <c r="AA4910" s="2" t="s">
        <v>2381</v>
      </c>
      <c r="AB4910" s="3">
        <f>DATEVALUE(DatosTransformados[[#This Row],[Contact Date Hidden]])</f>
        <v>45024</v>
      </c>
      <c r="AC4910" s="3">
        <v>44885</v>
      </c>
      <c r="AD4910" s="2" t="s">
        <v>38</v>
      </c>
      <c r="AE4910" s="2" t="str">
        <f>VLOOKUP(DatosTransformados[[#This Row],[Customer Segment Hidden]],Tabla3[#All],2,FALSE)</f>
        <v>Low</v>
      </c>
      <c r="AF4910" s="11">
        <v>43.098627067042351</v>
      </c>
      <c r="AG4910" s="2">
        <v>6</v>
      </c>
      <c r="AH4910" s="2" t="s">
        <v>29</v>
      </c>
      <c r="AI4910" s="2" t="str">
        <f>IFERROR(VLOOKUP(DatosTransformados[[#This Row],[Preferred Contact Method Hidden]],Tabla3[#All],2,FALSE),DatosTransformados[[#This Row],[Preferred Contact Method Hidden]])</f>
        <v>Email</v>
      </c>
      <c r="AJ4910" s="2" t="str">
        <f>VLOOKUP(DatosTransformados[[#This Row],[Applied Discount Hidden]],Tabla3[#All],2,FALSE)</f>
        <v>No</v>
      </c>
      <c r="AK4910" s="2" t="b">
        <v>0</v>
      </c>
    </row>
    <row r="4911" spans="1:37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">
        <v>33</v>
      </c>
      <c r="O49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1" s="5" t="s">
        <v>21</v>
      </c>
      <c r="Q4911" s="5">
        <v>0</v>
      </c>
      <c r="R4911" s="5" t="s">
        <v>21</v>
      </c>
      <c r="S4911" s="5" t="s">
        <v>52</v>
      </c>
      <c r="T4911" s="5" t="s">
        <v>117</v>
      </c>
      <c r="U4911" s="5">
        <v>45</v>
      </c>
      <c r="V4911" s="5" t="str">
        <f>PROPER(DatosTransformados[[#This Row],[Payment Method Hidden]])</f>
        <v>Direct Debit</v>
      </c>
      <c r="W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4911" s="5">
        <v>2443</v>
      </c>
      <c r="Y4911" s="5"/>
      <c r="Z4911" s="5"/>
      <c r="AA4911" s="5" t="s">
        <v>7336</v>
      </c>
      <c r="AB4911" s="6">
        <f>DATEVALUE(DatosTransformados[[#This Row],[Contact Date Hidden]])</f>
        <v>44905</v>
      </c>
      <c r="AC4911" s="6">
        <v>44544</v>
      </c>
      <c r="AD4911" s="5" t="s">
        <v>38</v>
      </c>
      <c r="AE4911" s="5" t="str">
        <f>VLOOKUP(DatosTransformados[[#This Row],[Customer Segment Hidden]],Tabla3[#All],2,FALSE)</f>
        <v>Low</v>
      </c>
      <c r="AF4911" s="12">
        <v>41.419215796208142</v>
      </c>
      <c r="AG4911" s="5">
        <v>9</v>
      </c>
      <c r="AH4911" s="5" t="s">
        <v>49</v>
      </c>
      <c r="AI4911" s="5" t="str">
        <f>IFERROR(VLOOKUP(DatosTransformados[[#This Row],[Preferred Contact Method Hidden]],Tabla3[#All],2,FALSE),DatosTransformados[[#This Row],[Preferred Contact Method Hidden]])</f>
        <v>Phone</v>
      </c>
      <c r="AJ4911" s="5" t="str">
        <f>VLOOKUP(DatosTransformados[[#This Row],[Applied Discount Hidden]],Tabla3[#All],2,FALSE)</f>
        <v>Yes</v>
      </c>
      <c r="AK4911" s="5" t="b">
        <v>1</v>
      </c>
    </row>
    <row r="4912" spans="1:37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">
        <v>33</v>
      </c>
      <c r="O49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2" s="2" t="s">
        <v>21</v>
      </c>
      <c r="Q4912" s="2">
        <v>0</v>
      </c>
      <c r="R4912" s="2" t="s">
        <v>21</v>
      </c>
      <c r="S4912" s="2" t="s">
        <v>24</v>
      </c>
      <c r="T4912" s="2" t="s">
        <v>117</v>
      </c>
      <c r="U4912" s="2">
        <v>49</v>
      </c>
      <c r="V4912" s="2" t="str">
        <f>PROPER(DatosTransformados[[#This Row],[Payment Method Hidden]])</f>
        <v>Direct Debit</v>
      </c>
      <c r="W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4912" s="2">
        <v>647</v>
      </c>
      <c r="Y4912" s="2" t="s">
        <v>42</v>
      </c>
      <c r="Z4912" s="2" t="s">
        <v>213</v>
      </c>
      <c r="AA4912" s="2" t="s">
        <v>4438</v>
      </c>
      <c r="AB4912" s="3">
        <f>DATEVALUE(DatosTransformados[[#This Row],[Contact Date Hidden]])</f>
        <v>44101</v>
      </c>
      <c r="AC4912" s="3">
        <v>45253</v>
      </c>
      <c r="AD4912" s="2" t="s">
        <v>38</v>
      </c>
      <c r="AE4912" s="2" t="str">
        <f>VLOOKUP(DatosTransformados[[#This Row],[Customer Segment Hidden]],Tabla3[#All],2,FALSE)</f>
        <v>Low</v>
      </c>
      <c r="AF4912" s="11">
        <v>54.856740140389462</v>
      </c>
      <c r="AG4912" s="2">
        <v>4</v>
      </c>
      <c r="AH4912" s="2" t="s">
        <v>63</v>
      </c>
      <c r="AI4912" s="2" t="str">
        <f>IFERROR(VLOOKUP(DatosTransformados[[#This Row],[Preferred Contact Method Hidden]],Tabla3[#All],2,FALSE),DatosTransformados[[#This Row],[Preferred Contact Method Hidden]])</f>
        <v>SMS</v>
      </c>
      <c r="AJ4912" s="2" t="str">
        <f>VLOOKUP(DatosTransformados[[#This Row],[Applied Discount Hidden]],Tabla3[#All],2,FALSE)</f>
        <v>No</v>
      </c>
      <c r="AK4912" s="2" t="b">
        <v>0</v>
      </c>
    </row>
    <row r="4913" spans="1:37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">
        <v>21</v>
      </c>
      <c r="O49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3" s="5" t="s">
        <v>21</v>
      </c>
      <c r="Q4913" s="5">
        <v>0</v>
      </c>
      <c r="R4913" s="5" t="s">
        <v>33</v>
      </c>
      <c r="S4913" s="5" t="s">
        <v>34</v>
      </c>
      <c r="T4913" s="5" t="s">
        <v>25</v>
      </c>
      <c r="U4913" s="5">
        <v>18</v>
      </c>
      <c r="V4913" s="5" t="str">
        <f>PROPER(DatosTransformados[[#This Row],[Payment Method Hidden]])</f>
        <v>Credit Card</v>
      </c>
      <c r="W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913" s="5">
        <v>125</v>
      </c>
      <c r="Y4913" s="5"/>
      <c r="Z4913" s="5"/>
      <c r="AA4913" s="5" t="s">
        <v>1890</v>
      </c>
      <c r="AB4913" s="6">
        <f>DATEVALUE(DatosTransformados[[#This Row],[Contact Date Hidden]])</f>
        <v>44964</v>
      </c>
      <c r="AC4913" s="6">
        <v>45053</v>
      </c>
      <c r="AD4913" s="5" t="s">
        <v>44</v>
      </c>
      <c r="AE4913" s="5" t="str">
        <f>VLOOKUP(DatosTransformados[[#This Row],[Customer Segment Hidden]],Tabla3[#All],2,FALSE)</f>
        <v>Medium</v>
      </c>
      <c r="AF4913" s="12">
        <v>14.849747795264109</v>
      </c>
      <c r="AG4913" s="5">
        <v>10</v>
      </c>
      <c r="AH4913" s="5" t="s">
        <v>63</v>
      </c>
      <c r="AI4913" s="5" t="str">
        <f>IFERROR(VLOOKUP(DatosTransformados[[#This Row],[Preferred Contact Method Hidden]],Tabla3[#All],2,FALSE),DatosTransformados[[#This Row],[Preferred Contact Method Hidden]])</f>
        <v>SMS</v>
      </c>
      <c r="AJ4913" s="5" t="str">
        <f>VLOOKUP(DatosTransformados[[#This Row],[Applied Discount Hidden]],Tabla3[#All],2,FALSE)</f>
        <v>Yes</v>
      </c>
      <c r="AK4913" s="5" t="b">
        <v>1</v>
      </c>
    </row>
    <row r="4914" spans="1:37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">
        <v>21</v>
      </c>
      <c r="O49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4" s="2" t="s">
        <v>21</v>
      </c>
      <c r="Q4914" s="2">
        <v>0</v>
      </c>
      <c r="R4914" s="2" t="s">
        <v>21</v>
      </c>
      <c r="S4914" s="2" t="s">
        <v>24</v>
      </c>
      <c r="T4914" s="2" t="s">
        <v>35</v>
      </c>
      <c r="U4914" s="2">
        <v>36</v>
      </c>
      <c r="V4914" s="2" t="str">
        <f>PROPER(DatosTransformados[[#This Row],[Payment Method Hidden]])</f>
        <v>Direct Debit</v>
      </c>
      <c r="W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914" s="2">
        <v>594</v>
      </c>
      <c r="Y4914" s="2"/>
      <c r="Z4914" s="2"/>
      <c r="AA4914" s="2" t="s">
        <v>3051</v>
      </c>
      <c r="AB4914" s="3">
        <f>DATEVALUE(DatosTransformados[[#This Row],[Contact Date Hidden]])</f>
        <v>44272</v>
      </c>
      <c r="AC4914" s="3">
        <v>44705</v>
      </c>
      <c r="AD4914" s="2" t="s">
        <v>44</v>
      </c>
      <c r="AE4914" s="2" t="str">
        <f>VLOOKUP(DatosTransformados[[#This Row],[Customer Segment Hidden]],Tabla3[#All],2,FALSE)</f>
        <v>Medium</v>
      </c>
      <c r="AF4914" s="11">
        <v>41.493050080091002</v>
      </c>
      <c r="AG4914" s="2">
        <v>6</v>
      </c>
      <c r="AH4914" s="2" t="s">
        <v>49</v>
      </c>
      <c r="AI4914" s="2" t="str">
        <f>IFERROR(VLOOKUP(DatosTransformados[[#This Row],[Preferred Contact Method Hidden]],Tabla3[#All],2,FALSE),DatosTransformados[[#This Row],[Preferred Contact Method Hidden]])</f>
        <v>Phone</v>
      </c>
      <c r="AJ4914" s="2" t="str">
        <f>VLOOKUP(DatosTransformados[[#This Row],[Applied Discount Hidden]],Tabla3[#All],2,FALSE)</f>
        <v>Yes</v>
      </c>
      <c r="AK4914" s="2" t="b">
        <v>1</v>
      </c>
    </row>
    <row r="4915" spans="1:37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">
        <v>21</v>
      </c>
      <c r="O49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5" s="5" t="s">
        <v>21</v>
      </c>
      <c r="Q4915" s="5">
        <v>0</v>
      </c>
      <c r="R4915" s="5" t="s">
        <v>21</v>
      </c>
      <c r="S4915" s="5" t="s">
        <v>24</v>
      </c>
      <c r="T4915" s="5" t="s">
        <v>35</v>
      </c>
      <c r="U4915" s="5">
        <v>34</v>
      </c>
      <c r="V4915" s="5" t="str">
        <f>PROPER(DatosTransformados[[#This Row],[Payment Method Hidden]])</f>
        <v>Direct Debit</v>
      </c>
      <c r="W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4915" s="5">
        <v>191</v>
      </c>
      <c r="Y4915" s="5" t="s">
        <v>87</v>
      </c>
      <c r="Z4915" s="5" t="s">
        <v>535</v>
      </c>
      <c r="AA4915" s="5" t="s">
        <v>7341</v>
      </c>
      <c r="AB4915" s="6">
        <f>DATEVALUE(DatosTransformados[[#This Row],[Contact Date Hidden]])</f>
        <v>45220</v>
      </c>
      <c r="AC4915" s="6">
        <v>44427</v>
      </c>
      <c r="AD4915" s="5" t="s">
        <v>38</v>
      </c>
      <c r="AE4915" s="5" t="str">
        <f>VLOOKUP(DatosTransformados[[#This Row],[Customer Segment Hidden]],Tabla3[#All],2,FALSE)</f>
        <v>Low</v>
      </c>
      <c r="AF4915" s="12">
        <v>39.941776941337338</v>
      </c>
      <c r="AG4915" s="5">
        <v>7</v>
      </c>
      <c r="AH4915" s="5" t="s">
        <v>49</v>
      </c>
      <c r="AI4915" s="5" t="str">
        <f>IFERROR(VLOOKUP(DatosTransformados[[#This Row],[Preferred Contact Method Hidden]],Tabla3[#All],2,FALSE),DatosTransformados[[#This Row],[Preferred Contact Method Hidden]])</f>
        <v>Phone</v>
      </c>
      <c r="AJ4915" s="5" t="str">
        <f>VLOOKUP(DatosTransformados[[#This Row],[Applied Discount Hidden]],Tabla3[#All],2,FALSE)</f>
        <v>No</v>
      </c>
      <c r="AK4915" s="5" t="b">
        <v>0</v>
      </c>
    </row>
    <row r="4916" spans="1:37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">
        <v>33</v>
      </c>
      <c r="O49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6" s="2" t="s">
        <v>21</v>
      </c>
      <c r="Q4916" s="2">
        <v>0</v>
      </c>
      <c r="R4916" s="2" t="s">
        <v>21</v>
      </c>
      <c r="S4916" s="2" t="s">
        <v>24</v>
      </c>
      <c r="T4916" s="2" t="s">
        <v>117</v>
      </c>
      <c r="U4916" s="2">
        <v>20</v>
      </c>
      <c r="V4916" s="2" t="str">
        <f>PROPER(DatosTransformados[[#This Row],[Payment Method Hidden]])</f>
        <v>Direct Debit</v>
      </c>
      <c r="W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4916" s="2">
        <v>597</v>
      </c>
      <c r="Y4916" s="2" t="s">
        <v>103</v>
      </c>
      <c r="Z4916" s="2" t="s">
        <v>197</v>
      </c>
      <c r="AA4916" s="2" t="s">
        <v>2157</v>
      </c>
      <c r="AB4916" s="3">
        <f>DATEVALUE(DatosTransformados[[#This Row],[Contact Date Hidden]])</f>
        <v>44271</v>
      </c>
      <c r="AC4916" s="3">
        <v>44409</v>
      </c>
      <c r="AD4916" s="2" t="s">
        <v>38</v>
      </c>
      <c r="AE4916" s="2" t="str">
        <f>VLOOKUP(DatosTransformados[[#This Row],[Customer Segment Hidden]],Tabla3[#All],2,FALSE)</f>
        <v>Low</v>
      </c>
      <c r="AF4916" s="11">
        <v>20.096429550717499</v>
      </c>
      <c r="AG4916" s="2">
        <v>4</v>
      </c>
      <c r="AH4916" s="2" t="s">
        <v>29</v>
      </c>
      <c r="AI4916" s="2" t="str">
        <f>IFERROR(VLOOKUP(DatosTransformados[[#This Row],[Preferred Contact Method Hidden]],Tabla3[#All],2,FALSE),DatosTransformados[[#This Row],[Preferred Contact Method Hidden]])</f>
        <v>Email</v>
      </c>
      <c r="AJ4916" s="2" t="str">
        <f>VLOOKUP(DatosTransformados[[#This Row],[Applied Discount Hidden]],Tabla3[#All],2,FALSE)</f>
        <v>No</v>
      </c>
      <c r="AK4916" s="2" t="b">
        <v>0</v>
      </c>
    </row>
    <row r="4917" spans="1:37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">
        <v>21</v>
      </c>
      <c r="O49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7" s="5" t="s">
        <v>21</v>
      </c>
      <c r="Q4917" s="5">
        <v>0</v>
      </c>
      <c r="R4917" s="5" t="s">
        <v>21</v>
      </c>
      <c r="S4917" s="5" t="s">
        <v>52</v>
      </c>
      <c r="T4917" s="5" t="s">
        <v>117</v>
      </c>
      <c r="U4917" s="5">
        <v>38</v>
      </c>
      <c r="V4917" s="5" t="str">
        <f>PROPER(DatosTransformados[[#This Row],[Payment Method Hidden]])</f>
        <v>Direct Debit</v>
      </c>
      <c r="W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4917" s="5">
        <v>2609</v>
      </c>
      <c r="Y4917" s="5"/>
      <c r="Z4917" s="5"/>
      <c r="AA4917" s="5" t="s">
        <v>2738</v>
      </c>
      <c r="AB4917" s="6">
        <f>DATEVALUE(DatosTransformados[[#This Row],[Contact Date Hidden]])</f>
        <v>44674</v>
      </c>
      <c r="AC4917" s="6">
        <v>44576</v>
      </c>
      <c r="AD4917" s="5" t="s">
        <v>44</v>
      </c>
      <c r="AE4917" s="5" t="str">
        <f>VLOOKUP(DatosTransformados[[#This Row],[Customer Segment Hidden]],Tabla3[#All],2,FALSE)</f>
        <v>Medium</v>
      </c>
      <c r="AF4917" s="12">
        <v>35.401796643022351</v>
      </c>
      <c r="AG4917" s="5">
        <v>1</v>
      </c>
      <c r="AH4917" s="5" t="s">
        <v>49</v>
      </c>
      <c r="AI4917" s="5" t="str">
        <f>IFERROR(VLOOKUP(DatosTransformados[[#This Row],[Preferred Contact Method Hidden]],Tabla3[#All],2,FALSE),DatosTransformados[[#This Row],[Preferred Contact Method Hidden]])</f>
        <v>Phone</v>
      </c>
      <c r="AJ4917" s="5" t="str">
        <f>VLOOKUP(DatosTransformados[[#This Row],[Applied Discount Hidden]],Tabla3[#All],2,FALSE)</f>
        <v>Yes</v>
      </c>
      <c r="AK4917" s="5" t="b">
        <v>1</v>
      </c>
    </row>
    <row r="4918" spans="1:37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">
        <v>21</v>
      </c>
      <c r="O49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8" s="2" t="s">
        <v>21</v>
      </c>
      <c r="Q4918" s="2">
        <v>0</v>
      </c>
      <c r="R4918" s="2" t="s">
        <v>33</v>
      </c>
      <c r="S4918" s="2" t="s">
        <v>34</v>
      </c>
      <c r="T4918" s="2" t="s">
        <v>35</v>
      </c>
      <c r="U4918" s="2">
        <v>50</v>
      </c>
      <c r="V4918" s="2" t="str">
        <f>PROPER(DatosTransformados[[#This Row],[Payment Method Hidden]])</f>
        <v>Direct Debit</v>
      </c>
      <c r="W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918" s="2">
        <v>3126</v>
      </c>
      <c r="Y4918" s="2"/>
      <c r="Z4918" s="2"/>
      <c r="AA4918" s="2" t="s">
        <v>7345</v>
      </c>
      <c r="AB4918" s="3">
        <f>DATEVALUE(DatosTransformados[[#This Row],[Contact Date Hidden]])</f>
        <v>45170</v>
      </c>
      <c r="AC4918" s="3">
        <v>45277</v>
      </c>
      <c r="AD4918" s="2" t="s">
        <v>44</v>
      </c>
      <c r="AE4918" s="2" t="str">
        <f>VLOOKUP(DatosTransformados[[#This Row],[Customer Segment Hidden]],Tabla3[#All],2,FALSE)</f>
        <v>Medium</v>
      </c>
      <c r="AF4918" s="11">
        <v>41.937218209809501</v>
      </c>
      <c r="AG4918" s="2">
        <v>3</v>
      </c>
      <c r="AH4918" s="2" t="s">
        <v>63</v>
      </c>
      <c r="AI4918" s="2" t="str">
        <f>IFERROR(VLOOKUP(DatosTransformados[[#This Row],[Preferred Contact Method Hidden]],Tabla3[#All],2,FALSE),DatosTransformados[[#This Row],[Preferred Contact Method Hidden]])</f>
        <v>SMS</v>
      </c>
      <c r="AJ4918" s="2" t="str">
        <f>VLOOKUP(DatosTransformados[[#This Row],[Applied Discount Hidden]],Tabla3[#All],2,FALSE)</f>
        <v>No</v>
      </c>
      <c r="AK4918" s="2" t="b">
        <v>0</v>
      </c>
    </row>
    <row r="4919" spans="1:37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">
        <v>21</v>
      </c>
      <c r="O49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19" s="5" t="s">
        <v>21</v>
      </c>
      <c r="Q4919" s="5">
        <v>0</v>
      </c>
      <c r="R4919" s="5" t="s">
        <v>33</v>
      </c>
      <c r="S4919" s="5" t="s">
        <v>34</v>
      </c>
      <c r="T4919" s="5" t="s">
        <v>169</v>
      </c>
      <c r="U4919" s="5">
        <v>21</v>
      </c>
      <c r="V4919" s="5" t="str">
        <f>PROPER(DatosTransformados[[#This Row],[Payment Method Hidden]])</f>
        <v>Paper Check</v>
      </c>
      <c r="W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4919" s="5">
        <v>703</v>
      </c>
      <c r="Y4919" s="5"/>
      <c r="Z4919" s="5"/>
      <c r="AA4919" s="5" t="s">
        <v>2540</v>
      </c>
      <c r="AB4919" s="6">
        <f>DATEVALUE(DatosTransformados[[#This Row],[Contact Date Hidden]])</f>
        <v>44170</v>
      </c>
      <c r="AC4919" s="6">
        <v>44822</v>
      </c>
      <c r="AD4919" s="5" t="s">
        <v>28</v>
      </c>
      <c r="AE4919" s="5" t="str">
        <f>VLOOKUP(DatosTransformados[[#This Row],[Customer Segment Hidden]],Tabla3[#All],2,FALSE)</f>
        <v>High</v>
      </c>
      <c r="AF4919" s="12">
        <v>19.470250760832801</v>
      </c>
      <c r="AG4919" s="5">
        <v>3</v>
      </c>
      <c r="AH4919" s="5" t="s">
        <v>49</v>
      </c>
      <c r="AI4919" s="5" t="str">
        <f>IFERROR(VLOOKUP(DatosTransformados[[#This Row],[Preferred Contact Method Hidden]],Tabla3[#All],2,FALSE),DatosTransformados[[#This Row],[Preferred Contact Method Hidden]])</f>
        <v>Phone</v>
      </c>
      <c r="AJ4919" s="5" t="str">
        <f>VLOOKUP(DatosTransformados[[#This Row],[Applied Discount Hidden]],Tabla3[#All],2,FALSE)</f>
        <v>Yes</v>
      </c>
      <c r="AK4919" s="5" t="b">
        <v>1</v>
      </c>
    </row>
    <row r="4920" spans="1:37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">
        <v>21</v>
      </c>
      <c r="O49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0" s="2" t="s">
        <v>33</v>
      </c>
      <c r="Q4920" s="2">
        <v>5</v>
      </c>
      <c r="R4920" s="2" t="s">
        <v>33</v>
      </c>
      <c r="S4920" s="2" t="s">
        <v>34</v>
      </c>
      <c r="T4920" s="2" t="s">
        <v>35</v>
      </c>
      <c r="U4920" s="2">
        <v>24</v>
      </c>
      <c r="V4920" s="2" t="str">
        <f>PROPER(DatosTransformados[[#This Row],[Payment Method Hidden]])</f>
        <v>Direct Debit</v>
      </c>
      <c r="W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920" s="2">
        <v>946</v>
      </c>
      <c r="Y4920" s="2"/>
      <c r="Z4920" s="2"/>
      <c r="AA4920" s="2" t="s">
        <v>1767</v>
      </c>
      <c r="AB4920" s="3">
        <f>DATEVALUE(DatosTransformados[[#This Row],[Contact Date Hidden]])</f>
        <v>44982</v>
      </c>
      <c r="AC4920" s="3">
        <v>44995</v>
      </c>
      <c r="AD4920" s="2" t="s">
        <v>38</v>
      </c>
      <c r="AE4920" s="2" t="str">
        <f>VLOOKUP(DatosTransformados[[#This Row],[Customer Segment Hidden]],Tabla3[#All],2,FALSE)</f>
        <v>Low</v>
      </c>
      <c r="AF4920" s="11">
        <v>27.374084255876319</v>
      </c>
      <c r="AG4920" s="2">
        <v>6</v>
      </c>
      <c r="AH4920" s="2" t="s">
        <v>49</v>
      </c>
      <c r="AI4920" s="2" t="str">
        <f>IFERROR(VLOOKUP(DatosTransformados[[#This Row],[Preferred Contact Method Hidden]],Tabla3[#All],2,FALSE),DatosTransformados[[#This Row],[Preferred Contact Method Hidden]])</f>
        <v>Phone</v>
      </c>
      <c r="AJ4920" s="2" t="str">
        <f>VLOOKUP(DatosTransformados[[#This Row],[Applied Discount Hidden]],Tabla3[#All],2,FALSE)</f>
        <v>Yes</v>
      </c>
      <c r="AK4920" s="2" t="b">
        <v>1</v>
      </c>
    </row>
    <row r="4921" spans="1:37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">
        <v>33</v>
      </c>
      <c r="O49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1" s="5" t="s">
        <v>21</v>
      </c>
      <c r="Q4921" s="5">
        <v>0</v>
      </c>
      <c r="R4921" s="5" t="s">
        <v>21</v>
      </c>
      <c r="S4921" s="5" t="s">
        <v>24</v>
      </c>
      <c r="T4921" s="5" t="s">
        <v>35</v>
      </c>
      <c r="U4921" s="5">
        <v>49</v>
      </c>
      <c r="V4921" s="5" t="str">
        <f>PROPER(DatosTransformados[[#This Row],[Payment Method Hidden]])</f>
        <v>Direct Debit</v>
      </c>
      <c r="W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4921" s="5">
        <v>141</v>
      </c>
      <c r="Y4921" s="5" t="s">
        <v>42</v>
      </c>
      <c r="Z4921" s="5" t="s">
        <v>213</v>
      </c>
      <c r="AA4921" s="5" t="s">
        <v>7349</v>
      </c>
      <c r="AB4921" s="6">
        <f>DATEVALUE(DatosTransformados[[#This Row],[Contact Date Hidden]])</f>
        <v>44991</v>
      </c>
      <c r="AC4921" s="6">
        <v>44491</v>
      </c>
      <c r="AD4921" s="5" t="s">
        <v>28</v>
      </c>
      <c r="AE4921" s="5" t="str">
        <f>VLOOKUP(DatosTransformados[[#This Row],[Customer Segment Hidden]],Tabla3[#All],2,FALSE)</f>
        <v>High</v>
      </c>
      <c r="AF4921" s="12">
        <v>39.657078351673249</v>
      </c>
      <c r="AG4921" s="5">
        <v>2</v>
      </c>
      <c r="AH4921" s="5" t="s">
        <v>29</v>
      </c>
      <c r="AI4921" s="5" t="str">
        <f>IFERROR(VLOOKUP(DatosTransformados[[#This Row],[Preferred Contact Method Hidden]],Tabla3[#All],2,FALSE),DatosTransformados[[#This Row],[Preferred Contact Method Hidden]])</f>
        <v>Email</v>
      </c>
      <c r="AJ4921" s="5" t="str">
        <f>VLOOKUP(DatosTransformados[[#This Row],[Applied Discount Hidden]],Tabla3[#All],2,FALSE)</f>
        <v>Yes</v>
      </c>
      <c r="AK4921" s="5" t="b">
        <v>1</v>
      </c>
    </row>
    <row r="4922" spans="1:37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">
        <v>33</v>
      </c>
      <c r="O49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2" s="2" t="s">
        <v>21</v>
      </c>
      <c r="Q4922" s="2">
        <v>0</v>
      </c>
      <c r="R4922" s="2" t="s">
        <v>21</v>
      </c>
      <c r="S4922" s="2" t="s">
        <v>24</v>
      </c>
      <c r="T4922" s="2" t="s">
        <v>117</v>
      </c>
      <c r="U4922" s="2">
        <v>33</v>
      </c>
      <c r="V4922" s="2" t="str">
        <f>PROPER(DatosTransformados[[#This Row],[Payment Method Hidden]])</f>
        <v>Direct Debit</v>
      </c>
      <c r="W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4922" s="2">
        <v>33</v>
      </c>
      <c r="Y4922" s="2" t="s">
        <v>42</v>
      </c>
      <c r="Z4922" s="2" t="s">
        <v>213</v>
      </c>
      <c r="AA4922" s="2" t="s">
        <v>1389</v>
      </c>
      <c r="AB4922" s="3">
        <f>DATEVALUE(DatosTransformados[[#This Row],[Contact Date Hidden]])</f>
        <v>45159</v>
      </c>
      <c r="AC4922" s="3">
        <v>44061</v>
      </c>
      <c r="AD4922" s="2" t="s">
        <v>38</v>
      </c>
      <c r="AE4922" s="2" t="str">
        <f>VLOOKUP(DatosTransformados[[#This Row],[Customer Segment Hidden]],Tabla3[#All],2,FALSE)</f>
        <v>Low</v>
      </c>
      <c r="AF4922" s="11">
        <v>36.735269444834493</v>
      </c>
      <c r="AG4922" s="2">
        <v>9</v>
      </c>
      <c r="AH4922" s="2" t="s">
        <v>29</v>
      </c>
      <c r="AI4922" s="2" t="str">
        <f>IFERROR(VLOOKUP(DatosTransformados[[#This Row],[Preferred Contact Method Hidden]],Tabla3[#All],2,FALSE),DatosTransformados[[#This Row],[Preferred Contact Method Hidden]])</f>
        <v>Email</v>
      </c>
      <c r="AJ4922" s="2" t="str">
        <f>VLOOKUP(DatosTransformados[[#This Row],[Applied Discount Hidden]],Tabla3[#All],2,FALSE)</f>
        <v>No</v>
      </c>
      <c r="AK4922" s="2" t="b">
        <v>0</v>
      </c>
    </row>
    <row r="4923" spans="1:37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">
        <v>21</v>
      </c>
      <c r="O49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3" s="5" t="s">
        <v>33</v>
      </c>
      <c r="Q4923" s="5">
        <v>4</v>
      </c>
      <c r="R4923" s="5" t="s">
        <v>33</v>
      </c>
      <c r="S4923" s="5" t="s">
        <v>24</v>
      </c>
      <c r="T4923" s="5" t="s">
        <v>207</v>
      </c>
      <c r="U4923" s="5">
        <v>22</v>
      </c>
      <c r="V4923" s="5" t="str">
        <f>PROPER(DatosTransformados[[#This Row],[Payment Method Hidden]])</f>
        <v>Paper Check</v>
      </c>
      <c r="W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4923" s="5">
        <v>22</v>
      </c>
      <c r="Y4923" s="5" t="s">
        <v>42</v>
      </c>
      <c r="Z4923" s="5" t="s">
        <v>213</v>
      </c>
      <c r="AA4923" s="5" t="s">
        <v>7352</v>
      </c>
      <c r="AB4923" s="6">
        <f>DATEVALUE(DatosTransformados[[#This Row],[Contact Date Hidden]])</f>
        <v>44752</v>
      </c>
      <c r="AC4923" s="6">
        <v>44041</v>
      </c>
      <c r="AD4923" s="5" t="s">
        <v>28</v>
      </c>
      <c r="AE4923" s="5" t="str">
        <f>VLOOKUP(DatosTransformados[[#This Row],[Customer Segment Hidden]],Tabla3[#All],2,FALSE)</f>
        <v>High</v>
      </c>
      <c r="AF4923" s="12">
        <v>24.160933200827252</v>
      </c>
      <c r="AG4923" s="5">
        <v>8</v>
      </c>
      <c r="AH4923" s="5" t="s">
        <v>49</v>
      </c>
      <c r="AI4923" s="5" t="str">
        <f>IFERROR(VLOOKUP(DatosTransformados[[#This Row],[Preferred Contact Method Hidden]],Tabla3[#All],2,FALSE),DatosTransformados[[#This Row],[Preferred Contact Method Hidden]])</f>
        <v>Phone</v>
      </c>
      <c r="AJ4923" s="5" t="str">
        <f>VLOOKUP(DatosTransformados[[#This Row],[Applied Discount Hidden]],Tabla3[#All],2,FALSE)</f>
        <v>Yes</v>
      </c>
      <c r="AK4923" s="5" t="b">
        <v>1</v>
      </c>
    </row>
    <row r="4924" spans="1:37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">
        <v>21</v>
      </c>
      <c r="O49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4" s="2" t="s">
        <v>21</v>
      </c>
      <c r="Q4924" s="2">
        <v>0</v>
      </c>
      <c r="R4924" s="2" t="s">
        <v>21</v>
      </c>
      <c r="S4924" s="2" t="s">
        <v>24</v>
      </c>
      <c r="T4924" s="2" t="s">
        <v>35</v>
      </c>
      <c r="U4924" s="2">
        <v>16</v>
      </c>
      <c r="V4924" s="2" t="str">
        <f>PROPER(DatosTransformados[[#This Row],[Payment Method Hidden]])</f>
        <v>Direct Debit</v>
      </c>
      <c r="W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924" s="2">
        <v>164</v>
      </c>
      <c r="Y4924" s="2"/>
      <c r="Z4924" s="2"/>
      <c r="AA4924" s="2" t="s">
        <v>7354</v>
      </c>
      <c r="AB4924" s="3">
        <f>DATEVALUE(DatosTransformados[[#This Row],[Contact Date Hidden]])</f>
        <v>44445</v>
      </c>
      <c r="AC4924" s="3">
        <v>44384</v>
      </c>
      <c r="AD4924" s="2" t="s">
        <v>38</v>
      </c>
      <c r="AE4924" s="2" t="str">
        <f>VLOOKUP(DatosTransformados[[#This Row],[Customer Segment Hidden]],Tabla3[#All],2,FALSE)</f>
        <v>Low</v>
      </c>
      <c r="AF4924" s="11">
        <v>16.827066165149951</v>
      </c>
      <c r="AG4924" s="2">
        <v>9</v>
      </c>
      <c r="AH4924" s="2" t="s">
        <v>63</v>
      </c>
      <c r="AI4924" s="2" t="str">
        <f>IFERROR(VLOOKUP(DatosTransformados[[#This Row],[Preferred Contact Method Hidden]],Tabla3[#All],2,FALSE),DatosTransformados[[#This Row],[Preferred Contact Method Hidden]])</f>
        <v>SMS</v>
      </c>
      <c r="AJ4924" s="2" t="str">
        <f>VLOOKUP(DatosTransformados[[#This Row],[Applied Discount Hidden]],Tabla3[#All],2,FALSE)</f>
        <v>Yes</v>
      </c>
      <c r="AK4924" s="2" t="b">
        <v>1</v>
      </c>
    </row>
    <row r="4925" spans="1:37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">
        <v>21</v>
      </c>
      <c r="O49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5" s="5" t="s">
        <v>21</v>
      </c>
      <c r="Q4925" s="5">
        <v>0</v>
      </c>
      <c r="R4925" s="5" t="s">
        <v>21</v>
      </c>
      <c r="S4925" s="5" t="s">
        <v>52</v>
      </c>
      <c r="T4925" s="5" t="s">
        <v>35</v>
      </c>
      <c r="U4925" s="5">
        <v>12</v>
      </c>
      <c r="V4925" s="5" t="str">
        <f>PROPER(DatosTransformados[[#This Row],[Payment Method Hidden]])</f>
        <v>Direct Debit</v>
      </c>
      <c r="W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925" s="5">
        <v>847</v>
      </c>
      <c r="Y4925" s="5"/>
      <c r="Z4925" s="5"/>
      <c r="AA4925" s="5" t="s">
        <v>7356</v>
      </c>
      <c r="AB4925" s="6">
        <f>DATEVALUE(DatosTransformados[[#This Row],[Contact Date Hidden]])</f>
        <v>43881</v>
      </c>
      <c r="AC4925" s="6">
        <v>44024</v>
      </c>
      <c r="AD4925" s="5" t="s">
        <v>38</v>
      </c>
      <c r="AE4925" s="5" t="str">
        <f>VLOOKUP(DatosTransformados[[#This Row],[Customer Segment Hidden]],Tabla3[#All],2,FALSE)</f>
        <v>Low</v>
      </c>
      <c r="AF4925" s="12">
        <v>9.6734298879752458</v>
      </c>
      <c r="AG4925" s="5">
        <v>3</v>
      </c>
      <c r="AH4925" s="5" t="s">
        <v>29</v>
      </c>
      <c r="AI4925" s="5" t="str">
        <f>IFERROR(VLOOKUP(DatosTransformados[[#This Row],[Preferred Contact Method Hidden]],Tabla3[#All],2,FALSE),DatosTransformados[[#This Row],[Preferred Contact Method Hidden]])</f>
        <v>Email</v>
      </c>
      <c r="AJ4925" s="5" t="str">
        <f>VLOOKUP(DatosTransformados[[#This Row],[Applied Discount Hidden]],Tabla3[#All],2,FALSE)</f>
        <v>No</v>
      </c>
      <c r="AK4925" s="5" t="b">
        <v>0</v>
      </c>
    </row>
    <row r="4926" spans="1:37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">
        <v>21</v>
      </c>
      <c r="O49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6" s="2" t="s">
        <v>21</v>
      </c>
      <c r="Q4926" s="2">
        <v>0</v>
      </c>
      <c r="R4926" s="2" t="s">
        <v>21</v>
      </c>
      <c r="S4926" s="2" t="s">
        <v>24</v>
      </c>
      <c r="T4926" s="2" t="s">
        <v>35</v>
      </c>
      <c r="U4926" s="2">
        <v>40</v>
      </c>
      <c r="V4926" s="2" t="str">
        <f>PROPER(DatosTransformados[[#This Row],[Payment Method Hidden]])</f>
        <v>Direct Debit</v>
      </c>
      <c r="W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926" s="2">
        <v>73</v>
      </c>
      <c r="Y4926" s="2" t="s">
        <v>42</v>
      </c>
      <c r="Z4926" s="2" t="s">
        <v>359</v>
      </c>
      <c r="AA4926" s="2" t="s">
        <v>4823</v>
      </c>
      <c r="AB4926" s="3">
        <f>DATEVALUE(DatosTransformados[[#This Row],[Contact Date Hidden]])</f>
        <v>44681</v>
      </c>
      <c r="AC4926" s="3">
        <v>44257</v>
      </c>
      <c r="AD4926" s="2" t="s">
        <v>44</v>
      </c>
      <c r="AE4926" s="2" t="str">
        <f>VLOOKUP(DatosTransformados[[#This Row],[Customer Segment Hidden]],Tabla3[#All],2,FALSE)</f>
        <v>Medium</v>
      </c>
      <c r="AF4926" s="11">
        <v>44.769487960141213</v>
      </c>
      <c r="AG4926" s="2">
        <v>0</v>
      </c>
      <c r="AH4926" s="2" t="s">
        <v>63</v>
      </c>
      <c r="AI4926" s="2" t="str">
        <f>IFERROR(VLOOKUP(DatosTransformados[[#This Row],[Preferred Contact Method Hidden]],Tabla3[#All],2,FALSE),DatosTransformados[[#This Row],[Preferred Contact Method Hidden]])</f>
        <v>SMS</v>
      </c>
      <c r="AJ4926" s="2" t="str">
        <f>VLOOKUP(DatosTransformados[[#This Row],[Applied Discount Hidden]],Tabla3[#All],2,FALSE)</f>
        <v>Yes</v>
      </c>
      <c r="AK4926" s="2" t="b">
        <v>1</v>
      </c>
    </row>
    <row r="4927" spans="1:37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">
        <v>21</v>
      </c>
      <c r="O49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7" s="5" t="s">
        <v>21</v>
      </c>
      <c r="Q4927" s="5">
        <v>0</v>
      </c>
      <c r="R4927" s="5" t="s">
        <v>21</v>
      </c>
      <c r="S4927" s="5" t="s">
        <v>24</v>
      </c>
      <c r="T4927" s="5" t="s">
        <v>123</v>
      </c>
      <c r="U4927" s="5">
        <v>18</v>
      </c>
      <c r="V4927" s="5" t="str">
        <f>PROPER(DatosTransformados[[#This Row],[Payment Method Hidden]])</f>
        <v>Credit Card</v>
      </c>
      <c r="W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927" s="5">
        <v>174</v>
      </c>
      <c r="Y4927" s="5"/>
      <c r="Z4927" s="5"/>
      <c r="AA4927" s="5" t="s">
        <v>3554</v>
      </c>
      <c r="AB4927" s="6">
        <f>DATEVALUE(DatosTransformados[[#This Row],[Contact Date Hidden]])</f>
        <v>45131</v>
      </c>
      <c r="AC4927" s="6">
        <v>44408</v>
      </c>
      <c r="AD4927" s="5" t="s">
        <v>38</v>
      </c>
      <c r="AE4927" s="5" t="str">
        <f>VLOOKUP(DatosTransformados[[#This Row],[Customer Segment Hidden]],Tabla3[#All],2,FALSE)</f>
        <v>Low</v>
      </c>
      <c r="AF4927" s="12">
        <v>19.75679362978391</v>
      </c>
      <c r="AG4927" s="5">
        <v>0</v>
      </c>
      <c r="AH4927" s="5" t="s">
        <v>29</v>
      </c>
      <c r="AI4927" s="5" t="str">
        <f>IFERROR(VLOOKUP(DatosTransformados[[#This Row],[Preferred Contact Method Hidden]],Tabla3[#All],2,FALSE),DatosTransformados[[#This Row],[Preferred Contact Method Hidden]])</f>
        <v>Email</v>
      </c>
      <c r="AJ4927" s="5" t="str">
        <f>VLOOKUP(DatosTransformados[[#This Row],[Applied Discount Hidden]],Tabla3[#All],2,FALSE)</f>
        <v>No</v>
      </c>
      <c r="AK4927" s="5" t="b">
        <v>0</v>
      </c>
    </row>
    <row r="4928" spans="1:37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">
        <v>33</v>
      </c>
      <c r="O49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8" s="2" t="s">
        <v>21</v>
      </c>
      <c r="Q4928" s="2">
        <v>0</v>
      </c>
      <c r="R4928" s="2" t="s">
        <v>21</v>
      </c>
      <c r="S4928" s="2" t="s">
        <v>24</v>
      </c>
      <c r="T4928" s="2" t="s">
        <v>35</v>
      </c>
      <c r="U4928" s="2">
        <v>29</v>
      </c>
      <c r="V4928" s="2" t="str">
        <f>PROPER(DatosTransformados[[#This Row],[Payment Method Hidden]])</f>
        <v>Direct Debit</v>
      </c>
      <c r="W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928" s="2">
        <v>29</v>
      </c>
      <c r="Y4928" s="2" t="s">
        <v>42</v>
      </c>
      <c r="Z4928" s="2" t="s">
        <v>184</v>
      </c>
      <c r="AA4928" s="2" t="s">
        <v>7360</v>
      </c>
      <c r="AB4928" s="3">
        <f>DATEVALUE(DatosTransformados[[#This Row],[Contact Date Hidden]])</f>
        <v>44166</v>
      </c>
      <c r="AC4928" s="3">
        <v>45130</v>
      </c>
      <c r="AD4928" s="2" t="s">
        <v>38</v>
      </c>
      <c r="AE4928" s="2" t="str">
        <f>VLOOKUP(DatosTransformados[[#This Row],[Customer Segment Hidden]],Tabla3[#All],2,FALSE)</f>
        <v>Low</v>
      </c>
      <c r="AF4928" s="11">
        <v>33.962089418565967</v>
      </c>
      <c r="AG4928" s="2">
        <v>9</v>
      </c>
      <c r="AH4928" s="2" t="s">
        <v>49</v>
      </c>
      <c r="AI4928" s="2" t="str">
        <f>IFERROR(VLOOKUP(DatosTransformados[[#This Row],[Preferred Contact Method Hidden]],Tabla3[#All],2,FALSE),DatosTransformados[[#This Row],[Preferred Contact Method Hidden]])</f>
        <v>Phone</v>
      </c>
      <c r="AJ4928" s="2" t="str">
        <f>VLOOKUP(DatosTransformados[[#This Row],[Applied Discount Hidden]],Tabla3[#All],2,FALSE)</f>
        <v>No</v>
      </c>
      <c r="AK4928" s="2" t="b">
        <v>0</v>
      </c>
    </row>
    <row r="4929" spans="1:37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">
        <v>21</v>
      </c>
      <c r="O49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29" s="5" t="s">
        <v>21</v>
      </c>
      <c r="Q4929" s="5">
        <v>0</v>
      </c>
      <c r="R4929" s="5" t="s">
        <v>21</v>
      </c>
      <c r="S4929" s="5" t="s">
        <v>52</v>
      </c>
      <c r="T4929" s="5" t="s">
        <v>25</v>
      </c>
      <c r="U4929" s="5">
        <v>11</v>
      </c>
      <c r="V4929" s="5" t="str">
        <f>PROPER(DatosTransformados[[#This Row],[Payment Method Hidden]])</f>
        <v>Credit Card</v>
      </c>
      <c r="W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929" s="5">
        <v>690</v>
      </c>
      <c r="Y4929" s="5"/>
      <c r="Z4929" s="5"/>
      <c r="AA4929" s="5" t="s">
        <v>7362</v>
      </c>
      <c r="AB4929" s="6">
        <f>DATEVALUE(DatosTransformados[[#This Row],[Contact Date Hidden]])</f>
        <v>45048</v>
      </c>
      <c r="AC4929" s="6">
        <v>45002</v>
      </c>
      <c r="AD4929" s="5" t="s">
        <v>38</v>
      </c>
      <c r="AE4929" s="5" t="str">
        <f>VLOOKUP(DatosTransformados[[#This Row],[Customer Segment Hidden]],Tabla3[#All],2,FALSE)</f>
        <v>Low</v>
      </c>
      <c r="AF4929" s="12">
        <v>9.1776622420507135</v>
      </c>
      <c r="AG4929" s="5">
        <v>4</v>
      </c>
      <c r="AH4929" s="5" t="s">
        <v>63</v>
      </c>
      <c r="AI4929" s="5" t="str">
        <f>IFERROR(VLOOKUP(DatosTransformados[[#This Row],[Preferred Contact Method Hidden]],Tabla3[#All],2,FALSE),DatosTransformados[[#This Row],[Preferred Contact Method Hidden]])</f>
        <v>SMS</v>
      </c>
      <c r="AJ4929" s="5" t="str">
        <f>VLOOKUP(DatosTransformados[[#This Row],[Applied Discount Hidden]],Tabla3[#All],2,FALSE)</f>
        <v>Yes</v>
      </c>
      <c r="AK4929" s="5" t="b">
        <v>1</v>
      </c>
    </row>
    <row r="4930" spans="1:37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">
        <v>21</v>
      </c>
      <c r="O49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0" s="2" t="s">
        <v>21</v>
      </c>
      <c r="Q4930" s="2">
        <v>0</v>
      </c>
      <c r="R4930" s="2" t="s">
        <v>21</v>
      </c>
      <c r="S4930" s="2" t="s">
        <v>24</v>
      </c>
      <c r="T4930" s="2" t="s">
        <v>117</v>
      </c>
      <c r="U4930" s="2">
        <v>43</v>
      </c>
      <c r="V4930" s="2" t="str">
        <f>PROPER(DatosTransformados[[#This Row],[Payment Method Hidden]])</f>
        <v>Direct Debit</v>
      </c>
      <c r="W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4930" s="2">
        <v>2370</v>
      </c>
      <c r="Y4930" s="2"/>
      <c r="Z4930" s="2"/>
      <c r="AA4930" s="2" t="s">
        <v>6409</v>
      </c>
      <c r="AB4930" s="3">
        <f>DATEVALUE(DatosTransformados[[#This Row],[Contact Date Hidden]])</f>
        <v>44523</v>
      </c>
      <c r="AC4930" s="3">
        <v>44618</v>
      </c>
      <c r="AD4930" s="2" t="s">
        <v>38</v>
      </c>
      <c r="AE4930" s="2" t="str">
        <f>VLOOKUP(DatosTransformados[[#This Row],[Customer Segment Hidden]],Tabla3[#All],2,FALSE)</f>
        <v>Low</v>
      </c>
      <c r="AF4930" s="11">
        <v>40.48595574970512</v>
      </c>
      <c r="AG4930" s="2">
        <v>2</v>
      </c>
      <c r="AH4930" s="2" t="s">
        <v>29</v>
      </c>
      <c r="AI4930" s="2" t="str">
        <f>IFERROR(VLOOKUP(DatosTransformados[[#This Row],[Preferred Contact Method Hidden]],Tabla3[#All],2,FALSE),DatosTransformados[[#This Row],[Preferred Contact Method Hidden]])</f>
        <v>Email</v>
      </c>
      <c r="AJ4930" s="2" t="str">
        <f>VLOOKUP(DatosTransformados[[#This Row],[Applied Discount Hidden]],Tabla3[#All],2,FALSE)</f>
        <v>No</v>
      </c>
      <c r="AK4930" s="2" t="b">
        <v>0</v>
      </c>
    </row>
    <row r="4931" spans="1:37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">
        <v>21</v>
      </c>
      <c r="O49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1" s="5" t="s">
        <v>33</v>
      </c>
      <c r="Q4931" s="5">
        <v>4</v>
      </c>
      <c r="R4931" s="5" t="s">
        <v>21</v>
      </c>
      <c r="S4931" s="5" t="s">
        <v>52</v>
      </c>
      <c r="T4931" s="5" t="s">
        <v>123</v>
      </c>
      <c r="U4931" s="5">
        <v>10</v>
      </c>
      <c r="V4931" s="5" t="str">
        <f>PROPER(DatosTransformados[[#This Row],[Payment Method Hidden]])</f>
        <v>Credit Card</v>
      </c>
      <c r="W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931" s="5">
        <v>736</v>
      </c>
      <c r="Y4931" s="5"/>
      <c r="Z4931" s="5"/>
      <c r="AA4931" s="5" t="s">
        <v>1771</v>
      </c>
      <c r="AB4931" s="6">
        <f>DATEVALUE(DatosTransformados[[#This Row],[Contact Date Hidden]])</f>
        <v>44301</v>
      </c>
      <c r="AC4931" s="6">
        <v>45194</v>
      </c>
      <c r="AD4931" s="5" t="s">
        <v>44</v>
      </c>
      <c r="AE4931" s="5" t="str">
        <f>VLOOKUP(DatosTransformados[[#This Row],[Customer Segment Hidden]],Tabla3[#All],2,FALSE)</f>
        <v>Medium</v>
      </c>
      <c r="AF4931" s="12">
        <v>9.8913202768833504</v>
      </c>
      <c r="AG4931" s="5">
        <v>0</v>
      </c>
      <c r="AH4931" s="5" t="s">
        <v>63</v>
      </c>
      <c r="AI4931" s="5" t="str">
        <f>IFERROR(VLOOKUP(DatosTransformados[[#This Row],[Preferred Contact Method Hidden]],Tabla3[#All],2,FALSE),DatosTransformados[[#This Row],[Preferred Contact Method Hidden]])</f>
        <v>SMS</v>
      </c>
      <c r="AJ4931" s="5" t="str">
        <f>VLOOKUP(DatosTransformados[[#This Row],[Applied Discount Hidden]],Tabla3[#All],2,FALSE)</f>
        <v>Yes</v>
      </c>
      <c r="AK4931" s="5" t="b">
        <v>1</v>
      </c>
    </row>
    <row r="4932" spans="1:37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">
        <v>21</v>
      </c>
      <c r="O49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2" s="2" t="s">
        <v>33</v>
      </c>
      <c r="Q4932" s="2">
        <v>2</v>
      </c>
      <c r="R4932" s="2" t="s">
        <v>21</v>
      </c>
      <c r="S4932" s="2" t="s">
        <v>52</v>
      </c>
      <c r="T4932" s="2" t="s">
        <v>123</v>
      </c>
      <c r="U4932" s="2">
        <v>9</v>
      </c>
      <c r="V4932" s="2" t="str">
        <f>PROPER(DatosTransformados[[#This Row],[Payment Method Hidden]])</f>
        <v>Credit Card</v>
      </c>
      <c r="W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4932" s="2">
        <v>221</v>
      </c>
      <c r="Y4932" s="2"/>
      <c r="Z4932" s="2"/>
      <c r="AA4932" s="2" t="s">
        <v>7366</v>
      </c>
      <c r="AB4932" s="3">
        <f>DATEVALUE(DatosTransformados[[#This Row],[Contact Date Hidden]])</f>
        <v>44965</v>
      </c>
      <c r="AC4932" s="3">
        <v>43964</v>
      </c>
      <c r="AD4932" s="2" t="s">
        <v>38</v>
      </c>
      <c r="AE4932" s="2" t="str">
        <f>VLOOKUP(DatosTransformados[[#This Row],[Customer Segment Hidden]],Tabla3[#All],2,FALSE)</f>
        <v>Low</v>
      </c>
      <c r="AF4932" s="11">
        <v>9.9204174778448575</v>
      </c>
      <c r="AG4932" s="2">
        <v>7</v>
      </c>
      <c r="AH4932" s="2" t="s">
        <v>63</v>
      </c>
      <c r="AI4932" s="2" t="str">
        <f>IFERROR(VLOOKUP(DatosTransformados[[#This Row],[Preferred Contact Method Hidden]],Tabla3[#All],2,FALSE),DatosTransformados[[#This Row],[Preferred Contact Method Hidden]])</f>
        <v>SMS</v>
      </c>
      <c r="AJ4932" s="2" t="str">
        <f>VLOOKUP(DatosTransformados[[#This Row],[Applied Discount Hidden]],Tabla3[#All],2,FALSE)</f>
        <v>No</v>
      </c>
      <c r="AK4932" s="2" t="b">
        <v>0</v>
      </c>
    </row>
    <row r="4933" spans="1:37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">
        <v>21</v>
      </c>
      <c r="O49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3" s="5" t="s">
        <v>33</v>
      </c>
      <c r="Q4933" s="5">
        <v>5</v>
      </c>
      <c r="R4933" s="5" t="s">
        <v>21</v>
      </c>
      <c r="S4933" s="5" t="s">
        <v>24</v>
      </c>
      <c r="T4933" s="5" t="s">
        <v>35</v>
      </c>
      <c r="U4933" s="5">
        <v>13</v>
      </c>
      <c r="V4933" s="5" t="str">
        <f>PROPER(DatosTransformados[[#This Row],[Payment Method Hidden]])</f>
        <v>Direct Debit</v>
      </c>
      <c r="W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933" s="5">
        <v>277</v>
      </c>
      <c r="Y4933" s="5"/>
      <c r="Z4933" s="5"/>
      <c r="AA4933" s="5" t="s">
        <v>7368</v>
      </c>
      <c r="AB4933" s="6">
        <f>DATEVALUE(DatosTransformados[[#This Row],[Contact Date Hidden]])</f>
        <v>44015</v>
      </c>
      <c r="AC4933" s="6">
        <v>44688</v>
      </c>
      <c r="AD4933" s="5" t="s">
        <v>28</v>
      </c>
      <c r="AE4933" s="5" t="str">
        <f>VLOOKUP(DatosTransformados[[#This Row],[Customer Segment Hidden]],Tabla3[#All],2,FALSE)</f>
        <v>High</v>
      </c>
      <c r="AF4933" s="12">
        <v>12.81561871895345</v>
      </c>
      <c r="AG4933" s="5">
        <v>2</v>
      </c>
      <c r="AH4933" s="5" t="s">
        <v>49</v>
      </c>
      <c r="AI4933" s="5" t="str">
        <f>IFERROR(VLOOKUP(DatosTransformados[[#This Row],[Preferred Contact Method Hidden]],Tabla3[#All],2,FALSE),DatosTransformados[[#This Row],[Preferred Contact Method Hidden]])</f>
        <v>Phone</v>
      </c>
      <c r="AJ4933" s="5" t="str">
        <f>VLOOKUP(DatosTransformados[[#This Row],[Applied Discount Hidden]],Tabla3[#All],2,FALSE)</f>
        <v>No</v>
      </c>
      <c r="AK4933" s="5" t="b">
        <v>0</v>
      </c>
    </row>
    <row r="4934" spans="1:37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">
        <v>21</v>
      </c>
      <c r="O49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4" s="2" t="s">
        <v>21</v>
      </c>
      <c r="Q4934" s="2">
        <v>0</v>
      </c>
      <c r="R4934" s="2" t="s">
        <v>33</v>
      </c>
      <c r="S4934" s="2" t="s">
        <v>24</v>
      </c>
      <c r="T4934" s="2" t="s">
        <v>25</v>
      </c>
      <c r="U4934" s="2">
        <v>34</v>
      </c>
      <c r="V4934" s="2" t="str">
        <f>PROPER(DatosTransformados[[#This Row],[Payment Method Hidden]])</f>
        <v>Credit Card</v>
      </c>
      <c r="W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934" s="2">
        <v>270</v>
      </c>
      <c r="Y4934" s="2" t="s">
        <v>42</v>
      </c>
      <c r="Z4934" s="2" t="s">
        <v>184</v>
      </c>
      <c r="AA4934" s="2" t="s">
        <v>4620</v>
      </c>
      <c r="AB4934" s="3">
        <f>DATEVALUE(DatosTransformados[[#This Row],[Contact Date Hidden]])</f>
        <v>44100</v>
      </c>
      <c r="AC4934" s="3">
        <v>44818</v>
      </c>
      <c r="AD4934" s="2" t="s">
        <v>44</v>
      </c>
      <c r="AE4934" s="2" t="str">
        <f>VLOOKUP(DatosTransformados[[#This Row],[Customer Segment Hidden]],Tabla3[#All],2,FALSE)</f>
        <v>Medium</v>
      </c>
      <c r="AF4934" s="11">
        <v>29.98813572842991</v>
      </c>
      <c r="AG4934" s="2">
        <v>0</v>
      </c>
      <c r="AH4934" s="2" t="s">
        <v>63</v>
      </c>
      <c r="AI4934" s="2" t="str">
        <f>IFERROR(VLOOKUP(DatosTransformados[[#This Row],[Preferred Contact Method Hidden]],Tabla3[#All],2,FALSE),DatosTransformados[[#This Row],[Preferred Contact Method Hidden]])</f>
        <v>SMS</v>
      </c>
      <c r="AJ4934" s="2" t="str">
        <f>VLOOKUP(DatosTransformados[[#This Row],[Applied Discount Hidden]],Tabla3[#All],2,FALSE)</f>
        <v>No</v>
      </c>
      <c r="AK4934" s="2" t="b">
        <v>0</v>
      </c>
    </row>
    <row r="4935" spans="1:37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">
        <v>21</v>
      </c>
      <c r="O49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5" s="5" t="s">
        <v>33</v>
      </c>
      <c r="Q4935" s="5">
        <v>6</v>
      </c>
      <c r="R4935" s="5" t="s">
        <v>21</v>
      </c>
      <c r="S4935" s="5" t="s">
        <v>24</v>
      </c>
      <c r="T4935" s="5" t="s">
        <v>35</v>
      </c>
      <c r="U4935" s="5">
        <v>26</v>
      </c>
      <c r="V4935" s="5" t="str">
        <f>PROPER(DatosTransformados[[#This Row],[Payment Method Hidden]])</f>
        <v>Direct Debit</v>
      </c>
      <c r="W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935" s="5">
        <v>1334</v>
      </c>
      <c r="Y4935" s="5"/>
      <c r="Z4935" s="5"/>
      <c r="AA4935" s="5" t="s">
        <v>27</v>
      </c>
      <c r="AB4935" s="6">
        <f>DATEVALUE(DatosTransformados[[#This Row],[Contact Date Hidden]])</f>
        <v>44220</v>
      </c>
      <c r="AC4935" s="6">
        <v>45167</v>
      </c>
      <c r="AD4935" s="5" t="s">
        <v>38</v>
      </c>
      <c r="AE4935" s="5" t="str">
        <f>VLOOKUP(DatosTransformados[[#This Row],[Customer Segment Hidden]],Tabla3[#All],2,FALSE)</f>
        <v>Low</v>
      </c>
      <c r="AF4935" s="12">
        <v>29.31151110507804</v>
      </c>
      <c r="AG4935" s="5">
        <v>0</v>
      </c>
      <c r="AH4935" s="5" t="s">
        <v>49</v>
      </c>
      <c r="AI4935" s="5" t="str">
        <f>IFERROR(VLOOKUP(DatosTransformados[[#This Row],[Preferred Contact Method Hidden]],Tabla3[#All],2,FALSE),DatosTransformados[[#This Row],[Preferred Contact Method Hidden]])</f>
        <v>Phone</v>
      </c>
      <c r="AJ4935" s="5" t="str">
        <f>VLOOKUP(DatosTransformados[[#This Row],[Applied Discount Hidden]],Tabla3[#All],2,FALSE)</f>
        <v>No</v>
      </c>
      <c r="AK4935" s="5" t="b">
        <v>0</v>
      </c>
    </row>
    <row r="4936" spans="1:37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">
        <v>21</v>
      </c>
      <c r="O49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6" s="2" t="s">
        <v>21</v>
      </c>
      <c r="Q4936" s="2">
        <v>0</v>
      </c>
      <c r="R4936" s="2" t="s">
        <v>33</v>
      </c>
      <c r="S4936" s="2" t="s">
        <v>24</v>
      </c>
      <c r="T4936" s="2" t="s">
        <v>123</v>
      </c>
      <c r="U4936" s="2">
        <v>41</v>
      </c>
      <c r="V4936" s="2" t="str">
        <f>PROPER(DatosTransformados[[#This Row],[Payment Method Hidden]])</f>
        <v>Credit Card</v>
      </c>
      <c r="W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936" s="2">
        <v>119</v>
      </c>
      <c r="Y4936" s="2" t="s">
        <v>42</v>
      </c>
      <c r="Z4936" s="2" t="s">
        <v>279</v>
      </c>
      <c r="AA4936" s="2" t="s">
        <v>5223</v>
      </c>
      <c r="AB4936" s="3">
        <f>DATEVALUE(DatosTransformados[[#This Row],[Contact Date Hidden]])</f>
        <v>44683</v>
      </c>
      <c r="AC4936" s="3">
        <v>44192</v>
      </c>
      <c r="AD4936" s="2" t="s">
        <v>28</v>
      </c>
      <c r="AE4936" s="2" t="str">
        <f>VLOOKUP(DatosTransformados[[#This Row],[Customer Segment Hidden]],Tabla3[#All],2,FALSE)</f>
        <v>High</v>
      </c>
      <c r="AF4936" s="11">
        <v>44.152606444634188</v>
      </c>
      <c r="AG4936" s="2">
        <v>2</v>
      </c>
      <c r="AH4936" s="2" t="s">
        <v>63</v>
      </c>
      <c r="AI4936" s="2" t="str">
        <f>IFERROR(VLOOKUP(DatosTransformados[[#This Row],[Preferred Contact Method Hidden]],Tabla3[#All],2,FALSE),DatosTransformados[[#This Row],[Preferred Contact Method Hidden]])</f>
        <v>SMS</v>
      </c>
      <c r="AJ4936" s="2" t="str">
        <f>VLOOKUP(DatosTransformados[[#This Row],[Applied Discount Hidden]],Tabla3[#All],2,FALSE)</f>
        <v>No</v>
      </c>
      <c r="AK4936" s="2" t="b">
        <v>0</v>
      </c>
    </row>
    <row r="4937" spans="1:37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">
        <v>33</v>
      </c>
      <c r="O4937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937" s="5" t="s">
        <v>21</v>
      </c>
      <c r="Q4937" s="5">
        <v>0</v>
      </c>
      <c r="R4937" s="5" t="s">
        <v>21</v>
      </c>
      <c r="S4937" s="5" t="s">
        <v>24</v>
      </c>
      <c r="T4937" s="5" t="s">
        <v>25</v>
      </c>
      <c r="U4937" s="5">
        <v>23</v>
      </c>
      <c r="V4937" s="5" t="str">
        <f>PROPER(DatosTransformados[[#This Row],[Payment Method Hidden]])</f>
        <v>Credit Card</v>
      </c>
      <c r="W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4937" s="5">
        <v>165</v>
      </c>
      <c r="Y4937" s="5"/>
      <c r="Z4937" s="5"/>
      <c r="AA4937" s="5" t="s">
        <v>550</v>
      </c>
      <c r="AB4937" s="6">
        <f>DATEVALUE(DatosTransformados[[#This Row],[Contact Date Hidden]])</f>
        <v>44883</v>
      </c>
      <c r="AC4937" s="6">
        <v>44102</v>
      </c>
      <c r="AD4937" s="5" t="s">
        <v>44</v>
      </c>
      <c r="AE4937" s="5" t="str">
        <f>VLOOKUP(DatosTransformados[[#This Row],[Customer Segment Hidden]],Tabla3[#All],2,FALSE)</f>
        <v>Medium</v>
      </c>
      <c r="AF4937" s="12">
        <v>21.889761507077811</v>
      </c>
      <c r="AG4937" s="5">
        <v>0</v>
      </c>
      <c r="AH4937" s="5" t="s">
        <v>29</v>
      </c>
      <c r="AI4937" s="5" t="str">
        <f>IFERROR(VLOOKUP(DatosTransformados[[#This Row],[Preferred Contact Method Hidden]],Tabla3[#All],2,FALSE),DatosTransformados[[#This Row],[Preferred Contact Method Hidden]])</f>
        <v>Email</v>
      </c>
      <c r="AJ4937" s="5" t="str">
        <f>VLOOKUP(DatosTransformados[[#This Row],[Applied Discount Hidden]],Tabla3[#All],2,FALSE)</f>
        <v>No</v>
      </c>
      <c r="AK4937" s="5" t="b">
        <v>0</v>
      </c>
    </row>
    <row r="4938" spans="1:37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">
        <v>21</v>
      </c>
      <c r="O49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8" s="2" t="s">
        <v>21</v>
      </c>
      <c r="Q4938" s="2">
        <v>0</v>
      </c>
      <c r="R4938" s="2" t="s">
        <v>21</v>
      </c>
      <c r="S4938" s="2" t="s">
        <v>24</v>
      </c>
      <c r="T4938" s="2" t="s">
        <v>35</v>
      </c>
      <c r="U4938" s="2">
        <v>34</v>
      </c>
      <c r="V4938" s="2" t="str">
        <f>PROPER(DatosTransformados[[#This Row],[Payment Method Hidden]])</f>
        <v>Direct Debit</v>
      </c>
      <c r="W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938" s="2">
        <v>212</v>
      </c>
      <c r="Y4938" s="2" t="s">
        <v>134</v>
      </c>
      <c r="Z4938" s="2" t="s">
        <v>135</v>
      </c>
      <c r="AA4938" s="2" t="s">
        <v>871</v>
      </c>
      <c r="AB4938" s="3">
        <f>DATEVALUE(DatosTransformados[[#This Row],[Contact Date Hidden]])</f>
        <v>44535</v>
      </c>
      <c r="AC4938" s="3">
        <v>44189</v>
      </c>
      <c r="AD4938" s="2" t="s">
        <v>38</v>
      </c>
      <c r="AE4938" s="2" t="str">
        <f>VLOOKUP(DatosTransformados[[#This Row],[Customer Segment Hidden]],Tabla3[#All],2,FALSE)</f>
        <v>Low</v>
      </c>
      <c r="AF4938" s="11">
        <v>38.465582174532763</v>
      </c>
      <c r="AG4938" s="2">
        <v>9</v>
      </c>
      <c r="AH4938" s="2" t="s">
        <v>49</v>
      </c>
      <c r="AI4938" s="2" t="str">
        <f>IFERROR(VLOOKUP(DatosTransformados[[#This Row],[Preferred Contact Method Hidden]],Tabla3[#All],2,FALSE),DatosTransformados[[#This Row],[Preferred Contact Method Hidden]])</f>
        <v>Phone</v>
      </c>
      <c r="AJ4938" s="2" t="str">
        <f>VLOOKUP(DatosTransformados[[#This Row],[Applied Discount Hidden]],Tabla3[#All],2,FALSE)</f>
        <v>Yes</v>
      </c>
      <c r="AK4938" s="2" t="b">
        <v>1</v>
      </c>
    </row>
    <row r="4939" spans="1:37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">
        <v>21</v>
      </c>
      <c r="O49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39" s="5" t="s">
        <v>33</v>
      </c>
      <c r="Q4939" s="5">
        <v>5</v>
      </c>
      <c r="R4939" s="5" t="s">
        <v>21</v>
      </c>
      <c r="S4939" s="5" t="s">
        <v>24</v>
      </c>
      <c r="T4939" s="5" t="s">
        <v>35</v>
      </c>
      <c r="U4939" s="5">
        <v>28</v>
      </c>
      <c r="V4939" s="5" t="str">
        <f>PROPER(DatosTransformados[[#This Row],[Payment Method Hidden]])</f>
        <v>Direct Debit</v>
      </c>
      <c r="W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939" s="5">
        <v>1371</v>
      </c>
      <c r="Y4939" s="5"/>
      <c r="Z4939" s="5"/>
      <c r="AA4939" s="5" t="s">
        <v>4219</v>
      </c>
      <c r="AB4939" s="6">
        <f>DATEVALUE(DatosTransformados[[#This Row],[Contact Date Hidden]])</f>
        <v>45020</v>
      </c>
      <c r="AC4939" s="6">
        <v>44561</v>
      </c>
      <c r="AD4939" s="5" t="s">
        <v>38</v>
      </c>
      <c r="AE4939" s="5" t="str">
        <f>VLOOKUP(DatosTransformados[[#This Row],[Customer Segment Hidden]],Tabla3[#All],2,FALSE)</f>
        <v>Low</v>
      </c>
      <c r="AF4939" s="12">
        <v>28.14196970963048</v>
      </c>
      <c r="AG4939" s="5">
        <v>7</v>
      </c>
      <c r="AH4939" s="5" t="s">
        <v>29</v>
      </c>
      <c r="AI4939" s="5" t="str">
        <f>IFERROR(VLOOKUP(DatosTransformados[[#This Row],[Preferred Contact Method Hidden]],Tabla3[#All],2,FALSE),DatosTransformados[[#This Row],[Preferred Contact Method Hidden]])</f>
        <v>Email</v>
      </c>
      <c r="AJ4939" s="5" t="str">
        <f>VLOOKUP(DatosTransformados[[#This Row],[Applied Discount Hidden]],Tabla3[#All],2,FALSE)</f>
        <v>No</v>
      </c>
      <c r="AK4939" s="5" t="b">
        <v>0</v>
      </c>
    </row>
    <row r="4940" spans="1:37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">
        <v>21</v>
      </c>
      <c r="O49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0" s="2" t="s">
        <v>21</v>
      </c>
      <c r="Q4940" s="2">
        <v>0</v>
      </c>
      <c r="R4940" s="2" t="s">
        <v>21</v>
      </c>
      <c r="S4940" s="2" t="s">
        <v>24</v>
      </c>
      <c r="T4940" s="2" t="s">
        <v>35</v>
      </c>
      <c r="U4940" s="2">
        <v>35</v>
      </c>
      <c r="V4940" s="2" t="str">
        <f>PROPER(DatosTransformados[[#This Row],[Payment Method Hidden]])</f>
        <v>Direct Debit</v>
      </c>
      <c r="W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940" s="2">
        <v>373</v>
      </c>
      <c r="Y4940" s="2" t="s">
        <v>42</v>
      </c>
      <c r="Z4940" s="2" t="s">
        <v>359</v>
      </c>
      <c r="AA4940" s="2" t="s">
        <v>4625</v>
      </c>
      <c r="AB4940" s="3">
        <f>DATEVALUE(DatosTransformados[[#This Row],[Contact Date Hidden]])</f>
        <v>45208</v>
      </c>
      <c r="AC4940" s="3">
        <v>44959</v>
      </c>
      <c r="AD4940" s="2" t="s">
        <v>44</v>
      </c>
      <c r="AE4940" s="2" t="str">
        <f>VLOOKUP(DatosTransformados[[#This Row],[Customer Segment Hidden]],Tabla3[#All],2,FALSE)</f>
        <v>Medium</v>
      </c>
      <c r="AF4940" s="11">
        <v>35.880254503373642</v>
      </c>
      <c r="AG4940" s="2">
        <v>10</v>
      </c>
      <c r="AH4940" s="2" t="s">
        <v>49</v>
      </c>
      <c r="AI4940" s="2" t="str">
        <f>IFERROR(VLOOKUP(DatosTransformados[[#This Row],[Preferred Contact Method Hidden]],Tabla3[#All],2,FALSE),DatosTransformados[[#This Row],[Preferred Contact Method Hidden]])</f>
        <v>Phone</v>
      </c>
      <c r="AJ4940" s="2" t="str">
        <f>VLOOKUP(DatosTransformados[[#This Row],[Applied Discount Hidden]],Tabla3[#All],2,FALSE)</f>
        <v>No</v>
      </c>
      <c r="AK4940" s="2" t="b">
        <v>0</v>
      </c>
    </row>
    <row r="4941" spans="1:37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">
        <v>21</v>
      </c>
      <c r="O49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1" s="5" t="s">
        <v>21</v>
      </c>
      <c r="Q4941" s="5">
        <v>0</v>
      </c>
      <c r="R4941" s="5" t="s">
        <v>21</v>
      </c>
      <c r="S4941" s="5" t="s">
        <v>24</v>
      </c>
      <c r="T4941" s="5" t="s">
        <v>123</v>
      </c>
      <c r="U4941" s="5">
        <v>13</v>
      </c>
      <c r="V4941" s="5" t="str">
        <f>PROPER(DatosTransformados[[#This Row],[Payment Method Hidden]])</f>
        <v>Credit Card</v>
      </c>
      <c r="W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4941" s="5">
        <v>62</v>
      </c>
      <c r="Y4941" s="5"/>
      <c r="Z4941" s="5"/>
      <c r="AA4941" s="5" t="s">
        <v>2618</v>
      </c>
      <c r="AB4941" s="6">
        <f>DATEVALUE(DatosTransformados[[#This Row],[Contact Date Hidden]])</f>
        <v>44823</v>
      </c>
      <c r="AC4941" s="6">
        <v>45094</v>
      </c>
      <c r="AD4941" s="5" t="s">
        <v>44</v>
      </c>
      <c r="AE4941" s="5" t="str">
        <f>VLOOKUP(DatosTransformados[[#This Row],[Customer Segment Hidden]],Tabla3[#All],2,FALSE)</f>
        <v>Medium</v>
      </c>
      <c r="AF4941" s="12">
        <v>13.52876318648245</v>
      </c>
      <c r="AG4941" s="5">
        <v>7</v>
      </c>
      <c r="AH4941" s="5" t="s">
        <v>63</v>
      </c>
      <c r="AI4941" s="5" t="str">
        <f>IFERROR(VLOOKUP(DatosTransformados[[#This Row],[Preferred Contact Method Hidden]],Tabla3[#All],2,FALSE),DatosTransformados[[#This Row],[Preferred Contact Method Hidden]])</f>
        <v>SMS</v>
      </c>
      <c r="AJ4941" s="5" t="str">
        <f>VLOOKUP(DatosTransformados[[#This Row],[Applied Discount Hidden]],Tabla3[#All],2,FALSE)</f>
        <v>No</v>
      </c>
      <c r="AK4941" s="5" t="b">
        <v>0</v>
      </c>
    </row>
    <row r="4942" spans="1:37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">
        <v>21</v>
      </c>
      <c r="O49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2" s="2" t="s">
        <v>33</v>
      </c>
      <c r="Q4942" s="2">
        <v>6</v>
      </c>
      <c r="R4942" s="2" t="s">
        <v>21</v>
      </c>
      <c r="S4942" s="2" t="s">
        <v>24</v>
      </c>
      <c r="T4942" s="2" t="s">
        <v>35</v>
      </c>
      <c r="U4942" s="2">
        <v>7</v>
      </c>
      <c r="V4942" s="2" t="str">
        <f>PROPER(DatosTransformados[[#This Row],[Payment Method Hidden]])</f>
        <v>Direct Debit</v>
      </c>
      <c r="W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942" s="2">
        <v>7</v>
      </c>
      <c r="Y4942" s="2"/>
      <c r="Z4942" s="2"/>
      <c r="AA4942" s="2" t="s">
        <v>6105</v>
      </c>
      <c r="AB4942" s="3">
        <f>DATEVALUE(DatosTransformados[[#This Row],[Contact Date Hidden]])</f>
        <v>44487</v>
      </c>
      <c r="AC4942" s="3">
        <v>44122</v>
      </c>
      <c r="AD4942" s="2" t="s">
        <v>28</v>
      </c>
      <c r="AE4942" s="2" t="str">
        <f>VLOOKUP(DatosTransformados[[#This Row],[Customer Segment Hidden]],Tabla3[#All],2,FALSE)</f>
        <v>High</v>
      </c>
      <c r="AF4942" s="11">
        <v>6.5566020445555484</v>
      </c>
      <c r="AG4942" s="2">
        <v>7</v>
      </c>
      <c r="AH4942" s="2" t="s">
        <v>49</v>
      </c>
      <c r="AI4942" s="2" t="str">
        <f>IFERROR(VLOOKUP(DatosTransformados[[#This Row],[Preferred Contact Method Hidden]],Tabla3[#All],2,FALSE),DatosTransformados[[#This Row],[Preferred Contact Method Hidden]])</f>
        <v>Phone</v>
      </c>
      <c r="AJ4942" s="2" t="str">
        <f>VLOOKUP(DatosTransformados[[#This Row],[Applied Discount Hidden]],Tabla3[#All],2,FALSE)</f>
        <v>No</v>
      </c>
      <c r="AK4942" s="2" t="b">
        <v>0</v>
      </c>
    </row>
    <row r="4943" spans="1:37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">
        <v>21</v>
      </c>
      <c r="O49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3" s="5" t="s">
        <v>33</v>
      </c>
      <c r="Q4943" s="5">
        <v>3</v>
      </c>
      <c r="R4943" s="5" t="s">
        <v>33</v>
      </c>
      <c r="S4943" s="5" t="s">
        <v>24</v>
      </c>
      <c r="T4943" s="5" t="s">
        <v>25</v>
      </c>
      <c r="U4943" s="5">
        <v>30</v>
      </c>
      <c r="V4943" s="5" t="str">
        <f>PROPER(DatosTransformados[[#This Row],[Payment Method Hidden]])</f>
        <v>Credit Card</v>
      </c>
      <c r="W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943" s="5">
        <v>167</v>
      </c>
      <c r="Y4943" s="5"/>
      <c r="Z4943" s="5"/>
      <c r="AA4943" s="5" t="s">
        <v>342</v>
      </c>
      <c r="AB4943" s="6">
        <f>DATEVALUE(DatosTransformados[[#This Row],[Contact Date Hidden]])</f>
        <v>43968</v>
      </c>
      <c r="AC4943" s="6">
        <v>44612</v>
      </c>
      <c r="AD4943" s="5" t="s">
        <v>28</v>
      </c>
      <c r="AE4943" s="5" t="str">
        <f>VLOOKUP(DatosTransformados[[#This Row],[Customer Segment Hidden]],Tabla3[#All],2,FALSE)</f>
        <v>High</v>
      </c>
      <c r="AF4943" s="12">
        <v>33.121948211415187</v>
      </c>
      <c r="AG4943" s="5">
        <v>8</v>
      </c>
      <c r="AH4943" s="5" t="s">
        <v>49</v>
      </c>
      <c r="AI4943" s="5" t="str">
        <f>IFERROR(VLOOKUP(DatosTransformados[[#This Row],[Preferred Contact Method Hidden]],Tabla3[#All],2,FALSE),DatosTransformados[[#This Row],[Preferred Contact Method Hidden]])</f>
        <v>Phone</v>
      </c>
      <c r="AJ4943" s="5" t="str">
        <f>VLOOKUP(DatosTransformados[[#This Row],[Applied Discount Hidden]],Tabla3[#All],2,FALSE)</f>
        <v>No</v>
      </c>
      <c r="AK4943" s="5" t="b">
        <v>0</v>
      </c>
    </row>
    <row r="4944" spans="1:37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">
        <v>21</v>
      </c>
      <c r="O49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4" s="2" t="s">
        <v>21</v>
      </c>
      <c r="Q4944" s="2">
        <v>0</v>
      </c>
      <c r="R4944" s="2" t="s">
        <v>21</v>
      </c>
      <c r="S4944" s="2" t="s">
        <v>24</v>
      </c>
      <c r="T4944" s="2" t="s">
        <v>117</v>
      </c>
      <c r="U4944" s="2">
        <v>45</v>
      </c>
      <c r="V4944" s="2" t="str">
        <f>PROPER(DatosTransformados[[#This Row],[Payment Method Hidden]])</f>
        <v>Direct Debit</v>
      </c>
      <c r="W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4944" s="2">
        <v>45</v>
      </c>
      <c r="Y4944" s="2" t="s">
        <v>87</v>
      </c>
      <c r="Z4944" s="2" t="s">
        <v>535</v>
      </c>
      <c r="AA4944" s="2" t="s">
        <v>6116</v>
      </c>
      <c r="AB4944" s="3">
        <f>DATEVALUE(DatosTransformados[[#This Row],[Contact Date Hidden]])</f>
        <v>44771</v>
      </c>
      <c r="AC4944" s="3">
        <v>44833</v>
      </c>
      <c r="AD4944" s="2" t="s">
        <v>44</v>
      </c>
      <c r="AE4944" s="2" t="str">
        <f>VLOOKUP(DatosTransformados[[#This Row],[Customer Segment Hidden]],Tabla3[#All],2,FALSE)</f>
        <v>Medium</v>
      </c>
      <c r="AF4944" s="11">
        <v>37.280476187831702</v>
      </c>
      <c r="AG4944" s="2">
        <v>8</v>
      </c>
      <c r="AH4944" s="2" t="s">
        <v>29</v>
      </c>
      <c r="AI4944" s="2" t="str">
        <f>IFERROR(VLOOKUP(DatosTransformados[[#This Row],[Preferred Contact Method Hidden]],Tabla3[#All],2,FALSE),DatosTransformados[[#This Row],[Preferred Contact Method Hidden]])</f>
        <v>Email</v>
      </c>
      <c r="AJ4944" s="2" t="str">
        <f>VLOOKUP(DatosTransformados[[#This Row],[Applied Discount Hidden]],Tabla3[#All],2,FALSE)</f>
        <v>No</v>
      </c>
      <c r="AK4944" s="2" t="b">
        <v>0</v>
      </c>
    </row>
    <row r="4945" spans="1:37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">
        <v>21</v>
      </c>
      <c r="O49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5" s="5" t="s">
        <v>33</v>
      </c>
      <c r="Q4945" s="5">
        <v>3</v>
      </c>
      <c r="R4945" s="5" t="s">
        <v>21</v>
      </c>
      <c r="S4945" s="5" t="s">
        <v>24</v>
      </c>
      <c r="T4945" s="5" t="s">
        <v>123</v>
      </c>
      <c r="U4945" s="5">
        <v>10</v>
      </c>
      <c r="V4945" s="5" t="str">
        <f>PROPER(DatosTransformados[[#This Row],[Payment Method Hidden]])</f>
        <v>Credit Card</v>
      </c>
      <c r="W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4945" s="5">
        <v>92</v>
      </c>
      <c r="Y4945" s="5"/>
      <c r="Z4945" s="5"/>
      <c r="AA4945" s="5" t="s">
        <v>527</v>
      </c>
      <c r="AB4945" s="6">
        <f>DATEVALUE(DatosTransformados[[#This Row],[Contact Date Hidden]])</f>
        <v>44966</v>
      </c>
      <c r="AC4945" s="6">
        <v>44215</v>
      </c>
      <c r="AD4945" s="5" t="s">
        <v>28</v>
      </c>
      <c r="AE4945" s="5" t="str">
        <f>VLOOKUP(DatosTransformados[[#This Row],[Customer Segment Hidden]],Tabla3[#All],2,FALSE)</f>
        <v>High</v>
      </c>
      <c r="AF4945" s="12">
        <v>11.664562223103321</v>
      </c>
      <c r="AG4945" s="5">
        <v>7</v>
      </c>
      <c r="AH4945" s="5" t="s">
        <v>29</v>
      </c>
      <c r="AI4945" s="5" t="str">
        <f>IFERROR(VLOOKUP(DatosTransformados[[#This Row],[Preferred Contact Method Hidden]],Tabla3[#All],2,FALSE),DatosTransformados[[#This Row],[Preferred Contact Method Hidden]])</f>
        <v>Email</v>
      </c>
      <c r="AJ4945" s="5" t="str">
        <f>VLOOKUP(DatosTransformados[[#This Row],[Applied Discount Hidden]],Tabla3[#All],2,FALSE)</f>
        <v>No</v>
      </c>
      <c r="AK4945" s="5" t="b">
        <v>0</v>
      </c>
    </row>
    <row r="4946" spans="1:37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">
        <v>21</v>
      </c>
      <c r="O49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6" s="2" t="s">
        <v>33</v>
      </c>
      <c r="Q4946" s="2">
        <v>4</v>
      </c>
      <c r="R4946" s="2" t="s">
        <v>21</v>
      </c>
      <c r="S4946" s="2" t="s">
        <v>52</v>
      </c>
      <c r="T4946" s="2" t="s">
        <v>117</v>
      </c>
      <c r="U4946" s="2">
        <v>29</v>
      </c>
      <c r="V4946" s="2" t="str">
        <f>PROPER(DatosTransformados[[#This Row],[Payment Method Hidden]])</f>
        <v>Direct Debit</v>
      </c>
      <c r="W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4946" s="2">
        <v>2064</v>
      </c>
      <c r="Y4946" s="2"/>
      <c r="Z4946" s="2"/>
      <c r="AA4946" s="2" t="s">
        <v>2520</v>
      </c>
      <c r="AB4946" s="3">
        <f>DATEVALUE(DatosTransformados[[#This Row],[Contact Date Hidden]])</f>
        <v>44019</v>
      </c>
      <c r="AC4946" s="3">
        <v>44974</v>
      </c>
      <c r="AD4946" s="2" t="s">
        <v>38</v>
      </c>
      <c r="AE4946" s="2" t="str">
        <f>VLOOKUP(DatosTransformados[[#This Row],[Customer Segment Hidden]],Tabla3[#All],2,FALSE)</f>
        <v>Low</v>
      </c>
      <c r="AF4946" s="11">
        <v>23.976094042720579</v>
      </c>
      <c r="AG4946" s="2">
        <v>5</v>
      </c>
      <c r="AH4946" s="2" t="s">
        <v>29</v>
      </c>
      <c r="AI4946" s="2" t="str">
        <f>IFERROR(VLOOKUP(DatosTransformados[[#This Row],[Preferred Contact Method Hidden]],Tabla3[#All],2,FALSE),DatosTransformados[[#This Row],[Preferred Contact Method Hidden]])</f>
        <v>Email</v>
      </c>
      <c r="AJ4946" s="2" t="str">
        <f>VLOOKUP(DatosTransformados[[#This Row],[Applied Discount Hidden]],Tabla3[#All],2,FALSE)</f>
        <v>Yes</v>
      </c>
      <c r="AK4946" s="2" t="b">
        <v>1</v>
      </c>
    </row>
    <row r="4947" spans="1:37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">
        <v>21</v>
      </c>
      <c r="O49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7" s="5" t="s">
        <v>21</v>
      </c>
      <c r="Q4947" s="5">
        <v>0</v>
      </c>
      <c r="R4947" s="5" t="s">
        <v>21</v>
      </c>
      <c r="S4947" s="5" t="s">
        <v>34</v>
      </c>
      <c r="T4947" s="5" t="s">
        <v>25</v>
      </c>
      <c r="U4947" s="5">
        <v>11</v>
      </c>
      <c r="V4947" s="5" t="str">
        <f>PROPER(DatosTransformados[[#This Row],[Payment Method Hidden]])</f>
        <v>Credit Card</v>
      </c>
      <c r="W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947" s="5">
        <v>255</v>
      </c>
      <c r="Y4947" s="5"/>
      <c r="Z4947" s="5"/>
      <c r="AA4947" s="5" t="s">
        <v>2006</v>
      </c>
      <c r="AB4947" s="6">
        <f>DATEVALUE(DatosTransformados[[#This Row],[Contact Date Hidden]])</f>
        <v>44396</v>
      </c>
      <c r="AC4947" s="6">
        <v>44255</v>
      </c>
      <c r="AD4947" s="5" t="s">
        <v>28</v>
      </c>
      <c r="AE4947" s="5" t="str">
        <f>VLOOKUP(DatosTransformados[[#This Row],[Customer Segment Hidden]],Tabla3[#All],2,FALSE)</f>
        <v>High</v>
      </c>
      <c r="AF4947" s="12">
        <v>9.8611023517037832</v>
      </c>
      <c r="AG4947" s="5">
        <v>7</v>
      </c>
      <c r="AH4947" s="5" t="s">
        <v>49</v>
      </c>
      <c r="AI4947" s="5" t="str">
        <f>IFERROR(VLOOKUP(DatosTransformados[[#This Row],[Preferred Contact Method Hidden]],Tabla3[#All],2,FALSE),DatosTransformados[[#This Row],[Preferred Contact Method Hidden]])</f>
        <v>Phone</v>
      </c>
      <c r="AJ4947" s="5" t="str">
        <f>VLOOKUP(DatosTransformados[[#This Row],[Applied Discount Hidden]],Tabla3[#All],2,FALSE)</f>
        <v>Yes</v>
      </c>
      <c r="AK4947" s="5" t="b">
        <v>1</v>
      </c>
    </row>
    <row r="4948" spans="1:37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">
        <v>21</v>
      </c>
      <c r="O49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8" s="2" t="s">
        <v>21</v>
      </c>
      <c r="Q4948" s="2">
        <v>0</v>
      </c>
      <c r="R4948" s="2" t="s">
        <v>21</v>
      </c>
      <c r="S4948" s="2" t="s">
        <v>24</v>
      </c>
      <c r="T4948" s="2" t="s">
        <v>117</v>
      </c>
      <c r="U4948" s="2">
        <v>62</v>
      </c>
      <c r="V4948" s="2" t="str">
        <f>PROPER(DatosTransformados[[#This Row],[Payment Method Hidden]])</f>
        <v>Direct Debit</v>
      </c>
      <c r="W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4948" s="2">
        <v>580</v>
      </c>
      <c r="Y4948" s="2" t="s">
        <v>42</v>
      </c>
      <c r="Z4948" s="2" t="s">
        <v>359</v>
      </c>
      <c r="AA4948" s="2" t="s">
        <v>92</v>
      </c>
      <c r="AB4948" s="3">
        <f>DATEVALUE(DatosTransformados[[#This Row],[Contact Date Hidden]])</f>
        <v>44495</v>
      </c>
      <c r="AC4948" s="3">
        <v>45092</v>
      </c>
      <c r="AD4948" s="2" t="s">
        <v>44</v>
      </c>
      <c r="AE4948" s="2" t="str">
        <f>VLOOKUP(DatosTransformados[[#This Row],[Customer Segment Hidden]],Tabla3[#All],2,FALSE)</f>
        <v>Medium</v>
      </c>
      <c r="AF4948" s="11">
        <v>54.595126776220162</v>
      </c>
      <c r="AG4948" s="2">
        <v>2</v>
      </c>
      <c r="AH4948" s="2" t="s">
        <v>29</v>
      </c>
      <c r="AI4948" s="2" t="str">
        <f>IFERROR(VLOOKUP(DatosTransformados[[#This Row],[Preferred Contact Method Hidden]],Tabla3[#All],2,FALSE),DatosTransformados[[#This Row],[Preferred Contact Method Hidden]])</f>
        <v>Email</v>
      </c>
      <c r="AJ4948" s="2" t="str">
        <f>VLOOKUP(DatosTransformados[[#This Row],[Applied Discount Hidden]],Tabla3[#All],2,FALSE)</f>
        <v>No</v>
      </c>
      <c r="AK4948" s="2" t="b">
        <v>0</v>
      </c>
    </row>
    <row r="4949" spans="1:37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">
        <v>21</v>
      </c>
      <c r="O49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49" s="5" t="s">
        <v>21</v>
      </c>
      <c r="Q4949" s="5">
        <v>0</v>
      </c>
      <c r="R4949" s="5" t="s">
        <v>21</v>
      </c>
      <c r="S4949" s="5" t="s">
        <v>24</v>
      </c>
      <c r="T4949" s="5" t="s">
        <v>117</v>
      </c>
      <c r="U4949" s="5">
        <v>57</v>
      </c>
      <c r="V4949" s="5" t="str">
        <f>PROPER(DatosTransformados[[#This Row],[Payment Method Hidden]])</f>
        <v>Direct Debit</v>
      </c>
      <c r="W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4949" s="5">
        <v>2533</v>
      </c>
      <c r="Y4949" s="5" t="s">
        <v>134</v>
      </c>
      <c r="Z4949" s="5" t="s">
        <v>403</v>
      </c>
      <c r="AA4949" s="5" t="s">
        <v>1538</v>
      </c>
      <c r="AB4949" s="6">
        <f>DATEVALUE(DatosTransformados[[#This Row],[Contact Date Hidden]])</f>
        <v>44131</v>
      </c>
      <c r="AC4949" s="6">
        <v>45166</v>
      </c>
      <c r="AD4949" s="5" t="s">
        <v>28</v>
      </c>
      <c r="AE4949" s="5" t="str">
        <f>VLOOKUP(DatosTransformados[[#This Row],[Customer Segment Hidden]],Tabla3[#All],2,FALSE)</f>
        <v>High</v>
      </c>
      <c r="AF4949" s="12">
        <v>54.838462751215651</v>
      </c>
      <c r="AG4949" s="5">
        <v>3</v>
      </c>
      <c r="AH4949" s="5" t="s">
        <v>49</v>
      </c>
      <c r="AI4949" s="5" t="str">
        <f>IFERROR(VLOOKUP(DatosTransformados[[#This Row],[Preferred Contact Method Hidden]],Tabla3[#All],2,FALSE),DatosTransformados[[#This Row],[Preferred Contact Method Hidden]])</f>
        <v>Phone</v>
      </c>
      <c r="AJ4949" s="5" t="str">
        <f>VLOOKUP(DatosTransformados[[#This Row],[Applied Discount Hidden]],Tabla3[#All],2,FALSE)</f>
        <v>No</v>
      </c>
      <c r="AK4949" s="5" t="b">
        <v>0</v>
      </c>
    </row>
    <row r="4950" spans="1:37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">
        <v>21</v>
      </c>
      <c r="O49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0" s="2" t="s">
        <v>21</v>
      </c>
      <c r="Q4950" s="2">
        <v>0</v>
      </c>
      <c r="R4950" s="2" t="s">
        <v>33</v>
      </c>
      <c r="S4950" s="2" t="s">
        <v>34</v>
      </c>
      <c r="T4950" s="2" t="s">
        <v>123</v>
      </c>
      <c r="U4950" s="2">
        <v>38</v>
      </c>
      <c r="V4950" s="2" t="str">
        <f>PROPER(DatosTransformados[[#This Row],[Payment Method Hidden]])</f>
        <v>Credit Card</v>
      </c>
      <c r="W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950" s="2">
        <v>2292</v>
      </c>
      <c r="Y4950" s="2"/>
      <c r="Z4950" s="2"/>
      <c r="AA4950" s="2" t="s">
        <v>1217</v>
      </c>
      <c r="AB4950" s="3">
        <f>DATEVALUE(DatosTransformados[[#This Row],[Contact Date Hidden]])</f>
        <v>44117</v>
      </c>
      <c r="AC4950" s="3">
        <v>45123</v>
      </c>
      <c r="AD4950" s="2" t="s">
        <v>38</v>
      </c>
      <c r="AE4950" s="2" t="str">
        <f>VLOOKUP(DatosTransformados[[#This Row],[Customer Segment Hidden]],Tabla3[#All],2,FALSE)</f>
        <v>Low</v>
      </c>
      <c r="AF4950" s="11">
        <v>44.08517480368949</v>
      </c>
      <c r="AG4950" s="2">
        <v>1</v>
      </c>
      <c r="AH4950" s="2" t="s">
        <v>63</v>
      </c>
      <c r="AI4950" s="2" t="str">
        <f>IFERROR(VLOOKUP(DatosTransformados[[#This Row],[Preferred Contact Method Hidden]],Tabla3[#All],2,FALSE),DatosTransformados[[#This Row],[Preferred Contact Method Hidden]])</f>
        <v>SMS</v>
      </c>
      <c r="AJ4950" s="2" t="str">
        <f>VLOOKUP(DatosTransformados[[#This Row],[Applied Discount Hidden]],Tabla3[#All],2,FALSE)</f>
        <v>Yes</v>
      </c>
      <c r="AK4950" s="2" t="b">
        <v>1</v>
      </c>
    </row>
    <row r="4951" spans="1:37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">
        <v>21</v>
      </c>
      <c r="O49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1" s="5" t="s">
        <v>33</v>
      </c>
      <c r="Q4951" s="5">
        <v>6</v>
      </c>
      <c r="R4951" s="5" t="s">
        <v>21</v>
      </c>
      <c r="S4951" s="5" t="s">
        <v>52</v>
      </c>
      <c r="T4951" s="5" t="s">
        <v>207</v>
      </c>
      <c r="U4951" s="5">
        <v>9</v>
      </c>
      <c r="V4951" s="5" t="str">
        <f>PROPER(DatosTransformados[[#This Row],[Payment Method Hidden]])</f>
        <v>Paper Check</v>
      </c>
      <c r="W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951" s="5">
        <v>228</v>
      </c>
      <c r="Y4951" s="5"/>
      <c r="Z4951" s="5"/>
      <c r="AA4951" s="5" t="s">
        <v>1522</v>
      </c>
      <c r="AB4951" s="6">
        <f>DATEVALUE(DatosTransformados[[#This Row],[Contact Date Hidden]])</f>
        <v>43851</v>
      </c>
      <c r="AC4951" s="6">
        <v>44587</v>
      </c>
      <c r="AD4951" s="5" t="s">
        <v>28</v>
      </c>
      <c r="AE4951" s="5" t="str">
        <f>VLOOKUP(DatosTransformados[[#This Row],[Customer Segment Hidden]],Tabla3[#All],2,FALSE)</f>
        <v>High</v>
      </c>
      <c r="AF4951" s="12">
        <v>9.854157603987808</v>
      </c>
      <c r="AG4951" s="5">
        <v>8</v>
      </c>
      <c r="AH4951" s="5" t="s">
        <v>63</v>
      </c>
      <c r="AI4951" s="5" t="str">
        <f>IFERROR(VLOOKUP(DatosTransformados[[#This Row],[Preferred Contact Method Hidden]],Tabla3[#All],2,FALSE),DatosTransformados[[#This Row],[Preferred Contact Method Hidden]])</f>
        <v>SMS</v>
      </c>
      <c r="AJ4951" s="5" t="str">
        <f>VLOOKUP(DatosTransformados[[#This Row],[Applied Discount Hidden]],Tabla3[#All],2,FALSE)</f>
        <v>Yes</v>
      </c>
      <c r="AK4951" s="5" t="b">
        <v>1</v>
      </c>
    </row>
    <row r="4952" spans="1:37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">
        <v>21</v>
      </c>
      <c r="O49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2" s="2" t="s">
        <v>21</v>
      </c>
      <c r="Q4952" s="2">
        <v>0</v>
      </c>
      <c r="R4952" s="2" t="s">
        <v>21</v>
      </c>
      <c r="S4952" s="2" t="s">
        <v>52</v>
      </c>
      <c r="T4952" s="2" t="s">
        <v>169</v>
      </c>
      <c r="U4952" s="2">
        <v>8</v>
      </c>
      <c r="V4952" s="2" t="str">
        <f>PROPER(DatosTransformados[[#This Row],[Payment Method Hidden]])</f>
        <v>Paper Check</v>
      </c>
      <c r="W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4952" s="2">
        <v>447</v>
      </c>
      <c r="Y4952" s="2"/>
      <c r="Z4952" s="2"/>
      <c r="AA4952" s="2" t="s">
        <v>7388</v>
      </c>
      <c r="AB4952" s="3">
        <f>DATEVALUE(DatosTransformados[[#This Row],[Contact Date Hidden]])</f>
        <v>45129</v>
      </c>
      <c r="AC4952" s="3">
        <v>44822</v>
      </c>
      <c r="AD4952" s="2" t="s">
        <v>44</v>
      </c>
      <c r="AE4952" s="2" t="str">
        <f>VLOOKUP(DatosTransformados[[#This Row],[Customer Segment Hidden]],Tabla3[#All],2,FALSE)</f>
        <v>Medium</v>
      </c>
      <c r="AF4952" s="11">
        <v>7.5149339009369749</v>
      </c>
      <c r="AG4952" s="2">
        <v>5</v>
      </c>
      <c r="AH4952" s="2" t="s">
        <v>29</v>
      </c>
      <c r="AI4952" s="2" t="str">
        <f>IFERROR(VLOOKUP(DatosTransformados[[#This Row],[Preferred Contact Method Hidden]],Tabla3[#All],2,FALSE),DatosTransformados[[#This Row],[Preferred Contact Method Hidden]])</f>
        <v>Email</v>
      </c>
      <c r="AJ4952" s="2" t="str">
        <f>VLOOKUP(DatosTransformados[[#This Row],[Applied Discount Hidden]],Tabla3[#All],2,FALSE)</f>
        <v>No</v>
      </c>
      <c r="AK4952" s="2" t="b">
        <v>0</v>
      </c>
    </row>
    <row r="4953" spans="1:37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">
        <v>21</v>
      </c>
      <c r="O49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3" s="5" t="s">
        <v>21</v>
      </c>
      <c r="Q4953" s="5">
        <v>0</v>
      </c>
      <c r="R4953" s="5" t="s">
        <v>21</v>
      </c>
      <c r="S4953" s="5" t="s">
        <v>52</v>
      </c>
      <c r="T4953" s="5" t="s">
        <v>123</v>
      </c>
      <c r="U4953" s="5">
        <v>9</v>
      </c>
      <c r="V4953" s="5" t="str">
        <f>PROPER(DatosTransformados[[#This Row],[Payment Method Hidden]])</f>
        <v>Credit Card</v>
      </c>
      <c r="W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4953" s="5">
        <v>44</v>
      </c>
      <c r="Y4953" s="5"/>
      <c r="Z4953" s="5"/>
      <c r="AA4953" s="5" t="s">
        <v>7390</v>
      </c>
      <c r="AB4953" s="6">
        <f>DATEVALUE(DatosTransformados[[#This Row],[Contact Date Hidden]])</f>
        <v>44322</v>
      </c>
      <c r="AC4953" s="6">
        <v>43996</v>
      </c>
      <c r="AD4953" s="5" t="s">
        <v>38</v>
      </c>
      <c r="AE4953" s="5" t="str">
        <f>VLOOKUP(DatosTransformados[[#This Row],[Customer Segment Hidden]],Tabla3[#All],2,FALSE)</f>
        <v>Low</v>
      </c>
      <c r="AF4953" s="12">
        <v>9.6029048479949921</v>
      </c>
      <c r="AG4953" s="5">
        <v>0</v>
      </c>
      <c r="AH4953" s="5" t="s">
        <v>29</v>
      </c>
      <c r="AI4953" s="5" t="str">
        <f>IFERROR(VLOOKUP(DatosTransformados[[#This Row],[Preferred Contact Method Hidden]],Tabla3[#All],2,FALSE),DatosTransformados[[#This Row],[Preferred Contact Method Hidden]])</f>
        <v>Email</v>
      </c>
      <c r="AJ4953" s="5" t="str">
        <f>VLOOKUP(DatosTransformados[[#This Row],[Applied Discount Hidden]],Tabla3[#All],2,FALSE)</f>
        <v>Yes</v>
      </c>
      <c r="AK4953" s="5" t="b">
        <v>1</v>
      </c>
    </row>
    <row r="4954" spans="1:37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">
        <v>33</v>
      </c>
      <c r="O49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4" s="2" t="s">
        <v>21</v>
      </c>
      <c r="Q4954" s="2">
        <v>0</v>
      </c>
      <c r="R4954" s="2" t="s">
        <v>21</v>
      </c>
      <c r="S4954" s="2" t="s">
        <v>24</v>
      </c>
      <c r="T4954" s="2" t="s">
        <v>117</v>
      </c>
      <c r="U4954" s="2">
        <v>50</v>
      </c>
      <c r="V4954" s="2" t="str">
        <f>PROPER(DatosTransformados[[#This Row],[Payment Method Hidden]])</f>
        <v>Direct Debit</v>
      </c>
      <c r="W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4954" s="2">
        <v>805</v>
      </c>
      <c r="Y4954" s="2" t="s">
        <v>42</v>
      </c>
      <c r="Z4954" s="2" t="s">
        <v>184</v>
      </c>
      <c r="AA4954" s="2" t="s">
        <v>523</v>
      </c>
      <c r="AB4954" s="3">
        <f>DATEVALUE(DatosTransformados[[#This Row],[Contact Date Hidden]])</f>
        <v>44266</v>
      </c>
      <c r="AC4954" s="3">
        <v>44209</v>
      </c>
      <c r="AD4954" s="2" t="s">
        <v>28</v>
      </c>
      <c r="AE4954" s="2" t="str">
        <f>VLOOKUP(DatosTransformados[[#This Row],[Customer Segment Hidden]],Tabla3[#All],2,FALSE)</f>
        <v>High</v>
      </c>
      <c r="AF4954" s="11">
        <v>49.33450815186751</v>
      </c>
      <c r="AG4954" s="2">
        <v>4</v>
      </c>
      <c r="AH4954" s="2" t="s">
        <v>29</v>
      </c>
      <c r="AI4954" s="2" t="str">
        <f>IFERROR(VLOOKUP(DatosTransformados[[#This Row],[Preferred Contact Method Hidden]],Tabla3[#All],2,FALSE),DatosTransformados[[#This Row],[Preferred Contact Method Hidden]])</f>
        <v>Email</v>
      </c>
      <c r="AJ4954" s="2" t="str">
        <f>VLOOKUP(DatosTransformados[[#This Row],[Applied Discount Hidden]],Tabla3[#All],2,FALSE)</f>
        <v>Yes</v>
      </c>
      <c r="AK4954" s="2" t="b">
        <v>1</v>
      </c>
    </row>
    <row r="4955" spans="1:37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">
        <v>33</v>
      </c>
      <c r="O49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5" s="5" t="s">
        <v>21</v>
      </c>
      <c r="Q4955" s="5">
        <v>0</v>
      </c>
      <c r="R4955" s="5" t="s">
        <v>21</v>
      </c>
      <c r="S4955" s="5" t="s">
        <v>52</v>
      </c>
      <c r="T4955" s="5" t="s">
        <v>25</v>
      </c>
      <c r="U4955" s="5">
        <v>37</v>
      </c>
      <c r="V4955" s="5" t="str">
        <f>PROPER(DatosTransformados[[#This Row],[Payment Method Hidden]])</f>
        <v>Credit Card</v>
      </c>
      <c r="W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4955" s="5">
        <v>2385</v>
      </c>
      <c r="Y4955" s="5"/>
      <c r="Z4955" s="5"/>
      <c r="AA4955" s="5" t="s">
        <v>5286</v>
      </c>
      <c r="AB4955" s="6">
        <f>DATEVALUE(DatosTransformados[[#This Row],[Contact Date Hidden]])</f>
        <v>44538</v>
      </c>
      <c r="AC4955" s="6">
        <v>45145</v>
      </c>
      <c r="AD4955" s="5" t="s">
        <v>28</v>
      </c>
      <c r="AE4955" s="5" t="str">
        <f>VLOOKUP(DatosTransformados[[#This Row],[Customer Segment Hidden]],Tabla3[#All],2,FALSE)</f>
        <v>High</v>
      </c>
      <c r="AF4955" s="12">
        <v>30.322626305023071</v>
      </c>
      <c r="AG4955" s="5">
        <v>7</v>
      </c>
      <c r="AH4955" s="5" t="s">
        <v>63</v>
      </c>
      <c r="AI4955" s="5" t="str">
        <f>IFERROR(VLOOKUP(DatosTransformados[[#This Row],[Preferred Contact Method Hidden]],Tabla3[#All],2,FALSE),DatosTransformados[[#This Row],[Preferred Contact Method Hidden]])</f>
        <v>SMS</v>
      </c>
      <c r="AJ4955" s="5" t="str">
        <f>VLOOKUP(DatosTransformados[[#This Row],[Applied Discount Hidden]],Tabla3[#All],2,FALSE)</f>
        <v>Yes</v>
      </c>
      <c r="AK4955" s="5" t="b">
        <v>1</v>
      </c>
    </row>
    <row r="4956" spans="1:37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">
        <v>33</v>
      </c>
      <c r="O49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6" s="2" t="s">
        <v>21</v>
      </c>
      <c r="Q4956" s="2">
        <v>0</v>
      </c>
      <c r="R4956" s="2" t="s">
        <v>21</v>
      </c>
      <c r="S4956" s="2" t="s">
        <v>24</v>
      </c>
      <c r="T4956" s="2" t="s">
        <v>117</v>
      </c>
      <c r="U4956" s="2">
        <v>40</v>
      </c>
      <c r="V4956" s="2" t="str">
        <f>PROPER(DatosTransformados[[#This Row],[Payment Method Hidden]])</f>
        <v>Direct Debit</v>
      </c>
      <c r="W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4956" s="2">
        <v>88</v>
      </c>
      <c r="Y4956" s="2" t="s">
        <v>87</v>
      </c>
      <c r="Z4956" s="2" t="s">
        <v>535</v>
      </c>
      <c r="AA4956" s="2" t="s">
        <v>3334</v>
      </c>
      <c r="AB4956" s="3">
        <f>DATEVALUE(DatosTransformados[[#This Row],[Contact Date Hidden]])</f>
        <v>44092</v>
      </c>
      <c r="AC4956" s="3">
        <v>44152</v>
      </c>
      <c r="AD4956" s="2" t="s">
        <v>28</v>
      </c>
      <c r="AE4956" s="2" t="str">
        <f>VLOOKUP(DatosTransformados[[#This Row],[Customer Segment Hidden]],Tabla3[#All],2,FALSE)</f>
        <v>High</v>
      </c>
      <c r="AF4956" s="11">
        <v>42.537641883664897</v>
      </c>
      <c r="AG4956" s="2">
        <v>10</v>
      </c>
      <c r="AH4956" s="2" t="s">
        <v>63</v>
      </c>
      <c r="AI4956" s="2" t="str">
        <f>IFERROR(VLOOKUP(DatosTransformados[[#This Row],[Preferred Contact Method Hidden]],Tabla3[#All],2,FALSE),DatosTransformados[[#This Row],[Preferred Contact Method Hidden]])</f>
        <v>SMS</v>
      </c>
      <c r="AJ4956" s="2" t="str">
        <f>VLOOKUP(DatosTransformados[[#This Row],[Applied Discount Hidden]],Tabla3[#All],2,FALSE)</f>
        <v>Yes</v>
      </c>
      <c r="AK4956" s="2" t="b">
        <v>1</v>
      </c>
    </row>
    <row r="4957" spans="1:37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">
        <v>33</v>
      </c>
      <c r="O49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7" s="5" t="s">
        <v>21</v>
      </c>
      <c r="Q4957" s="5">
        <v>0</v>
      </c>
      <c r="R4957" s="5" t="s">
        <v>33</v>
      </c>
      <c r="S4957" s="5" t="s">
        <v>34</v>
      </c>
      <c r="T4957" s="5" t="s">
        <v>35</v>
      </c>
      <c r="U4957" s="5">
        <v>26</v>
      </c>
      <c r="V4957" s="5" t="str">
        <f>PROPER(DatosTransformados[[#This Row],[Payment Method Hidden]])</f>
        <v>Direct Debit</v>
      </c>
      <c r="W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957" s="5">
        <v>1739</v>
      </c>
      <c r="Y4957" s="5"/>
      <c r="Z4957" s="5"/>
      <c r="AA4957" s="5" t="s">
        <v>1038</v>
      </c>
      <c r="AB4957" s="6">
        <f>DATEVALUE(DatosTransformados[[#This Row],[Contact Date Hidden]])</f>
        <v>44728</v>
      </c>
      <c r="AC4957" s="6">
        <v>45187</v>
      </c>
      <c r="AD4957" s="5" t="s">
        <v>38</v>
      </c>
      <c r="AE4957" s="5" t="str">
        <f>VLOOKUP(DatosTransformados[[#This Row],[Customer Segment Hidden]],Tabla3[#All],2,FALSE)</f>
        <v>Low</v>
      </c>
      <c r="AF4957" s="12">
        <v>24.53307987777697</v>
      </c>
      <c r="AG4957" s="5">
        <v>7</v>
      </c>
      <c r="AH4957" s="5" t="s">
        <v>29</v>
      </c>
      <c r="AI4957" s="5" t="str">
        <f>IFERROR(VLOOKUP(DatosTransformados[[#This Row],[Preferred Contact Method Hidden]],Tabla3[#All],2,FALSE),DatosTransformados[[#This Row],[Preferred Contact Method Hidden]])</f>
        <v>Email</v>
      </c>
      <c r="AJ4957" s="5" t="str">
        <f>VLOOKUP(DatosTransformados[[#This Row],[Applied Discount Hidden]],Tabla3[#All],2,FALSE)</f>
        <v>No</v>
      </c>
      <c r="AK4957" s="5" t="b">
        <v>0</v>
      </c>
    </row>
    <row r="4958" spans="1:37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">
        <v>21</v>
      </c>
      <c r="O49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8" s="2" t="s">
        <v>21</v>
      </c>
      <c r="Q4958" s="2">
        <v>0</v>
      </c>
      <c r="R4958" s="2" t="s">
        <v>21</v>
      </c>
      <c r="S4958" s="2" t="s">
        <v>24</v>
      </c>
      <c r="T4958" s="2" t="s">
        <v>35</v>
      </c>
      <c r="U4958" s="2">
        <v>16</v>
      </c>
      <c r="V4958" s="2" t="str">
        <f>PROPER(DatosTransformados[[#This Row],[Payment Method Hidden]])</f>
        <v>Direct Debit</v>
      </c>
      <c r="W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4958" s="2">
        <v>207</v>
      </c>
      <c r="Y4958" s="2"/>
      <c r="Z4958" s="2"/>
      <c r="AA4958" s="2" t="s">
        <v>4404</v>
      </c>
      <c r="AB4958" s="3">
        <f>DATEVALUE(DatosTransformados[[#This Row],[Contact Date Hidden]])</f>
        <v>43898</v>
      </c>
      <c r="AC4958" s="3">
        <v>44909</v>
      </c>
      <c r="AD4958" s="2" t="s">
        <v>44</v>
      </c>
      <c r="AE4958" s="2" t="str">
        <f>VLOOKUP(DatosTransformados[[#This Row],[Customer Segment Hidden]],Tabla3[#All],2,FALSE)</f>
        <v>Medium</v>
      </c>
      <c r="AF4958" s="11">
        <v>14.577761247901799</v>
      </c>
      <c r="AG4958" s="2">
        <v>5</v>
      </c>
      <c r="AH4958" s="2" t="s">
        <v>63</v>
      </c>
      <c r="AI4958" s="2" t="str">
        <f>IFERROR(VLOOKUP(DatosTransformados[[#This Row],[Preferred Contact Method Hidden]],Tabla3[#All],2,FALSE),DatosTransformados[[#This Row],[Preferred Contact Method Hidden]])</f>
        <v>SMS</v>
      </c>
      <c r="AJ4958" s="2" t="str">
        <f>VLOOKUP(DatosTransformados[[#This Row],[Applied Discount Hidden]],Tabla3[#All],2,FALSE)</f>
        <v>No</v>
      </c>
      <c r="AK4958" s="2" t="b">
        <v>0</v>
      </c>
    </row>
    <row r="4959" spans="1:37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">
        <v>21</v>
      </c>
      <c r="O49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59" s="5" t="s">
        <v>21</v>
      </c>
      <c r="Q4959" s="5">
        <v>0</v>
      </c>
      <c r="R4959" s="5" t="s">
        <v>21</v>
      </c>
      <c r="S4959" s="5" t="s">
        <v>34</v>
      </c>
      <c r="T4959" s="5" t="s">
        <v>123</v>
      </c>
      <c r="U4959" s="5">
        <v>11</v>
      </c>
      <c r="V4959" s="5" t="str">
        <f>PROPER(DatosTransformados[[#This Row],[Payment Method Hidden]])</f>
        <v>Credit Card</v>
      </c>
      <c r="W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959" s="5">
        <v>241</v>
      </c>
      <c r="Y4959" s="5"/>
      <c r="Z4959" s="5"/>
      <c r="AA4959" s="5" t="s">
        <v>3604</v>
      </c>
      <c r="AB4959" s="6">
        <f>DATEVALUE(DatosTransformados[[#This Row],[Contact Date Hidden]])</f>
        <v>44815</v>
      </c>
      <c r="AC4959" s="6">
        <v>44186</v>
      </c>
      <c r="AD4959" s="5" t="s">
        <v>38</v>
      </c>
      <c r="AE4959" s="5" t="str">
        <f>VLOOKUP(DatosTransformados[[#This Row],[Customer Segment Hidden]],Tabla3[#All],2,FALSE)</f>
        <v>Low</v>
      </c>
      <c r="AF4959" s="12">
        <v>11.059206467671521</v>
      </c>
      <c r="AG4959" s="5">
        <v>0</v>
      </c>
      <c r="AH4959" s="5" t="s">
        <v>49</v>
      </c>
      <c r="AI4959" s="5" t="str">
        <f>IFERROR(VLOOKUP(DatosTransformados[[#This Row],[Preferred Contact Method Hidden]],Tabla3[#All],2,FALSE),DatosTransformados[[#This Row],[Preferred Contact Method Hidden]])</f>
        <v>Phone</v>
      </c>
      <c r="AJ4959" s="5" t="str">
        <f>VLOOKUP(DatosTransformados[[#This Row],[Applied Discount Hidden]],Tabla3[#All],2,FALSE)</f>
        <v>Yes</v>
      </c>
      <c r="AK4959" s="5" t="b">
        <v>1</v>
      </c>
    </row>
    <row r="4960" spans="1:37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">
        <v>33</v>
      </c>
      <c r="O49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0" s="2" t="s">
        <v>33</v>
      </c>
      <c r="Q4960" s="2">
        <v>5</v>
      </c>
      <c r="R4960" s="2" t="s">
        <v>33</v>
      </c>
      <c r="S4960" s="2" t="s">
        <v>24</v>
      </c>
      <c r="T4960" s="2" t="s">
        <v>117</v>
      </c>
      <c r="U4960" s="2">
        <v>51</v>
      </c>
      <c r="V4960" s="2" t="str">
        <f>PROPER(DatosTransformados[[#This Row],[Payment Method Hidden]])</f>
        <v>Direct Debit</v>
      </c>
      <c r="W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4960" s="2">
        <v>1462</v>
      </c>
      <c r="Y4960" s="2"/>
      <c r="Z4960" s="2"/>
      <c r="AA4960" s="2" t="s">
        <v>2865</v>
      </c>
      <c r="AB4960" s="3">
        <f>DATEVALUE(DatosTransformados[[#This Row],[Contact Date Hidden]])</f>
        <v>44075</v>
      </c>
      <c r="AC4960" s="3">
        <v>44207</v>
      </c>
      <c r="AD4960" s="2" t="s">
        <v>44</v>
      </c>
      <c r="AE4960" s="2" t="str">
        <f>VLOOKUP(DatosTransformados[[#This Row],[Customer Segment Hidden]],Tabla3[#All],2,FALSE)</f>
        <v>Medium</v>
      </c>
      <c r="AF4960" s="11">
        <v>42.293853168049168</v>
      </c>
      <c r="AG4960" s="2">
        <v>1</v>
      </c>
      <c r="AH4960" s="2" t="s">
        <v>49</v>
      </c>
      <c r="AI4960" s="2" t="str">
        <f>IFERROR(VLOOKUP(DatosTransformados[[#This Row],[Preferred Contact Method Hidden]],Tabla3[#All],2,FALSE),DatosTransformados[[#This Row],[Preferred Contact Method Hidden]])</f>
        <v>Phone</v>
      </c>
      <c r="AJ4960" s="2" t="str">
        <f>VLOOKUP(DatosTransformados[[#This Row],[Applied Discount Hidden]],Tabla3[#All],2,FALSE)</f>
        <v>Yes</v>
      </c>
      <c r="AK4960" s="2" t="b">
        <v>1</v>
      </c>
    </row>
    <row r="4961" spans="1:37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">
        <v>21</v>
      </c>
      <c r="O49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1" s="5" t="s">
        <v>21</v>
      </c>
      <c r="Q4961" s="5">
        <v>0</v>
      </c>
      <c r="R4961" s="5" t="s">
        <v>33</v>
      </c>
      <c r="S4961" s="5" t="s">
        <v>24</v>
      </c>
      <c r="T4961" s="5" t="s">
        <v>207</v>
      </c>
      <c r="U4961" s="5">
        <v>41</v>
      </c>
      <c r="V4961" s="5" t="str">
        <f>PROPER(DatosTransformados[[#This Row],[Payment Method Hidden]])</f>
        <v>Paper Check</v>
      </c>
      <c r="W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4961" s="5">
        <v>845</v>
      </c>
      <c r="Y4961" s="5"/>
      <c r="Z4961" s="5"/>
      <c r="AA4961" s="5" t="s">
        <v>170</v>
      </c>
      <c r="AB4961" s="6">
        <f>DATEVALUE(DatosTransformados[[#This Row],[Contact Date Hidden]])</f>
        <v>45140</v>
      </c>
      <c r="AC4961" s="6">
        <v>43990</v>
      </c>
      <c r="AD4961" s="5" t="s">
        <v>44</v>
      </c>
      <c r="AE4961" s="5" t="str">
        <f>VLOOKUP(DatosTransformados[[#This Row],[Customer Segment Hidden]],Tabla3[#All],2,FALSE)</f>
        <v>Medium</v>
      </c>
      <c r="AF4961" s="12">
        <v>41.597818078317552</v>
      </c>
      <c r="AG4961" s="5">
        <v>4</v>
      </c>
      <c r="AH4961" s="5" t="s">
        <v>29</v>
      </c>
      <c r="AI4961" s="5" t="str">
        <f>IFERROR(VLOOKUP(DatosTransformados[[#This Row],[Preferred Contact Method Hidden]],Tabla3[#All],2,FALSE),DatosTransformados[[#This Row],[Preferred Contact Method Hidden]])</f>
        <v>Email</v>
      </c>
      <c r="AJ4961" s="5" t="str">
        <f>VLOOKUP(DatosTransformados[[#This Row],[Applied Discount Hidden]],Tabla3[#All],2,FALSE)</f>
        <v>No</v>
      </c>
      <c r="AK4961" s="5" t="b">
        <v>0</v>
      </c>
    </row>
    <row r="4962" spans="1:37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">
        <v>21</v>
      </c>
      <c r="O49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2" s="2" t="s">
        <v>21</v>
      </c>
      <c r="Q4962" s="2">
        <v>0</v>
      </c>
      <c r="R4962" s="2" t="s">
        <v>21</v>
      </c>
      <c r="S4962" s="2" t="s">
        <v>24</v>
      </c>
      <c r="T4962" s="2" t="s">
        <v>35</v>
      </c>
      <c r="U4962" s="2">
        <v>27</v>
      </c>
      <c r="V4962" s="2" t="str">
        <f>PROPER(DatosTransformados[[#This Row],[Payment Method Hidden]])</f>
        <v>Direct Debit</v>
      </c>
      <c r="W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4962" s="2">
        <v>632</v>
      </c>
      <c r="Y4962" s="2" t="s">
        <v>42</v>
      </c>
      <c r="Z4962" s="2" t="s">
        <v>184</v>
      </c>
      <c r="AA4962" s="2" t="s">
        <v>7400</v>
      </c>
      <c r="AB4962" s="3">
        <f>DATEVALUE(DatosTransformados[[#This Row],[Contact Date Hidden]])</f>
        <v>44568</v>
      </c>
      <c r="AC4962" s="3">
        <v>44409</v>
      </c>
      <c r="AD4962" s="2" t="s">
        <v>38</v>
      </c>
      <c r="AE4962" s="2" t="str">
        <f>VLOOKUP(DatosTransformados[[#This Row],[Customer Segment Hidden]],Tabla3[#All],2,FALSE)</f>
        <v>Low</v>
      </c>
      <c r="AF4962" s="11">
        <v>28.354261580322881</v>
      </c>
      <c r="AG4962" s="2">
        <v>0</v>
      </c>
      <c r="AH4962" s="2" t="s">
        <v>49</v>
      </c>
      <c r="AI4962" s="2" t="str">
        <f>IFERROR(VLOOKUP(DatosTransformados[[#This Row],[Preferred Contact Method Hidden]],Tabla3[#All],2,FALSE),DatosTransformados[[#This Row],[Preferred Contact Method Hidden]])</f>
        <v>Phone</v>
      </c>
      <c r="AJ4962" s="2" t="str">
        <f>VLOOKUP(DatosTransformados[[#This Row],[Applied Discount Hidden]],Tabla3[#All],2,FALSE)</f>
        <v>Yes</v>
      </c>
      <c r="AK4962" s="2" t="b">
        <v>1</v>
      </c>
    </row>
    <row r="4963" spans="1:37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">
        <v>21</v>
      </c>
      <c r="O49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3" s="5" t="s">
        <v>21</v>
      </c>
      <c r="Q4963" s="5">
        <v>0</v>
      </c>
      <c r="R4963" s="5" t="s">
        <v>21</v>
      </c>
      <c r="S4963" s="5" t="s">
        <v>24</v>
      </c>
      <c r="T4963" s="5" t="s">
        <v>117</v>
      </c>
      <c r="U4963" s="5">
        <v>36</v>
      </c>
      <c r="V4963" s="5" t="str">
        <f>PROPER(DatosTransformados[[#This Row],[Payment Method Hidden]])</f>
        <v>Direct Debit</v>
      </c>
      <c r="W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963" s="5">
        <v>698</v>
      </c>
      <c r="Y4963" s="5"/>
      <c r="Z4963" s="5"/>
      <c r="AA4963" s="5" t="s">
        <v>5584</v>
      </c>
      <c r="AB4963" s="6">
        <f>DATEVALUE(DatosTransformados[[#This Row],[Contact Date Hidden]])</f>
        <v>44529</v>
      </c>
      <c r="AC4963" s="6">
        <v>44260</v>
      </c>
      <c r="AD4963" s="5" t="s">
        <v>38</v>
      </c>
      <c r="AE4963" s="5" t="str">
        <f>VLOOKUP(DatosTransformados[[#This Row],[Customer Segment Hidden]],Tabla3[#All],2,FALSE)</f>
        <v>Low</v>
      </c>
      <c r="AF4963" s="12">
        <v>36.834957276047739</v>
      </c>
      <c r="AG4963" s="5">
        <v>8</v>
      </c>
      <c r="AH4963" s="5" t="s">
        <v>49</v>
      </c>
      <c r="AI4963" s="5" t="str">
        <f>IFERROR(VLOOKUP(DatosTransformados[[#This Row],[Preferred Contact Method Hidden]],Tabla3[#All],2,FALSE),DatosTransformados[[#This Row],[Preferred Contact Method Hidden]])</f>
        <v>Phone</v>
      </c>
      <c r="AJ4963" s="5" t="str">
        <f>VLOOKUP(DatosTransformados[[#This Row],[Applied Discount Hidden]],Tabla3[#All],2,FALSE)</f>
        <v>No</v>
      </c>
      <c r="AK4963" s="5" t="b">
        <v>0</v>
      </c>
    </row>
    <row r="4964" spans="1:37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">
        <v>21</v>
      </c>
      <c r="O49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4" s="2" t="s">
        <v>33</v>
      </c>
      <c r="Q4964" s="2">
        <v>3</v>
      </c>
      <c r="R4964" s="2" t="s">
        <v>21</v>
      </c>
      <c r="S4964" s="2" t="s">
        <v>24</v>
      </c>
      <c r="T4964" s="2" t="s">
        <v>117</v>
      </c>
      <c r="U4964" s="2">
        <v>10</v>
      </c>
      <c r="V4964" s="2" t="str">
        <f>PROPER(DatosTransformados[[#This Row],[Payment Method Hidden]])</f>
        <v>Direct Debit</v>
      </c>
      <c r="W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964" s="2">
        <v>139</v>
      </c>
      <c r="Y4964" s="2" t="s">
        <v>42</v>
      </c>
      <c r="Z4964" s="2" t="s">
        <v>213</v>
      </c>
      <c r="AA4964" s="2" t="s">
        <v>3672</v>
      </c>
      <c r="AB4964" s="3">
        <f>DATEVALUE(DatosTransformados[[#This Row],[Contact Date Hidden]])</f>
        <v>44123</v>
      </c>
      <c r="AC4964" s="3">
        <v>44387</v>
      </c>
      <c r="AD4964" s="2" t="s">
        <v>38</v>
      </c>
      <c r="AE4964" s="2" t="str">
        <f>VLOOKUP(DatosTransformados[[#This Row],[Customer Segment Hidden]],Tabla3[#All],2,FALSE)</f>
        <v>Low</v>
      </c>
      <c r="AF4964" s="11">
        <v>8.4412199400200638</v>
      </c>
      <c r="AG4964" s="2">
        <v>1</v>
      </c>
      <c r="AH4964" s="2" t="s">
        <v>49</v>
      </c>
      <c r="AI4964" s="2" t="str">
        <f>IFERROR(VLOOKUP(DatosTransformados[[#This Row],[Preferred Contact Method Hidden]],Tabla3[#All],2,FALSE),DatosTransformados[[#This Row],[Preferred Contact Method Hidden]])</f>
        <v>Phone</v>
      </c>
      <c r="AJ4964" s="2" t="str">
        <f>VLOOKUP(DatosTransformados[[#This Row],[Applied Discount Hidden]],Tabla3[#All],2,FALSE)</f>
        <v>Yes</v>
      </c>
      <c r="AK4964" s="2" t="b">
        <v>1</v>
      </c>
    </row>
    <row r="4965" spans="1:37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">
        <v>21</v>
      </c>
      <c r="O49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5" s="5" t="s">
        <v>33</v>
      </c>
      <c r="Q4965" s="5">
        <v>6</v>
      </c>
      <c r="R4965" s="5" t="s">
        <v>21</v>
      </c>
      <c r="S4965" s="5" t="s">
        <v>24</v>
      </c>
      <c r="T4965" s="5" t="s">
        <v>117</v>
      </c>
      <c r="U4965" s="5">
        <v>28</v>
      </c>
      <c r="V4965" s="5" t="str">
        <f>PROPER(DatosTransformados[[#This Row],[Payment Method Hidden]])</f>
        <v>Direct Debit</v>
      </c>
      <c r="W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4965" s="5">
        <v>713</v>
      </c>
      <c r="Y4965" s="5"/>
      <c r="Z4965" s="5"/>
      <c r="AA4965" s="5" t="s">
        <v>7404</v>
      </c>
      <c r="AB4965" s="6">
        <f>DATEVALUE(DatosTransformados[[#This Row],[Contact Date Hidden]])</f>
        <v>44130</v>
      </c>
      <c r="AC4965" s="6">
        <v>44285</v>
      </c>
      <c r="AD4965" s="5" t="s">
        <v>44</v>
      </c>
      <c r="AE4965" s="5" t="str">
        <f>VLOOKUP(DatosTransformados[[#This Row],[Customer Segment Hidden]],Tabla3[#All],2,FALSE)</f>
        <v>Medium</v>
      </c>
      <c r="AF4965" s="12">
        <v>27.5475922196472</v>
      </c>
      <c r="AG4965" s="5">
        <v>0</v>
      </c>
      <c r="AH4965" s="5" t="s">
        <v>63</v>
      </c>
      <c r="AI4965" s="5" t="str">
        <f>IFERROR(VLOOKUP(DatosTransformados[[#This Row],[Preferred Contact Method Hidden]],Tabla3[#All],2,FALSE),DatosTransformados[[#This Row],[Preferred Contact Method Hidden]])</f>
        <v>SMS</v>
      </c>
      <c r="AJ4965" s="5" t="str">
        <f>VLOOKUP(DatosTransformados[[#This Row],[Applied Discount Hidden]],Tabla3[#All],2,FALSE)</f>
        <v>No</v>
      </c>
      <c r="AK4965" s="5" t="b">
        <v>0</v>
      </c>
    </row>
    <row r="4966" spans="1:37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">
        <v>21</v>
      </c>
      <c r="O49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6" s="2" t="s">
        <v>21</v>
      </c>
      <c r="Q4966" s="2">
        <v>0</v>
      </c>
      <c r="R4966" s="2" t="s">
        <v>21</v>
      </c>
      <c r="S4966" s="2" t="s">
        <v>24</v>
      </c>
      <c r="T4966" s="2" t="s">
        <v>35</v>
      </c>
      <c r="U4966" s="2">
        <v>7</v>
      </c>
      <c r="V4966" s="2" t="str">
        <f>PROPER(DatosTransformados[[#This Row],[Payment Method Hidden]])</f>
        <v>Direct Debit</v>
      </c>
      <c r="W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4966" s="2">
        <v>43</v>
      </c>
      <c r="Y4966" s="2" t="s">
        <v>103</v>
      </c>
      <c r="Z4966" s="2" t="s">
        <v>197</v>
      </c>
      <c r="AA4966" s="2" t="s">
        <v>272</v>
      </c>
      <c r="AB4966" s="3">
        <f>DATEVALUE(DatosTransformados[[#This Row],[Contact Date Hidden]])</f>
        <v>44969</v>
      </c>
      <c r="AC4966" s="3">
        <v>44448</v>
      </c>
      <c r="AD4966" s="2" t="s">
        <v>44</v>
      </c>
      <c r="AE4966" s="2" t="str">
        <f>VLOOKUP(DatosTransformados[[#This Row],[Customer Segment Hidden]],Tabla3[#All],2,FALSE)</f>
        <v>Medium</v>
      </c>
      <c r="AF4966" s="11">
        <v>8.0785701391864144</v>
      </c>
      <c r="AG4966" s="2">
        <v>8</v>
      </c>
      <c r="AH4966" s="2" t="s">
        <v>63</v>
      </c>
      <c r="AI4966" s="2" t="str">
        <f>IFERROR(VLOOKUP(DatosTransformados[[#This Row],[Preferred Contact Method Hidden]],Tabla3[#All],2,FALSE),DatosTransformados[[#This Row],[Preferred Contact Method Hidden]])</f>
        <v>SMS</v>
      </c>
      <c r="AJ4966" s="2" t="str">
        <f>VLOOKUP(DatosTransformados[[#This Row],[Applied Discount Hidden]],Tabla3[#All],2,FALSE)</f>
        <v>No</v>
      </c>
      <c r="AK4966" s="2" t="b">
        <v>0</v>
      </c>
    </row>
    <row r="4967" spans="1:37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">
        <v>21</v>
      </c>
      <c r="O49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7" s="5" t="s">
        <v>21</v>
      </c>
      <c r="Q4967" s="5">
        <v>0</v>
      </c>
      <c r="R4967" s="5" t="s">
        <v>33</v>
      </c>
      <c r="S4967" s="5" t="s">
        <v>24</v>
      </c>
      <c r="T4967" s="5" t="s">
        <v>25</v>
      </c>
      <c r="U4967" s="5">
        <v>58</v>
      </c>
      <c r="V4967" s="5" t="str">
        <f>PROPER(DatosTransformados[[#This Row],[Payment Method Hidden]])</f>
        <v>Credit Card</v>
      </c>
      <c r="W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4967" s="5">
        <v>1141</v>
      </c>
      <c r="Y4967" s="5" t="s">
        <v>103</v>
      </c>
      <c r="Z4967" s="5" t="s">
        <v>197</v>
      </c>
      <c r="AA4967" s="5" t="s">
        <v>7407</v>
      </c>
      <c r="AB4967" s="6">
        <f>DATEVALUE(DatosTransformados[[#This Row],[Contact Date Hidden]])</f>
        <v>45249</v>
      </c>
      <c r="AC4967" s="6">
        <v>44578</v>
      </c>
      <c r="AD4967" s="5" t="s">
        <v>44</v>
      </c>
      <c r="AE4967" s="5" t="str">
        <f>VLOOKUP(DatosTransformados[[#This Row],[Customer Segment Hidden]],Tabla3[#All],2,FALSE)</f>
        <v>Medium</v>
      </c>
      <c r="AF4967" s="12">
        <v>67.549350630153157</v>
      </c>
      <c r="AG4967" s="5">
        <v>3</v>
      </c>
      <c r="AH4967" s="5" t="s">
        <v>29</v>
      </c>
      <c r="AI4967" s="5" t="str">
        <f>IFERROR(VLOOKUP(DatosTransformados[[#This Row],[Preferred Contact Method Hidden]],Tabla3[#All],2,FALSE),DatosTransformados[[#This Row],[Preferred Contact Method Hidden]])</f>
        <v>Email</v>
      </c>
      <c r="AJ4967" s="5" t="str">
        <f>VLOOKUP(DatosTransformados[[#This Row],[Applied Discount Hidden]],Tabla3[#All],2,FALSE)</f>
        <v>No</v>
      </c>
      <c r="AK4967" s="5" t="b">
        <v>0</v>
      </c>
    </row>
    <row r="4968" spans="1:37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">
        <v>33</v>
      </c>
      <c r="O4968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4968" s="2" t="s">
        <v>21</v>
      </c>
      <c r="Q4968" s="2">
        <v>0</v>
      </c>
      <c r="R4968" s="2" t="s">
        <v>21</v>
      </c>
      <c r="S4968" s="2" t="s">
        <v>24</v>
      </c>
      <c r="T4968" s="2" t="s">
        <v>169</v>
      </c>
      <c r="U4968" s="2">
        <v>25</v>
      </c>
      <c r="V4968" s="2" t="str">
        <f>PROPER(DatosTransformados[[#This Row],[Payment Method Hidden]])</f>
        <v>Paper Check</v>
      </c>
      <c r="W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4968" s="2">
        <v>647</v>
      </c>
      <c r="Y4968" s="2"/>
      <c r="Z4968" s="2"/>
      <c r="AA4968" s="2" t="s">
        <v>2259</v>
      </c>
      <c r="AB4968" s="3">
        <f>DATEVALUE(DatosTransformados[[#This Row],[Contact Date Hidden]])</f>
        <v>45016</v>
      </c>
      <c r="AC4968" s="3">
        <v>44487</v>
      </c>
      <c r="AD4968" s="2" t="s">
        <v>38</v>
      </c>
      <c r="AE4968" s="2" t="str">
        <f>VLOOKUP(DatosTransformados[[#This Row],[Customer Segment Hidden]],Tabla3[#All],2,FALSE)</f>
        <v>Low</v>
      </c>
      <c r="AF4968" s="11">
        <v>21.528889135220911</v>
      </c>
      <c r="AG4968" s="2">
        <v>0</v>
      </c>
      <c r="AH4968" s="2" t="s">
        <v>63</v>
      </c>
      <c r="AI4968" s="2" t="str">
        <f>IFERROR(VLOOKUP(DatosTransformados[[#This Row],[Preferred Contact Method Hidden]],Tabla3[#All],2,FALSE),DatosTransformados[[#This Row],[Preferred Contact Method Hidden]])</f>
        <v>SMS</v>
      </c>
      <c r="AJ4968" s="2" t="str">
        <f>VLOOKUP(DatosTransformados[[#This Row],[Applied Discount Hidden]],Tabla3[#All],2,FALSE)</f>
        <v>Yes</v>
      </c>
      <c r="AK4968" s="2" t="b">
        <v>1</v>
      </c>
    </row>
    <row r="4969" spans="1:37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">
        <v>21</v>
      </c>
      <c r="O49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69" s="5" t="s">
        <v>21</v>
      </c>
      <c r="Q4969" s="5">
        <v>0</v>
      </c>
      <c r="R4969" s="5" t="s">
        <v>21</v>
      </c>
      <c r="S4969" s="5" t="s">
        <v>24</v>
      </c>
      <c r="T4969" s="5" t="s">
        <v>117</v>
      </c>
      <c r="U4969" s="5">
        <v>30</v>
      </c>
      <c r="V4969" s="5" t="str">
        <f>PROPER(DatosTransformados[[#This Row],[Payment Method Hidden]])</f>
        <v>Direct Debit</v>
      </c>
      <c r="W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4969" s="5">
        <v>179</v>
      </c>
      <c r="Y4969" s="5"/>
      <c r="Z4969" s="5"/>
      <c r="AA4969" s="5" t="s">
        <v>5163</v>
      </c>
      <c r="AB4969" s="6">
        <f>DATEVALUE(DatosTransformados[[#This Row],[Contact Date Hidden]])</f>
        <v>44803</v>
      </c>
      <c r="AC4969" s="6">
        <v>43980</v>
      </c>
      <c r="AD4969" s="5" t="s">
        <v>38</v>
      </c>
      <c r="AE4969" s="5" t="str">
        <f>VLOOKUP(DatosTransformados[[#This Row],[Customer Segment Hidden]],Tabla3[#All],2,FALSE)</f>
        <v>Low</v>
      </c>
      <c r="AF4969" s="12">
        <v>33.692830408034098</v>
      </c>
      <c r="AG4969" s="5">
        <v>9</v>
      </c>
      <c r="AH4969" s="5" t="s">
        <v>29</v>
      </c>
      <c r="AI4969" s="5" t="str">
        <f>IFERROR(VLOOKUP(DatosTransformados[[#This Row],[Preferred Contact Method Hidden]],Tabla3[#All],2,FALSE),DatosTransformados[[#This Row],[Preferred Contact Method Hidden]])</f>
        <v>Email</v>
      </c>
      <c r="AJ4969" s="5" t="str">
        <f>VLOOKUP(DatosTransformados[[#This Row],[Applied Discount Hidden]],Tabla3[#All],2,FALSE)</f>
        <v>Yes</v>
      </c>
      <c r="AK4969" s="5" t="b">
        <v>1</v>
      </c>
    </row>
    <row r="4970" spans="1:37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">
        <v>21</v>
      </c>
      <c r="O49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0" s="2" t="s">
        <v>21</v>
      </c>
      <c r="Q4970" s="2">
        <v>0</v>
      </c>
      <c r="R4970" s="2" t="s">
        <v>21</v>
      </c>
      <c r="S4970" s="2" t="s">
        <v>24</v>
      </c>
      <c r="T4970" s="2" t="s">
        <v>25</v>
      </c>
      <c r="U4970" s="2">
        <v>35</v>
      </c>
      <c r="V4970" s="2" t="str">
        <f>PROPER(DatosTransformados[[#This Row],[Payment Method Hidden]])</f>
        <v>Credit Card</v>
      </c>
      <c r="W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4970" s="2">
        <v>360</v>
      </c>
      <c r="Y4970" s="2"/>
      <c r="Z4970" s="2"/>
      <c r="AA4970" s="2" t="s">
        <v>3264</v>
      </c>
      <c r="AB4970" s="3">
        <f>DATEVALUE(DatosTransformados[[#This Row],[Contact Date Hidden]])</f>
        <v>44557</v>
      </c>
      <c r="AC4970" s="3">
        <v>44315</v>
      </c>
      <c r="AD4970" s="2" t="s">
        <v>28</v>
      </c>
      <c r="AE4970" s="2" t="str">
        <f>VLOOKUP(DatosTransformados[[#This Row],[Customer Segment Hidden]],Tabla3[#All],2,FALSE)</f>
        <v>High</v>
      </c>
      <c r="AF4970" s="11">
        <v>35.772494978464039</v>
      </c>
      <c r="AG4970" s="2">
        <v>8</v>
      </c>
      <c r="AH4970" s="2" t="s">
        <v>63</v>
      </c>
      <c r="AI4970" s="2" t="str">
        <f>IFERROR(VLOOKUP(DatosTransformados[[#This Row],[Preferred Contact Method Hidden]],Tabla3[#All],2,FALSE),DatosTransformados[[#This Row],[Preferred Contact Method Hidden]])</f>
        <v>SMS</v>
      </c>
      <c r="AJ4970" s="2" t="str">
        <f>VLOOKUP(DatosTransformados[[#This Row],[Applied Discount Hidden]],Tabla3[#All],2,FALSE)</f>
        <v>No</v>
      </c>
      <c r="AK4970" s="2" t="b">
        <v>0</v>
      </c>
    </row>
    <row r="4971" spans="1:37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">
        <v>33</v>
      </c>
      <c r="O49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1" s="5" t="s">
        <v>21</v>
      </c>
      <c r="Q4971" s="5">
        <v>0</v>
      </c>
      <c r="R4971" s="5" t="s">
        <v>33</v>
      </c>
      <c r="S4971" s="5" t="s">
        <v>34</v>
      </c>
      <c r="T4971" s="5" t="s">
        <v>117</v>
      </c>
      <c r="U4971" s="5">
        <v>56</v>
      </c>
      <c r="V4971" s="5" t="str">
        <f>PROPER(DatosTransformados[[#This Row],[Payment Method Hidden]])</f>
        <v>Direct Debit</v>
      </c>
      <c r="W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4971" s="5">
        <v>3426</v>
      </c>
      <c r="Y4971" s="5" t="s">
        <v>42</v>
      </c>
      <c r="Z4971" s="5" t="s">
        <v>184</v>
      </c>
      <c r="AA4971" s="5" t="s">
        <v>5300</v>
      </c>
      <c r="AB4971" s="6">
        <f>DATEVALUE(DatosTransformados[[#This Row],[Contact Date Hidden]])</f>
        <v>44962</v>
      </c>
      <c r="AC4971" s="6">
        <v>44078</v>
      </c>
      <c r="AD4971" s="5" t="s">
        <v>44</v>
      </c>
      <c r="AE4971" s="5" t="str">
        <f>VLOOKUP(DatosTransformados[[#This Row],[Customer Segment Hidden]],Tabla3[#All],2,FALSE)</f>
        <v>Medium</v>
      </c>
      <c r="AF4971" s="12">
        <v>62.869208328952922</v>
      </c>
      <c r="AG4971" s="5">
        <v>3</v>
      </c>
      <c r="AH4971" s="5" t="s">
        <v>63</v>
      </c>
      <c r="AI4971" s="5" t="str">
        <f>IFERROR(VLOOKUP(DatosTransformados[[#This Row],[Preferred Contact Method Hidden]],Tabla3[#All],2,FALSE),DatosTransformados[[#This Row],[Preferred Contact Method Hidden]])</f>
        <v>SMS</v>
      </c>
      <c r="AJ4971" s="5" t="str">
        <f>VLOOKUP(DatosTransformados[[#This Row],[Applied Discount Hidden]],Tabla3[#All],2,FALSE)</f>
        <v>Yes</v>
      </c>
      <c r="AK4971" s="5" t="b">
        <v>1</v>
      </c>
    </row>
    <row r="4972" spans="1:37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">
        <v>21</v>
      </c>
      <c r="O49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2" s="2" t="s">
        <v>33</v>
      </c>
      <c r="Q4972" s="2">
        <v>3</v>
      </c>
      <c r="R4972" s="2" t="s">
        <v>21</v>
      </c>
      <c r="S4972" s="2" t="s">
        <v>24</v>
      </c>
      <c r="T4972" s="2" t="s">
        <v>117</v>
      </c>
      <c r="U4972" s="2">
        <v>24</v>
      </c>
      <c r="V4972" s="2" t="str">
        <f>PROPER(DatosTransformados[[#This Row],[Payment Method Hidden]])</f>
        <v>Direct Debit</v>
      </c>
      <c r="W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972" s="2">
        <v>139</v>
      </c>
      <c r="Y4972" s="2" t="s">
        <v>134</v>
      </c>
      <c r="Z4972" s="2" t="s">
        <v>403</v>
      </c>
      <c r="AA4972" s="2" t="s">
        <v>305</v>
      </c>
      <c r="AB4972" s="3">
        <f>DATEVALUE(DatosTransformados[[#This Row],[Contact Date Hidden]])</f>
        <v>44159</v>
      </c>
      <c r="AC4972" s="3">
        <v>44821</v>
      </c>
      <c r="AD4972" s="2" t="s">
        <v>44</v>
      </c>
      <c r="AE4972" s="2" t="str">
        <f>VLOOKUP(DatosTransformados[[#This Row],[Customer Segment Hidden]],Tabla3[#All],2,FALSE)</f>
        <v>Medium</v>
      </c>
      <c r="AF4972" s="11">
        <v>20.49558212807958</v>
      </c>
      <c r="AG4972" s="2">
        <v>2</v>
      </c>
      <c r="AH4972" s="2" t="s">
        <v>63</v>
      </c>
      <c r="AI4972" s="2" t="str">
        <f>IFERROR(VLOOKUP(DatosTransformados[[#This Row],[Preferred Contact Method Hidden]],Tabla3[#All],2,FALSE),DatosTransformados[[#This Row],[Preferred Contact Method Hidden]])</f>
        <v>SMS</v>
      </c>
      <c r="AJ4972" s="2" t="str">
        <f>VLOOKUP(DatosTransformados[[#This Row],[Applied Discount Hidden]],Tabla3[#All],2,FALSE)</f>
        <v>Yes</v>
      </c>
      <c r="AK4972" s="2" t="b">
        <v>1</v>
      </c>
    </row>
    <row r="4973" spans="1:37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">
        <v>21</v>
      </c>
      <c r="O49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3" s="5" t="s">
        <v>33</v>
      </c>
      <c r="Q4973" s="5">
        <v>5</v>
      </c>
      <c r="R4973" s="5" t="s">
        <v>21</v>
      </c>
      <c r="S4973" s="5" t="s">
        <v>24</v>
      </c>
      <c r="T4973" s="5" t="s">
        <v>25</v>
      </c>
      <c r="U4973" s="5">
        <v>18</v>
      </c>
      <c r="V4973" s="5" t="str">
        <f>PROPER(DatosTransformados[[#This Row],[Payment Method Hidden]])</f>
        <v>Credit Card</v>
      </c>
      <c r="W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4973" s="5">
        <v>554</v>
      </c>
      <c r="Y4973" s="5" t="s">
        <v>87</v>
      </c>
      <c r="Z4973" s="5" t="s">
        <v>535</v>
      </c>
      <c r="AA4973" s="5" t="s">
        <v>2432</v>
      </c>
      <c r="AB4973" s="6">
        <f>DATEVALUE(DatosTransformados[[#This Row],[Contact Date Hidden]])</f>
        <v>45190</v>
      </c>
      <c r="AC4973" s="6">
        <v>45264</v>
      </c>
      <c r="AD4973" s="5" t="s">
        <v>44</v>
      </c>
      <c r="AE4973" s="5" t="str">
        <f>VLOOKUP(DatosTransformados[[#This Row],[Customer Segment Hidden]],Tabla3[#All],2,FALSE)</f>
        <v>Medium</v>
      </c>
      <c r="AF4973" s="12">
        <v>21.261927498126621</v>
      </c>
      <c r="AG4973" s="5">
        <v>3</v>
      </c>
      <c r="AH4973" s="5" t="s">
        <v>49</v>
      </c>
      <c r="AI4973" s="5" t="str">
        <f>IFERROR(VLOOKUP(DatosTransformados[[#This Row],[Preferred Contact Method Hidden]],Tabla3[#All],2,FALSE),DatosTransformados[[#This Row],[Preferred Contact Method Hidden]])</f>
        <v>Phone</v>
      </c>
      <c r="AJ4973" s="5" t="str">
        <f>VLOOKUP(DatosTransformados[[#This Row],[Applied Discount Hidden]],Tabla3[#All],2,FALSE)</f>
        <v>No</v>
      </c>
      <c r="AK4973" s="5" t="b">
        <v>0</v>
      </c>
    </row>
    <row r="4974" spans="1:37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">
        <v>21</v>
      </c>
      <c r="O49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4" s="2" t="s">
        <v>21</v>
      </c>
      <c r="Q4974" s="2">
        <v>0</v>
      </c>
      <c r="R4974" s="2" t="s">
        <v>33</v>
      </c>
      <c r="S4974" s="2" t="s">
        <v>52</v>
      </c>
      <c r="T4974" s="2" t="s">
        <v>35</v>
      </c>
      <c r="U4974" s="2">
        <v>52</v>
      </c>
      <c r="V4974" s="2" t="str">
        <f>PROPER(DatosTransformados[[#This Row],[Payment Method Hidden]])</f>
        <v>Direct Debit</v>
      </c>
      <c r="W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4974" s="2">
        <v>3327</v>
      </c>
      <c r="Y4974" s="2"/>
      <c r="Z4974" s="2"/>
      <c r="AA4974" s="2" t="s">
        <v>2430</v>
      </c>
      <c r="AB4974" s="3">
        <f>DATEVALUE(DatosTransformados[[#This Row],[Contact Date Hidden]])</f>
        <v>44822</v>
      </c>
      <c r="AC4974" s="3">
        <v>44418</v>
      </c>
      <c r="AD4974" s="2" t="s">
        <v>38</v>
      </c>
      <c r="AE4974" s="2" t="str">
        <f>VLOOKUP(DatosTransformados[[#This Row],[Customer Segment Hidden]],Tabla3[#All],2,FALSE)</f>
        <v>Low</v>
      </c>
      <c r="AF4974" s="11">
        <v>48.08686412257687</v>
      </c>
      <c r="AG4974" s="2">
        <v>6</v>
      </c>
      <c r="AH4974" s="2" t="s">
        <v>49</v>
      </c>
      <c r="AI4974" s="2" t="str">
        <f>IFERROR(VLOOKUP(DatosTransformados[[#This Row],[Preferred Contact Method Hidden]],Tabla3[#All],2,FALSE),DatosTransformados[[#This Row],[Preferred Contact Method Hidden]])</f>
        <v>Phone</v>
      </c>
      <c r="AJ4974" s="2" t="str">
        <f>VLOOKUP(DatosTransformados[[#This Row],[Applied Discount Hidden]],Tabla3[#All],2,FALSE)</f>
        <v>No</v>
      </c>
      <c r="AK4974" s="2" t="b">
        <v>0</v>
      </c>
    </row>
    <row r="4975" spans="1:37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">
        <v>21</v>
      </c>
      <c r="O49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5" s="5" t="s">
        <v>21</v>
      </c>
      <c r="Q4975" s="5">
        <v>0</v>
      </c>
      <c r="R4975" s="5" t="s">
        <v>21</v>
      </c>
      <c r="S4975" s="5" t="s">
        <v>24</v>
      </c>
      <c r="T4975" s="5" t="s">
        <v>123</v>
      </c>
      <c r="U4975" s="5">
        <v>42</v>
      </c>
      <c r="V4975" s="5" t="str">
        <f>PROPER(DatosTransformados[[#This Row],[Payment Method Hidden]])</f>
        <v>Credit Card</v>
      </c>
      <c r="W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975" s="5">
        <v>852</v>
      </c>
      <c r="Y4975" s="5" t="s">
        <v>134</v>
      </c>
      <c r="Z4975" s="5" t="s">
        <v>135</v>
      </c>
      <c r="AA4975" s="5" t="s">
        <v>4033</v>
      </c>
      <c r="AB4975" s="6">
        <f>DATEVALUE(DatosTransformados[[#This Row],[Contact Date Hidden]])</f>
        <v>44302</v>
      </c>
      <c r="AC4975" s="6">
        <v>44048</v>
      </c>
      <c r="AD4975" s="5" t="s">
        <v>38</v>
      </c>
      <c r="AE4975" s="5" t="str">
        <f>VLOOKUP(DatosTransformados[[#This Row],[Customer Segment Hidden]],Tabla3[#All],2,FALSE)</f>
        <v>Low</v>
      </c>
      <c r="AF4975" s="12">
        <v>35.726980467118203</v>
      </c>
      <c r="AG4975" s="5">
        <v>9</v>
      </c>
      <c r="AH4975" s="5" t="s">
        <v>49</v>
      </c>
      <c r="AI4975" s="5" t="str">
        <f>IFERROR(VLOOKUP(DatosTransformados[[#This Row],[Preferred Contact Method Hidden]],Tabla3[#All],2,FALSE),DatosTransformados[[#This Row],[Preferred Contact Method Hidden]])</f>
        <v>Phone</v>
      </c>
      <c r="AJ4975" s="5" t="str">
        <f>VLOOKUP(DatosTransformados[[#This Row],[Applied Discount Hidden]],Tabla3[#All],2,FALSE)</f>
        <v>Yes</v>
      </c>
      <c r="AK4975" s="5" t="b">
        <v>1</v>
      </c>
    </row>
    <row r="4976" spans="1:37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">
        <v>21</v>
      </c>
      <c r="O49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6" s="2" t="s">
        <v>21</v>
      </c>
      <c r="Q4976" s="2">
        <v>0</v>
      </c>
      <c r="R4976" s="2" t="s">
        <v>21</v>
      </c>
      <c r="S4976" s="2" t="s">
        <v>34</v>
      </c>
      <c r="T4976" s="2" t="s">
        <v>117</v>
      </c>
      <c r="U4976" s="2">
        <v>34</v>
      </c>
      <c r="V4976" s="2" t="str">
        <f>PROPER(DatosTransformados[[#This Row],[Payment Method Hidden]])</f>
        <v>Direct Debit</v>
      </c>
      <c r="W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4976" s="2">
        <v>784</v>
      </c>
      <c r="Y4976" s="2"/>
      <c r="Z4976" s="2"/>
      <c r="AA4976" s="2" t="s">
        <v>1712</v>
      </c>
      <c r="AB4976" s="3">
        <f>DATEVALUE(DatosTransformados[[#This Row],[Contact Date Hidden]])</f>
        <v>45156</v>
      </c>
      <c r="AC4976" s="3">
        <v>45156</v>
      </c>
      <c r="AD4976" s="2" t="s">
        <v>38</v>
      </c>
      <c r="AE4976" s="2" t="str">
        <f>VLOOKUP(DatosTransformados[[#This Row],[Customer Segment Hidden]],Tabla3[#All],2,FALSE)</f>
        <v>Low</v>
      </c>
      <c r="AF4976" s="11">
        <v>34.274540908625887</v>
      </c>
      <c r="AG4976" s="2">
        <v>4</v>
      </c>
      <c r="AH4976" s="2" t="s">
        <v>63</v>
      </c>
      <c r="AI4976" s="2" t="str">
        <f>IFERROR(VLOOKUP(DatosTransformados[[#This Row],[Preferred Contact Method Hidden]],Tabla3[#All],2,FALSE),DatosTransformados[[#This Row],[Preferred Contact Method Hidden]])</f>
        <v>SMS</v>
      </c>
      <c r="AJ4976" s="2" t="str">
        <f>VLOOKUP(DatosTransformados[[#This Row],[Applied Discount Hidden]],Tabla3[#All],2,FALSE)</f>
        <v>No</v>
      </c>
      <c r="AK4976" s="2" t="b">
        <v>0</v>
      </c>
    </row>
    <row r="4977" spans="1:37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">
        <v>21</v>
      </c>
      <c r="O49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7" s="5" t="s">
        <v>21</v>
      </c>
      <c r="Q4977" s="5">
        <v>0</v>
      </c>
      <c r="R4977" s="5" t="s">
        <v>33</v>
      </c>
      <c r="S4977" s="5" t="s">
        <v>24</v>
      </c>
      <c r="T4977" s="5" t="s">
        <v>35</v>
      </c>
      <c r="U4977" s="5">
        <v>42</v>
      </c>
      <c r="V4977" s="5" t="str">
        <f>PROPER(DatosTransformados[[#This Row],[Payment Method Hidden]])</f>
        <v>Direct Debit</v>
      </c>
      <c r="W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4977" s="5">
        <v>530</v>
      </c>
      <c r="Y4977" s="5" t="s">
        <v>103</v>
      </c>
      <c r="Z4977" s="5" t="s">
        <v>197</v>
      </c>
      <c r="AA4977" s="5" t="s">
        <v>704</v>
      </c>
      <c r="AB4977" s="6">
        <f>DATEVALUE(DatosTransformados[[#This Row],[Contact Date Hidden]])</f>
        <v>43959</v>
      </c>
      <c r="AC4977" s="6">
        <v>44368</v>
      </c>
      <c r="AD4977" s="5" t="s">
        <v>28</v>
      </c>
      <c r="AE4977" s="5" t="str">
        <f>VLOOKUP(DatosTransformados[[#This Row],[Customer Segment Hidden]],Tabla3[#All],2,FALSE)</f>
        <v>High</v>
      </c>
      <c r="AF4977" s="12">
        <v>45.637376115177261</v>
      </c>
      <c r="AG4977" s="5">
        <v>3</v>
      </c>
      <c r="AH4977" s="5" t="s">
        <v>29</v>
      </c>
      <c r="AI4977" s="5" t="str">
        <f>IFERROR(VLOOKUP(DatosTransformados[[#This Row],[Preferred Contact Method Hidden]],Tabla3[#All],2,FALSE),DatosTransformados[[#This Row],[Preferred Contact Method Hidden]])</f>
        <v>Email</v>
      </c>
      <c r="AJ4977" s="5" t="str">
        <f>VLOOKUP(DatosTransformados[[#This Row],[Applied Discount Hidden]],Tabla3[#All],2,FALSE)</f>
        <v>Yes</v>
      </c>
      <c r="AK4977" s="5" t="b">
        <v>1</v>
      </c>
    </row>
    <row r="4978" spans="1:37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">
        <v>21</v>
      </c>
      <c r="O49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8" s="2" t="s">
        <v>21</v>
      </c>
      <c r="Q4978" s="2">
        <v>0</v>
      </c>
      <c r="R4978" s="2" t="s">
        <v>21</v>
      </c>
      <c r="S4978" s="2" t="s">
        <v>34</v>
      </c>
      <c r="T4978" s="2" t="s">
        <v>25</v>
      </c>
      <c r="U4978" s="2">
        <v>10</v>
      </c>
      <c r="V4978" s="2" t="str">
        <f>PROPER(DatosTransformados[[#This Row],[Payment Method Hidden]])</f>
        <v>Credit Card</v>
      </c>
      <c r="W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4978" s="2">
        <v>263</v>
      </c>
      <c r="Y4978" s="2"/>
      <c r="Z4978" s="2"/>
      <c r="AA4978" s="2" t="s">
        <v>7419</v>
      </c>
      <c r="AB4978" s="3">
        <f>DATEVALUE(DatosTransformados[[#This Row],[Contact Date Hidden]])</f>
        <v>45212</v>
      </c>
      <c r="AC4978" s="3">
        <v>44025</v>
      </c>
      <c r="AD4978" s="2" t="s">
        <v>38</v>
      </c>
      <c r="AE4978" s="2" t="str">
        <f>VLOOKUP(DatosTransformados[[#This Row],[Customer Segment Hidden]],Tabla3[#All],2,FALSE)</f>
        <v>Low</v>
      </c>
      <c r="AF4978" s="11">
        <v>11.226935441309591</v>
      </c>
      <c r="AG4978" s="2">
        <v>5</v>
      </c>
      <c r="AH4978" s="2" t="s">
        <v>29</v>
      </c>
      <c r="AI4978" s="2" t="str">
        <f>IFERROR(VLOOKUP(DatosTransformados[[#This Row],[Preferred Contact Method Hidden]],Tabla3[#All],2,FALSE),DatosTransformados[[#This Row],[Preferred Contact Method Hidden]])</f>
        <v>Email</v>
      </c>
      <c r="AJ4978" s="2" t="str">
        <f>VLOOKUP(DatosTransformados[[#This Row],[Applied Discount Hidden]],Tabla3[#All],2,FALSE)</f>
        <v>Yes</v>
      </c>
      <c r="AK4978" s="2" t="b">
        <v>1</v>
      </c>
    </row>
    <row r="4979" spans="1:37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">
        <v>21</v>
      </c>
      <c r="O49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79" s="5" t="s">
        <v>21</v>
      </c>
      <c r="Q4979" s="5">
        <v>0</v>
      </c>
      <c r="R4979" s="5" t="s">
        <v>33</v>
      </c>
      <c r="S4979" s="5" t="s">
        <v>24</v>
      </c>
      <c r="T4979" s="5" t="s">
        <v>117</v>
      </c>
      <c r="U4979" s="5">
        <v>16</v>
      </c>
      <c r="V4979" s="5" t="str">
        <f>PROPER(DatosTransformados[[#This Row],[Payment Method Hidden]])</f>
        <v>Direct Debit</v>
      </c>
      <c r="W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4979" s="5">
        <v>767</v>
      </c>
      <c r="Y4979" s="5"/>
      <c r="Z4979" s="5"/>
      <c r="AA4979" s="5" t="s">
        <v>698</v>
      </c>
      <c r="AB4979" s="6">
        <f>DATEVALUE(DatosTransformados[[#This Row],[Contact Date Hidden]])</f>
        <v>43897</v>
      </c>
      <c r="AC4979" s="6">
        <v>44308</v>
      </c>
      <c r="AD4979" s="5" t="s">
        <v>28</v>
      </c>
      <c r="AE4979" s="5" t="str">
        <f>VLOOKUP(DatosTransformados[[#This Row],[Customer Segment Hidden]],Tabla3[#All],2,FALSE)</f>
        <v>High</v>
      </c>
      <c r="AF4979" s="12">
        <v>13.230672902646219</v>
      </c>
      <c r="AG4979" s="5">
        <v>8</v>
      </c>
      <c r="AH4979" s="5" t="s">
        <v>49</v>
      </c>
      <c r="AI4979" s="5" t="str">
        <f>IFERROR(VLOOKUP(DatosTransformados[[#This Row],[Preferred Contact Method Hidden]],Tabla3[#All],2,FALSE),DatosTransformados[[#This Row],[Preferred Contact Method Hidden]])</f>
        <v>Phone</v>
      </c>
      <c r="AJ4979" s="5" t="str">
        <f>VLOOKUP(DatosTransformados[[#This Row],[Applied Discount Hidden]],Tabla3[#All],2,FALSE)</f>
        <v>No</v>
      </c>
      <c r="AK4979" s="5" t="b">
        <v>0</v>
      </c>
    </row>
    <row r="4980" spans="1:37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">
        <v>21</v>
      </c>
      <c r="O49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0" s="2" t="s">
        <v>21</v>
      </c>
      <c r="Q4980" s="2">
        <v>0</v>
      </c>
      <c r="R4980" s="2" t="s">
        <v>21</v>
      </c>
      <c r="S4980" s="2" t="s">
        <v>24</v>
      </c>
      <c r="T4980" s="2" t="s">
        <v>35</v>
      </c>
      <c r="U4980" s="2">
        <v>14</v>
      </c>
      <c r="V4980" s="2" t="str">
        <f>PROPER(DatosTransformados[[#This Row],[Payment Method Hidden]])</f>
        <v>Direct Debit</v>
      </c>
      <c r="W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4980" s="2">
        <v>54</v>
      </c>
      <c r="Y4980" s="2"/>
      <c r="Z4980" s="2"/>
      <c r="AA4980" s="2" t="s">
        <v>1004</v>
      </c>
      <c r="AB4980" s="3">
        <f>DATEVALUE(DatosTransformados[[#This Row],[Contact Date Hidden]])</f>
        <v>45205</v>
      </c>
      <c r="AC4980" s="3">
        <v>44898</v>
      </c>
      <c r="AD4980" s="2" t="s">
        <v>38</v>
      </c>
      <c r="AE4980" s="2" t="str">
        <f>VLOOKUP(DatosTransformados[[#This Row],[Customer Segment Hidden]],Tabla3[#All],2,FALSE)</f>
        <v>Low</v>
      </c>
      <c r="AF4980" s="11">
        <v>15.563877993066599</v>
      </c>
      <c r="AG4980" s="2">
        <v>1</v>
      </c>
      <c r="AH4980" s="2" t="s">
        <v>63</v>
      </c>
      <c r="AI4980" s="2" t="str">
        <f>IFERROR(VLOOKUP(DatosTransformados[[#This Row],[Preferred Contact Method Hidden]],Tabla3[#All],2,FALSE),DatosTransformados[[#This Row],[Preferred Contact Method Hidden]])</f>
        <v>SMS</v>
      </c>
      <c r="AJ4980" s="2" t="str">
        <f>VLOOKUP(DatosTransformados[[#This Row],[Applied Discount Hidden]],Tabla3[#All],2,FALSE)</f>
        <v>Yes</v>
      </c>
      <c r="AK4980" s="2" t="b">
        <v>1</v>
      </c>
    </row>
    <row r="4981" spans="1:37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">
        <v>21</v>
      </c>
      <c r="O49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1" s="5" t="s">
        <v>21</v>
      </c>
      <c r="Q4981" s="5">
        <v>0</v>
      </c>
      <c r="R4981" s="5" t="s">
        <v>21</v>
      </c>
      <c r="S4981" s="5" t="s">
        <v>24</v>
      </c>
      <c r="T4981" s="5" t="s">
        <v>25</v>
      </c>
      <c r="U4981" s="5">
        <v>26</v>
      </c>
      <c r="V4981" s="5" t="str">
        <f>PROPER(DatosTransformados[[#This Row],[Payment Method Hidden]])</f>
        <v>Credit Card</v>
      </c>
      <c r="W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4981" s="5">
        <v>26</v>
      </c>
      <c r="Y4981" s="5" t="s">
        <v>42</v>
      </c>
      <c r="Z4981" s="5" t="s">
        <v>213</v>
      </c>
      <c r="AA4981" s="5" t="s">
        <v>3082</v>
      </c>
      <c r="AB4981" s="6">
        <f>DATEVALUE(DatosTransformados[[#This Row],[Contact Date Hidden]])</f>
        <v>45197</v>
      </c>
      <c r="AC4981" s="6">
        <v>43841</v>
      </c>
      <c r="AD4981" s="5" t="s">
        <v>28</v>
      </c>
      <c r="AE4981" s="5" t="str">
        <f>VLOOKUP(DatosTransformados[[#This Row],[Customer Segment Hidden]],Tabla3[#All],2,FALSE)</f>
        <v>High</v>
      </c>
      <c r="AF4981" s="12">
        <v>22.130112965737919</v>
      </c>
      <c r="AG4981" s="5">
        <v>5</v>
      </c>
      <c r="AH4981" s="5" t="s">
        <v>63</v>
      </c>
      <c r="AI4981" s="5" t="str">
        <f>IFERROR(VLOOKUP(DatosTransformados[[#This Row],[Preferred Contact Method Hidden]],Tabla3[#All],2,FALSE),DatosTransformados[[#This Row],[Preferred Contact Method Hidden]])</f>
        <v>SMS</v>
      </c>
      <c r="AJ4981" s="5" t="str">
        <f>VLOOKUP(DatosTransformados[[#This Row],[Applied Discount Hidden]],Tabla3[#All],2,FALSE)</f>
        <v>Yes</v>
      </c>
      <c r="AK4981" s="5" t="b">
        <v>1</v>
      </c>
    </row>
    <row r="4982" spans="1:37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">
        <v>33</v>
      </c>
      <c r="O49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2" s="2" t="s">
        <v>21</v>
      </c>
      <c r="Q4982" s="2">
        <v>0</v>
      </c>
      <c r="R4982" s="2" t="s">
        <v>33</v>
      </c>
      <c r="S4982" s="2" t="s">
        <v>34</v>
      </c>
      <c r="T4982" s="2" t="s">
        <v>117</v>
      </c>
      <c r="U4982" s="2">
        <v>36</v>
      </c>
      <c r="V4982" s="2" t="str">
        <f>PROPER(DatosTransformados[[#This Row],[Payment Method Hidden]])</f>
        <v>Direct Debit</v>
      </c>
      <c r="W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4982" s="2">
        <v>1945</v>
      </c>
      <c r="Y4982" s="2"/>
      <c r="Z4982" s="2"/>
      <c r="AA4982" s="2" t="s">
        <v>4736</v>
      </c>
      <c r="AB4982" s="3">
        <f>DATEVALUE(DatosTransformados[[#This Row],[Contact Date Hidden]])</f>
        <v>44542</v>
      </c>
      <c r="AC4982" s="3">
        <v>45174</v>
      </c>
      <c r="AD4982" s="2" t="s">
        <v>28</v>
      </c>
      <c r="AE4982" s="2" t="str">
        <f>VLOOKUP(DatosTransformados[[#This Row],[Customer Segment Hidden]],Tabla3[#All],2,FALSE)</f>
        <v>High</v>
      </c>
      <c r="AF4982" s="11">
        <v>29.776638316663359</v>
      </c>
      <c r="AG4982" s="2">
        <v>3</v>
      </c>
      <c r="AH4982" s="2" t="s">
        <v>63</v>
      </c>
      <c r="AI4982" s="2" t="str">
        <f>IFERROR(VLOOKUP(DatosTransformados[[#This Row],[Preferred Contact Method Hidden]],Tabla3[#All],2,FALSE),DatosTransformados[[#This Row],[Preferred Contact Method Hidden]])</f>
        <v>SMS</v>
      </c>
      <c r="AJ4982" s="2" t="str">
        <f>VLOOKUP(DatosTransformados[[#This Row],[Applied Discount Hidden]],Tabla3[#All],2,FALSE)</f>
        <v>No</v>
      </c>
      <c r="AK4982" s="2" t="b">
        <v>0</v>
      </c>
    </row>
    <row r="4983" spans="1:37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">
        <v>21</v>
      </c>
      <c r="O49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3" s="5" t="s">
        <v>21</v>
      </c>
      <c r="Q4983" s="5">
        <v>0</v>
      </c>
      <c r="R4983" s="5" t="s">
        <v>33</v>
      </c>
      <c r="S4983" s="5" t="s">
        <v>24</v>
      </c>
      <c r="T4983" s="5" t="s">
        <v>123</v>
      </c>
      <c r="U4983" s="5">
        <v>36</v>
      </c>
      <c r="V4983" s="5" t="str">
        <f>PROPER(DatosTransformados[[#This Row],[Payment Method Hidden]])</f>
        <v>Credit Card</v>
      </c>
      <c r="W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4983" s="5">
        <v>1633</v>
      </c>
      <c r="Y4983" s="5"/>
      <c r="Z4983" s="5"/>
      <c r="AA4983" s="5" t="s">
        <v>7362</v>
      </c>
      <c r="AB4983" s="6">
        <f>DATEVALUE(DatosTransformados[[#This Row],[Contact Date Hidden]])</f>
        <v>45048</v>
      </c>
      <c r="AC4983" s="6">
        <v>45008</v>
      </c>
      <c r="AD4983" s="5" t="s">
        <v>38</v>
      </c>
      <c r="AE4983" s="5" t="str">
        <f>VLOOKUP(DatosTransformados[[#This Row],[Customer Segment Hidden]],Tabla3[#All],2,FALSE)</f>
        <v>Low</v>
      </c>
      <c r="AF4983" s="12">
        <v>38.058813999974412</v>
      </c>
      <c r="AG4983" s="5">
        <v>10</v>
      </c>
      <c r="AH4983" s="5" t="s">
        <v>49</v>
      </c>
      <c r="AI4983" s="5" t="str">
        <f>IFERROR(VLOOKUP(DatosTransformados[[#This Row],[Preferred Contact Method Hidden]],Tabla3[#All],2,FALSE),DatosTransformados[[#This Row],[Preferred Contact Method Hidden]])</f>
        <v>Phone</v>
      </c>
      <c r="AJ4983" s="5" t="str">
        <f>VLOOKUP(DatosTransformados[[#This Row],[Applied Discount Hidden]],Tabla3[#All],2,FALSE)</f>
        <v>No</v>
      </c>
      <c r="AK4983" s="5" t="b">
        <v>0</v>
      </c>
    </row>
    <row r="4984" spans="1:37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">
        <v>21</v>
      </c>
      <c r="O49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4" s="2" t="s">
        <v>33</v>
      </c>
      <c r="Q4984" s="2">
        <v>3</v>
      </c>
      <c r="R4984" s="2" t="s">
        <v>33</v>
      </c>
      <c r="S4984" s="2" t="s">
        <v>52</v>
      </c>
      <c r="T4984" s="2" t="s">
        <v>35</v>
      </c>
      <c r="U4984" s="2">
        <v>39</v>
      </c>
      <c r="V4984" s="2" t="str">
        <f>PROPER(DatosTransformados[[#This Row],[Payment Method Hidden]])</f>
        <v>Direct Debit</v>
      </c>
      <c r="W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4984" s="2">
        <v>2484</v>
      </c>
      <c r="Y4984" s="2"/>
      <c r="Z4984" s="2"/>
      <c r="AA4984" s="2" t="s">
        <v>1204</v>
      </c>
      <c r="AB4984" s="3">
        <f>DATEVALUE(DatosTransformados[[#This Row],[Contact Date Hidden]])</f>
        <v>44426</v>
      </c>
      <c r="AC4984" s="3">
        <v>43955</v>
      </c>
      <c r="AD4984" s="2" t="s">
        <v>28</v>
      </c>
      <c r="AE4984" s="2" t="str">
        <f>VLOOKUP(DatosTransformados[[#This Row],[Customer Segment Hidden]],Tabla3[#All],2,FALSE)</f>
        <v>High</v>
      </c>
      <c r="AF4984" s="11">
        <v>34.065243095277523</v>
      </c>
      <c r="AG4984" s="2">
        <v>1</v>
      </c>
      <c r="AH4984" s="2" t="s">
        <v>29</v>
      </c>
      <c r="AI4984" s="2" t="str">
        <f>IFERROR(VLOOKUP(DatosTransformados[[#This Row],[Preferred Contact Method Hidden]],Tabla3[#All],2,FALSE),DatosTransformados[[#This Row],[Preferred Contact Method Hidden]])</f>
        <v>Email</v>
      </c>
      <c r="AJ4984" s="2" t="str">
        <f>VLOOKUP(DatosTransformados[[#This Row],[Applied Discount Hidden]],Tabla3[#All],2,FALSE)</f>
        <v>Yes</v>
      </c>
      <c r="AK4984" s="2" t="b">
        <v>1</v>
      </c>
    </row>
    <row r="4985" spans="1:37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">
        <v>21</v>
      </c>
      <c r="O49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5" s="5" t="s">
        <v>33</v>
      </c>
      <c r="Q4985" s="5">
        <v>2</v>
      </c>
      <c r="R4985" s="5" t="s">
        <v>21</v>
      </c>
      <c r="S4985" s="5" t="s">
        <v>52</v>
      </c>
      <c r="T4985" s="5" t="s">
        <v>117</v>
      </c>
      <c r="U4985" s="5">
        <v>11</v>
      </c>
      <c r="V4985" s="5" t="str">
        <f>PROPER(DatosTransformados[[#This Row],[Payment Method Hidden]])</f>
        <v>Direct Debit</v>
      </c>
      <c r="W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985" s="5">
        <v>797</v>
      </c>
      <c r="Y4985" s="5"/>
      <c r="Z4985" s="5"/>
      <c r="AA4985" s="5" t="s">
        <v>2847</v>
      </c>
      <c r="AB4985" s="6">
        <f>DATEVALUE(DatosTransformados[[#This Row],[Contact Date Hidden]])</f>
        <v>44775</v>
      </c>
      <c r="AC4985" s="6">
        <v>44246</v>
      </c>
      <c r="AD4985" s="5" t="s">
        <v>44</v>
      </c>
      <c r="AE4985" s="5" t="str">
        <f>VLOOKUP(DatosTransformados[[#This Row],[Customer Segment Hidden]],Tabla3[#All],2,FALSE)</f>
        <v>Medium</v>
      </c>
      <c r="AF4985" s="12">
        <v>9.9357241784675949</v>
      </c>
      <c r="AG4985" s="5">
        <v>5</v>
      </c>
      <c r="AH4985" s="5" t="s">
        <v>63</v>
      </c>
      <c r="AI4985" s="5" t="str">
        <f>IFERROR(VLOOKUP(DatosTransformados[[#This Row],[Preferred Contact Method Hidden]],Tabla3[#All],2,FALSE),DatosTransformados[[#This Row],[Preferred Contact Method Hidden]])</f>
        <v>SMS</v>
      </c>
      <c r="AJ4985" s="5" t="str">
        <f>VLOOKUP(DatosTransformados[[#This Row],[Applied Discount Hidden]],Tabla3[#All],2,FALSE)</f>
        <v>Yes</v>
      </c>
      <c r="AK4985" s="5" t="b">
        <v>1</v>
      </c>
    </row>
    <row r="4986" spans="1:37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">
        <v>33</v>
      </c>
      <c r="O49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6" s="5" t="s">
        <v>21</v>
      </c>
      <c r="Q4986" s="5">
        <v>0</v>
      </c>
      <c r="R4986" s="5" t="s">
        <v>21</v>
      </c>
      <c r="S4986" s="5" t="s">
        <v>24</v>
      </c>
      <c r="T4986" s="5" t="s">
        <v>117</v>
      </c>
      <c r="U4986" s="5">
        <v>51</v>
      </c>
      <c r="V4986" s="5" t="str">
        <f>PROPER(DatosTransformados[[#This Row],[Payment Method Hidden]])</f>
        <v>Direct Debit</v>
      </c>
      <c r="W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4986" s="5">
        <v>1415</v>
      </c>
      <c r="Y4986" s="5"/>
      <c r="Z4986" s="5"/>
      <c r="AA4986" s="5" t="s">
        <v>1168</v>
      </c>
      <c r="AB4986" s="6">
        <f>DATEVALUE(DatosTransformados[[#This Row],[Contact Date Hidden]])</f>
        <v>44226</v>
      </c>
      <c r="AC4986" s="6">
        <v>45154</v>
      </c>
      <c r="AD4986" s="5" t="s">
        <v>44</v>
      </c>
      <c r="AE4986" s="5" t="str">
        <f>VLOOKUP(DatosTransformados[[#This Row],[Customer Segment Hidden]],Tabla3[#All],2,FALSE)</f>
        <v>Medium</v>
      </c>
      <c r="AF4986" s="12">
        <v>60.195976358441982</v>
      </c>
      <c r="AG4986" s="5">
        <v>8</v>
      </c>
      <c r="AH4986" s="5" t="s">
        <v>29</v>
      </c>
      <c r="AI4986" s="5" t="str">
        <f>IFERROR(VLOOKUP(DatosTransformados[[#This Row],[Preferred Contact Method Hidden]],Tabla3[#All],2,FALSE),DatosTransformados[[#This Row],[Preferred Contact Method Hidden]])</f>
        <v>Email</v>
      </c>
      <c r="AJ4986" s="5" t="str">
        <f>VLOOKUP(DatosTransformados[[#This Row],[Applied Discount Hidden]],Tabla3[#All],2,FALSE)</f>
        <v>No</v>
      </c>
      <c r="AK4986" s="5" t="b">
        <v>0</v>
      </c>
    </row>
    <row r="4987" spans="1:37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">
        <v>21</v>
      </c>
      <c r="O49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7" s="2" t="s">
        <v>21</v>
      </c>
      <c r="Q4987" s="2">
        <v>0</v>
      </c>
      <c r="R4987" s="2" t="s">
        <v>21</v>
      </c>
      <c r="S4987" s="2" t="s">
        <v>24</v>
      </c>
      <c r="T4987" s="2" t="s">
        <v>35</v>
      </c>
      <c r="U4987" s="2">
        <v>46</v>
      </c>
      <c r="V4987" s="2" t="str">
        <f>PROPER(DatosTransformados[[#This Row],[Payment Method Hidden]])</f>
        <v>Direct Debit</v>
      </c>
      <c r="W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4987" s="2">
        <v>540</v>
      </c>
      <c r="Y4987" s="2"/>
      <c r="Z4987" s="2"/>
      <c r="AA4987" s="2" t="s">
        <v>2087</v>
      </c>
      <c r="AB4987" s="3">
        <f>DATEVALUE(DatosTransformados[[#This Row],[Contact Date Hidden]])</f>
        <v>44938</v>
      </c>
      <c r="AC4987" s="3">
        <v>45012</v>
      </c>
      <c r="AD4987" s="2" t="s">
        <v>38</v>
      </c>
      <c r="AE4987" s="2" t="str">
        <f>VLOOKUP(DatosTransformados[[#This Row],[Customer Segment Hidden]],Tabla3[#All],2,FALSE)</f>
        <v>Low</v>
      </c>
      <c r="AF4987" s="11">
        <v>53.496750593864071</v>
      </c>
      <c r="AG4987" s="2">
        <v>3</v>
      </c>
      <c r="AH4987" s="2" t="s">
        <v>29</v>
      </c>
      <c r="AI4987" s="2" t="str">
        <f>IFERROR(VLOOKUP(DatosTransformados[[#This Row],[Preferred Contact Method Hidden]],Tabla3[#All],2,FALSE),DatosTransformados[[#This Row],[Preferred Contact Method Hidden]])</f>
        <v>Email</v>
      </c>
      <c r="AJ4987" s="2" t="str">
        <f>VLOOKUP(DatosTransformados[[#This Row],[Applied Discount Hidden]],Tabla3[#All],2,FALSE)</f>
        <v>No</v>
      </c>
      <c r="AK4987" s="2" t="b">
        <v>0</v>
      </c>
    </row>
    <row r="4988" spans="1:37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">
        <v>21</v>
      </c>
      <c r="O49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8" s="2" t="s">
        <v>21</v>
      </c>
      <c r="Q4988" s="2">
        <v>0</v>
      </c>
      <c r="R4988" s="2" t="s">
        <v>33</v>
      </c>
      <c r="S4988" s="2" t="s">
        <v>24</v>
      </c>
      <c r="T4988" s="2" t="s">
        <v>35</v>
      </c>
      <c r="U4988" s="2">
        <v>37</v>
      </c>
      <c r="V4988" s="2" t="str">
        <f>PROPER(DatosTransformados[[#This Row],[Payment Method Hidden]])</f>
        <v>Direct Debit</v>
      </c>
      <c r="W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4988" s="2">
        <v>687</v>
      </c>
      <c r="Y4988" s="2"/>
      <c r="Z4988" s="2"/>
      <c r="AA4988" s="2" t="s">
        <v>2765</v>
      </c>
      <c r="AB4988" s="3">
        <f>DATEVALUE(DatosTransformados[[#This Row],[Contact Date Hidden]])</f>
        <v>45085</v>
      </c>
      <c r="AC4988" s="3">
        <v>44633</v>
      </c>
      <c r="AD4988" s="2" t="s">
        <v>28</v>
      </c>
      <c r="AE4988" s="2" t="str">
        <f>VLOOKUP(DatosTransformados[[#This Row],[Customer Segment Hidden]],Tabla3[#All],2,FALSE)</f>
        <v>High</v>
      </c>
      <c r="AF4988" s="11">
        <v>30.522230999793319</v>
      </c>
      <c r="AG4988" s="2">
        <v>2</v>
      </c>
      <c r="AH4988" s="2" t="s">
        <v>49</v>
      </c>
      <c r="AI4988" s="2" t="str">
        <f>IFERROR(VLOOKUP(DatosTransformados[[#This Row],[Preferred Contact Method Hidden]],Tabla3[#All],2,FALSE),DatosTransformados[[#This Row],[Preferred Contact Method Hidden]])</f>
        <v>Phone</v>
      </c>
      <c r="AJ4988" s="2" t="str">
        <f>VLOOKUP(DatosTransformados[[#This Row],[Applied Discount Hidden]],Tabla3[#All],2,FALSE)</f>
        <v>Yes</v>
      </c>
      <c r="AK4988" s="2" t="b">
        <v>1</v>
      </c>
    </row>
    <row r="4989" spans="1:37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">
        <v>33</v>
      </c>
      <c r="O49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89" s="5" t="s">
        <v>33</v>
      </c>
      <c r="Q4989" s="5">
        <v>2</v>
      </c>
      <c r="R4989" s="5" t="s">
        <v>33</v>
      </c>
      <c r="S4989" s="5" t="s">
        <v>34</v>
      </c>
      <c r="T4989" s="5" t="s">
        <v>117</v>
      </c>
      <c r="U4989" s="5">
        <v>24</v>
      </c>
      <c r="V4989" s="5" t="str">
        <f>PROPER(DatosTransformados[[#This Row],[Payment Method Hidden]])</f>
        <v>Direct Debit</v>
      </c>
      <c r="W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4989" s="5">
        <v>1696</v>
      </c>
      <c r="Y4989" s="5"/>
      <c r="Z4989" s="5"/>
      <c r="AA4989" s="5" t="s">
        <v>5247</v>
      </c>
      <c r="AB4989" s="6">
        <f>DATEVALUE(DatosTransformados[[#This Row],[Contact Date Hidden]])</f>
        <v>44933</v>
      </c>
      <c r="AC4989" s="6">
        <v>44738</v>
      </c>
      <c r="AD4989" s="5" t="s">
        <v>44</v>
      </c>
      <c r="AE4989" s="5" t="str">
        <f>VLOOKUP(DatosTransformados[[#This Row],[Customer Segment Hidden]],Tabla3[#All],2,FALSE)</f>
        <v>Medium</v>
      </c>
      <c r="AF4989" s="12">
        <v>22.122614118464409</v>
      </c>
      <c r="AG4989" s="5">
        <v>9</v>
      </c>
      <c r="AH4989" s="5" t="s">
        <v>49</v>
      </c>
      <c r="AI4989" s="5" t="str">
        <f>IFERROR(VLOOKUP(DatosTransformados[[#This Row],[Preferred Contact Method Hidden]],Tabla3[#All],2,FALSE),DatosTransformados[[#This Row],[Preferred Contact Method Hidden]])</f>
        <v>Phone</v>
      </c>
      <c r="AJ4989" s="5" t="str">
        <f>VLOOKUP(DatosTransformados[[#This Row],[Applied Discount Hidden]],Tabla3[#All],2,FALSE)</f>
        <v>Yes</v>
      </c>
      <c r="AK4989" s="5" t="b">
        <v>1</v>
      </c>
    </row>
    <row r="4990" spans="1:37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">
        <v>21</v>
      </c>
      <c r="O49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0" s="5" t="s">
        <v>21</v>
      </c>
      <c r="Q4990" s="5">
        <v>0</v>
      </c>
      <c r="R4990" s="5" t="s">
        <v>33</v>
      </c>
      <c r="S4990" s="5" t="s">
        <v>24</v>
      </c>
      <c r="T4990" s="5" t="s">
        <v>35</v>
      </c>
      <c r="U4990" s="5">
        <v>57</v>
      </c>
      <c r="V4990" s="5" t="str">
        <f>PROPER(DatosTransformados[[#This Row],[Payment Method Hidden]])</f>
        <v>Direct Debit</v>
      </c>
      <c r="W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4990" s="5">
        <v>609</v>
      </c>
      <c r="Y4990" s="5"/>
      <c r="Z4990" s="5"/>
      <c r="AA4990" s="5" t="s">
        <v>1401</v>
      </c>
      <c r="AB4990" s="6">
        <f>DATEVALUE(DatosTransformados[[#This Row],[Contact Date Hidden]])</f>
        <v>44760</v>
      </c>
      <c r="AC4990" s="6">
        <v>44321</v>
      </c>
      <c r="AD4990" s="5" t="s">
        <v>38</v>
      </c>
      <c r="AE4990" s="5" t="str">
        <f>VLOOKUP(DatosTransformados[[#This Row],[Customer Segment Hidden]],Tabla3[#All],2,FALSE)</f>
        <v>Low</v>
      </c>
      <c r="AF4990" s="12">
        <v>59.607971541809682</v>
      </c>
      <c r="AG4990" s="5">
        <v>3</v>
      </c>
      <c r="AH4990" s="5" t="s">
        <v>63</v>
      </c>
      <c r="AI4990" s="5" t="str">
        <f>IFERROR(VLOOKUP(DatosTransformados[[#This Row],[Preferred Contact Method Hidden]],Tabla3[#All],2,FALSE),DatosTransformados[[#This Row],[Preferred Contact Method Hidden]])</f>
        <v>SMS</v>
      </c>
      <c r="AJ4990" s="5" t="str">
        <f>VLOOKUP(DatosTransformados[[#This Row],[Applied Discount Hidden]],Tabla3[#All],2,FALSE)</f>
        <v>No</v>
      </c>
      <c r="AK4990" s="5" t="b">
        <v>0</v>
      </c>
    </row>
    <row r="4991" spans="1:37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">
        <v>21</v>
      </c>
      <c r="O49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1" s="2" t="s">
        <v>21</v>
      </c>
      <c r="Q4991" s="2">
        <v>0</v>
      </c>
      <c r="R4991" s="2" t="s">
        <v>21</v>
      </c>
      <c r="S4991" s="2" t="s">
        <v>24</v>
      </c>
      <c r="T4991" s="2" t="s">
        <v>117</v>
      </c>
      <c r="U4991" s="2">
        <v>21</v>
      </c>
      <c r="V4991" s="2" t="str">
        <f>PROPER(DatosTransformados[[#This Row],[Payment Method Hidden]])</f>
        <v>Direct Debit</v>
      </c>
      <c r="W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4991" s="2">
        <v>1265</v>
      </c>
      <c r="Y4991" s="2" t="s">
        <v>42</v>
      </c>
      <c r="Z4991" s="2" t="s">
        <v>359</v>
      </c>
      <c r="AA4991" s="2" t="s">
        <v>5782</v>
      </c>
      <c r="AB4991" s="3">
        <f>DATEVALUE(DatosTransformados[[#This Row],[Contact Date Hidden]])</f>
        <v>44206</v>
      </c>
      <c r="AC4991" s="3">
        <v>44856</v>
      </c>
      <c r="AD4991" s="2" t="s">
        <v>44</v>
      </c>
      <c r="AE4991" s="2" t="str">
        <f>VLOOKUP(DatosTransformados[[#This Row],[Customer Segment Hidden]],Tabla3[#All],2,FALSE)</f>
        <v>Medium</v>
      </c>
      <c r="AF4991" s="11">
        <v>21.651957366325892</v>
      </c>
      <c r="AG4991" s="2">
        <v>9</v>
      </c>
      <c r="AH4991" s="2" t="s">
        <v>29</v>
      </c>
      <c r="AI4991" s="2" t="str">
        <f>IFERROR(VLOOKUP(DatosTransformados[[#This Row],[Preferred Contact Method Hidden]],Tabla3[#All],2,FALSE),DatosTransformados[[#This Row],[Preferred Contact Method Hidden]])</f>
        <v>Email</v>
      </c>
      <c r="AJ4991" s="2" t="str">
        <f>VLOOKUP(DatosTransformados[[#This Row],[Applied Discount Hidden]],Tabla3[#All],2,FALSE)</f>
        <v>Yes</v>
      </c>
      <c r="AK4991" s="2" t="b">
        <v>1</v>
      </c>
    </row>
    <row r="4992" spans="1:37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">
        <v>33</v>
      </c>
      <c r="O49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2" s="5" t="s">
        <v>21</v>
      </c>
      <c r="Q4992" s="5">
        <v>0</v>
      </c>
      <c r="R4992" s="5" t="s">
        <v>21</v>
      </c>
      <c r="S4992" s="5" t="s">
        <v>34</v>
      </c>
      <c r="T4992" s="5" t="s">
        <v>35</v>
      </c>
      <c r="U4992" s="5">
        <v>64</v>
      </c>
      <c r="V4992" s="5" t="str">
        <f>PROPER(DatosTransformados[[#This Row],[Payment Method Hidden]])</f>
        <v>Direct Debit</v>
      </c>
      <c r="W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4992" s="5">
        <v>3057</v>
      </c>
      <c r="Y4992" s="5"/>
      <c r="Z4992" s="5"/>
      <c r="AA4992" s="5" t="s">
        <v>989</v>
      </c>
      <c r="AB4992" s="6">
        <f>DATEVALUE(DatosTransformados[[#This Row],[Contact Date Hidden]])</f>
        <v>45115</v>
      </c>
      <c r="AC4992" s="6">
        <v>44077</v>
      </c>
      <c r="AD4992" s="5" t="s">
        <v>28</v>
      </c>
      <c r="AE4992" s="5" t="str">
        <f>VLOOKUP(DatosTransformados[[#This Row],[Customer Segment Hidden]],Tabla3[#All],2,FALSE)</f>
        <v>High</v>
      </c>
      <c r="AF4992" s="12">
        <v>74.937069731622401</v>
      </c>
      <c r="AG4992" s="5">
        <v>9</v>
      </c>
      <c r="AH4992" s="5" t="s">
        <v>63</v>
      </c>
      <c r="AI4992" s="5" t="str">
        <f>IFERROR(VLOOKUP(DatosTransformados[[#This Row],[Preferred Contact Method Hidden]],Tabla3[#All],2,FALSE),DatosTransformados[[#This Row],[Preferred Contact Method Hidden]])</f>
        <v>SMS</v>
      </c>
      <c r="AJ4992" s="5" t="str">
        <f>VLOOKUP(DatosTransformados[[#This Row],[Applied Discount Hidden]],Tabla3[#All],2,FALSE)</f>
        <v>Yes</v>
      </c>
      <c r="AK4992" s="5" t="b">
        <v>1</v>
      </c>
    </row>
    <row r="4993" spans="1:37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">
        <v>21</v>
      </c>
      <c r="O49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3" s="2" t="s">
        <v>21</v>
      </c>
      <c r="Q4993" s="2">
        <v>0</v>
      </c>
      <c r="R4993" s="2" t="s">
        <v>21</v>
      </c>
      <c r="S4993" s="2" t="s">
        <v>24</v>
      </c>
      <c r="T4993" s="2" t="s">
        <v>117</v>
      </c>
      <c r="U4993" s="2">
        <v>38</v>
      </c>
      <c r="V4993" s="2" t="str">
        <f>PROPER(DatosTransformados[[#This Row],[Payment Method Hidden]])</f>
        <v>Direct Debit</v>
      </c>
      <c r="W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4993" s="2">
        <v>107</v>
      </c>
      <c r="Y4993" s="2" t="s">
        <v>42</v>
      </c>
      <c r="Z4993" s="2" t="s">
        <v>213</v>
      </c>
      <c r="AA4993" s="2" t="s">
        <v>1643</v>
      </c>
      <c r="AB4993" s="3">
        <f>DATEVALUE(DatosTransformados[[#This Row],[Contact Date Hidden]])</f>
        <v>44856</v>
      </c>
      <c r="AC4993" s="3">
        <v>44734</v>
      </c>
      <c r="AD4993" s="2" t="s">
        <v>38</v>
      </c>
      <c r="AE4993" s="2" t="str">
        <f>VLOOKUP(DatosTransformados[[#This Row],[Customer Segment Hidden]],Tabla3[#All],2,FALSE)</f>
        <v>Low</v>
      </c>
      <c r="AF4993" s="11">
        <v>37.925948288411142</v>
      </c>
      <c r="AG4993" s="2">
        <v>2</v>
      </c>
      <c r="AH4993" s="2" t="s">
        <v>49</v>
      </c>
      <c r="AI4993" s="2" t="str">
        <f>IFERROR(VLOOKUP(DatosTransformados[[#This Row],[Preferred Contact Method Hidden]],Tabla3[#All],2,FALSE),DatosTransformados[[#This Row],[Preferred Contact Method Hidden]])</f>
        <v>Phone</v>
      </c>
      <c r="AJ4993" s="2" t="str">
        <f>VLOOKUP(DatosTransformados[[#This Row],[Applied Discount Hidden]],Tabla3[#All],2,FALSE)</f>
        <v>No</v>
      </c>
      <c r="AK4993" s="2" t="b">
        <v>0</v>
      </c>
    </row>
    <row r="4994" spans="1:37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">
        <v>21</v>
      </c>
      <c r="O49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4" s="5" t="s">
        <v>33</v>
      </c>
      <c r="Q4994" s="5">
        <v>5</v>
      </c>
      <c r="R4994" s="5" t="s">
        <v>21</v>
      </c>
      <c r="S4994" s="5" t="s">
        <v>52</v>
      </c>
      <c r="T4994" s="5" t="s">
        <v>35</v>
      </c>
      <c r="U4994" s="5">
        <v>12</v>
      </c>
      <c r="V4994" s="5" t="str">
        <f>PROPER(DatosTransformados[[#This Row],[Payment Method Hidden]])</f>
        <v>Direct Debit</v>
      </c>
      <c r="W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4994" s="5">
        <v>281</v>
      </c>
      <c r="Y4994" s="5"/>
      <c r="Z4994" s="5"/>
      <c r="AA4994" s="5" t="s">
        <v>5776</v>
      </c>
      <c r="AB4994" s="6">
        <f>DATEVALUE(DatosTransformados[[#This Row],[Contact Date Hidden]])</f>
        <v>44004</v>
      </c>
      <c r="AC4994" s="6">
        <v>44850</v>
      </c>
      <c r="AD4994" s="5" t="s">
        <v>44</v>
      </c>
      <c r="AE4994" s="5" t="str">
        <f>VLOOKUP(DatosTransformados[[#This Row],[Customer Segment Hidden]],Tabla3[#All],2,FALSE)</f>
        <v>Medium</v>
      </c>
      <c r="AF4994" s="12">
        <v>11.54859920067322</v>
      </c>
      <c r="AG4994" s="5">
        <v>10</v>
      </c>
      <c r="AH4994" s="5" t="s">
        <v>63</v>
      </c>
      <c r="AI4994" s="5" t="str">
        <f>IFERROR(VLOOKUP(DatosTransformados[[#This Row],[Preferred Contact Method Hidden]],Tabla3[#All],2,FALSE),DatosTransformados[[#This Row],[Preferred Contact Method Hidden]])</f>
        <v>SMS</v>
      </c>
      <c r="AJ4994" s="5" t="str">
        <f>VLOOKUP(DatosTransformados[[#This Row],[Applied Discount Hidden]],Tabla3[#All],2,FALSE)</f>
        <v>Yes</v>
      </c>
      <c r="AK4994" s="5" t="b">
        <v>1</v>
      </c>
    </row>
    <row r="4995" spans="1:37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">
        <v>21</v>
      </c>
      <c r="O49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5" s="2" t="s">
        <v>33</v>
      </c>
      <c r="Q4995" s="2">
        <v>3</v>
      </c>
      <c r="R4995" s="2" t="s">
        <v>21</v>
      </c>
      <c r="S4995" s="2" t="s">
        <v>24</v>
      </c>
      <c r="T4995" s="2" t="s">
        <v>123</v>
      </c>
      <c r="U4995" s="2">
        <v>24</v>
      </c>
      <c r="V4995" s="2" t="str">
        <f>PROPER(DatosTransformados[[#This Row],[Payment Method Hidden]])</f>
        <v>Credit Card</v>
      </c>
      <c r="W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4995" s="2">
        <v>470</v>
      </c>
      <c r="Y4995" s="2"/>
      <c r="Z4995" s="2"/>
      <c r="AA4995" s="2" t="s">
        <v>5653</v>
      </c>
      <c r="AB4995" s="3">
        <f>DATEVALUE(DatosTransformados[[#This Row],[Contact Date Hidden]])</f>
        <v>44094</v>
      </c>
      <c r="AC4995" s="3">
        <v>45246</v>
      </c>
      <c r="AD4995" s="2" t="s">
        <v>28</v>
      </c>
      <c r="AE4995" s="2" t="str">
        <f>VLOOKUP(DatosTransformados[[#This Row],[Customer Segment Hidden]],Tabla3[#All],2,FALSE)</f>
        <v>High</v>
      </c>
      <c r="AF4995" s="11">
        <v>24.64678785933484</v>
      </c>
      <c r="AG4995" s="2">
        <v>7</v>
      </c>
      <c r="AH4995" s="2" t="s">
        <v>49</v>
      </c>
      <c r="AI4995" s="2" t="str">
        <f>IFERROR(VLOOKUP(DatosTransformados[[#This Row],[Preferred Contact Method Hidden]],Tabla3[#All],2,FALSE),DatosTransformados[[#This Row],[Preferred Contact Method Hidden]])</f>
        <v>Phone</v>
      </c>
      <c r="AJ4995" s="2" t="str">
        <f>VLOOKUP(DatosTransformados[[#This Row],[Applied Discount Hidden]],Tabla3[#All],2,FALSE)</f>
        <v>Yes</v>
      </c>
      <c r="AK4995" s="2" t="b">
        <v>1</v>
      </c>
    </row>
    <row r="4996" spans="1:37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">
        <v>21</v>
      </c>
      <c r="O49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6" s="5" t="s">
        <v>21</v>
      </c>
      <c r="Q4996" s="5">
        <v>0</v>
      </c>
      <c r="R4996" s="5" t="s">
        <v>21</v>
      </c>
      <c r="S4996" s="5" t="s">
        <v>24</v>
      </c>
      <c r="T4996" s="5" t="s">
        <v>117</v>
      </c>
      <c r="U4996" s="5">
        <v>11</v>
      </c>
      <c r="V4996" s="5" t="str">
        <f>PROPER(DatosTransformados[[#This Row],[Payment Method Hidden]])</f>
        <v>Direct Debit</v>
      </c>
      <c r="W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4996" s="5">
        <v>139</v>
      </c>
      <c r="Y4996" s="5" t="s">
        <v>87</v>
      </c>
      <c r="Z4996" s="5" t="s">
        <v>1400</v>
      </c>
      <c r="AA4996" s="5" t="s">
        <v>7438</v>
      </c>
      <c r="AB4996" s="6">
        <f>DATEVALUE(DatosTransformados[[#This Row],[Contact Date Hidden]])</f>
        <v>44275</v>
      </c>
      <c r="AC4996" s="6">
        <v>44552</v>
      </c>
      <c r="AD4996" s="5" t="s">
        <v>28</v>
      </c>
      <c r="AE4996" s="5" t="str">
        <f>VLOOKUP(DatosTransformados[[#This Row],[Customer Segment Hidden]],Tabla3[#All],2,FALSE)</f>
        <v>High</v>
      </c>
      <c r="AF4996" s="12">
        <v>12.485890084483859</v>
      </c>
      <c r="AG4996" s="5">
        <v>8</v>
      </c>
      <c r="AH4996" s="5" t="s">
        <v>29</v>
      </c>
      <c r="AI4996" s="5" t="str">
        <f>IFERROR(VLOOKUP(DatosTransformados[[#This Row],[Preferred Contact Method Hidden]],Tabla3[#All],2,FALSE),DatosTransformados[[#This Row],[Preferred Contact Method Hidden]])</f>
        <v>Email</v>
      </c>
      <c r="AJ4996" s="5" t="str">
        <f>VLOOKUP(DatosTransformados[[#This Row],[Applied Discount Hidden]],Tabla3[#All],2,FALSE)</f>
        <v>Yes</v>
      </c>
      <c r="AK4996" s="5" t="b">
        <v>1</v>
      </c>
    </row>
    <row r="4997" spans="1:37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">
        <v>33</v>
      </c>
      <c r="O49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7" s="2" t="s">
        <v>21</v>
      </c>
      <c r="Q4997" s="2">
        <v>0</v>
      </c>
      <c r="R4997" s="2" t="s">
        <v>33</v>
      </c>
      <c r="S4997" s="2" t="s">
        <v>24</v>
      </c>
      <c r="T4997" s="2" t="s">
        <v>35</v>
      </c>
      <c r="U4997" s="2">
        <v>41</v>
      </c>
      <c r="V4997" s="2" t="str">
        <f>PROPER(DatosTransformados[[#This Row],[Payment Method Hidden]])</f>
        <v>Direct Debit</v>
      </c>
      <c r="W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4997" s="2">
        <v>1229</v>
      </c>
      <c r="Y4997" s="2" t="s">
        <v>42</v>
      </c>
      <c r="Z4997" s="2" t="s">
        <v>359</v>
      </c>
      <c r="AA4997" s="2" t="s">
        <v>829</v>
      </c>
      <c r="AB4997" s="3">
        <f>DATEVALUE(DatosTransformados[[#This Row],[Contact Date Hidden]])</f>
        <v>44060</v>
      </c>
      <c r="AC4997" s="3">
        <v>44881</v>
      </c>
      <c r="AD4997" s="2" t="s">
        <v>28</v>
      </c>
      <c r="AE4997" s="2" t="str">
        <f>VLOOKUP(DatosTransformados[[#This Row],[Customer Segment Hidden]],Tabla3[#All],2,FALSE)</f>
        <v>High</v>
      </c>
      <c r="AF4997" s="11">
        <v>48.415497509287867</v>
      </c>
      <c r="AG4997" s="2">
        <v>1</v>
      </c>
      <c r="AH4997" s="2" t="s">
        <v>63</v>
      </c>
      <c r="AI4997" s="2" t="str">
        <f>IFERROR(VLOOKUP(DatosTransformados[[#This Row],[Preferred Contact Method Hidden]],Tabla3[#All],2,FALSE),DatosTransformados[[#This Row],[Preferred Contact Method Hidden]])</f>
        <v>SMS</v>
      </c>
      <c r="AJ4997" s="2" t="str">
        <f>VLOOKUP(DatosTransformados[[#This Row],[Applied Discount Hidden]],Tabla3[#All],2,FALSE)</f>
        <v>No</v>
      </c>
      <c r="AK4997" s="2" t="b">
        <v>0</v>
      </c>
    </row>
    <row r="4998" spans="1:37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">
        <v>33</v>
      </c>
      <c r="O49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8" s="5" t="s">
        <v>21</v>
      </c>
      <c r="Q4998" s="5">
        <v>0</v>
      </c>
      <c r="R4998" s="5" t="s">
        <v>21</v>
      </c>
      <c r="S4998" s="5" t="s">
        <v>24</v>
      </c>
      <c r="T4998" s="5" t="s">
        <v>35</v>
      </c>
      <c r="U4998" s="5">
        <v>47</v>
      </c>
      <c r="V4998" s="5" t="str">
        <f>PROPER(DatosTransformados[[#This Row],[Payment Method Hidden]])</f>
        <v>Direct Debit</v>
      </c>
      <c r="W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4998" s="5">
        <v>750</v>
      </c>
      <c r="Y4998" s="5" t="s">
        <v>103</v>
      </c>
      <c r="Z4998" s="5" t="s">
        <v>197</v>
      </c>
      <c r="AA4998" s="5" t="s">
        <v>3304</v>
      </c>
      <c r="AB4998" s="6">
        <f>DATEVALUE(DatosTransformados[[#This Row],[Contact Date Hidden]])</f>
        <v>44118</v>
      </c>
      <c r="AC4998" s="6">
        <v>44422</v>
      </c>
      <c r="AD4998" s="5" t="s">
        <v>28</v>
      </c>
      <c r="AE4998" s="5" t="str">
        <f>VLOOKUP(DatosTransformados[[#This Row],[Customer Segment Hidden]],Tabla3[#All],2,FALSE)</f>
        <v>High</v>
      </c>
      <c r="AF4998" s="12">
        <v>47.883341763733782</v>
      </c>
      <c r="AG4998" s="5">
        <v>8</v>
      </c>
      <c r="AH4998" s="5" t="s">
        <v>49</v>
      </c>
      <c r="AI4998" s="5" t="str">
        <f>IFERROR(VLOOKUP(DatosTransformados[[#This Row],[Preferred Contact Method Hidden]],Tabla3[#All],2,FALSE),DatosTransformados[[#This Row],[Preferred Contact Method Hidden]])</f>
        <v>Phone</v>
      </c>
      <c r="AJ4998" s="5" t="str">
        <f>VLOOKUP(DatosTransformados[[#This Row],[Applied Discount Hidden]],Tabla3[#All],2,FALSE)</f>
        <v>Yes</v>
      </c>
      <c r="AK4998" s="5" t="b">
        <v>1</v>
      </c>
    </row>
    <row r="4999" spans="1:37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">
        <v>21</v>
      </c>
      <c r="O49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4999" s="2" t="s">
        <v>21</v>
      </c>
      <c r="Q4999" s="2">
        <v>0</v>
      </c>
      <c r="R4999" s="2" t="s">
        <v>21</v>
      </c>
      <c r="S4999" s="2" t="s">
        <v>34</v>
      </c>
      <c r="T4999" s="2" t="s">
        <v>25</v>
      </c>
      <c r="U4999" s="2">
        <v>11</v>
      </c>
      <c r="V4999" s="2" t="str">
        <f>PROPER(DatosTransformados[[#This Row],[Payment Method Hidden]])</f>
        <v>Credit Card</v>
      </c>
      <c r="W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4999" s="2">
        <v>345</v>
      </c>
      <c r="Y4999" s="2"/>
      <c r="Z4999" s="2"/>
      <c r="AA4999" s="2" t="s">
        <v>7442</v>
      </c>
      <c r="AB4999" s="3">
        <f>DATEVALUE(DatosTransformados[[#This Row],[Contact Date Hidden]])</f>
        <v>44833</v>
      </c>
      <c r="AC4999" s="3">
        <v>45077</v>
      </c>
      <c r="AD4999" s="2" t="s">
        <v>38</v>
      </c>
      <c r="AE4999" s="2" t="str">
        <f>VLOOKUP(DatosTransformados[[#This Row],[Customer Segment Hidden]],Tabla3[#All],2,FALSE)</f>
        <v>Low</v>
      </c>
      <c r="AF4999" s="11">
        <v>12.700581604813999</v>
      </c>
      <c r="AG4999" s="2">
        <v>8</v>
      </c>
      <c r="AH4999" s="2" t="s">
        <v>63</v>
      </c>
      <c r="AI4999" s="2" t="str">
        <f>IFERROR(VLOOKUP(DatosTransformados[[#This Row],[Preferred Contact Method Hidden]],Tabla3[#All],2,FALSE),DatosTransformados[[#This Row],[Preferred Contact Method Hidden]])</f>
        <v>SMS</v>
      </c>
      <c r="AJ4999" s="2" t="str">
        <f>VLOOKUP(DatosTransformados[[#This Row],[Applied Discount Hidden]],Tabla3[#All],2,FALSE)</f>
        <v>No</v>
      </c>
      <c r="AK4999" s="2" t="b">
        <v>0</v>
      </c>
    </row>
    <row r="5000" spans="1:37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">
        <v>21</v>
      </c>
      <c r="O50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0" s="5" t="s">
        <v>21</v>
      </c>
      <c r="Q5000" s="5">
        <v>0</v>
      </c>
      <c r="R5000" s="5" t="s">
        <v>21</v>
      </c>
      <c r="S5000" s="5" t="s">
        <v>24</v>
      </c>
      <c r="T5000" s="5" t="s">
        <v>25</v>
      </c>
      <c r="U5000" s="5">
        <v>29</v>
      </c>
      <c r="V5000" s="5" t="str">
        <f>PROPER(DatosTransformados[[#This Row],[Payment Method Hidden]])</f>
        <v>Credit Card</v>
      </c>
      <c r="W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000" s="5">
        <v>132</v>
      </c>
      <c r="Y5000" s="5"/>
      <c r="Z5000" s="5"/>
      <c r="AA5000" s="5" t="s">
        <v>2364</v>
      </c>
      <c r="AB5000" s="6">
        <f>DATEVALUE(DatosTransformados[[#This Row],[Contact Date Hidden]])</f>
        <v>44631</v>
      </c>
      <c r="AC5000" s="6">
        <v>44017</v>
      </c>
      <c r="AD5000" s="5" t="s">
        <v>38</v>
      </c>
      <c r="AE5000" s="5" t="str">
        <f>VLOOKUP(DatosTransformados[[#This Row],[Customer Segment Hidden]],Tabla3[#All],2,FALSE)</f>
        <v>Low</v>
      </c>
      <c r="AF5000" s="12">
        <v>33.609957739769378</v>
      </c>
      <c r="AG5000" s="5">
        <v>1</v>
      </c>
      <c r="AH5000" s="5" t="s">
        <v>29</v>
      </c>
      <c r="AI5000" s="5" t="str">
        <f>IFERROR(VLOOKUP(DatosTransformados[[#This Row],[Preferred Contact Method Hidden]],Tabla3[#All],2,FALSE),DatosTransformados[[#This Row],[Preferred Contact Method Hidden]])</f>
        <v>Email</v>
      </c>
      <c r="AJ5000" s="5" t="str">
        <f>VLOOKUP(DatosTransformados[[#This Row],[Applied Discount Hidden]],Tabla3[#All],2,FALSE)</f>
        <v>Yes</v>
      </c>
      <c r="AK5000" s="5" t="b">
        <v>1</v>
      </c>
    </row>
    <row r="5001" spans="1:37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">
        <v>21</v>
      </c>
      <c r="O50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1" s="2" t="s">
        <v>21</v>
      </c>
      <c r="Q5001" s="2">
        <v>0</v>
      </c>
      <c r="R5001" s="2" t="s">
        <v>21</v>
      </c>
      <c r="S5001" s="2" t="s">
        <v>24</v>
      </c>
      <c r="T5001" s="2" t="s">
        <v>123</v>
      </c>
      <c r="U5001" s="2">
        <v>8</v>
      </c>
      <c r="V5001" s="2" t="str">
        <f>PROPER(DatosTransformados[[#This Row],[Payment Method Hidden]])</f>
        <v>Credit Card</v>
      </c>
      <c r="W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001" s="2">
        <v>8</v>
      </c>
      <c r="Y5001" s="2"/>
      <c r="Z5001" s="2"/>
      <c r="AA5001" s="2" t="s">
        <v>2892</v>
      </c>
      <c r="AB5001" s="3">
        <f>DATEVALUE(DatosTransformados[[#This Row],[Contact Date Hidden]])</f>
        <v>43843</v>
      </c>
      <c r="AC5001" s="3">
        <v>43873</v>
      </c>
      <c r="AD5001" s="2" t="s">
        <v>28</v>
      </c>
      <c r="AE5001" s="2" t="str">
        <f>VLOOKUP(DatosTransformados[[#This Row],[Customer Segment Hidden]],Tabla3[#All],2,FALSE)</f>
        <v>High</v>
      </c>
      <c r="AF5001" s="11">
        <v>7.0907970912547844</v>
      </c>
      <c r="AG5001" s="2">
        <v>3</v>
      </c>
      <c r="AH5001" s="2" t="s">
        <v>63</v>
      </c>
      <c r="AI5001" s="2" t="str">
        <f>IFERROR(VLOOKUP(DatosTransformados[[#This Row],[Preferred Contact Method Hidden]],Tabla3[#All],2,FALSE),DatosTransformados[[#This Row],[Preferred Contact Method Hidden]])</f>
        <v>SMS</v>
      </c>
      <c r="AJ5001" s="2" t="str">
        <f>VLOOKUP(DatosTransformados[[#This Row],[Applied Discount Hidden]],Tabla3[#All],2,FALSE)</f>
        <v>No</v>
      </c>
      <c r="AK5001" s="2" t="b">
        <v>0</v>
      </c>
    </row>
    <row r="5002" spans="1:37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">
        <v>21</v>
      </c>
      <c r="O50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2" s="5" t="s">
        <v>21</v>
      </c>
      <c r="Q5002" s="5">
        <v>0</v>
      </c>
      <c r="R5002" s="5" t="s">
        <v>21</v>
      </c>
      <c r="S5002" s="5" t="s">
        <v>24</v>
      </c>
      <c r="T5002" s="5" t="s">
        <v>117</v>
      </c>
      <c r="U5002" s="5">
        <v>26</v>
      </c>
      <c r="V5002" s="5" t="str">
        <f>PROPER(DatosTransformados[[#This Row],[Payment Method Hidden]])</f>
        <v>Direct Debit</v>
      </c>
      <c r="W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002" s="5">
        <v>26</v>
      </c>
      <c r="Y5002" s="5" t="s">
        <v>87</v>
      </c>
      <c r="Z5002" s="5" t="s">
        <v>180</v>
      </c>
      <c r="AA5002" s="5" t="s">
        <v>2254</v>
      </c>
      <c r="AB5002" s="6">
        <f>DATEVALUE(DatosTransformados[[#This Row],[Contact Date Hidden]])</f>
        <v>45064</v>
      </c>
      <c r="AC5002" s="6">
        <v>44448</v>
      </c>
      <c r="AD5002" s="5" t="s">
        <v>38</v>
      </c>
      <c r="AE5002" s="5" t="str">
        <f>VLOOKUP(DatosTransformados[[#This Row],[Customer Segment Hidden]],Tabla3[#All],2,FALSE)</f>
        <v>Low</v>
      </c>
      <c r="AF5002" s="12">
        <v>23.08456393699414</v>
      </c>
      <c r="AG5002" s="5">
        <v>8</v>
      </c>
      <c r="AH5002" s="5" t="s">
        <v>29</v>
      </c>
      <c r="AI5002" s="5" t="str">
        <f>IFERROR(VLOOKUP(DatosTransformados[[#This Row],[Preferred Contact Method Hidden]],Tabla3[#All],2,FALSE),DatosTransformados[[#This Row],[Preferred Contact Method Hidden]])</f>
        <v>Email</v>
      </c>
      <c r="AJ5002" s="5" t="str">
        <f>VLOOKUP(DatosTransformados[[#This Row],[Applied Discount Hidden]],Tabla3[#All],2,FALSE)</f>
        <v>Yes</v>
      </c>
      <c r="AK5002" s="5" t="b">
        <v>1</v>
      </c>
    </row>
    <row r="5003" spans="1:37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">
        <v>21</v>
      </c>
      <c r="O50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3" s="2" t="s">
        <v>21</v>
      </c>
      <c r="Q5003" s="2">
        <v>0</v>
      </c>
      <c r="R5003" s="2" t="s">
        <v>21</v>
      </c>
      <c r="S5003" s="2" t="s">
        <v>24</v>
      </c>
      <c r="T5003" s="2" t="s">
        <v>117</v>
      </c>
      <c r="U5003" s="2">
        <v>11</v>
      </c>
      <c r="V5003" s="2" t="str">
        <f>PROPER(DatosTransformados[[#This Row],[Payment Method Hidden]])</f>
        <v>Direct Debit</v>
      </c>
      <c r="W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003" s="2">
        <v>391</v>
      </c>
      <c r="Y5003" s="2"/>
      <c r="Z5003" s="2"/>
      <c r="AA5003" s="2" t="s">
        <v>2761</v>
      </c>
      <c r="AB5003" s="3">
        <f>DATEVALUE(DatosTransformados[[#This Row],[Contact Date Hidden]])</f>
        <v>44187</v>
      </c>
      <c r="AC5003" s="3">
        <v>45269</v>
      </c>
      <c r="AD5003" s="2" t="s">
        <v>44</v>
      </c>
      <c r="AE5003" s="2" t="str">
        <f>VLOOKUP(DatosTransformados[[#This Row],[Customer Segment Hidden]],Tabla3[#All],2,FALSE)</f>
        <v>Medium</v>
      </c>
      <c r="AF5003" s="11">
        <v>12.16776512499238</v>
      </c>
      <c r="AG5003" s="2">
        <v>1</v>
      </c>
      <c r="AH5003" s="2" t="s">
        <v>29</v>
      </c>
      <c r="AI5003" s="2" t="str">
        <f>IFERROR(VLOOKUP(DatosTransformados[[#This Row],[Preferred Contact Method Hidden]],Tabla3[#All],2,FALSE),DatosTransformados[[#This Row],[Preferred Contact Method Hidden]])</f>
        <v>Email</v>
      </c>
      <c r="AJ5003" s="2" t="str">
        <f>VLOOKUP(DatosTransformados[[#This Row],[Applied Discount Hidden]],Tabla3[#All],2,FALSE)</f>
        <v>No</v>
      </c>
      <c r="AK5003" s="2" t="b">
        <v>0</v>
      </c>
    </row>
    <row r="5004" spans="1:37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">
        <v>21</v>
      </c>
      <c r="O50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4" s="5" t="s">
        <v>21</v>
      </c>
      <c r="Q5004" s="5">
        <v>0</v>
      </c>
      <c r="R5004" s="5" t="s">
        <v>21</v>
      </c>
      <c r="S5004" s="5" t="s">
        <v>34</v>
      </c>
      <c r="T5004" s="5" t="s">
        <v>25</v>
      </c>
      <c r="U5004" s="5">
        <v>10</v>
      </c>
      <c r="V5004" s="5" t="str">
        <f>PROPER(DatosTransformados[[#This Row],[Payment Method Hidden]])</f>
        <v>Credit Card</v>
      </c>
      <c r="W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004" s="5">
        <v>287</v>
      </c>
      <c r="Y5004" s="5"/>
      <c r="Z5004" s="5"/>
      <c r="AA5004" s="5" t="s">
        <v>1656</v>
      </c>
      <c r="AB5004" s="6">
        <f>DATEVALUE(DatosTransformados[[#This Row],[Contact Date Hidden]])</f>
        <v>44012</v>
      </c>
      <c r="AC5004" s="6">
        <v>45250</v>
      </c>
      <c r="AD5004" s="5" t="s">
        <v>44</v>
      </c>
      <c r="AE5004" s="5" t="str">
        <f>VLOOKUP(DatosTransformados[[#This Row],[Customer Segment Hidden]],Tabla3[#All],2,FALSE)</f>
        <v>Medium</v>
      </c>
      <c r="AF5004" s="12">
        <v>9.855321767378264</v>
      </c>
      <c r="AG5004" s="5">
        <v>6</v>
      </c>
      <c r="AH5004" s="5" t="s">
        <v>49</v>
      </c>
      <c r="AI5004" s="5" t="str">
        <f>IFERROR(VLOOKUP(DatosTransformados[[#This Row],[Preferred Contact Method Hidden]],Tabla3[#All],2,FALSE),DatosTransformados[[#This Row],[Preferred Contact Method Hidden]])</f>
        <v>Phone</v>
      </c>
      <c r="AJ5004" s="5" t="str">
        <f>VLOOKUP(DatosTransformados[[#This Row],[Applied Discount Hidden]],Tabla3[#All],2,FALSE)</f>
        <v>No</v>
      </c>
      <c r="AK5004" s="5" t="b">
        <v>0</v>
      </c>
    </row>
    <row r="5005" spans="1:37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">
        <v>21</v>
      </c>
      <c r="O50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5" s="2" t="s">
        <v>33</v>
      </c>
      <c r="Q5005" s="2">
        <v>5</v>
      </c>
      <c r="R5005" s="2" t="s">
        <v>21</v>
      </c>
      <c r="S5005" s="2" t="s">
        <v>24</v>
      </c>
      <c r="T5005" s="2" t="s">
        <v>123</v>
      </c>
      <c r="U5005" s="2">
        <v>12</v>
      </c>
      <c r="V5005" s="2" t="str">
        <f>PROPER(DatosTransformados[[#This Row],[Payment Method Hidden]])</f>
        <v>Credit Card</v>
      </c>
      <c r="W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005" s="2">
        <v>84</v>
      </c>
      <c r="Y5005" s="2"/>
      <c r="Z5005" s="2"/>
      <c r="AA5005" s="2" t="s">
        <v>2292</v>
      </c>
      <c r="AB5005" s="3">
        <f>DATEVALUE(DatosTransformados[[#This Row],[Contact Date Hidden]])</f>
        <v>44842</v>
      </c>
      <c r="AC5005" s="3">
        <v>45281</v>
      </c>
      <c r="AD5005" s="2" t="s">
        <v>28</v>
      </c>
      <c r="AE5005" s="2" t="str">
        <f>VLOOKUP(DatosTransformados[[#This Row],[Customer Segment Hidden]],Tabla3[#All],2,FALSE)</f>
        <v>High</v>
      </c>
      <c r="AF5005" s="11">
        <v>12.351417328384059</v>
      </c>
      <c r="AG5005" s="2">
        <v>5</v>
      </c>
      <c r="AH5005" s="2" t="s">
        <v>63</v>
      </c>
      <c r="AI5005" s="2" t="str">
        <f>IFERROR(VLOOKUP(DatosTransformados[[#This Row],[Preferred Contact Method Hidden]],Tabla3[#All],2,FALSE),DatosTransformados[[#This Row],[Preferred Contact Method Hidden]])</f>
        <v>SMS</v>
      </c>
      <c r="AJ5005" s="2" t="str">
        <f>VLOOKUP(DatosTransformados[[#This Row],[Applied Discount Hidden]],Tabla3[#All],2,FALSE)</f>
        <v>Yes</v>
      </c>
      <c r="AK5005" s="2" t="b">
        <v>1</v>
      </c>
    </row>
    <row r="5006" spans="1:37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">
        <v>21</v>
      </c>
      <c r="O50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6" s="5" t="s">
        <v>21</v>
      </c>
      <c r="Q5006" s="5">
        <v>0</v>
      </c>
      <c r="R5006" s="5" t="s">
        <v>21</v>
      </c>
      <c r="S5006" s="5" t="s">
        <v>34</v>
      </c>
      <c r="T5006" s="5" t="s">
        <v>123</v>
      </c>
      <c r="U5006" s="5">
        <v>9</v>
      </c>
      <c r="V5006" s="5" t="str">
        <f>PROPER(DatosTransformados[[#This Row],[Payment Method Hidden]])</f>
        <v>Credit Card</v>
      </c>
      <c r="W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006" s="5">
        <v>543</v>
      </c>
      <c r="Y5006" s="5"/>
      <c r="Z5006" s="5"/>
      <c r="AA5006" s="5" t="s">
        <v>4711</v>
      </c>
      <c r="AB5006" s="6">
        <f>DATEVALUE(DatosTransformados[[#This Row],[Contact Date Hidden]])</f>
        <v>44525</v>
      </c>
      <c r="AC5006" s="6">
        <v>45186</v>
      </c>
      <c r="AD5006" s="5" t="s">
        <v>44</v>
      </c>
      <c r="AE5006" s="5" t="str">
        <f>VLOOKUP(DatosTransformados[[#This Row],[Customer Segment Hidden]],Tabla3[#All],2,FALSE)</f>
        <v>Medium</v>
      </c>
      <c r="AF5006" s="12">
        <v>9.0354671975193135</v>
      </c>
      <c r="AG5006" s="5">
        <v>6</v>
      </c>
      <c r="AH5006" s="5" t="s">
        <v>63</v>
      </c>
      <c r="AI5006" s="5" t="str">
        <f>IFERROR(VLOOKUP(DatosTransformados[[#This Row],[Preferred Contact Method Hidden]],Tabla3[#All],2,FALSE),DatosTransformados[[#This Row],[Preferred Contact Method Hidden]])</f>
        <v>SMS</v>
      </c>
      <c r="AJ5006" s="5" t="str">
        <f>VLOOKUP(DatosTransformados[[#This Row],[Applied Discount Hidden]],Tabla3[#All],2,FALSE)</f>
        <v>Yes</v>
      </c>
      <c r="AK5006" s="5" t="b">
        <v>1</v>
      </c>
    </row>
    <row r="5007" spans="1:37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">
        <v>21</v>
      </c>
      <c r="O50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7" s="2" t="s">
        <v>33</v>
      </c>
      <c r="Q5007" s="2">
        <v>4</v>
      </c>
      <c r="R5007" s="2" t="s">
        <v>21</v>
      </c>
      <c r="S5007" s="2" t="s">
        <v>24</v>
      </c>
      <c r="T5007" s="2" t="s">
        <v>35</v>
      </c>
      <c r="U5007" s="2">
        <v>22</v>
      </c>
      <c r="V5007" s="2" t="str">
        <f>PROPER(DatosTransformados[[#This Row],[Payment Method Hidden]])</f>
        <v>Direct Debit</v>
      </c>
      <c r="W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5007" s="2">
        <v>43</v>
      </c>
      <c r="Y5007" s="2"/>
      <c r="Z5007" s="2"/>
      <c r="AA5007" s="2" t="s">
        <v>4408</v>
      </c>
      <c r="AB5007" s="3">
        <f>DATEVALUE(DatosTransformados[[#This Row],[Contact Date Hidden]])</f>
        <v>44802</v>
      </c>
      <c r="AC5007" s="3">
        <v>44500</v>
      </c>
      <c r="AD5007" s="2" t="s">
        <v>28</v>
      </c>
      <c r="AE5007" s="2" t="str">
        <f>VLOOKUP(DatosTransformados[[#This Row],[Customer Segment Hidden]],Tabla3[#All],2,FALSE)</f>
        <v>High</v>
      </c>
      <c r="AF5007" s="11">
        <v>26.093085195212559</v>
      </c>
      <c r="AG5007" s="2">
        <v>1</v>
      </c>
      <c r="AH5007" s="2" t="s">
        <v>49</v>
      </c>
      <c r="AI5007" s="2" t="str">
        <f>IFERROR(VLOOKUP(DatosTransformados[[#This Row],[Preferred Contact Method Hidden]],Tabla3[#All],2,FALSE),DatosTransformados[[#This Row],[Preferred Contact Method Hidden]])</f>
        <v>Phone</v>
      </c>
      <c r="AJ5007" s="2" t="str">
        <f>VLOOKUP(DatosTransformados[[#This Row],[Applied Discount Hidden]],Tabla3[#All],2,FALSE)</f>
        <v>No</v>
      </c>
      <c r="AK5007" s="2" t="b">
        <v>0</v>
      </c>
    </row>
    <row r="5008" spans="1:37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">
        <v>21</v>
      </c>
      <c r="O50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8" s="5" t="s">
        <v>21</v>
      </c>
      <c r="Q5008" s="5">
        <v>0</v>
      </c>
      <c r="R5008" s="5" t="s">
        <v>21</v>
      </c>
      <c r="S5008" s="5" t="s">
        <v>24</v>
      </c>
      <c r="T5008" s="5" t="s">
        <v>35</v>
      </c>
      <c r="U5008" s="5">
        <v>43</v>
      </c>
      <c r="V5008" s="5" t="str">
        <f>PROPER(DatosTransformados[[#This Row],[Payment Method Hidden]])</f>
        <v>Direct Debit</v>
      </c>
      <c r="W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008" s="5">
        <v>90</v>
      </c>
      <c r="Y5008" s="5" t="s">
        <v>42</v>
      </c>
      <c r="Z5008" s="5" t="s">
        <v>184</v>
      </c>
      <c r="AA5008" s="5" t="s">
        <v>414</v>
      </c>
      <c r="AB5008" s="6">
        <f>DATEVALUE(DatosTransformados[[#This Row],[Contact Date Hidden]])</f>
        <v>44133</v>
      </c>
      <c r="AC5008" s="6">
        <v>44424</v>
      </c>
      <c r="AD5008" s="5" t="s">
        <v>38</v>
      </c>
      <c r="AE5008" s="5" t="str">
        <f>VLOOKUP(DatosTransformados[[#This Row],[Customer Segment Hidden]],Tabla3[#All],2,FALSE)</f>
        <v>Low</v>
      </c>
      <c r="AF5008" s="12">
        <v>34.746826858993607</v>
      </c>
      <c r="AG5008" s="5">
        <v>4</v>
      </c>
      <c r="AH5008" s="5" t="s">
        <v>63</v>
      </c>
      <c r="AI5008" s="5" t="str">
        <f>IFERROR(VLOOKUP(DatosTransformados[[#This Row],[Preferred Contact Method Hidden]],Tabla3[#All],2,FALSE),DatosTransformados[[#This Row],[Preferred Contact Method Hidden]])</f>
        <v>SMS</v>
      </c>
      <c r="AJ5008" s="5" t="str">
        <f>VLOOKUP(DatosTransformados[[#This Row],[Applied Discount Hidden]],Tabla3[#All],2,FALSE)</f>
        <v>No</v>
      </c>
      <c r="AK5008" s="5" t="b">
        <v>0</v>
      </c>
    </row>
    <row r="5009" spans="1:37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">
        <v>21</v>
      </c>
      <c r="O50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09" s="2" t="s">
        <v>33</v>
      </c>
      <c r="Q5009" s="2">
        <v>2</v>
      </c>
      <c r="R5009" s="2" t="s">
        <v>21</v>
      </c>
      <c r="S5009" s="2" t="s">
        <v>24</v>
      </c>
      <c r="T5009" s="2" t="s">
        <v>35</v>
      </c>
      <c r="U5009" s="2">
        <v>43</v>
      </c>
      <c r="V5009" s="2" t="str">
        <f>PROPER(DatosTransformados[[#This Row],[Payment Method Hidden]])</f>
        <v>Direct Debit</v>
      </c>
      <c r="W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009" s="2">
        <v>953</v>
      </c>
      <c r="Y5009" s="2"/>
      <c r="Z5009" s="2"/>
      <c r="AA5009" s="2" t="s">
        <v>6648</v>
      </c>
      <c r="AB5009" s="3">
        <f>DATEVALUE(DatosTransformados[[#This Row],[Contact Date Hidden]])</f>
        <v>44131</v>
      </c>
      <c r="AC5009" s="3">
        <v>44888</v>
      </c>
      <c r="AD5009" s="2" t="s">
        <v>38</v>
      </c>
      <c r="AE5009" s="2" t="str">
        <f>VLOOKUP(DatosTransformados[[#This Row],[Customer Segment Hidden]],Tabla3[#All],2,FALSE)</f>
        <v>Low</v>
      </c>
      <c r="AF5009" s="11">
        <v>39.437184873509928</v>
      </c>
      <c r="AG5009" s="2">
        <v>3</v>
      </c>
      <c r="AH5009" s="2" t="s">
        <v>29</v>
      </c>
      <c r="AI5009" s="2" t="str">
        <f>IFERROR(VLOOKUP(DatosTransformados[[#This Row],[Preferred Contact Method Hidden]],Tabla3[#All],2,FALSE),DatosTransformados[[#This Row],[Preferred Contact Method Hidden]])</f>
        <v>Email</v>
      </c>
      <c r="AJ5009" s="2" t="str">
        <f>VLOOKUP(DatosTransformados[[#This Row],[Applied Discount Hidden]],Tabla3[#All],2,FALSE)</f>
        <v>No</v>
      </c>
      <c r="AK5009" s="2" t="b">
        <v>0</v>
      </c>
    </row>
    <row r="5010" spans="1:37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">
        <v>33</v>
      </c>
      <c r="O50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0" s="5" t="s">
        <v>21</v>
      </c>
      <c r="Q5010" s="5">
        <v>0</v>
      </c>
      <c r="R5010" s="5" t="s">
        <v>21</v>
      </c>
      <c r="S5010" s="5" t="s">
        <v>24</v>
      </c>
      <c r="T5010" s="5" t="s">
        <v>35</v>
      </c>
      <c r="U5010" s="5">
        <v>35</v>
      </c>
      <c r="V5010" s="5" t="str">
        <f>PROPER(DatosTransformados[[#This Row],[Payment Method Hidden]])</f>
        <v>Direct Debit</v>
      </c>
      <c r="W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010" s="5">
        <v>1387</v>
      </c>
      <c r="Y5010" s="5" t="s">
        <v>156</v>
      </c>
      <c r="Z5010" s="5" t="s">
        <v>157</v>
      </c>
      <c r="AA5010" s="5" t="s">
        <v>2223</v>
      </c>
      <c r="AB5010" s="6">
        <f>DATEVALUE(DatosTransformados[[#This Row],[Contact Date Hidden]])</f>
        <v>44596</v>
      </c>
      <c r="AC5010" s="6">
        <v>45159</v>
      </c>
      <c r="AD5010" s="5" t="s">
        <v>38</v>
      </c>
      <c r="AE5010" s="5" t="str">
        <f>VLOOKUP(DatosTransformados[[#This Row],[Customer Segment Hidden]],Tabla3[#All],2,FALSE)</f>
        <v>Low</v>
      </c>
      <c r="AF5010" s="12">
        <v>32.871706436250143</v>
      </c>
      <c r="AG5010" s="5">
        <v>3</v>
      </c>
      <c r="AH5010" s="5" t="s">
        <v>63</v>
      </c>
      <c r="AI5010" s="5" t="str">
        <f>IFERROR(VLOOKUP(DatosTransformados[[#This Row],[Preferred Contact Method Hidden]],Tabla3[#All],2,FALSE),DatosTransformados[[#This Row],[Preferred Contact Method Hidden]])</f>
        <v>SMS</v>
      </c>
      <c r="AJ5010" s="5" t="str">
        <f>VLOOKUP(DatosTransformados[[#This Row],[Applied Discount Hidden]],Tabla3[#All],2,FALSE)</f>
        <v>Yes</v>
      </c>
      <c r="AK5010" s="5" t="b">
        <v>1</v>
      </c>
    </row>
    <row r="5011" spans="1:37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">
        <v>33</v>
      </c>
      <c r="O50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1" s="2" t="s">
        <v>33</v>
      </c>
      <c r="Q5011" s="2">
        <v>4</v>
      </c>
      <c r="R5011" s="2" t="s">
        <v>21</v>
      </c>
      <c r="S5011" s="2" t="s">
        <v>52</v>
      </c>
      <c r="T5011" s="2" t="s">
        <v>35</v>
      </c>
      <c r="U5011" s="2">
        <v>36</v>
      </c>
      <c r="V5011" s="2" t="str">
        <f>PROPER(DatosTransformados[[#This Row],[Payment Method Hidden]])</f>
        <v>Direct Debit</v>
      </c>
      <c r="W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011" s="2">
        <v>1061</v>
      </c>
      <c r="Y5011" s="2"/>
      <c r="Z5011" s="2"/>
      <c r="AA5011" s="2" t="s">
        <v>4925</v>
      </c>
      <c r="AB5011" s="3">
        <f>DATEVALUE(DatosTransformados[[#This Row],[Contact Date Hidden]])</f>
        <v>44943</v>
      </c>
      <c r="AC5011" s="3">
        <v>43982</v>
      </c>
      <c r="AD5011" s="2" t="s">
        <v>38</v>
      </c>
      <c r="AE5011" s="2" t="str">
        <f>VLOOKUP(DatosTransformados[[#This Row],[Customer Segment Hidden]],Tabla3[#All],2,FALSE)</f>
        <v>Low</v>
      </c>
      <c r="AF5011" s="11">
        <v>41.173891171689171</v>
      </c>
      <c r="AG5011" s="2">
        <v>7</v>
      </c>
      <c r="AH5011" s="2" t="s">
        <v>29</v>
      </c>
      <c r="AI5011" s="2" t="str">
        <f>IFERROR(VLOOKUP(DatosTransformados[[#This Row],[Preferred Contact Method Hidden]],Tabla3[#All],2,FALSE),DatosTransformados[[#This Row],[Preferred Contact Method Hidden]])</f>
        <v>Email</v>
      </c>
      <c r="AJ5011" s="2" t="str">
        <f>VLOOKUP(DatosTransformados[[#This Row],[Applied Discount Hidden]],Tabla3[#All],2,FALSE)</f>
        <v>Yes</v>
      </c>
      <c r="AK5011" s="2" t="b">
        <v>1</v>
      </c>
    </row>
    <row r="5012" spans="1:37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">
        <v>21</v>
      </c>
      <c r="O50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2" s="5" t="s">
        <v>21</v>
      </c>
      <c r="Q5012" s="5">
        <v>0</v>
      </c>
      <c r="R5012" s="5" t="s">
        <v>33</v>
      </c>
      <c r="S5012" s="5" t="s">
        <v>34</v>
      </c>
      <c r="T5012" s="5" t="s">
        <v>123</v>
      </c>
      <c r="U5012" s="5">
        <v>51</v>
      </c>
      <c r="V5012" s="5" t="str">
        <f>PROPER(DatosTransformados[[#This Row],[Payment Method Hidden]])</f>
        <v>Credit Card</v>
      </c>
      <c r="W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5012" s="5">
        <v>3633</v>
      </c>
      <c r="Y5012" s="5"/>
      <c r="Z5012" s="5"/>
      <c r="AA5012" s="5" t="s">
        <v>3184</v>
      </c>
      <c r="AB5012" s="6">
        <f>DATEVALUE(DatosTransformados[[#This Row],[Contact Date Hidden]])</f>
        <v>45111</v>
      </c>
      <c r="AC5012" s="6">
        <v>44055</v>
      </c>
      <c r="AD5012" s="5" t="s">
        <v>28</v>
      </c>
      <c r="AE5012" s="5" t="str">
        <f>VLOOKUP(DatosTransformados[[#This Row],[Customer Segment Hidden]],Tabla3[#All],2,FALSE)</f>
        <v>High</v>
      </c>
      <c r="AF5012" s="12">
        <v>52.274482097076977</v>
      </c>
      <c r="AG5012" s="5">
        <v>2</v>
      </c>
      <c r="AH5012" s="5" t="s">
        <v>63</v>
      </c>
      <c r="AI5012" s="5" t="str">
        <f>IFERROR(VLOOKUP(DatosTransformados[[#This Row],[Preferred Contact Method Hidden]],Tabla3[#All],2,FALSE),DatosTransformados[[#This Row],[Preferred Contact Method Hidden]])</f>
        <v>SMS</v>
      </c>
      <c r="AJ5012" s="5" t="str">
        <f>VLOOKUP(DatosTransformados[[#This Row],[Applied Discount Hidden]],Tabla3[#All],2,FALSE)</f>
        <v>No</v>
      </c>
      <c r="AK5012" s="5" t="b">
        <v>0</v>
      </c>
    </row>
    <row r="5013" spans="1:37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">
        <v>21</v>
      </c>
      <c r="O50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3" s="2" t="s">
        <v>21</v>
      </c>
      <c r="Q5013" s="2">
        <v>0</v>
      </c>
      <c r="R5013" s="2" t="s">
        <v>21</v>
      </c>
      <c r="S5013" s="2" t="s">
        <v>34</v>
      </c>
      <c r="T5013" s="2" t="s">
        <v>35</v>
      </c>
      <c r="U5013" s="2">
        <v>47</v>
      </c>
      <c r="V5013" s="2" t="str">
        <f>PROPER(DatosTransformados[[#This Row],[Payment Method Hidden]])</f>
        <v>Direct Debit</v>
      </c>
      <c r="W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013" s="2">
        <v>2423</v>
      </c>
      <c r="Y5013" s="2" t="s">
        <v>42</v>
      </c>
      <c r="Z5013" s="2" t="s">
        <v>213</v>
      </c>
      <c r="AA5013" s="2" t="s">
        <v>2261</v>
      </c>
      <c r="AB5013" s="3">
        <f>DATEVALUE(DatosTransformados[[#This Row],[Contact Date Hidden]])</f>
        <v>45228</v>
      </c>
      <c r="AC5013" s="3">
        <v>44864</v>
      </c>
      <c r="AD5013" s="2" t="s">
        <v>44</v>
      </c>
      <c r="AE5013" s="2" t="str">
        <f>VLOOKUP(DatosTransformados[[#This Row],[Customer Segment Hidden]],Tabla3[#All],2,FALSE)</f>
        <v>Medium</v>
      </c>
      <c r="AF5013" s="11">
        <v>40.937148843268837</v>
      </c>
      <c r="AG5013" s="2">
        <v>10</v>
      </c>
      <c r="AH5013" s="2" t="s">
        <v>63</v>
      </c>
      <c r="AI5013" s="2" t="str">
        <f>IFERROR(VLOOKUP(DatosTransformados[[#This Row],[Preferred Contact Method Hidden]],Tabla3[#All],2,FALSE),DatosTransformados[[#This Row],[Preferred Contact Method Hidden]])</f>
        <v>SMS</v>
      </c>
      <c r="AJ5013" s="2" t="str">
        <f>VLOOKUP(DatosTransformados[[#This Row],[Applied Discount Hidden]],Tabla3[#All],2,FALSE)</f>
        <v>No</v>
      </c>
      <c r="AK5013" s="2" t="b">
        <v>0</v>
      </c>
    </row>
    <row r="5014" spans="1:37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">
        <v>21</v>
      </c>
      <c r="O50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4" s="5" t="s">
        <v>21</v>
      </c>
      <c r="Q5014" s="5">
        <v>0</v>
      </c>
      <c r="R5014" s="5" t="s">
        <v>33</v>
      </c>
      <c r="S5014" s="5" t="s">
        <v>24</v>
      </c>
      <c r="T5014" s="5" t="s">
        <v>117</v>
      </c>
      <c r="U5014" s="5">
        <v>45</v>
      </c>
      <c r="V5014" s="5" t="str">
        <f>PROPER(DatosTransformados[[#This Row],[Payment Method Hidden]])</f>
        <v>Direct Debit</v>
      </c>
      <c r="W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014" s="5">
        <v>965</v>
      </c>
      <c r="Y5014" s="5"/>
      <c r="Z5014" s="5"/>
      <c r="AA5014" s="5" t="s">
        <v>4428</v>
      </c>
      <c r="AB5014" s="6">
        <f>DATEVALUE(DatosTransformados[[#This Row],[Contact Date Hidden]])</f>
        <v>44505</v>
      </c>
      <c r="AC5014" s="6">
        <v>43995</v>
      </c>
      <c r="AD5014" s="5" t="s">
        <v>28</v>
      </c>
      <c r="AE5014" s="5" t="str">
        <f>VLOOKUP(DatosTransformados[[#This Row],[Customer Segment Hidden]],Tabla3[#All],2,FALSE)</f>
        <v>High</v>
      </c>
      <c r="AF5014" s="12">
        <v>37.244906204544797</v>
      </c>
      <c r="AG5014" s="5">
        <v>7</v>
      </c>
      <c r="AH5014" s="5" t="s">
        <v>49</v>
      </c>
      <c r="AI5014" s="5" t="str">
        <f>IFERROR(VLOOKUP(DatosTransformados[[#This Row],[Preferred Contact Method Hidden]],Tabla3[#All],2,FALSE),DatosTransformados[[#This Row],[Preferred Contact Method Hidden]])</f>
        <v>Phone</v>
      </c>
      <c r="AJ5014" s="5" t="str">
        <f>VLOOKUP(DatosTransformados[[#This Row],[Applied Discount Hidden]],Tabla3[#All],2,FALSE)</f>
        <v>Yes</v>
      </c>
      <c r="AK5014" s="5" t="b">
        <v>1</v>
      </c>
    </row>
    <row r="5015" spans="1:37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">
        <v>21</v>
      </c>
      <c r="O50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5" s="2" t="s">
        <v>21</v>
      </c>
      <c r="Q5015" s="2">
        <v>0</v>
      </c>
      <c r="R5015" s="2" t="s">
        <v>33</v>
      </c>
      <c r="S5015" s="2" t="s">
        <v>52</v>
      </c>
      <c r="T5015" s="2" t="s">
        <v>35</v>
      </c>
      <c r="U5015" s="2">
        <v>32</v>
      </c>
      <c r="V5015" s="2" t="str">
        <f>PROPER(DatosTransformados[[#This Row],[Payment Method Hidden]])</f>
        <v>Direct Debit</v>
      </c>
      <c r="W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015" s="2">
        <v>2332</v>
      </c>
      <c r="Y5015" s="2"/>
      <c r="Z5015" s="2"/>
      <c r="AA5015" s="2" t="s">
        <v>904</v>
      </c>
      <c r="AB5015" s="3">
        <f>DATEVALUE(DatosTransformados[[#This Row],[Contact Date Hidden]])</f>
        <v>44773</v>
      </c>
      <c r="AC5015" s="3">
        <v>44431</v>
      </c>
      <c r="AD5015" s="2" t="s">
        <v>28</v>
      </c>
      <c r="AE5015" s="2" t="str">
        <f>VLOOKUP(DatosTransformados[[#This Row],[Customer Segment Hidden]],Tabla3[#All],2,FALSE)</f>
        <v>High</v>
      </c>
      <c r="AF5015" s="11">
        <v>35.860825728612639</v>
      </c>
      <c r="AG5015" s="2">
        <v>4</v>
      </c>
      <c r="AH5015" s="2" t="s">
        <v>29</v>
      </c>
      <c r="AI5015" s="2" t="str">
        <f>IFERROR(VLOOKUP(DatosTransformados[[#This Row],[Preferred Contact Method Hidden]],Tabla3[#All],2,FALSE),DatosTransformados[[#This Row],[Preferred Contact Method Hidden]])</f>
        <v>Email</v>
      </c>
      <c r="AJ5015" s="2" t="str">
        <f>VLOOKUP(DatosTransformados[[#This Row],[Applied Discount Hidden]],Tabla3[#All],2,FALSE)</f>
        <v>No</v>
      </c>
      <c r="AK5015" s="2" t="b">
        <v>0</v>
      </c>
    </row>
    <row r="5016" spans="1:37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">
        <v>21</v>
      </c>
      <c r="O50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6" s="5" t="s">
        <v>21</v>
      </c>
      <c r="Q5016" s="5">
        <v>0</v>
      </c>
      <c r="R5016" s="5" t="s">
        <v>21</v>
      </c>
      <c r="S5016" s="5" t="s">
        <v>34</v>
      </c>
      <c r="T5016" s="5" t="s">
        <v>123</v>
      </c>
      <c r="U5016" s="5">
        <v>12</v>
      </c>
      <c r="V5016" s="5" t="str">
        <f>PROPER(DatosTransformados[[#This Row],[Payment Method Hidden]])</f>
        <v>Credit Card</v>
      </c>
      <c r="W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016" s="5">
        <v>322</v>
      </c>
      <c r="Y5016" s="5"/>
      <c r="Z5016" s="5"/>
      <c r="AA5016" s="5" t="s">
        <v>7460</v>
      </c>
      <c r="AB5016" s="6">
        <f>DATEVALUE(DatosTransformados[[#This Row],[Contact Date Hidden]])</f>
        <v>44294</v>
      </c>
      <c r="AC5016" s="6">
        <v>44169</v>
      </c>
      <c r="AD5016" s="5" t="s">
        <v>44</v>
      </c>
      <c r="AE5016" s="5" t="str">
        <f>VLOOKUP(DatosTransformados[[#This Row],[Customer Segment Hidden]],Tabla3[#All],2,FALSE)</f>
        <v>Medium</v>
      </c>
      <c r="AF5016" s="12">
        <v>10.437330519169871</v>
      </c>
      <c r="AG5016" s="5">
        <v>10</v>
      </c>
      <c r="AH5016" s="5" t="s">
        <v>49</v>
      </c>
      <c r="AI5016" s="5" t="str">
        <f>IFERROR(VLOOKUP(DatosTransformados[[#This Row],[Preferred Contact Method Hidden]],Tabla3[#All],2,FALSE),DatosTransformados[[#This Row],[Preferred Contact Method Hidden]])</f>
        <v>Phone</v>
      </c>
      <c r="AJ5016" s="5" t="str">
        <f>VLOOKUP(DatosTransformados[[#This Row],[Applied Discount Hidden]],Tabla3[#All],2,FALSE)</f>
        <v>No</v>
      </c>
      <c r="AK5016" s="5" t="b">
        <v>0</v>
      </c>
    </row>
    <row r="5017" spans="1:37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">
        <v>21</v>
      </c>
      <c r="O50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7" s="2" t="s">
        <v>33</v>
      </c>
      <c r="Q5017" s="2">
        <v>2</v>
      </c>
      <c r="R5017" s="2" t="s">
        <v>21</v>
      </c>
      <c r="S5017" s="2" t="s">
        <v>24</v>
      </c>
      <c r="T5017" s="2" t="s">
        <v>117</v>
      </c>
      <c r="U5017" s="2">
        <v>50</v>
      </c>
      <c r="V5017" s="2" t="str">
        <f>PROPER(DatosTransformados[[#This Row],[Payment Method Hidden]])</f>
        <v>Direct Debit</v>
      </c>
      <c r="W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017" s="2">
        <v>2703</v>
      </c>
      <c r="Y5017" s="2"/>
      <c r="Z5017" s="2"/>
      <c r="AA5017" s="2" t="s">
        <v>1409</v>
      </c>
      <c r="AB5017" s="3">
        <f>DATEVALUE(DatosTransformados[[#This Row],[Contact Date Hidden]])</f>
        <v>44251</v>
      </c>
      <c r="AC5017" s="3">
        <v>44210</v>
      </c>
      <c r="AD5017" s="2" t="s">
        <v>28</v>
      </c>
      <c r="AE5017" s="2" t="str">
        <f>VLOOKUP(DatosTransformados[[#This Row],[Customer Segment Hidden]],Tabla3[#All],2,FALSE)</f>
        <v>High</v>
      </c>
      <c r="AF5017" s="11">
        <v>45.413266479837361</v>
      </c>
      <c r="AG5017" s="2">
        <v>7</v>
      </c>
      <c r="AH5017" s="2" t="s">
        <v>63</v>
      </c>
      <c r="AI5017" s="2" t="str">
        <f>IFERROR(VLOOKUP(DatosTransformados[[#This Row],[Preferred Contact Method Hidden]],Tabla3[#All],2,FALSE),DatosTransformados[[#This Row],[Preferred Contact Method Hidden]])</f>
        <v>SMS</v>
      </c>
      <c r="AJ5017" s="2" t="str">
        <f>VLOOKUP(DatosTransformados[[#This Row],[Applied Discount Hidden]],Tabla3[#All],2,FALSE)</f>
        <v>No</v>
      </c>
      <c r="AK5017" s="2" t="b">
        <v>0</v>
      </c>
    </row>
    <row r="5018" spans="1:37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">
        <v>33</v>
      </c>
      <c r="O50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8" s="5" t="s">
        <v>21</v>
      </c>
      <c r="Q5018" s="5">
        <v>0</v>
      </c>
      <c r="R5018" s="5" t="s">
        <v>21</v>
      </c>
      <c r="S5018" s="5" t="s">
        <v>24</v>
      </c>
      <c r="T5018" s="5" t="s">
        <v>35</v>
      </c>
      <c r="U5018" s="5">
        <v>55</v>
      </c>
      <c r="V5018" s="5" t="str">
        <f>PROPER(DatosTransformados[[#This Row],[Payment Method Hidden]])</f>
        <v>Direct Debit</v>
      </c>
      <c r="W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018" s="5">
        <v>1459</v>
      </c>
      <c r="Y5018" s="5" t="s">
        <v>134</v>
      </c>
      <c r="Z5018" s="5" t="s">
        <v>135</v>
      </c>
      <c r="AA5018" s="5" t="s">
        <v>1912</v>
      </c>
      <c r="AB5018" s="6">
        <f>DATEVALUE(DatosTransformados[[#This Row],[Contact Date Hidden]])</f>
        <v>44956</v>
      </c>
      <c r="AC5018" s="6">
        <v>44490</v>
      </c>
      <c r="AD5018" s="5" t="s">
        <v>28</v>
      </c>
      <c r="AE5018" s="5" t="str">
        <f>VLOOKUP(DatosTransformados[[#This Row],[Customer Segment Hidden]],Tabla3[#All],2,FALSE)</f>
        <v>High</v>
      </c>
      <c r="AF5018" s="12">
        <v>56.306779767582803</v>
      </c>
      <c r="AG5018" s="5">
        <v>7</v>
      </c>
      <c r="AH5018" s="5" t="s">
        <v>29</v>
      </c>
      <c r="AI5018" s="5" t="str">
        <f>IFERROR(VLOOKUP(DatosTransformados[[#This Row],[Preferred Contact Method Hidden]],Tabla3[#All],2,FALSE),DatosTransformados[[#This Row],[Preferred Contact Method Hidden]])</f>
        <v>Email</v>
      </c>
      <c r="AJ5018" s="5" t="str">
        <f>VLOOKUP(DatosTransformados[[#This Row],[Applied Discount Hidden]],Tabla3[#All],2,FALSE)</f>
        <v>No</v>
      </c>
      <c r="AK5018" s="5" t="b">
        <v>0</v>
      </c>
    </row>
    <row r="5019" spans="1:37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">
        <v>21</v>
      </c>
      <c r="O50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19" s="2" t="s">
        <v>21</v>
      </c>
      <c r="Q5019" s="2">
        <v>0</v>
      </c>
      <c r="R5019" s="2" t="s">
        <v>33</v>
      </c>
      <c r="S5019" s="2" t="s">
        <v>24</v>
      </c>
      <c r="T5019" s="2" t="s">
        <v>117</v>
      </c>
      <c r="U5019" s="2">
        <v>55</v>
      </c>
      <c r="V5019" s="2" t="str">
        <f>PROPER(DatosTransformados[[#This Row],[Payment Method Hidden]])</f>
        <v>Direct Debit</v>
      </c>
      <c r="W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019" s="2">
        <v>2624</v>
      </c>
      <c r="Y5019" s="2" t="s">
        <v>103</v>
      </c>
      <c r="Z5019" s="2" t="s">
        <v>197</v>
      </c>
      <c r="AA5019" s="2" t="s">
        <v>1347</v>
      </c>
      <c r="AB5019" s="3">
        <f>DATEVALUE(DatosTransformados[[#This Row],[Contact Date Hidden]])</f>
        <v>44708</v>
      </c>
      <c r="AC5019" s="3">
        <v>44140</v>
      </c>
      <c r="AD5019" s="2" t="s">
        <v>28</v>
      </c>
      <c r="AE5019" s="2" t="str">
        <f>VLOOKUP(DatosTransformados[[#This Row],[Customer Segment Hidden]],Tabla3[#All],2,FALSE)</f>
        <v>High</v>
      </c>
      <c r="AF5019" s="11">
        <v>55.042878595590771</v>
      </c>
      <c r="AG5019" s="2">
        <v>4</v>
      </c>
      <c r="AH5019" s="2" t="s">
        <v>63</v>
      </c>
      <c r="AI5019" s="2" t="str">
        <f>IFERROR(VLOOKUP(DatosTransformados[[#This Row],[Preferred Contact Method Hidden]],Tabla3[#All],2,FALSE),DatosTransformados[[#This Row],[Preferred Contact Method Hidden]])</f>
        <v>SMS</v>
      </c>
      <c r="AJ5019" s="2" t="str">
        <f>VLOOKUP(DatosTransformados[[#This Row],[Applied Discount Hidden]],Tabla3[#All],2,FALSE)</f>
        <v>No</v>
      </c>
      <c r="AK5019" s="2" t="b">
        <v>0</v>
      </c>
    </row>
    <row r="5020" spans="1:37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">
        <v>33</v>
      </c>
      <c r="O50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0" s="5" t="s">
        <v>21</v>
      </c>
      <c r="Q5020" s="5">
        <v>0</v>
      </c>
      <c r="R5020" s="5" t="s">
        <v>21</v>
      </c>
      <c r="S5020" s="5" t="s">
        <v>52</v>
      </c>
      <c r="T5020" s="5" t="s">
        <v>35</v>
      </c>
      <c r="U5020" s="5">
        <v>15</v>
      </c>
      <c r="V5020" s="5" t="str">
        <f>PROPER(DatosTransformados[[#This Row],[Payment Method Hidden]])</f>
        <v>Direct Debit</v>
      </c>
      <c r="W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020" s="5">
        <v>1095</v>
      </c>
      <c r="Y5020" s="5"/>
      <c r="Z5020" s="5"/>
      <c r="AA5020" s="5" t="s">
        <v>533</v>
      </c>
      <c r="AB5020" s="6">
        <f>DATEVALUE(DatosTransformados[[#This Row],[Contact Date Hidden]])</f>
        <v>44448</v>
      </c>
      <c r="AC5020" s="6">
        <v>44234</v>
      </c>
      <c r="AD5020" s="5" t="s">
        <v>38</v>
      </c>
      <c r="AE5020" s="5" t="str">
        <f>VLOOKUP(DatosTransformados[[#This Row],[Customer Segment Hidden]],Tabla3[#All],2,FALSE)</f>
        <v>Low</v>
      </c>
      <c r="AF5020" s="12">
        <v>17.658791208991921</v>
      </c>
      <c r="AG5020" s="5">
        <v>0</v>
      </c>
      <c r="AH5020" s="5" t="s">
        <v>29</v>
      </c>
      <c r="AI5020" s="5" t="str">
        <f>IFERROR(VLOOKUP(DatosTransformados[[#This Row],[Preferred Contact Method Hidden]],Tabla3[#All],2,FALSE),DatosTransformados[[#This Row],[Preferred Contact Method Hidden]])</f>
        <v>Email</v>
      </c>
      <c r="AJ5020" s="5" t="str">
        <f>VLOOKUP(DatosTransformados[[#This Row],[Applied Discount Hidden]],Tabla3[#All],2,FALSE)</f>
        <v>Yes</v>
      </c>
      <c r="AK5020" s="5" t="b">
        <v>1</v>
      </c>
    </row>
    <row r="5021" spans="1:37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">
        <v>21</v>
      </c>
      <c r="O50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1" s="5" t="s">
        <v>21</v>
      </c>
      <c r="Q5021" s="5">
        <v>0</v>
      </c>
      <c r="R5021" s="5" t="s">
        <v>21</v>
      </c>
      <c r="S5021" s="5" t="s">
        <v>34</v>
      </c>
      <c r="T5021" s="5" t="s">
        <v>25</v>
      </c>
      <c r="U5021" s="5">
        <v>27</v>
      </c>
      <c r="V5021" s="5" t="str">
        <f>PROPER(DatosTransformados[[#This Row],[Payment Method Hidden]])</f>
        <v>Credit Card</v>
      </c>
      <c r="W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021" s="5">
        <v>262</v>
      </c>
      <c r="Y5021" s="5"/>
      <c r="Z5021" s="5"/>
      <c r="AA5021" s="5" t="s">
        <v>3281</v>
      </c>
      <c r="AB5021" s="6">
        <f>DATEVALUE(DatosTransformados[[#This Row],[Contact Date Hidden]])</f>
        <v>44151</v>
      </c>
      <c r="AC5021" s="6">
        <v>44952</v>
      </c>
      <c r="AD5021" s="5" t="s">
        <v>44</v>
      </c>
      <c r="AE5021" s="5" t="str">
        <f>VLOOKUP(DatosTransformados[[#This Row],[Customer Segment Hidden]],Tabla3[#All],2,FALSE)</f>
        <v>Medium</v>
      </c>
      <c r="AF5021" s="12">
        <v>26.005524425325241</v>
      </c>
      <c r="AG5021" s="5">
        <v>3</v>
      </c>
      <c r="AH5021" s="5" t="s">
        <v>49</v>
      </c>
      <c r="AI5021" s="5" t="str">
        <f>IFERROR(VLOOKUP(DatosTransformados[[#This Row],[Preferred Contact Method Hidden]],Tabla3[#All],2,FALSE),DatosTransformados[[#This Row],[Preferred Contact Method Hidden]])</f>
        <v>Phone</v>
      </c>
      <c r="AJ5021" s="5" t="str">
        <f>VLOOKUP(DatosTransformados[[#This Row],[Applied Discount Hidden]],Tabla3[#All],2,FALSE)</f>
        <v>Yes</v>
      </c>
      <c r="AK5021" s="5" t="b">
        <v>1</v>
      </c>
    </row>
    <row r="5022" spans="1:37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">
        <v>21</v>
      </c>
      <c r="O50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2" s="2" t="s">
        <v>21</v>
      </c>
      <c r="Q5022" s="2">
        <v>0</v>
      </c>
      <c r="R5022" s="2" t="s">
        <v>33</v>
      </c>
      <c r="S5022" s="2" t="s">
        <v>34</v>
      </c>
      <c r="T5022" s="2" t="s">
        <v>35</v>
      </c>
      <c r="U5022" s="2">
        <v>26</v>
      </c>
      <c r="V5022" s="2" t="str">
        <f>PROPER(DatosTransformados[[#This Row],[Payment Method Hidden]])</f>
        <v>Direct Debit</v>
      </c>
      <c r="W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022" s="2">
        <v>1827</v>
      </c>
      <c r="Y5022" s="2" t="s">
        <v>42</v>
      </c>
      <c r="Z5022" s="2" t="s">
        <v>213</v>
      </c>
      <c r="AA5022" s="2" t="s">
        <v>303</v>
      </c>
      <c r="AB5022" s="3">
        <f>DATEVALUE(DatosTransformados[[#This Row],[Contact Date Hidden]])</f>
        <v>44330</v>
      </c>
      <c r="AC5022" s="3">
        <v>44786</v>
      </c>
      <c r="AD5022" s="2" t="s">
        <v>38</v>
      </c>
      <c r="AE5022" s="2" t="str">
        <f>VLOOKUP(DatosTransformados[[#This Row],[Customer Segment Hidden]],Tabla3[#All],2,FALSE)</f>
        <v>Low</v>
      </c>
      <c r="AF5022" s="11">
        <v>24.050675330605781</v>
      </c>
      <c r="AG5022" s="2">
        <v>8</v>
      </c>
      <c r="AH5022" s="2" t="s">
        <v>29</v>
      </c>
      <c r="AI5022" s="2" t="str">
        <f>IFERROR(VLOOKUP(DatosTransformados[[#This Row],[Preferred Contact Method Hidden]],Tabla3[#All],2,FALSE),DatosTransformados[[#This Row],[Preferred Contact Method Hidden]])</f>
        <v>Email</v>
      </c>
      <c r="AJ5022" s="2" t="str">
        <f>VLOOKUP(DatosTransformados[[#This Row],[Applied Discount Hidden]],Tabla3[#All],2,FALSE)</f>
        <v>No</v>
      </c>
      <c r="AK5022" s="2" t="b">
        <v>0</v>
      </c>
    </row>
    <row r="5023" spans="1:37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">
        <v>21</v>
      </c>
      <c r="O50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3" s="5" t="s">
        <v>21</v>
      </c>
      <c r="Q5023" s="5">
        <v>0</v>
      </c>
      <c r="R5023" s="5" t="s">
        <v>33</v>
      </c>
      <c r="S5023" s="5" t="s">
        <v>24</v>
      </c>
      <c r="T5023" s="5" t="s">
        <v>117</v>
      </c>
      <c r="U5023" s="5">
        <v>54</v>
      </c>
      <c r="V5023" s="5" t="str">
        <f>PROPER(DatosTransformados[[#This Row],[Payment Method Hidden]])</f>
        <v>Direct Debit</v>
      </c>
      <c r="W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5023" s="5">
        <v>563</v>
      </c>
      <c r="Y5023" s="5" t="s">
        <v>42</v>
      </c>
      <c r="Z5023" s="5" t="s">
        <v>213</v>
      </c>
      <c r="AA5023" s="5" t="s">
        <v>3543</v>
      </c>
      <c r="AB5023" s="6">
        <f>DATEVALUE(DatosTransformados[[#This Row],[Contact Date Hidden]])</f>
        <v>44675</v>
      </c>
      <c r="AC5023" s="6">
        <v>44070</v>
      </c>
      <c r="AD5023" s="5" t="s">
        <v>28</v>
      </c>
      <c r="AE5023" s="5" t="str">
        <f>VLOOKUP(DatosTransformados[[#This Row],[Customer Segment Hidden]],Tabla3[#All],2,FALSE)</f>
        <v>High</v>
      </c>
      <c r="AF5023" s="12">
        <v>46.968866185549892</v>
      </c>
      <c r="AG5023" s="5">
        <v>4</v>
      </c>
      <c r="AH5023" s="5" t="s">
        <v>63</v>
      </c>
      <c r="AI5023" s="5" t="str">
        <f>IFERROR(VLOOKUP(DatosTransformados[[#This Row],[Preferred Contact Method Hidden]],Tabla3[#All],2,FALSE),DatosTransformados[[#This Row],[Preferred Contact Method Hidden]])</f>
        <v>SMS</v>
      </c>
      <c r="AJ5023" s="5" t="str">
        <f>VLOOKUP(DatosTransformados[[#This Row],[Applied Discount Hidden]],Tabla3[#All],2,FALSE)</f>
        <v>Yes</v>
      </c>
      <c r="AK5023" s="5" t="b">
        <v>1</v>
      </c>
    </row>
    <row r="5024" spans="1:37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">
        <v>33</v>
      </c>
      <c r="O5024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024" s="2" t="s">
        <v>33</v>
      </c>
      <c r="Q5024" s="2">
        <v>2</v>
      </c>
      <c r="R5024" s="2" t="s">
        <v>21</v>
      </c>
      <c r="S5024" s="2" t="s">
        <v>24</v>
      </c>
      <c r="T5024" s="2" t="s">
        <v>25</v>
      </c>
      <c r="U5024" s="2">
        <v>8</v>
      </c>
      <c r="V5024" s="2" t="str">
        <f>PROPER(DatosTransformados[[#This Row],[Payment Method Hidden]])</f>
        <v>Credit Card</v>
      </c>
      <c r="W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024" s="2">
        <v>8</v>
      </c>
      <c r="Y5024" s="2"/>
      <c r="Z5024" s="2"/>
      <c r="AA5024" s="2" t="s">
        <v>7468</v>
      </c>
      <c r="AB5024" s="3">
        <f>DATEVALUE(DatosTransformados[[#This Row],[Contact Date Hidden]])</f>
        <v>45219</v>
      </c>
      <c r="AC5024" s="3">
        <v>45264</v>
      </c>
      <c r="AD5024" s="2" t="s">
        <v>38</v>
      </c>
      <c r="AE5024" s="2" t="str">
        <f>VLOOKUP(DatosTransformados[[#This Row],[Customer Segment Hidden]],Tabla3[#All],2,FALSE)</f>
        <v>Low</v>
      </c>
      <c r="AF5024" s="11">
        <v>7.4329072650741734</v>
      </c>
      <c r="AG5024" s="2">
        <v>4</v>
      </c>
      <c r="AH5024" s="2" t="s">
        <v>29</v>
      </c>
      <c r="AI5024" s="2" t="str">
        <f>IFERROR(VLOOKUP(DatosTransformados[[#This Row],[Preferred Contact Method Hidden]],Tabla3[#All],2,FALSE),DatosTransformados[[#This Row],[Preferred Contact Method Hidden]])</f>
        <v>Email</v>
      </c>
      <c r="AJ5024" s="2" t="str">
        <f>VLOOKUP(DatosTransformados[[#This Row],[Applied Discount Hidden]],Tabla3[#All],2,FALSE)</f>
        <v>No</v>
      </c>
      <c r="AK5024" s="2" t="b">
        <v>0</v>
      </c>
    </row>
    <row r="5025" spans="1:37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">
        <v>21</v>
      </c>
      <c r="O50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5" s="5" t="s">
        <v>21</v>
      </c>
      <c r="Q5025" s="5">
        <v>0</v>
      </c>
      <c r="R5025" s="5" t="s">
        <v>21</v>
      </c>
      <c r="S5025" s="5" t="s">
        <v>52</v>
      </c>
      <c r="T5025" s="5" t="s">
        <v>35</v>
      </c>
      <c r="U5025" s="5">
        <v>7</v>
      </c>
      <c r="V5025" s="5" t="str">
        <f>PROPER(DatosTransformados[[#This Row],[Payment Method Hidden]])</f>
        <v>Direct Debit</v>
      </c>
      <c r="W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025" s="5">
        <v>363</v>
      </c>
      <c r="Y5025" s="5"/>
      <c r="Z5025" s="5"/>
      <c r="AA5025" s="5" t="s">
        <v>7470</v>
      </c>
      <c r="AB5025" s="6">
        <f>DATEVALUE(DatosTransformados[[#This Row],[Contact Date Hidden]])</f>
        <v>45279</v>
      </c>
      <c r="AC5025" s="6">
        <v>44026</v>
      </c>
      <c r="AD5025" s="5" t="s">
        <v>38</v>
      </c>
      <c r="AE5025" s="5" t="str">
        <f>VLOOKUP(DatosTransformados[[#This Row],[Customer Segment Hidden]],Tabla3[#All],2,FALSE)</f>
        <v>Low</v>
      </c>
      <c r="AF5025" s="12">
        <v>7.0518188149232746</v>
      </c>
      <c r="AG5025" s="5">
        <v>8</v>
      </c>
      <c r="AH5025" s="5" t="s">
        <v>63</v>
      </c>
      <c r="AI5025" s="5" t="str">
        <f>IFERROR(VLOOKUP(DatosTransformados[[#This Row],[Preferred Contact Method Hidden]],Tabla3[#All],2,FALSE),DatosTransformados[[#This Row],[Preferred Contact Method Hidden]])</f>
        <v>SMS</v>
      </c>
      <c r="AJ5025" s="5" t="str">
        <f>VLOOKUP(DatosTransformados[[#This Row],[Applied Discount Hidden]],Tabla3[#All],2,FALSE)</f>
        <v>Yes</v>
      </c>
      <c r="AK5025" s="5" t="b">
        <v>1</v>
      </c>
    </row>
    <row r="5026" spans="1:37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">
        <v>21</v>
      </c>
      <c r="O50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6" s="2" t="s">
        <v>21</v>
      </c>
      <c r="Q5026" s="2">
        <v>0</v>
      </c>
      <c r="R5026" s="2" t="s">
        <v>21</v>
      </c>
      <c r="S5026" s="2" t="s">
        <v>24</v>
      </c>
      <c r="T5026" s="2" t="s">
        <v>25</v>
      </c>
      <c r="U5026" s="2">
        <v>19</v>
      </c>
      <c r="V5026" s="2" t="str">
        <f>PROPER(DatosTransformados[[#This Row],[Payment Method Hidden]])</f>
        <v>Credit Card</v>
      </c>
      <c r="W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026" s="2">
        <v>57</v>
      </c>
      <c r="Y5026" s="2"/>
      <c r="Z5026" s="2"/>
      <c r="AA5026" s="2" t="s">
        <v>5675</v>
      </c>
      <c r="AB5026" s="3">
        <f>DATEVALUE(DatosTransformados[[#This Row],[Contact Date Hidden]])</f>
        <v>45116</v>
      </c>
      <c r="AC5026" s="3">
        <v>44457</v>
      </c>
      <c r="AD5026" s="2" t="s">
        <v>38</v>
      </c>
      <c r="AE5026" s="2" t="str">
        <f>VLOOKUP(DatosTransformados[[#This Row],[Customer Segment Hidden]],Tabla3[#All],2,FALSE)</f>
        <v>Low</v>
      </c>
      <c r="AF5026" s="11">
        <v>15.91160670624785</v>
      </c>
      <c r="AG5026" s="2">
        <v>1</v>
      </c>
      <c r="AH5026" s="2" t="s">
        <v>49</v>
      </c>
      <c r="AI5026" s="2" t="str">
        <f>IFERROR(VLOOKUP(DatosTransformados[[#This Row],[Preferred Contact Method Hidden]],Tabla3[#All],2,FALSE),DatosTransformados[[#This Row],[Preferred Contact Method Hidden]])</f>
        <v>Phone</v>
      </c>
      <c r="AJ5026" s="2" t="str">
        <f>VLOOKUP(DatosTransformados[[#This Row],[Applied Discount Hidden]],Tabla3[#All],2,FALSE)</f>
        <v>No</v>
      </c>
      <c r="AK5026" s="2" t="b">
        <v>0</v>
      </c>
    </row>
    <row r="5027" spans="1:37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">
        <v>21</v>
      </c>
      <c r="O50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7" s="5" t="s">
        <v>21</v>
      </c>
      <c r="Q5027" s="5">
        <v>0</v>
      </c>
      <c r="R5027" s="5" t="s">
        <v>33</v>
      </c>
      <c r="S5027" s="5" t="s">
        <v>34</v>
      </c>
      <c r="T5027" s="5" t="s">
        <v>35</v>
      </c>
      <c r="U5027" s="5">
        <v>32</v>
      </c>
      <c r="V5027" s="5" t="str">
        <f>PROPER(DatosTransformados[[#This Row],[Payment Method Hidden]])</f>
        <v>Direct Debit</v>
      </c>
      <c r="W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027" s="5">
        <v>1459</v>
      </c>
      <c r="Y5027" s="5"/>
      <c r="Z5027" s="5"/>
      <c r="AA5027" s="5" t="s">
        <v>7349</v>
      </c>
      <c r="AB5027" s="6">
        <f>DATEVALUE(DatosTransformados[[#This Row],[Contact Date Hidden]])</f>
        <v>44991</v>
      </c>
      <c r="AC5027" s="6">
        <v>44915</v>
      </c>
      <c r="AD5027" s="5" t="s">
        <v>38</v>
      </c>
      <c r="AE5027" s="5" t="str">
        <f>VLOOKUP(DatosTransformados[[#This Row],[Customer Segment Hidden]],Tabla3[#All],2,FALSE)</f>
        <v>Low</v>
      </c>
      <c r="AF5027" s="12">
        <v>26.818785124853409</v>
      </c>
      <c r="AG5027" s="5">
        <v>1</v>
      </c>
      <c r="AH5027" s="5" t="s">
        <v>29</v>
      </c>
      <c r="AI5027" s="5" t="str">
        <f>IFERROR(VLOOKUP(DatosTransformados[[#This Row],[Preferred Contact Method Hidden]],Tabla3[#All],2,FALSE),DatosTransformados[[#This Row],[Preferred Contact Method Hidden]])</f>
        <v>Email</v>
      </c>
      <c r="AJ5027" s="5" t="str">
        <f>VLOOKUP(DatosTransformados[[#This Row],[Applied Discount Hidden]],Tabla3[#All],2,FALSE)</f>
        <v>No</v>
      </c>
      <c r="AK5027" s="5" t="b">
        <v>0</v>
      </c>
    </row>
    <row r="5028" spans="1:37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">
        <v>21</v>
      </c>
      <c r="O50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8" s="5" t="s">
        <v>33</v>
      </c>
      <c r="Q5028" s="5">
        <v>5</v>
      </c>
      <c r="R5028" s="5" t="s">
        <v>21</v>
      </c>
      <c r="S5028" s="5" t="s">
        <v>34</v>
      </c>
      <c r="T5028" s="5" t="s">
        <v>35</v>
      </c>
      <c r="U5028" s="5">
        <v>21</v>
      </c>
      <c r="V5028" s="5" t="str">
        <f>PROPER(DatosTransformados[[#This Row],[Payment Method Hidden]])</f>
        <v>Direct Debit</v>
      </c>
      <c r="W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028" s="5">
        <v>586</v>
      </c>
      <c r="Y5028" s="5"/>
      <c r="Z5028" s="5"/>
      <c r="AA5028" s="5" t="s">
        <v>6392</v>
      </c>
      <c r="AB5028" s="6">
        <f>DATEVALUE(DatosTransformados[[#This Row],[Contact Date Hidden]])</f>
        <v>45201</v>
      </c>
      <c r="AC5028" s="6">
        <v>43998</v>
      </c>
      <c r="AD5028" s="5" t="s">
        <v>44</v>
      </c>
      <c r="AE5028" s="5" t="str">
        <f>VLOOKUP(DatosTransformados[[#This Row],[Customer Segment Hidden]],Tabla3[#All],2,FALSE)</f>
        <v>Medium</v>
      </c>
      <c r="AF5028" s="12">
        <v>21.504476733346511</v>
      </c>
      <c r="AG5028" s="5">
        <v>8</v>
      </c>
      <c r="AH5028" s="5" t="s">
        <v>29</v>
      </c>
      <c r="AI5028" s="5" t="str">
        <f>IFERROR(VLOOKUP(DatosTransformados[[#This Row],[Preferred Contact Method Hidden]],Tabla3[#All],2,FALSE),DatosTransformados[[#This Row],[Preferred Contact Method Hidden]])</f>
        <v>Email</v>
      </c>
      <c r="AJ5028" s="5" t="str">
        <f>VLOOKUP(DatosTransformados[[#This Row],[Applied Discount Hidden]],Tabla3[#All],2,FALSE)</f>
        <v>Yes</v>
      </c>
      <c r="AK5028" s="5" t="b">
        <v>1</v>
      </c>
    </row>
    <row r="5029" spans="1:37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">
        <v>21</v>
      </c>
      <c r="O50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29" s="2" t="s">
        <v>21</v>
      </c>
      <c r="Q5029" s="2">
        <v>0</v>
      </c>
      <c r="R5029" s="2" t="s">
        <v>21</v>
      </c>
      <c r="S5029" s="2" t="s">
        <v>24</v>
      </c>
      <c r="T5029" s="2" t="s">
        <v>117</v>
      </c>
      <c r="U5029" s="2">
        <v>47</v>
      </c>
      <c r="V5029" s="2" t="str">
        <f>PROPER(DatosTransformados[[#This Row],[Payment Method Hidden]])</f>
        <v>Direct Debit</v>
      </c>
      <c r="W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029" s="2">
        <v>47</v>
      </c>
      <c r="Y5029" s="2" t="s">
        <v>42</v>
      </c>
      <c r="Z5029" s="2" t="s">
        <v>184</v>
      </c>
      <c r="AA5029" s="2" t="s">
        <v>7336</v>
      </c>
      <c r="AB5029" s="3">
        <f>DATEVALUE(DatosTransformados[[#This Row],[Contact Date Hidden]])</f>
        <v>44905</v>
      </c>
      <c r="AC5029" s="3">
        <v>44818</v>
      </c>
      <c r="AD5029" s="2" t="s">
        <v>44</v>
      </c>
      <c r="AE5029" s="2" t="str">
        <f>VLOOKUP(DatosTransformados[[#This Row],[Customer Segment Hidden]],Tabla3[#All],2,FALSE)</f>
        <v>Medium</v>
      </c>
      <c r="AF5029" s="11">
        <v>49.818643933112938</v>
      </c>
      <c r="AG5029" s="2">
        <v>4</v>
      </c>
      <c r="AH5029" s="2" t="s">
        <v>29</v>
      </c>
      <c r="AI5029" s="2" t="str">
        <f>IFERROR(VLOOKUP(DatosTransformados[[#This Row],[Preferred Contact Method Hidden]],Tabla3[#All],2,FALSE),DatosTransformados[[#This Row],[Preferred Contact Method Hidden]])</f>
        <v>Email</v>
      </c>
      <c r="AJ5029" s="2" t="str">
        <f>VLOOKUP(DatosTransformados[[#This Row],[Applied Discount Hidden]],Tabla3[#All],2,FALSE)</f>
        <v>Yes</v>
      </c>
      <c r="AK5029" s="2" t="b">
        <v>1</v>
      </c>
    </row>
    <row r="5030" spans="1:37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">
        <v>33</v>
      </c>
      <c r="O50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0" s="5" t="s">
        <v>33</v>
      </c>
      <c r="Q5030" s="5">
        <v>5</v>
      </c>
      <c r="R5030" s="5" t="s">
        <v>21</v>
      </c>
      <c r="S5030" s="5" t="s">
        <v>34</v>
      </c>
      <c r="T5030" s="5" t="s">
        <v>117</v>
      </c>
      <c r="U5030" s="5">
        <v>39</v>
      </c>
      <c r="V5030" s="5" t="str">
        <f>PROPER(DatosTransformados[[#This Row],[Payment Method Hidden]])</f>
        <v>Direct Debit</v>
      </c>
      <c r="W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030" s="5">
        <v>2438</v>
      </c>
      <c r="Y5030" s="5"/>
      <c r="Z5030" s="5"/>
      <c r="AA5030" s="5" t="s">
        <v>2991</v>
      </c>
      <c r="AB5030" s="6">
        <f>DATEVALUE(DatosTransformados[[#This Row],[Contact Date Hidden]])</f>
        <v>44249</v>
      </c>
      <c r="AC5030" s="6">
        <v>45126</v>
      </c>
      <c r="AD5030" s="5" t="s">
        <v>28</v>
      </c>
      <c r="AE5030" s="5" t="str">
        <f>VLOOKUP(DatosTransformados[[#This Row],[Customer Segment Hidden]],Tabla3[#All],2,FALSE)</f>
        <v>High</v>
      </c>
      <c r="AF5030" s="12">
        <v>45.947534187567292</v>
      </c>
      <c r="AG5030" s="5">
        <v>8</v>
      </c>
      <c r="AH5030" s="5" t="s">
        <v>63</v>
      </c>
      <c r="AI5030" s="5" t="str">
        <f>IFERROR(VLOOKUP(DatosTransformados[[#This Row],[Preferred Contact Method Hidden]],Tabla3[#All],2,FALSE),DatosTransformados[[#This Row],[Preferred Contact Method Hidden]])</f>
        <v>SMS</v>
      </c>
      <c r="AJ5030" s="5" t="str">
        <f>VLOOKUP(DatosTransformados[[#This Row],[Applied Discount Hidden]],Tabla3[#All],2,FALSE)</f>
        <v>Yes</v>
      </c>
      <c r="AK5030" s="5" t="b">
        <v>1</v>
      </c>
    </row>
    <row r="5031" spans="1:37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">
        <v>21</v>
      </c>
      <c r="O50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1" s="2" t="s">
        <v>33</v>
      </c>
      <c r="Q5031" s="2">
        <v>4</v>
      </c>
      <c r="R5031" s="2" t="s">
        <v>21</v>
      </c>
      <c r="S5031" s="2" t="s">
        <v>24</v>
      </c>
      <c r="T5031" s="2" t="s">
        <v>123</v>
      </c>
      <c r="U5031" s="2">
        <v>21</v>
      </c>
      <c r="V5031" s="2" t="str">
        <f>PROPER(DatosTransformados[[#This Row],[Payment Method Hidden]])</f>
        <v>Credit Card</v>
      </c>
      <c r="W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031" s="2">
        <v>1058</v>
      </c>
      <c r="Y5031" s="2"/>
      <c r="Z5031" s="2"/>
      <c r="AA5031" s="2" t="s">
        <v>344</v>
      </c>
      <c r="AB5031" s="3">
        <f>DATEVALUE(DatosTransformados[[#This Row],[Contact Date Hidden]])</f>
        <v>44007</v>
      </c>
      <c r="AC5031" s="3">
        <v>44662</v>
      </c>
      <c r="AD5031" s="2" t="s">
        <v>38</v>
      </c>
      <c r="AE5031" s="2" t="str">
        <f>VLOOKUP(DatosTransformados[[#This Row],[Customer Segment Hidden]],Tabla3[#All],2,FALSE)</f>
        <v>Low</v>
      </c>
      <c r="AF5031" s="11">
        <v>18.901092276156639</v>
      </c>
      <c r="AG5031" s="2">
        <v>4</v>
      </c>
      <c r="AH5031" s="2" t="s">
        <v>63</v>
      </c>
      <c r="AI5031" s="2" t="str">
        <f>IFERROR(VLOOKUP(DatosTransformados[[#This Row],[Preferred Contact Method Hidden]],Tabla3[#All],2,FALSE),DatosTransformados[[#This Row],[Preferred Contact Method Hidden]])</f>
        <v>SMS</v>
      </c>
      <c r="AJ5031" s="2" t="str">
        <f>VLOOKUP(DatosTransformados[[#This Row],[Applied Discount Hidden]],Tabla3[#All],2,FALSE)</f>
        <v>No</v>
      </c>
      <c r="AK5031" s="2" t="b">
        <v>0</v>
      </c>
    </row>
    <row r="5032" spans="1:37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">
        <v>21</v>
      </c>
      <c r="O50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2" s="5" t="s">
        <v>21</v>
      </c>
      <c r="Q5032" s="5">
        <v>0</v>
      </c>
      <c r="R5032" s="5" t="s">
        <v>21</v>
      </c>
      <c r="S5032" s="5" t="s">
        <v>52</v>
      </c>
      <c r="T5032" s="5" t="s">
        <v>25</v>
      </c>
      <c r="U5032" s="5">
        <v>37</v>
      </c>
      <c r="V5032" s="5" t="str">
        <f>PROPER(DatosTransformados[[#This Row],[Payment Method Hidden]])</f>
        <v>Credit Card</v>
      </c>
      <c r="W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032" s="5">
        <v>2147</v>
      </c>
      <c r="Y5032" s="5"/>
      <c r="Z5032" s="5"/>
      <c r="AA5032" s="5" t="s">
        <v>3349</v>
      </c>
      <c r="AB5032" s="6">
        <f>DATEVALUE(DatosTransformados[[#This Row],[Contact Date Hidden]])</f>
        <v>45134</v>
      </c>
      <c r="AC5032" s="6">
        <v>44978</v>
      </c>
      <c r="AD5032" s="5" t="s">
        <v>28</v>
      </c>
      <c r="AE5032" s="5" t="str">
        <f>VLOOKUP(DatosTransformados[[#This Row],[Customer Segment Hidden]],Tabla3[#All],2,FALSE)</f>
        <v>High</v>
      </c>
      <c r="AF5032" s="12">
        <v>32.857547049508888</v>
      </c>
      <c r="AG5032" s="5">
        <v>6</v>
      </c>
      <c r="AH5032" s="5" t="s">
        <v>29</v>
      </c>
      <c r="AI5032" s="5" t="str">
        <f>IFERROR(VLOOKUP(DatosTransformados[[#This Row],[Preferred Contact Method Hidden]],Tabla3[#All],2,FALSE),DatosTransformados[[#This Row],[Preferred Contact Method Hidden]])</f>
        <v>Email</v>
      </c>
      <c r="AJ5032" s="5" t="str">
        <f>VLOOKUP(DatosTransformados[[#This Row],[Applied Discount Hidden]],Tabla3[#All],2,FALSE)</f>
        <v>No</v>
      </c>
      <c r="AK5032" s="5" t="b">
        <v>0</v>
      </c>
    </row>
    <row r="5033" spans="1:37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">
        <v>21</v>
      </c>
      <c r="O50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3" s="2" t="s">
        <v>21</v>
      </c>
      <c r="Q5033" s="2">
        <v>0</v>
      </c>
      <c r="R5033" s="2" t="s">
        <v>33</v>
      </c>
      <c r="S5033" s="2" t="s">
        <v>34</v>
      </c>
      <c r="T5033" s="2" t="s">
        <v>117</v>
      </c>
      <c r="U5033" s="2">
        <v>21</v>
      </c>
      <c r="V5033" s="2" t="str">
        <f>PROPER(DatosTransformados[[#This Row],[Payment Method Hidden]])</f>
        <v>Direct Debit</v>
      </c>
      <c r="W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033" s="2">
        <v>1459</v>
      </c>
      <c r="Y5033" s="2"/>
      <c r="Z5033" s="2"/>
      <c r="AA5033" s="2" t="s">
        <v>410</v>
      </c>
      <c r="AB5033" s="3">
        <f>DATEVALUE(DatosTransformados[[#This Row],[Contact Date Hidden]])</f>
        <v>44602</v>
      </c>
      <c r="AC5033" s="3">
        <v>44984</v>
      </c>
      <c r="AD5033" s="2" t="s">
        <v>44</v>
      </c>
      <c r="AE5033" s="2" t="str">
        <f>VLOOKUP(DatosTransformados[[#This Row],[Customer Segment Hidden]],Tabla3[#All],2,FALSE)</f>
        <v>Medium</v>
      </c>
      <c r="AF5033" s="11">
        <v>20.03123211918064</v>
      </c>
      <c r="AG5033" s="2">
        <v>10</v>
      </c>
      <c r="AH5033" s="2" t="s">
        <v>29</v>
      </c>
      <c r="AI5033" s="2" t="str">
        <f>IFERROR(VLOOKUP(DatosTransformados[[#This Row],[Preferred Contact Method Hidden]],Tabla3[#All],2,FALSE),DatosTransformados[[#This Row],[Preferred Contact Method Hidden]])</f>
        <v>Email</v>
      </c>
      <c r="AJ5033" s="2" t="str">
        <f>VLOOKUP(DatosTransformados[[#This Row],[Applied Discount Hidden]],Tabla3[#All],2,FALSE)</f>
        <v>No</v>
      </c>
      <c r="AK5033" s="2" t="b">
        <v>0</v>
      </c>
    </row>
    <row r="5034" spans="1:37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">
        <v>33</v>
      </c>
      <c r="O50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4" s="5" t="s">
        <v>21</v>
      </c>
      <c r="Q5034" s="5">
        <v>0</v>
      </c>
      <c r="R5034" s="5" t="s">
        <v>21</v>
      </c>
      <c r="S5034" s="5" t="s">
        <v>52</v>
      </c>
      <c r="T5034" s="5" t="s">
        <v>35</v>
      </c>
      <c r="U5034" s="5">
        <v>53</v>
      </c>
      <c r="V5034" s="5" t="str">
        <f>PROPER(DatosTransformados[[#This Row],[Payment Method Hidden]])</f>
        <v>Direct Debit</v>
      </c>
      <c r="W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5034" s="5">
        <v>1087</v>
      </c>
      <c r="Y5034" s="5"/>
      <c r="Z5034" s="5"/>
      <c r="AA5034" s="5" t="s">
        <v>1628</v>
      </c>
      <c r="AB5034" s="6">
        <f>DATEVALUE(DatosTransformados[[#This Row],[Contact Date Hidden]])</f>
        <v>44848</v>
      </c>
      <c r="AC5034" s="6">
        <v>44305</v>
      </c>
      <c r="AD5034" s="5" t="s">
        <v>44</v>
      </c>
      <c r="AE5034" s="5" t="str">
        <f>VLOOKUP(DatosTransformados[[#This Row],[Customer Segment Hidden]],Tabla3[#All],2,FALSE)</f>
        <v>Medium</v>
      </c>
      <c r="AF5034" s="12">
        <v>55.784163672361323</v>
      </c>
      <c r="AG5034" s="5">
        <v>4</v>
      </c>
      <c r="AH5034" s="5" t="s">
        <v>49</v>
      </c>
      <c r="AI5034" s="5" t="str">
        <f>IFERROR(VLOOKUP(DatosTransformados[[#This Row],[Preferred Contact Method Hidden]],Tabla3[#All],2,FALSE),DatosTransformados[[#This Row],[Preferred Contact Method Hidden]])</f>
        <v>Phone</v>
      </c>
      <c r="AJ5034" s="5" t="str">
        <f>VLOOKUP(DatosTransformados[[#This Row],[Applied Discount Hidden]],Tabla3[#All],2,FALSE)</f>
        <v>No</v>
      </c>
      <c r="AK5034" s="5" t="b">
        <v>0</v>
      </c>
    </row>
    <row r="5035" spans="1:37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">
        <v>21</v>
      </c>
      <c r="O50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5" s="2" t="s">
        <v>21</v>
      </c>
      <c r="Q5035" s="2">
        <v>0</v>
      </c>
      <c r="R5035" s="2" t="s">
        <v>21</v>
      </c>
      <c r="S5035" s="2" t="s">
        <v>52</v>
      </c>
      <c r="T5035" s="2" t="s">
        <v>25</v>
      </c>
      <c r="U5035" s="2">
        <v>31</v>
      </c>
      <c r="V5035" s="2" t="str">
        <f>PROPER(DatosTransformados[[#This Row],[Payment Method Hidden]])</f>
        <v>Credit Card</v>
      </c>
      <c r="W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035" s="2">
        <v>1509</v>
      </c>
      <c r="Y5035" s="2"/>
      <c r="Z5035" s="2"/>
      <c r="AA5035" s="2" t="s">
        <v>7480</v>
      </c>
      <c r="AB5035" s="3">
        <f>DATEVALUE(DatosTransformados[[#This Row],[Contact Date Hidden]])</f>
        <v>44021</v>
      </c>
      <c r="AC5035" s="3">
        <v>44981</v>
      </c>
      <c r="AD5035" s="2" t="s">
        <v>38</v>
      </c>
      <c r="AE5035" s="2" t="str">
        <f>VLOOKUP(DatosTransformados[[#This Row],[Customer Segment Hidden]],Tabla3[#All],2,FALSE)</f>
        <v>Low</v>
      </c>
      <c r="AF5035" s="11">
        <v>32.020581627927143</v>
      </c>
      <c r="AG5035" s="2">
        <v>5</v>
      </c>
      <c r="AH5035" s="2" t="s">
        <v>29</v>
      </c>
      <c r="AI5035" s="2" t="str">
        <f>IFERROR(VLOOKUP(DatosTransformados[[#This Row],[Preferred Contact Method Hidden]],Tabla3[#All],2,FALSE),DatosTransformados[[#This Row],[Preferred Contact Method Hidden]])</f>
        <v>Email</v>
      </c>
      <c r="AJ5035" s="2" t="str">
        <f>VLOOKUP(DatosTransformados[[#This Row],[Applied Discount Hidden]],Tabla3[#All],2,FALSE)</f>
        <v>Yes</v>
      </c>
      <c r="AK5035" s="2" t="b">
        <v>1</v>
      </c>
    </row>
    <row r="5036" spans="1:37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">
        <v>33</v>
      </c>
      <c r="O50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6" s="5" t="s">
        <v>21</v>
      </c>
      <c r="Q5036" s="5">
        <v>0</v>
      </c>
      <c r="R5036" s="5" t="s">
        <v>21</v>
      </c>
      <c r="S5036" s="5" t="s">
        <v>24</v>
      </c>
      <c r="T5036" s="5" t="s">
        <v>35</v>
      </c>
      <c r="U5036" s="5">
        <v>45</v>
      </c>
      <c r="V5036" s="5" t="str">
        <f>PROPER(DatosTransformados[[#This Row],[Payment Method Hidden]])</f>
        <v>Direct Debit</v>
      </c>
      <c r="W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036" s="5">
        <v>799</v>
      </c>
      <c r="Y5036" s="5" t="s">
        <v>42</v>
      </c>
      <c r="Z5036" s="5" t="s">
        <v>359</v>
      </c>
      <c r="AA5036" s="5" t="s">
        <v>7482</v>
      </c>
      <c r="AB5036" s="6">
        <f>DATEVALUE(DatosTransformados[[#This Row],[Contact Date Hidden]])</f>
        <v>44205</v>
      </c>
      <c r="AC5036" s="6">
        <v>44192</v>
      </c>
      <c r="AD5036" s="5" t="s">
        <v>38</v>
      </c>
      <c r="AE5036" s="5" t="str">
        <f>VLOOKUP(DatosTransformados[[#This Row],[Customer Segment Hidden]],Tabla3[#All],2,FALSE)</f>
        <v>Low</v>
      </c>
      <c r="AF5036" s="12">
        <v>47.855642249725861</v>
      </c>
      <c r="AG5036" s="5">
        <v>9</v>
      </c>
      <c r="AH5036" s="5" t="s">
        <v>29</v>
      </c>
      <c r="AI5036" s="5" t="str">
        <f>IFERROR(VLOOKUP(DatosTransformados[[#This Row],[Preferred Contact Method Hidden]],Tabla3[#All],2,FALSE),DatosTransformados[[#This Row],[Preferred Contact Method Hidden]])</f>
        <v>Email</v>
      </c>
      <c r="AJ5036" s="5" t="str">
        <f>VLOOKUP(DatosTransformados[[#This Row],[Applied Discount Hidden]],Tabla3[#All],2,FALSE)</f>
        <v>Yes</v>
      </c>
      <c r="AK5036" s="5" t="b">
        <v>1</v>
      </c>
    </row>
    <row r="5037" spans="1:37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">
        <v>21</v>
      </c>
      <c r="O50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7" s="2" t="s">
        <v>33</v>
      </c>
      <c r="Q5037" s="2">
        <v>6</v>
      </c>
      <c r="R5037" s="2" t="s">
        <v>33</v>
      </c>
      <c r="S5037" s="2" t="s">
        <v>34</v>
      </c>
      <c r="T5037" s="2" t="s">
        <v>35</v>
      </c>
      <c r="U5037" s="2">
        <v>17</v>
      </c>
      <c r="V5037" s="2" t="str">
        <f>PROPER(DatosTransformados[[#This Row],[Payment Method Hidden]])</f>
        <v>Direct Debit</v>
      </c>
      <c r="W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037" s="2">
        <v>870</v>
      </c>
      <c r="Y5037" s="2"/>
      <c r="Z5037" s="2"/>
      <c r="AA5037" s="2" t="s">
        <v>3530</v>
      </c>
      <c r="AB5037" s="3">
        <f>DATEVALUE(DatosTransformados[[#This Row],[Contact Date Hidden]])</f>
        <v>44049</v>
      </c>
      <c r="AC5037" s="3">
        <v>45139</v>
      </c>
      <c r="AD5037" s="2" t="s">
        <v>38</v>
      </c>
      <c r="AE5037" s="2" t="str">
        <f>VLOOKUP(DatosTransformados[[#This Row],[Customer Segment Hidden]],Tabla3[#All],2,FALSE)</f>
        <v>Low</v>
      </c>
      <c r="AF5037" s="11">
        <v>18.575208697050869</v>
      </c>
      <c r="AG5037" s="2">
        <v>2</v>
      </c>
      <c r="AH5037" s="2" t="s">
        <v>29</v>
      </c>
      <c r="AI5037" s="2" t="str">
        <f>IFERROR(VLOOKUP(DatosTransformados[[#This Row],[Preferred Contact Method Hidden]],Tabla3[#All],2,FALSE),DatosTransformados[[#This Row],[Preferred Contact Method Hidden]])</f>
        <v>Email</v>
      </c>
      <c r="AJ5037" s="2" t="str">
        <f>VLOOKUP(DatosTransformados[[#This Row],[Applied Discount Hidden]],Tabla3[#All],2,FALSE)</f>
        <v>No</v>
      </c>
      <c r="AK5037" s="2" t="b">
        <v>0</v>
      </c>
    </row>
    <row r="5038" spans="1:37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">
        <v>33</v>
      </c>
      <c r="O50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8" s="5" t="s">
        <v>21</v>
      </c>
      <c r="Q5038" s="5">
        <v>0</v>
      </c>
      <c r="R5038" s="5" t="s">
        <v>21</v>
      </c>
      <c r="S5038" s="5" t="s">
        <v>24</v>
      </c>
      <c r="T5038" s="5" t="s">
        <v>35</v>
      </c>
      <c r="U5038" s="5">
        <v>36</v>
      </c>
      <c r="V5038" s="5" t="str">
        <f>PROPER(DatosTransformados[[#This Row],[Payment Method Hidden]])</f>
        <v>Direct Debit</v>
      </c>
      <c r="W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038" s="5">
        <v>534</v>
      </c>
      <c r="Y5038" s="5" t="s">
        <v>87</v>
      </c>
      <c r="Z5038" s="5" t="s">
        <v>535</v>
      </c>
      <c r="AA5038" s="5" t="s">
        <v>738</v>
      </c>
      <c r="AB5038" s="6">
        <f>DATEVALUE(DatosTransformados[[#This Row],[Contact Date Hidden]])</f>
        <v>44954</v>
      </c>
      <c r="AC5038" s="6">
        <v>44562</v>
      </c>
      <c r="AD5038" s="5" t="s">
        <v>44</v>
      </c>
      <c r="AE5038" s="5" t="str">
        <f>VLOOKUP(DatosTransformados[[#This Row],[Customer Segment Hidden]],Tabla3[#All],2,FALSE)</f>
        <v>Medium</v>
      </c>
      <c r="AF5038" s="12">
        <v>42.027832777334389</v>
      </c>
      <c r="AG5038" s="5">
        <v>10</v>
      </c>
      <c r="AH5038" s="5" t="s">
        <v>63</v>
      </c>
      <c r="AI5038" s="5" t="str">
        <f>IFERROR(VLOOKUP(DatosTransformados[[#This Row],[Preferred Contact Method Hidden]],Tabla3[#All],2,FALSE),DatosTransformados[[#This Row],[Preferred Contact Method Hidden]])</f>
        <v>SMS</v>
      </c>
      <c r="AJ5038" s="5" t="str">
        <f>VLOOKUP(DatosTransformados[[#This Row],[Applied Discount Hidden]],Tabla3[#All],2,FALSE)</f>
        <v>No</v>
      </c>
      <c r="AK5038" s="5" t="b">
        <v>0</v>
      </c>
    </row>
    <row r="5039" spans="1:37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">
        <v>21</v>
      </c>
      <c r="O50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39" s="2" t="s">
        <v>33</v>
      </c>
      <c r="Q5039" s="2">
        <v>5</v>
      </c>
      <c r="R5039" s="2" t="s">
        <v>21</v>
      </c>
      <c r="S5039" s="2" t="s">
        <v>34</v>
      </c>
      <c r="T5039" s="2" t="s">
        <v>117</v>
      </c>
      <c r="U5039" s="2">
        <v>30</v>
      </c>
      <c r="V5039" s="2" t="str">
        <f>PROPER(DatosTransformados[[#This Row],[Payment Method Hidden]])</f>
        <v>Direct Debit</v>
      </c>
      <c r="W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039" s="2">
        <v>1639</v>
      </c>
      <c r="Y5039" s="2"/>
      <c r="Z5039" s="2"/>
      <c r="AA5039" s="2" t="s">
        <v>6220</v>
      </c>
      <c r="AB5039" s="3">
        <f>DATEVALUE(DatosTransformados[[#This Row],[Contact Date Hidden]])</f>
        <v>45045</v>
      </c>
      <c r="AC5039" s="3">
        <v>45053</v>
      </c>
      <c r="AD5039" s="2" t="s">
        <v>38</v>
      </c>
      <c r="AE5039" s="2" t="str">
        <f>VLOOKUP(DatosTransformados[[#This Row],[Customer Segment Hidden]],Tabla3[#All],2,FALSE)</f>
        <v>Low</v>
      </c>
      <c r="AF5039" s="11">
        <v>33.741496187114777</v>
      </c>
      <c r="AG5039" s="2">
        <v>9</v>
      </c>
      <c r="AH5039" s="2" t="s">
        <v>63</v>
      </c>
      <c r="AI5039" s="2" t="str">
        <f>IFERROR(VLOOKUP(DatosTransformados[[#This Row],[Preferred Contact Method Hidden]],Tabla3[#All],2,FALSE),DatosTransformados[[#This Row],[Preferred Contact Method Hidden]])</f>
        <v>SMS</v>
      </c>
      <c r="AJ5039" s="2" t="str">
        <f>VLOOKUP(DatosTransformados[[#This Row],[Applied Discount Hidden]],Tabla3[#All],2,FALSE)</f>
        <v>No</v>
      </c>
      <c r="AK5039" s="2" t="b">
        <v>0</v>
      </c>
    </row>
    <row r="5040" spans="1:37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">
        <v>21</v>
      </c>
      <c r="O50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0" s="5" t="s">
        <v>21</v>
      </c>
      <c r="Q5040" s="5">
        <v>0</v>
      </c>
      <c r="R5040" s="5" t="s">
        <v>21</v>
      </c>
      <c r="S5040" s="5" t="s">
        <v>24</v>
      </c>
      <c r="T5040" s="5" t="s">
        <v>117</v>
      </c>
      <c r="U5040" s="5">
        <v>28</v>
      </c>
      <c r="V5040" s="5" t="str">
        <f>PROPER(DatosTransformados[[#This Row],[Payment Method Hidden]])</f>
        <v>Direct Debit</v>
      </c>
      <c r="W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040" s="5">
        <v>265</v>
      </c>
      <c r="Y5040" s="5"/>
      <c r="Z5040" s="5"/>
      <c r="AA5040" s="5" t="s">
        <v>1779</v>
      </c>
      <c r="AB5040" s="6">
        <f>DATEVALUE(DatosTransformados[[#This Row],[Contact Date Hidden]])</f>
        <v>45019</v>
      </c>
      <c r="AC5040" s="6">
        <v>44863</v>
      </c>
      <c r="AD5040" s="5" t="s">
        <v>38</v>
      </c>
      <c r="AE5040" s="5" t="str">
        <f>VLOOKUP(DatosTransformados[[#This Row],[Customer Segment Hidden]],Tabla3[#All],2,FALSE)</f>
        <v>Low</v>
      </c>
      <c r="AF5040" s="12">
        <v>29.053538292647708</v>
      </c>
      <c r="AG5040" s="5">
        <v>9</v>
      </c>
      <c r="AH5040" s="5" t="s">
        <v>49</v>
      </c>
      <c r="AI5040" s="5" t="str">
        <f>IFERROR(VLOOKUP(DatosTransformados[[#This Row],[Preferred Contact Method Hidden]],Tabla3[#All],2,FALSE),DatosTransformados[[#This Row],[Preferred Contact Method Hidden]])</f>
        <v>Phone</v>
      </c>
      <c r="AJ5040" s="5" t="str">
        <f>VLOOKUP(DatosTransformados[[#This Row],[Applied Discount Hidden]],Tabla3[#All],2,FALSE)</f>
        <v>No</v>
      </c>
      <c r="AK5040" s="5" t="b">
        <v>0</v>
      </c>
    </row>
    <row r="5041" spans="1:37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">
        <v>21</v>
      </c>
      <c r="O50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1" s="2" t="s">
        <v>21</v>
      </c>
      <c r="Q5041" s="2">
        <v>0</v>
      </c>
      <c r="R5041" s="2" t="s">
        <v>21</v>
      </c>
      <c r="S5041" s="2" t="s">
        <v>24</v>
      </c>
      <c r="T5041" s="2" t="s">
        <v>25</v>
      </c>
      <c r="U5041" s="2">
        <v>46</v>
      </c>
      <c r="V5041" s="2" t="str">
        <f>PROPER(DatosTransformados[[#This Row],[Payment Method Hidden]])</f>
        <v>Credit Card</v>
      </c>
      <c r="W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041" s="2">
        <v>120</v>
      </c>
      <c r="Y5041" s="2"/>
      <c r="Z5041" s="2"/>
      <c r="AA5041" s="2" t="s">
        <v>113</v>
      </c>
      <c r="AB5041" s="3">
        <f>DATEVALUE(DatosTransformados[[#This Row],[Contact Date Hidden]])</f>
        <v>44923</v>
      </c>
      <c r="AC5041" s="3">
        <v>45191</v>
      </c>
      <c r="AD5041" s="2" t="s">
        <v>38</v>
      </c>
      <c r="AE5041" s="2" t="str">
        <f>VLOOKUP(DatosTransformados[[#This Row],[Customer Segment Hidden]],Tabla3[#All],2,FALSE)</f>
        <v>Low</v>
      </c>
      <c r="AF5041" s="11">
        <v>52.338483144269453</v>
      </c>
      <c r="AG5041" s="2">
        <v>1</v>
      </c>
      <c r="AH5041" s="2" t="s">
        <v>49</v>
      </c>
      <c r="AI5041" s="2" t="str">
        <f>IFERROR(VLOOKUP(DatosTransformados[[#This Row],[Preferred Contact Method Hidden]],Tabla3[#All],2,FALSE),DatosTransformados[[#This Row],[Preferred Contact Method Hidden]])</f>
        <v>Phone</v>
      </c>
      <c r="AJ5041" s="2" t="str">
        <f>VLOOKUP(DatosTransformados[[#This Row],[Applied Discount Hidden]],Tabla3[#All],2,FALSE)</f>
        <v>Yes</v>
      </c>
      <c r="AK5041" s="2" t="b">
        <v>1</v>
      </c>
    </row>
    <row r="5042" spans="1:37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">
        <v>21</v>
      </c>
      <c r="O50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2" s="5" t="s">
        <v>21</v>
      </c>
      <c r="Q5042" s="5">
        <v>0</v>
      </c>
      <c r="R5042" s="5" t="s">
        <v>21</v>
      </c>
      <c r="S5042" s="5" t="s">
        <v>24</v>
      </c>
      <c r="T5042" s="5" t="s">
        <v>25</v>
      </c>
      <c r="U5042" s="5">
        <v>25</v>
      </c>
      <c r="V5042" s="5" t="str">
        <f>PROPER(DatosTransformados[[#This Row],[Payment Method Hidden]])</f>
        <v>Credit Card</v>
      </c>
      <c r="W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042" s="5">
        <v>46</v>
      </c>
      <c r="Y5042" s="5" t="s">
        <v>42</v>
      </c>
      <c r="Z5042" s="5" t="s">
        <v>184</v>
      </c>
      <c r="AA5042" s="5" t="s">
        <v>170</v>
      </c>
      <c r="AB5042" s="6">
        <f>DATEVALUE(DatosTransformados[[#This Row],[Contact Date Hidden]])</f>
        <v>45140</v>
      </c>
      <c r="AC5042" s="6">
        <v>44774</v>
      </c>
      <c r="AD5042" s="5" t="s">
        <v>44</v>
      </c>
      <c r="AE5042" s="5" t="str">
        <f>VLOOKUP(DatosTransformados[[#This Row],[Customer Segment Hidden]],Tabla3[#All],2,FALSE)</f>
        <v>Medium</v>
      </c>
      <c r="AF5042" s="12">
        <v>25.793774667954711</v>
      </c>
      <c r="AG5042" s="5">
        <v>6</v>
      </c>
      <c r="AH5042" s="5" t="s">
        <v>63</v>
      </c>
      <c r="AI5042" s="5" t="str">
        <f>IFERROR(VLOOKUP(DatosTransformados[[#This Row],[Preferred Contact Method Hidden]],Tabla3[#All],2,FALSE),DatosTransformados[[#This Row],[Preferred Contact Method Hidden]])</f>
        <v>SMS</v>
      </c>
      <c r="AJ5042" s="5" t="str">
        <f>VLOOKUP(DatosTransformados[[#This Row],[Applied Discount Hidden]],Tabla3[#All],2,FALSE)</f>
        <v>Yes</v>
      </c>
      <c r="AK5042" s="5" t="b">
        <v>1</v>
      </c>
    </row>
    <row r="5043" spans="1:37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">
        <v>21</v>
      </c>
      <c r="O50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3" s="2" t="s">
        <v>21</v>
      </c>
      <c r="Q5043" s="2">
        <v>0</v>
      </c>
      <c r="R5043" s="2" t="s">
        <v>33</v>
      </c>
      <c r="S5043" s="2" t="s">
        <v>24</v>
      </c>
      <c r="T5043" s="2" t="s">
        <v>35</v>
      </c>
      <c r="U5043" s="2">
        <v>25</v>
      </c>
      <c r="V5043" s="2" t="str">
        <f>PROPER(DatosTransformados[[#This Row],[Payment Method Hidden]])</f>
        <v>Direct Debit</v>
      </c>
      <c r="W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043" s="2">
        <v>778</v>
      </c>
      <c r="Y5043" s="2" t="s">
        <v>103</v>
      </c>
      <c r="Z5043" s="2" t="s">
        <v>197</v>
      </c>
      <c r="AA5043" s="2" t="s">
        <v>483</v>
      </c>
      <c r="AB5043" s="3">
        <f>DATEVALUE(DatosTransformados[[#This Row],[Contact Date Hidden]])</f>
        <v>44098</v>
      </c>
      <c r="AC5043" s="3">
        <v>44930</v>
      </c>
      <c r="AD5043" s="2" t="s">
        <v>44</v>
      </c>
      <c r="AE5043" s="2" t="str">
        <f>VLOOKUP(DatosTransformados[[#This Row],[Customer Segment Hidden]],Tabla3[#All],2,FALSE)</f>
        <v>Medium</v>
      </c>
      <c r="AF5043" s="11">
        <v>23.81400623225003</v>
      </c>
      <c r="AG5043" s="2">
        <v>3</v>
      </c>
      <c r="AH5043" s="2" t="s">
        <v>29</v>
      </c>
      <c r="AI5043" s="2" t="str">
        <f>IFERROR(VLOOKUP(DatosTransformados[[#This Row],[Preferred Contact Method Hidden]],Tabla3[#All],2,FALSE),DatosTransformados[[#This Row],[Preferred Contact Method Hidden]])</f>
        <v>Email</v>
      </c>
      <c r="AJ5043" s="2" t="str">
        <f>VLOOKUP(DatosTransformados[[#This Row],[Applied Discount Hidden]],Tabla3[#All],2,FALSE)</f>
        <v>Yes</v>
      </c>
      <c r="AK5043" s="2" t="b">
        <v>1</v>
      </c>
    </row>
    <row r="5044" spans="1:37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">
        <v>21</v>
      </c>
      <c r="O50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4" s="5" t="s">
        <v>21</v>
      </c>
      <c r="Q5044" s="5">
        <v>0</v>
      </c>
      <c r="R5044" s="5" t="s">
        <v>21</v>
      </c>
      <c r="S5044" s="5" t="s">
        <v>24</v>
      </c>
      <c r="T5044" s="5" t="s">
        <v>25</v>
      </c>
      <c r="U5044" s="5">
        <v>8</v>
      </c>
      <c r="V5044" s="5" t="str">
        <f>PROPER(DatosTransformados[[#This Row],[Payment Method Hidden]])</f>
        <v>Credit Card</v>
      </c>
      <c r="W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044" s="5">
        <v>8</v>
      </c>
      <c r="Y5044" s="5" t="s">
        <v>134</v>
      </c>
      <c r="Z5044" s="5" t="s">
        <v>135</v>
      </c>
      <c r="AA5044" s="5" t="s">
        <v>2892</v>
      </c>
      <c r="AB5044" s="6">
        <f>DATEVALUE(DatosTransformados[[#This Row],[Contact Date Hidden]])</f>
        <v>43843</v>
      </c>
      <c r="AC5044" s="6">
        <v>44726</v>
      </c>
      <c r="AD5044" s="5" t="s">
        <v>44</v>
      </c>
      <c r="AE5044" s="5" t="str">
        <f>VLOOKUP(DatosTransformados[[#This Row],[Customer Segment Hidden]],Tabla3[#All],2,FALSE)</f>
        <v>Medium</v>
      </c>
      <c r="AF5044" s="12">
        <v>8.4863809174317915</v>
      </c>
      <c r="AG5044" s="5">
        <v>3</v>
      </c>
      <c r="AH5044" s="5" t="s">
        <v>29</v>
      </c>
      <c r="AI5044" s="5" t="str">
        <f>IFERROR(VLOOKUP(DatosTransformados[[#This Row],[Preferred Contact Method Hidden]],Tabla3[#All],2,FALSE),DatosTransformados[[#This Row],[Preferred Contact Method Hidden]])</f>
        <v>Email</v>
      </c>
      <c r="AJ5044" s="5" t="str">
        <f>VLOOKUP(DatosTransformados[[#This Row],[Applied Discount Hidden]],Tabla3[#All],2,FALSE)</f>
        <v>No</v>
      </c>
      <c r="AK5044" s="5" t="b">
        <v>0</v>
      </c>
    </row>
    <row r="5045" spans="1:37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">
        <v>21</v>
      </c>
      <c r="O50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5" s="2" t="s">
        <v>21</v>
      </c>
      <c r="Q5045" s="2">
        <v>0</v>
      </c>
      <c r="R5045" s="2" t="s">
        <v>21</v>
      </c>
      <c r="S5045" s="2" t="s">
        <v>24</v>
      </c>
      <c r="T5045" s="2" t="s">
        <v>123</v>
      </c>
      <c r="U5045" s="2">
        <v>19</v>
      </c>
      <c r="V5045" s="2" t="str">
        <f>PROPER(DatosTransformados[[#This Row],[Payment Method Hidden]])</f>
        <v>Credit Card</v>
      </c>
      <c r="W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045" s="2">
        <v>223</v>
      </c>
      <c r="Y5045" s="2" t="s">
        <v>134</v>
      </c>
      <c r="Z5045" s="2" t="s">
        <v>403</v>
      </c>
      <c r="AA5045" s="2" t="s">
        <v>997</v>
      </c>
      <c r="AB5045" s="3">
        <f>DATEVALUE(DatosTransformados[[#This Row],[Contact Date Hidden]])</f>
        <v>44344</v>
      </c>
      <c r="AC5045" s="3">
        <v>44093</v>
      </c>
      <c r="AD5045" s="2" t="s">
        <v>28</v>
      </c>
      <c r="AE5045" s="2" t="str">
        <f>VLOOKUP(DatosTransformados[[#This Row],[Customer Segment Hidden]],Tabla3[#All],2,FALSE)</f>
        <v>High</v>
      </c>
      <c r="AF5045" s="11">
        <v>19.780263756416801</v>
      </c>
      <c r="AG5045" s="2">
        <v>7</v>
      </c>
      <c r="AH5045" s="2" t="s">
        <v>49</v>
      </c>
      <c r="AI5045" s="2" t="str">
        <f>IFERROR(VLOOKUP(DatosTransformados[[#This Row],[Preferred Contact Method Hidden]],Tabla3[#All],2,FALSE),DatosTransformados[[#This Row],[Preferred Contact Method Hidden]])</f>
        <v>Phone</v>
      </c>
      <c r="AJ5045" s="2" t="str">
        <f>VLOOKUP(DatosTransformados[[#This Row],[Applied Discount Hidden]],Tabla3[#All],2,FALSE)</f>
        <v>No</v>
      </c>
      <c r="AK5045" s="2" t="b">
        <v>0</v>
      </c>
    </row>
    <row r="5046" spans="1:37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">
        <v>21</v>
      </c>
      <c r="O50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6" s="5" t="s">
        <v>21</v>
      </c>
      <c r="Q5046" s="5">
        <v>0</v>
      </c>
      <c r="R5046" s="5" t="s">
        <v>33</v>
      </c>
      <c r="S5046" s="5" t="s">
        <v>34</v>
      </c>
      <c r="T5046" s="5" t="s">
        <v>35</v>
      </c>
      <c r="U5046" s="5">
        <v>56</v>
      </c>
      <c r="V5046" s="5" t="str">
        <f>PROPER(DatosTransformados[[#This Row],[Payment Method Hidden]])</f>
        <v>Direct Debit</v>
      </c>
      <c r="W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046" s="5">
        <v>2942</v>
      </c>
      <c r="Y5046" s="5"/>
      <c r="Z5046" s="5"/>
      <c r="AA5046" s="5" t="s">
        <v>4916</v>
      </c>
      <c r="AB5046" s="6">
        <f>DATEVALUE(DatosTransformados[[#This Row],[Contact Date Hidden]])</f>
        <v>44391</v>
      </c>
      <c r="AC5046" s="6">
        <v>44947</v>
      </c>
      <c r="AD5046" s="5" t="s">
        <v>28</v>
      </c>
      <c r="AE5046" s="5" t="str">
        <f>VLOOKUP(DatosTransformados[[#This Row],[Customer Segment Hidden]],Tabla3[#All],2,FALSE)</f>
        <v>High</v>
      </c>
      <c r="AF5046" s="12">
        <v>47.14271381693991</v>
      </c>
      <c r="AG5046" s="5">
        <v>9</v>
      </c>
      <c r="AH5046" s="5" t="s">
        <v>29</v>
      </c>
      <c r="AI5046" s="5" t="str">
        <f>IFERROR(VLOOKUP(DatosTransformados[[#This Row],[Preferred Contact Method Hidden]],Tabla3[#All],2,FALSE),DatosTransformados[[#This Row],[Preferred Contact Method Hidden]])</f>
        <v>Email</v>
      </c>
      <c r="AJ5046" s="5" t="str">
        <f>VLOOKUP(DatosTransformados[[#This Row],[Applied Discount Hidden]],Tabla3[#All],2,FALSE)</f>
        <v>Yes</v>
      </c>
      <c r="AK5046" s="5" t="b">
        <v>1</v>
      </c>
    </row>
    <row r="5047" spans="1:37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">
        <v>21</v>
      </c>
      <c r="O50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7" s="2" t="s">
        <v>33</v>
      </c>
      <c r="Q5047" s="2">
        <v>5</v>
      </c>
      <c r="R5047" s="2" t="s">
        <v>21</v>
      </c>
      <c r="S5047" s="2" t="s">
        <v>24</v>
      </c>
      <c r="T5047" s="2" t="s">
        <v>123</v>
      </c>
      <c r="U5047" s="2">
        <v>8</v>
      </c>
      <c r="V5047" s="2" t="str">
        <f>PROPER(DatosTransformados[[#This Row],[Payment Method Hidden]])</f>
        <v>Credit Card</v>
      </c>
      <c r="W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047" s="2">
        <v>58</v>
      </c>
      <c r="Y5047" s="2"/>
      <c r="Z5047" s="2"/>
      <c r="AA5047" s="2" t="s">
        <v>7494</v>
      </c>
      <c r="AB5047" s="3">
        <f>DATEVALUE(DatosTransformados[[#This Row],[Contact Date Hidden]])</f>
        <v>44681</v>
      </c>
      <c r="AC5047" s="3">
        <v>44216</v>
      </c>
      <c r="AD5047" s="2" t="s">
        <v>38</v>
      </c>
      <c r="AE5047" s="2" t="str">
        <f>VLOOKUP(DatosTransformados[[#This Row],[Customer Segment Hidden]],Tabla3[#All],2,FALSE)</f>
        <v>Low</v>
      </c>
      <c r="AF5047" s="11">
        <v>6.7129269392285131</v>
      </c>
      <c r="AG5047" s="2">
        <v>0</v>
      </c>
      <c r="AH5047" s="2" t="s">
        <v>29</v>
      </c>
      <c r="AI5047" s="2" t="str">
        <f>IFERROR(VLOOKUP(DatosTransformados[[#This Row],[Preferred Contact Method Hidden]],Tabla3[#All],2,FALSE),DatosTransformados[[#This Row],[Preferred Contact Method Hidden]])</f>
        <v>Email</v>
      </c>
      <c r="AJ5047" s="2" t="str">
        <f>VLOOKUP(DatosTransformados[[#This Row],[Applied Discount Hidden]],Tabla3[#All],2,FALSE)</f>
        <v>No</v>
      </c>
      <c r="AK5047" s="2" t="b">
        <v>0</v>
      </c>
    </row>
    <row r="5048" spans="1:37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">
        <v>21</v>
      </c>
      <c r="O50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8" s="5" t="s">
        <v>21</v>
      </c>
      <c r="Q5048" s="5">
        <v>0</v>
      </c>
      <c r="R5048" s="5" t="s">
        <v>33</v>
      </c>
      <c r="S5048" s="5" t="s">
        <v>52</v>
      </c>
      <c r="T5048" s="5" t="s">
        <v>25</v>
      </c>
      <c r="U5048" s="5">
        <v>37</v>
      </c>
      <c r="V5048" s="5" t="str">
        <f>PROPER(DatosTransformados[[#This Row],[Payment Method Hidden]])</f>
        <v>Credit Card</v>
      </c>
      <c r="W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048" s="5">
        <v>2702</v>
      </c>
      <c r="Y5048" s="5"/>
      <c r="Z5048" s="5"/>
      <c r="AA5048" s="5" t="s">
        <v>1767</v>
      </c>
      <c r="AB5048" s="6">
        <f>DATEVALUE(DatosTransformados[[#This Row],[Contact Date Hidden]])</f>
        <v>44982</v>
      </c>
      <c r="AC5048" s="6">
        <v>44626</v>
      </c>
      <c r="AD5048" s="5" t="s">
        <v>28</v>
      </c>
      <c r="AE5048" s="5" t="str">
        <f>VLOOKUP(DatosTransformados[[#This Row],[Customer Segment Hidden]],Tabla3[#All],2,FALSE)</f>
        <v>High</v>
      </c>
      <c r="AF5048" s="12">
        <v>30.799086862225401</v>
      </c>
      <c r="AG5048" s="5">
        <v>4</v>
      </c>
      <c r="AH5048" s="5" t="s">
        <v>63</v>
      </c>
      <c r="AI5048" s="5" t="str">
        <f>IFERROR(VLOOKUP(DatosTransformados[[#This Row],[Preferred Contact Method Hidden]],Tabla3[#All],2,FALSE),DatosTransformados[[#This Row],[Preferred Contact Method Hidden]])</f>
        <v>SMS</v>
      </c>
      <c r="AJ5048" s="5" t="str">
        <f>VLOOKUP(DatosTransformados[[#This Row],[Applied Discount Hidden]],Tabla3[#All],2,FALSE)</f>
        <v>Yes</v>
      </c>
      <c r="AK5048" s="5" t="b">
        <v>1</v>
      </c>
    </row>
    <row r="5049" spans="1:37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">
        <v>21</v>
      </c>
      <c r="O50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49" s="2" t="s">
        <v>21</v>
      </c>
      <c r="Q5049" s="2">
        <v>0</v>
      </c>
      <c r="R5049" s="2" t="s">
        <v>21</v>
      </c>
      <c r="S5049" s="2" t="s">
        <v>24</v>
      </c>
      <c r="T5049" s="2" t="s">
        <v>117</v>
      </c>
      <c r="U5049" s="2">
        <v>53</v>
      </c>
      <c r="V5049" s="2" t="str">
        <f>PROPER(DatosTransformados[[#This Row],[Payment Method Hidden]])</f>
        <v>Direct Debit</v>
      </c>
      <c r="W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049" s="2">
        <v>898</v>
      </c>
      <c r="Y5049" s="2" t="s">
        <v>103</v>
      </c>
      <c r="Z5049" s="2" t="s">
        <v>197</v>
      </c>
      <c r="AA5049" s="2" t="s">
        <v>3211</v>
      </c>
      <c r="AB5049" s="3">
        <f>DATEVALUE(DatosTransformados[[#This Row],[Contact Date Hidden]])</f>
        <v>44393</v>
      </c>
      <c r="AC5049" s="3">
        <v>44120</v>
      </c>
      <c r="AD5049" s="2" t="s">
        <v>38</v>
      </c>
      <c r="AE5049" s="2" t="str">
        <f>VLOOKUP(DatosTransformados[[#This Row],[Customer Segment Hidden]],Tabla3[#All],2,FALSE)</f>
        <v>Low</v>
      </c>
      <c r="AF5049" s="11">
        <v>51.480559470257397</v>
      </c>
      <c r="AG5049" s="2">
        <v>7</v>
      </c>
      <c r="AH5049" s="2" t="s">
        <v>49</v>
      </c>
      <c r="AI5049" s="2" t="str">
        <f>IFERROR(VLOOKUP(DatosTransformados[[#This Row],[Preferred Contact Method Hidden]],Tabla3[#All],2,FALSE),DatosTransformados[[#This Row],[Preferred Contact Method Hidden]])</f>
        <v>Phone</v>
      </c>
      <c r="AJ5049" s="2" t="str">
        <f>VLOOKUP(DatosTransformados[[#This Row],[Applied Discount Hidden]],Tabla3[#All],2,FALSE)</f>
        <v>No</v>
      </c>
      <c r="AK5049" s="2" t="b">
        <v>0</v>
      </c>
    </row>
    <row r="5050" spans="1:37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">
        <v>21</v>
      </c>
      <c r="O50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0" s="5" t="s">
        <v>21</v>
      </c>
      <c r="Q5050" s="5">
        <v>0</v>
      </c>
      <c r="R5050" s="5" t="s">
        <v>21</v>
      </c>
      <c r="S5050" s="5" t="s">
        <v>24</v>
      </c>
      <c r="T5050" s="5" t="s">
        <v>123</v>
      </c>
      <c r="U5050" s="5">
        <v>26</v>
      </c>
      <c r="V5050" s="5" t="str">
        <f>PROPER(DatosTransformados[[#This Row],[Payment Method Hidden]])</f>
        <v>Credit Card</v>
      </c>
      <c r="W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050" s="5">
        <v>923</v>
      </c>
      <c r="Y5050" s="5" t="s">
        <v>156</v>
      </c>
      <c r="Z5050" s="5" t="s">
        <v>767</v>
      </c>
      <c r="AA5050" s="5" t="s">
        <v>1938</v>
      </c>
      <c r="AB5050" s="6">
        <f>DATEVALUE(DatosTransformados[[#This Row],[Contact Date Hidden]])</f>
        <v>43926</v>
      </c>
      <c r="AC5050" s="6">
        <v>44505</v>
      </c>
      <c r="AD5050" s="5" t="s">
        <v>44</v>
      </c>
      <c r="AE5050" s="5" t="str">
        <f>VLOOKUP(DatosTransformados[[#This Row],[Customer Segment Hidden]],Tabla3[#All],2,FALSE)</f>
        <v>Medium</v>
      </c>
      <c r="AF5050" s="12">
        <v>23.483313190884331</v>
      </c>
      <c r="AG5050" s="5">
        <v>10</v>
      </c>
      <c r="AH5050" s="5" t="s">
        <v>63</v>
      </c>
      <c r="AI5050" s="5" t="str">
        <f>IFERROR(VLOOKUP(DatosTransformados[[#This Row],[Preferred Contact Method Hidden]],Tabla3[#All],2,FALSE),DatosTransformados[[#This Row],[Preferred Contact Method Hidden]])</f>
        <v>SMS</v>
      </c>
      <c r="AJ5050" s="5" t="str">
        <f>VLOOKUP(DatosTransformados[[#This Row],[Applied Discount Hidden]],Tabla3[#All],2,FALSE)</f>
        <v>No</v>
      </c>
      <c r="AK5050" s="5" t="b">
        <v>0</v>
      </c>
    </row>
    <row r="5051" spans="1:37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">
        <v>21</v>
      </c>
      <c r="O50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1" s="2" t="s">
        <v>21</v>
      </c>
      <c r="Q5051" s="2">
        <v>0</v>
      </c>
      <c r="R5051" s="2" t="s">
        <v>21</v>
      </c>
      <c r="S5051" s="2" t="s">
        <v>52</v>
      </c>
      <c r="T5051" s="2" t="s">
        <v>117</v>
      </c>
      <c r="U5051" s="2">
        <v>16</v>
      </c>
      <c r="V5051" s="2" t="str">
        <f>PROPER(DatosTransformados[[#This Row],[Payment Method Hidden]])</f>
        <v>Direct Debit</v>
      </c>
      <c r="W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5051" s="2">
        <v>596</v>
      </c>
      <c r="Y5051" s="2"/>
      <c r="Z5051" s="2"/>
      <c r="AA5051" s="2" t="s">
        <v>3715</v>
      </c>
      <c r="AB5051" s="3">
        <f>DATEVALUE(DatosTransformados[[#This Row],[Contact Date Hidden]])</f>
        <v>45047</v>
      </c>
      <c r="AC5051" s="3">
        <v>45196</v>
      </c>
      <c r="AD5051" s="2" t="s">
        <v>44</v>
      </c>
      <c r="AE5051" s="2" t="str">
        <f>VLOOKUP(DatosTransformados[[#This Row],[Customer Segment Hidden]],Tabla3[#All],2,FALSE)</f>
        <v>Medium</v>
      </c>
      <c r="AF5051" s="11">
        <v>16.192418656097431</v>
      </c>
      <c r="AG5051" s="2">
        <v>5</v>
      </c>
      <c r="AH5051" s="2" t="s">
        <v>63</v>
      </c>
      <c r="AI5051" s="2" t="str">
        <f>IFERROR(VLOOKUP(DatosTransformados[[#This Row],[Preferred Contact Method Hidden]],Tabla3[#All],2,FALSE),DatosTransformados[[#This Row],[Preferred Contact Method Hidden]])</f>
        <v>SMS</v>
      </c>
      <c r="AJ5051" s="2" t="str">
        <f>VLOOKUP(DatosTransformados[[#This Row],[Applied Discount Hidden]],Tabla3[#All],2,FALSE)</f>
        <v>Yes</v>
      </c>
      <c r="AK5051" s="2" t="b">
        <v>1</v>
      </c>
    </row>
    <row r="5052" spans="1:37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">
        <v>21</v>
      </c>
      <c r="O50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2" s="5" t="s">
        <v>21</v>
      </c>
      <c r="Q5052" s="5">
        <v>0</v>
      </c>
      <c r="R5052" s="5" t="s">
        <v>33</v>
      </c>
      <c r="S5052" s="5" t="s">
        <v>24</v>
      </c>
      <c r="T5052" s="5" t="s">
        <v>25</v>
      </c>
      <c r="U5052" s="5">
        <v>46</v>
      </c>
      <c r="V5052" s="5" t="str">
        <f>PROPER(DatosTransformados[[#This Row],[Payment Method Hidden]])</f>
        <v>Credit Card</v>
      </c>
      <c r="W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052" s="5">
        <v>1725</v>
      </c>
      <c r="Y5052" s="5"/>
      <c r="Z5052" s="5"/>
      <c r="AA5052" s="5" t="s">
        <v>865</v>
      </c>
      <c r="AB5052" s="6">
        <f>DATEVALUE(DatosTransformados[[#This Row],[Contact Date Hidden]])</f>
        <v>43890</v>
      </c>
      <c r="AC5052" s="6">
        <v>44799</v>
      </c>
      <c r="AD5052" s="5" t="s">
        <v>44</v>
      </c>
      <c r="AE5052" s="5" t="str">
        <f>VLOOKUP(DatosTransformados[[#This Row],[Customer Segment Hidden]],Tabla3[#All],2,FALSE)</f>
        <v>Medium</v>
      </c>
      <c r="AF5052" s="12">
        <v>47.356872101548639</v>
      </c>
      <c r="AG5052" s="5">
        <v>9</v>
      </c>
      <c r="AH5052" s="5" t="s">
        <v>29</v>
      </c>
      <c r="AI5052" s="5" t="str">
        <f>IFERROR(VLOOKUP(DatosTransformados[[#This Row],[Preferred Contact Method Hidden]],Tabla3[#All],2,FALSE),DatosTransformados[[#This Row],[Preferred Contact Method Hidden]])</f>
        <v>Email</v>
      </c>
      <c r="AJ5052" s="5" t="str">
        <f>VLOOKUP(DatosTransformados[[#This Row],[Applied Discount Hidden]],Tabla3[#All],2,FALSE)</f>
        <v>No</v>
      </c>
      <c r="AK5052" s="5" t="b">
        <v>0</v>
      </c>
    </row>
    <row r="5053" spans="1:37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">
        <v>21</v>
      </c>
      <c r="O50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3" s="2" t="s">
        <v>33</v>
      </c>
      <c r="Q5053" s="2">
        <v>2</v>
      </c>
      <c r="R5053" s="2" t="s">
        <v>33</v>
      </c>
      <c r="S5053" s="2" t="s">
        <v>24</v>
      </c>
      <c r="T5053" s="2" t="s">
        <v>25</v>
      </c>
      <c r="U5053" s="2">
        <v>13</v>
      </c>
      <c r="V5053" s="2" t="str">
        <f>PROPER(DatosTransformados[[#This Row],[Payment Method Hidden]])</f>
        <v>Credit Card</v>
      </c>
      <c r="W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053" s="2">
        <v>476</v>
      </c>
      <c r="Y5053" s="2" t="s">
        <v>87</v>
      </c>
      <c r="Z5053" s="2" t="s">
        <v>535</v>
      </c>
      <c r="AA5053" s="2" t="s">
        <v>6700</v>
      </c>
      <c r="AB5053" s="3">
        <f>DATEVALUE(DatosTransformados[[#This Row],[Contact Date Hidden]])</f>
        <v>44554</v>
      </c>
      <c r="AC5053" s="3">
        <v>44933</v>
      </c>
      <c r="AD5053" s="2" t="s">
        <v>28</v>
      </c>
      <c r="AE5053" s="2" t="str">
        <f>VLOOKUP(DatosTransformados[[#This Row],[Customer Segment Hidden]],Tabla3[#All],2,FALSE)</f>
        <v>High</v>
      </c>
      <c r="AF5053" s="11">
        <v>12.04438297256802</v>
      </c>
      <c r="AG5053" s="2">
        <v>0</v>
      </c>
      <c r="AH5053" s="2" t="s">
        <v>49</v>
      </c>
      <c r="AI5053" s="2" t="str">
        <f>IFERROR(VLOOKUP(DatosTransformados[[#This Row],[Preferred Contact Method Hidden]],Tabla3[#All],2,FALSE),DatosTransformados[[#This Row],[Preferred Contact Method Hidden]])</f>
        <v>Phone</v>
      </c>
      <c r="AJ5053" s="2" t="str">
        <f>VLOOKUP(DatosTransformados[[#This Row],[Applied Discount Hidden]],Tabla3[#All],2,FALSE)</f>
        <v>No</v>
      </c>
      <c r="AK5053" s="2" t="b">
        <v>0</v>
      </c>
    </row>
    <row r="5054" spans="1:37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">
        <v>21</v>
      </c>
      <c r="O50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4" s="5" t="s">
        <v>21</v>
      </c>
      <c r="Q5054" s="5">
        <v>0</v>
      </c>
      <c r="R5054" s="5" t="s">
        <v>21</v>
      </c>
      <c r="S5054" s="5" t="s">
        <v>52</v>
      </c>
      <c r="T5054" s="5" t="s">
        <v>25</v>
      </c>
      <c r="U5054" s="5">
        <v>14</v>
      </c>
      <c r="V5054" s="5" t="str">
        <f>PROPER(DatosTransformados[[#This Row],[Payment Method Hidden]])</f>
        <v>Credit Card</v>
      </c>
      <c r="W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5054" s="5">
        <v>1041</v>
      </c>
      <c r="Y5054" s="5"/>
      <c r="Z5054" s="5"/>
      <c r="AA5054" s="5" t="s">
        <v>7502</v>
      </c>
      <c r="AB5054" s="6">
        <f>DATEVALUE(DatosTransformados[[#This Row],[Contact Date Hidden]])</f>
        <v>44409</v>
      </c>
      <c r="AC5054" s="6">
        <v>44493</v>
      </c>
      <c r="AD5054" s="5" t="s">
        <v>44</v>
      </c>
      <c r="AE5054" s="5" t="str">
        <f>VLOOKUP(DatosTransformados[[#This Row],[Customer Segment Hidden]],Tabla3[#All],2,FALSE)</f>
        <v>Medium</v>
      </c>
      <c r="AF5054" s="12">
        <v>11.4696177202943</v>
      </c>
      <c r="AG5054" s="5">
        <v>3</v>
      </c>
      <c r="AH5054" s="5" t="s">
        <v>63</v>
      </c>
      <c r="AI5054" s="5" t="str">
        <f>IFERROR(VLOOKUP(DatosTransformados[[#This Row],[Preferred Contact Method Hidden]],Tabla3[#All],2,FALSE),DatosTransformados[[#This Row],[Preferred Contact Method Hidden]])</f>
        <v>SMS</v>
      </c>
      <c r="AJ5054" s="5" t="str">
        <f>VLOOKUP(DatosTransformados[[#This Row],[Applied Discount Hidden]],Tabla3[#All],2,FALSE)</f>
        <v>Yes</v>
      </c>
      <c r="AK5054" s="5" t="b">
        <v>1</v>
      </c>
    </row>
    <row r="5055" spans="1:37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">
        <v>33</v>
      </c>
      <c r="O50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5" s="2" t="s">
        <v>21</v>
      </c>
      <c r="Q5055" s="2">
        <v>0</v>
      </c>
      <c r="R5055" s="2" t="s">
        <v>21</v>
      </c>
      <c r="S5055" s="2" t="s">
        <v>24</v>
      </c>
      <c r="T5055" s="2" t="s">
        <v>25</v>
      </c>
      <c r="U5055" s="2">
        <v>40</v>
      </c>
      <c r="V5055" s="2" t="str">
        <f>PROPER(DatosTransformados[[#This Row],[Payment Method Hidden]])</f>
        <v>Credit Card</v>
      </c>
      <c r="W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055" s="2">
        <v>1219</v>
      </c>
      <c r="Y5055" s="2" t="s">
        <v>134</v>
      </c>
      <c r="Z5055" s="2" t="s">
        <v>403</v>
      </c>
      <c r="AA5055" s="2" t="s">
        <v>7504</v>
      </c>
      <c r="AB5055" s="3">
        <f>DATEVALUE(DatosTransformados[[#This Row],[Contact Date Hidden]])</f>
        <v>44395</v>
      </c>
      <c r="AC5055" s="3">
        <v>44118</v>
      </c>
      <c r="AD5055" s="2" t="s">
        <v>28</v>
      </c>
      <c r="AE5055" s="2" t="str">
        <f>VLOOKUP(DatosTransformados[[#This Row],[Customer Segment Hidden]],Tabla3[#All],2,FALSE)</f>
        <v>High</v>
      </c>
      <c r="AF5055" s="11">
        <v>43.858621126711121</v>
      </c>
      <c r="AG5055" s="2">
        <v>2</v>
      </c>
      <c r="AH5055" s="2" t="s">
        <v>29</v>
      </c>
      <c r="AI5055" s="2" t="str">
        <f>IFERROR(VLOOKUP(DatosTransformados[[#This Row],[Preferred Contact Method Hidden]],Tabla3[#All],2,FALSE),DatosTransformados[[#This Row],[Preferred Contact Method Hidden]])</f>
        <v>Email</v>
      </c>
      <c r="AJ5055" s="2" t="str">
        <f>VLOOKUP(DatosTransformados[[#This Row],[Applied Discount Hidden]],Tabla3[#All],2,FALSE)</f>
        <v>Yes</v>
      </c>
      <c r="AK5055" s="2" t="b">
        <v>1</v>
      </c>
    </row>
    <row r="5056" spans="1:37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">
        <v>21</v>
      </c>
      <c r="O50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6" s="5" t="s">
        <v>21</v>
      </c>
      <c r="Q5056" s="5">
        <v>0</v>
      </c>
      <c r="R5056" s="5" t="s">
        <v>21</v>
      </c>
      <c r="S5056" s="5" t="s">
        <v>34</v>
      </c>
      <c r="T5056" s="5" t="s">
        <v>25</v>
      </c>
      <c r="U5056" s="5">
        <v>8</v>
      </c>
      <c r="V5056" s="5" t="str">
        <f>PROPER(DatosTransformados[[#This Row],[Payment Method Hidden]])</f>
        <v>Credit Card</v>
      </c>
      <c r="W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056" s="5">
        <v>162</v>
      </c>
      <c r="Y5056" s="5"/>
      <c r="Z5056" s="5"/>
      <c r="AA5056" s="5" t="s">
        <v>2560</v>
      </c>
      <c r="AB5056" s="6">
        <f>DATEVALUE(DatosTransformados[[#This Row],[Contact Date Hidden]])</f>
        <v>44122</v>
      </c>
      <c r="AC5056" s="6">
        <v>44874</v>
      </c>
      <c r="AD5056" s="5" t="s">
        <v>38</v>
      </c>
      <c r="AE5056" s="5" t="str">
        <f>VLOOKUP(DatosTransformados[[#This Row],[Customer Segment Hidden]],Tabla3[#All],2,FALSE)</f>
        <v>Low</v>
      </c>
      <c r="AF5056" s="12">
        <v>9.3272771813042326</v>
      </c>
      <c r="AG5056" s="5">
        <v>2</v>
      </c>
      <c r="AH5056" s="5" t="s">
        <v>63</v>
      </c>
      <c r="AI5056" s="5" t="str">
        <f>IFERROR(VLOOKUP(DatosTransformados[[#This Row],[Preferred Contact Method Hidden]],Tabla3[#All],2,FALSE),DatosTransformados[[#This Row],[Preferred Contact Method Hidden]])</f>
        <v>SMS</v>
      </c>
      <c r="AJ5056" s="5" t="str">
        <f>VLOOKUP(DatosTransformados[[#This Row],[Applied Discount Hidden]],Tabla3[#All],2,FALSE)</f>
        <v>Yes</v>
      </c>
      <c r="AK5056" s="5" t="b">
        <v>1</v>
      </c>
    </row>
    <row r="5057" spans="1:37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">
        <v>33</v>
      </c>
      <c r="O50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7" s="2" t="s">
        <v>21</v>
      </c>
      <c r="Q5057" s="2">
        <v>0</v>
      </c>
      <c r="R5057" s="2" t="s">
        <v>33</v>
      </c>
      <c r="S5057" s="2" t="s">
        <v>34</v>
      </c>
      <c r="T5057" s="2" t="s">
        <v>35</v>
      </c>
      <c r="U5057" s="2">
        <v>32</v>
      </c>
      <c r="V5057" s="2" t="str">
        <f>PROPER(DatosTransformados[[#This Row],[Payment Method Hidden]])</f>
        <v>Direct Debit</v>
      </c>
      <c r="W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057" s="2">
        <v>672</v>
      </c>
      <c r="Y5057" s="2"/>
      <c r="Z5057" s="2"/>
      <c r="AA5057" s="2" t="s">
        <v>2660</v>
      </c>
      <c r="AB5057" s="3">
        <f>DATEVALUE(DatosTransformados[[#This Row],[Contact Date Hidden]])</f>
        <v>44554</v>
      </c>
      <c r="AC5057" s="3">
        <v>44247</v>
      </c>
      <c r="AD5057" s="2" t="s">
        <v>28</v>
      </c>
      <c r="AE5057" s="2" t="str">
        <f>VLOOKUP(DatosTransformados[[#This Row],[Customer Segment Hidden]],Tabla3[#All],2,FALSE)</f>
        <v>High</v>
      </c>
      <c r="AF5057" s="11">
        <v>34.619769517648052</v>
      </c>
      <c r="AG5057" s="2">
        <v>2</v>
      </c>
      <c r="AH5057" s="2" t="s">
        <v>63</v>
      </c>
      <c r="AI5057" s="2" t="str">
        <f>IFERROR(VLOOKUP(DatosTransformados[[#This Row],[Preferred Contact Method Hidden]],Tabla3[#All],2,FALSE),DatosTransformados[[#This Row],[Preferred Contact Method Hidden]])</f>
        <v>SMS</v>
      </c>
      <c r="AJ5057" s="2" t="str">
        <f>VLOOKUP(DatosTransformados[[#This Row],[Applied Discount Hidden]],Tabla3[#All],2,FALSE)</f>
        <v>No</v>
      </c>
      <c r="AK5057" s="2" t="b">
        <v>0</v>
      </c>
    </row>
    <row r="5058" spans="1:37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">
        <v>21</v>
      </c>
      <c r="O50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8" s="5" t="s">
        <v>21</v>
      </c>
      <c r="Q5058" s="5">
        <v>0</v>
      </c>
      <c r="R5058" s="5" t="s">
        <v>21</v>
      </c>
      <c r="S5058" s="5" t="s">
        <v>52</v>
      </c>
      <c r="T5058" s="5" t="s">
        <v>25</v>
      </c>
      <c r="U5058" s="5">
        <v>14</v>
      </c>
      <c r="V5058" s="5" t="str">
        <f>PROPER(DatosTransformados[[#This Row],[Payment Method Hidden]])</f>
        <v>Credit Card</v>
      </c>
      <c r="W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5058" s="5">
        <v>1004</v>
      </c>
      <c r="Y5058" s="5"/>
      <c r="Z5058" s="5"/>
      <c r="AA5058" s="5" t="s">
        <v>2187</v>
      </c>
      <c r="AB5058" s="6">
        <f>DATEVALUE(DatosTransformados[[#This Row],[Contact Date Hidden]])</f>
        <v>44028</v>
      </c>
      <c r="AC5058" s="6">
        <v>44131</v>
      </c>
      <c r="AD5058" s="5" t="s">
        <v>28</v>
      </c>
      <c r="AE5058" s="5" t="str">
        <f>VLOOKUP(DatosTransformados[[#This Row],[Customer Segment Hidden]],Tabla3[#All],2,FALSE)</f>
        <v>High</v>
      </c>
      <c r="AF5058" s="12">
        <v>13.96387782608485</v>
      </c>
      <c r="AG5058" s="5">
        <v>6</v>
      </c>
      <c r="AH5058" s="5" t="s">
        <v>29</v>
      </c>
      <c r="AI5058" s="5" t="str">
        <f>IFERROR(VLOOKUP(DatosTransformados[[#This Row],[Preferred Contact Method Hidden]],Tabla3[#All],2,FALSE),DatosTransformados[[#This Row],[Preferred Contact Method Hidden]])</f>
        <v>Email</v>
      </c>
      <c r="AJ5058" s="5" t="str">
        <f>VLOOKUP(DatosTransformados[[#This Row],[Applied Discount Hidden]],Tabla3[#All],2,FALSE)</f>
        <v>Yes</v>
      </c>
      <c r="AK5058" s="5" t="b">
        <v>1</v>
      </c>
    </row>
    <row r="5059" spans="1:37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">
        <v>33</v>
      </c>
      <c r="O50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59" s="2" t="s">
        <v>21</v>
      </c>
      <c r="Q5059" s="2">
        <v>0</v>
      </c>
      <c r="R5059" s="2" t="s">
        <v>33</v>
      </c>
      <c r="S5059" s="2" t="s">
        <v>52</v>
      </c>
      <c r="T5059" s="2" t="s">
        <v>25</v>
      </c>
      <c r="U5059" s="2">
        <v>34</v>
      </c>
      <c r="V5059" s="2" t="str">
        <f>PROPER(DatosTransformados[[#This Row],[Payment Method Hidden]])</f>
        <v>Credit Card</v>
      </c>
      <c r="W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059" s="2">
        <v>2405</v>
      </c>
      <c r="Y5059" s="2"/>
      <c r="Z5059" s="2"/>
      <c r="AA5059" s="2" t="s">
        <v>3921</v>
      </c>
      <c r="AB5059" s="3">
        <f>DATEVALUE(DatosTransformados[[#This Row],[Contact Date Hidden]])</f>
        <v>45087</v>
      </c>
      <c r="AC5059" s="3">
        <v>44476</v>
      </c>
      <c r="AD5059" s="2" t="s">
        <v>28</v>
      </c>
      <c r="AE5059" s="2" t="str">
        <f>VLOOKUP(DatosTransformados[[#This Row],[Customer Segment Hidden]],Tabla3[#All],2,FALSE)</f>
        <v>High</v>
      </c>
      <c r="AF5059" s="11">
        <v>36.873196189086983</v>
      </c>
      <c r="AG5059" s="2">
        <v>9</v>
      </c>
      <c r="AH5059" s="2" t="s">
        <v>49</v>
      </c>
      <c r="AI5059" s="2" t="str">
        <f>IFERROR(VLOOKUP(DatosTransformados[[#This Row],[Preferred Contact Method Hidden]],Tabla3[#All],2,FALSE),DatosTransformados[[#This Row],[Preferred Contact Method Hidden]])</f>
        <v>Phone</v>
      </c>
      <c r="AJ5059" s="2" t="str">
        <f>VLOOKUP(DatosTransformados[[#This Row],[Applied Discount Hidden]],Tabla3[#All],2,FALSE)</f>
        <v>No</v>
      </c>
      <c r="AK5059" s="2" t="b">
        <v>0</v>
      </c>
    </row>
    <row r="5060" spans="1:37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">
        <v>21</v>
      </c>
      <c r="O50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0" s="5" t="s">
        <v>33</v>
      </c>
      <c r="Q5060" s="5">
        <v>3</v>
      </c>
      <c r="R5060" s="5" t="s">
        <v>21</v>
      </c>
      <c r="S5060" s="5" t="s">
        <v>52</v>
      </c>
      <c r="T5060" s="5" t="s">
        <v>207</v>
      </c>
      <c r="U5060" s="5">
        <v>9</v>
      </c>
      <c r="V5060" s="5" t="str">
        <f>PROPER(DatosTransformados[[#This Row],[Payment Method Hidden]])</f>
        <v>Paper Check</v>
      </c>
      <c r="W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060" s="5">
        <v>593</v>
      </c>
      <c r="Y5060" s="5"/>
      <c r="Z5060" s="5"/>
      <c r="AA5060" s="5" t="s">
        <v>250</v>
      </c>
      <c r="AB5060" s="6">
        <f>DATEVALUE(DatosTransformados[[#This Row],[Contact Date Hidden]])</f>
        <v>45228</v>
      </c>
      <c r="AC5060" s="6">
        <v>44098</v>
      </c>
      <c r="AD5060" s="5" t="s">
        <v>28</v>
      </c>
      <c r="AE5060" s="5" t="str">
        <f>VLOOKUP(DatosTransformados[[#This Row],[Customer Segment Hidden]],Tabla3[#All],2,FALSE)</f>
        <v>High</v>
      </c>
      <c r="AF5060" s="12">
        <v>9.9892244843659324</v>
      </c>
      <c r="AG5060" s="5">
        <v>1</v>
      </c>
      <c r="AH5060" s="5" t="s">
        <v>29</v>
      </c>
      <c r="AI5060" s="5" t="str">
        <f>IFERROR(VLOOKUP(DatosTransformados[[#This Row],[Preferred Contact Method Hidden]],Tabla3[#All],2,FALSE),DatosTransformados[[#This Row],[Preferred Contact Method Hidden]])</f>
        <v>Email</v>
      </c>
      <c r="AJ5060" s="5" t="str">
        <f>VLOOKUP(DatosTransformados[[#This Row],[Applied Discount Hidden]],Tabla3[#All],2,FALSE)</f>
        <v>No</v>
      </c>
      <c r="AK5060" s="5" t="b">
        <v>0</v>
      </c>
    </row>
    <row r="5061" spans="1:37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">
        <v>33</v>
      </c>
      <c r="O50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1" s="2" t="s">
        <v>33</v>
      </c>
      <c r="Q5061" s="2">
        <v>2</v>
      </c>
      <c r="R5061" s="2" t="s">
        <v>21</v>
      </c>
      <c r="S5061" s="2" t="s">
        <v>52</v>
      </c>
      <c r="T5061" s="2" t="s">
        <v>35</v>
      </c>
      <c r="U5061" s="2">
        <v>37</v>
      </c>
      <c r="V5061" s="2" t="str">
        <f>PROPER(DatosTransformados[[#This Row],[Payment Method Hidden]])</f>
        <v>Direct Debit</v>
      </c>
      <c r="W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061" s="2">
        <v>2483</v>
      </c>
      <c r="Y5061" s="2"/>
      <c r="Z5061" s="2"/>
      <c r="AA5061" s="2" t="s">
        <v>4137</v>
      </c>
      <c r="AB5061" s="3">
        <f>DATEVALUE(DatosTransformados[[#This Row],[Contact Date Hidden]])</f>
        <v>44093</v>
      </c>
      <c r="AC5061" s="3">
        <v>44906</v>
      </c>
      <c r="AD5061" s="2" t="s">
        <v>28</v>
      </c>
      <c r="AE5061" s="2" t="str">
        <f>VLOOKUP(DatosTransformados[[#This Row],[Customer Segment Hidden]],Tabla3[#All],2,FALSE)</f>
        <v>High</v>
      </c>
      <c r="AF5061" s="11">
        <v>31.75407115704548</v>
      </c>
      <c r="AG5061" s="2">
        <v>0</v>
      </c>
      <c r="AH5061" s="2" t="s">
        <v>49</v>
      </c>
      <c r="AI5061" s="2" t="str">
        <f>IFERROR(VLOOKUP(DatosTransformados[[#This Row],[Preferred Contact Method Hidden]],Tabla3[#All],2,FALSE),DatosTransformados[[#This Row],[Preferred Contact Method Hidden]])</f>
        <v>Phone</v>
      </c>
      <c r="AJ5061" s="2" t="str">
        <f>VLOOKUP(DatosTransformados[[#This Row],[Applied Discount Hidden]],Tabla3[#All],2,FALSE)</f>
        <v>Yes</v>
      </c>
      <c r="AK5061" s="2" t="b">
        <v>1</v>
      </c>
    </row>
    <row r="5062" spans="1:37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">
        <v>21</v>
      </c>
      <c r="O50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2" s="5" t="s">
        <v>21</v>
      </c>
      <c r="Q5062" s="5">
        <v>0</v>
      </c>
      <c r="R5062" s="5" t="s">
        <v>21</v>
      </c>
      <c r="S5062" s="5" t="s">
        <v>24</v>
      </c>
      <c r="T5062" s="5" t="s">
        <v>123</v>
      </c>
      <c r="U5062" s="5">
        <v>49</v>
      </c>
      <c r="V5062" s="5" t="str">
        <f>PROPER(DatosTransformados[[#This Row],[Payment Method Hidden]])</f>
        <v>Credit Card</v>
      </c>
      <c r="W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062" s="5">
        <v>129</v>
      </c>
      <c r="Y5062" s="5" t="s">
        <v>42</v>
      </c>
      <c r="Z5062" s="5" t="s">
        <v>279</v>
      </c>
      <c r="AA5062" s="5" t="s">
        <v>3218</v>
      </c>
      <c r="AB5062" s="6">
        <f>DATEVALUE(DatosTransformados[[#This Row],[Contact Date Hidden]])</f>
        <v>44866</v>
      </c>
      <c r="AC5062" s="6">
        <v>45068</v>
      </c>
      <c r="AD5062" s="5" t="s">
        <v>38</v>
      </c>
      <c r="AE5062" s="5" t="str">
        <f>VLOOKUP(DatosTransformados[[#This Row],[Customer Segment Hidden]],Tabla3[#All],2,FALSE)</f>
        <v>Low</v>
      </c>
      <c r="AF5062" s="12">
        <v>44.558704840715137</v>
      </c>
      <c r="AG5062" s="5">
        <v>7</v>
      </c>
      <c r="AH5062" s="5" t="s">
        <v>49</v>
      </c>
      <c r="AI5062" s="5" t="str">
        <f>IFERROR(VLOOKUP(DatosTransformados[[#This Row],[Preferred Contact Method Hidden]],Tabla3[#All],2,FALSE),DatosTransformados[[#This Row],[Preferred Contact Method Hidden]])</f>
        <v>Phone</v>
      </c>
      <c r="AJ5062" s="5" t="str">
        <f>VLOOKUP(DatosTransformados[[#This Row],[Applied Discount Hidden]],Tabla3[#All],2,FALSE)</f>
        <v>No</v>
      </c>
      <c r="AK5062" s="5" t="b">
        <v>0</v>
      </c>
    </row>
    <row r="5063" spans="1:37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">
        <v>33</v>
      </c>
      <c r="O5063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063" s="2" t="s">
        <v>21</v>
      </c>
      <c r="Q5063" s="2">
        <v>0</v>
      </c>
      <c r="R5063" s="2" t="s">
        <v>33</v>
      </c>
      <c r="S5063" s="2" t="s">
        <v>24</v>
      </c>
      <c r="T5063" s="2" t="s">
        <v>117</v>
      </c>
      <c r="U5063" s="2">
        <v>18</v>
      </c>
      <c r="V5063" s="2" t="str">
        <f>PROPER(DatosTransformados[[#This Row],[Payment Method Hidden]])</f>
        <v>Direct Debit</v>
      </c>
      <c r="W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063" s="2">
        <v>125</v>
      </c>
      <c r="Y5063" s="2" t="s">
        <v>156</v>
      </c>
      <c r="Z5063" s="2" t="s">
        <v>157</v>
      </c>
      <c r="AA5063" s="2" t="s">
        <v>4035</v>
      </c>
      <c r="AB5063" s="3">
        <f>DATEVALUE(DatosTransformados[[#This Row],[Contact Date Hidden]])</f>
        <v>44005</v>
      </c>
      <c r="AC5063" s="3">
        <v>44593</v>
      </c>
      <c r="AD5063" s="2" t="s">
        <v>44</v>
      </c>
      <c r="AE5063" s="2" t="str">
        <f>VLOOKUP(DatosTransformados[[#This Row],[Customer Segment Hidden]],Tabla3[#All],2,FALSE)</f>
        <v>Medium</v>
      </c>
      <c r="AF5063" s="11">
        <v>15.88925487509505</v>
      </c>
      <c r="AG5063" s="2">
        <v>0</v>
      </c>
      <c r="AH5063" s="2" t="s">
        <v>49</v>
      </c>
      <c r="AI5063" s="2" t="str">
        <f>IFERROR(VLOOKUP(DatosTransformados[[#This Row],[Preferred Contact Method Hidden]],Tabla3[#All],2,FALSE),DatosTransformados[[#This Row],[Preferred Contact Method Hidden]])</f>
        <v>Phone</v>
      </c>
      <c r="AJ5063" s="2" t="str">
        <f>VLOOKUP(DatosTransformados[[#This Row],[Applied Discount Hidden]],Tabla3[#All],2,FALSE)</f>
        <v>Yes</v>
      </c>
      <c r="AK5063" s="2" t="b">
        <v>1</v>
      </c>
    </row>
    <row r="5064" spans="1:37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">
        <v>21</v>
      </c>
      <c r="O50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4" s="5" t="s">
        <v>21</v>
      </c>
      <c r="Q5064" s="5">
        <v>0</v>
      </c>
      <c r="R5064" s="5" t="s">
        <v>21</v>
      </c>
      <c r="S5064" s="5" t="s">
        <v>24</v>
      </c>
      <c r="T5064" s="5" t="s">
        <v>207</v>
      </c>
      <c r="U5064" s="5">
        <v>8</v>
      </c>
      <c r="V5064" s="5" t="str">
        <f>PROPER(DatosTransformados[[#This Row],[Payment Method Hidden]])</f>
        <v>Paper Check</v>
      </c>
      <c r="W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064" s="5">
        <v>25</v>
      </c>
      <c r="Y5064" s="5" t="s">
        <v>134</v>
      </c>
      <c r="Z5064" s="5" t="s">
        <v>375</v>
      </c>
      <c r="AA5064" s="5" t="s">
        <v>7512</v>
      </c>
      <c r="AB5064" s="6">
        <f>DATEVALUE(DatosTransformados[[#This Row],[Contact Date Hidden]])</f>
        <v>44090</v>
      </c>
      <c r="AC5064" s="6">
        <v>44853</v>
      </c>
      <c r="AD5064" s="5" t="s">
        <v>38</v>
      </c>
      <c r="AE5064" s="5" t="str">
        <f>VLOOKUP(DatosTransformados[[#This Row],[Customer Segment Hidden]],Tabla3[#All],2,FALSE)</f>
        <v>Low</v>
      </c>
      <c r="AF5064" s="12">
        <v>7.0194521820484672</v>
      </c>
      <c r="AG5064" s="5">
        <v>3</v>
      </c>
      <c r="AH5064" s="5" t="s">
        <v>29</v>
      </c>
      <c r="AI5064" s="5" t="str">
        <f>IFERROR(VLOOKUP(DatosTransformados[[#This Row],[Preferred Contact Method Hidden]],Tabla3[#All],2,FALSE),DatosTransformados[[#This Row],[Preferred Contact Method Hidden]])</f>
        <v>Email</v>
      </c>
      <c r="AJ5064" s="5" t="str">
        <f>VLOOKUP(DatosTransformados[[#This Row],[Applied Discount Hidden]],Tabla3[#All],2,FALSE)</f>
        <v>Yes</v>
      </c>
      <c r="AK5064" s="5" t="b">
        <v>1</v>
      </c>
    </row>
    <row r="5065" spans="1:37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">
        <v>21</v>
      </c>
      <c r="O50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5" s="2" t="s">
        <v>21</v>
      </c>
      <c r="Q5065" s="2">
        <v>0</v>
      </c>
      <c r="R5065" s="2" t="s">
        <v>33</v>
      </c>
      <c r="S5065" s="2" t="s">
        <v>34</v>
      </c>
      <c r="T5065" s="2" t="s">
        <v>35</v>
      </c>
      <c r="U5065" s="2">
        <v>36</v>
      </c>
      <c r="V5065" s="2" t="str">
        <f>PROPER(DatosTransformados[[#This Row],[Payment Method Hidden]])</f>
        <v>Direct Debit</v>
      </c>
      <c r="W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065" s="2">
        <v>2312</v>
      </c>
      <c r="Y5065" s="2"/>
      <c r="Z5065" s="2"/>
      <c r="AA5065" s="2" t="s">
        <v>7514</v>
      </c>
      <c r="AB5065" s="3">
        <f>DATEVALUE(DatosTransformados[[#This Row],[Contact Date Hidden]])</f>
        <v>44844</v>
      </c>
      <c r="AC5065" s="3">
        <v>45164</v>
      </c>
      <c r="AD5065" s="2" t="s">
        <v>44</v>
      </c>
      <c r="AE5065" s="2" t="str">
        <f>VLOOKUP(DatosTransformados[[#This Row],[Customer Segment Hidden]],Tabla3[#All],2,FALSE)</f>
        <v>Medium</v>
      </c>
      <c r="AF5065" s="11">
        <v>31.771966958525091</v>
      </c>
      <c r="AG5065" s="2">
        <v>3</v>
      </c>
      <c r="AH5065" s="2" t="s">
        <v>63</v>
      </c>
      <c r="AI5065" s="2" t="str">
        <f>IFERROR(VLOOKUP(DatosTransformados[[#This Row],[Preferred Contact Method Hidden]],Tabla3[#All],2,FALSE),DatosTransformados[[#This Row],[Preferred Contact Method Hidden]])</f>
        <v>SMS</v>
      </c>
      <c r="AJ5065" s="2" t="str">
        <f>VLOOKUP(DatosTransformados[[#This Row],[Applied Discount Hidden]],Tabla3[#All],2,FALSE)</f>
        <v>No</v>
      </c>
      <c r="AK5065" s="2" t="b">
        <v>0</v>
      </c>
    </row>
    <row r="5066" spans="1:37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">
        <v>21</v>
      </c>
      <c r="O50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6" s="5" t="s">
        <v>33</v>
      </c>
      <c r="Q5066" s="5">
        <v>5</v>
      </c>
      <c r="R5066" s="5" t="s">
        <v>21</v>
      </c>
      <c r="S5066" s="5" t="s">
        <v>24</v>
      </c>
      <c r="T5066" s="5" t="s">
        <v>117</v>
      </c>
      <c r="U5066" s="5">
        <v>47</v>
      </c>
      <c r="V5066" s="5" t="str">
        <f>PROPER(DatosTransformados[[#This Row],[Payment Method Hidden]])</f>
        <v>Direct Debit</v>
      </c>
      <c r="W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066" s="5">
        <v>1743</v>
      </c>
      <c r="Y5066" s="5"/>
      <c r="Z5066" s="5"/>
      <c r="AA5066" s="5" t="s">
        <v>7360</v>
      </c>
      <c r="AB5066" s="6">
        <f>DATEVALUE(DatosTransformados[[#This Row],[Contact Date Hidden]])</f>
        <v>44166</v>
      </c>
      <c r="AC5066" s="6">
        <v>44117</v>
      </c>
      <c r="AD5066" s="5" t="s">
        <v>28</v>
      </c>
      <c r="AE5066" s="5" t="str">
        <f>VLOOKUP(DatosTransformados[[#This Row],[Customer Segment Hidden]],Tabla3[#All],2,FALSE)</f>
        <v>High</v>
      </c>
      <c r="AF5066" s="12">
        <v>39.858087152426073</v>
      </c>
      <c r="AG5066" s="5">
        <v>4</v>
      </c>
      <c r="AH5066" s="5" t="s">
        <v>49</v>
      </c>
      <c r="AI5066" s="5" t="str">
        <f>IFERROR(VLOOKUP(DatosTransformados[[#This Row],[Preferred Contact Method Hidden]],Tabla3[#All],2,FALSE),DatosTransformados[[#This Row],[Preferred Contact Method Hidden]])</f>
        <v>Phone</v>
      </c>
      <c r="AJ5066" s="5" t="str">
        <f>VLOOKUP(DatosTransformados[[#This Row],[Applied Discount Hidden]],Tabla3[#All],2,FALSE)</f>
        <v>Yes</v>
      </c>
      <c r="AK5066" s="5" t="b">
        <v>1</v>
      </c>
    </row>
    <row r="5067" spans="1:37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">
        <v>21</v>
      </c>
      <c r="O50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7" s="2" t="s">
        <v>21</v>
      </c>
      <c r="Q5067" s="2">
        <v>0</v>
      </c>
      <c r="R5067" s="2" t="s">
        <v>33</v>
      </c>
      <c r="S5067" s="2" t="s">
        <v>52</v>
      </c>
      <c r="T5067" s="2" t="s">
        <v>35</v>
      </c>
      <c r="U5067" s="2">
        <v>25</v>
      </c>
      <c r="V5067" s="2" t="str">
        <f>PROPER(DatosTransformados[[#This Row],[Payment Method Hidden]])</f>
        <v>Direct Debit</v>
      </c>
      <c r="W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067" s="2">
        <v>1019</v>
      </c>
      <c r="Y5067" s="2"/>
      <c r="Z5067" s="2"/>
      <c r="AA5067" s="2" t="s">
        <v>529</v>
      </c>
      <c r="AB5067" s="3">
        <f>DATEVALUE(DatosTransformados[[#This Row],[Contact Date Hidden]])</f>
        <v>44443</v>
      </c>
      <c r="AC5067" s="3">
        <v>43976</v>
      </c>
      <c r="AD5067" s="2" t="s">
        <v>38</v>
      </c>
      <c r="AE5067" s="2" t="str">
        <f>VLOOKUP(DatosTransformados[[#This Row],[Customer Segment Hidden]],Tabla3[#All],2,FALSE)</f>
        <v>Low</v>
      </c>
      <c r="AF5067" s="11">
        <v>28.21098000343278</v>
      </c>
      <c r="AG5067" s="2">
        <v>2</v>
      </c>
      <c r="AH5067" s="2" t="s">
        <v>29</v>
      </c>
      <c r="AI5067" s="2" t="str">
        <f>IFERROR(VLOOKUP(DatosTransformados[[#This Row],[Preferred Contact Method Hidden]],Tabla3[#All],2,FALSE),DatosTransformados[[#This Row],[Preferred Contact Method Hidden]])</f>
        <v>Email</v>
      </c>
      <c r="AJ5067" s="2" t="str">
        <f>VLOOKUP(DatosTransformados[[#This Row],[Applied Discount Hidden]],Tabla3[#All],2,FALSE)</f>
        <v>No</v>
      </c>
      <c r="AK5067" s="2" t="b">
        <v>0</v>
      </c>
    </row>
    <row r="5068" spans="1:37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">
        <v>21</v>
      </c>
      <c r="O50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8" s="5" t="s">
        <v>21</v>
      </c>
      <c r="Q5068" s="5">
        <v>0</v>
      </c>
      <c r="R5068" s="5" t="s">
        <v>33</v>
      </c>
      <c r="S5068" s="5" t="s">
        <v>24</v>
      </c>
      <c r="T5068" s="5" t="s">
        <v>117</v>
      </c>
      <c r="U5068" s="5">
        <v>50</v>
      </c>
      <c r="V5068" s="5" t="str">
        <f>PROPER(DatosTransformados[[#This Row],[Payment Method Hidden]])</f>
        <v>Direct Debit</v>
      </c>
      <c r="W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068" s="5">
        <v>1001</v>
      </c>
      <c r="Y5068" s="5" t="s">
        <v>156</v>
      </c>
      <c r="Z5068" s="5" t="s">
        <v>157</v>
      </c>
      <c r="AA5068" s="5" t="s">
        <v>5596</v>
      </c>
      <c r="AB5068" s="6">
        <f>DATEVALUE(DatosTransformados[[#This Row],[Contact Date Hidden]])</f>
        <v>44513</v>
      </c>
      <c r="AC5068" s="6">
        <v>45220</v>
      </c>
      <c r="AD5068" s="5" t="s">
        <v>44</v>
      </c>
      <c r="AE5068" s="5" t="str">
        <f>VLOOKUP(DatosTransformados[[#This Row],[Customer Segment Hidden]],Tabla3[#All],2,FALSE)</f>
        <v>Medium</v>
      </c>
      <c r="AF5068" s="12">
        <v>51.399345239847968</v>
      </c>
      <c r="AG5068" s="5">
        <v>7</v>
      </c>
      <c r="AH5068" s="5" t="s">
        <v>63</v>
      </c>
      <c r="AI5068" s="5" t="str">
        <f>IFERROR(VLOOKUP(DatosTransformados[[#This Row],[Preferred Contact Method Hidden]],Tabla3[#All],2,FALSE),DatosTransformados[[#This Row],[Preferred Contact Method Hidden]])</f>
        <v>SMS</v>
      </c>
      <c r="AJ5068" s="5" t="str">
        <f>VLOOKUP(DatosTransformados[[#This Row],[Applied Discount Hidden]],Tabla3[#All],2,FALSE)</f>
        <v>No</v>
      </c>
      <c r="AK5068" s="5" t="b">
        <v>0</v>
      </c>
    </row>
    <row r="5069" spans="1:37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">
        <v>33</v>
      </c>
      <c r="O50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69" s="2" t="s">
        <v>21</v>
      </c>
      <c r="Q5069" s="2">
        <v>0</v>
      </c>
      <c r="R5069" s="2" t="s">
        <v>21</v>
      </c>
      <c r="S5069" s="2" t="s">
        <v>34</v>
      </c>
      <c r="T5069" s="2" t="s">
        <v>117</v>
      </c>
      <c r="U5069" s="2">
        <v>59</v>
      </c>
      <c r="V5069" s="2" t="str">
        <f>PROPER(DatosTransformados[[#This Row],[Payment Method Hidden]])</f>
        <v>Direct Debit</v>
      </c>
      <c r="W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069" s="2">
        <v>2789</v>
      </c>
      <c r="Y5069" s="2"/>
      <c r="Z5069" s="2"/>
      <c r="AA5069" s="2" t="s">
        <v>7519</v>
      </c>
      <c r="AB5069" s="3">
        <f>DATEVALUE(DatosTransformados[[#This Row],[Contact Date Hidden]])</f>
        <v>44105</v>
      </c>
      <c r="AC5069" s="3">
        <v>43945</v>
      </c>
      <c r="AD5069" s="2" t="s">
        <v>44</v>
      </c>
      <c r="AE5069" s="2" t="str">
        <f>VLOOKUP(DatosTransformados[[#This Row],[Customer Segment Hidden]],Tabla3[#All],2,FALSE)</f>
        <v>Medium</v>
      </c>
      <c r="AF5069" s="11">
        <v>56.606717781466379</v>
      </c>
      <c r="AG5069" s="2">
        <v>4</v>
      </c>
      <c r="AH5069" s="2" t="s">
        <v>63</v>
      </c>
      <c r="AI5069" s="2" t="str">
        <f>IFERROR(VLOOKUP(DatosTransformados[[#This Row],[Preferred Contact Method Hidden]],Tabla3[#All],2,FALSE),DatosTransformados[[#This Row],[Preferred Contact Method Hidden]])</f>
        <v>SMS</v>
      </c>
      <c r="AJ5069" s="2" t="str">
        <f>VLOOKUP(DatosTransformados[[#This Row],[Applied Discount Hidden]],Tabla3[#All],2,FALSE)</f>
        <v>No</v>
      </c>
      <c r="AK5069" s="2" t="b">
        <v>0</v>
      </c>
    </row>
    <row r="5070" spans="1:37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">
        <v>33</v>
      </c>
      <c r="O50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0" s="5" t="s">
        <v>21</v>
      </c>
      <c r="Q5070" s="5">
        <v>0</v>
      </c>
      <c r="R5070" s="5" t="s">
        <v>21</v>
      </c>
      <c r="S5070" s="5" t="s">
        <v>24</v>
      </c>
      <c r="T5070" s="5" t="s">
        <v>117</v>
      </c>
      <c r="U5070" s="5">
        <v>18</v>
      </c>
      <c r="V5070" s="5" t="str">
        <f>PROPER(DatosTransformados[[#This Row],[Payment Method Hidden]])</f>
        <v>Direct Debit</v>
      </c>
      <c r="W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070" s="5">
        <v>392</v>
      </c>
      <c r="Y5070" s="5"/>
      <c r="Z5070" s="5"/>
      <c r="AA5070" s="5" t="s">
        <v>931</v>
      </c>
      <c r="AB5070" s="6">
        <f>DATEVALUE(DatosTransformados[[#This Row],[Contact Date Hidden]])</f>
        <v>44057</v>
      </c>
      <c r="AC5070" s="6">
        <v>43943</v>
      </c>
      <c r="AD5070" s="5" t="s">
        <v>38</v>
      </c>
      <c r="AE5070" s="5" t="str">
        <f>VLOOKUP(DatosTransformados[[#This Row],[Customer Segment Hidden]],Tabla3[#All],2,FALSE)</f>
        <v>Low</v>
      </c>
      <c r="AF5070" s="12">
        <v>18.273310458576919</v>
      </c>
      <c r="AG5070" s="5">
        <v>1</v>
      </c>
      <c r="AH5070" s="5" t="s">
        <v>29</v>
      </c>
      <c r="AI5070" s="5" t="str">
        <f>IFERROR(VLOOKUP(DatosTransformados[[#This Row],[Preferred Contact Method Hidden]],Tabla3[#All],2,FALSE),DatosTransformados[[#This Row],[Preferred Contact Method Hidden]])</f>
        <v>Email</v>
      </c>
      <c r="AJ5070" s="5" t="str">
        <f>VLOOKUP(DatosTransformados[[#This Row],[Applied Discount Hidden]],Tabla3[#All],2,FALSE)</f>
        <v>No</v>
      </c>
      <c r="AK5070" s="5" t="b">
        <v>0</v>
      </c>
    </row>
    <row r="5071" spans="1:37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">
        <v>21</v>
      </c>
      <c r="O50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1" s="2" t="s">
        <v>21</v>
      </c>
      <c r="Q5071" s="2">
        <v>0</v>
      </c>
      <c r="R5071" s="2" t="s">
        <v>21</v>
      </c>
      <c r="S5071" s="2" t="s">
        <v>24</v>
      </c>
      <c r="T5071" s="2" t="s">
        <v>25</v>
      </c>
      <c r="U5071" s="2">
        <v>55</v>
      </c>
      <c r="V5071" s="2" t="str">
        <f>PROPER(DatosTransformados[[#This Row],[Payment Method Hidden]])</f>
        <v>Credit Card</v>
      </c>
      <c r="W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071" s="2">
        <v>508</v>
      </c>
      <c r="Y5071" s="2" t="s">
        <v>42</v>
      </c>
      <c r="Z5071" s="2" t="s">
        <v>184</v>
      </c>
      <c r="AA5071" s="2" t="s">
        <v>4243</v>
      </c>
      <c r="AB5071" s="3">
        <f>DATEVALUE(DatosTransformados[[#This Row],[Contact Date Hidden]])</f>
        <v>44823</v>
      </c>
      <c r="AC5071" s="3">
        <v>44859</v>
      </c>
      <c r="AD5071" s="2" t="s">
        <v>38</v>
      </c>
      <c r="AE5071" s="2" t="str">
        <f>VLOOKUP(DatosTransformados[[#This Row],[Customer Segment Hidden]],Tabla3[#All],2,FALSE)</f>
        <v>Low</v>
      </c>
      <c r="AF5071" s="11">
        <v>54.022257659418877</v>
      </c>
      <c r="AG5071" s="2">
        <v>5</v>
      </c>
      <c r="AH5071" s="2" t="s">
        <v>63</v>
      </c>
      <c r="AI5071" s="2" t="str">
        <f>IFERROR(VLOOKUP(DatosTransformados[[#This Row],[Preferred Contact Method Hidden]],Tabla3[#All],2,FALSE),DatosTransformados[[#This Row],[Preferred Contact Method Hidden]])</f>
        <v>SMS</v>
      </c>
      <c r="AJ5071" s="2" t="str">
        <f>VLOOKUP(DatosTransformados[[#This Row],[Applied Discount Hidden]],Tabla3[#All],2,FALSE)</f>
        <v>No</v>
      </c>
      <c r="AK5071" s="2" t="b">
        <v>0</v>
      </c>
    </row>
    <row r="5072" spans="1:37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">
        <v>21</v>
      </c>
      <c r="O50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2" s="5" t="s">
        <v>33</v>
      </c>
      <c r="Q5072" s="5">
        <v>5</v>
      </c>
      <c r="R5072" s="5" t="s">
        <v>21</v>
      </c>
      <c r="S5072" s="5" t="s">
        <v>34</v>
      </c>
      <c r="T5072" s="5" t="s">
        <v>25</v>
      </c>
      <c r="U5072" s="5">
        <v>25</v>
      </c>
      <c r="V5072" s="5" t="str">
        <f>PROPER(DatosTransformados[[#This Row],[Payment Method Hidden]])</f>
        <v>Credit Card</v>
      </c>
      <c r="W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072" s="5">
        <v>1682</v>
      </c>
      <c r="Y5072" s="5"/>
      <c r="Z5072" s="5"/>
      <c r="AA5072" s="5" t="s">
        <v>851</v>
      </c>
      <c r="AB5072" s="6">
        <f>DATEVALUE(DatosTransformados[[#This Row],[Contact Date Hidden]])</f>
        <v>44039</v>
      </c>
      <c r="AC5072" s="6">
        <v>44481</v>
      </c>
      <c r="AD5072" s="5" t="s">
        <v>38</v>
      </c>
      <c r="AE5072" s="5" t="str">
        <f>VLOOKUP(DatosTransformados[[#This Row],[Customer Segment Hidden]],Tabla3[#All],2,FALSE)</f>
        <v>Low</v>
      </c>
      <c r="AF5072" s="12">
        <v>23.44222068360369</v>
      </c>
      <c r="AG5072" s="5">
        <v>7</v>
      </c>
      <c r="AH5072" s="5" t="s">
        <v>29</v>
      </c>
      <c r="AI5072" s="5" t="str">
        <f>IFERROR(VLOOKUP(DatosTransformados[[#This Row],[Preferred Contact Method Hidden]],Tabla3[#All],2,FALSE),DatosTransformados[[#This Row],[Preferred Contact Method Hidden]])</f>
        <v>Email</v>
      </c>
      <c r="AJ5072" s="5" t="str">
        <f>VLOOKUP(DatosTransformados[[#This Row],[Applied Discount Hidden]],Tabla3[#All],2,FALSE)</f>
        <v>No</v>
      </c>
      <c r="AK5072" s="5" t="b">
        <v>0</v>
      </c>
    </row>
    <row r="5073" spans="1:37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">
        <v>21</v>
      </c>
      <c r="O50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3" s="2" t="s">
        <v>21</v>
      </c>
      <c r="Q5073" s="2">
        <v>0</v>
      </c>
      <c r="R5073" s="2" t="s">
        <v>33</v>
      </c>
      <c r="S5073" s="2" t="s">
        <v>52</v>
      </c>
      <c r="T5073" s="2" t="s">
        <v>25</v>
      </c>
      <c r="U5073" s="2">
        <v>24</v>
      </c>
      <c r="V5073" s="2" t="str">
        <f>PROPER(DatosTransformados[[#This Row],[Payment Method Hidden]])</f>
        <v>Credit Card</v>
      </c>
      <c r="W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073" s="2">
        <v>403</v>
      </c>
      <c r="Y5073" s="2"/>
      <c r="Z5073" s="2"/>
      <c r="AA5073" s="2" t="s">
        <v>5990</v>
      </c>
      <c r="AB5073" s="3">
        <f>DATEVALUE(DatosTransformados[[#This Row],[Contact Date Hidden]])</f>
        <v>45141</v>
      </c>
      <c r="AC5073" s="3">
        <v>44133</v>
      </c>
      <c r="AD5073" s="2" t="s">
        <v>28</v>
      </c>
      <c r="AE5073" s="2" t="str">
        <f>VLOOKUP(DatosTransformados[[#This Row],[Customer Segment Hidden]],Tabla3[#All],2,FALSE)</f>
        <v>High</v>
      </c>
      <c r="AF5073" s="11">
        <v>21.750660206815279</v>
      </c>
      <c r="AG5073" s="2">
        <v>5</v>
      </c>
      <c r="AH5073" s="2" t="s">
        <v>29</v>
      </c>
      <c r="AI5073" s="2" t="str">
        <f>IFERROR(VLOOKUP(DatosTransformados[[#This Row],[Preferred Contact Method Hidden]],Tabla3[#All],2,FALSE),DatosTransformados[[#This Row],[Preferred Contact Method Hidden]])</f>
        <v>Email</v>
      </c>
      <c r="AJ5073" s="2" t="str">
        <f>VLOOKUP(DatosTransformados[[#This Row],[Applied Discount Hidden]],Tabla3[#All],2,FALSE)</f>
        <v>No</v>
      </c>
      <c r="AK5073" s="2" t="b">
        <v>0</v>
      </c>
    </row>
    <row r="5074" spans="1:37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">
        <v>21</v>
      </c>
      <c r="O50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4" s="5" t="s">
        <v>21</v>
      </c>
      <c r="Q5074" s="5">
        <v>0</v>
      </c>
      <c r="R5074" s="5" t="s">
        <v>21</v>
      </c>
      <c r="S5074" s="5" t="s">
        <v>52</v>
      </c>
      <c r="T5074" s="5" t="s">
        <v>123</v>
      </c>
      <c r="U5074" s="5">
        <v>11</v>
      </c>
      <c r="V5074" s="5" t="str">
        <f>PROPER(DatosTransformados[[#This Row],[Payment Method Hidden]])</f>
        <v>Credit Card</v>
      </c>
      <c r="W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074" s="5">
        <v>614</v>
      </c>
      <c r="Y5074" s="5"/>
      <c r="Z5074" s="5"/>
      <c r="AA5074" s="5" t="s">
        <v>5540</v>
      </c>
      <c r="AB5074" s="6">
        <f>DATEVALUE(DatosTransformados[[#This Row],[Contact Date Hidden]])</f>
        <v>44463</v>
      </c>
      <c r="AC5074" s="6">
        <v>44862</v>
      </c>
      <c r="AD5074" s="5" t="s">
        <v>28</v>
      </c>
      <c r="AE5074" s="5" t="str">
        <f>VLOOKUP(DatosTransformados[[#This Row],[Customer Segment Hidden]],Tabla3[#All],2,FALSE)</f>
        <v>High</v>
      </c>
      <c r="AF5074" s="12">
        <v>11.382638676113141</v>
      </c>
      <c r="AG5074" s="5">
        <v>0</v>
      </c>
      <c r="AH5074" s="5" t="s">
        <v>29</v>
      </c>
      <c r="AI5074" s="5" t="str">
        <f>IFERROR(VLOOKUP(DatosTransformados[[#This Row],[Preferred Contact Method Hidden]],Tabla3[#All],2,FALSE),DatosTransformados[[#This Row],[Preferred Contact Method Hidden]])</f>
        <v>Email</v>
      </c>
      <c r="AJ5074" s="5" t="str">
        <f>VLOOKUP(DatosTransformados[[#This Row],[Applied Discount Hidden]],Tabla3[#All],2,FALSE)</f>
        <v>No</v>
      </c>
      <c r="AK5074" s="5" t="b">
        <v>0</v>
      </c>
    </row>
    <row r="5075" spans="1:37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">
        <v>21</v>
      </c>
      <c r="O50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5" s="2" t="s">
        <v>33</v>
      </c>
      <c r="Q5075" s="2">
        <v>6</v>
      </c>
      <c r="R5075" s="2" t="s">
        <v>21</v>
      </c>
      <c r="S5075" s="2" t="s">
        <v>24</v>
      </c>
      <c r="T5075" s="2" t="s">
        <v>25</v>
      </c>
      <c r="U5075" s="2">
        <v>27</v>
      </c>
      <c r="V5075" s="2" t="str">
        <f>PROPER(DatosTransformados[[#This Row],[Payment Method Hidden]])</f>
        <v>Credit Card</v>
      </c>
      <c r="W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075" s="2">
        <v>449</v>
      </c>
      <c r="Y5075" s="2"/>
      <c r="Z5075" s="2"/>
      <c r="AA5075" s="2" t="s">
        <v>3135</v>
      </c>
      <c r="AB5075" s="3">
        <f>DATEVALUE(DatosTransformados[[#This Row],[Contact Date Hidden]])</f>
        <v>45273</v>
      </c>
      <c r="AC5075" s="3">
        <v>43891</v>
      </c>
      <c r="AD5075" s="2" t="s">
        <v>28</v>
      </c>
      <c r="AE5075" s="2" t="str">
        <f>VLOOKUP(DatosTransformados[[#This Row],[Customer Segment Hidden]],Tabla3[#All],2,FALSE)</f>
        <v>High</v>
      </c>
      <c r="AF5075" s="11">
        <v>24.759106796808201</v>
      </c>
      <c r="AG5075" s="2">
        <v>0</v>
      </c>
      <c r="AH5075" s="2" t="s">
        <v>63</v>
      </c>
      <c r="AI5075" s="2" t="str">
        <f>IFERROR(VLOOKUP(DatosTransformados[[#This Row],[Preferred Contact Method Hidden]],Tabla3[#All],2,FALSE),DatosTransformados[[#This Row],[Preferred Contact Method Hidden]])</f>
        <v>SMS</v>
      </c>
      <c r="AJ5075" s="2" t="str">
        <f>VLOOKUP(DatosTransformados[[#This Row],[Applied Discount Hidden]],Tabla3[#All],2,FALSE)</f>
        <v>No</v>
      </c>
      <c r="AK5075" s="2" t="b">
        <v>0</v>
      </c>
    </row>
    <row r="5076" spans="1:37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">
        <v>21</v>
      </c>
      <c r="O50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6" s="5" t="s">
        <v>21</v>
      </c>
      <c r="Q5076" s="5">
        <v>0</v>
      </c>
      <c r="R5076" s="5" t="s">
        <v>21</v>
      </c>
      <c r="S5076" s="5" t="s">
        <v>24</v>
      </c>
      <c r="T5076" s="5" t="s">
        <v>35</v>
      </c>
      <c r="U5076" s="5">
        <v>31</v>
      </c>
      <c r="V5076" s="5" t="str">
        <f>PROPER(DatosTransformados[[#This Row],[Payment Method Hidden]])</f>
        <v>Direct Debit</v>
      </c>
      <c r="W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076" s="5">
        <v>1312</v>
      </c>
      <c r="Y5076" s="5"/>
      <c r="Z5076" s="5"/>
      <c r="AA5076" s="5" t="s">
        <v>3704</v>
      </c>
      <c r="AB5076" s="6">
        <f>DATEVALUE(DatosTransformados[[#This Row],[Contact Date Hidden]])</f>
        <v>44472</v>
      </c>
      <c r="AC5076" s="6">
        <v>44368</v>
      </c>
      <c r="AD5076" s="5" t="s">
        <v>28</v>
      </c>
      <c r="AE5076" s="5" t="str">
        <f>VLOOKUP(DatosTransformados[[#This Row],[Customer Segment Hidden]],Tabla3[#All],2,FALSE)</f>
        <v>High</v>
      </c>
      <c r="AF5076" s="12">
        <v>26.99254616935961</v>
      </c>
      <c r="AG5076" s="5">
        <v>10</v>
      </c>
      <c r="AH5076" s="5" t="s">
        <v>29</v>
      </c>
      <c r="AI5076" s="5" t="str">
        <f>IFERROR(VLOOKUP(DatosTransformados[[#This Row],[Preferred Contact Method Hidden]],Tabla3[#All],2,FALSE),DatosTransformados[[#This Row],[Preferred Contact Method Hidden]])</f>
        <v>Email</v>
      </c>
      <c r="AJ5076" s="5" t="str">
        <f>VLOOKUP(DatosTransformados[[#This Row],[Applied Discount Hidden]],Tabla3[#All],2,FALSE)</f>
        <v>No</v>
      </c>
      <c r="AK5076" s="5" t="b">
        <v>0</v>
      </c>
    </row>
    <row r="5077" spans="1:37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">
        <v>33</v>
      </c>
      <c r="O50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7" s="2" t="s">
        <v>21</v>
      </c>
      <c r="Q5077" s="2">
        <v>0</v>
      </c>
      <c r="R5077" s="2" t="s">
        <v>21</v>
      </c>
      <c r="S5077" s="2" t="s">
        <v>24</v>
      </c>
      <c r="T5077" s="2" t="s">
        <v>117</v>
      </c>
      <c r="U5077" s="2">
        <v>18</v>
      </c>
      <c r="V5077" s="2" t="str">
        <f>PROPER(DatosTransformados[[#This Row],[Payment Method Hidden]])</f>
        <v>Direct Debit</v>
      </c>
      <c r="W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077" s="2">
        <v>36</v>
      </c>
      <c r="Y5077" s="2" t="s">
        <v>42</v>
      </c>
      <c r="Z5077" s="2" t="s">
        <v>184</v>
      </c>
      <c r="AA5077" s="2" t="s">
        <v>2620</v>
      </c>
      <c r="AB5077" s="3">
        <f>DATEVALUE(DatosTransformados[[#This Row],[Contact Date Hidden]])</f>
        <v>44014</v>
      </c>
      <c r="AC5077" s="3">
        <v>44549</v>
      </c>
      <c r="AD5077" s="2" t="s">
        <v>28</v>
      </c>
      <c r="AE5077" s="2" t="str">
        <f>VLOOKUP(DatosTransformados[[#This Row],[Customer Segment Hidden]],Tabla3[#All],2,FALSE)</f>
        <v>High</v>
      </c>
      <c r="AF5077" s="11">
        <v>18.88126122577042</v>
      </c>
      <c r="AG5077" s="2">
        <v>0</v>
      </c>
      <c r="AH5077" s="2" t="s">
        <v>63</v>
      </c>
      <c r="AI5077" s="2" t="str">
        <f>IFERROR(VLOOKUP(DatosTransformados[[#This Row],[Preferred Contact Method Hidden]],Tabla3[#All],2,FALSE),DatosTransformados[[#This Row],[Preferred Contact Method Hidden]])</f>
        <v>SMS</v>
      </c>
      <c r="AJ5077" s="2" t="str">
        <f>VLOOKUP(DatosTransformados[[#This Row],[Applied Discount Hidden]],Tabla3[#All],2,FALSE)</f>
        <v>No</v>
      </c>
      <c r="AK5077" s="2" t="b">
        <v>0</v>
      </c>
    </row>
    <row r="5078" spans="1:37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">
        <v>21</v>
      </c>
      <c r="O50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8" s="5" t="s">
        <v>33</v>
      </c>
      <c r="Q5078" s="5">
        <v>4</v>
      </c>
      <c r="R5078" s="5" t="s">
        <v>33</v>
      </c>
      <c r="S5078" s="5" t="s">
        <v>34</v>
      </c>
      <c r="T5078" s="5" t="s">
        <v>117</v>
      </c>
      <c r="U5078" s="5">
        <v>13</v>
      </c>
      <c r="V5078" s="5" t="str">
        <f>PROPER(DatosTransformados[[#This Row],[Payment Method Hidden]])</f>
        <v>Direct Debit</v>
      </c>
      <c r="W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078" s="5">
        <v>581</v>
      </c>
      <c r="Y5078" s="5"/>
      <c r="Z5078" s="5"/>
      <c r="AA5078" s="5" t="s">
        <v>4134</v>
      </c>
      <c r="AB5078" s="6">
        <f>DATEVALUE(DatosTransformados[[#This Row],[Contact Date Hidden]])</f>
        <v>45262</v>
      </c>
      <c r="AC5078" s="6">
        <v>45043</v>
      </c>
      <c r="AD5078" s="5" t="s">
        <v>28</v>
      </c>
      <c r="AE5078" s="5" t="str">
        <f>VLOOKUP(DatosTransformados[[#This Row],[Customer Segment Hidden]],Tabla3[#All],2,FALSE)</f>
        <v>High</v>
      </c>
      <c r="AF5078" s="12">
        <v>13.97165709950127</v>
      </c>
      <c r="AG5078" s="5">
        <v>3</v>
      </c>
      <c r="AH5078" s="5" t="s">
        <v>29</v>
      </c>
      <c r="AI5078" s="5" t="str">
        <f>IFERROR(VLOOKUP(DatosTransformados[[#This Row],[Preferred Contact Method Hidden]],Tabla3[#All],2,FALSE),DatosTransformados[[#This Row],[Preferred Contact Method Hidden]])</f>
        <v>Email</v>
      </c>
      <c r="AJ5078" s="5" t="str">
        <f>VLOOKUP(DatosTransformados[[#This Row],[Applied Discount Hidden]],Tabla3[#All],2,FALSE)</f>
        <v>Yes</v>
      </c>
      <c r="AK5078" s="5" t="b">
        <v>1</v>
      </c>
    </row>
    <row r="5079" spans="1:37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">
        <v>21</v>
      </c>
      <c r="O50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79" s="2" t="s">
        <v>33</v>
      </c>
      <c r="Q5079" s="2">
        <v>2</v>
      </c>
      <c r="R5079" s="2" t="s">
        <v>33</v>
      </c>
      <c r="S5079" s="2" t="s">
        <v>24</v>
      </c>
      <c r="T5079" s="2" t="s">
        <v>123</v>
      </c>
      <c r="U5079" s="2">
        <v>45</v>
      </c>
      <c r="V5079" s="2" t="str">
        <f>PROPER(DatosTransformados[[#This Row],[Payment Method Hidden]])</f>
        <v>Credit Card</v>
      </c>
      <c r="W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079" s="2">
        <v>2463</v>
      </c>
      <c r="Y5079" s="2"/>
      <c r="Z5079" s="2"/>
      <c r="AA5079" s="2" t="s">
        <v>4505</v>
      </c>
      <c r="AB5079" s="3">
        <f>DATEVALUE(DatosTransformados[[#This Row],[Contact Date Hidden]])</f>
        <v>43910</v>
      </c>
      <c r="AC5079" s="3">
        <v>43922</v>
      </c>
      <c r="AD5079" s="2" t="s">
        <v>44</v>
      </c>
      <c r="AE5079" s="2" t="str">
        <f>VLOOKUP(DatosTransformados[[#This Row],[Customer Segment Hidden]],Tabla3[#All],2,FALSE)</f>
        <v>Medium</v>
      </c>
      <c r="AF5079" s="11">
        <v>42.35876448985848</v>
      </c>
      <c r="AG5079" s="2">
        <v>0</v>
      </c>
      <c r="AH5079" s="2" t="s">
        <v>63</v>
      </c>
      <c r="AI5079" s="2" t="str">
        <f>IFERROR(VLOOKUP(DatosTransformados[[#This Row],[Preferred Contact Method Hidden]],Tabla3[#All],2,FALSE),DatosTransformados[[#This Row],[Preferred Contact Method Hidden]])</f>
        <v>SMS</v>
      </c>
      <c r="AJ5079" s="2" t="str">
        <f>VLOOKUP(DatosTransformados[[#This Row],[Applied Discount Hidden]],Tabla3[#All],2,FALSE)</f>
        <v>Yes</v>
      </c>
      <c r="AK5079" s="2" t="b">
        <v>1</v>
      </c>
    </row>
    <row r="5080" spans="1:37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">
        <v>21</v>
      </c>
      <c r="O50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0" s="5" t="s">
        <v>21</v>
      </c>
      <c r="Q5080" s="5">
        <v>0</v>
      </c>
      <c r="R5080" s="5" t="s">
        <v>33</v>
      </c>
      <c r="S5080" s="5" t="s">
        <v>34</v>
      </c>
      <c r="T5080" s="5" t="s">
        <v>25</v>
      </c>
      <c r="U5080" s="5">
        <v>41</v>
      </c>
      <c r="V5080" s="5" t="str">
        <f>PROPER(DatosTransformados[[#This Row],[Payment Method Hidden]])</f>
        <v>Credit Card</v>
      </c>
      <c r="W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080" s="5">
        <v>2796</v>
      </c>
      <c r="Y5080" s="5" t="s">
        <v>87</v>
      </c>
      <c r="Z5080" s="5" t="s">
        <v>180</v>
      </c>
      <c r="AA5080" s="5" t="s">
        <v>3501</v>
      </c>
      <c r="AB5080" s="6">
        <f>DATEVALUE(DatosTransformados[[#This Row],[Contact Date Hidden]])</f>
        <v>44599</v>
      </c>
      <c r="AC5080" s="6">
        <v>44111</v>
      </c>
      <c r="AD5080" s="5" t="s">
        <v>44</v>
      </c>
      <c r="AE5080" s="5" t="str">
        <f>VLOOKUP(DatosTransformados[[#This Row],[Customer Segment Hidden]],Tabla3[#All],2,FALSE)</f>
        <v>Medium</v>
      </c>
      <c r="AF5080" s="12">
        <v>38.705093020168917</v>
      </c>
      <c r="AG5080" s="5">
        <v>8</v>
      </c>
      <c r="AH5080" s="5" t="s">
        <v>63</v>
      </c>
      <c r="AI5080" s="5" t="str">
        <f>IFERROR(VLOOKUP(DatosTransformados[[#This Row],[Preferred Contact Method Hidden]],Tabla3[#All],2,FALSE),DatosTransformados[[#This Row],[Preferred Contact Method Hidden]])</f>
        <v>SMS</v>
      </c>
      <c r="AJ5080" s="5" t="str">
        <f>VLOOKUP(DatosTransformados[[#This Row],[Applied Discount Hidden]],Tabla3[#All],2,FALSE)</f>
        <v>No</v>
      </c>
      <c r="AK5080" s="5" t="b">
        <v>0</v>
      </c>
    </row>
    <row r="5081" spans="1:37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">
        <v>21</v>
      </c>
      <c r="O50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1" s="2" t="s">
        <v>33</v>
      </c>
      <c r="Q5081" s="2">
        <v>6</v>
      </c>
      <c r="R5081" s="2" t="s">
        <v>21</v>
      </c>
      <c r="S5081" s="2" t="s">
        <v>24</v>
      </c>
      <c r="T5081" s="2" t="s">
        <v>123</v>
      </c>
      <c r="U5081" s="2">
        <v>20</v>
      </c>
      <c r="V5081" s="2" t="str">
        <f>PROPER(DatosTransformados[[#This Row],[Payment Method Hidden]])</f>
        <v>Credit Card</v>
      </c>
      <c r="W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081" s="2">
        <v>547</v>
      </c>
      <c r="Y5081" s="2"/>
      <c r="Z5081" s="2"/>
      <c r="AA5081" s="2" t="s">
        <v>3594</v>
      </c>
      <c r="AB5081" s="3">
        <f>DATEVALUE(DatosTransformados[[#This Row],[Contact Date Hidden]])</f>
        <v>44414</v>
      </c>
      <c r="AC5081" s="3">
        <v>44029</v>
      </c>
      <c r="AD5081" s="2" t="s">
        <v>38</v>
      </c>
      <c r="AE5081" s="2" t="str">
        <f>VLOOKUP(DatosTransformados[[#This Row],[Customer Segment Hidden]],Tabla3[#All],2,FALSE)</f>
        <v>Low</v>
      </c>
      <c r="AF5081" s="11">
        <v>18.009437654676219</v>
      </c>
      <c r="AG5081" s="2">
        <v>0</v>
      </c>
      <c r="AH5081" s="2" t="s">
        <v>63</v>
      </c>
      <c r="AI5081" s="2" t="str">
        <f>IFERROR(VLOOKUP(DatosTransformados[[#This Row],[Preferred Contact Method Hidden]],Tabla3[#All],2,FALSE),DatosTransformados[[#This Row],[Preferred Contact Method Hidden]])</f>
        <v>SMS</v>
      </c>
      <c r="AJ5081" s="2" t="str">
        <f>VLOOKUP(DatosTransformados[[#This Row],[Applied Discount Hidden]],Tabla3[#All],2,FALSE)</f>
        <v>No</v>
      </c>
      <c r="AK5081" s="2" t="b">
        <v>0</v>
      </c>
    </row>
    <row r="5082" spans="1:37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">
        <v>21</v>
      </c>
      <c r="O50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2" s="5" t="s">
        <v>21</v>
      </c>
      <c r="Q5082" s="5">
        <v>0</v>
      </c>
      <c r="R5082" s="5" t="s">
        <v>21</v>
      </c>
      <c r="S5082" s="5" t="s">
        <v>34</v>
      </c>
      <c r="T5082" s="5" t="s">
        <v>117</v>
      </c>
      <c r="U5082" s="5">
        <v>20</v>
      </c>
      <c r="V5082" s="5" t="str">
        <f>PROPER(DatosTransformados[[#This Row],[Payment Method Hidden]])</f>
        <v>Direct Debit</v>
      </c>
      <c r="W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082" s="5">
        <v>284</v>
      </c>
      <c r="Y5082" s="5"/>
      <c r="Z5082" s="5"/>
      <c r="AA5082" s="5" t="s">
        <v>2602</v>
      </c>
      <c r="AB5082" s="6">
        <f>DATEVALUE(DatosTransformados[[#This Row],[Contact Date Hidden]])</f>
        <v>44798</v>
      </c>
      <c r="AC5082" s="6">
        <v>44673</v>
      </c>
      <c r="AD5082" s="5" t="s">
        <v>28</v>
      </c>
      <c r="AE5082" s="5" t="str">
        <f>VLOOKUP(DatosTransformados[[#This Row],[Customer Segment Hidden]],Tabla3[#All],2,FALSE)</f>
        <v>High</v>
      </c>
      <c r="AF5082" s="12">
        <v>20.005814329013191</v>
      </c>
      <c r="AG5082" s="5">
        <v>2</v>
      </c>
      <c r="AH5082" s="5" t="s">
        <v>49</v>
      </c>
      <c r="AI5082" s="5" t="str">
        <f>IFERROR(VLOOKUP(DatosTransformados[[#This Row],[Preferred Contact Method Hidden]],Tabla3[#All],2,FALSE),DatosTransformados[[#This Row],[Preferred Contact Method Hidden]])</f>
        <v>Phone</v>
      </c>
      <c r="AJ5082" s="5" t="str">
        <f>VLOOKUP(DatosTransformados[[#This Row],[Applied Discount Hidden]],Tabla3[#All],2,FALSE)</f>
        <v>Yes</v>
      </c>
      <c r="AK5082" s="5" t="b">
        <v>1</v>
      </c>
    </row>
    <row r="5083" spans="1:37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">
        <v>33</v>
      </c>
      <c r="O50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3" s="2" t="s">
        <v>21</v>
      </c>
      <c r="Q5083" s="2">
        <v>0</v>
      </c>
      <c r="R5083" s="2" t="s">
        <v>21</v>
      </c>
      <c r="S5083" s="2" t="s">
        <v>34</v>
      </c>
      <c r="T5083" s="2" t="s">
        <v>123</v>
      </c>
      <c r="U5083" s="2">
        <v>49</v>
      </c>
      <c r="V5083" s="2" t="str">
        <f>PROPER(DatosTransformados[[#This Row],[Payment Method Hidden]])</f>
        <v>Credit Card</v>
      </c>
      <c r="W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5083" s="2">
        <v>2595</v>
      </c>
      <c r="Y5083" s="2" t="s">
        <v>134</v>
      </c>
      <c r="Z5083" s="2" t="s">
        <v>232</v>
      </c>
      <c r="AA5083" s="2" t="s">
        <v>7533</v>
      </c>
      <c r="AB5083" s="3">
        <f>DATEVALUE(DatosTransformados[[#This Row],[Contact Date Hidden]])</f>
        <v>44176</v>
      </c>
      <c r="AC5083" s="3">
        <v>43946</v>
      </c>
      <c r="AD5083" s="2" t="s">
        <v>38</v>
      </c>
      <c r="AE5083" s="2" t="str">
        <f>VLOOKUP(DatosTransformados[[#This Row],[Customer Segment Hidden]],Tabla3[#All],2,FALSE)</f>
        <v>Low</v>
      </c>
      <c r="AF5083" s="11">
        <v>49.263279662802923</v>
      </c>
      <c r="AG5083" s="2">
        <v>4</v>
      </c>
      <c r="AH5083" s="2" t="s">
        <v>49</v>
      </c>
      <c r="AI5083" s="2" t="str">
        <f>IFERROR(VLOOKUP(DatosTransformados[[#This Row],[Preferred Contact Method Hidden]],Tabla3[#All],2,FALSE),DatosTransformados[[#This Row],[Preferred Contact Method Hidden]])</f>
        <v>Phone</v>
      </c>
      <c r="AJ5083" s="2" t="str">
        <f>VLOOKUP(DatosTransformados[[#This Row],[Applied Discount Hidden]],Tabla3[#All],2,FALSE)</f>
        <v>No</v>
      </c>
      <c r="AK5083" s="2" t="b">
        <v>0</v>
      </c>
    </row>
    <row r="5084" spans="1:37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">
        <v>21</v>
      </c>
      <c r="O50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4" s="5" t="s">
        <v>21</v>
      </c>
      <c r="Q5084" s="5">
        <v>0</v>
      </c>
      <c r="R5084" s="5" t="s">
        <v>21</v>
      </c>
      <c r="S5084" s="5" t="s">
        <v>24</v>
      </c>
      <c r="T5084" s="5" t="s">
        <v>169</v>
      </c>
      <c r="U5084" s="5">
        <v>8</v>
      </c>
      <c r="V5084" s="5" t="str">
        <f>PROPER(DatosTransformados[[#This Row],[Payment Method Hidden]])</f>
        <v>Paper Check</v>
      </c>
      <c r="W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084" s="5">
        <v>8</v>
      </c>
      <c r="Y5084" s="5" t="s">
        <v>134</v>
      </c>
      <c r="Z5084" s="5" t="s">
        <v>375</v>
      </c>
      <c r="AA5084" s="5" t="s">
        <v>471</v>
      </c>
      <c r="AB5084" s="6">
        <f>DATEVALUE(DatosTransformados[[#This Row],[Contact Date Hidden]])</f>
        <v>45135</v>
      </c>
      <c r="AC5084" s="6">
        <v>44262</v>
      </c>
      <c r="AD5084" s="5" t="s">
        <v>38</v>
      </c>
      <c r="AE5084" s="5" t="str">
        <f>VLOOKUP(DatosTransformados[[#This Row],[Customer Segment Hidden]],Tabla3[#All],2,FALSE)</f>
        <v>Low</v>
      </c>
      <c r="AF5084" s="12">
        <v>6.6220319038789137</v>
      </c>
      <c r="AG5084" s="5">
        <v>4</v>
      </c>
      <c r="AH5084" s="5" t="s">
        <v>29</v>
      </c>
      <c r="AI5084" s="5" t="str">
        <f>IFERROR(VLOOKUP(DatosTransformados[[#This Row],[Preferred Contact Method Hidden]],Tabla3[#All],2,FALSE),DatosTransformados[[#This Row],[Preferred Contact Method Hidden]])</f>
        <v>Email</v>
      </c>
      <c r="AJ5084" s="5" t="str">
        <f>VLOOKUP(DatosTransformados[[#This Row],[Applied Discount Hidden]],Tabla3[#All],2,FALSE)</f>
        <v>No</v>
      </c>
      <c r="AK5084" s="5" t="b">
        <v>0</v>
      </c>
    </row>
    <row r="5085" spans="1:37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">
        <v>33</v>
      </c>
      <c r="O50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5" s="2" t="s">
        <v>21</v>
      </c>
      <c r="Q5085" s="2">
        <v>0</v>
      </c>
      <c r="R5085" s="2" t="s">
        <v>21</v>
      </c>
      <c r="S5085" s="2" t="s">
        <v>52</v>
      </c>
      <c r="T5085" s="2" t="s">
        <v>35</v>
      </c>
      <c r="U5085" s="2">
        <v>8</v>
      </c>
      <c r="V5085" s="2" t="str">
        <f>PROPER(DatosTransformados[[#This Row],[Payment Method Hidden]])</f>
        <v>Direct Debit</v>
      </c>
      <c r="W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085" s="2">
        <v>621</v>
      </c>
      <c r="Y5085" s="2"/>
      <c r="Z5085" s="2"/>
      <c r="AA5085" s="2" t="s">
        <v>2298</v>
      </c>
      <c r="AB5085" s="3">
        <f>DATEVALUE(DatosTransformados[[#This Row],[Contact Date Hidden]])</f>
        <v>44840</v>
      </c>
      <c r="AC5085" s="3">
        <v>45099</v>
      </c>
      <c r="AD5085" s="2" t="s">
        <v>38</v>
      </c>
      <c r="AE5085" s="2" t="str">
        <f>VLOOKUP(DatosTransformados[[#This Row],[Customer Segment Hidden]],Tabla3[#All],2,FALSE)</f>
        <v>Low</v>
      </c>
      <c r="AF5085" s="11">
        <v>8.8790579744048621</v>
      </c>
      <c r="AG5085" s="2">
        <v>0</v>
      </c>
      <c r="AH5085" s="2" t="s">
        <v>49</v>
      </c>
      <c r="AI5085" s="2" t="str">
        <f>IFERROR(VLOOKUP(DatosTransformados[[#This Row],[Preferred Contact Method Hidden]],Tabla3[#All],2,FALSE),DatosTransformados[[#This Row],[Preferred Contact Method Hidden]])</f>
        <v>Phone</v>
      </c>
      <c r="AJ5085" s="2" t="str">
        <f>VLOOKUP(DatosTransformados[[#This Row],[Applied Discount Hidden]],Tabla3[#All],2,FALSE)</f>
        <v>No</v>
      </c>
      <c r="AK5085" s="2" t="b">
        <v>0</v>
      </c>
    </row>
    <row r="5086" spans="1:37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">
        <v>21</v>
      </c>
      <c r="O50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6" s="5" t="s">
        <v>21</v>
      </c>
      <c r="Q5086" s="5">
        <v>0</v>
      </c>
      <c r="R5086" s="5" t="s">
        <v>33</v>
      </c>
      <c r="S5086" s="5" t="s">
        <v>52</v>
      </c>
      <c r="T5086" s="5" t="s">
        <v>25</v>
      </c>
      <c r="U5086" s="5">
        <v>41</v>
      </c>
      <c r="V5086" s="5" t="str">
        <f>PROPER(DatosTransformados[[#This Row],[Payment Method Hidden]])</f>
        <v>Credit Card</v>
      </c>
      <c r="W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086" s="5">
        <v>3027</v>
      </c>
      <c r="Y5086" s="5"/>
      <c r="Z5086" s="5"/>
      <c r="AA5086" s="5" t="s">
        <v>4584</v>
      </c>
      <c r="AB5086" s="6">
        <f>DATEVALUE(DatosTransformados[[#This Row],[Contact Date Hidden]])</f>
        <v>44182</v>
      </c>
      <c r="AC5086" s="6">
        <v>44211</v>
      </c>
      <c r="AD5086" s="5" t="s">
        <v>28</v>
      </c>
      <c r="AE5086" s="5" t="str">
        <f>VLOOKUP(DatosTransformados[[#This Row],[Customer Segment Hidden]],Tabla3[#All],2,FALSE)</f>
        <v>High</v>
      </c>
      <c r="AF5086" s="12">
        <v>38.026331932701538</v>
      </c>
      <c r="AG5086" s="5">
        <v>10</v>
      </c>
      <c r="AH5086" s="5" t="s">
        <v>29</v>
      </c>
      <c r="AI5086" s="5" t="str">
        <f>IFERROR(VLOOKUP(DatosTransformados[[#This Row],[Preferred Contact Method Hidden]],Tabla3[#All],2,FALSE),DatosTransformados[[#This Row],[Preferred Contact Method Hidden]])</f>
        <v>Email</v>
      </c>
      <c r="AJ5086" s="5" t="str">
        <f>VLOOKUP(DatosTransformados[[#This Row],[Applied Discount Hidden]],Tabla3[#All],2,FALSE)</f>
        <v>Yes</v>
      </c>
      <c r="AK5086" s="5" t="b">
        <v>1</v>
      </c>
    </row>
    <row r="5087" spans="1:37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">
        <v>33</v>
      </c>
      <c r="O50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7" s="2" t="s">
        <v>21</v>
      </c>
      <c r="Q5087" s="2">
        <v>0</v>
      </c>
      <c r="R5087" s="2" t="s">
        <v>33</v>
      </c>
      <c r="S5087" s="2" t="s">
        <v>52</v>
      </c>
      <c r="T5087" s="2" t="s">
        <v>123</v>
      </c>
      <c r="U5087" s="2">
        <v>52</v>
      </c>
      <c r="V5087" s="2" t="str">
        <f>PROPER(DatosTransformados[[#This Row],[Payment Method Hidden]])</f>
        <v>Credit Card</v>
      </c>
      <c r="W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5087" s="2">
        <v>3675</v>
      </c>
      <c r="Y5087" s="2"/>
      <c r="Z5087" s="2"/>
      <c r="AA5087" s="2" t="s">
        <v>7538</v>
      </c>
      <c r="AB5087" s="3">
        <f>DATEVALUE(DatosTransformados[[#This Row],[Contact Date Hidden]])</f>
        <v>44584</v>
      </c>
      <c r="AC5087" s="3">
        <v>44497</v>
      </c>
      <c r="AD5087" s="2" t="s">
        <v>38</v>
      </c>
      <c r="AE5087" s="2" t="str">
        <f>VLOOKUP(DatosTransformados[[#This Row],[Customer Segment Hidden]],Tabla3[#All],2,FALSE)</f>
        <v>Low</v>
      </c>
      <c r="AF5087" s="11">
        <v>53.95109758950808</v>
      </c>
      <c r="AG5087" s="2">
        <v>7</v>
      </c>
      <c r="AH5087" s="2" t="s">
        <v>63</v>
      </c>
      <c r="AI5087" s="2" t="str">
        <f>IFERROR(VLOOKUP(DatosTransformados[[#This Row],[Preferred Contact Method Hidden]],Tabla3[#All],2,FALSE),DatosTransformados[[#This Row],[Preferred Contact Method Hidden]])</f>
        <v>SMS</v>
      </c>
      <c r="AJ5087" s="2" t="str">
        <f>VLOOKUP(DatosTransformados[[#This Row],[Applied Discount Hidden]],Tabla3[#All],2,FALSE)</f>
        <v>No</v>
      </c>
      <c r="AK5087" s="2" t="b">
        <v>0</v>
      </c>
    </row>
    <row r="5088" spans="1:37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">
        <v>33</v>
      </c>
      <c r="O50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8" s="5" t="s">
        <v>21</v>
      </c>
      <c r="Q5088" s="5">
        <v>0</v>
      </c>
      <c r="R5088" s="5" t="s">
        <v>33</v>
      </c>
      <c r="S5088" s="5" t="s">
        <v>24</v>
      </c>
      <c r="T5088" s="5" t="s">
        <v>117</v>
      </c>
      <c r="U5088" s="5">
        <v>37</v>
      </c>
      <c r="V5088" s="5" t="str">
        <f>PROPER(DatosTransformados[[#This Row],[Payment Method Hidden]])</f>
        <v>Direct Debit</v>
      </c>
      <c r="W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088" s="5">
        <v>854</v>
      </c>
      <c r="Y5088" s="5" t="s">
        <v>87</v>
      </c>
      <c r="Z5088" s="5" t="s">
        <v>180</v>
      </c>
      <c r="AA5088" s="5" t="s">
        <v>3742</v>
      </c>
      <c r="AB5088" s="6">
        <f>DATEVALUE(DatosTransformados[[#This Row],[Contact Date Hidden]])</f>
        <v>45022</v>
      </c>
      <c r="AC5088" s="6">
        <v>44015</v>
      </c>
      <c r="AD5088" s="5" t="s">
        <v>28</v>
      </c>
      <c r="AE5088" s="5" t="str">
        <f>VLOOKUP(DatosTransformados[[#This Row],[Customer Segment Hidden]],Tabla3[#All],2,FALSE)</f>
        <v>High</v>
      </c>
      <c r="AF5088" s="12">
        <v>30.068169550078899</v>
      </c>
      <c r="AG5088" s="5">
        <v>1</v>
      </c>
      <c r="AH5088" s="5" t="s">
        <v>63</v>
      </c>
      <c r="AI5088" s="5" t="str">
        <f>IFERROR(VLOOKUP(DatosTransformados[[#This Row],[Preferred Contact Method Hidden]],Tabla3[#All],2,FALSE),DatosTransformados[[#This Row],[Preferred Contact Method Hidden]])</f>
        <v>SMS</v>
      </c>
      <c r="AJ5088" s="5" t="str">
        <f>VLOOKUP(DatosTransformados[[#This Row],[Applied Discount Hidden]],Tabla3[#All],2,FALSE)</f>
        <v>No</v>
      </c>
      <c r="AK5088" s="5" t="b">
        <v>0</v>
      </c>
    </row>
    <row r="5089" spans="1:37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">
        <v>21</v>
      </c>
      <c r="O50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89" s="5" t="s">
        <v>33</v>
      </c>
      <c r="Q5089" s="5">
        <v>5</v>
      </c>
      <c r="R5089" s="5" t="s">
        <v>33</v>
      </c>
      <c r="S5089" s="5" t="s">
        <v>52</v>
      </c>
      <c r="T5089" s="5" t="s">
        <v>117</v>
      </c>
      <c r="U5089" s="5">
        <v>35</v>
      </c>
      <c r="V5089" s="5" t="str">
        <f>PROPER(DatosTransformados[[#This Row],[Payment Method Hidden]])</f>
        <v>Direct Debit</v>
      </c>
      <c r="W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089" s="5">
        <v>2491</v>
      </c>
      <c r="Y5089" s="5"/>
      <c r="Z5089" s="5"/>
      <c r="AA5089" s="5" t="s">
        <v>297</v>
      </c>
      <c r="AB5089" s="6">
        <f>DATEVALUE(DatosTransformados[[#This Row],[Contact Date Hidden]])</f>
        <v>44380</v>
      </c>
      <c r="AC5089" s="6">
        <v>44956</v>
      </c>
      <c r="AD5089" s="5" t="s">
        <v>44</v>
      </c>
      <c r="AE5089" s="5" t="str">
        <f>VLOOKUP(DatosTransformados[[#This Row],[Customer Segment Hidden]],Tabla3[#All],2,FALSE)</f>
        <v>Medium</v>
      </c>
      <c r="AF5089" s="12">
        <v>35.663385239904898</v>
      </c>
      <c r="AG5089" s="5">
        <v>1</v>
      </c>
      <c r="AH5089" s="5" t="s">
        <v>63</v>
      </c>
      <c r="AI5089" s="5" t="str">
        <f>IFERROR(VLOOKUP(DatosTransformados[[#This Row],[Preferred Contact Method Hidden]],Tabla3[#All],2,FALSE),DatosTransformados[[#This Row],[Preferred Contact Method Hidden]])</f>
        <v>SMS</v>
      </c>
      <c r="AJ5089" s="5" t="str">
        <f>VLOOKUP(DatosTransformados[[#This Row],[Applied Discount Hidden]],Tabla3[#All],2,FALSE)</f>
        <v>No</v>
      </c>
      <c r="AK5089" s="5" t="b">
        <v>0</v>
      </c>
    </row>
    <row r="5090" spans="1:37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">
        <v>21</v>
      </c>
      <c r="O50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0" s="2" t="s">
        <v>21</v>
      </c>
      <c r="Q5090" s="2">
        <v>0</v>
      </c>
      <c r="R5090" s="2" t="s">
        <v>21</v>
      </c>
      <c r="S5090" s="2" t="s">
        <v>24</v>
      </c>
      <c r="T5090" s="2" t="s">
        <v>35</v>
      </c>
      <c r="U5090" s="2">
        <v>50</v>
      </c>
      <c r="V5090" s="2" t="str">
        <f>PROPER(DatosTransformados[[#This Row],[Payment Method Hidden]])</f>
        <v>Direct Debit</v>
      </c>
      <c r="W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090" s="2">
        <v>199</v>
      </c>
      <c r="Y5090" s="2"/>
      <c r="Z5090" s="2"/>
      <c r="AA5090" s="2" t="s">
        <v>2516</v>
      </c>
      <c r="AB5090" s="3">
        <f>DATEVALUE(DatosTransformados[[#This Row],[Contact Date Hidden]])</f>
        <v>44252</v>
      </c>
      <c r="AC5090" s="3">
        <v>44131</v>
      </c>
      <c r="AD5090" s="2" t="s">
        <v>44</v>
      </c>
      <c r="AE5090" s="2" t="str">
        <f>VLOOKUP(DatosTransformados[[#This Row],[Customer Segment Hidden]],Tabla3[#All],2,FALSE)</f>
        <v>Medium</v>
      </c>
      <c r="AF5090" s="11">
        <v>58.423025017430341</v>
      </c>
      <c r="AG5090" s="2">
        <v>4</v>
      </c>
      <c r="AH5090" s="2" t="s">
        <v>29</v>
      </c>
      <c r="AI5090" s="2" t="str">
        <f>IFERROR(VLOOKUP(DatosTransformados[[#This Row],[Preferred Contact Method Hidden]],Tabla3[#All],2,FALSE),DatosTransformados[[#This Row],[Preferred Contact Method Hidden]])</f>
        <v>Email</v>
      </c>
      <c r="AJ5090" s="2" t="str">
        <f>VLOOKUP(DatosTransformados[[#This Row],[Applied Discount Hidden]],Tabla3[#All],2,FALSE)</f>
        <v>Yes</v>
      </c>
      <c r="AK5090" s="2" t="b">
        <v>1</v>
      </c>
    </row>
    <row r="5091" spans="1:37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">
        <v>21</v>
      </c>
      <c r="O50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1" s="5" t="s">
        <v>33</v>
      </c>
      <c r="Q5091" s="5">
        <v>6</v>
      </c>
      <c r="R5091" s="5" t="s">
        <v>33</v>
      </c>
      <c r="S5091" s="5" t="s">
        <v>52</v>
      </c>
      <c r="T5091" s="5" t="s">
        <v>25</v>
      </c>
      <c r="U5091" s="5">
        <v>33</v>
      </c>
      <c r="V5091" s="5" t="str">
        <f>PROPER(DatosTransformados[[#This Row],[Payment Method Hidden]])</f>
        <v>Credit Card</v>
      </c>
      <c r="W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091" s="5">
        <v>333</v>
      </c>
      <c r="Y5091" s="5"/>
      <c r="Z5091" s="5"/>
      <c r="AA5091" s="5" t="s">
        <v>4786</v>
      </c>
      <c r="AB5091" s="6">
        <f>DATEVALUE(DatosTransformados[[#This Row],[Contact Date Hidden]])</f>
        <v>44896</v>
      </c>
      <c r="AC5091" s="6">
        <v>44566</v>
      </c>
      <c r="AD5091" s="5" t="s">
        <v>38</v>
      </c>
      <c r="AE5091" s="5" t="str">
        <f>VLOOKUP(DatosTransformados[[#This Row],[Customer Segment Hidden]],Tabla3[#All],2,FALSE)</f>
        <v>Low</v>
      </c>
      <c r="AF5091" s="12">
        <v>28.300467465054211</v>
      </c>
      <c r="AG5091" s="5">
        <v>2</v>
      </c>
      <c r="AH5091" s="5" t="s">
        <v>63</v>
      </c>
      <c r="AI5091" s="5" t="str">
        <f>IFERROR(VLOOKUP(DatosTransformados[[#This Row],[Preferred Contact Method Hidden]],Tabla3[#All],2,FALSE),DatosTransformados[[#This Row],[Preferred Contact Method Hidden]])</f>
        <v>SMS</v>
      </c>
      <c r="AJ5091" s="5" t="str">
        <f>VLOOKUP(DatosTransformados[[#This Row],[Applied Discount Hidden]],Tabla3[#All],2,FALSE)</f>
        <v>No</v>
      </c>
      <c r="AK5091" s="5" t="b">
        <v>0</v>
      </c>
    </row>
    <row r="5092" spans="1:37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">
        <v>21</v>
      </c>
      <c r="O50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2" s="2" t="s">
        <v>21</v>
      </c>
      <c r="Q5092" s="2">
        <v>0</v>
      </c>
      <c r="R5092" s="2" t="s">
        <v>21</v>
      </c>
      <c r="S5092" s="2" t="s">
        <v>24</v>
      </c>
      <c r="T5092" s="2" t="s">
        <v>117</v>
      </c>
      <c r="U5092" s="2">
        <v>26</v>
      </c>
      <c r="V5092" s="2" t="str">
        <f>PROPER(DatosTransformados[[#This Row],[Payment Method Hidden]])</f>
        <v>Direct Debit</v>
      </c>
      <c r="W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092" s="2">
        <v>26</v>
      </c>
      <c r="Y5092" s="2"/>
      <c r="Z5092" s="2"/>
      <c r="AA5092" s="2" t="s">
        <v>5410</v>
      </c>
      <c r="AB5092" s="3">
        <f>DATEVALUE(DatosTransformados[[#This Row],[Contact Date Hidden]])</f>
        <v>45209</v>
      </c>
      <c r="AC5092" s="3">
        <v>43962</v>
      </c>
      <c r="AD5092" s="2" t="s">
        <v>44</v>
      </c>
      <c r="AE5092" s="2" t="str">
        <f>VLOOKUP(DatosTransformados[[#This Row],[Customer Segment Hidden]],Tabla3[#All],2,FALSE)</f>
        <v>Medium</v>
      </c>
      <c r="AF5092" s="11">
        <v>28.12915662320232</v>
      </c>
      <c r="AG5092" s="2">
        <v>3</v>
      </c>
      <c r="AH5092" s="2" t="s">
        <v>29</v>
      </c>
      <c r="AI5092" s="2" t="str">
        <f>IFERROR(VLOOKUP(DatosTransformados[[#This Row],[Preferred Contact Method Hidden]],Tabla3[#All],2,FALSE),DatosTransformados[[#This Row],[Preferred Contact Method Hidden]])</f>
        <v>Email</v>
      </c>
      <c r="AJ5092" s="2" t="str">
        <f>VLOOKUP(DatosTransformados[[#This Row],[Applied Discount Hidden]],Tabla3[#All],2,FALSE)</f>
        <v>Yes</v>
      </c>
      <c r="AK5092" s="2" t="b">
        <v>1</v>
      </c>
    </row>
    <row r="5093" spans="1:37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">
        <v>33</v>
      </c>
      <c r="O5093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093" s="5" t="s">
        <v>21</v>
      </c>
      <c r="Q5093" s="5">
        <v>0</v>
      </c>
      <c r="R5093" s="5" t="s">
        <v>21</v>
      </c>
      <c r="S5093" s="5" t="s">
        <v>24</v>
      </c>
      <c r="T5093" s="5" t="s">
        <v>123</v>
      </c>
      <c r="U5093" s="5">
        <v>35</v>
      </c>
      <c r="V5093" s="5" t="str">
        <f>PROPER(DatosTransformados[[#This Row],[Payment Method Hidden]])</f>
        <v>Credit Card</v>
      </c>
      <c r="W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093" s="5">
        <v>92</v>
      </c>
      <c r="Y5093" s="5"/>
      <c r="Z5093" s="5"/>
      <c r="AA5093" s="5" t="s">
        <v>4945</v>
      </c>
      <c r="AB5093" s="6">
        <f>DATEVALUE(DatosTransformados[[#This Row],[Contact Date Hidden]])</f>
        <v>44437</v>
      </c>
      <c r="AC5093" s="6">
        <v>44342</v>
      </c>
      <c r="AD5093" s="5" t="s">
        <v>38</v>
      </c>
      <c r="AE5093" s="5" t="str">
        <f>VLOOKUP(DatosTransformados[[#This Row],[Customer Segment Hidden]],Tabla3[#All],2,FALSE)</f>
        <v>Low</v>
      </c>
      <c r="AF5093" s="12">
        <v>33.181804154085121</v>
      </c>
      <c r="AG5093" s="5">
        <v>1</v>
      </c>
      <c r="AH5093" s="5" t="s">
        <v>29</v>
      </c>
      <c r="AI5093" s="5" t="str">
        <f>IFERROR(VLOOKUP(DatosTransformados[[#This Row],[Preferred Contact Method Hidden]],Tabla3[#All],2,FALSE),DatosTransformados[[#This Row],[Preferred Contact Method Hidden]])</f>
        <v>Email</v>
      </c>
      <c r="AJ5093" s="5" t="str">
        <f>VLOOKUP(DatosTransformados[[#This Row],[Applied Discount Hidden]],Tabla3[#All],2,FALSE)</f>
        <v>No</v>
      </c>
      <c r="AK5093" s="5" t="b">
        <v>0</v>
      </c>
    </row>
    <row r="5094" spans="1:37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">
        <v>33</v>
      </c>
      <c r="O50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4" s="2" t="s">
        <v>21</v>
      </c>
      <c r="Q5094" s="2">
        <v>0</v>
      </c>
      <c r="R5094" s="2" t="s">
        <v>21</v>
      </c>
      <c r="S5094" s="2" t="s">
        <v>34</v>
      </c>
      <c r="T5094" s="2" t="s">
        <v>35</v>
      </c>
      <c r="U5094" s="2">
        <v>49</v>
      </c>
      <c r="V5094" s="2" t="str">
        <f>PROPER(DatosTransformados[[#This Row],[Payment Method Hidden]])</f>
        <v>Direct Debit</v>
      </c>
      <c r="W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5094" s="2">
        <v>1374</v>
      </c>
      <c r="Y5094" s="2"/>
      <c r="Z5094" s="2"/>
      <c r="AA5094" s="2" t="s">
        <v>448</v>
      </c>
      <c r="AB5094" s="3">
        <f>DATEVALUE(DatosTransformados[[#This Row],[Contact Date Hidden]])</f>
        <v>44582</v>
      </c>
      <c r="AC5094" s="3">
        <v>43970</v>
      </c>
      <c r="AD5094" s="2" t="s">
        <v>44</v>
      </c>
      <c r="AE5094" s="2" t="str">
        <f>VLOOKUP(DatosTransformados[[#This Row],[Customer Segment Hidden]],Tabla3[#All],2,FALSE)</f>
        <v>Medium</v>
      </c>
      <c r="AF5094" s="11">
        <v>51.45285626064625</v>
      </c>
      <c r="AG5094" s="2">
        <v>7</v>
      </c>
      <c r="AH5094" s="2" t="s">
        <v>63</v>
      </c>
      <c r="AI5094" s="2" t="str">
        <f>IFERROR(VLOOKUP(DatosTransformados[[#This Row],[Preferred Contact Method Hidden]],Tabla3[#All],2,FALSE),DatosTransformados[[#This Row],[Preferred Contact Method Hidden]])</f>
        <v>SMS</v>
      </c>
      <c r="AJ5094" s="2" t="str">
        <f>VLOOKUP(DatosTransformados[[#This Row],[Applied Discount Hidden]],Tabla3[#All],2,FALSE)</f>
        <v>Yes</v>
      </c>
      <c r="AK5094" s="2" t="b">
        <v>1</v>
      </c>
    </row>
    <row r="5095" spans="1:37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">
        <v>33</v>
      </c>
      <c r="O50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5" s="5" t="s">
        <v>21</v>
      </c>
      <c r="Q5095" s="5">
        <v>0</v>
      </c>
      <c r="R5095" s="5" t="s">
        <v>33</v>
      </c>
      <c r="S5095" s="5" t="s">
        <v>34</v>
      </c>
      <c r="T5095" s="5" t="s">
        <v>35</v>
      </c>
      <c r="U5095" s="5">
        <v>36</v>
      </c>
      <c r="V5095" s="5" t="str">
        <f>PROPER(DatosTransformados[[#This Row],[Payment Method Hidden]])</f>
        <v>Direct Debit</v>
      </c>
      <c r="W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095" s="5">
        <v>1667</v>
      </c>
      <c r="Y5095" s="5"/>
      <c r="Z5095" s="5"/>
      <c r="AA5095" s="5" t="s">
        <v>3351</v>
      </c>
      <c r="AB5095" s="6">
        <f>DATEVALUE(DatosTransformados[[#This Row],[Contact Date Hidden]])</f>
        <v>44974</v>
      </c>
      <c r="AC5095" s="6">
        <v>44379</v>
      </c>
      <c r="AD5095" s="5" t="s">
        <v>28</v>
      </c>
      <c r="AE5095" s="5" t="str">
        <f>VLOOKUP(DatosTransformados[[#This Row],[Customer Segment Hidden]],Tabla3[#All],2,FALSE)</f>
        <v>High</v>
      </c>
      <c r="AF5095" s="12">
        <v>42.4624799778247</v>
      </c>
      <c r="AG5095" s="5">
        <v>10</v>
      </c>
      <c r="AH5095" s="5" t="s">
        <v>29</v>
      </c>
      <c r="AI5095" s="5" t="str">
        <f>IFERROR(VLOOKUP(DatosTransformados[[#This Row],[Preferred Contact Method Hidden]],Tabla3[#All],2,FALSE),DatosTransformados[[#This Row],[Preferred Contact Method Hidden]])</f>
        <v>Email</v>
      </c>
      <c r="AJ5095" s="5" t="str">
        <f>VLOOKUP(DatosTransformados[[#This Row],[Applied Discount Hidden]],Tabla3[#All],2,FALSE)</f>
        <v>No</v>
      </c>
      <c r="AK5095" s="5" t="b">
        <v>0</v>
      </c>
    </row>
    <row r="5096" spans="1:37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">
        <v>21</v>
      </c>
      <c r="O50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6" s="2" t="s">
        <v>21</v>
      </c>
      <c r="Q5096" s="2">
        <v>0</v>
      </c>
      <c r="R5096" s="2" t="s">
        <v>21</v>
      </c>
      <c r="S5096" s="2" t="s">
        <v>24</v>
      </c>
      <c r="T5096" s="2" t="s">
        <v>35</v>
      </c>
      <c r="U5096" s="2">
        <v>31</v>
      </c>
      <c r="V5096" s="2" t="str">
        <f>PROPER(DatosTransformados[[#This Row],[Payment Method Hidden]])</f>
        <v>Direct Debit</v>
      </c>
      <c r="W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096" s="2">
        <v>304</v>
      </c>
      <c r="Y5096" s="2"/>
      <c r="Z5096" s="2"/>
      <c r="AA5096" s="2" t="s">
        <v>6464</v>
      </c>
      <c r="AB5096" s="3">
        <f>DATEVALUE(DatosTransformados[[#This Row],[Contact Date Hidden]])</f>
        <v>44489</v>
      </c>
      <c r="AC5096" s="3">
        <v>44066</v>
      </c>
      <c r="AD5096" s="2" t="s">
        <v>44</v>
      </c>
      <c r="AE5096" s="2" t="str">
        <f>VLOOKUP(DatosTransformados[[#This Row],[Customer Segment Hidden]],Tabla3[#All],2,FALSE)</f>
        <v>Medium</v>
      </c>
      <c r="AF5096" s="11">
        <v>35.42162116874006</v>
      </c>
      <c r="AG5096" s="2">
        <v>1</v>
      </c>
      <c r="AH5096" s="2" t="s">
        <v>29</v>
      </c>
      <c r="AI5096" s="2" t="str">
        <f>IFERROR(VLOOKUP(DatosTransformados[[#This Row],[Preferred Contact Method Hidden]],Tabla3[#All],2,FALSE),DatosTransformados[[#This Row],[Preferred Contact Method Hidden]])</f>
        <v>Email</v>
      </c>
      <c r="AJ5096" s="2" t="str">
        <f>VLOOKUP(DatosTransformados[[#This Row],[Applied Discount Hidden]],Tabla3[#All],2,FALSE)</f>
        <v>No</v>
      </c>
      <c r="AK5096" s="2" t="b">
        <v>0</v>
      </c>
    </row>
    <row r="5097" spans="1:37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">
        <v>21</v>
      </c>
      <c r="O50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7" s="5" t="s">
        <v>21</v>
      </c>
      <c r="Q5097" s="5">
        <v>0</v>
      </c>
      <c r="R5097" s="5" t="s">
        <v>21</v>
      </c>
      <c r="S5097" s="5" t="s">
        <v>24</v>
      </c>
      <c r="T5097" s="5" t="s">
        <v>35</v>
      </c>
      <c r="U5097" s="5">
        <v>44</v>
      </c>
      <c r="V5097" s="5" t="str">
        <f>PROPER(DatosTransformados[[#This Row],[Payment Method Hidden]])</f>
        <v>Direct Debit</v>
      </c>
      <c r="W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097" s="5">
        <v>1958</v>
      </c>
      <c r="Y5097" s="5" t="s">
        <v>42</v>
      </c>
      <c r="Z5097" s="5" t="s">
        <v>213</v>
      </c>
      <c r="AA5097" s="5" t="s">
        <v>1890</v>
      </c>
      <c r="AB5097" s="6">
        <f>DATEVALUE(DatosTransformados[[#This Row],[Contact Date Hidden]])</f>
        <v>44964</v>
      </c>
      <c r="AC5097" s="6">
        <v>43880</v>
      </c>
      <c r="AD5097" s="5" t="s">
        <v>44</v>
      </c>
      <c r="AE5097" s="5" t="str">
        <f>VLOOKUP(DatosTransformados[[#This Row],[Customer Segment Hidden]],Tabla3[#All],2,FALSE)</f>
        <v>Medium</v>
      </c>
      <c r="AF5097" s="12">
        <v>49.989374383847363</v>
      </c>
      <c r="AG5097" s="5">
        <v>7</v>
      </c>
      <c r="AH5097" s="5" t="s">
        <v>29</v>
      </c>
      <c r="AI5097" s="5" t="str">
        <f>IFERROR(VLOOKUP(DatosTransformados[[#This Row],[Preferred Contact Method Hidden]],Tabla3[#All],2,FALSE),DatosTransformados[[#This Row],[Preferred Contact Method Hidden]])</f>
        <v>Email</v>
      </c>
      <c r="AJ5097" s="5" t="str">
        <f>VLOOKUP(DatosTransformados[[#This Row],[Applied Discount Hidden]],Tabla3[#All],2,FALSE)</f>
        <v>Yes</v>
      </c>
      <c r="AK5097" s="5" t="b">
        <v>1</v>
      </c>
    </row>
    <row r="5098" spans="1:37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">
        <v>33</v>
      </c>
      <c r="O50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8" s="2" t="s">
        <v>21</v>
      </c>
      <c r="Q5098" s="2">
        <v>0</v>
      </c>
      <c r="R5098" s="2" t="s">
        <v>33</v>
      </c>
      <c r="S5098" s="2" t="s">
        <v>24</v>
      </c>
      <c r="T5098" s="2" t="s">
        <v>25</v>
      </c>
      <c r="U5098" s="2">
        <v>53</v>
      </c>
      <c r="V5098" s="2" t="str">
        <f>PROPER(DatosTransformados[[#This Row],[Payment Method Hidden]])</f>
        <v>Credit Card</v>
      </c>
      <c r="W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098" s="2">
        <v>1471</v>
      </c>
      <c r="Y5098" s="2" t="s">
        <v>156</v>
      </c>
      <c r="Z5098" s="2" t="s">
        <v>157</v>
      </c>
      <c r="AA5098" s="2" t="s">
        <v>4397</v>
      </c>
      <c r="AB5098" s="3">
        <f>DATEVALUE(DatosTransformados[[#This Row],[Contact Date Hidden]])</f>
        <v>45164</v>
      </c>
      <c r="AC5098" s="3">
        <v>43972</v>
      </c>
      <c r="AD5098" s="2" t="s">
        <v>28</v>
      </c>
      <c r="AE5098" s="2" t="str">
        <f>VLOOKUP(DatosTransformados[[#This Row],[Customer Segment Hidden]],Tabla3[#All],2,FALSE)</f>
        <v>High</v>
      </c>
      <c r="AF5098" s="11">
        <v>62.202557664166093</v>
      </c>
      <c r="AG5098" s="2">
        <v>4</v>
      </c>
      <c r="AH5098" s="2" t="s">
        <v>49</v>
      </c>
      <c r="AI5098" s="2" t="str">
        <f>IFERROR(VLOOKUP(DatosTransformados[[#This Row],[Preferred Contact Method Hidden]],Tabla3[#All],2,FALSE),DatosTransformados[[#This Row],[Preferred Contact Method Hidden]])</f>
        <v>Phone</v>
      </c>
      <c r="AJ5098" s="2" t="str">
        <f>VLOOKUP(DatosTransformados[[#This Row],[Applied Discount Hidden]],Tabla3[#All],2,FALSE)</f>
        <v>Yes</v>
      </c>
      <c r="AK5098" s="2" t="b">
        <v>1</v>
      </c>
    </row>
    <row r="5099" spans="1:37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">
        <v>33</v>
      </c>
      <c r="O50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099" s="5" t="s">
        <v>21</v>
      </c>
      <c r="Q5099" s="5">
        <v>0</v>
      </c>
      <c r="R5099" s="5" t="s">
        <v>21</v>
      </c>
      <c r="S5099" s="5" t="s">
        <v>52</v>
      </c>
      <c r="T5099" s="5" t="s">
        <v>117</v>
      </c>
      <c r="U5099" s="5">
        <v>43</v>
      </c>
      <c r="V5099" s="5" t="str">
        <f>PROPER(DatosTransformados[[#This Row],[Payment Method Hidden]])</f>
        <v>Direct Debit</v>
      </c>
      <c r="W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099" s="5">
        <v>186</v>
      </c>
      <c r="Y5099" s="5"/>
      <c r="Z5099" s="5"/>
      <c r="AA5099" s="5" t="s">
        <v>7551</v>
      </c>
      <c r="AB5099" s="6">
        <f>DATEVALUE(DatosTransformados[[#This Row],[Contact Date Hidden]])</f>
        <v>44901</v>
      </c>
      <c r="AC5099" s="6">
        <v>45185</v>
      </c>
      <c r="AD5099" s="5" t="s">
        <v>44</v>
      </c>
      <c r="AE5099" s="5" t="str">
        <f>VLOOKUP(DatosTransformados[[#This Row],[Customer Segment Hidden]],Tabla3[#All],2,FALSE)</f>
        <v>Medium</v>
      </c>
      <c r="AF5099" s="12">
        <v>41.765753391971849</v>
      </c>
      <c r="AG5099" s="5">
        <v>1</v>
      </c>
      <c r="AH5099" s="5" t="s">
        <v>63</v>
      </c>
      <c r="AI5099" s="5" t="str">
        <f>IFERROR(VLOOKUP(DatosTransformados[[#This Row],[Preferred Contact Method Hidden]],Tabla3[#All],2,FALSE),DatosTransformados[[#This Row],[Preferred Contact Method Hidden]])</f>
        <v>SMS</v>
      </c>
      <c r="AJ5099" s="5" t="str">
        <f>VLOOKUP(DatosTransformados[[#This Row],[Applied Discount Hidden]],Tabla3[#All],2,FALSE)</f>
        <v>Yes</v>
      </c>
      <c r="AK5099" s="5" t="b">
        <v>1</v>
      </c>
    </row>
    <row r="5100" spans="1:37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">
        <v>21</v>
      </c>
      <c r="O51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0" s="2" t="s">
        <v>21</v>
      </c>
      <c r="Q5100" s="2">
        <v>0</v>
      </c>
      <c r="R5100" s="2" t="s">
        <v>21</v>
      </c>
      <c r="S5100" s="2" t="s">
        <v>52</v>
      </c>
      <c r="T5100" s="2" t="s">
        <v>35</v>
      </c>
      <c r="U5100" s="2">
        <v>12</v>
      </c>
      <c r="V5100" s="2" t="str">
        <f>PROPER(DatosTransformados[[#This Row],[Payment Method Hidden]])</f>
        <v>Direct Debit</v>
      </c>
      <c r="W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100" s="2">
        <v>674</v>
      </c>
      <c r="Y5100" s="2"/>
      <c r="Z5100" s="2"/>
      <c r="AA5100" s="2" t="s">
        <v>5259</v>
      </c>
      <c r="AB5100" s="3">
        <f>DATEVALUE(DatosTransformados[[#This Row],[Contact Date Hidden]])</f>
        <v>44185</v>
      </c>
      <c r="AC5100" s="3">
        <v>44885</v>
      </c>
      <c r="AD5100" s="2" t="s">
        <v>44</v>
      </c>
      <c r="AE5100" s="2" t="str">
        <f>VLOOKUP(DatosTransformados[[#This Row],[Customer Segment Hidden]],Tabla3[#All],2,FALSE)</f>
        <v>Medium</v>
      </c>
      <c r="AF5100" s="11">
        <v>9.8329083386135956</v>
      </c>
      <c r="AG5100" s="2">
        <v>8</v>
      </c>
      <c r="AH5100" s="2" t="s">
        <v>49</v>
      </c>
      <c r="AI5100" s="2" t="str">
        <f>IFERROR(VLOOKUP(DatosTransformados[[#This Row],[Preferred Contact Method Hidden]],Tabla3[#All],2,FALSE),DatosTransformados[[#This Row],[Preferred Contact Method Hidden]])</f>
        <v>Phone</v>
      </c>
      <c r="AJ5100" s="2" t="str">
        <f>VLOOKUP(DatosTransformados[[#This Row],[Applied Discount Hidden]],Tabla3[#All],2,FALSE)</f>
        <v>No</v>
      </c>
      <c r="AK5100" s="2" t="b">
        <v>0</v>
      </c>
    </row>
    <row r="5101" spans="1:37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">
        <v>21</v>
      </c>
      <c r="O51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1" s="5" t="s">
        <v>21</v>
      </c>
      <c r="Q5101" s="5">
        <v>0</v>
      </c>
      <c r="R5101" s="5" t="s">
        <v>33</v>
      </c>
      <c r="S5101" s="5" t="s">
        <v>52</v>
      </c>
      <c r="T5101" s="5" t="s">
        <v>25</v>
      </c>
      <c r="U5101" s="5">
        <v>59</v>
      </c>
      <c r="V5101" s="5" t="str">
        <f>PROPER(DatosTransformados[[#This Row],[Payment Method Hidden]])</f>
        <v>Credit Card</v>
      </c>
      <c r="W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101" s="5">
        <v>4281</v>
      </c>
      <c r="Y5101" s="5"/>
      <c r="Z5101" s="5"/>
      <c r="AA5101" s="5" t="s">
        <v>7554</v>
      </c>
      <c r="AB5101" s="6">
        <f>DATEVALUE(DatosTransformados[[#This Row],[Contact Date Hidden]])</f>
        <v>44340</v>
      </c>
      <c r="AC5101" s="6">
        <v>44450</v>
      </c>
      <c r="AD5101" s="5" t="s">
        <v>44</v>
      </c>
      <c r="AE5101" s="5" t="str">
        <f>VLOOKUP(DatosTransformados[[#This Row],[Customer Segment Hidden]],Tabla3[#All],2,FALSE)</f>
        <v>Medium</v>
      </c>
      <c r="AF5101" s="12">
        <v>50.028971365749591</v>
      </c>
      <c r="AG5101" s="5">
        <v>10</v>
      </c>
      <c r="AH5101" s="5" t="s">
        <v>63</v>
      </c>
      <c r="AI5101" s="5" t="str">
        <f>IFERROR(VLOOKUP(DatosTransformados[[#This Row],[Preferred Contact Method Hidden]],Tabla3[#All],2,FALSE),DatosTransformados[[#This Row],[Preferred Contact Method Hidden]])</f>
        <v>SMS</v>
      </c>
      <c r="AJ5101" s="5" t="str">
        <f>VLOOKUP(DatosTransformados[[#This Row],[Applied Discount Hidden]],Tabla3[#All],2,FALSE)</f>
        <v>No</v>
      </c>
      <c r="AK5101" s="5" t="b">
        <v>0</v>
      </c>
    </row>
    <row r="5102" spans="1:37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">
        <v>21</v>
      </c>
      <c r="O51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2" s="2" t="s">
        <v>21</v>
      </c>
      <c r="Q5102" s="2">
        <v>0</v>
      </c>
      <c r="R5102" s="2" t="s">
        <v>21</v>
      </c>
      <c r="S5102" s="2" t="s">
        <v>24</v>
      </c>
      <c r="T5102" s="2" t="s">
        <v>25</v>
      </c>
      <c r="U5102" s="2">
        <v>10</v>
      </c>
      <c r="V5102" s="2" t="str">
        <f>PROPER(DatosTransformados[[#This Row],[Payment Method Hidden]])</f>
        <v>Credit Card</v>
      </c>
      <c r="W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102" s="2">
        <v>93</v>
      </c>
      <c r="Y5102" s="2"/>
      <c r="Z5102" s="2"/>
      <c r="AA5102" s="2" t="s">
        <v>4711</v>
      </c>
      <c r="AB5102" s="3">
        <f>DATEVALUE(DatosTransformados[[#This Row],[Contact Date Hidden]])</f>
        <v>44525</v>
      </c>
      <c r="AC5102" s="3">
        <v>45136</v>
      </c>
      <c r="AD5102" s="2" t="s">
        <v>28</v>
      </c>
      <c r="AE5102" s="2" t="str">
        <f>VLOOKUP(DatosTransformados[[#This Row],[Customer Segment Hidden]],Tabla3[#All],2,FALSE)</f>
        <v>High</v>
      </c>
      <c r="AF5102" s="11">
        <v>10.702932662736661</v>
      </c>
      <c r="AG5102" s="2">
        <v>10</v>
      </c>
      <c r="AH5102" s="2" t="s">
        <v>63</v>
      </c>
      <c r="AI5102" s="2" t="str">
        <f>IFERROR(VLOOKUP(DatosTransformados[[#This Row],[Preferred Contact Method Hidden]],Tabla3[#All],2,FALSE),DatosTransformados[[#This Row],[Preferred Contact Method Hidden]])</f>
        <v>SMS</v>
      </c>
      <c r="AJ5102" s="2" t="str">
        <f>VLOOKUP(DatosTransformados[[#This Row],[Applied Discount Hidden]],Tabla3[#All],2,FALSE)</f>
        <v>No</v>
      </c>
      <c r="AK5102" s="2" t="b">
        <v>0</v>
      </c>
    </row>
    <row r="5103" spans="1:37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">
        <v>21</v>
      </c>
      <c r="O51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3" s="5" t="s">
        <v>21</v>
      </c>
      <c r="Q5103" s="5">
        <v>0</v>
      </c>
      <c r="R5103" s="5" t="s">
        <v>21</v>
      </c>
      <c r="S5103" s="5" t="s">
        <v>34</v>
      </c>
      <c r="T5103" s="5" t="s">
        <v>25</v>
      </c>
      <c r="U5103" s="5">
        <v>39</v>
      </c>
      <c r="V5103" s="5" t="str">
        <f>PROPER(DatosTransformados[[#This Row],[Payment Method Hidden]])</f>
        <v>Credit Card</v>
      </c>
      <c r="W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103" s="5">
        <v>2030</v>
      </c>
      <c r="Y5103" s="5"/>
      <c r="Z5103" s="5"/>
      <c r="AA5103" s="5" t="s">
        <v>1966</v>
      </c>
      <c r="AB5103" s="6">
        <f>DATEVALUE(DatosTransformados[[#This Row],[Contact Date Hidden]])</f>
        <v>44893</v>
      </c>
      <c r="AC5103" s="6">
        <v>44339</v>
      </c>
      <c r="AD5103" s="5" t="s">
        <v>44</v>
      </c>
      <c r="AE5103" s="5" t="str">
        <f>VLOOKUP(DatosTransformados[[#This Row],[Customer Segment Hidden]],Tabla3[#All],2,FALSE)</f>
        <v>Medium</v>
      </c>
      <c r="AF5103" s="12">
        <v>31.99803649861013</v>
      </c>
      <c r="AG5103" s="5">
        <v>3</v>
      </c>
      <c r="AH5103" s="5" t="s">
        <v>63</v>
      </c>
      <c r="AI5103" s="5" t="str">
        <f>IFERROR(VLOOKUP(DatosTransformados[[#This Row],[Preferred Contact Method Hidden]],Tabla3[#All],2,FALSE),DatosTransformados[[#This Row],[Preferred Contact Method Hidden]])</f>
        <v>SMS</v>
      </c>
      <c r="AJ5103" s="5" t="str">
        <f>VLOOKUP(DatosTransformados[[#This Row],[Applied Discount Hidden]],Tabla3[#All],2,FALSE)</f>
        <v>No</v>
      </c>
      <c r="AK5103" s="5" t="b">
        <v>0</v>
      </c>
    </row>
    <row r="5104" spans="1:37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">
        <v>33</v>
      </c>
      <c r="O51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4" s="2" t="s">
        <v>21</v>
      </c>
      <c r="Q5104" s="2">
        <v>0</v>
      </c>
      <c r="R5104" s="2" t="s">
        <v>33</v>
      </c>
      <c r="S5104" s="2" t="s">
        <v>52</v>
      </c>
      <c r="T5104" s="2" t="s">
        <v>117</v>
      </c>
      <c r="U5104" s="2">
        <v>57</v>
      </c>
      <c r="V5104" s="2" t="str">
        <f>PROPER(DatosTransformados[[#This Row],[Payment Method Hidden]])</f>
        <v>Direct Debit</v>
      </c>
      <c r="W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5104" s="2">
        <v>2953</v>
      </c>
      <c r="Y5104" s="2" t="s">
        <v>42</v>
      </c>
      <c r="Z5104" s="2" t="s">
        <v>213</v>
      </c>
      <c r="AA5104" s="2" t="s">
        <v>957</v>
      </c>
      <c r="AB5104" s="3">
        <f>DATEVALUE(DatosTransformados[[#This Row],[Contact Date Hidden]])</f>
        <v>44919</v>
      </c>
      <c r="AC5104" s="3">
        <v>44732</v>
      </c>
      <c r="AD5104" s="2" t="s">
        <v>28</v>
      </c>
      <c r="AE5104" s="2" t="str">
        <f>VLOOKUP(DatosTransformados[[#This Row],[Customer Segment Hidden]],Tabla3[#All],2,FALSE)</f>
        <v>High</v>
      </c>
      <c r="AF5104" s="11">
        <v>54.741374595147271</v>
      </c>
      <c r="AG5104" s="2">
        <v>3</v>
      </c>
      <c r="AH5104" s="2" t="s">
        <v>29</v>
      </c>
      <c r="AI5104" s="2" t="str">
        <f>IFERROR(VLOOKUP(DatosTransformados[[#This Row],[Preferred Contact Method Hidden]],Tabla3[#All],2,FALSE),DatosTransformados[[#This Row],[Preferred Contact Method Hidden]])</f>
        <v>Email</v>
      </c>
      <c r="AJ5104" s="2" t="str">
        <f>VLOOKUP(DatosTransformados[[#This Row],[Applied Discount Hidden]],Tabla3[#All],2,FALSE)</f>
        <v>No</v>
      </c>
      <c r="AK5104" s="2" t="b">
        <v>0</v>
      </c>
    </row>
    <row r="5105" spans="1:37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">
        <v>33</v>
      </c>
      <c r="O51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5" s="5" t="s">
        <v>21</v>
      </c>
      <c r="Q5105" s="5">
        <v>0</v>
      </c>
      <c r="R5105" s="5" t="s">
        <v>21</v>
      </c>
      <c r="S5105" s="5" t="s">
        <v>52</v>
      </c>
      <c r="T5105" s="5" t="s">
        <v>117</v>
      </c>
      <c r="U5105" s="5">
        <v>43</v>
      </c>
      <c r="V5105" s="5" t="str">
        <f>PROPER(DatosTransformados[[#This Row],[Payment Method Hidden]])</f>
        <v>Direct Debit</v>
      </c>
      <c r="W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105" s="5">
        <v>1542</v>
      </c>
      <c r="Y5105" s="5"/>
      <c r="Z5105" s="5"/>
      <c r="AA5105" s="5" t="s">
        <v>3158</v>
      </c>
      <c r="AB5105" s="6">
        <f>DATEVALUE(DatosTransformados[[#This Row],[Contact Date Hidden]])</f>
        <v>44439</v>
      </c>
      <c r="AC5105" s="6">
        <v>44057</v>
      </c>
      <c r="AD5105" s="5" t="s">
        <v>38</v>
      </c>
      <c r="AE5105" s="5" t="str">
        <f>VLOOKUP(DatosTransformados[[#This Row],[Customer Segment Hidden]],Tabla3[#All],2,FALSE)</f>
        <v>Low</v>
      </c>
      <c r="AF5105" s="12">
        <v>42.16820592592876</v>
      </c>
      <c r="AG5105" s="5">
        <v>5</v>
      </c>
      <c r="AH5105" s="5" t="s">
        <v>49</v>
      </c>
      <c r="AI5105" s="5" t="str">
        <f>IFERROR(VLOOKUP(DatosTransformados[[#This Row],[Preferred Contact Method Hidden]],Tabla3[#All],2,FALSE),DatosTransformados[[#This Row],[Preferred Contact Method Hidden]])</f>
        <v>Phone</v>
      </c>
      <c r="AJ5105" s="5" t="str">
        <f>VLOOKUP(DatosTransformados[[#This Row],[Applied Discount Hidden]],Tabla3[#All],2,FALSE)</f>
        <v>No</v>
      </c>
      <c r="AK5105" s="5" t="b">
        <v>0</v>
      </c>
    </row>
    <row r="5106" spans="1:37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">
        <v>33</v>
      </c>
      <c r="O51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6" s="2" t="s">
        <v>21</v>
      </c>
      <c r="Q5106" s="2">
        <v>0</v>
      </c>
      <c r="R5106" s="2" t="s">
        <v>21</v>
      </c>
      <c r="S5106" s="2" t="s">
        <v>24</v>
      </c>
      <c r="T5106" s="2" t="s">
        <v>117</v>
      </c>
      <c r="U5106" s="2">
        <v>27</v>
      </c>
      <c r="V5106" s="2" t="str">
        <f>PROPER(DatosTransformados[[#This Row],[Payment Method Hidden]])</f>
        <v>Direct Debit</v>
      </c>
      <c r="W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106" s="2">
        <v>27</v>
      </c>
      <c r="Y5106" s="2" t="s">
        <v>134</v>
      </c>
      <c r="Z5106" s="2" t="s">
        <v>375</v>
      </c>
      <c r="AA5106" s="2" t="s">
        <v>7560</v>
      </c>
      <c r="AB5106" s="3">
        <f>DATEVALUE(DatosTransformados[[#This Row],[Contact Date Hidden]])</f>
        <v>44673</v>
      </c>
      <c r="AC5106" s="3">
        <v>43868</v>
      </c>
      <c r="AD5106" s="2" t="s">
        <v>44</v>
      </c>
      <c r="AE5106" s="2" t="str">
        <f>VLOOKUP(DatosTransformados[[#This Row],[Customer Segment Hidden]],Tabla3[#All],2,FALSE)</f>
        <v>Medium</v>
      </c>
      <c r="AF5106" s="11">
        <v>22.561126649309919</v>
      </c>
      <c r="AG5106" s="2">
        <v>0</v>
      </c>
      <c r="AH5106" s="2" t="s">
        <v>29</v>
      </c>
      <c r="AI5106" s="2" t="str">
        <f>IFERROR(VLOOKUP(DatosTransformados[[#This Row],[Preferred Contact Method Hidden]],Tabla3[#All],2,FALSE),DatosTransformados[[#This Row],[Preferred Contact Method Hidden]])</f>
        <v>Email</v>
      </c>
      <c r="AJ5106" s="2" t="str">
        <f>VLOOKUP(DatosTransformados[[#This Row],[Applied Discount Hidden]],Tabla3[#All],2,FALSE)</f>
        <v>No</v>
      </c>
      <c r="AK5106" s="2" t="b">
        <v>0</v>
      </c>
    </row>
    <row r="5107" spans="1:37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">
        <v>33</v>
      </c>
      <c r="O51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7" s="5" t="s">
        <v>21</v>
      </c>
      <c r="Q5107" s="5">
        <v>0</v>
      </c>
      <c r="R5107" s="5" t="s">
        <v>33</v>
      </c>
      <c r="S5107" s="5" t="s">
        <v>52</v>
      </c>
      <c r="T5107" s="5" t="s">
        <v>35</v>
      </c>
      <c r="U5107" s="5">
        <v>50</v>
      </c>
      <c r="V5107" s="5" t="str">
        <f>PROPER(DatosTransformados[[#This Row],[Payment Method Hidden]])</f>
        <v>Direct Debit</v>
      </c>
      <c r="W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107" s="5">
        <v>3714</v>
      </c>
      <c r="Y5107" s="5"/>
      <c r="Z5107" s="5"/>
      <c r="AA5107" s="5" t="s">
        <v>1423</v>
      </c>
      <c r="AB5107" s="6">
        <f>DATEVALUE(DatosTransformados[[#This Row],[Contact Date Hidden]])</f>
        <v>45218</v>
      </c>
      <c r="AC5107" s="6">
        <v>44725</v>
      </c>
      <c r="AD5107" s="5" t="s">
        <v>44</v>
      </c>
      <c r="AE5107" s="5" t="str">
        <f>VLOOKUP(DatosTransformados[[#This Row],[Customer Segment Hidden]],Tabla3[#All],2,FALSE)</f>
        <v>Medium</v>
      </c>
      <c r="AF5107" s="12">
        <v>53.290579591908177</v>
      </c>
      <c r="AG5107" s="5">
        <v>9</v>
      </c>
      <c r="AH5107" s="5" t="s">
        <v>63</v>
      </c>
      <c r="AI5107" s="5" t="str">
        <f>IFERROR(VLOOKUP(DatosTransformados[[#This Row],[Preferred Contact Method Hidden]],Tabla3[#All],2,FALSE),DatosTransformados[[#This Row],[Preferred Contact Method Hidden]])</f>
        <v>SMS</v>
      </c>
      <c r="AJ5107" s="5" t="str">
        <f>VLOOKUP(DatosTransformados[[#This Row],[Applied Discount Hidden]],Tabla3[#All],2,FALSE)</f>
        <v>Yes</v>
      </c>
      <c r="AK5107" s="5" t="b">
        <v>1</v>
      </c>
    </row>
    <row r="5108" spans="1:37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">
        <v>21</v>
      </c>
      <c r="O51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8" s="2" t="s">
        <v>33</v>
      </c>
      <c r="Q5108" s="2">
        <v>6</v>
      </c>
      <c r="R5108" s="2" t="s">
        <v>21</v>
      </c>
      <c r="S5108" s="2" t="s">
        <v>24</v>
      </c>
      <c r="T5108" s="2" t="s">
        <v>117</v>
      </c>
      <c r="U5108" s="2">
        <v>11</v>
      </c>
      <c r="V5108" s="2" t="str">
        <f>PROPER(DatosTransformados[[#This Row],[Payment Method Hidden]])</f>
        <v>Direct Debit</v>
      </c>
      <c r="W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108" s="2">
        <v>11</v>
      </c>
      <c r="Y5108" s="2" t="s">
        <v>103</v>
      </c>
      <c r="Z5108" s="2" t="s">
        <v>197</v>
      </c>
      <c r="AA5108" s="2" t="s">
        <v>1313</v>
      </c>
      <c r="AB5108" s="3">
        <f>DATEVALUE(DatosTransformados[[#This Row],[Contact Date Hidden]])</f>
        <v>45071</v>
      </c>
      <c r="AC5108" s="3">
        <v>45273</v>
      </c>
      <c r="AD5108" s="2" t="s">
        <v>28</v>
      </c>
      <c r="AE5108" s="2" t="str">
        <f>VLOOKUP(DatosTransformados[[#This Row],[Customer Segment Hidden]],Tabla3[#All],2,FALSE)</f>
        <v>High</v>
      </c>
      <c r="AF5108" s="11">
        <v>12.567280122782099</v>
      </c>
      <c r="AG5108" s="2">
        <v>6</v>
      </c>
      <c r="AH5108" s="2" t="s">
        <v>29</v>
      </c>
      <c r="AI5108" s="2" t="str">
        <f>IFERROR(VLOOKUP(DatosTransformados[[#This Row],[Preferred Contact Method Hidden]],Tabla3[#All],2,FALSE),DatosTransformados[[#This Row],[Preferred Contact Method Hidden]])</f>
        <v>Email</v>
      </c>
      <c r="AJ5108" s="2" t="str">
        <f>VLOOKUP(DatosTransformados[[#This Row],[Applied Discount Hidden]],Tabla3[#All],2,FALSE)</f>
        <v>Yes</v>
      </c>
      <c r="AK5108" s="2" t="b">
        <v>1</v>
      </c>
    </row>
    <row r="5109" spans="1:37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">
        <v>21</v>
      </c>
      <c r="O51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09" s="5" t="s">
        <v>33</v>
      </c>
      <c r="Q5109" s="5">
        <v>3</v>
      </c>
      <c r="R5109" s="5" t="s">
        <v>33</v>
      </c>
      <c r="S5109" s="5" t="s">
        <v>52</v>
      </c>
      <c r="T5109" s="5" t="s">
        <v>117</v>
      </c>
      <c r="U5109" s="5">
        <v>43</v>
      </c>
      <c r="V5109" s="5" t="str">
        <f>PROPER(DatosTransformados[[#This Row],[Payment Method Hidden]])</f>
        <v>Direct Debit</v>
      </c>
      <c r="W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109" s="5">
        <v>2696</v>
      </c>
      <c r="Y5109" s="5"/>
      <c r="Z5109" s="5"/>
      <c r="AA5109" s="5" t="s">
        <v>1502</v>
      </c>
      <c r="AB5109" s="6">
        <f>DATEVALUE(DatosTransformados[[#This Row],[Contact Date Hidden]])</f>
        <v>45236</v>
      </c>
      <c r="AC5109" s="6">
        <v>45183</v>
      </c>
      <c r="AD5109" s="5" t="s">
        <v>28</v>
      </c>
      <c r="AE5109" s="5" t="str">
        <f>VLOOKUP(DatosTransformados[[#This Row],[Customer Segment Hidden]],Tabla3[#All],2,FALSE)</f>
        <v>High</v>
      </c>
      <c r="AF5109" s="12">
        <v>51.275078031226492</v>
      </c>
      <c r="AG5109" s="5">
        <v>0</v>
      </c>
      <c r="AH5109" s="5" t="s">
        <v>29</v>
      </c>
      <c r="AI5109" s="5" t="str">
        <f>IFERROR(VLOOKUP(DatosTransformados[[#This Row],[Preferred Contact Method Hidden]],Tabla3[#All],2,FALSE),DatosTransformados[[#This Row],[Preferred Contact Method Hidden]])</f>
        <v>Email</v>
      </c>
      <c r="AJ5109" s="5" t="str">
        <f>VLOOKUP(DatosTransformados[[#This Row],[Applied Discount Hidden]],Tabla3[#All],2,FALSE)</f>
        <v>Yes</v>
      </c>
      <c r="AK5109" s="5" t="b">
        <v>1</v>
      </c>
    </row>
    <row r="5110" spans="1:37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">
        <v>21</v>
      </c>
      <c r="O51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0" s="2" t="s">
        <v>21</v>
      </c>
      <c r="Q5110" s="2">
        <v>0</v>
      </c>
      <c r="R5110" s="2" t="s">
        <v>33</v>
      </c>
      <c r="S5110" s="2" t="s">
        <v>52</v>
      </c>
      <c r="T5110" s="2" t="s">
        <v>25</v>
      </c>
      <c r="U5110" s="2">
        <v>45</v>
      </c>
      <c r="V5110" s="2" t="str">
        <f>PROPER(DatosTransformados[[#This Row],[Payment Method Hidden]])</f>
        <v>Credit Card</v>
      </c>
      <c r="W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110" s="2">
        <v>1893</v>
      </c>
      <c r="Y5110" s="2"/>
      <c r="Z5110" s="2"/>
      <c r="AA5110" s="2" t="s">
        <v>2265</v>
      </c>
      <c r="AB5110" s="3">
        <f>DATEVALUE(DatosTransformados[[#This Row],[Contact Date Hidden]])</f>
        <v>45190</v>
      </c>
      <c r="AC5110" s="3">
        <v>44302</v>
      </c>
      <c r="AD5110" s="2" t="s">
        <v>38</v>
      </c>
      <c r="AE5110" s="2" t="str">
        <f>VLOOKUP(DatosTransformados[[#This Row],[Customer Segment Hidden]],Tabla3[#All],2,FALSE)</f>
        <v>Low</v>
      </c>
      <c r="AF5110" s="11">
        <v>50.890794086360913</v>
      </c>
      <c r="AG5110" s="2">
        <v>5</v>
      </c>
      <c r="AH5110" s="2" t="s">
        <v>29</v>
      </c>
      <c r="AI5110" s="2" t="str">
        <f>IFERROR(VLOOKUP(DatosTransformados[[#This Row],[Preferred Contact Method Hidden]],Tabla3[#All],2,FALSE),DatosTransformados[[#This Row],[Preferred Contact Method Hidden]])</f>
        <v>Email</v>
      </c>
      <c r="AJ5110" s="2" t="str">
        <f>VLOOKUP(DatosTransformados[[#This Row],[Applied Discount Hidden]],Tabla3[#All],2,FALSE)</f>
        <v>No</v>
      </c>
      <c r="AK5110" s="2" t="b">
        <v>0</v>
      </c>
    </row>
    <row r="5111" spans="1:37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">
        <v>21</v>
      </c>
      <c r="O5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1" s="5" t="s">
        <v>21</v>
      </c>
      <c r="Q5111" s="5">
        <v>0</v>
      </c>
      <c r="R5111" s="5" t="s">
        <v>21</v>
      </c>
      <c r="S5111" s="5" t="s">
        <v>24</v>
      </c>
      <c r="T5111" s="5" t="s">
        <v>35</v>
      </c>
      <c r="U5111" s="5">
        <v>22</v>
      </c>
      <c r="V5111" s="5" t="str">
        <f>PROPER(DatosTransformados[[#This Row],[Payment Method Hidden]])</f>
        <v>Direct Debit</v>
      </c>
      <c r="W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111" s="5">
        <v>574</v>
      </c>
      <c r="Y5111" s="5"/>
      <c r="Z5111" s="5"/>
      <c r="AA5111" s="5" t="s">
        <v>7566</v>
      </c>
      <c r="AB5111" s="6">
        <f>DATEVALUE(DatosTransformados[[#This Row],[Contact Date Hidden]])</f>
        <v>45142</v>
      </c>
      <c r="AC5111" s="6">
        <v>44365</v>
      </c>
      <c r="AD5111" s="5" t="s">
        <v>28</v>
      </c>
      <c r="AE5111" s="5" t="str">
        <f>VLOOKUP(DatosTransformados[[#This Row],[Customer Segment Hidden]],Tabla3[#All],2,FALSE)</f>
        <v>High</v>
      </c>
      <c r="AF5111" s="12">
        <v>20.94358739622211</v>
      </c>
      <c r="AG5111" s="5">
        <v>5</v>
      </c>
      <c r="AH5111" s="5" t="s">
        <v>29</v>
      </c>
      <c r="AI5111" s="5" t="str">
        <f>IFERROR(VLOOKUP(DatosTransformados[[#This Row],[Preferred Contact Method Hidden]],Tabla3[#All],2,FALSE),DatosTransformados[[#This Row],[Preferred Contact Method Hidden]])</f>
        <v>Email</v>
      </c>
      <c r="AJ5111" s="5" t="str">
        <f>VLOOKUP(DatosTransformados[[#This Row],[Applied Discount Hidden]],Tabla3[#All],2,FALSE)</f>
        <v>No</v>
      </c>
      <c r="AK5111" s="5" t="b">
        <v>0</v>
      </c>
    </row>
    <row r="5112" spans="1:37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">
        <v>33</v>
      </c>
      <c r="O5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2" s="2" t="s">
        <v>21</v>
      </c>
      <c r="Q5112" s="2">
        <v>0</v>
      </c>
      <c r="R5112" s="2" t="s">
        <v>21</v>
      </c>
      <c r="S5112" s="2" t="s">
        <v>24</v>
      </c>
      <c r="T5112" s="2" t="s">
        <v>35</v>
      </c>
      <c r="U5112" s="2">
        <v>24</v>
      </c>
      <c r="V5112" s="2" t="str">
        <f>PROPER(DatosTransformados[[#This Row],[Payment Method Hidden]])</f>
        <v>Direct Debit</v>
      </c>
      <c r="W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112" s="2">
        <v>68</v>
      </c>
      <c r="Y5112" s="2" t="s">
        <v>42</v>
      </c>
      <c r="Z5112" s="2" t="s">
        <v>213</v>
      </c>
      <c r="AA5112" s="2" t="s">
        <v>3178</v>
      </c>
      <c r="AB5112" s="3">
        <f>DATEVALUE(DatosTransformados[[#This Row],[Contact Date Hidden]])</f>
        <v>44353</v>
      </c>
      <c r="AC5112" s="3">
        <v>44142</v>
      </c>
      <c r="AD5112" s="2" t="s">
        <v>38</v>
      </c>
      <c r="AE5112" s="2" t="str">
        <f>VLOOKUP(DatosTransformados[[#This Row],[Customer Segment Hidden]],Tabla3[#All],2,FALSE)</f>
        <v>Low</v>
      </c>
      <c r="AF5112" s="11">
        <v>25.188397582994181</v>
      </c>
      <c r="AG5112" s="2">
        <v>5</v>
      </c>
      <c r="AH5112" s="2" t="s">
        <v>63</v>
      </c>
      <c r="AI5112" s="2" t="str">
        <f>IFERROR(VLOOKUP(DatosTransformados[[#This Row],[Preferred Contact Method Hidden]],Tabla3[#All],2,FALSE),DatosTransformados[[#This Row],[Preferred Contact Method Hidden]])</f>
        <v>SMS</v>
      </c>
      <c r="AJ5112" s="2" t="str">
        <f>VLOOKUP(DatosTransformados[[#This Row],[Applied Discount Hidden]],Tabla3[#All],2,FALSE)</f>
        <v>No</v>
      </c>
      <c r="AK5112" s="2" t="b">
        <v>0</v>
      </c>
    </row>
    <row r="5113" spans="1:37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">
        <v>21</v>
      </c>
      <c r="O5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3" s="5" t="s">
        <v>21</v>
      </c>
      <c r="Q5113" s="5">
        <v>0</v>
      </c>
      <c r="R5113" s="5" t="s">
        <v>21</v>
      </c>
      <c r="S5113" s="5" t="s">
        <v>24</v>
      </c>
      <c r="T5113" s="5" t="s">
        <v>117</v>
      </c>
      <c r="U5113" s="5">
        <v>59</v>
      </c>
      <c r="V5113" s="5" t="str">
        <f>PROPER(DatosTransformados[[#This Row],[Payment Method Hidden]])</f>
        <v>Direct Debit</v>
      </c>
      <c r="W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113" s="5">
        <v>168</v>
      </c>
      <c r="Y5113" s="5"/>
      <c r="Z5113" s="5"/>
      <c r="AA5113" s="5" t="s">
        <v>7569</v>
      </c>
      <c r="AB5113" s="6">
        <f>DATEVALUE(DatosTransformados[[#This Row],[Contact Date Hidden]])</f>
        <v>44380</v>
      </c>
      <c r="AC5113" s="6">
        <v>44153</v>
      </c>
      <c r="AD5113" s="5" t="s">
        <v>28</v>
      </c>
      <c r="AE5113" s="5" t="str">
        <f>VLOOKUP(DatosTransformados[[#This Row],[Customer Segment Hidden]],Tabla3[#All],2,FALSE)</f>
        <v>High</v>
      </c>
      <c r="AF5113" s="12">
        <v>69.711224590713513</v>
      </c>
      <c r="AG5113" s="5">
        <v>4</v>
      </c>
      <c r="AH5113" s="5" t="s">
        <v>49</v>
      </c>
      <c r="AI5113" s="5" t="str">
        <f>IFERROR(VLOOKUP(DatosTransformados[[#This Row],[Preferred Contact Method Hidden]],Tabla3[#All],2,FALSE),DatosTransformados[[#This Row],[Preferred Contact Method Hidden]])</f>
        <v>Phone</v>
      </c>
      <c r="AJ5113" s="5" t="str">
        <f>VLOOKUP(DatosTransformados[[#This Row],[Applied Discount Hidden]],Tabla3[#All],2,FALSE)</f>
        <v>Yes</v>
      </c>
      <c r="AK5113" s="5" t="b">
        <v>1</v>
      </c>
    </row>
    <row r="5114" spans="1:37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">
        <v>21</v>
      </c>
      <c r="O5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4" s="2" t="s">
        <v>33</v>
      </c>
      <c r="Q5114" s="2">
        <v>2</v>
      </c>
      <c r="R5114" s="2" t="s">
        <v>21</v>
      </c>
      <c r="S5114" s="2" t="s">
        <v>52</v>
      </c>
      <c r="T5114" s="2" t="s">
        <v>25</v>
      </c>
      <c r="U5114" s="2">
        <v>13</v>
      </c>
      <c r="V5114" s="2" t="str">
        <f>PROPER(DatosTransformados[[#This Row],[Payment Method Hidden]])</f>
        <v>Credit Card</v>
      </c>
      <c r="W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114" s="2">
        <v>116</v>
      </c>
      <c r="Y5114" s="2"/>
      <c r="Z5114" s="2"/>
      <c r="AA5114" s="2" t="s">
        <v>803</v>
      </c>
      <c r="AB5114" s="3">
        <f>DATEVALUE(DatosTransformados[[#This Row],[Contact Date Hidden]])</f>
        <v>44447</v>
      </c>
      <c r="AC5114" s="3">
        <v>43904</v>
      </c>
      <c r="AD5114" s="2" t="s">
        <v>44</v>
      </c>
      <c r="AE5114" s="2" t="str">
        <f>VLOOKUP(DatosTransformados[[#This Row],[Customer Segment Hidden]],Tabla3[#All],2,FALSE)</f>
        <v>Medium</v>
      </c>
      <c r="AF5114" s="11">
        <v>13.433409141794311</v>
      </c>
      <c r="AG5114" s="2">
        <v>10</v>
      </c>
      <c r="AH5114" s="2" t="s">
        <v>29</v>
      </c>
      <c r="AI5114" s="2" t="str">
        <f>IFERROR(VLOOKUP(DatosTransformados[[#This Row],[Preferred Contact Method Hidden]],Tabla3[#All],2,FALSE),DatosTransformados[[#This Row],[Preferred Contact Method Hidden]])</f>
        <v>Email</v>
      </c>
      <c r="AJ5114" s="2" t="str">
        <f>VLOOKUP(DatosTransformados[[#This Row],[Applied Discount Hidden]],Tabla3[#All],2,FALSE)</f>
        <v>Yes</v>
      </c>
      <c r="AK5114" s="2" t="b">
        <v>1</v>
      </c>
    </row>
    <row r="5115" spans="1:37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">
        <v>33</v>
      </c>
      <c r="O5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5" s="5" t="s">
        <v>21</v>
      </c>
      <c r="Q5115" s="5">
        <v>0</v>
      </c>
      <c r="R5115" s="5" t="s">
        <v>33</v>
      </c>
      <c r="S5115" s="5" t="s">
        <v>24</v>
      </c>
      <c r="T5115" s="5" t="s">
        <v>117</v>
      </c>
      <c r="U5115" s="5">
        <v>39</v>
      </c>
      <c r="V5115" s="5" t="str">
        <f>PROPER(DatosTransformados[[#This Row],[Payment Method Hidden]])</f>
        <v>Direct Debit</v>
      </c>
      <c r="W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115" s="5">
        <v>1179</v>
      </c>
      <c r="Y5115" s="5" t="s">
        <v>103</v>
      </c>
      <c r="Z5115" s="5" t="s">
        <v>104</v>
      </c>
      <c r="AA5115" s="5" t="s">
        <v>4748</v>
      </c>
      <c r="AB5115" s="6">
        <f>DATEVALUE(DatosTransformados[[#This Row],[Contact Date Hidden]])</f>
        <v>45024</v>
      </c>
      <c r="AC5115" s="6">
        <v>44749</v>
      </c>
      <c r="AD5115" s="5" t="s">
        <v>38</v>
      </c>
      <c r="AE5115" s="5" t="str">
        <f>VLOOKUP(DatosTransformados[[#This Row],[Customer Segment Hidden]],Tabla3[#All],2,FALSE)</f>
        <v>Low</v>
      </c>
      <c r="AF5115" s="12">
        <v>34.427450003147477</v>
      </c>
      <c r="AG5115" s="5">
        <v>1</v>
      </c>
      <c r="AH5115" s="5" t="s">
        <v>49</v>
      </c>
      <c r="AI5115" s="5" t="str">
        <f>IFERROR(VLOOKUP(DatosTransformados[[#This Row],[Preferred Contact Method Hidden]],Tabla3[#All],2,FALSE),DatosTransformados[[#This Row],[Preferred Contact Method Hidden]])</f>
        <v>Phone</v>
      </c>
      <c r="AJ5115" s="5" t="str">
        <f>VLOOKUP(DatosTransformados[[#This Row],[Applied Discount Hidden]],Tabla3[#All],2,FALSE)</f>
        <v>No</v>
      </c>
      <c r="AK5115" s="5" t="b">
        <v>0</v>
      </c>
    </row>
    <row r="5116" spans="1:37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">
        <v>21</v>
      </c>
      <c r="O5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6" s="2" t="s">
        <v>21</v>
      </c>
      <c r="Q5116" s="2">
        <v>0</v>
      </c>
      <c r="R5116" s="2" t="s">
        <v>21</v>
      </c>
      <c r="S5116" s="2" t="s">
        <v>24</v>
      </c>
      <c r="T5116" s="2" t="s">
        <v>117</v>
      </c>
      <c r="U5116" s="2">
        <v>42</v>
      </c>
      <c r="V5116" s="2" t="str">
        <f>PROPER(DatosTransformados[[#This Row],[Payment Method Hidden]])</f>
        <v>Direct Debit</v>
      </c>
      <c r="W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116" s="2">
        <v>608</v>
      </c>
      <c r="Y5116" s="2" t="s">
        <v>42</v>
      </c>
      <c r="Z5116" s="2" t="s">
        <v>184</v>
      </c>
      <c r="AA5116" s="2" t="s">
        <v>1455</v>
      </c>
      <c r="AB5116" s="3">
        <f>DATEVALUE(DatosTransformados[[#This Row],[Contact Date Hidden]])</f>
        <v>45058</v>
      </c>
      <c r="AC5116" s="3">
        <v>45183</v>
      </c>
      <c r="AD5116" s="2" t="s">
        <v>38</v>
      </c>
      <c r="AE5116" s="2" t="str">
        <f>VLOOKUP(DatosTransformados[[#This Row],[Customer Segment Hidden]],Tabla3[#All],2,FALSE)</f>
        <v>Low</v>
      </c>
      <c r="AF5116" s="11">
        <v>47.76258017633986</v>
      </c>
      <c r="AG5116" s="2">
        <v>4</v>
      </c>
      <c r="AH5116" s="2" t="s">
        <v>49</v>
      </c>
      <c r="AI5116" s="2" t="str">
        <f>IFERROR(VLOOKUP(DatosTransformados[[#This Row],[Preferred Contact Method Hidden]],Tabla3[#All],2,FALSE),DatosTransformados[[#This Row],[Preferred Contact Method Hidden]])</f>
        <v>Phone</v>
      </c>
      <c r="AJ5116" s="2" t="str">
        <f>VLOOKUP(DatosTransformados[[#This Row],[Applied Discount Hidden]],Tabla3[#All],2,FALSE)</f>
        <v>No</v>
      </c>
      <c r="AK5116" s="2" t="b">
        <v>0</v>
      </c>
    </row>
    <row r="5117" spans="1:37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">
        <v>21</v>
      </c>
      <c r="O5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7" s="5" t="s">
        <v>21</v>
      </c>
      <c r="Q5117" s="5">
        <v>0</v>
      </c>
      <c r="R5117" s="5" t="s">
        <v>21</v>
      </c>
      <c r="S5117" s="5" t="s">
        <v>24</v>
      </c>
      <c r="T5117" s="5" t="s">
        <v>117</v>
      </c>
      <c r="U5117" s="5">
        <v>34</v>
      </c>
      <c r="V5117" s="5" t="str">
        <f>PROPER(DatosTransformados[[#This Row],[Payment Method Hidden]])</f>
        <v>Direct Debit</v>
      </c>
      <c r="W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117" s="5">
        <v>618</v>
      </c>
      <c r="Y5117" s="5"/>
      <c r="Z5117" s="5"/>
      <c r="AA5117" s="5" t="s">
        <v>3756</v>
      </c>
      <c r="AB5117" s="6">
        <f>DATEVALUE(DatosTransformados[[#This Row],[Contact Date Hidden]])</f>
        <v>45117</v>
      </c>
      <c r="AC5117" s="6">
        <v>44563</v>
      </c>
      <c r="AD5117" s="5" t="s">
        <v>44</v>
      </c>
      <c r="AE5117" s="5" t="str">
        <f>VLOOKUP(DatosTransformados[[#This Row],[Customer Segment Hidden]],Tabla3[#All],2,FALSE)</f>
        <v>Medium</v>
      </c>
      <c r="AF5117" s="12">
        <v>34.474026211925008</v>
      </c>
      <c r="AG5117" s="5">
        <v>6</v>
      </c>
      <c r="AH5117" s="5" t="s">
        <v>29</v>
      </c>
      <c r="AI5117" s="5" t="str">
        <f>IFERROR(VLOOKUP(DatosTransformados[[#This Row],[Preferred Contact Method Hidden]],Tabla3[#All],2,FALSE),DatosTransformados[[#This Row],[Preferred Contact Method Hidden]])</f>
        <v>Email</v>
      </c>
      <c r="AJ5117" s="5" t="str">
        <f>VLOOKUP(DatosTransformados[[#This Row],[Applied Discount Hidden]],Tabla3[#All],2,FALSE)</f>
        <v>No</v>
      </c>
      <c r="AK5117" s="5" t="b">
        <v>0</v>
      </c>
    </row>
    <row r="5118" spans="1:37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">
        <v>21</v>
      </c>
      <c r="O5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8" s="2" t="s">
        <v>21</v>
      </c>
      <c r="Q5118" s="2">
        <v>0</v>
      </c>
      <c r="R5118" s="2" t="s">
        <v>21</v>
      </c>
      <c r="S5118" s="2" t="s">
        <v>24</v>
      </c>
      <c r="T5118" s="2" t="s">
        <v>117</v>
      </c>
      <c r="U5118" s="2">
        <v>65</v>
      </c>
      <c r="V5118" s="2" t="str">
        <f>PROPER(DatosTransformados[[#This Row],[Payment Method Hidden]])</f>
        <v>Direct Debit</v>
      </c>
      <c r="W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5118" s="2">
        <v>2729</v>
      </c>
      <c r="Y5118" s="2"/>
      <c r="Z5118" s="2"/>
      <c r="AA5118" s="2" t="s">
        <v>4099</v>
      </c>
      <c r="AB5118" s="3">
        <f>DATEVALUE(DatosTransformados[[#This Row],[Contact Date Hidden]])</f>
        <v>45244</v>
      </c>
      <c r="AC5118" s="3">
        <v>44126</v>
      </c>
      <c r="AD5118" s="2" t="s">
        <v>44</v>
      </c>
      <c r="AE5118" s="2" t="str">
        <f>VLOOKUP(DatosTransformados[[#This Row],[Customer Segment Hidden]],Tabla3[#All],2,FALSE)</f>
        <v>Medium</v>
      </c>
      <c r="AF5118" s="11">
        <v>60.954880817772853</v>
      </c>
      <c r="AG5118" s="2">
        <v>1</v>
      </c>
      <c r="AH5118" s="2" t="s">
        <v>63</v>
      </c>
      <c r="AI5118" s="2" t="str">
        <f>IFERROR(VLOOKUP(DatosTransformados[[#This Row],[Preferred Contact Method Hidden]],Tabla3[#All],2,FALSE),DatosTransformados[[#This Row],[Preferred Contact Method Hidden]])</f>
        <v>SMS</v>
      </c>
      <c r="AJ5118" s="2" t="str">
        <f>VLOOKUP(DatosTransformados[[#This Row],[Applied Discount Hidden]],Tabla3[#All],2,FALSE)</f>
        <v>No</v>
      </c>
      <c r="AK5118" s="2" t="b">
        <v>0</v>
      </c>
    </row>
    <row r="5119" spans="1:37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">
        <v>21</v>
      </c>
      <c r="O5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19" s="5" t="s">
        <v>21</v>
      </c>
      <c r="Q5119" s="5">
        <v>0</v>
      </c>
      <c r="R5119" s="5" t="s">
        <v>33</v>
      </c>
      <c r="S5119" s="5" t="s">
        <v>34</v>
      </c>
      <c r="T5119" s="5" t="s">
        <v>25</v>
      </c>
      <c r="U5119" s="5">
        <v>46</v>
      </c>
      <c r="V5119" s="5" t="str">
        <f>PROPER(DatosTransformados[[#This Row],[Payment Method Hidden]])</f>
        <v>Credit Card</v>
      </c>
      <c r="W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119" s="5">
        <v>1828</v>
      </c>
      <c r="Y5119" s="5" t="s">
        <v>42</v>
      </c>
      <c r="Z5119" s="5" t="s">
        <v>213</v>
      </c>
      <c r="AA5119" s="5" t="s">
        <v>1093</v>
      </c>
      <c r="AB5119" s="6">
        <f>DATEVALUE(DatosTransformados[[#This Row],[Contact Date Hidden]])</f>
        <v>44028</v>
      </c>
      <c r="AC5119" s="6">
        <v>44269</v>
      </c>
      <c r="AD5119" s="5" t="s">
        <v>44</v>
      </c>
      <c r="AE5119" s="5" t="str">
        <f>VLOOKUP(DatosTransformados[[#This Row],[Customer Segment Hidden]],Tabla3[#All],2,FALSE)</f>
        <v>Medium</v>
      </c>
      <c r="AF5119" s="12">
        <v>43.277686718276321</v>
      </c>
      <c r="AG5119" s="5">
        <v>1</v>
      </c>
      <c r="AH5119" s="5" t="s">
        <v>63</v>
      </c>
      <c r="AI5119" s="5" t="str">
        <f>IFERROR(VLOOKUP(DatosTransformados[[#This Row],[Preferred Contact Method Hidden]],Tabla3[#All],2,FALSE),DatosTransformados[[#This Row],[Preferred Contact Method Hidden]])</f>
        <v>SMS</v>
      </c>
      <c r="AJ5119" s="5" t="str">
        <f>VLOOKUP(DatosTransformados[[#This Row],[Applied Discount Hidden]],Tabla3[#All],2,FALSE)</f>
        <v>No</v>
      </c>
      <c r="AK5119" s="5" t="b">
        <v>0</v>
      </c>
    </row>
    <row r="5120" spans="1:37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">
        <v>21</v>
      </c>
      <c r="O5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0" s="2" t="s">
        <v>21</v>
      </c>
      <c r="Q5120" s="2">
        <v>0</v>
      </c>
      <c r="R5120" s="2" t="s">
        <v>21</v>
      </c>
      <c r="S5120" s="2" t="s">
        <v>24</v>
      </c>
      <c r="T5120" s="2" t="s">
        <v>207</v>
      </c>
      <c r="U5120" s="2">
        <v>9</v>
      </c>
      <c r="V5120" s="2" t="str">
        <f>PROPER(DatosTransformados[[#This Row],[Payment Method Hidden]])</f>
        <v>Paper Check</v>
      </c>
      <c r="W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120" s="2">
        <v>18</v>
      </c>
      <c r="Y5120" s="2"/>
      <c r="Z5120" s="2"/>
      <c r="AA5120" s="2" t="s">
        <v>7577</v>
      </c>
      <c r="AB5120" s="3">
        <f>DATEVALUE(DatosTransformados[[#This Row],[Contact Date Hidden]])</f>
        <v>45003</v>
      </c>
      <c r="AC5120" s="3">
        <v>44867</v>
      </c>
      <c r="AD5120" s="2" t="s">
        <v>38</v>
      </c>
      <c r="AE5120" s="2" t="str">
        <f>VLOOKUP(DatosTransformados[[#This Row],[Customer Segment Hidden]],Tabla3[#All],2,FALSE)</f>
        <v>Low</v>
      </c>
      <c r="AF5120" s="11">
        <v>9.5019633215770405</v>
      </c>
      <c r="AG5120" s="2">
        <v>6</v>
      </c>
      <c r="AH5120" s="2" t="s">
        <v>49</v>
      </c>
      <c r="AI5120" s="2" t="str">
        <f>IFERROR(VLOOKUP(DatosTransformados[[#This Row],[Preferred Contact Method Hidden]],Tabla3[#All],2,FALSE),DatosTransformados[[#This Row],[Preferred Contact Method Hidden]])</f>
        <v>Phone</v>
      </c>
      <c r="AJ5120" s="2" t="str">
        <f>VLOOKUP(DatosTransformados[[#This Row],[Applied Discount Hidden]],Tabla3[#All],2,FALSE)</f>
        <v>Yes</v>
      </c>
      <c r="AK5120" s="2" t="b">
        <v>1</v>
      </c>
    </row>
    <row r="5121" spans="1:37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">
        <v>21</v>
      </c>
      <c r="O5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1" s="5" t="s">
        <v>21</v>
      </c>
      <c r="Q5121" s="5">
        <v>0</v>
      </c>
      <c r="R5121" s="5" t="s">
        <v>21</v>
      </c>
      <c r="S5121" s="5" t="s">
        <v>24</v>
      </c>
      <c r="T5121" s="5" t="s">
        <v>25</v>
      </c>
      <c r="U5121" s="5">
        <v>33</v>
      </c>
      <c r="V5121" s="5" t="str">
        <f>PROPER(DatosTransformados[[#This Row],[Payment Method Hidden]])</f>
        <v>Credit Card</v>
      </c>
      <c r="W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121" s="5">
        <v>33</v>
      </c>
      <c r="Y5121" s="5"/>
      <c r="Z5121" s="5"/>
      <c r="AA5121" s="5" t="s">
        <v>1004</v>
      </c>
      <c r="AB5121" s="6">
        <f>DATEVALUE(DatosTransformados[[#This Row],[Contact Date Hidden]])</f>
        <v>45205</v>
      </c>
      <c r="AC5121" s="6">
        <v>43898</v>
      </c>
      <c r="AD5121" s="5" t="s">
        <v>44</v>
      </c>
      <c r="AE5121" s="5" t="str">
        <f>VLOOKUP(DatosTransformados[[#This Row],[Customer Segment Hidden]],Tabla3[#All],2,FALSE)</f>
        <v>Medium</v>
      </c>
      <c r="AF5121" s="12">
        <v>31.224708462443349</v>
      </c>
      <c r="AG5121" s="5">
        <v>2</v>
      </c>
      <c r="AH5121" s="5" t="s">
        <v>63</v>
      </c>
      <c r="AI5121" s="5" t="str">
        <f>IFERROR(VLOOKUP(DatosTransformados[[#This Row],[Preferred Contact Method Hidden]],Tabla3[#All],2,FALSE),DatosTransformados[[#This Row],[Preferred Contact Method Hidden]])</f>
        <v>SMS</v>
      </c>
      <c r="AJ5121" s="5" t="str">
        <f>VLOOKUP(DatosTransformados[[#This Row],[Applied Discount Hidden]],Tabla3[#All],2,FALSE)</f>
        <v>No</v>
      </c>
      <c r="AK5121" s="5" t="b">
        <v>0</v>
      </c>
    </row>
    <row r="5122" spans="1:37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">
        <v>21</v>
      </c>
      <c r="O5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2" s="2" t="s">
        <v>33</v>
      </c>
      <c r="Q5122" s="2">
        <v>2</v>
      </c>
      <c r="R5122" s="2" t="s">
        <v>21</v>
      </c>
      <c r="S5122" s="2" t="s">
        <v>52</v>
      </c>
      <c r="T5122" s="2" t="s">
        <v>35</v>
      </c>
      <c r="U5122" s="2">
        <v>7</v>
      </c>
      <c r="V5122" s="2" t="str">
        <f>PROPER(DatosTransformados[[#This Row],[Payment Method Hidden]])</f>
        <v>Direct Debit</v>
      </c>
      <c r="W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122" s="2">
        <v>340</v>
      </c>
      <c r="Y5122" s="2"/>
      <c r="Z5122" s="2"/>
      <c r="AA5122" s="2" t="s">
        <v>1062</v>
      </c>
      <c r="AB5122" s="3">
        <f>DATEVALUE(DatosTransformados[[#This Row],[Contact Date Hidden]])</f>
        <v>44745</v>
      </c>
      <c r="AC5122" s="3">
        <v>45067</v>
      </c>
      <c r="AD5122" s="2" t="s">
        <v>38</v>
      </c>
      <c r="AE5122" s="2" t="str">
        <f>VLOOKUP(DatosTransformados[[#This Row],[Customer Segment Hidden]],Tabla3[#All],2,FALSE)</f>
        <v>Low</v>
      </c>
      <c r="AF5122" s="11">
        <v>6.0992253761778414</v>
      </c>
      <c r="AG5122" s="2">
        <v>5</v>
      </c>
      <c r="AH5122" s="2" t="s">
        <v>63</v>
      </c>
      <c r="AI5122" s="2" t="str">
        <f>IFERROR(VLOOKUP(DatosTransformados[[#This Row],[Preferred Contact Method Hidden]],Tabla3[#All],2,FALSE),DatosTransformados[[#This Row],[Preferred Contact Method Hidden]])</f>
        <v>SMS</v>
      </c>
      <c r="AJ5122" s="2" t="str">
        <f>VLOOKUP(DatosTransformados[[#This Row],[Applied Discount Hidden]],Tabla3[#All],2,FALSE)</f>
        <v>Yes</v>
      </c>
      <c r="AK5122" s="2" t="b">
        <v>1</v>
      </c>
    </row>
    <row r="5123" spans="1:37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">
        <v>21</v>
      </c>
      <c r="O5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3" s="5" t="s">
        <v>21</v>
      </c>
      <c r="Q5123" s="5">
        <v>0</v>
      </c>
      <c r="R5123" s="5" t="s">
        <v>33</v>
      </c>
      <c r="S5123" s="5" t="s">
        <v>24</v>
      </c>
      <c r="T5123" s="5" t="s">
        <v>117</v>
      </c>
      <c r="U5123" s="5">
        <v>35</v>
      </c>
      <c r="V5123" s="5" t="str">
        <f>PROPER(DatosTransformados[[#This Row],[Payment Method Hidden]])</f>
        <v>Direct Debit</v>
      </c>
      <c r="W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123" s="5">
        <v>1076</v>
      </c>
      <c r="Y5123" s="5"/>
      <c r="Z5123" s="5"/>
      <c r="AA5123" s="5" t="s">
        <v>3209</v>
      </c>
      <c r="AB5123" s="6">
        <f>DATEVALUE(DatosTransformados[[#This Row],[Contact Date Hidden]])</f>
        <v>44858</v>
      </c>
      <c r="AC5123" s="6">
        <v>44461</v>
      </c>
      <c r="AD5123" s="5" t="s">
        <v>28</v>
      </c>
      <c r="AE5123" s="5" t="str">
        <f>VLOOKUP(DatosTransformados[[#This Row],[Customer Segment Hidden]],Tabla3[#All],2,FALSE)</f>
        <v>High</v>
      </c>
      <c r="AF5123" s="12">
        <v>33.668702289245623</v>
      </c>
      <c r="AG5123" s="5">
        <v>2</v>
      </c>
      <c r="AH5123" s="5" t="s">
        <v>63</v>
      </c>
      <c r="AI5123" s="5" t="str">
        <f>IFERROR(VLOOKUP(DatosTransformados[[#This Row],[Preferred Contact Method Hidden]],Tabla3[#All],2,FALSE),DatosTransformados[[#This Row],[Preferred Contact Method Hidden]])</f>
        <v>SMS</v>
      </c>
      <c r="AJ5123" s="5" t="str">
        <f>VLOOKUP(DatosTransformados[[#This Row],[Applied Discount Hidden]],Tabla3[#All],2,FALSE)</f>
        <v>Yes</v>
      </c>
      <c r="AK5123" s="5" t="b">
        <v>1</v>
      </c>
    </row>
    <row r="5124" spans="1:37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">
        <v>21</v>
      </c>
      <c r="O5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4" s="2" t="s">
        <v>21</v>
      </c>
      <c r="Q5124" s="2">
        <v>0</v>
      </c>
      <c r="R5124" s="2" t="s">
        <v>21</v>
      </c>
      <c r="S5124" s="2" t="s">
        <v>24</v>
      </c>
      <c r="T5124" s="2" t="s">
        <v>35</v>
      </c>
      <c r="U5124" s="2">
        <v>32</v>
      </c>
      <c r="V5124" s="2" t="str">
        <f>PROPER(DatosTransformados[[#This Row],[Payment Method Hidden]])</f>
        <v>Direct Debit</v>
      </c>
      <c r="W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124" s="2">
        <v>561</v>
      </c>
      <c r="Y5124" s="2" t="s">
        <v>156</v>
      </c>
      <c r="Z5124" s="2" t="s">
        <v>1850</v>
      </c>
      <c r="AA5124" s="2" t="s">
        <v>1186</v>
      </c>
      <c r="AB5124" s="3">
        <f>DATEVALUE(DatosTransformados[[#This Row],[Contact Date Hidden]])</f>
        <v>44512</v>
      </c>
      <c r="AC5124" s="3">
        <v>45167</v>
      </c>
      <c r="AD5124" s="2" t="s">
        <v>44</v>
      </c>
      <c r="AE5124" s="2" t="str">
        <f>VLOOKUP(DatosTransformados[[#This Row],[Customer Segment Hidden]],Tabla3[#All],2,FALSE)</f>
        <v>Medium</v>
      </c>
      <c r="AF5124" s="11">
        <v>33.175909061145191</v>
      </c>
      <c r="AG5124" s="2">
        <v>4</v>
      </c>
      <c r="AH5124" s="2" t="s">
        <v>63</v>
      </c>
      <c r="AI5124" s="2" t="str">
        <f>IFERROR(VLOOKUP(DatosTransformados[[#This Row],[Preferred Contact Method Hidden]],Tabla3[#All],2,FALSE),DatosTransformados[[#This Row],[Preferred Contact Method Hidden]])</f>
        <v>SMS</v>
      </c>
      <c r="AJ5124" s="2" t="str">
        <f>VLOOKUP(DatosTransformados[[#This Row],[Applied Discount Hidden]],Tabla3[#All],2,FALSE)</f>
        <v>No</v>
      </c>
      <c r="AK5124" s="2" t="b">
        <v>0</v>
      </c>
    </row>
    <row r="5125" spans="1:37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">
        <v>33</v>
      </c>
      <c r="O5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5" s="5" t="s">
        <v>21</v>
      </c>
      <c r="Q5125" s="5">
        <v>0</v>
      </c>
      <c r="R5125" s="5" t="s">
        <v>33</v>
      </c>
      <c r="S5125" s="5" t="s">
        <v>34</v>
      </c>
      <c r="T5125" s="5" t="s">
        <v>35</v>
      </c>
      <c r="U5125" s="5">
        <v>42</v>
      </c>
      <c r="V5125" s="5" t="str">
        <f>PROPER(DatosTransformados[[#This Row],[Payment Method Hidden]])</f>
        <v>Direct Debit</v>
      </c>
      <c r="W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125" s="5">
        <v>2255</v>
      </c>
      <c r="Y5125" s="5"/>
      <c r="Z5125" s="5"/>
      <c r="AA5125" s="5" t="s">
        <v>6229</v>
      </c>
      <c r="AB5125" s="6">
        <f>DATEVALUE(DatosTransformados[[#This Row],[Contact Date Hidden]])</f>
        <v>43885</v>
      </c>
      <c r="AC5125" s="6">
        <v>44309</v>
      </c>
      <c r="AD5125" s="5" t="s">
        <v>38</v>
      </c>
      <c r="AE5125" s="5" t="str">
        <f>VLOOKUP(DatosTransformados[[#This Row],[Customer Segment Hidden]],Tabla3[#All],2,FALSE)</f>
        <v>Low</v>
      </c>
      <c r="AF5125" s="12">
        <v>45.27569263718739</v>
      </c>
      <c r="AG5125" s="5">
        <v>1</v>
      </c>
      <c r="AH5125" s="5" t="s">
        <v>63</v>
      </c>
      <c r="AI5125" s="5" t="str">
        <f>IFERROR(VLOOKUP(DatosTransformados[[#This Row],[Preferred Contact Method Hidden]],Tabla3[#All],2,FALSE),DatosTransformados[[#This Row],[Preferred Contact Method Hidden]])</f>
        <v>SMS</v>
      </c>
      <c r="AJ5125" s="5" t="str">
        <f>VLOOKUP(DatosTransformados[[#This Row],[Applied Discount Hidden]],Tabla3[#All],2,FALSE)</f>
        <v>No</v>
      </c>
      <c r="AK5125" s="5" t="b">
        <v>0</v>
      </c>
    </row>
    <row r="5126" spans="1:37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">
        <v>21</v>
      </c>
      <c r="O5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6" s="2" t="s">
        <v>21</v>
      </c>
      <c r="Q5126" s="2">
        <v>0</v>
      </c>
      <c r="R5126" s="2" t="s">
        <v>33</v>
      </c>
      <c r="S5126" s="2" t="s">
        <v>52</v>
      </c>
      <c r="T5126" s="2" t="s">
        <v>123</v>
      </c>
      <c r="U5126" s="2">
        <v>18</v>
      </c>
      <c r="V5126" s="2" t="str">
        <f>PROPER(DatosTransformados[[#This Row],[Payment Method Hidden]])</f>
        <v>Credit Card</v>
      </c>
      <c r="W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126" s="2">
        <v>1234</v>
      </c>
      <c r="Y5126" s="2"/>
      <c r="Z5126" s="2"/>
      <c r="AA5126" s="2" t="s">
        <v>4541</v>
      </c>
      <c r="AB5126" s="3">
        <f>DATEVALUE(DatosTransformados[[#This Row],[Contact Date Hidden]])</f>
        <v>44613</v>
      </c>
      <c r="AC5126" s="3">
        <v>44000</v>
      </c>
      <c r="AD5126" s="2" t="s">
        <v>28</v>
      </c>
      <c r="AE5126" s="2" t="str">
        <f>VLOOKUP(DatosTransformados[[#This Row],[Customer Segment Hidden]],Tabla3[#All],2,FALSE)</f>
        <v>High</v>
      </c>
      <c r="AF5126" s="11">
        <v>14.58679045921434</v>
      </c>
      <c r="AG5126" s="2">
        <v>0</v>
      </c>
      <c r="AH5126" s="2" t="s">
        <v>29</v>
      </c>
      <c r="AI5126" s="2" t="str">
        <f>IFERROR(VLOOKUP(DatosTransformados[[#This Row],[Preferred Contact Method Hidden]],Tabla3[#All],2,FALSE),DatosTransformados[[#This Row],[Preferred Contact Method Hidden]])</f>
        <v>Email</v>
      </c>
      <c r="AJ5126" s="2" t="str">
        <f>VLOOKUP(DatosTransformados[[#This Row],[Applied Discount Hidden]],Tabla3[#All],2,FALSE)</f>
        <v>Yes</v>
      </c>
      <c r="AK5126" s="2" t="b">
        <v>1</v>
      </c>
    </row>
    <row r="5127" spans="1:37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">
        <v>21</v>
      </c>
      <c r="O5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7" s="5" t="s">
        <v>33</v>
      </c>
      <c r="Q5127" s="5">
        <v>6</v>
      </c>
      <c r="R5127" s="5" t="s">
        <v>33</v>
      </c>
      <c r="S5127" s="5" t="s">
        <v>52</v>
      </c>
      <c r="T5127" s="5" t="s">
        <v>35</v>
      </c>
      <c r="U5127" s="5">
        <v>53</v>
      </c>
      <c r="V5127" s="5" t="str">
        <f>PROPER(DatosTransformados[[#This Row],[Payment Method Hidden]])</f>
        <v>Direct Debit</v>
      </c>
      <c r="W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5127" s="5">
        <v>2809</v>
      </c>
      <c r="Y5127" s="5"/>
      <c r="Z5127" s="5"/>
      <c r="AA5127" s="5" t="s">
        <v>4768</v>
      </c>
      <c r="AB5127" s="6">
        <f>DATEVALUE(DatosTransformados[[#This Row],[Contact Date Hidden]])</f>
        <v>43937</v>
      </c>
      <c r="AC5127" s="6">
        <v>45055</v>
      </c>
      <c r="AD5127" s="5" t="s">
        <v>44</v>
      </c>
      <c r="AE5127" s="5" t="str">
        <f>VLOOKUP(DatosTransformados[[#This Row],[Customer Segment Hidden]],Tabla3[#All],2,FALSE)</f>
        <v>Medium</v>
      </c>
      <c r="AF5127" s="12">
        <v>55.652961403745827</v>
      </c>
      <c r="AG5127" s="5">
        <v>8</v>
      </c>
      <c r="AH5127" s="5" t="s">
        <v>29</v>
      </c>
      <c r="AI5127" s="5" t="str">
        <f>IFERROR(VLOOKUP(DatosTransformados[[#This Row],[Preferred Contact Method Hidden]],Tabla3[#All],2,FALSE),DatosTransformados[[#This Row],[Preferred Contact Method Hidden]])</f>
        <v>Email</v>
      </c>
      <c r="AJ5127" s="5" t="str">
        <f>VLOOKUP(DatosTransformados[[#This Row],[Applied Discount Hidden]],Tabla3[#All],2,FALSE)</f>
        <v>Yes</v>
      </c>
      <c r="AK5127" s="5" t="b">
        <v>1</v>
      </c>
    </row>
    <row r="5128" spans="1:37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">
        <v>21</v>
      </c>
      <c r="O5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8" s="2" t="s">
        <v>21</v>
      </c>
      <c r="Q5128" s="2">
        <v>0</v>
      </c>
      <c r="R5128" s="2" t="s">
        <v>21</v>
      </c>
      <c r="S5128" s="2" t="s">
        <v>34</v>
      </c>
      <c r="T5128" s="2" t="s">
        <v>117</v>
      </c>
      <c r="U5128" s="2">
        <v>10</v>
      </c>
      <c r="V5128" s="2" t="str">
        <f>PROPER(DatosTransformados[[#This Row],[Payment Method Hidden]])</f>
        <v>Direct Debit</v>
      </c>
      <c r="W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128" s="2">
        <v>53</v>
      </c>
      <c r="Y5128" s="2"/>
      <c r="Z5128" s="2"/>
      <c r="AA5128" s="2" t="s">
        <v>495</v>
      </c>
      <c r="AB5128" s="3">
        <f>DATEVALUE(DatosTransformados[[#This Row],[Contact Date Hidden]])</f>
        <v>44528</v>
      </c>
      <c r="AC5128" s="3">
        <v>44978</v>
      </c>
      <c r="AD5128" s="2" t="s">
        <v>44</v>
      </c>
      <c r="AE5128" s="2" t="str">
        <f>VLOOKUP(DatosTransformados[[#This Row],[Customer Segment Hidden]],Tabla3[#All],2,FALSE)</f>
        <v>Medium</v>
      </c>
      <c r="AF5128" s="11">
        <v>9.5294714080649996</v>
      </c>
      <c r="AG5128" s="2">
        <v>4</v>
      </c>
      <c r="AH5128" s="2" t="s">
        <v>49</v>
      </c>
      <c r="AI5128" s="2" t="str">
        <f>IFERROR(VLOOKUP(DatosTransformados[[#This Row],[Preferred Contact Method Hidden]],Tabla3[#All],2,FALSE),DatosTransformados[[#This Row],[Preferred Contact Method Hidden]])</f>
        <v>Phone</v>
      </c>
      <c r="AJ5128" s="2" t="str">
        <f>VLOOKUP(DatosTransformados[[#This Row],[Applied Discount Hidden]],Tabla3[#All],2,FALSE)</f>
        <v>Yes</v>
      </c>
      <c r="AK5128" s="2" t="b">
        <v>1</v>
      </c>
    </row>
    <row r="5129" spans="1:37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">
        <v>21</v>
      </c>
      <c r="O5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29" s="5" t="s">
        <v>33</v>
      </c>
      <c r="Q5129" s="5">
        <v>5</v>
      </c>
      <c r="R5129" s="5" t="s">
        <v>21</v>
      </c>
      <c r="S5129" s="5" t="s">
        <v>52</v>
      </c>
      <c r="T5129" s="5" t="s">
        <v>25</v>
      </c>
      <c r="U5129" s="5">
        <v>25</v>
      </c>
      <c r="V5129" s="5" t="str">
        <f>PROPER(DatosTransformados[[#This Row],[Payment Method Hidden]])</f>
        <v>Credit Card</v>
      </c>
      <c r="W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129" s="5">
        <v>941</v>
      </c>
      <c r="Y5129" s="5"/>
      <c r="Z5129" s="5"/>
      <c r="AA5129" s="5" t="s">
        <v>7587</v>
      </c>
      <c r="AB5129" s="6">
        <f>DATEVALUE(DatosTransformados[[#This Row],[Contact Date Hidden]])</f>
        <v>43908</v>
      </c>
      <c r="AC5129" s="6">
        <v>44350</v>
      </c>
      <c r="AD5129" s="5" t="s">
        <v>44</v>
      </c>
      <c r="AE5129" s="5" t="str">
        <f>VLOOKUP(DatosTransformados[[#This Row],[Customer Segment Hidden]],Tabla3[#All],2,FALSE)</f>
        <v>Medium</v>
      </c>
      <c r="AF5129" s="12">
        <v>20.77374154388157</v>
      </c>
      <c r="AG5129" s="5">
        <v>7</v>
      </c>
      <c r="AH5129" s="5" t="s">
        <v>63</v>
      </c>
      <c r="AI5129" s="5" t="str">
        <f>IFERROR(VLOOKUP(DatosTransformados[[#This Row],[Preferred Contact Method Hidden]],Tabla3[#All],2,FALSE),DatosTransformados[[#This Row],[Preferred Contact Method Hidden]])</f>
        <v>SMS</v>
      </c>
      <c r="AJ5129" s="5" t="str">
        <f>VLOOKUP(DatosTransformados[[#This Row],[Applied Discount Hidden]],Tabla3[#All],2,FALSE)</f>
        <v>No</v>
      </c>
      <c r="AK5129" s="5" t="b">
        <v>0</v>
      </c>
    </row>
    <row r="5130" spans="1:37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">
        <v>21</v>
      </c>
      <c r="O5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0" s="2" t="s">
        <v>33</v>
      </c>
      <c r="Q5130" s="2">
        <v>5</v>
      </c>
      <c r="R5130" s="2" t="s">
        <v>21</v>
      </c>
      <c r="S5130" s="2" t="s">
        <v>24</v>
      </c>
      <c r="T5130" s="2" t="s">
        <v>117</v>
      </c>
      <c r="U5130" s="2">
        <v>17</v>
      </c>
      <c r="V5130" s="2" t="str">
        <f>PROPER(DatosTransformados[[#This Row],[Payment Method Hidden]])</f>
        <v>Direct Debit</v>
      </c>
      <c r="W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130" s="2">
        <v>781</v>
      </c>
      <c r="Y5130" s="2"/>
      <c r="Z5130" s="2"/>
      <c r="AA5130" s="2" t="s">
        <v>4475</v>
      </c>
      <c r="AB5130" s="3">
        <f>DATEVALUE(DatosTransformados[[#This Row],[Contact Date Hidden]])</f>
        <v>44772</v>
      </c>
      <c r="AC5130" s="3">
        <v>45145</v>
      </c>
      <c r="AD5130" s="2" t="s">
        <v>44</v>
      </c>
      <c r="AE5130" s="2" t="str">
        <f>VLOOKUP(DatosTransformados[[#This Row],[Customer Segment Hidden]],Tabla3[#All],2,FALSE)</f>
        <v>Medium</v>
      </c>
      <c r="AF5130" s="11">
        <v>18.94201272673444</v>
      </c>
      <c r="AG5130" s="2">
        <v>6</v>
      </c>
      <c r="AH5130" s="2" t="s">
        <v>63</v>
      </c>
      <c r="AI5130" s="2" t="str">
        <f>IFERROR(VLOOKUP(DatosTransformados[[#This Row],[Preferred Contact Method Hidden]],Tabla3[#All],2,FALSE),DatosTransformados[[#This Row],[Preferred Contact Method Hidden]])</f>
        <v>SMS</v>
      </c>
      <c r="AJ5130" s="2" t="str">
        <f>VLOOKUP(DatosTransformados[[#This Row],[Applied Discount Hidden]],Tabla3[#All],2,FALSE)</f>
        <v>No</v>
      </c>
      <c r="AK5130" s="2" t="b">
        <v>0</v>
      </c>
    </row>
    <row r="5131" spans="1:37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">
        <v>21</v>
      </c>
      <c r="O5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1" s="5" t="s">
        <v>21</v>
      </c>
      <c r="Q5131" s="5">
        <v>0</v>
      </c>
      <c r="R5131" s="5" t="s">
        <v>21</v>
      </c>
      <c r="S5131" s="5" t="s">
        <v>24</v>
      </c>
      <c r="T5131" s="5" t="s">
        <v>25</v>
      </c>
      <c r="U5131" s="5">
        <v>48</v>
      </c>
      <c r="V5131" s="5" t="str">
        <f>PROPER(DatosTransformados[[#This Row],[Payment Method Hidden]])</f>
        <v>Credit Card</v>
      </c>
      <c r="W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131" s="5">
        <v>619</v>
      </c>
      <c r="Y5131" s="5"/>
      <c r="Z5131" s="5"/>
      <c r="AA5131" s="5" t="s">
        <v>4329</v>
      </c>
      <c r="AB5131" s="6">
        <f>DATEVALUE(DatosTransformados[[#This Row],[Contact Date Hidden]])</f>
        <v>43961</v>
      </c>
      <c r="AC5131" s="6">
        <v>44013</v>
      </c>
      <c r="AD5131" s="5" t="s">
        <v>28</v>
      </c>
      <c r="AE5131" s="5" t="str">
        <f>VLOOKUP(DatosTransformados[[#This Row],[Customer Segment Hidden]],Tabla3[#All],2,FALSE)</f>
        <v>High</v>
      </c>
      <c r="AF5131" s="12">
        <v>55.95755938834985</v>
      </c>
      <c r="AG5131" s="5">
        <v>5</v>
      </c>
      <c r="AH5131" s="5" t="s">
        <v>49</v>
      </c>
      <c r="AI5131" s="5" t="str">
        <f>IFERROR(VLOOKUP(DatosTransformados[[#This Row],[Preferred Contact Method Hidden]],Tabla3[#All],2,FALSE),DatosTransformados[[#This Row],[Preferred Contact Method Hidden]])</f>
        <v>Phone</v>
      </c>
      <c r="AJ5131" s="5" t="str">
        <f>VLOOKUP(DatosTransformados[[#This Row],[Applied Discount Hidden]],Tabla3[#All],2,FALSE)</f>
        <v>Yes</v>
      </c>
      <c r="AK5131" s="5" t="b">
        <v>1</v>
      </c>
    </row>
    <row r="5132" spans="1:37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">
        <v>21</v>
      </c>
      <c r="O5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2" s="2" t="s">
        <v>33</v>
      </c>
      <c r="Q5132" s="2">
        <v>5</v>
      </c>
      <c r="R5132" s="2" t="s">
        <v>33</v>
      </c>
      <c r="S5132" s="2" t="s">
        <v>52</v>
      </c>
      <c r="T5132" s="2" t="s">
        <v>123</v>
      </c>
      <c r="U5132" s="2">
        <v>24</v>
      </c>
      <c r="V5132" s="2" t="str">
        <f>PROPER(DatosTransformados[[#This Row],[Payment Method Hidden]])</f>
        <v>Credit Card</v>
      </c>
      <c r="W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132" s="2">
        <v>1735</v>
      </c>
      <c r="Y5132" s="2"/>
      <c r="Z5132" s="2"/>
      <c r="AA5132" s="2" t="s">
        <v>6889</v>
      </c>
      <c r="AB5132" s="3">
        <f>DATEVALUE(DatosTransformados[[#This Row],[Contact Date Hidden]])</f>
        <v>45007</v>
      </c>
      <c r="AC5132" s="3">
        <v>44451</v>
      </c>
      <c r="AD5132" s="2" t="s">
        <v>38</v>
      </c>
      <c r="AE5132" s="2" t="str">
        <f>VLOOKUP(DatosTransformados[[#This Row],[Customer Segment Hidden]],Tabla3[#All],2,FALSE)</f>
        <v>Low</v>
      </c>
      <c r="AF5132" s="11">
        <v>25.522026240619461</v>
      </c>
      <c r="AG5132" s="2">
        <v>3</v>
      </c>
      <c r="AH5132" s="2" t="s">
        <v>49</v>
      </c>
      <c r="AI5132" s="2" t="str">
        <f>IFERROR(VLOOKUP(DatosTransformados[[#This Row],[Preferred Contact Method Hidden]],Tabla3[#All],2,FALSE),DatosTransformados[[#This Row],[Preferred Contact Method Hidden]])</f>
        <v>Phone</v>
      </c>
      <c r="AJ5132" s="2" t="str">
        <f>VLOOKUP(DatosTransformados[[#This Row],[Applied Discount Hidden]],Tabla3[#All],2,FALSE)</f>
        <v>No</v>
      </c>
      <c r="AK5132" s="2" t="b">
        <v>0</v>
      </c>
    </row>
    <row r="5133" spans="1:37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">
        <v>21</v>
      </c>
      <c r="O5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3" s="5" t="s">
        <v>21</v>
      </c>
      <c r="Q5133" s="5">
        <v>0</v>
      </c>
      <c r="R5133" s="5" t="s">
        <v>21</v>
      </c>
      <c r="S5133" s="5" t="s">
        <v>24</v>
      </c>
      <c r="T5133" s="5" t="s">
        <v>35</v>
      </c>
      <c r="U5133" s="5">
        <v>11</v>
      </c>
      <c r="V5133" s="5" t="str">
        <f>PROPER(DatosTransformados[[#This Row],[Payment Method Hidden]])</f>
        <v>Direct Debit</v>
      </c>
      <c r="W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133" s="5">
        <v>42</v>
      </c>
      <c r="Y5133" s="5"/>
      <c r="Z5133" s="5"/>
      <c r="AA5133" s="5" t="s">
        <v>7592</v>
      </c>
      <c r="AB5133" s="6">
        <f>DATEVALUE(DatosTransformados[[#This Row],[Contact Date Hidden]])</f>
        <v>45242</v>
      </c>
      <c r="AC5133" s="6">
        <v>44873</v>
      </c>
      <c r="AD5133" s="5" t="s">
        <v>38</v>
      </c>
      <c r="AE5133" s="5" t="str">
        <f>VLOOKUP(DatosTransformados[[#This Row],[Customer Segment Hidden]],Tabla3[#All],2,FALSE)</f>
        <v>Low</v>
      </c>
      <c r="AF5133" s="12">
        <v>11.91404929531269</v>
      </c>
      <c r="AG5133" s="5">
        <v>10</v>
      </c>
      <c r="AH5133" s="5" t="s">
        <v>29</v>
      </c>
      <c r="AI5133" s="5" t="str">
        <f>IFERROR(VLOOKUP(DatosTransformados[[#This Row],[Preferred Contact Method Hidden]],Tabla3[#All],2,FALSE),DatosTransformados[[#This Row],[Preferred Contact Method Hidden]])</f>
        <v>Email</v>
      </c>
      <c r="AJ5133" s="5" t="str">
        <f>VLOOKUP(DatosTransformados[[#This Row],[Applied Discount Hidden]],Tabla3[#All],2,FALSE)</f>
        <v>Yes</v>
      </c>
      <c r="AK5133" s="5" t="b">
        <v>1</v>
      </c>
    </row>
    <row r="5134" spans="1:37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">
        <v>21</v>
      </c>
      <c r="O5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4" s="2" t="s">
        <v>33</v>
      </c>
      <c r="Q5134" s="2">
        <v>6</v>
      </c>
      <c r="R5134" s="2" t="s">
        <v>33</v>
      </c>
      <c r="S5134" s="2" t="s">
        <v>34</v>
      </c>
      <c r="T5134" s="2" t="s">
        <v>123</v>
      </c>
      <c r="U5134" s="2">
        <v>38</v>
      </c>
      <c r="V5134" s="2" t="str">
        <f>PROPER(DatosTransformados[[#This Row],[Payment Method Hidden]])</f>
        <v>Credit Card</v>
      </c>
      <c r="W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134" s="2">
        <v>2717</v>
      </c>
      <c r="Y5134" s="2"/>
      <c r="Z5134" s="2"/>
      <c r="AA5134" s="2" t="s">
        <v>7594</v>
      </c>
      <c r="AB5134" s="3">
        <f>DATEVALUE(DatosTransformados[[#This Row],[Contact Date Hidden]])</f>
        <v>44174</v>
      </c>
      <c r="AC5134" s="3">
        <v>44711</v>
      </c>
      <c r="AD5134" s="2" t="s">
        <v>28</v>
      </c>
      <c r="AE5134" s="2" t="str">
        <f>VLOOKUP(DatosTransformados[[#This Row],[Customer Segment Hidden]],Tabla3[#All],2,FALSE)</f>
        <v>High</v>
      </c>
      <c r="AF5134" s="11">
        <v>32.776143879693961</v>
      </c>
      <c r="AG5134" s="2">
        <v>7</v>
      </c>
      <c r="AH5134" s="2" t="s">
        <v>63</v>
      </c>
      <c r="AI5134" s="2" t="str">
        <f>IFERROR(VLOOKUP(DatosTransformados[[#This Row],[Preferred Contact Method Hidden]],Tabla3[#All],2,FALSE),DatosTransformados[[#This Row],[Preferred Contact Method Hidden]])</f>
        <v>SMS</v>
      </c>
      <c r="AJ5134" s="2" t="str">
        <f>VLOOKUP(DatosTransformados[[#This Row],[Applied Discount Hidden]],Tabla3[#All],2,FALSE)</f>
        <v>No</v>
      </c>
      <c r="AK5134" s="2" t="b">
        <v>0</v>
      </c>
    </row>
    <row r="5135" spans="1:37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">
        <v>21</v>
      </c>
      <c r="O5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5" s="5" t="s">
        <v>21</v>
      </c>
      <c r="Q5135" s="5">
        <v>0</v>
      </c>
      <c r="R5135" s="5" t="s">
        <v>33</v>
      </c>
      <c r="S5135" s="5" t="s">
        <v>52</v>
      </c>
      <c r="T5135" s="5" t="s">
        <v>117</v>
      </c>
      <c r="U5135" s="5">
        <v>38</v>
      </c>
      <c r="V5135" s="5" t="str">
        <f>PROPER(DatosTransformados[[#This Row],[Payment Method Hidden]])</f>
        <v>Direct Debit</v>
      </c>
      <c r="W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135" s="5">
        <v>2799</v>
      </c>
      <c r="Y5135" s="5"/>
      <c r="Z5135" s="5"/>
      <c r="AA5135" s="5" t="s">
        <v>7596</v>
      </c>
      <c r="AB5135" s="6">
        <f>DATEVALUE(DatosTransformados[[#This Row],[Contact Date Hidden]])</f>
        <v>44036</v>
      </c>
      <c r="AC5135" s="6">
        <v>44733</v>
      </c>
      <c r="AD5135" s="5" t="s">
        <v>44</v>
      </c>
      <c r="AE5135" s="5" t="str">
        <f>VLOOKUP(DatosTransformados[[#This Row],[Customer Segment Hidden]],Tabla3[#All],2,FALSE)</f>
        <v>Medium</v>
      </c>
      <c r="AF5135" s="12">
        <v>43.743494107319002</v>
      </c>
      <c r="AG5135" s="5">
        <v>5</v>
      </c>
      <c r="AH5135" s="5" t="s">
        <v>49</v>
      </c>
      <c r="AI5135" s="5" t="str">
        <f>IFERROR(VLOOKUP(DatosTransformados[[#This Row],[Preferred Contact Method Hidden]],Tabla3[#All],2,FALSE),DatosTransformados[[#This Row],[Preferred Contact Method Hidden]])</f>
        <v>Phone</v>
      </c>
      <c r="AJ5135" s="5" t="str">
        <f>VLOOKUP(DatosTransformados[[#This Row],[Applied Discount Hidden]],Tabla3[#All],2,FALSE)</f>
        <v>No</v>
      </c>
      <c r="AK5135" s="5" t="b">
        <v>0</v>
      </c>
    </row>
    <row r="5136" spans="1:37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">
        <v>21</v>
      </c>
      <c r="O5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6" s="2" t="s">
        <v>21</v>
      </c>
      <c r="Q5136" s="2">
        <v>0</v>
      </c>
      <c r="R5136" s="2" t="s">
        <v>33</v>
      </c>
      <c r="S5136" s="2" t="s">
        <v>52</v>
      </c>
      <c r="T5136" s="2" t="s">
        <v>25</v>
      </c>
      <c r="U5136" s="2">
        <v>36</v>
      </c>
      <c r="V5136" s="2" t="str">
        <f>PROPER(DatosTransformados[[#This Row],[Payment Method Hidden]])</f>
        <v>Credit Card</v>
      </c>
      <c r="W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136" s="2">
        <v>2654</v>
      </c>
      <c r="Y5136" s="2"/>
      <c r="Z5136" s="2"/>
      <c r="AA5136" s="2" t="s">
        <v>3017</v>
      </c>
      <c r="AB5136" s="3">
        <f>DATEVALUE(DatosTransformados[[#This Row],[Contact Date Hidden]])</f>
        <v>44357</v>
      </c>
      <c r="AC5136" s="3">
        <v>45149</v>
      </c>
      <c r="AD5136" s="2" t="s">
        <v>28</v>
      </c>
      <c r="AE5136" s="2" t="str">
        <f>VLOOKUP(DatosTransformados[[#This Row],[Customer Segment Hidden]],Tabla3[#All],2,FALSE)</f>
        <v>High</v>
      </c>
      <c r="AF5136" s="11">
        <v>39.914211754196707</v>
      </c>
      <c r="AG5136" s="2">
        <v>1</v>
      </c>
      <c r="AH5136" s="2" t="s">
        <v>29</v>
      </c>
      <c r="AI5136" s="2" t="str">
        <f>IFERROR(VLOOKUP(DatosTransformados[[#This Row],[Preferred Contact Method Hidden]],Tabla3[#All],2,FALSE),DatosTransformados[[#This Row],[Preferred Contact Method Hidden]])</f>
        <v>Email</v>
      </c>
      <c r="AJ5136" s="2" t="str">
        <f>VLOOKUP(DatosTransformados[[#This Row],[Applied Discount Hidden]],Tabla3[#All],2,FALSE)</f>
        <v>No</v>
      </c>
      <c r="AK5136" s="2" t="b">
        <v>0</v>
      </c>
    </row>
    <row r="5137" spans="1:37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">
        <v>21</v>
      </c>
      <c r="O5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7" s="5" t="s">
        <v>33</v>
      </c>
      <c r="Q5137" s="5">
        <v>6</v>
      </c>
      <c r="R5137" s="5" t="s">
        <v>33</v>
      </c>
      <c r="S5137" s="5" t="s">
        <v>34</v>
      </c>
      <c r="T5137" s="5" t="s">
        <v>117</v>
      </c>
      <c r="U5137" s="5">
        <v>28</v>
      </c>
      <c r="V5137" s="5" t="str">
        <f>PROPER(DatosTransformados[[#This Row],[Payment Method Hidden]])</f>
        <v>Direct Debit</v>
      </c>
      <c r="W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137" s="5">
        <v>1787</v>
      </c>
      <c r="Y5137" s="5"/>
      <c r="Z5137" s="5"/>
      <c r="AA5137" s="5" t="s">
        <v>4550</v>
      </c>
      <c r="AB5137" s="6">
        <f>DATEVALUE(DatosTransformados[[#This Row],[Contact Date Hidden]])</f>
        <v>44456</v>
      </c>
      <c r="AC5137" s="6">
        <v>44416</v>
      </c>
      <c r="AD5137" s="5" t="s">
        <v>28</v>
      </c>
      <c r="AE5137" s="5" t="str">
        <f>VLOOKUP(DatosTransformados[[#This Row],[Customer Segment Hidden]],Tabla3[#All],2,FALSE)</f>
        <v>High</v>
      </c>
      <c r="AF5137" s="12">
        <v>24.005412668670299</v>
      </c>
      <c r="AG5137" s="5">
        <v>10</v>
      </c>
      <c r="AH5137" s="5" t="s">
        <v>49</v>
      </c>
      <c r="AI5137" s="5" t="str">
        <f>IFERROR(VLOOKUP(DatosTransformados[[#This Row],[Preferred Contact Method Hidden]],Tabla3[#All],2,FALSE),DatosTransformados[[#This Row],[Preferred Contact Method Hidden]])</f>
        <v>Phone</v>
      </c>
      <c r="AJ5137" s="5" t="str">
        <f>VLOOKUP(DatosTransformados[[#This Row],[Applied Discount Hidden]],Tabla3[#All],2,FALSE)</f>
        <v>No</v>
      </c>
      <c r="AK5137" s="5" t="b">
        <v>0</v>
      </c>
    </row>
    <row r="5138" spans="1:37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">
        <v>21</v>
      </c>
      <c r="O5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8" s="2" t="s">
        <v>21</v>
      </c>
      <c r="Q5138" s="2">
        <v>0</v>
      </c>
      <c r="R5138" s="2" t="s">
        <v>21</v>
      </c>
      <c r="S5138" s="2" t="s">
        <v>24</v>
      </c>
      <c r="T5138" s="2" t="s">
        <v>117</v>
      </c>
      <c r="U5138" s="2">
        <v>38</v>
      </c>
      <c r="V5138" s="2" t="str">
        <f>PROPER(DatosTransformados[[#This Row],[Payment Method Hidden]])</f>
        <v>Direct Debit</v>
      </c>
      <c r="W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138" s="2">
        <v>475</v>
      </c>
      <c r="Y5138" s="2" t="s">
        <v>156</v>
      </c>
      <c r="Z5138" s="2" t="s">
        <v>351</v>
      </c>
      <c r="AA5138" s="2" t="s">
        <v>2044</v>
      </c>
      <c r="AB5138" s="3">
        <f>DATEVALUE(DatosTransformados[[#This Row],[Contact Date Hidden]])</f>
        <v>44753</v>
      </c>
      <c r="AC5138" s="3">
        <v>45242</v>
      </c>
      <c r="AD5138" s="2" t="s">
        <v>28</v>
      </c>
      <c r="AE5138" s="2" t="str">
        <f>VLOOKUP(DatosTransformados[[#This Row],[Customer Segment Hidden]],Tabla3[#All],2,FALSE)</f>
        <v>High</v>
      </c>
      <c r="AF5138" s="11">
        <v>42.381693122760844</v>
      </c>
      <c r="AG5138" s="2">
        <v>6</v>
      </c>
      <c r="AH5138" s="2" t="s">
        <v>49</v>
      </c>
      <c r="AI5138" s="2" t="str">
        <f>IFERROR(VLOOKUP(DatosTransformados[[#This Row],[Preferred Contact Method Hidden]],Tabla3[#All],2,FALSE),DatosTransformados[[#This Row],[Preferred Contact Method Hidden]])</f>
        <v>Phone</v>
      </c>
      <c r="AJ5138" s="2" t="str">
        <f>VLOOKUP(DatosTransformados[[#This Row],[Applied Discount Hidden]],Tabla3[#All],2,FALSE)</f>
        <v>No</v>
      </c>
      <c r="AK5138" s="2" t="b">
        <v>0</v>
      </c>
    </row>
    <row r="5139" spans="1:37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">
        <v>33</v>
      </c>
      <c r="O51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39" s="5" t="s">
        <v>21</v>
      </c>
      <c r="Q5139" s="5">
        <v>0</v>
      </c>
      <c r="R5139" s="5" t="s">
        <v>33</v>
      </c>
      <c r="S5139" s="5" t="s">
        <v>24</v>
      </c>
      <c r="T5139" s="5" t="s">
        <v>35</v>
      </c>
      <c r="U5139" s="5">
        <v>47</v>
      </c>
      <c r="V5139" s="5" t="str">
        <f>PROPER(DatosTransformados[[#This Row],[Payment Method Hidden]])</f>
        <v>Direct Debit</v>
      </c>
      <c r="W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139" s="5">
        <v>2291</v>
      </c>
      <c r="Y5139" s="5" t="s">
        <v>42</v>
      </c>
      <c r="Z5139" s="5" t="s">
        <v>359</v>
      </c>
      <c r="AA5139" s="5" t="s">
        <v>3862</v>
      </c>
      <c r="AB5139" s="6">
        <f>DATEVALUE(DatosTransformados[[#This Row],[Contact Date Hidden]])</f>
        <v>43899</v>
      </c>
      <c r="AC5139" s="6">
        <v>44321</v>
      </c>
      <c r="AD5139" s="5" t="s">
        <v>44</v>
      </c>
      <c r="AE5139" s="5" t="str">
        <f>VLOOKUP(DatosTransformados[[#This Row],[Customer Segment Hidden]],Tabla3[#All],2,FALSE)</f>
        <v>Medium</v>
      </c>
      <c r="AF5139" s="12">
        <v>54.606881573669597</v>
      </c>
      <c r="AG5139" s="5">
        <v>9</v>
      </c>
      <c r="AH5139" s="5" t="s">
        <v>63</v>
      </c>
      <c r="AI5139" s="5" t="str">
        <f>IFERROR(VLOOKUP(DatosTransformados[[#This Row],[Preferred Contact Method Hidden]],Tabla3[#All],2,FALSE),DatosTransformados[[#This Row],[Preferred Contact Method Hidden]])</f>
        <v>SMS</v>
      </c>
      <c r="AJ5139" s="5" t="str">
        <f>VLOOKUP(DatosTransformados[[#This Row],[Applied Discount Hidden]],Tabla3[#All],2,FALSE)</f>
        <v>No</v>
      </c>
      <c r="AK5139" s="5" t="b">
        <v>0</v>
      </c>
    </row>
    <row r="5140" spans="1:37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">
        <v>21</v>
      </c>
      <c r="O51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0" s="2" t="s">
        <v>21</v>
      </c>
      <c r="Q5140" s="2">
        <v>0</v>
      </c>
      <c r="R5140" s="2" t="s">
        <v>21</v>
      </c>
      <c r="S5140" s="2" t="s">
        <v>52</v>
      </c>
      <c r="T5140" s="2" t="s">
        <v>117</v>
      </c>
      <c r="U5140" s="2">
        <v>12</v>
      </c>
      <c r="V5140" s="2" t="str">
        <f>PROPER(DatosTransformados[[#This Row],[Payment Method Hidden]])</f>
        <v>Direct Debit</v>
      </c>
      <c r="W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140" s="2">
        <v>738</v>
      </c>
      <c r="Y5140" s="2"/>
      <c r="Z5140" s="2"/>
      <c r="AA5140" s="2" t="s">
        <v>3715</v>
      </c>
      <c r="AB5140" s="3">
        <f>DATEVALUE(DatosTransformados[[#This Row],[Contact Date Hidden]])</f>
        <v>45047</v>
      </c>
      <c r="AC5140" s="3">
        <v>45155</v>
      </c>
      <c r="AD5140" s="2" t="s">
        <v>28</v>
      </c>
      <c r="AE5140" s="2" t="str">
        <f>VLOOKUP(DatosTransformados[[#This Row],[Customer Segment Hidden]],Tabla3[#All],2,FALSE)</f>
        <v>High</v>
      </c>
      <c r="AF5140" s="11">
        <v>10.236016244490759</v>
      </c>
      <c r="AG5140" s="2">
        <v>1</v>
      </c>
      <c r="AH5140" s="2" t="s">
        <v>63</v>
      </c>
      <c r="AI5140" s="2" t="str">
        <f>IFERROR(VLOOKUP(DatosTransformados[[#This Row],[Preferred Contact Method Hidden]],Tabla3[#All],2,FALSE),DatosTransformados[[#This Row],[Preferred Contact Method Hidden]])</f>
        <v>SMS</v>
      </c>
      <c r="AJ5140" s="2" t="str">
        <f>VLOOKUP(DatosTransformados[[#This Row],[Applied Discount Hidden]],Tabla3[#All],2,FALSE)</f>
        <v>No</v>
      </c>
      <c r="AK5140" s="2" t="b">
        <v>0</v>
      </c>
    </row>
    <row r="5141" spans="1:37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">
        <v>21</v>
      </c>
      <c r="O51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1" s="5" t="s">
        <v>21</v>
      </c>
      <c r="Q5141" s="5">
        <v>0</v>
      </c>
      <c r="R5141" s="5" t="s">
        <v>21</v>
      </c>
      <c r="S5141" s="5" t="s">
        <v>24</v>
      </c>
      <c r="T5141" s="5" t="s">
        <v>35</v>
      </c>
      <c r="U5141" s="5">
        <v>15</v>
      </c>
      <c r="V5141" s="5" t="str">
        <f>PROPER(DatosTransformados[[#This Row],[Payment Method Hidden]])</f>
        <v>Direct Debit</v>
      </c>
      <c r="W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141" s="5">
        <v>26</v>
      </c>
      <c r="Y5141" s="5" t="s">
        <v>42</v>
      </c>
      <c r="Z5141" s="5" t="s">
        <v>213</v>
      </c>
      <c r="AA5141" s="5" t="s">
        <v>6715</v>
      </c>
      <c r="AB5141" s="6">
        <f>DATEVALUE(DatosTransformados[[#This Row],[Contact Date Hidden]])</f>
        <v>44284</v>
      </c>
      <c r="AC5141" s="6">
        <v>45145</v>
      </c>
      <c r="AD5141" s="5" t="s">
        <v>44</v>
      </c>
      <c r="AE5141" s="5" t="str">
        <f>VLOOKUP(DatosTransformados[[#This Row],[Customer Segment Hidden]],Tabla3[#All],2,FALSE)</f>
        <v>Medium</v>
      </c>
      <c r="AF5141" s="12">
        <v>17.534304695917871</v>
      </c>
      <c r="AG5141" s="5">
        <v>5</v>
      </c>
      <c r="AH5141" s="5" t="s">
        <v>63</v>
      </c>
      <c r="AI5141" s="5" t="str">
        <f>IFERROR(VLOOKUP(DatosTransformados[[#This Row],[Preferred Contact Method Hidden]],Tabla3[#All],2,FALSE),DatosTransformados[[#This Row],[Preferred Contact Method Hidden]])</f>
        <v>SMS</v>
      </c>
      <c r="AJ5141" s="5" t="str">
        <f>VLOOKUP(DatosTransformados[[#This Row],[Applied Discount Hidden]],Tabla3[#All],2,FALSE)</f>
        <v>Yes</v>
      </c>
      <c r="AK5141" s="5" t="b">
        <v>1</v>
      </c>
    </row>
    <row r="5142" spans="1:37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">
        <v>33</v>
      </c>
      <c r="O51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2" s="2" t="s">
        <v>33</v>
      </c>
      <c r="Q5142" s="2">
        <v>5</v>
      </c>
      <c r="R5142" s="2" t="s">
        <v>21</v>
      </c>
      <c r="S5142" s="2" t="s">
        <v>24</v>
      </c>
      <c r="T5142" s="2" t="s">
        <v>123</v>
      </c>
      <c r="U5142" s="2">
        <v>14</v>
      </c>
      <c r="V5142" s="2" t="str">
        <f>PROPER(DatosTransformados[[#This Row],[Payment Method Hidden]])</f>
        <v>Credit Card</v>
      </c>
      <c r="W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5142" s="2">
        <v>14</v>
      </c>
      <c r="Y5142" s="2" t="s">
        <v>87</v>
      </c>
      <c r="Z5142" s="2" t="s">
        <v>126</v>
      </c>
      <c r="AA5142" s="2" t="s">
        <v>6525</v>
      </c>
      <c r="AB5142" s="3">
        <f>DATEVALUE(DatosTransformados[[#This Row],[Contact Date Hidden]])</f>
        <v>44104</v>
      </c>
      <c r="AC5142" s="3">
        <v>44561</v>
      </c>
      <c r="AD5142" s="2" t="s">
        <v>44</v>
      </c>
      <c r="AE5142" s="2" t="str">
        <f>VLOOKUP(DatosTransformados[[#This Row],[Customer Segment Hidden]],Tabla3[#All],2,FALSE)</f>
        <v>Medium</v>
      </c>
      <c r="AF5142" s="11">
        <v>12.282849514793</v>
      </c>
      <c r="AG5142" s="2">
        <v>10</v>
      </c>
      <c r="AH5142" s="2" t="s">
        <v>49</v>
      </c>
      <c r="AI5142" s="2" t="str">
        <f>IFERROR(VLOOKUP(DatosTransformados[[#This Row],[Preferred Contact Method Hidden]],Tabla3[#All],2,FALSE),DatosTransformados[[#This Row],[Preferred Contact Method Hidden]])</f>
        <v>Phone</v>
      </c>
      <c r="AJ5142" s="2" t="str">
        <f>VLOOKUP(DatosTransformados[[#This Row],[Applied Discount Hidden]],Tabla3[#All],2,FALSE)</f>
        <v>Yes</v>
      </c>
      <c r="AK5142" s="2" t="b">
        <v>1</v>
      </c>
    </row>
    <row r="5143" spans="1:37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">
        <v>21</v>
      </c>
      <c r="O51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3" s="5" t="s">
        <v>21</v>
      </c>
      <c r="Q5143" s="5">
        <v>0</v>
      </c>
      <c r="R5143" s="5" t="s">
        <v>21</v>
      </c>
      <c r="S5143" s="5" t="s">
        <v>24</v>
      </c>
      <c r="T5143" s="5" t="s">
        <v>123</v>
      </c>
      <c r="U5143" s="5">
        <v>13</v>
      </c>
      <c r="V5143" s="5" t="str">
        <f>PROPER(DatosTransformados[[#This Row],[Payment Method Hidden]])</f>
        <v>Credit Card</v>
      </c>
      <c r="W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143" s="5">
        <v>13</v>
      </c>
      <c r="Y5143" s="5"/>
      <c r="Z5143" s="5"/>
      <c r="AA5143" s="5" t="s">
        <v>4849</v>
      </c>
      <c r="AB5143" s="6">
        <f>DATEVALUE(DatosTransformados[[#This Row],[Contact Date Hidden]])</f>
        <v>44734</v>
      </c>
      <c r="AC5143" s="6">
        <v>44932</v>
      </c>
      <c r="AD5143" s="5" t="s">
        <v>44</v>
      </c>
      <c r="AE5143" s="5" t="str">
        <f>VLOOKUP(DatosTransformados[[#This Row],[Customer Segment Hidden]],Tabla3[#All],2,FALSE)</f>
        <v>Medium</v>
      </c>
      <c r="AF5143" s="12">
        <v>10.9693240066279</v>
      </c>
      <c r="AG5143" s="5">
        <v>6</v>
      </c>
      <c r="AH5143" s="5" t="s">
        <v>63</v>
      </c>
      <c r="AI5143" s="5" t="str">
        <f>IFERROR(VLOOKUP(DatosTransformados[[#This Row],[Preferred Contact Method Hidden]],Tabla3[#All],2,FALSE),DatosTransformados[[#This Row],[Preferred Contact Method Hidden]])</f>
        <v>SMS</v>
      </c>
      <c r="AJ5143" s="5" t="str">
        <f>VLOOKUP(DatosTransformados[[#This Row],[Applied Discount Hidden]],Tabla3[#All],2,FALSE)</f>
        <v>No</v>
      </c>
      <c r="AK5143" s="5" t="b">
        <v>0</v>
      </c>
    </row>
    <row r="5144" spans="1:37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">
        <v>21</v>
      </c>
      <c r="O51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4" s="2" t="s">
        <v>21</v>
      </c>
      <c r="Q5144" s="2">
        <v>0</v>
      </c>
      <c r="R5144" s="2" t="s">
        <v>33</v>
      </c>
      <c r="S5144" s="2" t="s">
        <v>24</v>
      </c>
      <c r="T5144" s="2" t="s">
        <v>35</v>
      </c>
      <c r="U5144" s="2">
        <v>23</v>
      </c>
      <c r="V5144" s="2" t="str">
        <f>PROPER(DatosTransformados[[#This Row],[Payment Method Hidden]])</f>
        <v>Direct Debit</v>
      </c>
      <c r="W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144" s="2">
        <v>970</v>
      </c>
      <c r="Y5144" s="2" t="s">
        <v>42</v>
      </c>
      <c r="Z5144" s="2" t="s">
        <v>359</v>
      </c>
      <c r="AA5144" s="2" t="s">
        <v>4664</v>
      </c>
      <c r="AB5144" s="3">
        <f>DATEVALUE(DatosTransformados[[#This Row],[Contact Date Hidden]])</f>
        <v>44419</v>
      </c>
      <c r="AC5144" s="3">
        <v>44836</v>
      </c>
      <c r="AD5144" s="2" t="s">
        <v>38</v>
      </c>
      <c r="AE5144" s="2" t="str">
        <f>VLOOKUP(DatosTransformados[[#This Row],[Customer Segment Hidden]],Tabla3[#All],2,FALSE)</f>
        <v>Low</v>
      </c>
      <c r="AF5144" s="11">
        <v>21.545541426814339</v>
      </c>
      <c r="AG5144" s="2">
        <v>1</v>
      </c>
      <c r="AH5144" s="2" t="s">
        <v>29</v>
      </c>
      <c r="AI5144" s="2" t="str">
        <f>IFERROR(VLOOKUP(DatosTransformados[[#This Row],[Preferred Contact Method Hidden]],Tabla3[#All],2,FALSE),DatosTransformados[[#This Row],[Preferred Contact Method Hidden]])</f>
        <v>Email</v>
      </c>
      <c r="AJ5144" s="2" t="str">
        <f>VLOOKUP(DatosTransformados[[#This Row],[Applied Discount Hidden]],Tabla3[#All],2,FALSE)</f>
        <v>Yes</v>
      </c>
      <c r="AK5144" s="2" t="b">
        <v>1</v>
      </c>
    </row>
    <row r="5145" spans="1:37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">
        <v>21</v>
      </c>
      <c r="O51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5" s="5" t="s">
        <v>21</v>
      </c>
      <c r="Q5145" s="5">
        <v>0</v>
      </c>
      <c r="R5145" s="5" t="s">
        <v>33</v>
      </c>
      <c r="S5145" s="5" t="s">
        <v>24</v>
      </c>
      <c r="T5145" s="5" t="s">
        <v>123</v>
      </c>
      <c r="U5145" s="5">
        <v>49</v>
      </c>
      <c r="V5145" s="5" t="str">
        <f>PROPER(DatosTransformados[[#This Row],[Payment Method Hidden]])</f>
        <v>Credit Card</v>
      </c>
      <c r="W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145" s="5">
        <v>1597</v>
      </c>
      <c r="Y5145" s="5" t="s">
        <v>42</v>
      </c>
      <c r="Z5145" s="5" t="s">
        <v>213</v>
      </c>
      <c r="AA5145" s="5" t="s">
        <v>869</v>
      </c>
      <c r="AB5145" s="6">
        <f>DATEVALUE(DatosTransformados[[#This Row],[Contact Date Hidden]])</f>
        <v>44716</v>
      </c>
      <c r="AC5145" s="6">
        <v>45134</v>
      </c>
      <c r="AD5145" s="5" t="s">
        <v>28</v>
      </c>
      <c r="AE5145" s="5" t="str">
        <f>VLOOKUP(DatosTransformados[[#This Row],[Customer Segment Hidden]],Tabla3[#All],2,FALSE)</f>
        <v>High</v>
      </c>
      <c r="AF5145" s="12">
        <v>56.264782701873273</v>
      </c>
      <c r="AG5145" s="5">
        <v>7</v>
      </c>
      <c r="AH5145" s="5" t="s">
        <v>49</v>
      </c>
      <c r="AI5145" s="5" t="str">
        <f>IFERROR(VLOOKUP(DatosTransformados[[#This Row],[Preferred Contact Method Hidden]],Tabla3[#All],2,FALSE),DatosTransformados[[#This Row],[Preferred Contact Method Hidden]])</f>
        <v>Phone</v>
      </c>
      <c r="AJ5145" s="5" t="str">
        <f>VLOOKUP(DatosTransformados[[#This Row],[Applied Discount Hidden]],Tabla3[#All],2,FALSE)</f>
        <v>No</v>
      </c>
      <c r="AK5145" s="5" t="b">
        <v>0</v>
      </c>
    </row>
    <row r="5146" spans="1:37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">
        <v>21</v>
      </c>
      <c r="O51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6" s="2" t="s">
        <v>33</v>
      </c>
      <c r="Q5146" s="2">
        <v>2</v>
      </c>
      <c r="R5146" s="2" t="s">
        <v>21</v>
      </c>
      <c r="S5146" s="2" t="s">
        <v>24</v>
      </c>
      <c r="T5146" s="2" t="s">
        <v>25</v>
      </c>
      <c r="U5146" s="2">
        <v>29</v>
      </c>
      <c r="V5146" s="2" t="str">
        <f>PROPER(DatosTransformados[[#This Row],[Payment Method Hidden]])</f>
        <v>Credit Card</v>
      </c>
      <c r="W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146" s="2">
        <v>397</v>
      </c>
      <c r="Y5146" s="2"/>
      <c r="Z5146" s="2"/>
      <c r="AA5146" s="2" t="s">
        <v>6733</v>
      </c>
      <c r="AB5146" s="3">
        <f>DATEVALUE(DatosTransformados[[#This Row],[Contact Date Hidden]])</f>
        <v>44562</v>
      </c>
      <c r="AC5146" s="3">
        <v>43887</v>
      </c>
      <c r="AD5146" s="2" t="s">
        <v>38</v>
      </c>
      <c r="AE5146" s="2" t="str">
        <f>VLOOKUP(DatosTransformados[[#This Row],[Customer Segment Hidden]],Tabla3[#All],2,FALSE)</f>
        <v>Low</v>
      </c>
      <c r="AF5146" s="11">
        <v>33.906642222558183</v>
      </c>
      <c r="AG5146" s="2">
        <v>6</v>
      </c>
      <c r="AH5146" s="2" t="s">
        <v>63</v>
      </c>
      <c r="AI5146" s="2" t="str">
        <f>IFERROR(VLOOKUP(DatosTransformados[[#This Row],[Preferred Contact Method Hidden]],Tabla3[#All],2,FALSE),DatosTransformados[[#This Row],[Preferred Contact Method Hidden]])</f>
        <v>SMS</v>
      </c>
      <c r="AJ5146" s="2" t="str">
        <f>VLOOKUP(DatosTransformados[[#This Row],[Applied Discount Hidden]],Tabla3[#All],2,FALSE)</f>
        <v>Yes</v>
      </c>
      <c r="AK5146" s="2" t="b">
        <v>1</v>
      </c>
    </row>
    <row r="5147" spans="1:37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">
        <v>21</v>
      </c>
      <c r="O51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7" s="5" t="s">
        <v>21</v>
      </c>
      <c r="Q5147" s="5">
        <v>0</v>
      </c>
      <c r="R5147" s="5" t="s">
        <v>33</v>
      </c>
      <c r="S5147" s="5" t="s">
        <v>52</v>
      </c>
      <c r="T5147" s="5" t="s">
        <v>117</v>
      </c>
      <c r="U5147" s="5">
        <v>62</v>
      </c>
      <c r="V5147" s="5" t="str">
        <f>PROPER(DatosTransformados[[#This Row],[Payment Method Hidden]])</f>
        <v>Direct Debit</v>
      </c>
      <c r="W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5147" s="5">
        <v>4458</v>
      </c>
      <c r="Y5147" s="5"/>
      <c r="Z5147" s="5"/>
      <c r="AA5147" s="5" t="s">
        <v>5990</v>
      </c>
      <c r="AB5147" s="6">
        <f>DATEVALUE(DatosTransformados[[#This Row],[Contact Date Hidden]])</f>
        <v>45141</v>
      </c>
      <c r="AC5147" s="6">
        <v>44112</v>
      </c>
      <c r="AD5147" s="5" t="s">
        <v>44</v>
      </c>
      <c r="AE5147" s="5" t="str">
        <f>VLOOKUP(DatosTransformados[[#This Row],[Customer Segment Hidden]],Tabla3[#All],2,FALSE)</f>
        <v>Medium</v>
      </c>
      <c r="AF5147" s="12">
        <v>72.48974012221602</v>
      </c>
      <c r="AG5147" s="5">
        <v>0</v>
      </c>
      <c r="AH5147" s="5" t="s">
        <v>29</v>
      </c>
      <c r="AI5147" s="5" t="str">
        <f>IFERROR(VLOOKUP(DatosTransformados[[#This Row],[Preferred Contact Method Hidden]],Tabla3[#All],2,FALSE),DatosTransformados[[#This Row],[Preferred Contact Method Hidden]])</f>
        <v>Email</v>
      </c>
      <c r="AJ5147" s="5" t="str">
        <f>VLOOKUP(DatosTransformados[[#This Row],[Applied Discount Hidden]],Tabla3[#All],2,FALSE)</f>
        <v>No</v>
      </c>
      <c r="AK5147" s="5" t="b">
        <v>0</v>
      </c>
    </row>
    <row r="5148" spans="1:37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">
        <v>21</v>
      </c>
      <c r="O51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8" s="2" t="s">
        <v>33</v>
      </c>
      <c r="Q5148" s="2">
        <v>5</v>
      </c>
      <c r="R5148" s="2" t="s">
        <v>21</v>
      </c>
      <c r="S5148" s="2" t="s">
        <v>24</v>
      </c>
      <c r="T5148" s="2" t="s">
        <v>35</v>
      </c>
      <c r="U5148" s="2">
        <v>8</v>
      </c>
      <c r="V5148" s="2" t="str">
        <f>PROPER(DatosTransformados[[#This Row],[Payment Method Hidden]])</f>
        <v>Direct Debit</v>
      </c>
      <c r="W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148" s="2">
        <v>139</v>
      </c>
      <c r="Y5148" s="2"/>
      <c r="Z5148" s="2"/>
      <c r="AA5148" s="2" t="s">
        <v>2620</v>
      </c>
      <c r="AB5148" s="3">
        <f>DATEVALUE(DatosTransformados[[#This Row],[Contact Date Hidden]])</f>
        <v>44014</v>
      </c>
      <c r="AC5148" s="3">
        <v>44856</v>
      </c>
      <c r="AD5148" s="2" t="s">
        <v>38</v>
      </c>
      <c r="AE5148" s="2" t="str">
        <f>VLOOKUP(DatosTransformados[[#This Row],[Customer Segment Hidden]],Tabla3[#All],2,FALSE)</f>
        <v>Low</v>
      </c>
      <c r="AF5148" s="11">
        <v>8.8028688225755758</v>
      </c>
      <c r="AG5148" s="2">
        <v>0</v>
      </c>
      <c r="AH5148" s="2" t="s">
        <v>63</v>
      </c>
      <c r="AI5148" s="2" t="str">
        <f>IFERROR(VLOOKUP(DatosTransformados[[#This Row],[Preferred Contact Method Hidden]],Tabla3[#All],2,FALSE),DatosTransformados[[#This Row],[Preferred Contact Method Hidden]])</f>
        <v>SMS</v>
      </c>
      <c r="AJ5148" s="2" t="str">
        <f>VLOOKUP(DatosTransformados[[#This Row],[Applied Discount Hidden]],Tabla3[#All],2,FALSE)</f>
        <v>Yes</v>
      </c>
      <c r="AK5148" s="2" t="b">
        <v>1</v>
      </c>
    </row>
    <row r="5149" spans="1:37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">
        <v>21</v>
      </c>
      <c r="O51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49" s="5" t="s">
        <v>21</v>
      </c>
      <c r="Q5149" s="5">
        <v>0</v>
      </c>
      <c r="R5149" s="5" t="s">
        <v>21</v>
      </c>
      <c r="S5149" s="5" t="s">
        <v>24</v>
      </c>
      <c r="T5149" s="5" t="s">
        <v>169</v>
      </c>
      <c r="U5149" s="5">
        <v>40</v>
      </c>
      <c r="V5149" s="5" t="str">
        <f>PROPER(DatosTransformados[[#This Row],[Payment Method Hidden]])</f>
        <v>Paper Check</v>
      </c>
      <c r="W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149" s="5">
        <v>343</v>
      </c>
      <c r="Y5149" s="5"/>
      <c r="Z5149" s="5"/>
      <c r="AA5149" s="5" t="s">
        <v>6745</v>
      </c>
      <c r="AB5149" s="6">
        <f>DATEVALUE(DatosTransformados[[#This Row],[Contact Date Hidden]])</f>
        <v>43913</v>
      </c>
      <c r="AC5149" s="6">
        <v>44688</v>
      </c>
      <c r="AD5149" s="5" t="s">
        <v>28</v>
      </c>
      <c r="AE5149" s="5" t="str">
        <f>VLOOKUP(DatosTransformados[[#This Row],[Customer Segment Hidden]],Tabla3[#All],2,FALSE)</f>
        <v>High</v>
      </c>
      <c r="AF5149" s="12">
        <v>40.905125315353317</v>
      </c>
      <c r="AG5149" s="5">
        <v>0</v>
      </c>
      <c r="AH5149" s="5" t="s">
        <v>63</v>
      </c>
      <c r="AI5149" s="5" t="str">
        <f>IFERROR(VLOOKUP(DatosTransformados[[#This Row],[Preferred Contact Method Hidden]],Tabla3[#All],2,FALSE),DatosTransformados[[#This Row],[Preferred Contact Method Hidden]])</f>
        <v>SMS</v>
      </c>
      <c r="AJ5149" s="5" t="str">
        <f>VLOOKUP(DatosTransformados[[#This Row],[Applied Discount Hidden]],Tabla3[#All],2,FALSE)</f>
        <v>No</v>
      </c>
      <c r="AK5149" s="5" t="b">
        <v>0</v>
      </c>
    </row>
    <row r="5150" spans="1:37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">
        <v>21</v>
      </c>
      <c r="O51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0" s="2" t="s">
        <v>33</v>
      </c>
      <c r="Q5150" s="2">
        <v>5</v>
      </c>
      <c r="R5150" s="2" t="s">
        <v>21</v>
      </c>
      <c r="S5150" s="2" t="s">
        <v>52</v>
      </c>
      <c r="T5150" s="2" t="s">
        <v>117</v>
      </c>
      <c r="U5150" s="2">
        <v>36</v>
      </c>
      <c r="V5150" s="2" t="str">
        <f>PROPER(DatosTransformados[[#This Row],[Payment Method Hidden]])</f>
        <v>Direct Debit</v>
      </c>
      <c r="W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150" s="2">
        <v>2264</v>
      </c>
      <c r="Y5150" s="2"/>
      <c r="Z5150" s="2"/>
      <c r="AA5150" s="2" t="s">
        <v>6745</v>
      </c>
      <c r="AB5150" s="3">
        <f>DATEVALUE(DatosTransformados[[#This Row],[Contact Date Hidden]])</f>
        <v>43913</v>
      </c>
      <c r="AC5150" s="3">
        <v>44423</v>
      </c>
      <c r="AD5150" s="2" t="s">
        <v>38</v>
      </c>
      <c r="AE5150" s="2" t="str">
        <f>VLOOKUP(DatosTransformados[[#This Row],[Customer Segment Hidden]],Tabla3[#All],2,FALSE)</f>
        <v>Low</v>
      </c>
      <c r="AF5150" s="11">
        <v>29.270775480605369</v>
      </c>
      <c r="AG5150" s="2">
        <v>7</v>
      </c>
      <c r="AH5150" s="2" t="s">
        <v>49</v>
      </c>
      <c r="AI5150" s="2" t="str">
        <f>IFERROR(VLOOKUP(DatosTransformados[[#This Row],[Preferred Contact Method Hidden]],Tabla3[#All],2,FALSE),DatosTransformados[[#This Row],[Preferred Contact Method Hidden]])</f>
        <v>Phone</v>
      </c>
      <c r="AJ5150" s="2" t="str">
        <f>VLOOKUP(DatosTransformados[[#This Row],[Applied Discount Hidden]],Tabla3[#All],2,FALSE)</f>
        <v>Yes</v>
      </c>
      <c r="AK5150" s="2" t="b">
        <v>1</v>
      </c>
    </row>
    <row r="5151" spans="1:37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">
        <v>21</v>
      </c>
      <c r="O51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1" s="5" t="s">
        <v>21</v>
      </c>
      <c r="Q5151" s="5">
        <v>0</v>
      </c>
      <c r="R5151" s="5" t="s">
        <v>21</v>
      </c>
      <c r="S5151" s="5" t="s">
        <v>24</v>
      </c>
      <c r="T5151" s="5" t="s">
        <v>35</v>
      </c>
      <c r="U5151" s="5">
        <v>51</v>
      </c>
      <c r="V5151" s="5" t="str">
        <f>PROPER(DatosTransformados[[#This Row],[Payment Method Hidden]])</f>
        <v>Direct Debit</v>
      </c>
      <c r="W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5151" s="5">
        <v>3079</v>
      </c>
      <c r="Y5151" s="5"/>
      <c r="Z5151" s="5"/>
      <c r="AA5151" s="5" t="s">
        <v>7311</v>
      </c>
      <c r="AB5151" s="6">
        <f>DATEVALUE(DatosTransformados[[#This Row],[Contact Date Hidden]])</f>
        <v>44255</v>
      </c>
      <c r="AC5151" s="6">
        <v>43879</v>
      </c>
      <c r="AD5151" s="5" t="s">
        <v>38</v>
      </c>
      <c r="AE5151" s="5" t="str">
        <f>VLOOKUP(DatosTransformados[[#This Row],[Customer Segment Hidden]],Tabla3[#All],2,FALSE)</f>
        <v>Low</v>
      </c>
      <c r="AF5151" s="12">
        <v>59.093893762587072</v>
      </c>
      <c r="AG5151" s="5">
        <v>1</v>
      </c>
      <c r="AH5151" s="5" t="s">
        <v>29</v>
      </c>
      <c r="AI5151" s="5" t="str">
        <f>IFERROR(VLOOKUP(DatosTransformados[[#This Row],[Preferred Contact Method Hidden]],Tabla3[#All],2,FALSE),DatosTransformados[[#This Row],[Preferred Contact Method Hidden]])</f>
        <v>Email</v>
      </c>
      <c r="AJ5151" s="5" t="str">
        <f>VLOOKUP(DatosTransformados[[#This Row],[Applied Discount Hidden]],Tabla3[#All],2,FALSE)</f>
        <v>No</v>
      </c>
      <c r="AK5151" s="5" t="b">
        <v>0</v>
      </c>
    </row>
    <row r="5152" spans="1:37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">
        <v>21</v>
      </c>
      <c r="O51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2" s="2" t="s">
        <v>21</v>
      </c>
      <c r="Q5152" s="2">
        <v>0</v>
      </c>
      <c r="R5152" s="2" t="s">
        <v>21</v>
      </c>
      <c r="S5152" s="2" t="s">
        <v>24</v>
      </c>
      <c r="T5152" s="2" t="s">
        <v>117</v>
      </c>
      <c r="U5152" s="2">
        <v>30</v>
      </c>
      <c r="V5152" s="2" t="str">
        <f>PROPER(DatosTransformados[[#This Row],[Payment Method Hidden]])</f>
        <v>Direct Debit</v>
      </c>
      <c r="W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152" s="2">
        <v>956</v>
      </c>
      <c r="Y5152" s="2"/>
      <c r="Z5152" s="2"/>
      <c r="AA5152" s="2" t="s">
        <v>1398</v>
      </c>
      <c r="AB5152" s="3">
        <f>DATEVALUE(DatosTransformados[[#This Row],[Contact Date Hidden]])</f>
        <v>45040</v>
      </c>
      <c r="AC5152" s="3">
        <v>43908</v>
      </c>
      <c r="AD5152" s="2" t="s">
        <v>38</v>
      </c>
      <c r="AE5152" s="2" t="str">
        <f>VLOOKUP(DatosTransformados[[#This Row],[Customer Segment Hidden]],Tabla3[#All],2,FALSE)</f>
        <v>Low</v>
      </c>
      <c r="AF5152" s="11">
        <v>33.629700059568997</v>
      </c>
      <c r="AG5152" s="2">
        <v>2</v>
      </c>
      <c r="AH5152" s="2" t="s">
        <v>63</v>
      </c>
      <c r="AI5152" s="2" t="str">
        <f>IFERROR(VLOOKUP(DatosTransformados[[#This Row],[Preferred Contact Method Hidden]],Tabla3[#All],2,FALSE),DatosTransformados[[#This Row],[Preferred Contact Method Hidden]])</f>
        <v>SMS</v>
      </c>
      <c r="AJ5152" s="2" t="str">
        <f>VLOOKUP(DatosTransformados[[#This Row],[Applied Discount Hidden]],Tabla3[#All],2,FALSE)</f>
        <v>Yes</v>
      </c>
      <c r="AK5152" s="2" t="b">
        <v>1</v>
      </c>
    </row>
    <row r="5153" spans="1:37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">
        <v>21</v>
      </c>
      <c r="O51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3" s="5" t="s">
        <v>21</v>
      </c>
      <c r="Q5153" s="5">
        <v>0</v>
      </c>
      <c r="R5153" s="5" t="s">
        <v>21</v>
      </c>
      <c r="S5153" s="5" t="s">
        <v>52</v>
      </c>
      <c r="T5153" s="5" t="s">
        <v>25</v>
      </c>
      <c r="U5153" s="5">
        <v>16</v>
      </c>
      <c r="V5153" s="5" t="str">
        <f>PROPER(DatosTransformados[[#This Row],[Payment Method Hidden]])</f>
        <v>Credit Card</v>
      </c>
      <c r="W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153" s="5">
        <v>599</v>
      </c>
      <c r="Y5153" s="5"/>
      <c r="Z5153" s="5"/>
      <c r="AA5153" s="5" t="s">
        <v>444</v>
      </c>
      <c r="AB5153" s="6">
        <f>DATEVALUE(DatosTransformados[[#This Row],[Contact Date Hidden]])</f>
        <v>44386</v>
      </c>
      <c r="AC5153" s="6">
        <v>44629</v>
      </c>
      <c r="AD5153" s="5" t="s">
        <v>44</v>
      </c>
      <c r="AE5153" s="5" t="str">
        <f>VLOOKUP(DatosTransformados[[#This Row],[Customer Segment Hidden]],Tabla3[#All],2,FALSE)</f>
        <v>Medium</v>
      </c>
      <c r="AF5153" s="12">
        <v>18.986973819259418</v>
      </c>
      <c r="AG5153" s="5">
        <v>1</v>
      </c>
      <c r="AH5153" s="5" t="s">
        <v>29</v>
      </c>
      <c r="AI5153" s="5" t="str">
        <f>IFERROR(VLOOKUP(DatosTransformados[[#This Row],[Preferred Contact Method Hidden]],Tabla3[#All],2,FALSE),DatosTransformados[[#This Row],[Preferred Contact Method Hidden]])</f>
        <v>Email</v>
      </c>
      <c r="AJ5153" s="5" t="str">
        <f>VLOOKUP(DatosTransformados[[#This Row],[Applied Discount Hidden]],Tabla3[#All],2,FALSE)</f>
        <v>No</v>
      </c>
      <c r="AK5153" s="5" t="b">
        <v>0</v>
      </c>
    </row>
    <row r="5154" spans="1:37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">
        <v>21</v>
      </c>
      <c r="O51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4" s="2" t="s">
        <v>21</v>
      </c>
      <c r="Q5154" s="2">
        <v>0</v>
      </c>
      <c r="R5154" s="2" t="s">
        <v>33</v>
      </c>
      <c r="S5154" s="2" t="s">
        <v>24</v>
      </c>
      <c r="T5154" s="2" t="s">
        <v>35</v>
      </c>
      <c r="U5154" s="2">
        <v>60</v>
      </c>
      <c r="V5154" s="2" t="str">
        <f>PROPER(DatosTransformados[[#This Row],[Payment Method Hidden]])</f>
        <v>Direct Debit</v>
      </c>
      <c r="W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5154" s="2">
        <v>1273</v>
      </c>
      <c r="Y5154" s="2" t="s">
        <v>134</v>
      </c>
      <c r="Z5154" s="2" t="s">
        <v>375</v>
      </c>
      <c r="AA5154" s="2" t="s">
        <v>5760</v>
      </c>
      <c r="AB5154" s="3">
        <f>DATEVALUE(DatosTransformados[[#This Row],[Contact Date Hidden]])</f>
        <v>44331</v>
      </c>
      <c r="AC5154" s="3">
        <v>43859</v>
      </c>
      <c r="AD5154" s="2" t="s">
        <v>28</v>
      </c>
      <c r="AE5154" s="2" t="str">
        <f>VLOOKUP(DatosTransformados[[#This Row],[Customer Segment Hidden]],Tabla3[#All],2,FALSE)</f>
        <v>High</v>
      </c>
      <c r="AF5154" s="11">
        <v>58.215740390170119</v>
      </c>
      <c r="AG5154" s="2">
        <v>4</v>
      </c>
      <c r="AH5154" s="2" t="s">
        <v>29</v>
      </c>
      <c r="AI5154" s="2" t="str">
        <f>IFERROR(VLOOKUP(DatosTransformados[[#This Row],[Preferred Contact Method Hidden]],Tabla3[#All],2,FALSE),DatosTransformados[[#This Row],[Preferred Contact Method Hidden]])</f>
        <v>Email</v>
      </c>
      <c r="AJ5154" s="2" t="str">
        <f>VLOOKUP(DatosTransformados[[#This Row],[Applied Discount Hidden]],Tabla3[#All],2,FALSE)</f>
        <v>No</v>
      </c>
      <c r="AK5154" s="2" t="b">
        <v>0</v>
      </c>
    </row>
    <row r="5155" spans="1:37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">
        <v>33</v>
      </c>
      <c r="O51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5" s="5" t="s">
        <v>21</v>
      </c>
      <c r="Q5155" s="5">
        <v>0</v>
      </c>
      <c r="R5155" s="5" t="s">
        <v>21</v>
      </c>
      <c r="S5155" s="5" t="s">
        <v>34</v>
      </c>
      <c r="T5155" s="5" t="s">
        <v>117</v>
      </c>
      <c r="U5155" s="5">
        <v>21</v>
      </c>
      <c r="V5155" s="5" t="str">
        <f>PROPER(DatosTransformados[[#This Row],[Payment Method Hidden]])</f>
        <v>Direct Debit</v>
      </c>
      <c r="W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155" s="5">
        <v>1451</v>
      </c>
      <c r="Y5155" s="5"/>
      <c r="Z5155" s="5"/>
      <c r="AA5155" s="5" t="s">
        <v>4134</v>
      </c>
      <c r="AB5155" s="6">
        <f>DATEVALUE(DatosTransformados[[#This Row],[Contact Date Hidden]])</f>
        <v>45262</v>
      </c>
      <c r="AC5155" s="6">
        <v>44495</v>
      </c>
      <c r="AD5155" s="5" t="s">
        <v>44</v>
      </c>
      <c r="AE5155" s="5" t="str">
        <f>VLOOKUP(DatosTransformados[[#This Row],[Customer Segment Hidden]],Tabla3[#All],2,FALSE)</f>
        <v>Medium</v>
      </c>
      <c r="AF5155" s="12">
        <v>20.125331780169741</v>
      </c>
      <c r="AG5155" s="5">
        <v>4</v>
      </c>
      <c r="AH5155" s="5" t="s">
        <v>49</v>
      </c>
      <c r="AI5155" s="5" t="str">
        <f>IFERROR(VLOOKUP(DatosTransformados[[#This Row],[Preferred Contact Method Hidden]],Tabla3[#All],2,FALSE),DatosTransformados[[#This Row],[Preferred Contact Method Hidden]])</f>
        <v>Phone</v>
      </c>
      <c r="AJ5155" s="5" t="str">
        <f>VLOOKUP(DatosTransformados[[#This Row],[Applied Discount Hidden]],Tabla3[#All],2,FALSE)</f>
        <v>Yes</v>
      </c>
      <c r="AK5155" s="5" t="b">
        <v>1</v>
      </c>
    </row>
    <row r="5156" spans="1:37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">
        <v>21</v>
      </c>
      <c r="O51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6" s="2" t="s">
        <v>21</v>
      </c>
      <c r="Q5156" s="2">
        <v>0</v>
      </c>
      <c r="R5156" s="2" t="s">
        <v>21</v>
      </c>
      <c r="S5156" s="2" t="s">
        <v>24</v>
      </c>
      <c r="T5156" s="2" t="s">
        <v>35</v>
      </c>
      <c r="U5156" s="2">
        <v>56</v>
      </c>
      <c r="V5156" s="2" t="str">
        <f>PROPER(DatosTransformados[[#This Row],[Payment Method Hidden]])</f>
        <v>Direct Debit</v>
      </c>
      <c r="W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5156" s="2">
        <v>740</v>
      </c>
      <c r="Y5156" s="2" t="s">
        <v>103</v>
      </c>
      <c r="Z5156" s="2" t="s">
        <v>197</v>
      </c>
      <c r="AA5156" s="2" t="s">
        <v>7616</v>
      </c>
      <c r="AB5156" s="3">
        <f>DATEVALUE(DatosTransformados[[#This Row],[Contact Date Hidden]])</f>
        <v>45135</v>
      </c>
      <c r="AC5156" s="3">
        <v>44994</v>
      </c>
      <c r="AD5156" s="2" t="s">
        <v>28</v>
      </c>
      <c r="AE5156" s="2" t="str">
        <f>VLOOKUP(DatosTransformados[[#This Row],[Customer Segment Hidden]],Tabla3[#All],2,FALSE)</f>
        <v>High</v>
      </c>
      <c r="AF5156" s="11">
        <v>48.222892430223027</v>
      </c>
      <c r="AG5156" s="2">
        <v>6</v>
      </c>
      <c r="AH5156" s="2" t="s">
        <v>29</v>
      </c>
      <c r="AI5156" s="2" t="str">
        <f>IFERROR(VLOOKUP(DatosTransformados[[#This Row],[Preferred Contact Method Hidden]],Tabla3[#All],2,FALSE),DatosTransformados[[#This Row],[Preferred Contact Method Hidden]])</f>
        <v>Email</v>
      </c>
      <c r="AJ5156" s="2" t="str">
        <f>VLOOKUP(DatosTransformados[[#This Row],[Applied Discount Hidden]],Tabla3[#All],2,FALSE)</f>
        <v>Yes</v>
      </c>
      <c r="AK5156" s="2" t="b">
        <v>1</v>
      </c>
    </row>
    <row r="5157" spans="1:37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">
        <v>21</v>
      </c>
      <c r="O51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7" s="5" t="s">
        <v>21</v>
      </c>
      <c r="Q5157" s="5">
        <v>0</v>
      </c>
      <c r="R5157" s="5" t="s">
        <v>33</v>
      </c>
      <c r="S5157" s="5" t="s">
        <v>34</v>
      </c>
      <c r="T5157" s="5" t="s">
        <v>25</v>
      </c>
      <c r="U5157" s="5">
        <v>40</v>
      </c>
      <c r="V5157" s="5" t="str">
        <f>PROPER(DatosTransformados[[#This Row],[Payment Method Hidden]])</f>
        <v>Credit Card</v>
      </c>
      <c r="W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157" s="5">
        <v>2848</v>
      </c>
      <c r="Y5157" s="5"/>
      <c r="Z5157" s="5"/>
      <c r="AA5157" s="5" t="s">
        <v>7618</v>
      </c>
      <c r="AB5157" s="6">
        <f>DATEVALUE(DatosTransformados[[#This Row],[Contact Date Hidden]])</f>
        <v>45270</v>
      </c>
      <c r="AC5157" s="6">
        <v>44787</v>
      </c>
      <c r="AD5157" s="5" t="s">
        <v>38</v>
      </c>
      <c r="AE5157" s="5" t="str">
        <f>VLOOKUP(DatosTransformados[[#This Row],[Customer Segment Hidden]],Tabla3[#All],2,FALSE)</f>
        <v>Low</v>
      </c>
      <c r="AF5157" s="12">
        <v>43.204178742454197</v>
      </c>
      <c r="AG5157" s="5">
        <v>6</v>
      </c>
      <c r="AH5157" s="5" t="s">
        <v>49</v>
      </c>
      <c r="AI5157" s="5" t="str">
        <f>IFERROR(VLOOKUP(DatosTransformados[[#This Row],[Preferred Contact Method Hidden]],Tabla3[#All],2,FALSE),DatosTransformados[[#This Row],[Preferred Contact Method Hidden]])</f>
        <v>Phone</v>
      </c>
      <c r="AJ5157" s="5" t="str">
        <f>VLOOKUP(DatosTransformados[[#This Row],[Applied Discount Hidden]],Tabla3[#All],2,FALSE)</f>
        <v>Yes</v>
      </c>
      <c r="AK5157" s="5" t="b">
        <v>1</v>
      </c>
    </row>
    <row r="5158" spans="1:37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">
        <v>21</v>
      </c>
      <c r="O51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8" s="2" t="s">
        <v>21</v>
      </c>
      <c r="Q5158" s="2">
        <v>0</v>
      </c>
      <c r="R5158" s="2" t="s">
        <v>33</v>
      </c>
      <c r="S5158" s="2" t="s">
        <v>34</v>
      </c>
      <c r="T5158" s="2" t="s">
        <v>35</v>
      </c>
      <c r="U5158" s="2">
        <v>38</v>
      </c>
      <c r="V5158" s="2" t="str">
        <f>PROPER(DatosTransformados[[#This Row],[Payment Method Hidden]])</f>
        <v>Direct Debit</v>
      </c>
      <c r="W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158" s="2">
        <v>2170</v>
      </c>
      <c r="Y5158" s="2"/>
      <c r="Z5158" s="2"/>
      <c r="AA5158" s="2" t="s">
        <v>7619</v>
      </c>
      <c r="AB5158" s="3">
        <f>DATEVALUE(DatosTransformados[[#This Row],[Contact Date Hidden]])</f>
        <v>45283</v>
      </c>
      <c r="AC5158" s="3">
        <v>44863</v>
      </c>
      <c r="AD5158" s="2" t="s">
        <v>28</v>
      </c>
      <c r="AE5158" s="2" t="str">
        <f>VLOOKUP(DatosTransformados[[#This Row],[Customer Segment Hidden]],Tabla3[#All],2,FALSE)</f>
        <v>High</v>
      </c>
      <c r="AF5158" s="11">
        <v>38.446384638587837</v>
      </c>
      <c r="AG5158" s="2">
        <v>0</v>
      </c>
      <c r="AH5158" s="2" t="s">
        <v>49</v>
      </c>
      <c r="AI5158" s="2" t="str">
        <f>IFERROR(VLOOKUP(DatosTransformados[[#This Row],[Preferred Contact Method Hidden]],Tabla3[#All],2,FALSE),DatosTransformados[[#This Row],[Preferred Contact Method Hidden]])</f>
        <v>Phone</v>
      </c>
      <c r="AJ5158" s="2" t="str">
        <f>VLOOKUP(DatosTransformados[[#This Row],[Applied Discount Hidden]],Tabla3[#All],2,FALSE)</f>
        <v>Yes</v>
      </c>
      <c r="AK5158" s="2" t="b">
        <v>1</v>
      </c>
    </row>
    <row r="5159" spans="1:37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">
        <v>21</v>
      </c>
      <c r="O51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59" s="5" t="s">
        <v>21</v>
      </c>
      <c r="Q5159" s="5">
        <v>0</v>
      </c>
      <c r="R5159" s="5" t="s">
        <v>21</v>
      </c>
      <c r="S5159" s="5" t="s">
        <v>24</v>
      </c>
      <c r="T5159" s="5" t="s">
        <v>117</v>
      </c>
      <c r="U5159" s="5">
        <v>55</v>
      </c>
      <c r="V5159" s="5" t="str">
        <f>PROPER(DatosTransformados[[#This Row],[Payment Method Hidden]])</f>
        <v>Direct Debit</v>
      </c>
      <c r="W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159" s="5">
        <v>449</v>
      </c>
      <c r="Y5159" s="5" t="s">
        <v>87</v>
      </c>
      <c r="Z5159" s="5" t="s">
        <v>180</v>
      </c>
      <c r="AA5159" s="5" t="s">
        <v>2805</v>
      </c>
      <c r="AB5159" s="6">
        <f>DATEVALUE(DatosTransformados[[#This Row],[Contact Date Hidden]])</f>
        <v>44879</v>
      </c>
      <c r="AC5159" s="6">
        <v>44819</v>
      </c>
      <c r="AD5159" s="5" t="s">
        <v>28</v>
      </c>
      <c r="AE5159" s="5" t="str">
        <f>VLOOKUP(DatosTransformados[[#This Row],[Customer Segment Hidden]],Tabla3[#All],2,FALSE)</f>
        <v>High</v>
      </c>
      <c r="AF5159" s="12">
        <v>52.69018003995977</v>
      </c>
      <c r="AG5159" s="5">
        <v>4</v>
      </c>
      <c r="AH5159" s="5" t="s">
        <v>49</v>
      </c>
      <c r="AI5159" s="5" t="str">
        <f>IFERROR(VLOOKUP(DatosTransformados[[#This Row],[Preferred Contact Method Hidden]],Tabla3[#All],2,FALSE),DatosTransformados[[#This Row],[Preferred Contact Method Hidden]])</f>
        <v>Phone</v>
      </c>
      <c r="AJ5159" s="5" t="str">
        <f>VLOOKUP(DatosTransformados[[#This Row],[Applied Discount Hidden]],Tabla3[#All],2,FALSE)</f>
        <v>No</v>
      </c>
      <c r="AK5159" s="5" t="b">
        <v>0</v>
      </c>
    </row>
    <row r="5160" spans="1:37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">
        <v>21</v>
      </c>
      <c r="O51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0" s="2" t="s">
        <v>21</v>
      </c>
      <c r="Q5160" s="2">
        <v>0</v>
      </c>
      <c r="R5160" s="2" t="s">
        <v>21</v>
      </c>
      <c r="S5160" s="2" t="s">
        <v>24</v>
      </c>
      <c r="T5160" s="2" t="s">
        <v>35</v>
      </c>
      <c r="U5160" s="2">
        <v>30</v>
      </c>
      <c r="V5160" s="2" t="str">
        <f>PROPER(DatosTransformados[[#This Row],[Payment Method Hidden]])</f>
        <v>Direct Debit</v>
      </c>
      <c r="W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160" s="2">
        <v>1387</v>
      </c>
      <c r="Y5160" s="2"/>
      <c r="Z5160" s="2"/>
      <c r="AA5160" s="2" t="s">
        <v>7622</v>
      </c>
      <c r="AB5160" s="3">
        <f>DATEVALUE(DatosTransformados[[#This Row],[Contact Date Hidden]])</f>
        <v>44436</v>
      </c>
      <c r="AC5160" s="3">
        <v>44656</v>
      </c>
      <c r="AD5160" s="2" t="s">
        <v>28</v>
      </c>
      <c r="AE5160" s="2" t="str">
        <f>VLOOKUP(DatosTransformados[[#This Row],[Customer Segment Hidden]],Tabla3[#All],2,FALSE)</f>
        <v>High</v>
      </c>
      <c r="AF5160" s="11">
        <v>25.234333784325589</v>
      </c>
      <c r="AG5160" s="2">
        <v>0</v>
      </c>
      <c r="AH5160" s="2" t="s">
        <v>49</v>
      </c>
      <c r="AI5160" s="2" t="str">
        <f>IFERROR(VLOOKUP(DatosTransformados[[#This Row],[Preferred Contact Method Hidden]],Tabla3[#All],2,FALSE),DatosTransformados[[#This Row],[Preferred Contact Method Hidden]])</f>
        <v>Phone</v>
      </c>
      <c r="AJ5160" s="2" t="str">
        <f>VLOOKUP(DatosTransformados[[#This Row],[Applied Discount Hidden]],Tabla3[#All],2,FALSE)</f>
        <v>Yes</v>
      </c>
      <c r="AK5160" s="2" t="b">
        <v>1</v>
      </c>
    </row>
    <row r="5161" spans="1:37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">
        <v>21</v>
      </c>
      <c r="O51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1" s="5" t="s">
        <v>21</v>
      </c>
      <c r="Q5161" s="5">
        <v>0</v>
      </c>
      <c r="R5161" s="5" t="s">
        <v>21</v>
      </c>
      <c r="S5161" s="5" t="s">
        <v>24</v>
      </c>
      <c r="T5161" s="5" t="s">
        <v>25</v>
      </c>
      <c r="U5161" s="5">
        <v>47</v>
      </c>
      <c r="V5161" s="5" t="str">
        <f>PROPER(DatosTransformados[[#This Row],[Payment Method Hidden]])</f>
        <v>Credit Card</v>
      </c>
      <c r="W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161" s="5">
        <v>254</v>
      </c>
      <c r="Y5161" s="5"/>
      <c r="Z5161" s="5"/>
      <c r="AA5161" s="5" t="s">
        <v>4891</v>
      </c>
      <c r="AB5161" s="6">
        <f>DATEVALUE(DatosTransformados[[#This Row],[Contact Date Hidden]])</f>
        <v>43927</v>
      </c>
      <c r="AC5161" s="6">
        <v>44585</v>
      </c>
      <c r="AD5161" s="5" t="s">
        <v>38</v>
      </c>
      <c r="AE5161" s="5" t="str">
        <f>VLOOKUP(DatosTransformados[[#This Row],[Customer Segment Hidden]],Tabla3[#All],2,FALSE)</f>
        <v>Low</v>
      </c>
      <c r="AF5161" s="12">
        <v>39.944682447882784</v>
      </c>
      <c r="AG5161" s="5">
        <v>1</v>
      </c>
      <c r="AH5161" s="5" t="s">
        <v>29</v>
      </c>
      <c r="AI5161" s="5" t="str">
        <f>IFERROR(VLOOKUP(DatosTransformados[[#This Row],[Preferred Contact Method Hidden]],Tabla3[#All],2,FALSE),DatosTransformados[[#This Row],[Preferred Contact Method Hidden]])</f>
        <v>Email</v>
      </c>
      <c r="AJ5161" s="5" t="str">
        <f>VLOOKUP(DatosTransformados[[#This Row],[Applied Discount Hidden]],Tabla3[#All],2,FALSE)</f>
        <v>Yes</v>
      </c>
      <c r="AK5161" s="5" t="b">
        <v>1</v>
      </c>
    </row>
    <row r="5162" spans="1:37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">
        <v>21</v>
      </c>
      <c r="O51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2" s="2" t="s">
        <v>33</v>
      </c>
      <c r="Q5162" s="2">
        <v>3</v>
      </c>
      <c r="R5162" s="2" t="s">
        <v>21</v>
      </c>
      <c r="S5162" s="2" t="s">
        <v>24</v>
      </c>
      <c r="T5162" s="2" t="s">
        <v>25</v>
      </c>
      <c r="U5162" s="2">
        <v>25</v>
      </c>
      <c r="V5162" s="2" t="str">
        <f>PROPER(DatosTransformados[[#This Row],[Payment Method Hidden]])</f>
        <v>Credit Card</v>
      </c>
      <c r="W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162" s="2">
        <v>104</v>
      </c>
      <c r="Y5162" s="2"/>
      <c r="Z5162" s="2"/>
      <c r="AA5162" s="2" t="s">
        <v>1463</v>
      </c>
      <c r="AB5162" s="3">
        <f>DATEVALUE(DatosTransformados[[#This Row],[Contact Date Hidden]])</f>
        <v>44739</v>
      </c>
      <c r="AC5162" s="3">
        <v>44863</v>
      </c>
      <c r="AD5162" s="2" t="s">
        <v>28</v>
      </c>
      <c r="AE5162" s="2" t="str">
        <f>VLOOKUP(DatosTransformados[[#This Row],[Customer Segment Hidden]],Tabla3[#All],2,FALSE)</f>
        <v>High</v>
      </c>
      <c r="AF5162" s="11">
        <v>22.55201495660998</v>
      </c>
      <c r="AG5162" s="2">
        <v>4</v>
      </c>
      <c r="AH5162" s="2" t="s">
        <v>49</v>
      </c>
      <c r="AI5162" s="2" t="str">
        <f>IFERROR(VLOOKUP(DatosTransformados[[#This Row],[Preferred Contact Method Hidden]],Tabla3[#All],2,FALSE),DatosTransformados[[#This Row],[Preferred Contact Method Hidden]])</f>
        <v>Phone</v>
      </c>
      <c r="AJ5162" s="2" t="str">
        <f>VLOOKUP(DatosTransformados[[#This Row],[Applied Discount Hidden]],Tabla3[#All],2,FALSE)</f>
        <v>No</v>
      </c>
      <c r="AK5162" s="2" t="b">
        <v>0</v>
      </c>
    </row>
    <row r="5163" spans="1:37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">
        <v>21</v>
      </c>
      <c r="O51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3" s="5" t="s">
        <v>21</v>
      </c>
      <c r="Q5163" s="5">
        <v>0</v>
      </c>
      <c r="R5163" s="5" t="s">
        <v>21</v>
      </c>
      <c r="S5163" s="5" t="s">
        <v>24</v>
      </c>
      <c r="T5163" s="5" t="s">
        <v>123</v>
      </c>
      <c r="U5163" s="5">
        <v>20</v>
      </c>
      <c r="V5163" s="5" t="str">
        <f>PROPER(DatosTransformados[[#This Row],[Payment Method Hidden]])</f>
        <v>Credit Card</v>
      </c>
      <c r="W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163" s="5">
        <v>265</v>
      </c>
      <c r="Y5163" s="5"/>
      <c r="Z5163" s="5"/>
      <c r="AA5163" s="5" t="s">
        <v>4389</v>
      </c>
      <c r="AB5163" s="6">
        <f>DATEVALUE(DatosTransformados[[#This Row],[Contact Date Hidden]])</f>
        <v>43994</v>
      </c>
      <c r="AC5163" s="6">
        <v>43854</v>
      </c>
      <c r="AD5163" s="5" t="s">
        <v>28</v>
      </c>
      <c r="AE5163" s="5" t="str">
        <f>VLOOKUP(DatosTransformados[[#This Row],[Customer Segment Hidden]],Tabla3[#All],2,FALSE)</f>
        <v>High</v>
      </c>
      <c r="AF5163" s="12">
        <v>20.83496168450041</v>
      </c>
      <c r="AG5163" s="5">
        <v>7</v>
      </c>
      <c r="AH5163" s="5" t="s">
        <v>49</v>
      </c>
      <c r="AI5163" s="5" t="str">
        <f>IFERROR(VLOOKUP(DatosTransformados[[#This Row],[Preferred Contact Method Hidden]],Tabla3[#All],2,FALSE),DatosTransformados[[#This Row],[Preferred Contact Method Hidden]])</f>
        <v>Phone</v>
      </c>
      <c r="AJ5163" s="5" t="str">
        <f>VLOOKUP(DatosTransformados[[#This Row],[Applied Discount Hidden]],Tabla3[#All],2,FALSE)</f>
        <v>Yes</v>
      </c>
      <c r="AK5163" s="5" t="b">
        <v>1</v>
      </c>
    </row>
    <row r="5164" spans="1:37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">
        <v>21</v>
      </c>
      <c r="O51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4" s="2" t="s">
        <v>33</v>
      </c>
      <c r="Q5164" s="2">
        <v>5</v>
      </c>
      <c r="R5164" s="2" t="s">
        <v>33</v>
      </c>
      <c r="S5164" s="2" t="s">
        <v>34</v>
      </c>
      <c r="T5164" s="2" t="s">
        <v>123</v>
      </c>
      <c r="U5164" s="2">
        <v>30</v>
      </c>
      <c r="V5164" s="2" t="str">
        <f>PROPER(DatosTransformados[[#This Row],[Payment Method Hidden]])</f>
        <v>Credit Card</v>
      </c>
      <c r="W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164" s="2">
        <v>1476</v>
      </c>
      <c r="Y5164" s="2"/>
      <c r="Z5164" s="2"/>
      <c r="AA5164" s="2" t="s">
        <v>740</v>
      </c>
      <c r="AB5164" s="3">
        <f>DATEVALUE(DatosTransformados[[#This Row],[Contact Date Hidden]])</f>
        <v>43987</v>
      </c>
      <c r="AC5164" s="3">
        <v>44122</v>
      </c>
      <c r="AD5164" s="2" t="s">
        <v>44</v>
      </c>
      <c r="AE5164" s="2" t="str">
        <f>VLOOKUP(DatosTransformados[[#This Row],[Customer Segment Hidden]],Tabla3[#All],2,FALSE)</f>
        <v>Medium</v>
      </c>
      <c r="AF5164" s="11">
        <v>25.910097598792941</v>
      </c>
      <c r="AG5164" s="2">
        <v>3</v>
      </c>
      <c r="AH5164" s="2" t="s">
        <v>49</v>
      </c>
      <c r="AI5164" s="2" t="str">
        <f>IFERROR(VLOOKUP(DatosTransformados[[#This Row],[Preferred Contact Method Hidden]],Tabla3[#All],2,FALSE),DatosTransformados[[#This Row],[Preferred Contact Method Hidden]])</f>
        <v>Phone</v>
      </c>
      <c r="AJ5164" s="2" t="str">
        <f>VLOOKUP(DatosTransformados[[#This Row],[Applied Discount Hidden]],Tabla3[#All],2,FALSE)</f>
        <v>Yes</v>
      </c>
      <c r="AK5164" s="2" t="b">
        <v>1</v>
      </c>
    </row>
    <row r="5165" spans="1:37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">
        <v>21</v>
      </c>
      <c r="O51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5" s="5" t="s">
        <v>33</v>
      </c>
      <c r="Q5165" s="5">
        <v>3</v>
      </c>
      <c r="R5165" s="5" t="s">
        <v>33</v>
      </c>
      <c r="S5165" s="5" t="s">
        <v>34</v>
      </c>
      <c r="T5165" s="5" t="s">
        <v>35</v>
      </c>
      <c r="U5165" s="5">
        <v>40</v>
      </c>
      <c r="V5165" s="5" t="str">
        <f>PROPER(DatosTransformados[[#This Row],[Payment Method Hidden]])</f>
        <v>Direct Debit</v>
      </c>
      <c r="W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165" s="5">
        <v>2656</v>
      </c>
      <c r="Y5165" s="5"/>
      <c r="Z5165" s="5"/>
      <c r="AA5165" s="5" t="s">
        <v>7628</v>
      </c>
      <c r="AB5165" s="6">
        <f>DATEVALUE(DatosTransformados[[#This Row],[Contact Date Hidden]])</f>
        <v>44303</v>
      </c>
      <c r="AC5165" s="6">
        <v>45238</v>
      </c>
      <c r="AD5165" s="5" t="s">
        <v>28</v>
      </c>
      <c r="AE5165" s="5" t="str">
        <f>VLOOKUP(DatosTransformados[[#This Row],[Customer Segment Hidden]],Tabla3[#All],2,FALSE)</f>
        <v>High</v>
      </c>
      <c r="AF5165" s="12">
        <v>42.257555434445358</v>
      </c>
      <c r="AG5165" s="5">
        <v>8</v>
      </c>
      <c r="AH5165" s="5" t="s">
        <v>29</v>
      </c>
      <c r="AI5165" s="5" t="str">
        <f>IFERROR(VLOOKUP(DatosTransformados[[#This Row],[Preferred Contact Method Hidden]],Tabla3[#All],2,FALSE),DatosTransformados[[#This Row],[Preferred Contact Method Hidden]])</f>
        <v>Email</v>
      </c>
      <c r="AJ5165" s="5" t="str">
        <f>VLOOKUP(DatosTransformados[[#This Row],[Applied Discount Hidden]],Tabla3[#All],2,FALSE)</f>
        <v>No</v>
      </c>
      <c r="AK5165" s="5" t="b">
        <v>0</v>
      </c>
    </row>
    <row r="5166" spans="1:37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">
        <v>21</v>
      </c>
      <c r="O51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6" s="5" t="s">
        <v>21</v>
      </c>
      <c r="Q5166" s="5">
        <v>0</v>
      </c>
      <c r="R5166" s="5" t="s">
        <v>21</v>
      </c>
      <c r="S5166" s="5" t="s">
        <v>24</v>
      </c>
      <c r="T5166" s="5" t="s">
        <v>123</v>
      </c>
      <c r="U5166" s="5">
        <v>30</v>
      </c>
      <c r="V5166" s="5" t="str">
        <f>PROPER(DatosTransformados[[#This Row],[Payment Method Hidden]])</f>
        <v>Credit Card</v>
      </c>
      <c r="W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166" s="5">
        <v>30</v>
      </c>
      <c r="Y5166" s="5" t="s">
        <v>42</v>
      </c>
      <c r="Z5166" s="5" t="s">
        <v>184</v>
      </c>
      <c r="AA5166" s="5" t="s">
        <v>1178</v>
      </c>
      <c r="AB5166" s="6">
        <f>DATEVALUE(DatosTransformados[[#This Row],[Contact Date Hidden]])</f>
        <v>44344</v>
      </c>
      <c r="AC5166" s="6">
        <v>45068</v>
      </c>
      <c r="AD5166" s="5" t="s">
        <v>44</v>
      </c>
      <c r="AE5166" s="5" t="str">
        <f>VLOOKUP(DatosTransformados[[#This Row],[Customer Segment Hidden]],Tabla3[#All],2,FALSE)</f>
        <v>Medium</v>
      </c>
      <c r="AF5166" s="12">
        <v>29.71004148198066</v>
      </c>
      <c r="AG5166" s="5">
        <v>2</v>
      </c>
      <c r="AH5166" s="5" t="s">
        <v>49</v>
      </c>
      <c r="AI5166" s="5" t="str">
        <f>IFERROR(VLOOKUP(DatosTransformados[[#This Row],[Preferred Contact Method Hidden]],Tabla3[#All],2,FALSE),DatosTransformados[[#This Row],[Preferred Contact Method Hidden]])</f>
        <v>Phone</v>
      </c>
      <c r="AJ5166" s="5" t="str">
        <f>VLOOKUP(DatosTransformados[[#This Row],[Applied Discount Hidden]],Tabla3[#All],2,FALSE)</f>
        <v>Yes</v>
      </c>
      <c r="AK5166" s="5" t="b">
        <v>1</v>
      </c>
    </row>
    <row r="5167" spans="1:37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">
        <v>21</v>
      </c>
      <c r="O51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7" s="2" t="s">
        <v>21</v>
      </c>
      <c r="Q5167" s="2">
        <v>0</v>
      </c>
      <c r="R5167" s="2" t="s">
        <v>21</v>
      </c>
      <c r="S5167" s="2" t="s">
        <v>24</v>
      </c>
      <c r="T5167" s="2" t="s">
        <v>169</v>
      </c>
      <c r="U5167" s="2">
        <v>33</v>
      </c>
      <c r="V5167" s="2" t="str">
        <f>PROPER(DatosTransformados[[#This Row],[Payment Method Hidden]])</f>
        <v>Paper Check</v>
      </c>
      <c r="W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167" s="2">
        <v>857</v>
      </c>
      <c r="Y5167" s="2"/>
      <c r="Z5167" s="2"/>
      <c r="AA5167" s="2" t="s">
        <v>7631</v>
      </c>
      <c r="AB5167" s="3">
        <f>DATEVALUE(DatosTransformados[[#This Row],[Contact Date Hidden]])</f>
        <v>44221</v>
      </c>
      <c r="AC5167" s="3">
        <v>44660</v>
      </c>
      <c r="AD5167" s="2" t="s">
        <v>28</v>
      </c>
      <c r="AE5167" s="2" t="str">
        <f>VLOOKUP(DatosTransformados[[#This Row],[Customer Segment Hidden]],Tabla3[#All],2,FALSE)</f>
        <v>High</v>
      </c>
      <c r="AF5167" s="11">
        <v>37.813273476548183</v>
      </c>
      <c r="AG5167" s="2">
        <v>2</v>
      </c>
      <c r="AH5167" s="2" t="s">
        <v>49</v>
      </c>
      <c r="AI5167" s="2" t="str">
        <f>IFERROR(VLOOKUP(DatosTransformados[[#This Row],[Preferred Contact Method Hidden]],Tabla3[#All],2,FALSE),DatosTransformados[[#This Row],[Preferred Contact Method Hidden]])</f>
        <v>Phone</v>
      </c>
      <c r="AJ5167" s="2" t="str">
        <f>VLOOKUP(DatosTransformados[[#This Row],[Applied Discount Hidden]],Tabla3[#All],2,FALSE)</f>
        <v>Yes</v>
      </c>
      <c r="AK5167" s="2" t="b">
        <v>1</v>
      </c>
    </row>
    <row r="5168" spans="1:37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">
        <v>21</v>
      </c>
      <c r="O51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8" s="5" t="s">
        <v>21</v>
      </c>
      <c r="Q5168" s="5">
        <v>0</v>
      </c>
      <c r="R5168" s="5" t="s">
        <v>33</v>
      </c>
      <c r="S5168" s="5" t="s">
        <v>24</v>
      </c>
      <c r="T5168" s="5" t="s">
        <v>35</v>
      </c>
      <c r="U5168" s="5">
        <v>66</v>
      </c>
      <c r="V5168" s="5" t="str">
        <f>PROPER(DatosTransformados[[#This Row],[Payment Method Hidden]])</f>
        <v>Direct Debit</v>
      </c>
      <c r="W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X5168" s="5">
        <v>551</v>
      </c>
      <c r="Y5168" s="5" t="s">
        <v>42</v>
      </c>
      <c r="Z5168" s="5" t="s">
        <v>213</v>
      </c>
      <c r="AA5168" s="5" t="s">
        <v>7169</v>
      </c>
      <c r="AB5168" s="6">
        <f>DATEVALUE(DatosTransformados[[#This Row],[Contact Date Hidden]])</f>
        <v>43916</v>
      </c>
      <c r="AC5168" s="6">
        <v>44612</v>
      </c>
      <c r="AD5168" s="5" t="s">
        <v>44</v>
      </c>
      <c r="AE5168" s="5" t="str">
        <f>VLOOKUP(DatosTransformados[[#This Row],[Customer Segment Hidden]],Tabla3[#All],2,FALSE)</f>
        <v>Medium</v>
      </c>
      <c r="AF5168" s="12">
        <v>68.674729839426888</v>
      </c>
      <c r="AG5168" s="5">
        <v>4</v>
      </c>
      <c r="AH5168" s="5" t="s">
        <v>63</v>
      </c>
      <c r="AI5168" s="5" t="str">
        <f>IFERROR(VLOOKUP(DatosTransformados[[#This Row],[Preferred Contact Method Hidden]],Tabla3[#All],2,FALSE),DatosTransformados[[#This Row],[Preferred Contact Method Hidden]])</f>
        <v>SMS</v>
      </c>
      <c r="AJ5168" s="5" t="str">
        <f>VLOOKUP(DatosTransformados[[#This Row],[Applied Discount Hidden]],Tabla3[#All],2,FALSE)</f>
        <v>No</v>
      </c>
      <c r="AK5168" s="5" t="b">
        <v>0</v>
      </c>
    </row>
    <row r="5169" spans="1:37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">
        <v>21</v>
      </c>
      <c r="O51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69" s="2" t="s">
        <v>21</v>
      </c>
      <c r="Q5169" s="2">
        <v>0</v>
      </c>
      <c r="R5169" s="2" t="s">
        <v>33</v>
      </c>
      <c r="S5169" s="2" t="s">
        <v>52</v>
      </c>
      <c r="T5169" s="2" t="s">
        <v>117</v>
      </c>
      <c r="U5169" s="2">
        <v>47</v>
      </c>
      <c r="V5169" s="2" t="str">
        <f>PROPER(DatosTransformados[[#This Row],[Payment Method Hidden]])</f>
        <v>Direct Debit</v>
      </c>
      <c r="W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169" s="2">
        <v>2805</v>
      </c>
      <c r="Y5169" s="2" t="s">
        <v>42</v>
      </c>
      <c r="Z5169" s="2" t="s">
        <v>359</v>
      </c>
      <c r="AA5169" s="2" t="s">
        <v>2538</v>
      </c>
      <c r="AB5169" s="3">
        <f>DATEVALUE(DatosTransformados[[#This Row],[Contact Date Hidden]])</f>
        <v>44129</v>
      </c>
      <c r="AC5169" s="3">
        <v>44048</v>
      </c>
      <c r="AD5169" s="2" t="s">
        <v>28</v>
      </c>
      <c r="AE5169" s="2" t="str">
        <f>VLOOKUP(DatosTransformados[[#This Row],[Customer Segment Hidden]],Tabla3[#All],2,FALSE)</f>
        <v>High</v>
      </c>
      <c r="AF5169" s="11">
        <v>40.52873942216403</v>
      </c>
      <c r="AG5169" s="2">
        <v>0</v>
      </c>
      <c r="AH5169" s="2" t="s">
        <v>29</v>
      </c>
      <c r="AI5169" s="2" t="str">
        <f>IFERROR(VLOOKUP(DatosTransformados[[#This Row],[Preferred Contact Method Hidden]],Tabla3[#All],2,FALSE),DatosTransformados[[#This Row],[Preferred Contact Method Hidden]])</f>
        <v>Email</v>
      </c>
      <c r="AJ5169" s="2" t="str">
        <f>VLOOKUP(DatosTransformados[[#This Row],[Applied Discount Hidden]],Tabla3[#All],2,FALSE)</f>
        <v>No</v>
      </c>
      <c r="AK5169" s="2" t="b">
        <v>0</v>
      </c>
    </row>
    <row r="5170" spans="1:37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">
        <v>21</v>
      </c>
      <c r="O51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0" s="5" t="s">
        <v>33</v>
      </c>
      <c r="Q5170" s="5">
        <v>2</v>
      </c>
      <c r="R5170" s="5" t="s">
        <v>21</v>
      </c>
      <c r="S5170" s="5" t="s">
        <v>52</v>
      </c>
      <c r="T5170" s="5" t="s">
        <v>117</v>
      </c>
      <c r="U5170" s="5">
        <v>7</v>
      </c>
      <c r="V5170" s="5" t="str">
        <f>PROPER(DatosTransformados[[#This Row],[Payment Method Hidden]])</f>
        <v>Direct Debit</v>
      </c>
      <c r="W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170" s="5">
        <v>349</v>
      </c>
      <c r="Y5170" s="5"/>
      <c r="Z5170" s="5"/>
      <c r="AA5170" s="5" t="s">
        <v>3318</v>
      </c>
      <c r="AB5170" s="6">
        <f>DATEVALUE(DatosTransformados[[#This Row],[Contact Date Hidden]])</f>
        <v>45289</v>
      </c>
      <c r="AC5170" s="6">
        <v>44550</v>
      </c>
      <c r="AD5170" s="5" t="s">
        <v>44</v>
      </c>
      <c r="AE5170" s="5" t="str">
        <f>VLOOKUP(DatosTransformados[[#This Row],[Customer Segment Hidden]],Tabla3[#All],2,FALSE)</f>
        <v>Medium</v>
      </c>
      <c r="AF5170" s="12">
        <v>8.339197692494654</v>
      </c>
      <c r="AG5170" s="5">
        <v>10</v>
      </c>
      <c r="AH5170" s="5" t="s">
        <v>63</v>
      </c>
      <c r="AI5170" s="5" t="str">
        <f>IFERROR(VLOOKUP(DatosTransformados[[#This Row],[Preferred Contact Method Hidden]],Tabla3[#All],2,FALSE),DatosTransformados[[#This Row],[Preferred Contact Method Hidden]])</f>
        <v>SMS</v>
      </c>
      <c r="AJ5170" s="5" t="str">
        <f>VLOOKUP(DatosTransformados[[#This Row],[Applied Discount Hidden]],Tabla3[#All],2,FALSE)</f>
        <v>Yes</v>
      </c>
      <c r="AK5170" s="5" t="b">
        <v>1</v>
      </c>
    </row>
    <row r="5171" spans="1:37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">
        <v>21</v>
      </c>
      <c r="O51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1" s="2" t="s">
        <v>21</v>
      </c>
      <c r="Q5171" s="2">
        <v>0</v>
      </c>
      <c r="R5171" s="2" t="s">
        <v>21</v>
      </c>
      <c r="S5171" s="2" t="s">
        <v>24</v>
      </c>
      <c r="T5171" s="2" t="s">
        <v>35</v>
      </c>
      <c r="U5171" s="2">
        <v>19</v>
      </c>
      <c r="V5171" s="2" t="str">
        <f>PROPER(DatosTransformados[[#This Row],[Payment Method Hidden]])</f>
        <v>Direct Debit</v>
      </c>
      <c r="W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171" s="2">
        <v>138</v>
      </c>
      <c r="Y5171" s="2" t="s">
        <v>42</v>
      </c>
      <c r="Z5171" s="2" t="s">
        <v>279</v>
      </c>
      <c r="AA5171" s="2" t="s">
        <v>2867</v>
      </c>
      <c r="AB5171" s="3">
        <f>DATEVALUE(DatosTransformados[[#This Row],[Contact Date Hidden]])</f>
        <v>43861</v>
      </c>
      <c r="AC5171" s="3">
        <v>44767</v>
      </c>
      <c r="AD5171" s="2" t="s">
        <v>38</v>
      </c>
      <c r="AE5171" s="2" t="str">
        <f>VLOOKUP(DatosTransformados[[#This Row],[Customer Segment Hidden]],Tabla3[#All],2,FALSE)</f>
        <v>Low</v>
      </c>
      <c r="AF5171" s="11">
        <v>18.062751858017119</v>
      </c>
      <c r="AG5171" s="2">
        <v>1</v>
      </c>
      <c r="AH5171" s="2" t="s">
        <v>29</v>
      </c>
      <c r="AI5171" s="2" t="str">
        <f>IFERROR(VLOOKUP(DatosTransformados[[#This Row],[Preferred Contact Method Hidden]],Tabla3[#All],2,FALSE),DatosTransformados[[#This Row],[Preferred Contact Method Hidden]])</f>
        <v>Email</v>
      </c>
      <c r="AJ5171" s="2" t="str">
        <f>VLOOKUP(DatosTransformados[[#This Row],[Applied Discount Hidden]],Tabla3[#All],2,FALSE)</f>
        <v>Yes</v>
      </c>
      <c r="AK5171" s="2" t="b">
        <v>1</v>
      </c>
    </row>
    <row r="5172" spans="1:37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">
        <v>33</v>
      </c>
      <c r="O51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2" s="5" t="s">
        <v>33</v>
      </c>
      <c r="Q5172" s="5">
        <v>2</v>
      </c>
      <c r="R5172" s="5" t="s">
        <v>21</v>
      </c>
      <c r="S5172" s="5" t="s">
        <v>24</v>
      </c>
      <c r="T5172" s="5" t="s">
        <v>117</v>
      </c>
      <c r="U5172" s="5">
        <v>23</v>
      </c>
      <c r="V5172" s="5" t="str">
        <f>PROPER(DatosTransformados[[#This Row],[Payment Method Hidden]])</f>
        <v>Direct Debit</v>
      </c>
      <c r="W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172" s="5">
        <v>880</v>
      </c>
      <c r="Y5172" s="5" t="s">
        <v>134</v>
      </c>
      <c r="Z5172" s="5" t="s">
        <v>403</v>
      </c>
      <c r="AA5172" s="5" t="s">
        <v>2832</v>
      </c>
      <c r="AB5172" s="6">
        <f>DATEVALUE(DatosTransformados[[#This Row],[Contact Date Hidden]])</f>
        <v>45110</v>
      </c>
      <c r="AC5172" s="6">
        <v>44898</v>
      </c>
      <c r="AD5172" s="5" t="s">
        <v>38</v>
      </c>
      <c r="AE5172" s="5" t="str">
        <f>VLOOKUP(DatosTransformados[[#This Row],[Customer Segment Hidden]],Tabla3[#All],2,FALSE)</f>
        <v>Low</v>
      </c>
      <c r="AF5172" s="12">
        <v>24.777023282001121</v>
      </c>
      <c r="AG5172" s="5">
        <v>2</v>
      </c>
      <c r="AH5172" s="5" t="s">
        <v>29</v>
      </c>
      <c r="AI5172" s="5" t="str">
        <f>IFERROR(VLOOKUP(DatosTransformados[[#This Row],[Preferred Contact Method Hidden]],Tabla3[#All],2,FALSE),DatosTransformados[[#This Row],[Preferred Contact Method Hidden]])</f>
        <v>Email</v>
      </c>
      <c r="AJ5172" s="5" t="str">
        <f>VLOOKUP(DatosTransformados[[#This Row],[Applied Discount Hidden]],Tabla3[#All],2,FALSE)</f>
        <v>No</v>
      </c>
      <c r="AK5172" s="5" t="b">
        <v>0</v>
      </c>
    </row>
    <row r="5173" spans="1:37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">
        <v>21</v>
      </c>
      <c r="O51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3" s="2" t="s">
        <v>21</v>
      </c>
      <c r="Q5173" s="2">
        <v>0</v>
      </c>
      <c r="R5173" s="2" t="s">
        <v>33</v>
      </c>
      <c r="S5173" s="2" t="s">
        <v>34</v>
      </c>
      <c r="T5173" s="2" t="s">
        <v>35</v>
      </c>
      <c r="U5173" s="2">
        <v>54</v>
      </c>
      <c r="V5173" s="2" t="str">
        <f>PROPER(DatosTransformados[[#This Row],[Payment Method Hidden]])</f>
        <v>Direct Debit</v>
      </c>
      <c r="W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5173" s="2">
        <v>3716</v>
      </c>
      <c r="Y5173" s="2" t="s">
        <v>134</v>
      </c>
      <c r="Z5173" s="2" t="s">
        <v>375</v>
      </c>
      <c r="AA5173" s="2" t="s">
        <v>7638</v>
      </c>
      <c r="AB5173" s="3">
        <f>DATEVALUE(DatosTransformados[[#This Row],[Contact Date Hidden]])</f>
        <v>44294</v>
      </c>
      <c r="AC5173" s="3">
        <v>44030</v>
      </c>
      <c r="AD5173" s="2" t="s">
        <v>44</v>
      </c>
      <c r="AE5173" s="2" t="str">
        <f>VLOOKUP(DatosTransformados[[#This Row],[Customer Segment Hidden]],Tabla3[#All],2,FALSE)</f>
        <v>Medium</v>
      </c>
      <c r="AF5173" s="11">
        <v>64.686676318618723</v>
      </c>
      <c r="AG5173" s="2">
        <v>1</v>
      </c>
      <c r="AH5173" s="2" t="s">
        <v>29</v>
      </c>
      <c r="AI5173" s="2" t="str">
        <f>IFERROR(VLOOKUP(DatosTransformados[[#This Row],[Preferred Contact Method Hidden]],Tabla3[#All],2,FALSE),DatosTransformados[[#This Row],[Preferred Contact Method Hidden]])</f>
        <v>Email</v>
      </c>
      <c r="AJ5173" s="2" t="str">
        <f>VLOOKUP(DatosTransformados[[#This Row],[Applied Discount Hidden]],Tabla3[#All],2,FALSE)</f>
        <v>No</v>
      </c>
      <c r="AK5173" s="2" t="b">
        <v>0</v>
      </c>
    </row>
    <row r="5174" spans="1:37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">
        <v>21</v>
      </c>
      <c r="O51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4" s="5" t="s">
        <v>33</v>
      </c>
      <c r="Q5174" s="5">
        <v>3</v>
      </c>
      <c r="R5174" s="5" t="s">
        <v>21</v>
      </c>
      <c r="S5174" s="5" t="s">
        <v>24</v>
      </c>
      <c r="T5174" s="5" t="s">
        <v>117</v>
      </c>
      <c r="U5174" s="5">
        <v>20</v>
      </c>
      <c r="V5174" s="5" t="str">
        <f>PROPER(DatosTransformados[[#This Row],[Payment Method Hidden]])</f>
        <v>Direct Debit</v>
      </c>
      <c r="W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174" s="5">
        <v>1132</v>
      </c>
      <c r="Y5174" s="5"/>
      <c r="Z5174" s="5"/>
      <c r="AA5174" s="5" t="s">
        <v>5874</v>
      </c>
      <c r="AB5174" s="6">
        <f>DATEVALUE(DatosTransformados[[#This Row],[Contact Date Hidden]])</f>
        <v>45215</v>
      </c>
      <c r="AC5174" s="6">
        <v>44667</v>
      </c>
      <c r="AD5174" s="5" t="s">
        <v>38</v>
      </c>
      <c r="AE5174" s="5" t="str">
        <f>VLOOKUP(DatosTransformados[[#This Row],[Customer Segment Hidden]],Tabla3[#All],2,FALSE)</f>
        <v>Low</v>
      </c>
      <c r="AF5174" s="12">
        <v>21.233206669576919</v>
      </c>
      <c r="AG5174" s="5">
        <v>10</v>
      </c>
      <c r="AH5174" s="5" t="s">
        <v>29</v>
      </c>
      <c r="AI5174" s="5" t="str">
        <f>IFERROR(VLOOKUP(DatosTransformados[[#This Row],[Preferred Contact Method Hidden]],Tabla3[#All],2,FALSE),DatosTransformados[[#This Row],[Preferred Contact Method Hidden]])</f>
        <v>Email</v>
      </c>
      <c r="AJ5174" s="5" t="str">
        <f>VLOOKUP(DatosTransformados[[#This Row],[Applied Discount Hidden]],Tabla3[#All],2,FALSE)</f>
        <v>Yes</v>
      </c>
      <c r="AK5174" s="5" t="b">
        <v>1</v>
      </c>
    </row>
    <row r="5175" spans="1:37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">
        <v>21</v>
      </c>
      <c r="O51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5" s="2" t="s">
        <v>21</v>
      </c>
      <c r="Q5175" s="2">
        <v>0</v>
      </c>
      <c r="R5175" s="2" t="s">
        <v>21</v>
      </c>
      <c r="S5175" s="2" t="s">
        <v>52</v>
      </c>
      <c r="T5175" s="2" t="s">
        <v>35</v>
      </c>
      <c r="U5175" s="2">
        <v>12</v>
      </c>
      <c r="V5175" s="2" t="str">
        <f>PROPER(DatosTransformados[[#This Row],[Payment Method Hidden]])</f>
        <v>Direct Debit</v>
      </c>
      <c r="W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175" s="2">
        <v>638</v>
      </c>
      <c r="Y5175" s="2"/>
      <c r="Z5175" s="2"/>
      <c r="AA5175" s="2" t="s">
        <v>3082</v>
      </c>
      <c r="AB5175" s="3">
        <f>DATEVALUE(DatosTransformados[[#This Row],[Contact Date Hidden]])</f>
        <v>45197</v>
      </c>
      <c r="AC5175" s="3">
        <v>44864</v>
      </c>
      <c r="AD5175" s="2" t="s">
        <v>38</v>
      </c>
      <c r="AE5175" s="2" t="str">
        <f>VLOOKUP(DatosTransformados[[#This Row],[Customer Segment Hidden]],Tabla3[#All],2,FALSE)</f>
        <v>Low</v>
      </c>
      <c r="AF5175" s="11">
        <v>9.8563633294512343</v>
      </c>
      <c r="AG5175" s="2">
        <v>9</v>
      </c>
      <c r="AH5175" s="2" t="s">
        <v>49</v>
      </c>
      <c r="AI5175" s="2" t="str">
        <f>IFERROR(VLOOKUP(DatosTransformados[[#This Row],[Preferred Contact Method Hidden]],Tabla3[#All],2,FALSE),DatosTransformados[[#This Row],[Preferred Contact Method Hidden]])</f>
        <v>Phone</v>
      </c>
      <c r="AJ5175" s="2" t="str">
        <f>VLOOKUP(DatosTransformados[[#This Row],[Applied Discount Hidden]],Tabla3[#All],2,FALSE)</f>
        <v>Yes</v>
      </c>
      <c r="AK5175" s="2" t="b">
        <v>1</v>
      </c>
    </row>
    <row r="5176" spans="1:37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">
        <v>21</v>
      </c>
      <c r="O51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6" s="5" t="s">
        <v>21</v>
      </c>
      <c r="Q5176" s="5">
        <v>0</v>
      </c>
      <c r="R5176" s="5" t="s">
        <v>33</v>
      </c>
      <c r="S5176" s="5" t="s">
        <v>24</v>
      </c>
      <c r="T5176" s="5" t="s">
        <v>35</v>
      </c>
      <c r="U5176" s="5">
        <v>60</v>
      </c>
      <c r="V5176" s="5" t="str">
        <f>PROPER(DatosTransformados[[#This Row],[Payment Method Hidden]])</f>
        <v>Direct Debit</v>
      </c>
      <c r="W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5176" s="5">
        <v>2210</v>
      </c>
      <c r="Y5176" s="5"/>
      <c r="Z5176" s="5"/>
      <c r="AA5176" s="5" t="s">
        <v>2030</v>
      </c>
      <c r="AB5176" s="6">
        <f>DATEVALUE(DatosTransformados[[#This Row],[Contact Date Hidden]])</f>
        <v>44824</v>
      </c>
      <c r="AC5176" s="6">
        <v>44912</v>
      </c>
      <c r="AD5176" s="5" t="s">
        <v>44</v>
      </c>
      <c r="AE5176" s="5" t="str">
        <f>VLOOKUP(DatosTransformados[[#This Row],[Customer Segment Hidden]],Tabla3[#All],2,FALSE)</f>
        <v>Medium</v>
      </c>
      <c r="AF5176" s="12">
        <v>53.709982600421512</v>
      </c>
      <c r="AG5176" s="5">
        <v>7</v>
      </c>
      <c r="AH5176" s="5" t="s">
        <v>29</v>
      </c>
      <c r="AI5176" s="5" t="str">
        <f>IFERROR(VLOOKUP(DatosTransformados[[#This Row],[Preferred Contact Method Hidden]],Tabla3[#All],2,FALSE),DatosTransformados[[#This Row],[Preferred Contact Method Hidden]])</f>
        <v>Email</v>
      </c>
      <c r="AJ5176" s="5" t="str">
        <f>VLOOKUP(DatosTransformados[[#This Row],[Applied Discount Hidden]],Tabla3[#All],2,FALSE)</f>
        <v>No</v>
      </c>
      <c r="AK5176" s="5" t="b">
        <v>0</v>
      </c>
    </row>
    <row r="5177" spans="1:37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">
        <v>33</v>
      </c>
      <c r="O51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7" s="2" t="s">
        <v>21</v>
      </c>
      <c r="Q5177" s="2">
        <v>0</v>
      </c>
      <c r="R5177" s="2" t="s">
        <v>33</v>
      </c>
      <c r="S5177" s="2" t="s">
        <v>24</v>
      </c>
      <c r="T5177" s="2" t="s">
        <v>25</v>
      </c>
      <c r="U5177" s="2">
        <v>31</v>
      </c>
      <c r="V5177" s="2" t="str">
        <f>PROPER(DatosTransformados[[#This Row],[Payment Method Hidden]])</f>
        <v>Credit Card</v>
      </c>
      <c r="W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177" s="2">
        <v>1287</v>
      </c>
      <c r="Y5177" s="2" t="s">
        <v>42</v>
      </c>
      <c r="Z5177" s="2" t="s">
        <v>184</v>
      </c>
      <c r="AA5177" s="2" t="s">
        <v>1032</v>
      </c>
      <c r="AB5177" s="3">
        <f>DATEVALUE(DatosTransformados[[#This Row],[Contact Date Hidden]])</f>
        <v>43896</v>
      </c>
      <c r="AC5177" s="3">
        <v>44768</v>
      </c>
      <c r="AD5177" s="2" t="s">
        <v>44</v>
      </c>
      <c r="AE5177" s="2" t="str">
        <f>VLOOKUP(DatosTransformados[[#This Row],[Customer Segment Hidden]],Tabla3[#All],2,FALSE)</f>
        <v>Medium</v>
      </c>
      <c r="AF5177" s="11">
        <v>35.249065256084513</v>
      </c>
      <c r="AG5177" s="2">
        <v>9</v>
      </c>
      <c r="AH5177" s="2" t="s">
        <v>63</v>
      </c>
      <c r="AI5177" s="2" t="str">
        <f>IFERROR(VLOOKUP(DatosTransformados[[#This Row],[Preferred Contact Method Hidden]],Tabla3[#All],2,FALSE),DatosTransformados[[#This Row],[Preferred Contact Method Hidden]])</f>
        <v>SMS</v>
      </c>
      <c r="AJ5177" s="2" t="str">
        <f>VLOOKUP(DatosTransformados[[#This Row],[Applied Discount Hidden]],Tabla3[#All],2,FALSE)</f>
        <v>No</v>
      </c>
      <c r="AK5177" s="2" t="b">
        <v>0</v>
      </c>
    </row>
    <row r="5178" spans="1:37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">
        <v>21</v>
      </c>
      <c r="O51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8" s="5" t="s">
        <v>21</v>
      </c>
      <c r="Q5178" s="5">
        <v>0</v>
      </c>
      <c r="R5178" s="5" t="s">
        <v>21</v>
      </c>
      <c r="S5178" s="5" t="s">
        <v>24</v>
      </c>
      <c r="T5178" s="5" t="s">
        <v>25</v>
      </c>
      <c r="U5178" s="5">
        <v>13</v>
      </c>
      <c r="V5178" s="5" t="str">
        <f>PROPER(DatosTransformados[[#This Row],[Payment Method Hidden]])</f>
        <v>Credit Card</v>
      </c>
      <c r="W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178" s="5">
        <v>41</v>
      </c>
      <c r="Y5178" s="5" t="s">
        <v>42</v>
      </c>
      <c r="Z5178" s="5" t="s">
        <v>184</v>
      </c>
      <c r="AA5178" s="5" t="s">
        <v>3092</v>
      </c>
      <c r="AB5178" s="6">
        <f>DATEVALUE(DatosTransformados[[#This Row],[Contact Date Hidden]])</f>
        <v>44597</v>
      </c>
      <c r="AC5178" s="6">
        <v>44068</v>
      </c>
      <c r="AD5178" s="5" t="s">
        <v>28</v>
      </c>
      <c r="AE5178" s="5" t="str">
        <f>VLOOKUP(DatosTransformados[[#This Row],[Customer Segment Hidden]],Tabla3[#All],2,FALSE)</f>
        <v>High</v>
      </c>
      <c r="AF5178" s="12">
        <v>12.23509154601345</v>
      </c>
      <c r="AG5178" s="5">
        <v>1</v>
      </c>
      <c r="AH5178" s="5" t="s">
        <v>29</v>
      </c>
      <c r="AI5178" s="5" t="str">
        <f>IFERROR(VLOOKUP(DatosTransformados[[#This Row],[Preferred Contact Method Hidden]],Tabla3[#All],2,FALSE),DatosTransformados[[#This Row],[Preferred Contact Method Hidden]])</f>
        <v>Email</v>
      </c>
      <c r="AJ5178" s="5" t="str">
        <f>VLOOKUP(DatosTransformados[[#This Row],[Applied Discount Hidden]],Tabla3[#All],2,FALSE)</f>
        <v>No</v>
      </c>
      <c r="AK5178" s="5" t="b">
        <v>0</v>
      </c>
    </row>
    <row r="5179" spans="1:37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">
        <v>21</v>
      </c>
      <c r="O51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79" s="2" t="s">
        <v>21</v>
      </c>
      <c r="Q5179" s="2">
        <v>0</v>
      </c>
      <c r="R5179" s="2" t="s">
        <v>33</v>
      </c>
      <c r="S5179" s="2" t="s">
        <v>52</v>
      </c>
      <c r="T5179" s="2" t="s">
        <v>25</v>
      </c>
      <c r="U5179" s="2">
        <v>38</v>
      </c>
      <c r="V5179" s="2" t="str">
        <f>PROPER(DatosTransformados[[#This Row],[Payment Method Hidden]])</f>
        <v>Credit Card</v>
      </c>
      <c r="W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179" s="2">
        <v>1625</v>
      </c>
      <c r="Y5179" s="2"/>
      <c r="Z5179" s="2"/>
      <c r="AA5179" s="2" t="s">
        <v>7645</v>
      </c>
      <c r="AB5179" s="3">
        <f>DATEVALUE(DatosTransformados[[#This Row],[Contact Date Hidden]])</f>
        <v>45096</v>
      </c>
      <c r="AC5179" s="3">
        <v>43892</v>
      </c>
      <c r="AD5179" s="2" t="s">
        <v>44</v>
      </c>
      <c r="AE5179" s="2" t="str">
        <f>VLOOKUP(DatosTransformados[[#This Row],[Customer Segment Hidden]],Tabla3[#All],2,FALSE)</f>
        <v>Medium</v>
      </c>
      <c r="AF5179" s="11">
        <v>38.720832961303337</v>
      </c>
      <c r="AG5179" s="2">
        <v>0</v>
      </c>
      <c r="AH5179" s="2" t="s">
        <v>49</v>
      </c>
      <c r="AI5179" s="2" t="str">
        <f>IFERROR(VLOOKUP(DatosTransformados[[#This Row],[Preferred Contact Method Hidden]],Tabla3[#All],2,FALSE),DatosTransformados[[#This Row],[Preferred Contact Method Hidden]])</f>
        <v>Phone</v>
      </c>
      <c r="AJ5179" s="2" t="str">
        <f>VLOOKUP(DatosTransformados[[#This Row],[Applied Discount Hidden]],Tabla3[#All],2,FALSE)</f>
        <v>Yes</v>
      </c>
      <c r="AK5179" s="2" t="b">
        <v>1</v>
      </c>
    </row>
    <row r="5180" spans="1:37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">
        <v>21</v>
      </c>
      <c r="O51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0" s="5" t="s">
        <v>33</v>
      </c>
      <c r="Q5180" s="5">
        <v>5</v>
      </c>
      <c r="R5180" s="5" t="s">
        <v>21</v>
      </c>
      <c r="S5180" s="5" t="s">
        <v>24</v>
      </c>
      <c r="T5180" s="5" t="s">
        <v>35</v>
      </c>
      <c r="U5180" s="5">
        <v>27</v>
      </c>
      <c r="V5180" s="5" t="str">
        <f>PROPER(DatosTransformados[[#This Row],[Payment Method Hidden]])</f>
        <v>Direct Debit</v>
      </c>
      <c r="W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180" s="5">
        <v>59</v>
      </c>
      <c r="Y5180" s="5" t="s">
        <v>156</v>
      </c>
      <c r="Z5180" s="5" t="s">
        <v>351</v>
      </c>
      <c r="AA5180" s="5" t="s">
        <v>1227</v>
      </c>
      <c r="AB5180" s="6">
        <f>DATEVALUE(DatosTransformados[[#This Row],[Contact Date Hidden]])</f>
        <v>45165</v>
      </c>
      <c r="AC5180" s="6">
        <v>45208</v>
      </c>
      <c r="AD5180" s="5" t="s">
        <v>44</v>
      </c>
      <c r="AE5180" s="5" t="str">
        <f>VLOOKUP(DatosTransformados[[#This Row],[Customer Segment Hidden]],Tabla3[#All],2,FALSE)</f>
        <v>Medium</v>
      </c>
      <c r="AF5180" s="12">
        <v>28.21837949551913</v>
      </c>
      <c r="AG5180" s="5">
        <v>8</v>
      </c>
      <c r="AH5180" s="5" t="s">
        <v>29</v>
      </c>
      <c r="AI5180" s="5" t="str">
        <f>IFERROR(VLOOKUP(DatosTransformados[[#This Row],[Preferred Contact Method Hidden]],Tabla3[#All],2,FALSE),DatosTransformados[[#This Row],[Preferred Contact Method Hidden]])</f>
        <v>Email</v>
      </c>
      <c r="AJ5180" s="5" t="str">
        <f>VLOOKUP(DatosTransformados[[#This Row],[Applied Discount Hidden]],Tabla3[#All],2,FALSE)</f>
        <v>Yes</v>
      </c>
      <c r="AK5180" s="5" t="b">
        <v>1</v>
      </c>
    </row>
    <row r="5181" spans="1:37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">
        <v>21</v>
      </c>
      <c r="O51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1" s="2" t="s">
        <v>21</v>
      </c>
      <c r="Q5181" s="2">
        <v>0</v>
      </c>
      <c r="R5181" s="2" t="s">
        <v>21</v>
      </c>
      <c r="S5181" s="2" t="s">
        <v>52</v>
      </c>
      <c r="T5181" s="2" t="s">
        <v>207</v>
      </c>
      <c r="U5181" s="2">
        <v>17</v>
      </c>
      <c r="V5181" s="2" t="str">
        <f>PROPER(DatosTransformados[[#This Row],[Payment Method Hidden]])</f>
        <v>Paper Check</v>
      </c>
      <c r="W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181" s="2">
        <v>1192</v>
      </c>
      <c r="Y5181" s="2"/>
      <c r="Z5181" s="2"/>
      <c r="AA5181" s="2" t="s">
        <v>4018</v>
      </c>
      <c r="AB5181" s="3">
        <f>DATEVALUE(DatosTransformados[[#This Row],[Contact Date Hidden]])</f>
        <v>43945</v>
      </c>
      <c r="AC5181" s="3">
        <v>43885</v>
      </c>
      <c r="AD5181" s="2" t="s">
        <v>28</v>
      </c>
      <c r="AE5181" s="2" t="str">
        <f>VLOOKUP(DatosTransformados[[#This Row],[Customer Segment Hidden]],Tabla3[#All],2,FALSE)</f>
        <v>High</v>
      </c>
      <c r="AF5181" s="11">
        <v>14.241067213360161</v>
      </c>
      <c r="AG5181" s="2">
        <v>8</v>
      </c>
      <c r="AH5181" s="2" t="s">
        <v>29</v>
      </c>
      <c r="AI5181" s="2" t="str">
        <f>IFERROR(VLOOKUP(DatosTransformados[[#This Row],[Preferred Contact Method Hidden]],Tabla3[#All],2,FALSE),DatosTransformados[[#This Row],[Preferred Contact Method Hidden]])</f>
        <v>Email</v>
      </c>
      <c r="AJ5181" s="2" t="str">
        <f>VLOOKUP(DatosTransformados[[#This Row],[Applied Discount Hidden]],Tabla3[#All],2,FALSE)</f>
        <v>Yes</v>
      </c>
      <c r="AK5181" s="2" t="b">
        <v>1</v>
      </c>
    </row>
    <row r="5182" spans="1:37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">
        <v>21</v>
      </c>
      <c r="O51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2" s="5" t="s">
        <v>21</v>
      </c>
      <c r="Q5182" s="5">
        <v>0</v>
      </c>
      <c r="R5182" s="5" t="s">
        <v>21</v>
      </c>
      <c r="S5182" s="5" t="s">
        <v>24</v>
      </c>
      <c r="T5182" s="5" t="s">
        <v>35</v>
      </c>
      <c r="U5182" s="5">
        <v>10</v>
      </c>
      <c r="V5182" s="5" t="str">
        <f>PROPER(DatosTransformados[[#This Row],[Payment Method Hidden]])</f>
        <v>Direct Debit</v>
      </c>
      <c r="W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182" s="5">
        <v>10</v>
      </c>
      <c r="Y5182" s="5" t="s">
        <v>103</v>
      </c>
      <c r="Z5182" s="5" t="s">
        <v>197</v>
      </c>
      <c r="AA5182" s="5" t="s">
        <v>925</v>
      </c>
      <c r="AB5182" s="6">
        <f>DATEVALUE(DatosTransformados[[#This Row],[Contact Date Hidden]])</f>
        <v>43901</v>
      </c>
      <c r="AC5182" s="6">
        <v>44556</v>
      </c>
      <c r="AD5182" s="5" t="s">
        <v>38</v>
      </c>
      <c r="AE5182" s="5" t="str">
        <f>VLOOKUP(DatosTransformados[[#This Row],[Customer Segment Hidden]],Tabla3[#All],2,FALSE)</f>
        <v>Low</v>
      </c>
      <c r="AF5182" s="12">
        <v>8.1737346923697238</v>
      </c>
      <c r="AG5182" s="5">
        <v>7</v>
      </c>
      <c r="AH5182" s="5" t="s">
        <v>63</v>
      </c>
      <c r="AI5182" s="5" t="str">
        <f>IFERROR(VLOOKUP(DatosTransformados[[#This Row],[Preferred Contact Method Hidden]],Tabla3[#All],2,FALSE),DatosTransformados[[#This Row],[Preferred Contact Method Hidden]])</f>
        <v>SMS</v>
      </c>
      <c r="AJ5182" s="5" t="str">
        <f>VLOOKUP(DatosTransformados[[#This Row],[Applied Discount Hidden]],Tabla3[#All],2,FALSE)</f>
        <v>Yes</v>
      </c>
      <c r="AK5182" s="5" t="b">
        <v>1</v>
      </c>
    </row>
    <row r="5183" spans="1:37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">
        <v>21</v>
      </c>
      <c r="O51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3" s="2" t="s">
        <v>21</v>
      </c>
      <c r="Q5183" s="2">
        <v>0</v>
      </c>
      <c r="R5183" s="2" t="s">
        <v>21</v>
      </c>
      <c r="S5183" s="2" t="s">
        <v>24</v>
      </c>
      <c r="T5183" s="2" t="s">
        <v>35</v>
      </c>
      <c r="U5183" s="2">
        <v>11</v>
      </c>
      <c r="V5183" s="2" t="str">
        <f>PROPER(DatosTransformados[[#This Row],[Payment Method Hidden]])</f>
        <v>Direct Debit</v>
      </c>
      <c r="W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183" s="2">
        <v>128</v>
      </c>
      <c r="Y5183" s="2"/>
      <c r="Z5183" s="2"/>
      <c r="AA5183" s="2" t="s">
        <v>4183</v>
      </c>
      <c r="AB5183" s="3">
        <f>DATEVALUE(DatosTransformados[[#This Row],[Contact Date Hidden]])</f>
        <v>44190</v>
      </c>
      <c r="AC5183" s="3">
        <v>44250</v>
      </c>
      <c r="AD5183" s="2" t="s">
        <v>38</v>
      </c>
      <c r="AE5183" s="2" t="str">
        <f>VLOOKUP(DatosTransformados[[#This Row],[Customer Segment Hidden]],Tabla3[#All],2,FALSE)</f>
        <v>Low</v>
      </c>
      <c r="AF5183" s="11">
        <v>12.18672151565411</v>
      </c>
      <c r="AG5183" s="2">
        <v>9</v>
      </c>
      <c r="AH5183" s="2" t="s">
        <v>29</v>
      </c>
      <c r="AI5183" s="2" t="str">
        <f>IFERROR(VLOOKUP(DatosTransformados[[#This Row],[Preferred Contact Method Hidden]],Tabla3[#All],2,FALSE),DatosTransformados[[#This Row],[Preferred Contact Method Hidden]])</f>
        <v>Email</v>
      </c>
      <c r="AJ5183" s="2" t="str">
        <f>VLOOKUP(DatosTransformados[[#This Row],[Applied Discount Hidden]],Tabla3[#All],2,FALSE)</f>
        <v>No</v>
      </c>
      <c r="AK5183" s="2" t="b">
        <v>0</v>
      </c>
    </row>
    <row r="5184" spans="1:37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">
        <v>21</v>
      </c>
      <c r="O51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4" s="5" t="s">
        <v>21</v>
      </c>
      <c r="Q5184" s="5">
        <v>0</v>
      </c>
      <c r="R5184" s="5" t="s">
        <v>21</v>
      </c>
      <c r="S5184" s="5" t="s">
        <v>24</v>
      </c>
      <c r="T5184" s="5" t="s">
        <v>123</v>
      </c>
      <c r="U5184" s="5">
        <v>9</v>
      </c>
      <c r="V5184" s="5" t="str">
        <f>PROPER(DatosTransformados[[#This Row],[Payment Method Hidden]])</f>
        <v>Credit Card</v>
      </c>
      <c r="W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184" s="5">
        <v>79</v>
      </c>
      <c r="Y5184" s="5"/>
      <c r="Z5184" s="5"/>
      <c r="AA5184" s="5" t="s">
        <v>5401</v>
      </c>
      <c r="AB5184" s="6">
        <f>DATEVALUE(DatosTransformados[[#This Row],[Contact Date Hidden]])</f>
        <v>45281</v>
      </c>
      <c r="AC5184" s="6">
        <v>45072</v>
      </c>
      <c r="AD5184" s="5" t="s">
        <v>44</v>
      </c>
      <c r="AE5184" s="5" t="str">
        <f>VLOOKUP(DatosTransformados[[#This Row],[Customer Segment Hidden]],Tabla3[#All],2,FALSE)</f>
        <v>Medium</v>
      </c>
      <c r="AF5184" s="12">
        <v>7.8252733039402322</v>
      </c>
      <c r="AG5184" s="5">
        <v>6</v>
      </c>
      <c r="AH5184" s="5" t="s">
        <v>29</v>
      </c>
      <c r="AI5184" s="5" t="str">
        <f>IFERROR(VLOOKUP(DatosTransformados[[#This Row],[Preferred Contact Method Hidden]],Tabla3[#All],2,FALSE),DatosTransformados[[#This Row],[Preferred Contact Method Hidden]])</f>
        <v>Email</v>
      </c>
      <c r="AJ5184" s="5" t="str">
        <f>VLOOKUP(DatosTransformados[[#This Row],[Applied Discount Hidden]],Tabla3[#All],2,FALSE)</f>
        <v>No</v>
      </c>
      <c r="AK5184" s="5" t="b">
        <v>0</v>
      </c>
    </row>
    <row r="5185" spans="1:37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">
        <v>21</v>
      </c>
      <c r="O51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5" s="2" t="s">
        <v>21</v>
      </c>
      <c r="Q5185" s="2">
        <v>0</v>
      </c>
      <c r="R5185" s="2" t="s">
        <v>21</v>
      </c>
      <c r="S5185" s="2" t="s">
        <v>24</v>
      </c>
      <c r="T5185" s="2" t="s">
        <v>123</v>
      </c>
      <c r="U5185" s="2">
        <v>25</v>
      </c>
      <c r="V5185" s="2" t="str">
        <f>PROPER(DatosTransformados[[#This Row],[Payment Method Hidden]])</f>
        <v>Credit Card</v>
      </c>
      <c r="W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185" s="2">
        <v>184</v>
      </c>
      <c r="Y5185" s="2"/>
      <c r="Z5185" s="2"/>
      <c r="AA5185" s="2" t="s">
        <v>5868</v>
      </c>
      <c r="AB5185" s="3">
        <f>DATEVALUE(DatosTransformados[[#This Row],[Contact Date Hidden]])</f>
        <v>44587</v>
      </c>
      <c r="AC5185" s="3">
        <v>43897</v>
      </c>
      <c r="AD5185" s="2" t="s">
        <v>44</v>
      </c>
      <c r="AE5185" s="2" t="str">
        <f>VLOOKUP(DatosTransformados[[#This Row],[Customer Segment Hidden]],Tabla3[#All],2,FALSE)</f>
        <v>Medium</v>
      </c>
      <c r="AF5185" s="11">
        <v>21.26324252516843</v>
      </c>
      <c r="AG5185" s="2">
        <v>10</v>
      </c>
      <c r="AH5185" s="2" t="s">
        <v>63</v>
      </c>
      <c r="AI5185" s="2" t="str">
        <f>IFERROR(VLOOKUP(DatosTransformados[[#This Row],[Preferred Contact Method Hidden]],Tabla3[#All],2,FALSE),DatosTransformados[[#This Row],[Preferred Contact Method Hidden]])</f>
        <v>SMS</v>
      </c>
      <c r="AJ5185" s="2" t="str">
        <f>VLOOKUP(DatosTransformados[[#This Row],[Applied Discount Hidden]],Tabla3[#All],2,FALSE)</f>
        <v>No</v>
      </c>
      <c r="AK5185" s="2" t="b">
        <v>0</v>
      </c>
    </row>
    <row r="5186" spans="1:37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">
        <v>21</v>
      </c>
      <c r="O51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6" s="5" t="s">
        <v>21</v>
      </c>
      <c r="Q5186" s="5">
        <v>0</v>
      </c>
      <c r="R5186" s="5" t="s">
        <v>21</v>
      </c>
      <c r="S5186" s="5" t="s">
        <v>24</v>
      </c>
      <c r="T5186" s="5" t="s">
        <v>117</v>
      </c>
      <c r="U5186" s="5">
        <v>57</v>
      </c>
      <c r="V5186" s="5" t="str">
        <f>PROPER(DatosTransformados[[#This Row],[Payment Method Hidden]])</f>
        <v>Direct Debit</v>
      </c>
      <c r="W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186" s="5">
        <v>734</v>
      </c>
      <c r="Y5186" s="5" t="s">
        <v>42</v>
      </c>
      <c r="Z5186" s="5" t="s">
        <v>213</v>
      </c>
      <c r="AA5186" s="5" t="s">
        <v>2853</v>
      </c>
      <c r="AB5186" s="6">
        <f>DATEVALUE(DatosTransformados[[#This Row],[Contact Date Hidden]])</f>
        <v>44491</v>
      </c>
      <c r="AC5186" s="6">
        <v>44687</v>
      </c>
      <c r="AD5186" s="5" t="s">
        <v>44</v>
      </c>
      <c r="AE5186" s="5" t="str">
        <f>VLOOKUP(DatosTransformados[[#This Row],[Customer Segment Hidden]],Tabla3[#All],2,FALSE)</f>
        <v>Medium</v>
      </c>
      <c r="AF5186" s="12">
        <v>51.555018064403093</v>
      </c>
      <c r="AG5186" s="5">
        <v>0</v>
      </c>
      <c r="AH5186" s="5" t="s">
        <v>49</v>
      </c>
      <c r="AI5186" s="5" t="str">
        <f>IFERROR(VLOOKUP(DatosTransformados[[#This Row],[Preferred Contact Method Hidden]],Tabla3[#All],2,FALSE),DatosTransformados[[#This Row],[Preferred Contact Method Hidden]])</f>
        <v>Phone</v>
      </c>
      <c r="AJ5186" s="5" t="str">
        <f>VLOOKUP(DatosTransformados[[#This Row],[Applied Discount Hidden]],Tabla3[#All],2,FALSE)</f>
        <v>No</v>
      </c>
      <c r="AK5186" s="5" t="b">
        <v>0</v>
      </c>
    </row>
    <row r="5187" spans="1:37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">
        <v>21</v>
      </c>
      <c r="O51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7" s="2" t="s">
        <v>21</v>
      </c>
      <c r="Q5187" s="2">
        <v>0</v>
      </c>
      <c r="R5187" s="2" t="s">
        <v>21</v>
      </c>
      <c r="S5187" s="2" t="s">
        <v>24</v>
      </c>
      <c r="T5187" s="2" t="s">
        <v>123</v>
      </c>
      <c r="U5187" s="2">
        <v>8</v>
      </c>
      <c r="V5187" s="2" t="str">
        <f>PROPER(DatosTransformados[[#This Row],[Payment Method Hidden]])</f>
        <v>Credit Card</v>
      </c>
      <c r="W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187" s="2">
        <v>41</v>
      </c>
      <c r="Y5187" s="2" t="s">
        <v>134</v>
      </c>
      <c r="Z5187" s="2" t="s">
        <v>375</v>
      </c>
      <c r="AA5187" s="2" t="s">
        <v>7654</v>
      </c>
      <c r="AB5187" s="3">
        <f>DATEVALUE(DatosTransformados[[#This Row],[Contact Date Hidden]])</f>
        <v>44890</v>
      </c>
      <c r="AC5187" s="3">
        <v>44118</v>
      </c>
      <c r="AD5187" s="2" t="s">
        <v>44</v>
      </c>
      <c r="AE5187" s="2" t="str">
        <f>VLOOKUP(DatosTransformados[[#This Row],[Customer Segment Hidden]],Tabla3[#All],2,FALSE)</f>
        <v>Medium</v>
      </c>
      <c r="AF5187" s="11">
        <v>8.9663103123654082</v>
      </c>
      <c r="AG5187" s="2">
        <v>0</v>
      </c>
      <c r="AH5187" s="2" t="s">
        <v>63</v>
      </c>
      <c r="AI5187" s="2" t="str">
        <f>IFERROR(VLOOKUP(DatosTransformados[[#This Row],[Preferred Contact Method Hidden]],Tabla3[#All],2,FALSE),DatosTransformados[[#This Row],[Preferred Contact Method Hidden]])</f>
        <v>SMS</v>
      </c>
      <c r="AJ5187" s="2" t="str">
        <f>VLOOKUP(DatosTransformados[[#This Row],[Applied Discount Hidden]],Tabla3[#All],2,FALSE)</f>
        <v>No</v>
      </c>
      <c r="AK5187" s="2" t="b">
        <v>0</v>
      </c>
    </row>
    <row r="5188" spans="1:37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">
        <v>21</v>
      </c>
      <c r="O51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8" s="5" t="s">
        <v>33</v>
      </c>
      <c r="Q5188" s="5">
        <v>2</v>
      </c>
      <c r="R5188" s="5" t="s">
        <v>21</v>
      </c>
      <c r="S5188" s="5" t="s">
        <v>52</v>
      </c>
      <c r="T5188" s="5" t="s">
        <v>123</v>
      </c>
      <c r="U5188" s="5">
        <v>9</v>
      </c>
      <c r="V5188" s="5" t="str">
        <f>PROPER(DatosTransformados[[#This Row],[Payment Method Hidden]])</f>
        <v>Credit Card</v>
      </c>
      <c r="W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188" s="5">
        <v>177</v>
      </c>
      <c r="Y5188" s="5"/>
      <c r="Z5188" s="5"/>
      <c r="AA5188" s="5" t="s">
        <v>1940</v>
      </c>
      <c r="AB5188" s="6">
        <f>DATEVALUE(DatosTransformados[[#This Row],[Contact Date Hidden]])</f>
        <v>44864</v>
      </c>
      <c r="AC5188" s="6">
        <v>43904</v>
      </c>
      <c r="AD5188" s="5" t="s">
        <v>44</v>
      </c>
      <c r="AE5188" s="5" t="str">
        <f>VLOOKUP(DatosTransformados[[#This Row],[Customer Segment Hidden]],Tabla3[#All],2,FALSE)</f>
        <v>Medium</v>
      </c>
      <c r="AF5188" s="12">
        <v>9.5318024361286007</v>
      </c>
      <c r="AG5188" s="5">
        <v>7</v>
      </c>
      <c r="AH5188" s="5" t="s">
        <v>49</v>
      </c>
      <c r="AI5188" s="5" t="str">
        <f>IFERROR(VLOOKUP(DatosTransformados[[#This Row],[Preferred Contact Method Hidden]],Tabla3[#All],2,FALSE),DatosTransformados[[#This Row],[Preferred Contact Method Hidden]])</f>
        <v>Phone</v>
      </c>
      <c r="AJ5188" s="5" t="str">
        <f>VLOOKUP(DatosTransformados[[#This Row],[Applied Discount Hidden]],Tabla3[#All],2,FALSE)</f>
        <v>Yes</v>
      </c>
      <c r="AK5188" s="5" t="b">
        <v>1</v>
      </c>
    </row>
    <row r="5189" spans="1:37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">
        <v>21</v>
      </c>
      <c r="O51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89" s="2" t="s">
        <v>33</v>
      </c>
      <c r="Q5189" s="2">
        <v>3</v>
      </c>
      <c r="R5189" s="2" t="s">
        <v>21</v>
      </c>
      <c r="S5189" s="2" t="s">
        <v>52</v>
      </c>
      <c r="T5189" s="2" t="s">
        <v>117</v>
      </c>
      <c r="U5189" s="2">
        <v>31</v>
      </c>
      <c r="V5189" s="2" t="str">
        <f>PROPER(DatosTransformados[[#This Row],[Payment Method Hidden]])</f>
        <v>Direct Debit</v>
      </c>
      <c r="W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189" s="2">
        <v>1805</v>
      </c>
      <c r="Y5189" s="2"/>
      <c r="Z5189" s="2"/>
      <c r="AA5189" s="2" t="s">
        <v>7657</v>
      </c>
      <c r="AB5189" s="3">
        <f>DATEVALUE(DatosTransformados[[#This Row],[Contact Date Hidden]])</f>
        <v>44001</v>
      </c>
      <c r="AC5189" s="3">
        <v>43901</v>
      </c>
      <c r="AD5189" s="2" t="s">
        <v>28</v>
      </c>
      <c r="AE5189" s="2" t="str">
        <f>VLOOKUP(DatosTransformados[[#This Row],[Customer Segment Hidden]],Tabla3[#All],2,FALSE)</f>
        <v>High</v>
      </c>
      <c r="AF5189" s="11">
        <v>35.652956705324193</v>
      </c>
      <c r="AG5189" s="2">
        <v>0</v>
      </c>
      <c r="AH5189" s="2" t="s">
        <v>49</v>
      </c>
      <c r="AI5189" s="2" t="str">
        <f>IFERROR(VLOOKUP(DatosTransformados[[#This Row],[Preferred Contact Method Hidden]],Tabla3[#All],2,FALSE),DatosTransformados[[#This Row],[Preferred Contact Method Hidden]])</f>
        <v>Phone</v>
      </c>
      <c r="AJ5189" s="2" t="str">
        <f>VLOOKUP(DatosTransformados[[#This Row],[Applied Discount Hidden]],Tabla3[#All],2,FALSE)</f>
        <v>Yes</v>
      </c>
      <c r="AK5189" s="2" t="b">
        <v>1</v>
      </c>
    </row>
    <row r="5190" spans="1:37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">
        <v>33</v>
      </c>
      <c r="O51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0" s="5" t="s">
        <v>21</v>
      </c>
      <c r="Q5190" s="5">
        <v>0</v>
      </c>
      <c r="R5190" s="5" t="s">
        <v>33</v>
      </c>
      <c r="S5190" s="5" t="s">
        <v>34</v>
      </c>
      <c r="T5190" s="5" t="s">
        <v>117</v>
      </c>
      <c r="U5190" s="5">
        <v>59</v>
      </c>
      <c r="V5190" s="5" t="str">
        <f>PROPER(DatosTransformados[[#This Row],[Payment Method Hidden]])</f>
        <v>Direct Debit</v>
      </c>
      <c r="W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190" s="5">
        <v>3274</v>
      </c>
      <c r="Y5190" s="5" t="s">
        <v>42</v>
      </c>
      <c r="Z5190" s="5" t="s">
        <v>279</v>
      </c>
      <c r="AA5190" s="5" t="s">
        <v>1142</v>
      </c>
      <c r="AB5190" s="6">
        <f>DATEVALUE(DatosTransformados[[#This Row],[Contact Date Hidden]])</f>
        <v>45197</v>
      </c>
      <c r="AC5190" s="6">
        <v>44990</v>
      </c>
      <c r="AD5190" s="5" t="s">
        <v>44</v>
      </c>
      <c r="AE5190" s="5" t="str">
        <f>VLOOKUP(DatosTransformados[[#This Row],[Customer Segment Hidden]],Tabla3[#All],2,FALSE)</f>
        <v>Medium</v>
      </c>
      <c r="AF5190" s="12">
        <v>57.355308059405068</v>
      </c>
      <c r="AG5190" s="5">
        <v>6</v>
      </c>
      <c r="AH5190" s="5" t="s">
        <v>49</v>
      </c>
      <c r="AI5190" s="5" t="str">
        <f>IFERROR(VLOOKUP(DatosTransformados[[#This Row],[Preferred Contact Method Hidden]],Tabla3[#All],2,FALSE),DatosTransformados[[#This Row],[Preferred Contact Method Hidden]])</f>
        <v>Phone</v>
      </c>
      <c r="AJ5190" s="5" t="str">
        <f>VLOOKUP(DatosTransformados[[#This Row],[Applied Discount Hidden]],Tabla3[#All],2,FALSE)</f>
        <v>Yes</v>
      </c>
      <c r="AK5190" s="5" t="b">
        <v>1</v>
      </c>
    </row>
    <row r="5191" spans="1:37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">
        <v>21</v>
      </c>
      <c r="O51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1" s="2" t="s">
        <v>21</v>
      </c>
      <c r="Q5191" s="2">
        <v>0</v>
      </c>
      <c r="R5191" s="2" t="s">
        <v>21</v>
      </c>
      <c r="S5191" s="2" t="s">
        <v>24</v>
      </c>
      <c r="T5191" s="2" t="s">
        <v>117</v>
      </c>
      <c r="U5191" s="2">
        <v>36</v>
      </c>
      <c r="V5191" s="2" t="str">
        <f>PROPER(DatosTransformados[[#This Row],[Payment Method Hidden]])</f>
        <v>Direct Debit</v>
      </c>
      <c r="W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191" s="2">
        <v>2208</v>
      </c>
      <c r="Y5191" s="2"/>
      <c r="Z5191" s="2"/>
      <c r="AA5191" s="2" t="s">
        <v>2419</v>
      </c>
      <c r="AB5191" s="3">
        <f>DATEVALUE(DatosTransformados[[#This Row],[Contact Date Hidden]])</f>
        <v>44034</v>
      </c>
      <c r="AC5191" s="3">
        <v>44512</v>
      </c>
      <c r="AD5191" s="2" t="s">
        <v>38</v>
      </c>
      <c r="AE5191" s="2" t="str">
        <f>VLOOKUP(DatosTransformados[[#This Row],[Customer Segment Hidden]],Tabla3[#All],2,FALSE)</f>
        <v>Low</v>
      </c>
      <c r="AF5191" s="11">
        <v>33.213046940159558</v>
      </c>
      <c r="AG5191" s="2">
        <v>9</v>
      </c>
      <c r="AH5191" s="2" t="s">
        <v>29</v>
      </c>
      <c r="AI5191" s="2" t="str">
        <f>IFERROR(VLOOKUP(DatosTransformados[[#This Row],[Preferred Contact Method Hidden]],Tabla3[#All],2,FALSE),DatosTransformados[[#This Row],[Preferred Contact Method Hidden]])</f>
        <v>Email</v>
      </c>
      <c r="AJ5191" s="2" t="str">
        <f>VLOOKUP(DatosTransformados[[#This Row],[Applied Discount Hidden]],Tabla3[#All],2,FALSE)</f>
        <v>No</v>
      </c>
      <c r="AK5191" s="2" t="b">
        <v>0</v>
      </c>
    </row>
    <row r="5192" spans="1:37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">
        <v>21</v>
      </c>
      <c r="O51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2" s="5" t="s">
        <v>21</v>
      </c>
      <c r="Q5192" s="5">
        <v>0</v>
      </c>
      <c r="R5192" s="5" t="s">
        <v>33</v>
      </c>
      <c r="S5192" s="5" t="s">
        <v>52</v>
      </c>
      <c r="T5192" s="5" t="s">
        <v>123</v>
      </c>
      <c r="U5192" s="5">
        <v>24</v>
      </c>
      <c r="V5192" s="5" t="str">
        <f>PROPER(DatosTransformados[[#This Row],[Payment Method Hidden]])</f>
        <v>Credit Card</v>
      </c>
      <c r="W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192" s="5">
        <v>178</v>
      </c>
      <c r="Y5192" s="5"/>
      <c r="Z5192" s="5"/>
      <c r="AA5192" s="5" t="s">
        <v>3306</v>
      </c>
      <c r="AB5192" s="6">
        <f>DATEVALUE(DatosTransformados[[#This Row],[Contact Date Hidden]])</f>
        <v>45143</v>
      </c>
      <c r="AC5192" s="6">
        <v>44340</v>
      </c>
      <c r="AD5192" s="5" t="s">
        <v>38</v>
      </c>
      <c r="AE5192" s="5" t="str">
        <f>VLOOKUP(DatosTransformados[[#This Row],[Customer Segment Hidden]],Tabla3[#All],2,FALSE)</f>
        <v>Low</v>
      </c>
      <c r="AF5192" s="12">
        <v>21.53150124666152</v>
      </c>
      <c r="AG5192" s="5">
        <v>7</v>
      </c>
      <c r="AH5192" s="5" t="s">
        <v>49</v>
      </c>
      <c r="AI5192" s="5" t="str">
        <f>IFERROR(VLOOKUP(DatosTransformados[[#This Row],[Preferred Contact Method Hidden]],Tabla3[#All],2,FALSE),DatosTransformados[[#This Row],[Preferred Contact Method Hidden]])</f>
        <v>Phone</v>
      </c>
      <c r="AJ5192" s="5" t="str">
        <f>VLOOKUP(DatosTransformados[[#This Row],[Applied Discount Hidden]],Tabla3[#All],2,FALSE)</f>
        <v>No</v>
      </c>
      <c r="AK5192" s="5" t="b">
        <v>0</v>
      </c>
    </row>
    <row r="5193" spans="1:37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">
        <v>21</v>
      </c>
      <c r="O51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3" s="2" t="s">
        <v>33</v>
      </c>
      <c r="Q5193" s="2">
        <v>4</v>
      </c>
      <c r="R5193" s="2" t="s">
        <v>21</v>
      </c>
      <c r="S5193" s="2" t="s">
        <v>24</v>
      </c>
      <c r="T5193" s="2" t="s">
        <v>35</v>
      </c>
      <c r="U5193" s="2">
        <v>31</v>
      </c>
      <c r="V5193" s="2" t="str">
        <f>PROPER(DatosTransformados[[#This Row],[Payment Method Hidden]])</f>
        <v>Direct Debit</v>
      </c>
      <c r="W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193" s="2">
        <v>84</v>
      </c>
      <c r="Y5193" s="2"/>
      <c r="Z5193" s="2"/>
      <c r="AA5193" s="2" t="s">
        <v>1693</v>
      </c>
      <c r="AB5193" s="3">
        <f>DATEVALUE(DatosTransformados[[#This Row],[Contact Date Hidden]])</f>
        <v>44474</v>
      </c>
      <c r="AC5193" s="3">
        <v>44866</v>
      </c>
      <c r="AD5193" s="2" t="s">
        <v>28</v>
      </c>
      <c r="AE5193" s="2" t="str">
        <f>VLOOKUP(DatosTransformados[[#This Row],[Customer Segment Hidden]],Tabla3[#All],2,FALSE)</f>
        <v>High</v>
      </c>
      <c r="AF5193" s="11">
        <v>30.80972543329591</v>
      </c>
      <c r="AG5193" s="2">
        <v>5</v>
      </c>
      <c r="AH5193" s="2" t="s">
        <v>29</v>
      </c>
      <c r="AI5193" s="2" t="str">
        <f>IFERROR(VLOOKUP(DatosTransformados[[#This Row],[Preferred Contact Method Hidden]],Tabla3[#All],2,FALSE),DatosTransformados[[#This Row],[Preferred Contact Method Hidden]])</f>
        <v>Email</v>
      </c>
      <c r="AJ5193" s="2" t="str">
        <f>VLOOKUP(DatosTransformados[[#This Row],[Applied Discount Hidden]],Tabla3[#All],2,FALSE)</f>
        <v>Yes</v>
      </c>
      <c r="AK5193" s="2" t="b">
        <v>1</v>
      </c>
    </row>
    <row r="5194" spans="1:37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">
        <v>33</v>
      </c>
      <c r="O51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4" s="5" t="s">
        <v>21</v>
      </c>
      <c r="Q5194" s="5">
        <v>0</v>
      </c>
      <c r="R5194" s="5" t="s">
        <v>33</v>
      </c>
      <c r="S5194" s="5" t="s">
        <v>52</v>
      </c>
      <c r="T5194" s="5" t="s">
        <v>117</v>
      </c>
      <c r="U5194" s="5">
        <v>69</v>
      </c>
      <c r="V5194" s="5" t="str">
        <f>PROPER(DatosTransformados[[#This Row],[Payment Method Hidden]])</f>
        <v>Direct Debit</v>
      </c>
      <c r="W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5194" s="5">
        <v>2969</v>
      </c>
      <c r="Y5194" s="5"/>
      <c r="Z5194" s="5"/>
      <c r="AA5194" s="5" t="s">
        <v>7663</v>
      </c>
      <c r="AB5194" s="6">
        <f>DATEVALUE(DatosTransformados[[#This Row],[Contact Date Hidden]])</f>
        <v>44140</v>
      </c>
      <c r="AC5194" s="6">
        <v>44550</v>
      </c>
      <c r="AD5194" s="5" t="s">
        <v>44</v>
      </c>
      <c r="AE5194" s="5" t="str">
        <f>VLOOKUP(DatosTransformados[[#This Row],[Customer Segment Hidden]],Tabla3[#All],2,FALSE)</f>
        <v>Medium</v>
      </c>
      <c r="AF5194" s="12">
        <v>79.965955189927826</v>
      </c>
      <c r="AG5194" s="5">
        <v>9</v>
      </c>
      <c r="AH5194" s="5" t="s">
        <v>63</v>
      </c>
      <c r="AI5194" s="5" t="str">
        <f>IFERROR(VLOOKUP(DatosTransformados[[#This Row],[Preferred Contact Method Hidden]],Tabla3[#All],2,FALSE),DatosTransformados[[#This Row],[Preferred Contact Method Hidden]])</f>
        <v>SMS</v>
      </c>
      <c r="AJ5194" s="5" t="str">
        <f>VLOOKUP(DatosTransformados[[#This Row],[Applied Discount Hidden]],Tabla3[#All],2,FALSE)</f>
        <v>No</v>
      </c>
      <c r="AK5194" s="5" t="b">
        <v>0</v>
      </c>
    </row>
    <row r="5195" spans="1:37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">
        <v>21</v>
      </c>
      <c r="O51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5" s="2" t="s">
        <v>21</v>
      </c>
      <c r="Q5195" s="2">
        <v>0</v>
      </c>
      <c r="R5195" s="2" t="s">
        <v>33</v>
      </c>
      <c r="S5195" s="2" t="s">
        <v>34</v>
      </c>
      <c r="T5195" s="2" t="s">
        <v>25</v>
      </c>
      <c r="U5195" s="2">
        <v>50</v>
      </c>
      <c r="V5195" s="2" t="str">
        <f>PROPER(DatosTransformados[[#This Row],[Payment Method Hidden]])</f>
        <v>Credit Card</v>
      </c>
      <c r="W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195" s="2">
        <v>2746</v>
      </c>
      <c r="Y5195" s="2"/>
      <c r="Z5195" s="2"/>
      <c r="AA5195" s="2" t="s">
        <v>7665</v>
      </c>
      <c r="AB5195" s="3">
        <f>DATEVALUE(DatosTransformados[[#This Row],[Contact Date Hidden]])</f>
        <v>44027</v>
      </c>
      <c r="AC5195" s="3">
        <v>45098</v>
      </c>
      <c r="AD5195" s="2" t="s">
        <v>28</v>
      </c>
      <c r="AE5195" s="2" t="str">
        <f>VLOOKUP(DatosTransformados[[#This Row],[Customer Segment Hidden]],Tabla3[#All],2,FALSE)</f>
        <v>High</v>
      </c>
      <c r="AF5195" s="11">
        <v>50.313861692890377</v>
      </c>
      <c r="AG5195" s="2">
        <v>8</v>
      </c>
      <c r="AH5195" s="2" t="s">
        <v>29</v>
      </c>
      <c r="AI5195" s="2" t="str">
        <f>IFERROR(VLOOKUP(DatosTransformados[[#This Row],[Preferred Contact Method Hidden]],Tabla3[#All],2,FALSE),DatosTransformados[[#This Row],[Preferred Contact Method Hidden]])</f>
        <v>Email</v>
      </c>
      <c r="AJ5195" s="2" t="str">
        <f>VLOOKUP(DatosTransformados[[#This Row],[Applied Discount Hidden]],Tabla3[#All],2,FALSE)</f>
        <v>Yes</v>
      </c>
      <c r="AK5195" s="2" t="b">
        <v>1</v>
      </c>
    </row>
    <row r="5196" spans="1:37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">
        <v>21</v>
      </c>
      <c r="O51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6" s="5" t="s">
        <v>21</v>
      </c>
      <c r="Q5196" s="5">
        <v>0</v>
      </c>
      <c r="R5196" s="5" t="s">
        <v>21</v>
      </c>
      <c r="S5196" s="5" t="s">
        <v>34</v>
      </c>
      <c r="T5196" s="5" t="s">
        <v>123</v>
      </c>
      <c r="U5196" s="5">
        <v>32</v>
      </c>
      <c r="V5196" s="5" t="str">
        <f>PROPER(DatosTransformados[[#This Row],[Payment Method Hidden]])</f>
        <v>Credit Card</v>
      </c>
      <c r="W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196" s="5">
        <v>2167</v>
      </c>
      <c r="Y5196" s="5" t="s">
        <v>134</v>
      </c>
      <c r="Z5196" s="5" t="s">
        <v>375</v>
      </c>
      <c r="AA5196" s="5" t="s">
        <v>3140</v>
      </c>
      <c r="AB5196" s="6">
        <f>DATEVALUE(DatosTransformados[[#This Row],[Contact Date Hidden]])</f>
        <v>44768</v>
      </c>
      <c r="AC5196" s="6">
        <v>44260</v>
      </c>
      <c r="AD5196" s="5" t="s">
        <v>44</v>
      </c>
      <c r="AE5196" s="5" t="str">
        <f>VLOOKUP(DatosTransformados[[#This Row],[Customer Segment Hidden]],Tabla3[#All],2,FALSE)</f>
        <v>Medium</v>
      </c>
      <c r="AF5196" s="12">
        <v>31.367219847247199</v>
      </c>
      <c r="AG5196" s="5">
        <v>7</v>
      </c>
      <c r="AH5196" s="5" t="s">
        <v>49</v>
      </c>
      <c r="AI5196" s="5" t="str">
        <f>IFERROR(VLOOKUP(DatosTransformados[[#This Row],[Preferred Contact Method Hidden]],Tabla3[#All],2,FALSE),DatosTransformados[[#This Row],[Preferred Contact Method Hidden]])</f>
        <v>Phone</v>
      </c>
      <c r="AJ5196" s="5" t="str">
        <f>VLOOKUP(DatosTransformados[[#This Row],[Applied Discount Hidden]],Tabla3[#All],2,FALSE)</f>
        <v>No</v>
      </c>
      <c r="AK5196" s="5" t="b">
        <v>0</v>
      </c>
    </row>
    <row r="5197" spans="1:37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">
        <v>33</v>
      </c>
      <c r="O51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7" s="2" t="s">
        <v>21</v>
      </c>
      <c r="Q5197" s="2">
        <v>0</v>
      </c>
      <c r="R5197" s="2" t="s">
        <v>21</v>
      </c>
      <c r="S5197" s="2" t="s">
        <v>24</v>
      </c>
      <c r="T5197" s="2" t="s">
        <v>35</v>
      </c>
      <c r="U5197" s="2">
        <v>51</v>
      </c>
      <c r="V5197" s="2" t="str">
        <f>PROPER(DatosTransformados[[#This Row],[Payment Method Hidden]])</f>
        <v>Direct Debit</v>
      </c>
      <c r="W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197" s="2">
        <v>2229</v>
      </c>
      <c r="Y5197" s="2"/>
      <c r="Z5197" s="2"/>
      <c r="AA5197" s="2" t="s">
        <v>1058</v>
      </c>
      <c r="AB5197" s="3">
        <f>DATEVALUE(DatosTransformados[[#This Row],[Contact Date Hidden]])</f>
        <v>44137</v>
      </c>
      <c r="AC5197" s="3">
        <v>44955</v>
      </c>
      <c r="AD5197" s="2" t="s">
        <v>44</v>
      </c>
      <c r="AE5197" s="2" t="str">
        <f>VLOOKUP(DatosTransformados[[#This Row],[Customer Segment Hidden]],Tabla3[#All],2,FALSE)</f>
        <v>Medium</v>
      </c>
      <c r="AF5197" s="11">
        <v>51.863858840442212</v>
      </c>
      <c r="AG5197" s="2">
        <v>3</v>
      </c>
      <c r="AH5197" s="2" t="s">
        <v>49</v>
      </c>
      <c r="AI5197" s="2" t="str">
        <f>IFERROR(VLOOKUP(DatosTransformados[[#This Row],[Preferred Contact Method Hidden]],Tabla3[#All],2,FALSE),DatosTransformados[[#This Row],[Preferred Contact Method Hidden]])</f>
        <v>Phone</v>
      </c>
      <c r="AJ5197" s="2" t="str">
        <f>VLOOKUP(DatosTransformados[[#This Row],[Applied Discount Hidden]],Tabla3[#All],2,FALSE)</f>
        <v>No</v>
      </c>
      <c r="AK5197" s="2" t="b">
        <v>0</v>
      </c>
    </row>
    <row r="5198" spans="1:37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">
        <v>21</v>
      </c>
      <c r="O51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8" s="5" t="s">
        <v>21</v>
      </c>
      <c r="Q5198" s="5">
        <v>0</v>
      </c>
      <c r="R5198" s="5" t="s">
        <v>21</v>
      </c>
      <c r="S5198" s="5" t="s">
        <v>24</v>
      </c>
      <c r="T5198" s="5" t="s">
        <v>25</v>
      </c>
      <c r="U5198" s="5">
        <v>38</v>
      </c>
      <c r="V5198" s="5" t="str">
        <f>PROPER(DatosTransformados[[#This Row],[Payment Method Hidden]])</f>
        <v>Credit Card</v>
      </c>
      <c r="W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198" s="5">
        <v>996</v>
      </c>
      <c r="Y5198" s="5"/>
      <c r="Z5198" s="5"/>
      <c r="AA5198" s="5" t="s">
        <v>7669</v>
      </c>
      <c r="AB5198" s="6">
        <f>DATEVALUE(DatosTransformados[[#This Row],[Contact Date Hidden]])</f>
        <v>44769</v>
      </c>
      <c r="AC5198" s="6">
        <v>44049</v>
      </c>
      <c r="AD5198" s="5" t="s">
        <v>44</v>
      </c>
      <c r="AE5198" s="5" t="str">
        <f>VLOOKUP(DatosTransformados[[#This Row],[Customer Segment Hidden]],Tabla3[#All],2,FALSE)</f>
        <v>Medium</v>
      </c>
      <c r="AF5198" s="12">
        <v>37.709877948241513</v>
      </c>
      <c r="AG5198" s="5">
        <v>0</v>
      </c>
      <c r="AH5198" s="5" t="s">
        <v>29</v>
      </c>
      <c r="AI5198" s="5" t="str">
        <f>IFERROR(VLOOKUP(DatosTransformados[[#This Row],[Preferred Contact Method Hidden]],Tabla3[#All],2,FALSE),DatosTransformados[[#This Row],[Preferred Contact Method Hidden]])</f>
        <v>Email</v>
      </c>
      <c r="AJ5198" s="5" t="str">
        <f>VLOOKUP(DatosTransformados[[#This Row],[Applied Discount Hidden]],Tabla3[#All],2,FALSE)</f>
        <v>No</v>
      </c>
      <c r="AK5198" s="5" t="b">
        <v>0</v>
      </c>
    </row>
    <row r="5199" spans="1:37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">
        <v>21</v>
      </c>
      <c r="O51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199" s="2" t="s">
        <v>21</v>
      </c>
      <c r="Q5199" s="2">
        <v>0</v>
      </c>
      <c r="R5199" s="2" t="s">
        <v>21</v>
      </c>
      <c r="S5199" s="2" t="s">
        <v>24</v>
      </c>
      <c r="T5199" s="2" t="s">
        <v>117</v>
      </c>
      <c r="U5199" s="2">
        <v>20</v>
      </c>
      <c r="V5199" s="2" t="str">
        <f>PROPER(DatosTransformados[[#This Row],[Payment Method Hidden]])</f>
        <v>Direct Debit</v>
      </c>
      <c r="W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199" s="2">
        <v>112</v>
      </c>
      <c r="Y5199" s="2" t="s">
        <v>42</v>
      </c>
      <c r="Z5199" s="2" t="s">
        <v>184</v>
      </c>
      <c r="AA5199" s="2" t="s">
        <v>7671</v>
      </c>
      <c r="AB5199" s="3">
        <f>DATEVALUE(DatosTransformados[[#This Row],[Contact Date Hidden]])</f>
        <v>45113</v>
      </c>
      <c r="AC5199" s="3">
        <v>43982</v>
      </c>
      <c r="AD5199" s="2" t="s">
        <v>28</v>
      </c>
      <c r="AE5199" s="2" t="str">
        <f>VLOOKUP(DatosTransformados[[#This Row],[Customer Segment Hidden]],Tabla3[#All],2,FALSE)</f>
        <v>High</v>
      </c>
      <c r="AF5199" s="11">
        <v>17.795486184166251</v>
      </c>
      <c r="AG5199" s="2">
        <v>9</v>
      </c>
      <c r="AH5199" s="2" t="s">
        <v>49</v>
      </c>
      <c r="AI5199" s="2" t="str">
        <f>IFERROR(VLOOKUP(DatosTransformados[[#This Row],[Preferred Contact Method Hidden]],Tabla3[#All],2,FALSE),DatosTransformados[[#This Row],[Preferred Contact Method Hidden]])</f>
        <v>Phone</v>
      </c>
      <c r="AJ5199" s="2" t="str">
        <f>VLOOKUP(DatosTransformados[[#This Row],[Applied Discount Hidden]],Tabla3[#All],2,FALSE)</f>
        <v>No</v>
      </c>
      <c r="AK5199" s="2" t="b">
        <v>0</v>
      </c>
    </row>
    <row r="5200" spans="1:37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">
        <v>21</v>
      </c>
      <c r="O52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0" s="5" t="s">
        <v>21</v>
      </c>
      <c r="Q5200" s="5">
        <v>0</v>
      </c>
      <c r="R5200" s="5" t="s">
        <v>21</v>
      </c>
      <c r="S5200" s="5" t="s">
        <v>52</v>
      </c>
      <c r="T5200" s="5" t="s">
        <v>123</v>
      </c>
      <c r="U5200" s="5">
        <v>10</v>
      </c>
      <c r="V5200" s="5" t="str">
        <f>PROPER(DatosTransformados[[#This Row],[Payment Method Hidden]])</f>
        <v>Credit Card</v>
      </c>
      <c r="W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200" s="5">
        <v>458</v>
      </c>
      <c r="Y5200" s="5"/>
      <c r="Z5200" s="5"/>
      <c r="AA5200" s="5" t="s">
        <v>2796</v>
      </c>
      <c r="AB5200" s="6">
        <f>DATEVALUE(DatosTransformados[[#This Row],[Contact Date Hidden]])</f>
        <v>44699</v>
      </c>
      <c r="AC5200" s="6">
        <v>44970</v>
      </c>
      <c r="AD5200" s="5" t="s">
        <v>44</v>
      </c>
      <c r="AE5200" s="5" t="str">
        <f>VLOOKUP(DatosTransformados[[#This Row],[Customer Segment Hidden]],Tabla3[#All],2,FALSE)</f>
        <v>Medium</v>
      </c>
      <c r="AF5200" s="12">
        <v>11.2501450375798</v>
      </c>
      <c r="AG5200" s="5">
        <v>8</v>
      </c>
      <c r="AH5200" s="5" t="s">
        <v>63</v>
      </c>
      <c r="AI5200" s="5" t="str">
        <f>IFERROR(VLOOKUP(DatosTransformados[[#This Row],[Preferred Contact Method Hidden]],Tabla3[#All],2,FALSE),DatosTransformados[[#This Row],[Preferred Contact Method Hidden]])</f>
        <v>SMS</v>
      </c>
      <c r="AJ5200" s="5" t="str">
        <f>VLOOKUP(DatosTransformados[[#This Row],[Applied Discount Hidden]],Tabla3[#All],2,FALSE)</f>
        <v>No</v>
      </c>
      <c r="AK5200" s="5" t="b">
        <v>0</v>
      </c>
    </row>
    <row r="5201" spans="1:37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">
        <v>33</v>
      </c>
      <c r="O52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1" s="2" t="s">
        <v>33</v>
      </c>
      <c r="Q5201" s="2">
        <v>3</v>
      </c>
      <c r="R5201" s="2" t="s">
        <v>21</v>
      </c>
      <c r="S5201" s="2" t="s">
        <v>52</v>
      </c>
      <c r="T5201" s="2" t="s">
        <v>123</v>
      </c>
      <c r="U5201" s="2">
        <v>7</v>
      </c>
      <c r="V5201" s="2" t="str">
        <f>PROPER(DatosTransformados[[#This Row],[Payment Method Hidden]])</f>
        <v>Credit Card</v>
      </c>
      <c r="W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201" s="2">
        <v>270</v>
      </c>
      <c r="Y5201" s="2"/>
      <c r="Z5201" s="2"/>
      <c r="AA5201" s="2" t="s">
        <v>3154</v>
      </c>
      <c r="AB5201" s="3">
        <f>DATEVALUE(DatosTransformados[[#This Row],[Contact Date Hidden]])</f>
        <v>43970</v>
      </c>
      <c r="AC5201" s="3">
        <v>45108</v>
      </c>
      <c r="AD5201" s="2" t="s">
        <v>38</v>
      </c>
      <c r="AE5201" s="2" t="str">
        <f>VLOOKUP(DatosTransformados[[#This Row],[Customer Segment Hidden]],Tabla3[#All],2,FALSE)</f>
        <v>Low</v>
      </c>
      <c r="AF5201" s="11">
        <v>6.4144086475261286</v>
      </c>
      <c r="AG5201" s="2">
        <v>10</v>
      </c>
      <c r="AH5201" s="2" t="s">
        <v>49</v>
      </c>
      <c r="AI5201" s="2" t="str">
        <f>IFERROR(VLOOKUP(DatosTransformados[[#This Row],[Preferred Contact Method Hidden]],Tabla3[#All],2,FALSE),DatosTransformados[[#This Row],[Preferred Contact Method Hidden]])</f>
        <v>Phone</v>
      </c>
      <c r="AJ5201" s="2" t="str">
        <f>VLOOKUP(DatosTransformados[[#This Row],[Applied Discount Hidden]],Tabla3[#All],2,FALSE)</f>
        <v>No</v>
      </c>
      <c r="AK5201" s="2" t="b">
        <v>0</v>
      </c>
    </row>
    <row r="5202" spans="1:37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">
        <v>33</v>
      </c>
      <c r="O52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2" s="5" t="s">
        <v>21</v>
      </c>
      <c r="Q5202" s="5">
        <v>0</v>
      </c>
      <c r="R5202" s="5" t="s">
        <v>21</v>
      </c>
      <c r="S5202" s="5" t="s">
        <v>24</v>
      </c>
      <c r="T5202" s="5" t="s">
        <v>35</v>
      </c>
      <c r="U5202" s="5">
        <v>47</v>
      </c>
      <c r="V5202" s="5" t="str">
        <f>PROPER(DatosTransformados[[#This Row],[Payment Method Hidden]])</f>
        <v>Direct Debit</v>
      </c>
      <c r="W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202" s="5">
        <v>988</v>
      </c>
      <c r="Y5202" s="5" t="s">
        <v>156</v>
      </c>
      <c r="Z5202" s="5" t="s">
        <v>157</v>
      </c>
      <c r="AA5202" s="5" t="s">
        <v>7468</v>
      </c>
      <c r="AB5202" s="6">
        <f>DATEVALUE(DatosTransformados[[#This Row],[Contact Date Hidden]])</f>
        <v>45219</v>
      </c>
      <c r="AC5202" s="6">
        <v>45072</v>
      </c>
      <c r="AD5202" s="5" t="s">
        <v>38</v>
      </c>
      <c r="AE5202" s="5" t="str">
        <f>VLOOKUP(DatosTransformados[[#This Row],[Customer Segment Hidden]],Tabla3[#All],2,FALSE)</f>
        <v>Low</v>
      </c>
      <c r="AF5202" s="12">
        <v>47.491547228323867</v>
      </c>
      <c r="AG5202" s="5">
        <v>7</v>
      </c>
      <c r="AH5202" s="5" t="s">
        <v>29</v>
      </c>
      <c r="AI5202" s="5" t="str">
        <f>IFERROR(VLOOKUP(DatosTransformados[[#This Row],[Preferred Contact Method Hidden]],Tabla3[#All],2,FALSE),DatosTransformados[[#This Row],[Preferred Contact Method Hidden]])</f>
        <v>Email</v>
      </c>
      <c r="AJ5202" s="5" t="str">
        <f>VLOOKUP(DatosTransformados[[#This Row],[Applied Discount Hidden]],Tabla3[#All],2,FALSE)</f>
        <v>Yes</v>
      </c>
      <c r="AK5202" s="5" t="b">
        <v>1</v>
      </c>
    </row>
    <row r="5203" spans="1:37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">
        <v>21</v>
      </c>
      <c r="O52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3" s="2" t="s">
        <v>21</v>
      </c>
      <c r="Q5203" s="2">
        <v>0</v>
      </c>
      <c r="R5203" s="2" t="s">
        <v>21</v>
      </c>
      <c r="S5203" s="2" t="s">
        <v>24</v>
      </c>
      <c r="T5203" s="2" t="s">
        <v>117</v>
      </c>
      <c r="U5203" s="2">
        <v>44</v>
      </c>
      <c r="V5203" s="2" t="str">
        <f>PROPER(DatosTransformados[[#This Row],[Payment Method Hidden]])</f>
        <v>Direct Debit</v>
      </c>
      <c r="W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5203" s="2">
        <v>169</v>
      </c>
      <c r="Y5203" s="2" t="s">
        <v>156</v>
      </c>
      <c r="Z5203" s="2" t="s">
        <v>157</v>
      </c>
      <c r="AA5203" s="2" t="s">
        <v>7676</v>
      </c>
      <c r="AB5203" s="3">
        <f>DATEVALUE(DatosTransformados[[#This Row],[Contact Date Hidden]])</f>
        <v>44626</v>
      </c>
      <c r="AC5203" s="3">
        <v>44219</v>
      </c>
      <c r="AD5203" s="2" t="s">
        <v>38</v>
      </c>
      <c r="AE5203" s="2" t="str">
        <f>VLOOKUP(DatosTransformados[[#This Row],[Customer Segment Hidden]],Tabla3[#All],2,FALSE)</f>
        <v>Low</v>
      </c>
      <c r="AF5203" s="11">
        <v>50.429957473538281</v>
      </c>
      <c r="AG5203" s="2">
        <v>4</v>
      </c>
      <c r="AH5203" s="2" t="s">
        <v>49</v>
      </c>
      <c r="AI5203" s="2" t="str">
        <f>IFERROR(VLOOKUP(DatosTransformados[[#This Row],[Preferred Contact Method Hidden]],Tabla3[#All],2,FALSE),DatosTransformados[[#This Row],[Preferred Contact Method Hidden]])</f>
        <v>Phone</v>
      </c>
      <c r="AJ5203" s="2" t="str">
        <f>VLOOKUP(DatosTransformados[[#This Row],[Applied Discount Hidden]],Tabla3[#All],2,FALSE)</f>
        <v>Yes</v>
      </c>
      <c r="AK5203" s="2" t="b">
        <v>1</v>
      </c>
    </row>
    <row r="5204" spans="1:37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">
        <v>21</v>
      </c>
      <c r="O52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4" s="5" t="s">
        <v>33</v>
      </c>
      <c r="Q5204" s="5">
        <v>5</v>
      </c>
      <c r="R5204" s="5" t="s">
        <v>21</v>
      </c>
      <c r="S5204" s="5" t="s">
        <v>52</v>
      </c>
      <c r="T5204" s="5" t="s">
        <v>25</v>
      </c>
      <c r="U5204" s="5">
        <v>6</v>
      </c>
      <c r="V5204" s="5" t="str">
        <f>PROPER(DatosTransformados[[#This Row],[Payment Method Hidden]])</f>
        <v>Credit Card</v>
      </c>
      <c r="W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5204" s="5">
        <v>115</v>
      </c>
      <c r="Y5204" s="5"/>
      <c r="Z5204" s="5"/>
      <c r="AA5204" s="5" t="s">
        <v>7678</v>
      </c>
      <c r="AB5204" s="6">
        <f>DATEVALUE(DatosTransformados[[#This Row],[Contact Date Hidden]])</f>
        <v>44394</v>
      </c>
      <c r="AC5204" s="6">
        <v>45095</v>
      </c>
      <c r="AD5204" s="5" t="s">
        <v>44</v>
      </c>
      <c r="AE5204" s="5" t="str">
        <f>VLOOKUP(DatosTransformados[[#This Row],[Customer Segment Hidden]],Tabla3[#All],2,FALSE)</f>
        <v>Medium</v>
      </c>
      <c r="AF5204" s="12">
        <v>6.018634413949659</v>
      </c>
      <c r="AG5204" s="5">
        <v>5</v>
      </c>
      <c r="AH5204" s="5" t="s">
        <v>63</v>
      </c>
      <c r="AI5204" s="5" t="str">
        <f>IFERROR(VLOOKUP(DatosTransformados[[#This Row],[Preferred Contact Method Hidden]],Tabla3[#All],2,FALSE),DatosTransformados[[#This Row],[Preferred Contact Method Hidden]])</f>
        <v>SMS</v>
      </c>
      <c r="AJ5204" s="5" t="str">
        <f>VLOOKUP(DatosTransformados[[#This Row],[Applied Discount Hidden]],Tabla3[#All],2,FALSE)</f>
        <v>No</v>
      </c>
      <c r="AK5204" s="5" t="b">
        <v>0</v>
      </c>
    </row>
    <row r="5205" spans="1:37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">
        <v>21</v>
      </c>
      <c r="O52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5" s="2" t="s">
        <v>33</v>
      </c>
      <c r="Q5205" s="2">
        <v>5</v>
      </c>
      <c r="R5205" s="2" t="s">
        <v>21</v>
      </c>
      <c r="S5205" s="2" t="s">
        <v>24</v>
      </c>
      <c r="T5205" s="2" t="s">
        <v>35</v>
      </c>
      <c r="U5205" s="2">
        <v>13</v>
      </c>
      <c r="V5205" s="2" t="str">
        <f>PROPER(DatosTransformados[[#This Row],[Payment Method Hidden]])</f>
        <v>Direct Debit</v>
      </c>
      <c r="W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205" s="2">
        <v>105</v>
      </c>
      <c r="Y5205" s="2" t="s">
        <v>87</v>
      </c>
      <c r="Z5205" s="2" t="s">
        <v>126</v>
      </c>
      <c r="AA5205" s="2" t="s">
        <v>3669</v>
      </c>
      <c r="AB5205" s="3">
        <f>DATEVALUE(DatosTransformados[[#This Row],[Contact Date Hidden]])</f>
        <v>45121</v>
      </c>
      <c r="AC5205" s="3">
        <v>45180</v>
      </c>
      <c r="AD5205" s="2" t="s">
        <v>44</v>
      </c>
      <c r="AE5205" s="2" t="str">
        <f>VLOOKUP(DatosTransformados[[#This Row],[Customer Segment Hidden]],Tabla3[#All],2,FALSE)</f>
        <v>Medium</v>
      </c>
      <c r="AF5205" s="11">
        <v>14.82259844439425</v>
      </c>
      <c r="AG5205" s="2">
        <v>1</v>
      </c>
      <c r="AH5205" s="2" t="s">
        <v>63</v>
      </c>
      <c r="AI5205" s="2" t="str">
        <f>IFERROR(VLOOKUP(DatosTransformados[[#This Row],[Preferred Contact Method Hidden]],Tabla3[#All],2,FALSE),DatosTransformados[[#This Row],[Preferred Contact Method Hidden]])</f>
        <v>SMS</v>
      </c>
      <c r="AJ5205" s="2" t="str">
        <f>VLOOKUP(DatosTransformados[[#This Row],[Applied Discount Hidden]],Tabla3[#All],2,FALSE)</f>
        <v>Yes</v>
      </c>
      <c r="AK5205" s="2" t="b">
        <v>1</v>
      </c>
    </row>
    <row r="5206" spans="1:37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">
        <v>21</v>
      </c>
      <c r="O52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6" s="5" t="s">
        <v>33</v>
      </c>
      <c r="Q5206" s="5">
        <v>4</v>
      </c>
      <c r="R5206" s="5" t="s">
        <v>21</v>
      </c>
      <c r="S5206" s="5" t="s">
        <v>34</v>
      </c>
      <c r="T5206" s="5" t="s">
        <v>117</v>
      </c>
      <c r="U5206" s="5">
        <v>28</v>
      </c>
      <c r="V5206" s="5" t="str">
        <f>PROPER(DatosTransformados[[#This Row],[Payment Method Hidden]])</f>
        <v>Direct Debit</v>
      </c>
      <c r="W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206" s="5">
        <v>930</v>
      </c>
      <c r="Y5206" s="5"/>
      <c r="Z5206" s="5"/>
      <c r="AA5206" s="5" t="s">
        <v>4397</v>
      </c>
      <c r="AB5206" s="6">
        <f>DATEVALUE(DatosTransformados[[#This Row],[Contact Date Hidden]])</f>
        <v>45164</v>
      </c>
      <c r="AC5206" s="6">
        <v>44519</v>
      </c>
      <c r="AD5206" s="5" t="s">
        <v>38</v>
      </c>
      <c r="AE5206" s="5" t="str">
        <f>VLOOKUP(DatosTransformados[[#This Row],[Customer Segment Hidden]],Tabla3[#All],2,FALSE)</f>
        <v>Low</v>
      </c>
      <c r="AF5206" s="12">
        <v>22.756232079607361</v>
      </c>
      <c r="AG5206" s="5">
        <v>8</v>
      </c>
      <c r="AH5206" s="5" t="s">
        <v>29</v>
      </c>
      <c r="AI5206" s="5" t="str">
        <f>IFERROR(VLOOKUP(DatosTransformados[[#This Row],[Preferred Contact Method Hidden]],Tabla3[#All],2,FALSE),DatosTransformados[[#This Row],[Preferred Contact Method Hidden]])</f>
        <v>Email</v>
      </c>
      <c r="AJ5206" s="5" t="str">
        <f>VLOOKUP(DatosTransformados[[#This Row],[Applied Discount Hidden]],Tabla3[#All],2,FALSE)</f>
        <v>No</v>
      </c>
      <c r="AK5206" s="5" t="b">
        <v>0</v>
      </c>
    </row>
    <row r="5207" spans="1:37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">
        <v>21</v>
      </c>
      <c r="O52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7" s="2" t="s">
        <v>21</v>
      </c>
      <c r="Q5207" s="2">
        <v>0</v>
      </c>
      <c r="R5207" s="2" t="s">
        <v>21</v>
      </c>
      <c r="S5207" s="2" t="s">
        <v>24</v>
      </c>
      <c r="T5207" s="2" t="s">
        <v>35</v>
      </c>
      <c r="U5207" s="2">
        <v>47</v>
      </c>
      <c r="V5207" s="2" t="str">
        <f>PROPER(DatosTransformados[[#This Row],[Payment Method Hidden]])</f>
        <v>Direct Debit</v>
      </c>
      <c r="W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207" s="2">
        <v>1706</v>
      </c>
      <c r="Y5207" s="2"/>
      <c r="Z5207" s="2"/>
      <c r="AA5207" s="2" t="s">
        <v>7682</v>
      </c>
      <c r="AB5207" s="3">
        <f>DATEVALUE(DatosTransformados[[#This Row],[Contact Date Hidden]])</f>
        <v>43845</v>
      </c>
      <c r="AC5207" s="3">
        <v>44647</v>
      </c>
      <c r="AD5207" s="2" t="s">
        <v>38</v>
      </c>
      <c r="AE5207" s="2" t="str">
        <f>VLOOKUP(DatosTransformados[[#This Row],[Customer Segment Hidden]],Tabla3[#All],2,FALSE)</f>
        <v>Low</v>
      </c>
      <c r="AF5207" s="11">
        <v>42.143622659855289</v>
      </c>
      <c r="AG5207" s="2">
        <v>9</v>
      </c>
      <c r="AH5207" s="2" t="s">
        <v>49</v>
      </c>
      <c r="AI5207" s="2" t="str">
        <f>IFERROR(VLOOKUP(DatosTransformados[[#This Row],[Preferred Contact Method Hidden]],Tabla3[#All],2,FALSE),DatosTransformados[[#This Row],[Preferred Contact Method Hidden]])</f>
        <v>Phone</v>
      </c>
      <c r="AJ5207" s="2" t="str">
        <f>VLOOKUP(DatosTransformados[[#This Row],[Applied Discount Hidden]],Tabla3[#All],2,FALSE)</f>
        <v>No</v>
      </c>
      <c r="AK5207" s="2" t="b">
        <v>0</v>
      </c>
    </row>
    <row r="5208" spans="1:37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">
        <v>21</v>
      </c>
      <c r="O52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8" s="5" t="s">
        <v>21</v>
      </c>
      <c r="Q5208" s="5">
        <v>0</v>
      </c>
      <c r="R5208" s="5" t="s">
        <v>21</v>
      </c>
      <c r="S5208" s="5" t="s">
        <v>24</v>
      </c>
      <c r="T5208" s="5" t="s">
        <v>117</v>
      </c>
      <c r="U5208" s="5">
        <v>10</v>
      </c>
      <c r="V5208" s="5" t="str">
        <f>PROPER(DatosTransformados[[#This Row],[Payment Method Hidden]])</f>
        <v>Direct Debit</v>
      </c>
      <c r="W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208" s="5">
        <v>30</v>
      </c>
      <c r="Y5208" s="5" t="s">
        <v>103</v>
      </c>
      <c r="Z5208" s="5" t="s">
        <v>197</v>
      </c>
      <c r="AA5208" s="5" t="s">
        <v>1601</v>
      </c>
      <c r="AB5208" s="6">
        <f>DATEVALUE(DatosTransformados[[#This Row],[Contact Date Hidden]])</f>
        <v>44274</v>
      </c>
      <c r="AC5208" s="6">
        <v>44325</v>
      </c>
      <c r="AD5208" s="5" t="s">
        <v>38</v>
      </c>
      <c r="AE5208" s="5" t="str">
        <f>VLOOKUP(DatosTransformados[[#This Row],[Customer Segment Hidden]],Tabla3[#All],2,FALSE)</f>
        <v>Low</v>
      </c>
      <c r="AF5208" s="12">
        <v>8.6196159939161365</v>
      </c>
      <c r="AG5208" s="5">
        <v>6</v>
      </c>
      <c r="AH5208" s="5" t="s">
        <v>63</v>
      </c>
      <c r="AI5208" s="5" t="str">
        <f>IFERROR(VLOOKUP(DatosTransformados[[#This Row],[Preferred Contact Method Hidden]],Tabla3[#All],2,FALSE),DatosTransformados[[#This Row],[Preferred Contact Method Hidden]])</f>
        <v>SMS</v>
      </c>
      <c r="AJ5208" s="5" t="str">
        <f>VLOOKUP(DatosTransformados[[#This Row],[Applied Discount Hidden]],Tabla3[#All],2,FALSE)</f>
        <v>No</v>
      </c>
      <c r="AK5208" s="5" t="b">
        <v>0</v>
      </c>
    </row>
    <row r="5209" spans="1:37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">
        <v>21</v>
      </c>
      <c r="O52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09" s="2" t="s">
        <v>21</v>
      </c>
      <c r="Q5209" s="2">
        <v>0</v>
      </c>
      <c r="R5209" s="2" t="s">
        <v>21</v>
      </c>
      <c r="S5209" s="2" t="s">
        <v>24</v>
      </c>
      <c r="T5209" s="2" t="s">
        <v>123</v>
      </c>
      <c r="U5209" s="2">
        <v>24</v>
      </c>
      <c r="V5209" s="2" t="str">
        <f>PROPER(DatosTransformados[[#This Row],[Payment Method Hidden]])</f>
        <v>Credit Card</v>
      </c>
      <c r="W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209" s="2">
        <v>286</v>
      </c>
      <c r="Y5209" s="2"/>
      <c r="Z5209" s="2"/>
      <c r="AA5209" s="2" t="s">
        <v>989</v>
      </c>
      <c r="AB5209" s="3">
        <f>DATEVALUE(DatosTransformados[[#This Row],[Contact Date Hidden]])</f>
        <v>45115</v>
      </c>
      <c r="AC5209" s="3">
        <v>45125</v>
      </c>
      <c r="AD5209" s="2" t="s">
        <v>28</v>
      </c>
      <c r="AE5209" s="2" t="str">
        <f>VLOOKUP(DatosTransformados[[#This Row],[Customer Segment Hidden]],Tabla3[#All],2,FALSE)</f>
        <v>High</v>
      </c>
      <c r="AF5209" s="11">
        <v>22.321521525557721</v>
      </c>
      <c r="AG5209" s="2">
        <v>9</v>
      </c>
      <c r="AH5209" s="2" t="s">
        <v>63</v>
      </c>
      <c r="AI5209" s="2" t="str">
        <f>IFERROR(VLOOKUP(DatosTransformados[[#This Row],[Preferred Contact Method Hidden]],Tabla3[#All],2,FALSE),DatosTransformados[[#This Row],[Preferred Contact Method Hidden]])</f>
        <v>SMS</v>
      </c>
      <c r="AJ5209" s="2" t="str">
        <f>VLOOKUP(DatosTransformados[[#This Row],[Applied Discount Hidden]],Tabla3[#All],2,FALSE)</f>
        <v>Yes</v>
      </c>
      <c r="AK5209" s="2" t="b">
        <v>1</v>
      </c>
    </row>
    <row r="5210" spans="1:37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">
        <v>21</v>
      </c>
      <c r="O52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0" s="5" t="s">
        <v>33</v>
      </c>
      <c r="Q5210" s="5">
        <v>2</v>
      </c>
      <c r="R5210" s="5" t="s">
        <v>21</v>
      </c>
      <c r="S5210" s="5" t="s">
        <v>24</v>
      </c>
      <c r="T5210" s="5" t="s">
        <v>117</v>
      </c>
      <c r="U5210" s="5">
        <v>25</v>
      </c>
      <c r="V5210" s="5" t="str">
        <f>PROPER(DatosTransformados[[#This Row],[Payment Method Hidden]])</f>
        <v>Direct Debit</v>
      </c>
      <c r="W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210" s="5">
        <v>112</v>
      </c>
      <c r="Y5210" s="5" t="s">
        <v>87</v>
      </c>
      <c r="Z5210" s="5" t="s">
        <v>687</v>
      </c>
      <c r="AA5210" s="5" t="s">
        <v>7686</v>
      </c>
      <c r="AB5210" s="6">
        <f>DATEVALUE(DatosTransformados[[#This Row],[Contact Date Hidden]])</f>
        <v>44730</v>
      </c>
      <c r="AC5210" s="6">
        <v>44639</v>
      </c>
      <c r="AD5210" s="5" t="s">
        <v>28</v>
      </c>
      <c r="AE5210" s="5" t="str">
        <f>VLOOKUP(DatosTransformados[[#This Row],[Customer Segment Hidden]],Tabla3[#All],2,FALSE)</f>
        <v>High</v>
      </c>
      <c r="AF5210" s="12">
        <v>23.87670915496593</v>
      </c>
      <c r="AG5210" s="5">
        <v>0</v>
      </c>
      <c r="AH5210" s="5" t="s">
        <v>63</v>
      </c>
      <c r="AI5210" s="5" t="str">
        <f>IFERROR(VLOOKUP(DatosTransformados[[#This Row],[Preferred Contact Method Hidden]],Tabla3[#All],2,FALSE),DatosTransformados[[#This Row],[Preferred Contact Method Hidden]])</f>
        <v>SMS</v>
      </c>
      <c r="AJ5210" s="5" t="str">
        <f>VLOOKUP(DatosTransformados[[#This Row],[Applied Discount Hidden]],Tabla3[#All],2,FALSE)</f>
        <v>Yes</v>
      </c>
      <c r="AK5210" s="5" t="b">
        <v>1</v>
      </c>
    </row>
    <row r="5211" spans="1:37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">
        <v>21</v>
      </c>
      <c r="O52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1" s="2" t="s">
        <v>33</v>
      </c>
      <c r="Q5211" s="2">
        <v>3</v>
      </c>
      <c r="R5211" s="2" t="s">
        <v>21</v>
      </c>
      <c r="S5211" s="2" t="s">
        <v>34</v>
      </c>
      <c r="T5211" s="2" t="s">
        <v>25</v>
      </c>
      <c r="U5211" s="2">
        <v>9</v>
      </c>
      <c r="V5211" s="2" t="str">
        <f>PROPER(DatosTransformados[[#This Row],[Payment Method Hidden]])</f>
        <v>Credit Card</v>
      </c>
      <c r="W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211" s="2">
        <v>122</v>
      </c>
      <c r="Y5211" s="2"/>
      <c r="Z5211" s="2"/>
      <c r="AA5211" s="2" t="s">
        <v>4035</v>
      </c>
      <c r="AB5211" s="3">
        <f>DATEVALUE(DatosTransformados[[#This Row],[Contact Date Hidden]])</f>
        <v>44005</v>
      </c>
      <c r="AC5211" s="3">
        <v>43931</v>
      </c>
      <c r="AD5211" s="2" t="s">
        <v>28</v>
      </c>
      <c r="AE5211" s="2" t="str">
        <f>VLOOKUP(DatosTransformados[[#This Row],[Customer Segment Hidden]],Tabla3[#All],2,FALSE)</f>
        <v>High</v>
      </c>
      <c r="AF5211" s="11">
        <v>7.9319937964048988</v>
      </c>
      <c r="AG5211" s="2">
        <v>7</v>
      </c>
      <c r="AH5211" s="2" t="s">
        <v>29</v>
      </c>
      <c r="AI5211" s="2" t="str">
        <f>IFERROR(VLOOKUP(DatosTransformados[[#This Row],[Preferred Contact Method Hidden]],Tabla3[#All],2,FALSE),DatosTransformados[[#This Row],[Preferred Contact Method Hidden]])</f>
        <v>Email</v>
      </c>
      <c r="AJ5211" s="2" t="str">
        <f>VLOOKUP(DatosTransformados[[#This Row],[Applied Discount Hidden]],Tabla3[#All],2,FALSE)</f>
        <v>Yes</v>
      </c>
      <c r="AK5211" s="2" t="b">
        <v>1</v>
      </c>
    </row>
    <row r="5212" spans="1:37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">
        <v>21</v>
      </c>
      <c r="O52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2" s="5" t="s">
        <v>21</v>
      </c>
      <c r="Q5212" s="5">
        <v>0</v>
      </c>
      <c r="R5212" s="5" t="s">
        <v>33</v>
      </c>
      <c r="S5212" s="5" t="s">
        <v>52</v>
      </c>
      <c r="T5212" s="5" t="s">
        <v>35</v>
      </c>
      <c r="U5212" s="5">
        <v>34</v>
      </c>
      <c r="V5212" s="5" t="str">
        <f>PROPER(DatosTransformados[[#This Row],[Payment Method Hidden]])</f>
        <v>Direct Debit</v>
      </c>
      <c r="W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212" s="5">
        <v>1869</v>
      </c>
      <c r="Y5212" s="5"/>
      <c r="Z5212" s="5"/>
      <c r="AA5212" s="5" t="s">
        <v>1474</v>
      </c>
      <c r="AB5212" s="6">
        <f>DATEVALUE(DatosTransformados[[#This Row],[Contact Date Hidden]])</f>
        <v>43948</v>
      </c>
      <c r="AC5212" s="6">
        <v>44949</v>
      </c>
      <c r="AD5212" s="5" t="s">
        <v>38</v>
      </c>
      <c r="AE5212" s="5" t="str">
        <f>VLOOKUP(DatosTransformados[[#This Row],[Customer Segment Hidden]],Tabla3[#All],2,FALSE)</f>
        <v>Low</v>
      </c>
      <c r="AF5212" s="12">
        <v>33.198290827775303</v>
      </c>
      <c r="AG5212" s="5">
        <v>9</v>
      </c>
      <c r="AH5212" s="5" t="s">
        <v>49</v>
      </c>
      <c r="AI5212" s="5" t="str">
        <f>IFERROR(VLOOKUP(DatosTransformados[[#This Row],[Preferred Contact Method Hidden]],Tabla3[#All],2,FALSE),DatosTransformados[[#This Row],[Preferred Contact Method Hidden]])</f>
        <v>Phone</v>
      </c>
      <c r="AJ5212" s="5" t="str">
        <f>VLOOKUP(DatosTransformados[[#This Row],[Applied Discount Hidden]],Tabla3[#All],2,FALSE)</f>
        <v>Yes</v>
      </c>
      <c r="AK5212" s="5" t="b">
        <v>1</v>
      </c>
    </row>
    <row r="5213" spans="1:37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">
        <v>21</v>
      </c>
      <c r="O52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3" s="2" t="s">
        <v>21</v>
      </c>
      <c r="Q5213" s="2">
        <v>0</v>
      </c>
      <c r="R5213" s="2" t="s">
        <v>33</v>
      </c>
      <c r="S5213" s="2" t="s">
        <v>24</v>
      </c>
      <c r="T5213" s="2" t="s">
        <v>25</v>
      </c>
      <c r="U5213" s="2">
        <v>40</v>
      </c>
      <c r="V5213" s="2" t="str">
        <f>PROPER(DatosTransformados[[#This Row],[Payment Method Hidden]])</f>
        <v>Credit Card</v>
      </c>
      <c r="W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213" s="2">
        <v>964</v>
      </c>
      <c r="Y5213" s="2"/>
      <c r="Z5213" s="2"/>
      <c r="AA5213" s="2" t="s">
        <v>4438</v>
      </c>
      <c r="AB5213" s="3">
        <f>DATEVALUE(DatosTransformados[[#This Row],[Contact Date Hidden]])</f>
        <v>44101</v>
      </c>
      <c r="AC5213" s="3">
        <v>44021</v>
      </c>
      <c r="AD5213" s="2" t="s">
        <v>38</v>
      </c>
      <c r="AE5213" s="2" t="str">
        <f>VLOOKUP(DatosTransformados[[#This Row],[Customer Segment Hidden]],Tabla3[#All],2,FALSE)</f>
        <v>Low</v>
      </c>
      <c r="AF5213" s="11">
        <v>46.915221797040573</v>
      </c>
      <c r="AG5213" s="2">
        <v>3</v>
      </c>
      <c r="AH5213" s="2" t="s">
        <v>49</v>
      </c>
      <c r="AI5213" s="2" t="str">
        <f>IFERROR(VLOOKUP(DatosTransformados[[#This Row],[Preferred Contact Method Hidden]],Tabla3[#All],2,FALSE),DatosTransformados[[#This Row],[Preferred Contact Method Hidden]])</f>
        <v>Phone</v>
      </c>
      <c r="AJ5213" s="2" t="str">
        <f>VLOOKUP(DatosTransformados[[#This Row],[Applied Discount Hidden]],Tabla3[#All],2,FALSE)</f>
        <v>Yes</v>
      </c>
      <c r="AK5213" s="2" t="b">
        <v>1</v>
      </c>
    </row>
    <row r="5214" spans="1:37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">
        <v>33</v>
      </c>
      <c r="O52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4" s="5" t="s">
        <v>21</v>
      </c>
      <c r="Q5214" s="5">
        <v>0</v>
      </c>
      <c r="R5214" s="5" t="s">
        <v>33</v>
      </c>
      <c r="S5214" s="5" t="s">
        <v>34</v>
      </c>
      <c r="T5214" s="5" t="s">
        <v>25</v>
      </c>
      <c r="U5214" s="5">
        <v>67</v>
      </c>
      <c r="V5214" s="5" t="str">
        <f>PROPER(DatosTransformados[[#This Row],[Payment Method Hidden]])</f>
        <v>Credit Card</v>
      </c>
      <c r="W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5214" s="5">
        <v>2706</v>
      </c>
      <c r="Y5214" s="5"/>
      <c r="Z5214" s="5"/>
      <c r="AA5214" s="5" t="s">
        <v>3653</v>
      </c>
      <c r="AB5214" s="6">
        <f>DATEVALUE(DatosTransformados[[#This Row],[Contact Date Hidden]])</f>
        <v>45062</v>
      </c>
      <c r="AC5214" s="6">
        <v>44982</v>
      </c>
      <c r="AD5214" s="5" t="s">
        <v>28</v>
      </c>
      <c r="AE5214" s="5" t="str">
        <f>VLOOKUP(DatosTransformados[[#This Row],[Customer Segment Hidden]],Tabla3[#All],2,FALSE)</f>
        <v>High</v>
      </c>
      <c r="AF5214" s="12">
        <v>67.131204633055972</v>
      </c>
      <c r="AG5214" s="5">
        <v>9</v>
      </c>
      <c r="AH5214" s="5" t="s">
        <v>49</v>
      </c>
      <c r="AI5214" s="5" t="str">
        <f>IFERROR(VLOOKUP(DatosTransformados[[#This Row],[Preferred Contact Method Hidden]],Tabla3[#All],2,FALSE),DatosTransformados[[#This Row],[Preferred Contact Method Hidden]])</f>
        <v>Phone</v>
      </c>
      <c r="AJ5214" s="5" t="str">
        <f>VLOOKUP(DatosTransformados[[#This Row],[Applied Discount Hidden]],Tabla3[#All],2,FALSE)</f>
        <v>No</v>
      </c>
      <c r="AK5214" s="5" t="b">
        <v>0</v>
      </c>
    </row>
    <row r="5215" spans="1:37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">
        <v>33</v>
      </c>
      <c r="O52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5" s="2" t="s">
        <v>21</v>
      </c>
      <c r="Q5215" s="2">
        <v>0</v>
      </c>
      <c r="R5215" s="2" t="s">
        <v>33</v>
      </c>
      <c r="S5215" s="2" t="s">
        <v>24</v>
      </c>
      <c r="T5215" s="2" t="s">
        <v>25</v>
      </c>
      <c r="U5215" s="2">
        <v>29</v>
      </c>
      <c r="V5215" s="2" t="str">
        <f>PROPER(DatosTransformados[[#This Row],[Payment Method Hidden]])</f>
        <v>Credit Card</v>
      </c>
      <c r="W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215" s="2">
        <v>925</v>
      </c>
      <c r="Y5215" s="2" t="s">
        <v>42</v>
      </c>
      <c r="Z5215" s="2" t="s">
        <v>213</v>
      </c>
      <c r="AA5215" s="2" t="s">
        <v>3810</v>
      </c>
      <c r="AB5215" s="3">
        <f>DATEVALUE(DatosTransformados[[#This Row],[Contact Date Hidden]])</f>
        <v>45124</v>
      </c>
      <c r="AC5215" s="3">
        <v>44631</v>
      </c>
      <c r="AD5215" s="2" t="s">
        <v>44</v>
      </c>
      <c r="AE5215" s="2" t="str">
        <f>VLOOKUP(DatosTransformados[[#This Row],[Customer Segment Hidden]],Tabla3[#All],2,FALSE)</f>
        <v>Medium</v>
      </c>
      <c r="AF5215" s="11">
        <v>27.00114661669086</v>
      </c>
      <c r="AG5215" s="2">
        <v>10</v>
      </c>
      <c r="AH5215" s="2" t="s">
        <v>29</v>
      </c>
      <c r="AI5215" s="2" t="str">
        <f>IFERROR(VLOOKUP(DatosTransformados[[#This Row],[Preferred Contact Method Hidden]],Tabla3[#All],2,FALSE),DatosTransformados[[#This Row],[Preferred Contact Method Hidden]])</f>
        <v>Email</v>
      </c>
      <c r="AJ5215" s="2" t="str">
        <f>VLOOKUP(DatosTransformados[[#This Row],[Applied Discount Hidden]],Tabla3[#All],2,FALSE)</f>
        <v>No</v>
      </c>
      <c r="AK5215" s="2" t="b">
        <v>0</v>
      </c>
    </row>
    <row r="5216" spans="1:37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">
        <v>21</v>
      </c>
      <c r="O52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6" s="5" t="s">
        <v>21</v>
      </c>
      <c r="Q5216" s="5">
        <v>0</v>
      </c>
      <c r="R5216" s="5" t="s">
        <v>33</v>
      </c>
      <c r="S5216" s="5" t="s">
        <v>34</v>
      </c>
      <c r="T5216" s="5" t="s">
        <v>117</v>
      </c>
      <c r="U5216" s="5">
        <v>29</v>
      </c>
      <c r="V5216" s="5" t="str">
        <f>PROPER(DatosTransformados[[#This Row],[Payment Method Hidden]])</f>
        <v>Direct Debit</v>
      </c>
      <c r="W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216" s="5">
        <v>1504</v>
      </c>
      <c r="Y5216" s="5"/>
      <c r="Z5216" s="5"/>
      <c r="AA5216" s="5" t="s">
        <v>1949</v>
      </c>
      <c r="AB5216" s="6">
        <f>DATEVALUE(DatosTransformados[[#This Row],[Contact Date Hidden]])</f>
        <v>44931</v>
      </c>
      <c r="AC5216" s="6">
        <v>43845</v>
      </c>
      <c r="AD5216" s="5" t="s">
        <v>44</v>
      </c>
      <c r="AE5216" s="5" t="str">
        <f>VLOOKUP(DatosTransformados[[#This Row],[Customer Segment Hidden]],Tabla3[#All],2,FALSE)</f>
        <v>Medium</v>
      </c>
      <c r="AF5216" s="12">
        <v>26.745351157523139</v>
      </c>
      <c r="AG5216" s="5">
        <v>3</v>
      </c>
      <c r="AH5216" s="5" t="s">
        <v>49</v>
      </c>
      <c r="AI5216" s="5" t="str">
        <f>IFERROR(VLOOKUP(DatosTransformados[[#This Row],[Preferred Contact Method Hidden]],Tabla3[#All],2,FALSE),DatosTransformados[[#This Row],[Preferred Contact Method Hidden]])</f>
        <v>Phone</v>
      </c>
      <c r="AJ5216" s="5" t="str">
        <f>VLOOKUP(DatosTransformados[[#This Row],[Applied Discount Hidden]],Tabla3[#All],2,FALSE)</f>
        <v>Yes</v>
      </c>
      <c r="AK5216" s="5" t="b">
        <v>1</v>
      </c>
    </row>
    <row r="5217" spans="1:37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">
        <v>21</v>
      </c>
      <c r="O52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7" s="2" t="s">
        <v>21</v>
      </c>
      <c r="Q5217" s="2">
        <v>0</v>
      </c>
      <c r="R5217" s="2" t="s">
        <v>21</v>
      </c>
      <c r="S5217" s="2" t="s">
        <v>24</v>
      </c>
      <c r="T5217" s="2" t="s">
        <v>35</v>
      </c>
      <c r="U5217" s="2">
        <v>35</v>
      </c>
      <c r="V5217" s="2" t="str">
        <f>PROPER(DatosTransformados[[#This Row],[Payment Method Hidden]])</f>
        <v>Direct Debit</v>
      </c>
      <c r="W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217" s="2">
        <v>326</v>
      </c>
      <c r="Y5217" s="2" t="s">
        <v>87</v>
      </c>
      <c r="Z5217" s="2" t="s">
        <v>535</v>
      </c>
      <c r="AA5217" s="2" t="s">
        <v>5034</v>
      </c>
      <c r="AB5217" s="3">
        <f>DATEVALUE(DatosTransformados[[#This Row],[Contact Date Hidden]])</f>
        <v>44160</v>
      </c>
      <c r="AC5217" s="3">
        <v>44875</v>
      </c>
      <c r="AD5217" s="2" t="s">
        <v>44</v>
      </c>
      <c r="AE5217" s="2" t="str">
        <f>VLOOKUP(DatosTransformados[[#This Row],[Customer Segment Hidden]],Tabla3[#All],2,FALSE)</f>
        <v>Medium</v>
      </c>
      <c r="AF5217" s="11">
        <v>37.641071749920719</v>
      </c>
      <c r="AG5217" s="2">
        <v>3</v>
      </c>
      <c r="AH5217" s="2" t="s">
        <v>63</v>
      </c>
      <c r="AI5217" s="2" t="str">
        <f>IFERROR(VLOOKUP(DatosTransformados[[#This Row],[Preferred Contact Method Hidden]],Tabla3[#All],2,FALSE),DatosTransformados[[#This Row],[Preferred Contact Method Hidden]])</f>
        <v>SMS</v>
      </c>
      <c r="AJ5217" s="2" t="str">
        <f>VLOOKUP(DatosTransformados[[#This Row],[Applied Discount Hidden]],Tabla3[#All],2,FALSE)</f>
        <v>No</v>
      </c>
      <c r="AK5217" s="2" t="b">
        <v>0</v>
      </c>
    </row>
    <row r="5218" spans="1:37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">
        <v>33</v>
      </c>
      <c r="O52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8" s="5" t="s">
        <v>21</v>
      </c>
      <c r="Q5218" s="5">
        <v>0</v>
      </c>
      <c r="R5218" s="5" t="s">
        <v>21</v>
      </c>
      <c r="S5218" s="5" t="s">
        <v>24</v>
      </c>
      <c r="T5218" s="5" t="s">
        <v>117</v>
      </c>
      <c r="U5218" s="5">
        <v>26</v>
      </c>
      <c r="V5218" s="5" t="str">
        <f>PROPER(DatosTransformados[[#This Row],[Payment Method Hidden]])</f>
        <v>Direct Debit</v>
      </c>
      <c r="W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218" s="5">
        <v>26</v>
      </c>
      <c r="Y5218" s="5" t="s">
        <v>42</v>
      </c>
      <c r="Z5218" s="5" t="s">
        <v>184</v>
      </c>
      <c r="AA5218" s="5" t="s">
        <v>6062</v>
      </c>
      <c r="AB5218" s="6">
        <f>DATEVALUE(DatosTransformados[[#This Row],[Contact Date Hidden]])</f>
        <v>43965</v>
      </c>
      <c r="AC5218" s="6">
        <v>44305</v>
      </c>
      <c r="AD5218" s="5" t="s">
        <v>38</v>
      </c>
      <c r="AE5218" s="5" t="str">
        <f>VLOOKUP(DatosTransformados[[#This Row],[Customer Segment Hidden]],Tabla3[#All],2,FALSE)</f>
        <v>Low</v>
      </c>
      <c r="AF5218" s="12">
        <v>27.69815531815361</v>
      </c>
      <c r="AG5218" s="5">
        <v>2</v>
      </c>
      <c r="AH5218" s="5" t="s">
        <v>63</v>
      </c>
      <c r="AI5218" s="5" t="str">
        <f>IFERROR(VLOOKUP(DatosTransformados[[#This Row],[Preferred Contact Method Hidden]],Tabla3[#All],2,FALSE),DatosTransformados[[#This Row],[Preferred Contact Method Hidden]])</f>
        <v>SMS</v>
      </c>
      <c r="AJ5218" s="5" t="str">
        <f>VLOOKUP(DatosTransformados[[#This Row],[Applied Discount Hidden]],Tabla3[#All],2,FALSE)</f>
        <v>Yes</v>
      </c>
      <c r="AK5218" s="5" t="b">
        <v>1</v>
      </c>
    </row>
    <row r="5219" spans="1:37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">
        <v>21</v>
      </c>
      <c r="O52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19" s="2" t="s">
        <v>21</v>
      </c>
      <c r="Q5219" s="2">
        <v>0</v>
      </c>
      <c r="R5219" s="2" t="s">
        <v>21</v>
      </c>
      <c r="S5219" s="2" t="s">
        <v>52</v>
      </c>
      <c r="T5219" s="2" t="s">
        <v>25</v>
      </c>
      <c r="U5219" s="2">
        <v>21</v>
      </c>
      <c r="V5219" s="2" t="str">
        <f>PROPER(DatosTransformados[[#This Row],[Payment Method Hidden]])</f>
        <v>Credit Card</v>
      </c>
      <c r="W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219" s="2">
        <v>1249</v>
      </c>
      <c r="Y5219" s="2"/>
      <c r="Z5219" s="2"/>
      <c r="AA5219" s="2" t="s">
        <v>4018</v>
      </c>
      <c r="AB5219" s="3">
        <f>DATEVALUE(DatosTransformados[[#This Row],[Contact Date Hidden]])</f>
        <v>43945</v>
      </c>
      <c r="AC5219" s="3">
        <v>44054</v>
      </c>
      <c r="AD5219" s="2" t="s">
        <v>44</v>
      </c>
      <c r="AE5219" s="2" t="str">
        <f>VLOOKUP(DatosTransformados[[#This Row],[Customer Segment Hidden]],Tabla3[#All],2,FALSE)</f>
        <v>Medium</v>
      </c>
      <c r="AF5219" s="11">
        <v>22.518144211163779</v>
      </c>
      <c r="AG5219" s="2">
        <v>8</v>
      </c>
      <c r="AH5219" s="2" t="s">
        <v>63</v>
      </c>
      <c r="AI5219" s="2" t="str">
        <f>IFERROR(VLOOKUP(DatosTransformados[[#This Row],[Preferred Contact Method Hidden]],Tabla3[#All],2,FALSE),DatosTransformados[[#This Row],[Preferred Contact Method Hidden]])</f>
        <v>SMS</v>
      </c>
      <c r="AJ5219" s="2" t="str">
        <f>VLOOKUP(DatosTransformados[[#This Row],[Applied Discount Hidden]],Tabla3[#All],2,FALSE)</f>
        <v>No</v>
      </c>
      <c r="AK5219" s="2" t="b">
        <v>0</v>
      </c>
    </row>
    <row r="5220" spans="1:37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">
        <v>21</v>
      </c>
      <c r="O52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0" s="5" t="s">
        <v>21</v>
      </c>
      <c r="Q5220" s="5">
        <v>0</v>
      </c>
      <c r="R5220" s="5" t="s">
        <v>21</v>
      </c>
      <c r="S5220" s="5" t="s">
        <v>52</v>
      </c>
      <c r="T5220" s="5" t="s">
        <v>35</v>
      </c>
      <c r="U5220" s="5">
        <v>23</v>
      </c>
      <c r="V5220" s="5" t="str">
        <f>PROPER(DatosTransformados[[#This Row],[Payment Method Hidden]])</f>
        <v>Direct Debit</v>
      </c>
      <c r="W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220" s="5">
        <v>1626</v>
      </c>
      <c r="Y5220" s="5"/>
      <c r="Z5220" s="5"/>
      <c r="AA5220" s="5" t="s">
        <v>226</v>
      </c>
      <c r="AB5220" s="6">
        <f>DATEVALUE(DatosTransformados[[#This Row],[Contact Date Hidden]])</f>
        <v>45195</v>
      </c>
      <c r="AC5220" s="6">
        <v>45071</v>
      </c>
      <c r="AD5220" s="5" t="s">
        <v>38</v>
      </c>
      <c r="AE5220" s="5" t="str">
        <f>VLOOKUP(DatosTransformados[[#This Row],[Customer Segment Hidden]],Tabla3[#All],2,FALSE)</f>
        <v>Low</v>
      </c>
      <c r="AF5220" s="12">
        <v>21.88834690020688</v>
      </c>
      <c r="AG5220" s="5">
        <v>6</v>
      </c>
      <c r="AH5220" s="5" t="s">
        <v>63</v>
      </c>
      <c r="AI5220" s="5" t="str">
        <f>IFERROR(VLOOKUP(DatosTransformados[[#This Row],[Preferred Contact Method Hidden]],Tabla3[#All],2,FALSE),DatosTransformados[[#This Row],[Preferred Contact Method Hidden]])</f>
        <v>SMS</v>
      </c>
      <c r="AJ5220" s="5" t="str">
        <f>VLOOKUP(DatosTransformados[[#This Row],[Applied Discount Hidden]],Tabla3[#All],2,FALSE)</f>
        <v>No</v>
      </c>
      <c r="AK5220" s="5" t="b">
        <v>0</v>
      </c>
    </row>
    <row r="5221" spans="1:37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">
        <v>21</v>
      </c>
      <c r="O52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1" s="2" t="s">
        <v>21</v>
      </c>
      <c r="Q5221" s="2">
        <v>0</v>
      </c>
      <c r="R5221" s="2" t="s">
        <v>33</v>
      </c>
      <c r="S5221" s="2" t="s">
        <v>52</v>
      </c>
      <c r="T5221" s="2" t="s">
        <v>25</v>
      </c>
      <c r="U5221" s="2">
        <v>57</v>
      </c>
      <c r="V5221" s="2" t="str">
        <f>PROPER(DatosTransformados[[#This Row],[Payment Method Hidden]])</f>
        <v>Credit Card</v>
      </c>
      <c r="W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5221" s="2">
        <v>3773</v>
      </c>
      <c r="Y5221" s="2"/>
      <c r="Z5221" s="2"/>
      <c r="AA5221" s="2" t="s">
        <v>2207</v>
      </c>
      <c r="AB5221" s="3">
        <f>DATEVALUE(DatosTransformados[[#This Row],[Contact Date Hidden]])</f>
        <v>44948</v>
      </c>
      <c r="AC5221" s="3">
        <v>44675</v>
      </c>
      <c r="AD5221" s="2" t="s">
        <v>28</v>
      </c>
      <c r="AE5221" s="2" t="str">
        <f>VLOOKUP(DatosTransformados[[#This Row],[Customer Segment Hidden]],Tabla3[#All],2,FALSE)</f>
        <v>High</v>
      </c>
      <c r="AF5221" s="11">
        <v>57.809676509311572</v>
      </c>
      <c r="AG5221" s="2">
        <v>10</v>
      </c>
      <c r="AH5221" s="2" t="s">
        <v>49</v>
      </c>
      <c r="AI5221" s="2" t="str">
        <f>IFERROR(VLOOKUP(DatosTransformados[[#This Row],[Preferred Contact Method Hidden]],Tabla3[#All],2,FALSE),DatosTransformados[[#This Row],[Preferred Contact Method Hidden]])</f>
        <v>Phone</v>
      </c>
      <c r="AJ5221" s="2" t="str">
        <f>VLOOKUP(DatosTransformados[[#This Row],[Applied Discount Hidden]],Tabla3[#All],2,FALSE)</f>
        <v>No</v>
      </c>
      <c r="AK5221" s="2" t="b">
        <v>0</v>
      </c>
    </row>
    <row r="5222" spans="1:37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">
        <v>21</v>
      </c>
      <c r="O52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2" s="5" t="s">
        <v>21</v>
      </c>
      <c r="Q5222" s="5">
        <v>0</v>
      </c>
      <c r="R5222" s="5" t="s">
        <v>21</v>
      </c>
      <c r="S5222" s="5" t="s">
        <v>24</v>
      </c>
      <c r="T5222" s="5" t="s">
        <v>117</v>
      </c>
      <c r="U5222" s="5">
        <v>26</v>
      </c>
      <c r="V5222" s="5" t="str">
        <f>PROPER(DatosTransformados[[#This Row],[Payment Method Hidden]])</f>
        <v>Direct Debit</v>
      </c>
      <c r="W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222" s="5">
        <v>26</v>
      </c>
      <c r="Y5222" s="5"/>
      <c r="Z5222" s="5"/>
      <c r="AA5222" s="5" t="s">
        <v>756</v>
      </c>
      <c r="AB5222" s="6">
        <f>DATEVALUE(DatosTransformados[[#This Row],[Contact Date Hidden]])</f>
        <v>45094</v>
      </c>
      <c r="AC5222" s="6">
        <v>44329</v>
      </c>
      <c r="AD5222" s="5" t="s">
        <v>28</v>
      </c>
      <c r="AE5222" s="5" t="str">
        <f>VLOOKUP(DatosTransformados[[#This Row],[Customer Segment Hidden]],Tabla3[#All],2,FALSE)</f>
        <v>High</v>
      </c>
      <c r="AF5222" s="12">
        <v>21.52616118055035</v>
      </c>
      <c r="AG5222" s="5">
        <v>6</v>
      </c>
      <c r="AH5222" s="5" t="s">
        <v>29</v>
      </c>
      <c r="AI5222" s="5" t="str">
        <f>IFERROR(VLOOKUP(DatosTransformados[[#This Row],[Preferred Contact Method Hidden]],Tabla3[#All],2,FALSE),DatosTransformados[[#This Row],[Preferred Contact Method Hidden]])</f>
        <v>Email</v>
      </c>
      <c r="AJ5222" s="5" t="str">
        <f>VLOOKUP(DatosTransformados[[#This Row],[Applied Discount Hidden]],Tabla3[#All],2,FALSE)</f>
        <v>Yes</v>
      </c>
      <c r="AK5222" s="5" t="b">
        <v>1</v>
      </c>
    </row>
    <row r="5223" spans="1:37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">
        <v>33</v>
      </c>
      <c r="O52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3" s="2" t="s">
        <v>21</v>
      </c>
      <c r="Q5223" s="2">
        <v>0</v>
      </c>
      <c r="R5223" s="2" t="s">
        <v>33</v>
      </c>
      <c r="S5223" s="2" t="s">
        <v>24</v>
      </c>
      <c r="T5223" s="2" t="s">
        <v>35</v>
      </c>
      <c r="U5223" s="2">
        <v>62</v>
      </c>
      <c r="V5223" s="2" t="str">
        <f>PROPER(DatosTransformados[[#This Row],[Payment Method Hidden]])</f>
        <v>Direct Debit</v>
      </c>
      <c r="W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5223" s="2">
        <v>3528</v>
      </c>
      <c r="Y5223" s="2" t="s">
        <v>103</v>
      </c>
      <c r="Z5223" s="2" t="s">
        <v>197</v>
      </c>
      <c r="AA5223" s="2" t="s">
        <v>7700</v>
      </c>
      <c r="AB5223" s="3">
        <f>DATEVALUE(DatosTransformados[[#This Row],[Contact Date Hidden]])</f>
        <v>44401</v>
      </c>
      <c r="AC5223" s="3">
        <v>44310</v>
      </c>
      <c r="AD5223" s="2" t="s">
        <v>38</v>
      </c>
      <c r="AE5223" s="2" t="str">
        <f>VLOOKUP(DatosTransformados[[#This Row],[Customer Segment Hidden]],Tabla3[#All],2,FALSE)</f>
        <v>Low</v>
      </c>
      <c r="AF5223" s="11">
        <v>66.074153146897501</v>
      </c>
      <c r="AG5223" s="2">
        <v>6</v>
      </c>
      <c r="AH5223" s="2" t="s">
        <v>49</v>
      </c>
      <c r="AI5223" s="2" t="str">
        <f>IFERROR(VLOOKUP(DatosTransformados[[#This Row],[Preferred Contact Method Hidden]],Tabla3[#All],2,FALSE),DatosTransformados[[#This Row],[Preferred Contact Method Hidden]])</f>
        <v>Phone</v>
      </c>
      <c r="AJ5223" s="2" t="str">
        <f>VLOOKUP(DatosTransformados[[#This Row],[Applied Discount Hidden]],Tabla3[#All],2,FALSE)</f>
        <v>No</v>
      </c>
      <c r="AK5223" s="2" t="b">
        <v>0</v>
      </c>
    </row>
    <row r="5224" spans="1:37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">
        <v>21</v>
      </c>
      <c r="O52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4" s="5" t="s">
        <v>33</v>
      </c>
      <c r="Q5224" s="5">
        <v>5</v>
      </c>
      <c r="R5224" s="5" t="s">
        <v>21</v>
      </c>
      <c r="S5224" s="5" t="s">
        <v>24</v>
      </c>
      <c r="T5224" s="5" t="s">
        <v>123</v>
      </c>
      <c r="U5224" s="5">
        <v>18</v>
      </c>
      <c r="V5224" s="5" t="str">
        <f>PROPER(DatosTransformados[[#This Row],[Payment Method Hidden]])</f>
        <v>Credit Card</v>
      </c>
      <c r="W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224" s="5">
        <v>269</v>
      </c>
      <c r="Y5224" s="5"/>
      <c r="Z5224" s="5"/>
      <c r="AA5224" s="5" t="s">
        <v>4116</v>
      </c>
      <c r="AB5224" s="6">
        <f>DATEVALUE(DatosTransformados[[#This Row],[Contact Date Hidden]])</f>
        <v>44747</v>
      </c>
      <c r="AC5224" s="6">
        <v>45161</v>
      </c>
      <c r="AD5224" s="5" t="s">
        <v>28</v>
      </c>
      <c r="AE5224" s="5" t="str">
        <f>VLOOKUP(DatosTransformados[[#This Row],[Customer Segment Hidden]],Tabla3[#All],2,FALSE)</f>
        <v>High</v>
      </c>
      <c r="AF5224" s="12">
        <v>16.89566566434527</v>
      </c>
      <c r="AG5224" s="5">
        <v>9</v>
      </c>
      <c r="AH5224" s="5" t="s">
        <v>63</v>
      </c>
      <c r="AI5224" s="5" t="str">
        <f>IFERROR(VLOOKUP(DatosTransformados[[#This Row],[Preferred Contact Method Hidden]],Tabla3[#All],2,FALSE),DatosTransformados[[#This Row],[Preferred Contact Method Hidden]])</f>
        <v>SMS</v>
      </c>
      <c r="AJ5224" s="5" t="str">
        <f>VLOOKUP(DatosTransformados[[#This Row],[Applied Discount Hidden]],Tabla3[#All],2,FALSE)</f>
        <v>No</v>
      </c>
      <c r="AK5224" s="5" t="b">
        <v>0</v>
      </c>
    </row>
    <row r="5225" spans="1:37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">
        <v>21</v>
      </c>
      <c r="O52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5" s="2" t="s">
        <v>21</v>
      </c>
      <c r="Q5225" s="2">
        <v>0</v>
      </c>
      <c r="R5225" s="2" t="s">
        <v>33</v>
      </c>
      <c r="S5225" s="2" t="s">
        <v>34</v>
      </c>
      <c r="T5225" s="2" t="s">
        <v>35</v>
      </c>
      <c r="U5225" s="2">
        <v>48</v>
      </c>
      <c r="V5225" s="2" t="str">
        <f>PROPER(DatosTransformados[[#This Row],[Payment Method Hidden]])</f>
        <v>Direct Debit</v>
      </c>
      <c r="W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5225" s="2">
        <v>1613</v>
      </c>
      <c r="Y5225" s="2" t="s">
        <v>103</v>
      </c>
      <c r="Z5225" s="2" t="s">
        <v>197</v>
      </c>
      <c r="AA5225" s="2" t="s">
        <v>5683</v>
      </c>
      <c r="AB5225" s="3">
        <f>DATEVALUE(DatosTransformados[[#This Row],[Contact Date Hidden]])</f>
        <v>44593</v>
      </c>
      <c r="AC5225" s="3">
        <v>44780</v>
      </c>
      <c r="AD5225" s="2" t="s">
        <v>38</v>
      </c>
      <c r="AE5225" s="2" t="str">
        <f>VLOOKUP(DatosTransformados[[#This Row],[Customer Segment Hidden]],Tabla3[#All],2,FALSE)</f>
        <v>Low</v>
      </c>
      <c r="AF5225" s="11">
        <v>50.107959752494743</v>
      </c>
      <c r="AG5225" s="2">
        <v>5</v>
      </c>
      <c r="AH5225" s="2" t="s">
        <v>29</v>
      </c>
      <c r="AI5225" s="2" t="str">
        <f>IFERROR(VLOOKUP(DatosTransformados[[#This Row],[Preferred Contact Method Hidden]],Tabla3[#All],2,FALSE),DatosTransformados[[#This Row],[Preferred Contact Method Hidden]])</f>
        <v>Email</v>
      </c>
      <c r="AJ5225" s="2" t="str">
        <f>VLOOKUP(DatosTransformados[[#This Row],[Applied Discount Hidden]],Tabla3[#All],2,FALSE)</f>
        <v>Yes</v>
      </c>
      <c r="AK5225" s="2" t="b">
        <v>1</v>
      </c>
    </row>
    <row r="5226" spans="1:37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">
        <v>33</v>
      </c>
      <c r="O52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6" s="5" t="s">
        <v>21</v>
      </c>
      <c r="Q5226" s="5">
        <v>0</v>
      </c>
      <c r="R5226" s="5" t="s">
        <v>21</v>
      </c>
      <c r="S5226" s="5" t="s">
        <v>24</v>
      </c>
      <c r="T5226" s="5" t="s">
        <v>117</v>
      </c>
      <c r="U5226" s="5">
        <v>52</v>
      </c>
      <c r="V5226" s="5" t="str">
        <f>PROPER(DatosTransformados[[#This Row],[Payment Method Hidden]])</f>
        <v>Direct Debit</v>
      </c>
      <c r="W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226" s="5">
        <v>134</v>
      </c>
      <c r="Y5226" s="5" t="s">
        <v>87</v>
      </c>
      <c r="Z5226" s="5" t="s">
        <v>180</v>
      </c>
      <c r="AA5226" s="5" t="s">
        <v>4145</v>
      </c>
      <c r="AB5226" s="6">
        <f>DATEVALUE(DatosTransformados[[#This Row],[Contact Date Hidden]])</f>
        <v>44388</v>
      </c>
      <c r="AC5226" s="6">
        <v>44631</v>
      </c>
      <c r="AD5226" s="5" t="s">
        <v>38</v>
      </c>
      <c r="AE5226" s="5" t="str">
        <f>VLOOKUP(DatosTransformados[[#This Row],[Customer Segment Hidden]],Tabla3[#All],2,FALSE)</f>
        <v>Low</v>
      </c>
      <c r="AF5226" s="12">
        <v>52.139712318341097</v>
      </c>
      <c r="AG5226" s="5">
        <v>4</v>
      </c>
      <c r="AH5226" s="5" t="s">
        <v>49</v>
      </c>
      <c r="AI5226" s="5" t="str">
        <f>IFERROR(VLOOKUP(DatosTransformados[[#This Row],[Preferred Contact Method Hidden]],Tabla3[#All],2,FALSE),DatosTransformados[[#This Row],[Preferred Contact Method Hidden]])</f>
        <v>Phone</v>
      </c>
      <c r="AJ5226" s="5" t="str">
        <f>VLOOKUP(DatosTransformados[[#This Row],[Applied Discount Hidden]],Tabla3[#All],2,FALSE)</f>
        <v>Yes</v>
      </c>
      <c r="AK5226" s="5" t="b">
        <v>1</v>
      </c>
    </row>
    <row r="5227" spans="1:37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">
        <v>21</v>
      </c>
      <c r="O52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7" s="2" t="s">
        <v>33</v>
      </c>
      <c r="Q5227" s="2">
        <v>4</v>
      </c>
      <c r="R5227" s="2" t="s">
        <v>21</v>
      </c>
      <c r="S5227" s="2" t="s">
        <v>52</v>
      </c>
      <c r="T5227" s="2" t="s">
        <v>123</v>
      </c>
      <c r="U5227" s="2">
        <v>6</v>
      </c>
      <c r="V5227" s="2" t="str">
        <f>PROPER(DatosTransformados[[#This Row],[Payment Method Hidden]])</f>
        <v>Credit Card</v>
      </c>
      <c r="W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5227" s="2">
        <v>22</v>
      </c>
      <c r="Y5227" s="2"/>
      <c r="Z5227" s="2"/>
      <c r="AA5227" s="2" t="s">
        <v>4449</v>
      </c>
      <c r="AB5227" s="3">
        <f>DATEVALUE(DatosTransformados[[#This Row],[Contact Date Hidden]])</f>
        <v>44651</v>
      </c>
      <c r="AC5227" s="3">
        <v>44674</v>
      </c>
      <c r="AD5227" s="2" t="s">
        <v>44</v>
      </c>
      <c r="AE5227" s="2" t="str">
        <f>VLOOKUP(DatosTransformados[[#This Row],[Customer Segment Hidden]],Tabla3[#All],2,FALSE)</f>
        <v>Medium</v>
      </c>
      <c r="AF5227" s="11">
        <v>5.8566957392799903</v>
      </c>
      <c r="AG5227" s="2">
        <v>0</v>
      </c>
      <c r="AH5227" s="2" t="s">
        <v>63</v>
      </c>
      <c r="AI5227" s="2" t="str">
        <f>IFERROR(VLOOKUP(DatosTransformados[[#This Row],[Preferred Contact Method Hidden]],Tabla3[#All],2,FALSE),DatosTransformados[[#This Row],[Preferred Contact Method Hidden]])</f>
        <v>SMS</v>
      </c>
      <c r="AJ5227" s="2" t="str">
        <f>VLOOKUP(DatosTransformados[[#This Row],[Applied Discount Hidden]],Tabla3[#All],2,FALSE)</f>
        <v>Yes</v>
      </c>
      <c r="AK5227" s="2" t="b">
        <v>1</v>
      </c>
    </row>
    <row r="5228" spans="1:37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">
        <v>21</v>
      </c>
      <c r="O52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8" s="5" t="s">
        <v>33</v>
      </c>
      <c r="Q5228" s="5">
        <v>2</v>
      </c>
      <c r="R5228" s="5" t="s">
        <v>21</v>
      </c>
      <c r="S5228" s="5" t="s">
        <v>52</v>
      </c>
      <c r="T5228" s="5" t="s">
        <v>25</v>
      </c>
      <c r="U5228" s="5">
        <v>21</v>
      </c>
      <c r="V5228" s="5" t="str">
        <f>PROPER(DatosTransformados[[#This Row],[Payment Method Hidden]])</f>
        <v>Credit Card</v>
      </c>
      <c r="W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228" s="5">
        <v>1353</v>
      </c>
      <c r="Y5228" s="5"/>
      <c r="Z5228" s="5"/>
      <c r="AA5228" s="5" t="s">
        <v>1474</v>
      </c>
      <c r="AB5228" s="6">
        <f>DATEVALUE(DatosTransformados[[#This Row],[Contact Date Hidden]])</f>
        <v>43948</v>
      </c>
      <c r="AC5228" s="6">
        <v>44391</v>
      </c>
      <c r="AD5228" s="5" t="s">
        <v>44</v>
      </c>
      <c r="AE5228" s="5" t="str">
        <f>VLOOKUP(DatosTransformados[[#This Row],[Customer Segment Hidden]],Tabla3[#All],2,FALSE)</f>
        <v>Medium</v>
      </c>
      <c r="AF5228" s="12">
        <v>18.772067782894819</v>
      </c>
      <c r="AG5228" s="5">
        <v>10</v>
      </c>
      <c r="AH5228" s="5" t="s">
        <v>63</v>
      </c>
      <c r="AI5228" s="5" t="str">
        <f>IFERROR(VLOOKUP(DatosTransformados[[#This Row],[Preferred Contact Method Hidden]],Tabla3[#All],2,FALSE),DatosTransformados[[#This Row],[Preferred Contact Method Hidden]])</f>
        <v>SMS</v>
      </c>
      <c r="AJ5228" s="5" t="str">
        <f>VLOOKUP(DatosTransformados[[#This Row],[Applied Discount Hidden]],Tabla3[#All],2,FALSE)</f>
        <v>Yes</v>
      </c>
      <c r="AK5228" s="5" t="b">
        <v>1</v>
      </c>
    </row>
    <row r="5229" spans="1:37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">
        <v>21</v>
      </c>
      <c r="O52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29" s="2" t="s">
        <v>21</v>
      </c>
      <c r="Q5229" s="2">
        <v>0</v>
      </c>
      <c r="R5229" s="2" t="s">
        <v>21</v>
      </c>
      <c r="S5229" s="2" t="s">
        <v>24</v>
      </c>
      <c r="T5229" s="2" t="s">
        <v>35</v>
      </c>
      <c r="U5229" s="2">
        <v>38</v>
      </c>
      <c r="V5229" s="2" t="str">
        <f>PROPER(DatosTransformados[[#This Row],[Payment Method Hidden]])</f>
        <v>Direct Debit</v>
      </c>
      <c r="W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229" s="2">
        <v>427</v>
      </c>
      <c r="Y5229" s="2" t="s">
        <v>42</v>
      </c>
      <c r="Z5229" s="2" t="s">
        <v>184</v>
      </c>
      <c r="AA5229" s="2" t="s">
        <v>7707</v>
      </c>
      <c r="AB5229" s="3">
        <f>DATEVALUE(DatosTransformados[[#This Row],[Contact Date Hidden]])</f>
        <v>44040</v>
      </c>
      <c r="AC5229" s="3">
        <v>44283</v>
      </c>
      <c r="AD5229" s="2" t="s">
        <v>44</v>
      </c>
      <c r="AE5229" s="2" t="str">
        <f>VLOOKUP(DatosTransformados[[#This Row],[Customer Segment Hidden]],Tabla3[#All],2,FALSE)</f>
        <v>Medium</v>
      </c>
      <c r="AF5229" s="11">
        <v>36.476006011760852</v>
      </c>
      <c r="AG5229" s="2">
        <v>9</v>
      </c>
      <c r="AH5229" s="2" t="s">
        <v>63</v>
      </c>
      <c r="AI5229" s="2" t="str">
        <f>IFERROR(VLOOKUP(DatosTransformados[[#This Row],[Preferred Contact Method Hidden]],Tabla3[#All],2,FALSE),DatosTransformados[[#This Row],[Preferred Contact Method Hidden]])</f>
        <v>SMS</v>
      </c>
      <c r="AJ5229" s="2" t="str">
        <f>VLOOKUP(DatosTransformados[[#This Row],[Applied Discount Hidden]],Tabla3[#All],2,FALSE)</f>
        <v>Yes</v>
      </c>
      <c r="AK5229" s="2" t="b">
        <v>1</v>
      </c>
    </row>
    <row r="5230" spans="1:37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">
        <v>21</v>
      </c>
      <c r="O52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0" s="5" t="s">
        <v>21</v>
      </c>
      <c r="Q5230" s="5">
        <v>0</v>
      </c>
      <c r="R5230" s="5" t="s">
        <v>33</v>
      </c>
      <c r="S5230" s="5" t="s">
        <v>24</v>
      </c>
      <c r="T5230" s="5" t="s">
        <v>123</v>
      </c>
      <c r="U5230" s="5">
        <v>35</v>
      </c>
      <c r="V5230" s="5" t="str">
        <f>PROPER(DatosTransformados[[#This Row],[Payment Method Hidden]])</f>
        <v>Credit Card</v>
      </c>
      <c r="W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230" s="5">
        <v>562</v>
      </c>
      <c r="Y5230" s="5"/>
      <c r="Z5230" s="5"/>
      <c r="AA5230" s="5" t="s">
        <v>7709</v>
      </c>
      <c r="AB5230" s="6">
        <f>DATEVALUE(DatosTransformados[[#This Row],[Contact Date Hidden]])</f>
        <v>44541</v>
      </c>
      <c r="AC5230" s="6">
        <v>44431</v>
      </c>
      <c r="AD5230" s="5" t="s">
        <v>44</v>
      </c>
      <c r="AE5230" s="5" t="str">
        <f>VLOOKUP(DatosTransformados[[#This Row],[Customer Segment Hidden]],Tabla3[#All],2,FALSE)</f>
        <v>Medium</v>
      </c>
      <c r="AF5230" s="12">
        <v>39.939678912791891</v>
      </c>
      <c r="AG5230" s="5">
        <v>5</v>
      </c>
      <c r="AH5230" s="5" t="s">
        <v>63</v>
      </c>
      <c r="AI5230" s="5" t="str">
        <f>IFERROR(VLOOKUP(DatosTransformados[[#This Row],[Preferred Contact Method Hidden]],Tabla3[#All],2,FALSE),DatosTransformados[[#This Row],[Preferred Contact Method Hidden]])</f>
        <v>SMS</v>
      </c>
      <c r="AJ5230" s="5" t="str">
        <f>VLOOKUP(DatosTransformados[[#This Row],[Applied Discount Hidden]],Tabla3[#All],2,FALSE)</f>
        <v>No</v>
      </c>
      <c r="AK5230" s="5" t="b">
        <v>0</v>
      </c>
    </row>
    <row r="5231" spans="1:37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">
        <v>21</v>
      </c>
      <c r="O52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1" s="2" t="s">
        <v>21</v>
      </c>
      <c r="Q5231" s="2">
        <v>0</v>
      </c>
      <c r="R5231" s="2" t="s">
        <v>33</v>
      </c>
      <c r="S5231" s="2" t="s">
        <v>24</v>
      </c>
      <c r="T5231" s="2" t="s">
        <v>35</v>
      </c>
      <c r="U5231" s="2">
        <v>61</v>
      </c>
      <c r="V5231" s="2" t="str">
        <f>PROPER(DatosTransformados[[#This Row],[Payment Method Hidden]])</f>
        <v>Direct Debit</v>
      </c>
      <c r="W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231" s="2">
        <v>2452</v>
      </c>
      <c r="Y5231" s="2"/>
      <c r="Z5231" s="2"/>
      <c r="AA5231" s="2" t="s">
        <v>1272</v>
      </c>
      <c r="AB5231" s="3">
        <f>DATEVALUE(DatosTransformados[[#This Row],[Contact Date Hidden]])</f>
        <v>45223</v>
      </c>
      <c r="AC5231" s="3">
        <v>45008</v>
      </c>
      <c r="AD5231" s="2" t="s">
        <v>38</v>
      </c>
      <c r="AE5231" s="2" t="str">
        <f>VLOOKUP(DatosTransformados[[#This Row],[Customer Segment Hidden]],Tabla3[#All],2,FALSE)</f>
        <v>Low</v>
      </c>
      <c r="AF5231" s="11">
        <v>71.007897821450896</v>
      </c>
      <c r="AG5231" s="2">
        <v>5</v>
      </c>
      <c r="AH5231" s="2" t="s">
        <v>49</v>
      </c>
      <c r="AI5231" s="2" t="str">
        <f>IFERROR(VLOOKUP(DatosTransformados[[#This Row],[Preferred Contact Method Hidden]],Tabla3[#All],2,FALSE),DatosTransformados[[#This Row],[Preferred Contact Method Hidden]])</f>
        <v>Phone</v>
      </c>
      <c r="AJ5231" s="2" t="str">
        <f>VLOOKUP(DatosTransformados[[#This Row],[Applied Discount Hidden]],Tabla3[#All],2,FALSE)</f>
        <v>Yes</v>
      </c>
      <c r="AK5231" s="2" t="b">
        <v>1</v>
      </c>
    </row>
    <row r="5232" spans="1:37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">
        <v>21</v>
      </c>
      <c r="O52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2" s="5" t="s">
        <v>21</v>
      </c>
      <c r="Q5232" s="5">
        <v>0</v>
      </c>
      <c r="R5232" s="5" t="s">
        <v>21</v>
      </c>
      <c r="S5232" s="5" t="s">
        <v>24</v>
      </c>
      <c r="T5232" s="5" t="s">
        <v>207</v>
      </c>
      <c r="U5232" s="5">
        <v>26</v>
      </c>
      <c r="V5232" s="5" t="str">
        <f>PROPER(DatosTransformados[[#This Row],[Payment Method Hidden]])</f>
        <v>Paper Check</v>
      </c>
      <c r="W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232" s="5">
        <v>26</v>
      </c>
      <c r="Y5232" s="5" t="s">
        <v>156</v>
      </c>
      <c r="Z5232" s="5" t="s">
        <v>157</v>
      </c>
      <c r="AA5232" s="5" t="s">
        <v>2585</v>
      </c>
      <c r="AB5232" s="6">
        <f>DATEVALUE(DatosTransformados[[#This Row],[Contact Date Hidden]])</f>
        <v>44598</v>
      </c>
      <c r="AC5232" s="6">
        <v>44378</v>
      </c>
      <c r="AD5232" s="5" t="s">
        <v>44</v>
      </c>
      <c r="AE5232" s="5" t="str">
        <f>VLOOKUP(DatosTransformados[[#This Row],[Customer Segment Hidden]],Tabla3[#All],2,FALSE)</f>
        <v>Medium</v>
      </c>
      <c r="AF5232" s="12">
        <v>29.0476235743138</v>
      </c>
      <c r="AG5232" s="5">
        <v>0</v>
      </c>
      <c r="AH5232" s="5" t="s">
        <v>29</v>
      </c>
      <c r="AI5232" s="5" t="str">
        <f>IFERROR(VLOOKUP(DatosTransformados[[#This Row],[Preferred Contact Method Hidden]],Tabla3[#All],2,FALSE),DatosTransformados[[#This Row],[Preferred Contact Method Hidden]])</f>
        <v>Email</v>
      </c>
      <c r="AJ5232" s="5" t="str">
        <f>VLOOKUP(DatosTransformados[[#This Row],[Applied Discount Hidden]],Tabla3[#All],2,FALSE)</f>
        <v>Yes</v>
      </c>
      <c r="AK5232" s="5" t="b">
        <v>1</v>
      </c>
    </row>
    <row r="5233" spans="1:37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">
        <v>21</v>
      </c>
      <c r="O52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3" s="2" t="s">
        <v>21</v>
      </c>
      <c r="Q5233" s="2">
        <v>0</v>
      </c>
      <c r="R5233" s="2" t="s">
        <v>21</v>
      </c>
      <c r="S5233" s="2" t="s">
        <v>24</v>
      </c>
      <c r="T5233" s="2" t="s">
        <v>25</v>
      </c>
      <c r="U5233" s="2">
        <v>45</v>
      </c>
      <c r="V5233" s="2" t="str">
        <f>PROPER(DatosTransformados[[#This Row],[Payment Method Hidden]])</f>
        <v>Credit Card</v>
      </c>
      <c r="W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233" s="2">
        <v>170</v>
      </c>
      <c r="Y5233" s="2"/>
      <c r="Z5233" s="2"/>
      <c r="AA5233" s="2" t="s">
        <v>1744</v>
      </c>
      <c r="AB5233" s="3">
        <f>DATEVALUE(DatosTransformados[[#This Row],[Contact Date Hidden]])</f>
        <v>44050</v>
      </c>
      <c r="AC5233" s="3">
        <v>44020</v>
      </c>
      <c r="AD5233" s="2" t="s">
        <v>44</v>
      </c>
      <c r="AE5233" s="2" t="str">
        <f>VLOOKUP(DatosTransformados[[#This Row],[Customer Segment Hidden]],Tabla3[#All],2,FALSE)</f>
        <v>Medium</v>
      </c>
      <c r="AF5233" s="11">
        <v>42.028159110177903</v>
      </c>
      <c r="AG5233" s="2">
        <v>1</v>
      </c>
      <c r="AH5233" s="2" t="s">
        <v>29</v>
      </c>
      <c r="AI5233" s="2" t="str">
        <f>IFERROR(VLOOKUP(DatosTransformados[[#This Row],[Preferred Contact Method Hidden]],Tabla3[#All],2,FALSE),DatosTransformados[[#This Row],[Preferred Contact Method Hidden]])</f>
        <v>Email</v>
      </c>
      <c r="AJ5233" s="2" t="str">
        <f>VLOOKUP(DatosTransformados[[#This Row],[Applied Discount Hidden]],Tabla3[#All],2,FALSE)</f>
        <v>Yes</v>
      </c>
      <c r="AK5233" s="2" t="b">
        <v>1</v>
      </c>
    </row>
    <row r="5234" spans="1:37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">
        <v>33</v>
      </c>
      <c r="O52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4" s="5" t="s">
        <v>33</v>
      </c>
      <c r="Q5234" s="5">
        <v>2</v>
      </c>
      <c r="R5234" s="5" t="s">
        <v>21</v>
      </c>
      <c r="S5234" s="5" t="s">
        <v>52</v>
      </c>
      <c r="T5234" s="5" t="s">
        <v>117</v>
      </c>
      <c r="U5234" s="5">
        <v>26</v>
      </c>
      <c r="V5234" s="5" t="str">
        <f>PROPER(DatosTransformados[[#This Row],[Payment Method Hidden]])</f>
        <v>Direct Debit</v>
      </c>
      <c r="W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234" s="5">
        <v>606</v>
      </c>
      <c r="Y5234" s="5"/>
      <c r="Z5234" s="5"/>
      <c r="AA5234" s="5" t="s">
        <v>7494</v>
      </c>
      <c r="AB5234" s="6">
        <f>DATEVALUE(DatosTransformados[[#This Row],[Contact Date Hidden]])</f>
        <v>44681</v>
      </c>
      <c r="AC5234" s="6">
        <v>45251</v>
      </c>
      <c r="AD5234" s="5" t="s">
        <v>38</v>
      </c>
      <c r="AE5234" s="5" t="str">
        <f>VLOOKUP(DatosTransformados[[#This Row],[Customer Segment Hidden]],Tabla3[#All],2,FALSE)</f>
        <v>Low</v>
      </c>
      <c r="AF5234" s="12">
        <v>21.172341429521111</v>
      </c>
      <c r="AG5234" s="5">
        <v>2</v>
      </c>
      <c r="AH5234" s="5" t="s">
        <v>29</v>
      </c>
      <c r="AI5234" s="5" t="str">
        <f>IFERROR(VLOOKUP(DatosTransformados[[#This Row],[Preferred Contact Method Hidden]],Tabla3[#All],2,FALSE),DatosTransformados[[#This Row],[Preferred Contact Method Hidden]])</f>
        <v>Email</v>
      </c>
      <c r="AJ5234" s="5" t="str">
        <f>VLOOKUP(DatosTransformados[[#This Row],[Applied Discount Hidden]],Tabla3[#All],2,FALSE)</f>
        <v>No</v>
      </c>
      <c r="AK5234" s="5" t="b">
        <v>0</v>
      </c>
    </row>
    <row r="5235" spans="1:37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">
        <v>21</v>
      </c>
      <c r="O52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5" s="2" t="s">
        <v>21</v>
      </c>
      <c r="Q5235" s="2">
        <v>0</v>
      </c>
      <c r="R5235" s="2" t="s">
        <v>21</v>
      </c>
      <c r="S5235" s="2" t="s">
        <v>52</v>
      </c>
      <c r="T5235" s="2" t="s">
        <v>123</v>
      </c>
      <c r="U5235" s="2">
        <v>8</v>
      </c>
      <c r="V5235" s="2" t="str">
        <f>PROPER(DatosTransformados[[#This Row],[Payment Method Hidden]])</f>
        <v>Credit Card</v>
      </c>
      <c r="W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235" s="2">
        <v>547</v>
      </c>
      <c r="Y5235" s="2"/>
      <c r="Z5235" s="2"/>
      <c r="AA5235" s="2" t="s">
        <v>2430</v>
      </c>
      <c r="AB5235" s="3">
        <f>DATEVALUE(DatosTransformados[[#This Row],[Contact Date Hidden]])</f>
        <v>44822</v>
      </c>
      <c r="AC5235" s="3">
        <v>44832</v>
      </c>
      <c r="AD5235" s="2" t="s">
        <v>38</v>
      </c>
      <c r="AE5235" s="2" t="str">
        <f>VLOOKUP(DatosTransformados[[#This Row],[Customer Segment Hidden]],Tabla3[#All],2,FALSE)</f>
        <v>Low</v>
      </c>
      <c r="AF5235" s="11">
        <v>6.6378611606256754</v>
      </c>
      <c r="AG5235" s="2">
        <v>10</v>
      </c>
      <c r="AH5235" s="2" t="s">
        <v>63</v>
      </c>
      <c r="AI5235" s="2" t="str">
        <f>IFERROR(VLOOKUP(DatosTransformados[[#This Row],[Preferred Contact Method Hidden]],Tabla3[#All],2,FALSE),DatosTransformados[[#This Row],[Preferred Contact Method Hidden]])</f>
        <v>SMS</v>
      </c>
      <c r="AJ5235" s="2" t="str">
        <f>VLOOKUP(DatosTransformados[[#This Row],[Applied Discount Hidden]],Tabla3[#All],2,FALSE)</f>
        <v>Yes</v>
      </c>
      <c r="AK5235" s="2" t="b">
        <v>1</v>
      </c>
    </row>
    <row r="5236" spans="1:37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">
        <v>33</v>
      </c>
      <c r="O52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6" s="5" t="s">
        <v>21</v>
      </c>
      <c r="Q5236" s="5">
        <v>0</v>
      </c>
      <c r="R5236" s="5" t="s">
        <v>21</v>
      </c>
      <c r="S5236" s="5" t="s">
        <v>24</v>
      </c>
      <c r="T5236" s="5" t="s">
        <v>123</v>
      </c>
      <c r="U5236" s="5">
        <v>26</v>
      </c>
      <c r="V5236" s="5" t="str">
        <f>PROPER(DatosTransformados[[#This Row],[Payment Method Hidden]])</f>
        <v>Credit Card</v>
      </c>
      <c r="W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236" s="5">
        <v>60</v>
      </c>
      <c r="Y5236" s="5" t="s">
        <v>42</v>
      </c>
      <c r="Z5236" s="5" t="s">
        <v>184</v>
      </c>
      <c r="AA5236" s="5" t="s">
        <v>1155</v>
      </c>
      <c r="AB5236" s="6">
        <f>DATEVALUE(DatosTransformados[[#This Row],[Contact Date Hidden]])</f>
        <v>44765</v>
      </c>
      <c r="AC5236" s="6">
        <v>44315</v>
      </c>
      <c r="AD5236" s="5" t="s">
        <v>28</v>
      </c>
      <c r="AE5236" s="5" t="str">
        <f>VLOOKUP(DatosTransformados[[#This Row],[Customer Segment Hidden]],Tabla3[#All],2,FALSE)</f>
        <v>High</v>
      </c>
      <c r="AF5236" s="12">
        <v>23.455938736184031</v>
      </c>
      <c r="AG5236" s="5">
        <v>5</v>
      </c>
      <c r="AH5236" s="5" t="s">
        <v>63</v>
      </c>
      <c r="AI5236" s="5" t="str">
        <f>IFERROR(VLOOKUP(DatosTransformados[[#This Row],[Preferred Contact Method Hidden]],Tabla3[#All],2,FALSE),DatosTransformados[[#This Row],[Preferred Contact Method Hidden]])</f>
        <v>SMS</v>
      </c>
      <c r="AJ5236" s="5" t="str">
        <f>VLOOKUP(DatosTransformados[[#This Row],[Applied Discount Hidden]],Tabla3[#All],2,FALSE)</f>
        <v>No</v>
      </c>
      <c r="AK5236" s="5" t="b">
        <v>0</v>
      </c>
    </row>
    <row r="5237" spans="1:37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">
        <v>21</v>
      </c>
      <c r="O52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7" s="2" t="s">
        <v>21</v>
      </c>
      <c r="Q5237" s="2">
        <v>0</v>
      </c>
      <c r="R5237" s="2" t="s">
        <v>33</v>
      </c>
      <c r="S5237" s="2" t="s">
        <v>52</v>
      </c>
      <c r="T5237" s="2" t="s">
        <v>25</v>
      </c>
      <c r="U5237" s="2">
        <v>45</v>
      </c>
      <c r="V5237" s="2" t="str">
        <f>PROPER(DatosTransformados[[#This Row],[Payment Method Hidden]])</f>
        <v>Credit Card</v>
      </c>
      <c r="W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237" s="2">
        <v>3158</v>
      </c>
      <c r="Y5237" s="2"/>
      <c r="Z5237" s="2"/>
      <c r="AA5237" s="2" t="s">
        <v>1888</v>
      </c>
      <c r="AB5237" s="3">
        <f>DATEVALUE(DatosTransformados[[#This Row],[Contact Date Hidden]])</f>
        <v>44232</v>
      </c>
      <c r="AC5237" s="3">
        <v>45169</v>
      </c>
      <c r="AD5237" s="2" t="s">
        <v>28</v>
      </c>
      <c r="AE5237" s="2" t="str">
        <f>VLOOKUP(DatosTransformados[[#This Row],[Customer Segment Hidden]],Tabla3[#All],2,FALSE)</f>
        <v>High</v>
      </c>
      <c r="AF5237" s="11">
        <v>37.735627101081278</v>
      </c>
      <c r="AG5237" s="2">
        <v>0</v>
      </c>
      <c r="AH5237" s="2" t="s">
        <v>49</v>
      </c>
      <c r="AI5237" s="2" t="str">
        <f>IFERROR(VLOOKUP(DatosTransformados[[#This Row],[Preferred Contact Method Hidden]],Tabla3[#All],2,FALSE),DatosTransformados[[#This Row],[Preferred Contact Method Hidden]])</f>
        <v>Phone</v>
      </c>
      <c r="AJ5237" s="2" t="str">
        <f>VLOOKUP(DatosTransformados[[#This Row],[Applied Discount Hidden]],Tabla3[#All],2,FALSE)</f>
        <v>Yes</v>
      </c>
      <c r="AK5237" s="2" t="b">
        <v>1</v>
      </c>
    </row>
    <row r="5238" spans="1:37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">
        <v>21</v>
      </c>
      <c r="O52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8" s="5" t="s">
        <v>21</v>
      </c>
      <c r="Q5238" s="5">
        <v>0</v>
      </c>
      <c r="R5238" s="5" t="s">
        <v>21</v>
      </c>
      <c r="S5238" s="5" t="s">
        <v>52</v>
      </c>
      <c r="T5238" s="5" t="s">
        <v>35</v>
      </c>
      <c r="U5238" s="5">
        <v>54</v>
      </c>
      <c r="V5238" s="5" t="str">
        <f>PROPER(DatosTransformados[[#This Row],[Payment Method Hidden]])</f>
        <v>Direct Debit</v>
      </c>
      <c r="W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5238" s="5">
        <v>3762</v>
      </c>
      <c r="Y5238" s="5"/>
      <c r="Z5238" s="5"/>
      <c r="AA5238" s="5" t="s">
        <v>1736</v>
      </c>
      <c r="AB5238" s="6">
        <f>DATEVALUE(DatosTransformados[[#This Row],[Contact Date Hidden]])</f>
        <v>44194</v>
      </c>
      <c r="AC5238" s="6">
        <v>45064</v>
      </c>
      <c r="AD5238" s="5" t="s">
        <v>44</v>
      </c>
      <c r="AE5238" s="5" t="str">
        <f>VLOOKUP(DatosTransformados[[#This Row],[Customer Segment Hidden]],Tabla3[#All],2,FALSE)</f>
        <v>Medium</v>
      </c>
      <c r="AF5238" s="12">
        <v>46.42786275779185</v>
      </c>
      <c r="AG5238" s="5">
        <v>2</v>
      </c>
      <c r="AH5238" s="5" t="s">
        <v>63</v>
      </c>
      <c r="AI5238" s="5" t="str">
        <f>IFERROR(VLOOKUP(DatosTransformados[[#This Row],[Preferred Contact Method Hidden]],Tabla3[#All],2,FALSE),DatosTransformados[[#This Row],[Preferred Contact Method Hidden]])</f>
        <v>SMS</v>
      </c>
      <c r="AJ5238" s="5" t="str">
        <f>VLOOKUP(DatosTransformados[[#This Row],[Applied Discount Hidden]],Tabla3[#All],2,FALSE)</f>
        <v>No</v>
      </c>
      <c r="AK5238" s="5" t="b">
        <v>0</v>
      </c>
    </row>
    <row r="5239" spans="1:37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">
        <v>33</v>
      </c>
      <c r="O52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39" s="2" t="s">
        <v>21</v>
      </c>
      <c r="Q5239" s="2">
        <v>0</v>
      </c>
      <c r="R5239" s="2" t="s">
        <v>33</v>
      </c>
      <c r="S5239" s="2" t="s">
        <v>24</v>
      </c>
      <c r="T5239" s="2" t="s">
        <v>117</v>
      </c>
      <c r="U5239" s="2">
        <v>56</v>
      </c>
      <c r="V5239" s="2" t="str">
        <f>PROPER(DatosTransformados[[#This Row],[Payment Method Hidden]])</f>
        <v>Direct Debit</v>
      </c>
      <c r="W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5239" s="2">
        <v>2730</v>
      </c>
      <c r="Y5239" s="2" t="s">
        <v>103</v>
      </c>
      <c r="Z5239" s="2" t="s">
        <v>197</v>
      </c>
      <c r="AA5239" s="2" t="s">
        <v>2469</v>
      </c>
      <c r="AB5239" s="3">
        <f>DATEVALUE(DatosTransformados[[#This Row],[Contact Date Hidden]])</f>
        <v>44662</v>
      </c>
      <c r="AC5239" s="3">
        <v>44416</v>
      </c>
      <c r="AD5239" s="2" t="s">
        <v>38</v>
      </c>
      <c r="AE5239" s="2" t="str">
        <f>VLOOKUP(DatosTransformados[[#This Row],[Customer Segment Hidden]],Tabla3[#All],2,FALSE)</f>
        <v>Low</v>
      </c>
      <c r="AF5239" s="11">
        <v>60.141270744585547</v>
      </c>
      <c r="AG5239" s="2">
        <v>0</v>
      </c>
      <c r="AH5239" s="2" t="s">
        <v>29</v>
      </c>
      <c r="AI5239" s="2" t="str">
        <f>IFERROR(VLOOKUP(DatosTransformados[[#This Row],[Preferred Contact Method Hidden]],Tabla3[#All],2,FALSE),DatosTransformados[[#This Row],[Preferred Contact Method Hidden]])</f>
        <v>Email</v>
      </c>
      <c r="AJ5239" s="2" t="str">
        <f>VLOOKUP(DatosTransformados[[#This Row],[Applied Discount Hidden]],Tabla3[#All],2,FALSE)</f>
        <v>No</v>
      </c>
      <c r="AK5239" s="2" t="b">
        <v>0</v>
      </c>
    </row>
    <row r="5240" spans="1:37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">
        <v>21</v>
      </c>
      <c r="O52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0" s="5" t="s">
        <v>33</v>
      </c>
      <c r="Q5240" s="5">
        <v>2</v>
      </c>
      <c r="R5240" s="5" t="s">
        <v>33</v>
      </c>
      <c r="S5240" s="5" t="s">
        <v>34</v>
      </c>
      <c r="T5240" s="5" t="s">
        <v>35</v>
      </c>
      <c r="U5240" s="5">
        <v>45</v>
      </c>
      <c r="V5240" s="5" t="str">
        <f>PROPER(DatosTransformados[[#This Row],[Payment Method Hidden]])</f>
        <v>Direct Debit</v>
      </c>
      <c r="W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240" s="5">
        <v>2963</v>
      </c>
      <c r="Y5240" s="5"/>
      <c r="Z5240" s="5"/>
      <c r="AA5240" s="5" t="s">
        <v>521</v>
      </c>
      <c r="AB5240" s="6">
        <f>DATEVALUE(DatosTransformados[[#This Row],[Contact Date Hidden]])</f>
        <v>44160</v>
      </c>
      <c r="AC5240" s="6">
        <v>44945</v>
      </c>
      <c r="AD5240" s="5" t="s">
        <v>38</v>
      </c>
      <c r="AE5240" s="5" t="str">
        <f>VLOOKUP(DatosTransformados[[#This Row],[Customer Segment Hidden]],Tabla3[#All],2,FALSE)</f>
        <v>Low</v>
      </c>
      <c r="AF5240" s="12">
        <v>53.095465296610897</v>
      </c>
      <c r="AG5240" s="5">
        <v>9</v>
      </c>
      <c r="AH5240" s="5" t="s">
        <v>63</v>
      </c>
      <c r="AI5240" s="5" t="str">
        <f>IFERROR(VLOOKUP(DatosTransformados[[#This Row],[Preferred Contact Method Hidden]],Tabla3[#All],2,FALSE),DatosTransformados[[#This Row],[Preferred Contact Method Hidden]])</f>
        <v>SMS</v>
      </c>
      <c r="AJ5240" s="5" t="str">
        <f>VLOOKUP(DatosTransformados[[#This Row],[Applied Discount Hidden]],Tabla3[#All],2,FALSE)</f>
        <v>Yes</v>
      </c>
      <c r="AK5240" s="5" t="b">
        <v>1</v>
      </c>
    </row>
    <row r="5241" spans="1:37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">
        <v>21</v>
      </c>
      <c r="O52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1" s="2" t="s">
        <v>21</v>
      </c>
      <c r="Q5241" s="2">
        <v>0</v>
      </c>
      <c r="R5241" s="2" t="s">
        <v>21</v>
      </c>
      <c r="S5241" s="2" t="s">
        <v>52</v>
      </c>
      <c r="T5241" s="2" t="s">
        <v>123</v>
      </c>
      <c r="U5241" s="2">
        <v>10</v>
      </c>
      <c r="V5241" s="2" t="str">
        <f>PROPER(DatosTransformados[[#This Row],[Payment Method Hidden]])</f>
        <v>Credit Card</v>
      </c>
      <c r="W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241" s="2">
        <v>695</v>
      </c>
      <c r="Y5241" s="2"/>
      <c r="Z5241" s="2"/>
      <c r="AA5241" s="2" t="s">
        <v>3073</v>
      </c>
      <c r="AB5241" s="3">
        <f>DATEVALUE(DatosTransformados[[#This Row],[Contact Date Hidden]])</f>
        <v>44600</v>
      </c>
      <c r="AC5241" s="3">
        <v>44870</v>
      </c>
      <c r="AD5241" s="2" t="s">
        <v>44</v>
      </c>
      <c r="AE5241" s="2" t="str">
        <f>VLOOKUP(DatosTransformados[[#This Row],[Customer Segment Hidden]],Tabla3[#All],2,FALSE)</f>
        <v>Medium</v>
      </c>
      <c r="AF5241" s="11">
        <v>11.042037095912621</v>
      </c>
      <c r="AG5241" s="2">
        <v>10</v>
      </c>
      <c r="AH5241" s="2" t="s">
        <v>63</v>
      </c>
      <c r="AI5241" s="2" t="str">
        <f>IFERROR(VLOOKUP(DatosTransformados[[#This Row],[Preferred Contact Method Hidden]],Tabla3[#All],2,FALSE),DatosTransformados[[#This Row],[Preferred Contact Method Hidden]])</f>
        <v>SMS</v>
      </c>
      <c r="AJ5241" s="2" t="str">
        <f>VLOOKUP(DatosTransformados[[#This Row],[Applied Discount Hidden]],Tabla3[#All],2,FALSE)</f>
        <v>No</v>
      </c>
      <c r="AK5241" s="2" t="b">
        <v>0</v>
      </c>
    </row>
    <row r="5242" spans="1:37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">
        <v>21</v>
      </c>
      <c r="O52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2" s="5" t="s">
        <v>33</v>
      </c>
      <c r="Q5242" s="5">
        <v>4</v>
      </c>
      <c r="R5242" s="5" t="s">
        <v>33</v>
      </c>
      <c r="S5242" s="5" t="s">
        <v>34</v>
      </c>
      <c r="T5242" s="5" t="s">
        <v>35</v>
      </c>
      <c r="U5242" s="5">
        <v>25</v>
      </c>
      <c r="V5242" s="5" t="str">
        <f>PROPER(DatosTransformados[[#This Row],[Payment Method Hidden]])</f>
        <v>Direct Debit</v>
      </c>
      <c r="W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242" s="5">
        <v>774</v>
      </c>
      <c r="Y5242" s="5"/>
      <c r="Z5242" s="5"/>
      <c r="AA5242" s="5" t="s">
        <v>163</v>
      </c>
      <c r="AB5242" s="6">
        <f>DATEVALUE(DatosTransformados[[#This Row],[Contact Date Hidden]])</f>
        <v>43997</v>
      </c>
      <c r="AC5242" s="6">
        <v>44791</v>
      </c>
      <c r="AD5242" s="5" t="s">
        <v>28</v>
      </c>
      <c r="AE5242" s="5" t="str">
        <f>VLOOKUP(DatosTransformados[[#This Row],[Customer Segment Hidden]],Tabla3[#All],2,FALSE)</f>
        <v>High</v>
      </c>
      <c r="AF5242" s="12">
        <v>22.725175839963029</v>
      </c>
      <c r="AG5242" s="5">
        <v>2</v>
      </c>
      <c r="AH5242" s="5" t="s">
        <v>49</v>
      </c>
      <c r="AI5242" s="5" t="str">
        <f>IFERROR(VLOOKUP(DatosTransformados[[#This Row],[Preferred Contact Method Hidden]],Tabla3[#All],2,FALSE),DatosTransformados[[#This Row],[Preferred Contact Method Hidden]])</f>
        <v>Phone</v>
      </c>
      <c r="AJ5242" s="5" t="str">
        <f>VLOOKUP(DatosTransformados[[#This Row],[Applied Discount Hidden]],Tabla3[#All],2,FALSE)</f>
        <v>Yes</v>
      </c>
      <c r="AK5242" s="5" t="b">
        <v>1</v>
      </c>
    </row>
    <row r="5243" spans="1:37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">
        <v>21</v>
      </c>
      <c r="O52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3" s="2" t="s">
        <v>21</v>
      </c>
      <c r="Q5243" s="2">
        <v>0</v>
      </c>
      <c r="R5243" s="2" t="s">
        <v>33</v>
      </c>
      <c r="S5243" s="2" t="s">
        <v>34</v>
      </c>
      <c r="T5243" s="2" t="s">
        <v>35</v>
      </c>
      <c r="U5243" s="2">
        <v>63</v>
      </c>
      <c r="V5243" s="2" t="str">
        <f>PROPER(DatosTransformados[[#This Row],[Payment Method Hidden]])</f>
        <v>Direct Debit</v>
      </c>
      <c r="W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5243" s="2">
        <v>3356</v>
      </c>
      <c r="Y5243" s="2"/>
      <c r="Z5243" s="2"/>
      <c r="AA5243" s="2" t="s">
        <v>5687</v>
      </c>
      <c r="AB5243" s="3">
        <f>DATEVALUE(DatosTransformados[[#This Row],[Contact Date Hidden]])</f>
        <v>45009</v>
      </c>
      <c r="AC5243" s="3">
        <v>44000</v>
      </c>
      <c r="AD5243" s="2" t="s">
        <v>28</v>
      </c>
      <c r="AE5243" s="2" t="str">
        <f>VLOOKUP(DatosTransformados[[#This Row],[Customer Segment Hidden]],Tabla3[#All],2,FALSE)</f>
        <v>High</v>
      </c>
      <c r="AF5243" s="11">
        <v>55.5723191717886</v>
      </c>
      <c r="AG5243" s="2">
        <v>2</v>
      </c>
      <c r="AH5243" s="2" t="s">
        <v>49</v>
      </c>
      <c r="AI5243" s="2" t="str">
        <f>IFERROR(VLOOKUP(DatosTransformados[[#This Row],[Preferred Contact Method Hidden]],Tabla3[#All],2,FALSE),DatosTransformados[[#This Row],[Preferred Contact Method Hidden]])</f>
        <v>Phone</v>
      </c>
      <c r="AJ5243" s="2" t="str">
        <f>VLOOKUP(DatosTransformados[[#This Row],[Applied Discount Hidden]],Tabla3[#All],2,FALSE)</f>
        <v>No</v>
      </c>
      <c r="AK5243" s="2" t="b">
        <v>0</v>
      </c>
    </row>
    <row r="5244" spans="1:37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">
        <v>33</v>
      </c>
      <c r="O52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4" s="5" t="s">
        <v>21</v>
      </c>
      <c r="Q5244" s="5">
        <v>0</v>
      </c>
      <c r="R5244" s="5" t="s">
        <v>21</v>
      </c>
      <c r="S5244" s="5" t="s">
        <v>24</v>
      </c>
      <c r="T5244" s="5" t="s">
        <v>35</v>
      </c>
      <c r="U5244" s="5">
        <v>40</v>
      </c>
      <c r="V5244" s="5" t="str">
        <f>PROPER(DatosTransformados[[#This Row],[Payment Method Hidden]])</f>
        <v>Direct Debit</v>
      </c>
      <c r="W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244" s="5">
        <v>40</v>
      </c>
      <c r="Y5244" s="5" t="s">
        <v>134</v>
      </c>
      <c r="Z5244" s="5" t="s">
        <v>135</v>
      </c>
      <c r="AA5244" s="5" t="s">
        <v>452</v>
      </c>
      <c r="AB5244" s="6">
        <f>DATEVALUE(DatosTransformados[[#This Row],[Contact Date Hidden]])</f>
        <v>44216</v>
      </c>
      <c r="AC5244" s="6">
        <v>44547</v>
      </c>
      <c r="AD5244" s="5" t="s">
        <v>28</v>
      </c>
      <c r="AE5244" s="5" t="str">
        <f>VLOOKUP(DatosTransformados[[#This Row],[Customer Segment Hidden]],Tabla3[#All],2,FALSE)</f>
        <v>High</v>
      </c>
      <c r="AF5244" s="12">
        <v>47.520326001685632</v>
      </c>
      <c r="AG5244" s="5">
        <v>3</v>
      </c>
      <c r="AH5244" s="5" t="s">
        <v>63</v>
      </c>
      <c r="AI5244" s="5" t="str">
        <f>IFERROR(VLOOKUP(DatosTransformados[[#This Row],[Preferred Contact Method Hidden]],Tabla3[#All],2,FALSE),DatosTransformados[[#This Row],[Preferred Contact Method Hidden]])</f>
        <v>SMS</v>
      </c>
      <c r="AJ5244" s="5" t="str">
        <f>VLOOKUP(DatosTransformados[[#This Row],[Applied Discount Hidden]],Tabla3[#All],2,FALSE)</f>
        <v>No</v>
      </c>
      <c r="AK5244" s="5" t="b">
        <v>0</v>
      </c>
    </row>
    <row r="5245" spans="1:37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">
        <v>33</v>
      </c>
      <c r="O52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5" s="2" t="s">
        <v>21</v>
      </c>
      <c r="Q5245" s="2">
        <v>0</v>
      </c>
      <c r="R5245" s="2" t="s">
        <v>21</v>
      </c>
      <c r="S5245" s="2" t="s">
        <v>52</v>
      </c>
      <c r="T5245" s="2" t="s">
        <v>25</v>
      </c>
      <c r="U5245" s="2">
        <v>35</v>
      </c>
      <c r="V5245" s="2" t="str">
        <f>PROPER(DatosTransformados[[#This Row],[Payment Method Hidden]])</f>
        <v>Credit Card</v>
      </c>
      <c r="W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245" s="2">
        <v>1178</v>
      </c>
      <c r="Y5245" s="2"/>
      <c r="Z5245" s="2"/>
      <c r="AA5245" s="2" t="s">
        <v>833</v>
      </c>
      <c r="AB5245" s="3">
        <f>DATEVALUE(DatosTransformados[[#This Row],[Contact Date Hidden]])</f>
        <v>45021</v>
      </c>
      <c r="AC5245" s="3">
        <v>44631</v>
      </c>
      <c r="AD5245" s="2" t="s">
        <v>44</v>
      </c>
      <c r="AE5245" s="2" t="str">
        <f>VLOOKUP(DatosTransformados[[#This Row],[Customer Segment Hidden]],Tabla3[#All],2,FALSE)</f>
        <v>Medium</v>
      </c>
      <c r="AF5245" s="11">
        <v>33.698444574186951</v>
      </c>
      <c r="AG5245" s="2">
        <v>7</v>
      </c>
      <c r="AH5245" s="2" t="s">
        <v>49</v>
      </c>
      <c r="AI5245" s="2" t="str">
        <f>IFERROR(VLOOKUP(DatosTransformados[[#This Row],[Preferred Contact Method Hidden]],Tabla3[#All],2,FALSE),DatosTransformados[[#This Row],[Preferred Contact Method Hidden]])</f>
        <v>Phone</v>
      </c>
      <c r="AJ5245" s="2" t="str">
        <f>VLOOKUP(DatosTransformados[[#This Row],[Applied Discount Hidden]],Tabla3[#All],2,FALSE)</f>
        <v>Yes</v>
      </c>
      <c r="AK5245" s="2" t="b">
        <v>1</v>
      </c>
    </row>
    <row r="5246" spans="1:37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">
        <v>33</v>
      </c>
      <c r="O52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6" s="5" t="s">
        <v>21</v>
      </c>
      <c r="Q5246" s="5">
        <v>0</v>
      </c>
      <c r="R5246" s="5" t="s">
        <v>21</v>
      </c>
      <c r="S5246" s="5" t="s">
        <v>34</v>
      </c>
      <c r="T5246" s="5" t="s">
        <v>123</v>
      </c>
      <c r="U5246" s="5">
        <v>38</v>
      </c>
      <c r="V5246" s="5" t="str">
        <f>PROPER(DatosTransformados[[#This Row],[Payment Method Hidden]])</f>
        <v>Credit Card</v>
      </c>
      <c r="W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246" s="5">
        <v>1971</v>
      </c>
      <c r="Y5246" s="5"/>
      <c r="Z5246" s="5"/>
      <c r="AA5246" s="5" t="s">
        <v>6585</v>
      </c>
      <c r="AB5246" s="6">
        <f>DATEVALUE(DatosTransformados[[#This Row],[Contact Date Hidden]])</f>
        <v>44580</v>
      </c>
      <c r="AC5246" s="6">
        <v>43859</v>
      </c>
      <c r="AD5246" s="5" t="s">
        <v>38</v>
      </c>
      <c r="AE5246" s="5" t="str">
        <f>VLOOKUP(DatosTransformados[[#This Row],[Customer Segment Hidden]],Tabla3[#All],2,FALSE)</f>
        <v>Low</v>
      </c>
      <c r="AF5246" s="12">
        <v>33.894021596293399</v>
      </c>
      <c r="AG5246" s="5">
        <v>5</v>
      </c>
      <c r="AH5246" s="5" t="s">
        <v>63</v>
      </c>
      <c r="AI5246" s="5" t="str">
        <f>IFERROR(VLOOKUP(DatosTransformados[[#This Row],[Preferred Contact Method Hidden]],Tabla3[#All],2,FALSE),DatosTransformados[[#This Row],[Preferred Contact Method Hidden]])</f>
        <v>SMS</v>
      </c>
      <c r="AJ5246" s="5" t="str">
        <f>VLOOKUP(DatosTransformados[[#This Row],[Applied Discount Hidden]],Tabla3[#All],2,FALSE)</f>
        <v>Yes</v>
      </c>
      <c r="AK5246" s="5" t="b">
        <v>1</v>
      </c>
    </row>
    <row r="5247" spans="1:37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">
        <v>33</v>
      </c>
      <c r="O52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7" s="2" t="s">
        <v>21</v>
      </c>
      <c r="Q5247" s="2">
        <v>0</v>
      </c>
      <c r="R5247" s="2" t="s">
        <v>21</v>
      </c>
      <c r="S5247" s="2" t="s">
        <v>24</v>
      </c>
      <c r="T5247" s="2" t="s">
        <v>35</v>
      </c>
      <c r="U5247" s="2">
        <v>11</v>
      </c>
      <c r="V5247" s="2" t="str">
        <f>PROPER(DatosTransformados[[#This Row],[Payment Method Hidden]])</f>
        <v>Direct Debit</v>
      </c>
      <c r="W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247" s="2">
        <v>11</v>
      </c>
      <c r="Y5247" s="2"/>
      <c r="Z5247" s="2"/>
      <c r="AA5247" s="2" t="s">
        <v>1573</v>
      </c>
      <c r="AB5247" s="3">
        <f>DATEVALUE(DatosTransformados[[#This Row],[Contact Date Hidden]])</f>
        <v>44746</v>
      </c>
      <c r="AC5247" s="3">
        <v>44790</v>
      </c>
      <c r="AD5247" s="2" t="s">
        <v>44</v>
      </c>
      <c r="AE5247" s="2" t="str">
        <f>VLOOKUP(DatosTransformados[[#This Row],[Customer Segment Hidden]],Tabla3[#All],2,FALSE)</f>
        <v>Medium</v>
      </c>
      <c r="AF5247" s="11">
        <v>8.8091692914270965</v>
      </c>
      <c r="AG5247" s="2">
        <v>7</v>
      </c>
      <c r="AH5247" s="2" t="s">
        <v>29</v>
      </c>
      <c r="AI5247" s="2" t="str">
        <f>IFERROR(VLOOKUP(DatosTransformados[[#This Row],[Preferred Contact Method Hidden]],Tabla3[#All],2,FALSE),DatosTransformados[[#This Row],[Preferred Contact Method Hidden]])</f>
        <v>Email</v>
      </c>
      <c r="AJ5247" s="2" t="str">
        <f>VLOOKUP(DatosTransformados[[#This Row],[Applied Discount Hidden]],Tabla3[#All],2,FALSE)</f>
        <v>No</v>
      </c>
      <c r="AK5247" s="2" t="b">
        <v>0</v>
      </c>
    </row>
    <row r="5248" spans="1:37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">
        <v>21</v>
      </c>
      <c r="O52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8" s="5" t="s">
        <v>21</v>
      </c>
      <c r="Q5248" s="5">
        <v>0</v>
      </c>
      <c r="R5248" s="5" t="s">
        <v>21</v>
      </c>
      <c r="S5248" s="5" t="s">
        <v>24</v>
      </c>
      <c r="T5248" s="5" t="s">
        <v>25</v>
      </c>
      <c r="U5248" s="5">
        <v>13</v>
      </c>
      <c r="V5248" s="5" t="str">
        <f>PROPER(DatosTransformados[[#This Row],[Payment Method Hidden]])</f>
        <v>Credit Card</v>
      </c>
      <c r="W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248" s="5">
        <v>43</v>
      </c>
      <c r="Y5248" s="5"/>
      <c r="Z5248" s="5"/>
      <c r="AA5248" s="5" t="s">
        <v>1876</v>
      </c>
      <c r="AB5248" s="6">
        <f>DATEVALUE(DatosTransformados[[#This Row],[Contact Date Hidden]])</f>
        <v>44017</v>
      </c>
      <c r="AC5248" s="6">
        <v>45191</v>
      </c>
      <c r="AD5248" s="5" t="s">
        <v>28</v>
      </c>
      <c r="AE5248" s="5" t="str">
        <f>VLOOKUP(DatosTransformados[[#This Row],[Customer Segment Hidden]],Tabla3[#All],2,FALSE)</f>
        <v>High</v>
      </c>
      <c r="AF5248" s="12">
        <v>13.774041110662139</v>
      </c>
      <c r="AG5248" s="5">
        <v>2</v>
      </c>
      <c r="AH5248" s="5" t="s">
        <v>49</v>
      </c>
      <c r="AI5248" s="5" t="str">
        <f>IFERROR(VLOOKUP(DatosTransformados[[#This Row],[Preferred Contact Method Hidden]],Tabla3[#All],2,FALSE),DatosTransformados[[#This Row],[Preferred Contact Method Hidden]])</f>
        <v>Phone</v>
      </c>
      <c r="AJ5248" s="5" t="str">
        <f>VLOOKUP(DatosTransformados[[#This Row],[Applied Discount Hidden]],Tabla3[#All],2,FALSE)</f>
        <v>No</v>
      </c>
      <c r="AK5248" s="5" t="b">
        <v>0</v>
      </c>
    </row>
    <row r="5249" spans="1:37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">
        <v>33</v>
      </c>
      <c r="O52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49" s="2" t="s">
        <v>21</v>
      </c>
      <c r="Q5249" s="2">
        <v>0</v>
      </c>
      <c r="R5249" s="2" t="s">
        <v>33</v>
      </c>
      <c r="S5249" s="2" t="s">
        <v>24</v>
      </c>
      <c r="T5249" s="2" t="s">
        <v>207</v>
      </c>
      <c r="U5249" s="2">
        <v>35</v>
      </c>
      <c r="V5249" s="2" t="str">
        <f>PROPER(DatosTransformados[[#This Row],[Payment Method Hidden]])</f>
        <v>Paper Check</v>
      </c>
      <c r="W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249" s="2">
        <v>73</v>
      </c>
      <c r="Y5249" s="2" t="s">
        <v>103</v>
      </c>
      <c r="Z5249" s="2" t="s">
        <v>104</v>
      </c>
      <c r="AA5249" s="2" t="s">
        <v>716</v>
      </c>
      <c r="AB5249" s="3">
        <f>DATEVALUE(DatosTransformados[[#This Row],[Contact Date Hidden]])</f>
        <v>43942</v>
      </c>
      <c r="AC5249" s="3">
        <v>43948</v>
      </c>
      <c r="AD5249" s="2" t="s">
        <v>28</v>
      </c>
      <c r="AE5249" s="2" t="str">
        <f>VLOOKUP(DatosTransformados[[#This Row],[Customer Segment Hidden]],Tabla3[#All],2,FALSE)</f>
        <v>High</v>
      </c>
      <c r="AF5249" s="11">
        <v>36.570912490190537</v>
      </c>
      <c r="AG5249" s="2">
        <v>1</v>
      </c>
      <c r="AH5249" s="2" t="s">
        <v>49</v>
      </c>
      <c r="AI5249" s="2" t="str">
        <f>IFERROR(VLOOKUP(DatosTransformados[[#This Row],[Preferred Contact Method Hidden]],Tabla3[#All],2,FALSE),DatosTransformados[[#This Row],[Preferred Contact Method Hidden]])</f>
        <v>Phone</v>
      </c>
      <c r="AJ5249" s="2" t="str">
        <f>VLOOKUP(DatosTransformados[[#This Row],[Applied Discount Hidden]],Tabla3[#All],2,FALSE)</f>
        <v>Yes</v>
      </c>
      <c r="AK5249" s="2" t="b">
        <v>1</v>
      </c>
    </row>
    <row r="5250" spans="1:37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">
        <v>21</v>
      </c>
      <c r="O52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0" s="5" t="s">
        <v>21</v>
      </c>
      <c r="Q5250" s="5">
        <v>0</v>
      </c>
      <c r="R5250" s="5" t="s">
        <v>21</v>
      </c>
      <c r="S5250" s="5" t="s">
        <v>24</v>
      </c>
      <c r="T5250" s="5" t="s">
        <v>25</v>
      </c>
      <c r="U5250" s="5">
        <v>12</v>
      </c>
      <c r="V5250" s="5" t="str">
        <f>PROPER(DatosTransformados[[#This Row],[Payment Method Hidden]])</f>
        <v>Credit Card</v>
      </c>
      <c r="W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250" s="5">
        <v>89</v>
      </c>
      <c r="Y5250" s="5"/>
      <c r="Z5250" s="5"/>
      <c r="AA5250" s="5" t="s">
        <v>3961</v>
      </c>
      <c r="AB5250" s="6">
        <f>DATEVALUE(DatosTransformados[[#This Row],[Contact Date Hidden]])</f>
        <v>44092</v>
      </c>
      <c r="AC5250" s="6">
        <v>44611</v>
      </c>
      <c r="AD5250" s="5" t="s">
        <v>38</v>
      </c>
      <c r="AE5250" s="5" t="str">
        <f>VLOOKUP(DatosTransformados[[#This Row],[Customer Segment Hidden]],Tabla3[#All],2,FALSE)</f>
        <v>Low</v>
      </c>
      <c r="AF5250" s="12">
        <v>13.90746667398659</v>
      </c>
      <c r="AG5250" s="5">
        <v>1</v>
      </c>
      <c r="AH5250" s="5" t="s">
        <v>63</v>
      </c>
      <c r="AI5250" s="5" t="str">
        <f>IFERROR(VLOOKUP(DatosTransformados[[#This Row],[Preferred Contact Method Hidden]],Tabla3[#All],2,FALSE),DatosTransformados[[#This Row],[Preferred Contact Method Hidden]])</f>
        <v>SMS</v>
      </c>
      <c r="AJ5250" s="5" t="str">
        <f>VLOOKUP(DatosTransformados[[#This Row],[Applied Discount Hidden]],Tabla3[#All],2,FALSE)</f>
        <v>Yes</v>
      </c>
      <c r="AK5250" s="5" t="b">
        <v>1</v>
      </c>
    </row>
    <row r="5251" spans="1:37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">
        <v>21</v>
      </c>
      <c r="O52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1" s="2" t="s">
        <v>21</v>
      </c>
      <c r="Q5251" s="2">
        <v>0</v>
      </c>
      <c r="R5251" s="2" t="s">
        <v>21</v>
      </c>
      <c r="S5251" s="2" t="s">
        <v>24</v>
      </c>
      <c r="T5251" s="2" t="s">
        <v>25</v>
      </c>
      <c r="U5251" s="2">
        <v>12</v>
      </c>
      <c r="V5251" s="2" t="str">
        <f>PROPER(DatosTransformados[[#This Row],[Payment Method Hidden]])</f>
        <v>Credit Card</v>
      </c>
      <c r="W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251" s="2">
        <v>188</v>
      </c>
      <c r="Y5251" s="2"/>
      <c r="Z5251" s="2"/>
      <c r="AA5251" s="2" t="s">
        <v>208</v>
      </c>
      <c r="AB5251" s="3">
        <f>DATEVALUE(DatosTransformados[[#This Row],[Contact Date Hidden]])</f>
        <v>44996</v>
      </c>
      <c r="AC5251" s="3">
        <v>45176</v>
      </c>
      <c r="AD5251" s="2" t="s">
        <v>28</v>
      </c>
      <c r="AE5251" s="2" t="str">
        <f>VLOOKUP(DatosTransformados[[#This Row],[Customer Segment Hidden]],Tabla3[#All],2,FALSE)</f>
        <v>High</v>
      </c>
      <c r="AF5251" s="11">
        <v>13.4095883954979</v>
      </c>
      <c r="AG5251" s="2">
        <v>3</v>
      </c>
      <c r="AH5251" s="2" t="s">
        <v>49</v>
      </c>
      <c r="AI5251" s="2" t="str">
        <f>IFERROR(VLOOKUP(DatosTransformados[[#This Row],[Preferred Contact Method Hidden]],Tabla3[#All],2,FALSE),DatosTransformados[[#This Row],[Preferred Contact Method Hidden]])</f>
        <v>Phone</v>
      </c>
      <c r="AJ5251" s="2" t="str">
        <f>VLOOKUP(DatosTransformados[[#This Row],[Applied Discount Hidden]],Tabla3[#All],2,FALSE)</f>
        <v>Yes</v>
      </c>
      <c r="AK5251" s="2" t="b">
        <v>1</v>
      </c>
    </row>
    <row r="5252" spans="1:37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">
        <v>33</v>
      </c>
      <c r="O52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2" s="5" t="s">
        <v>33</v>
      </c>
      <c r="Q5252" s="5">
        <v>6</v>
      </c>
      <c r="R5252" s="5" t="s">
        <v>21</v>
      </c>
      <c r="S5252" s="5" t="s">
        <v>24</v>
      </c>
      <c r="T5252" s="5" t="s">
        <v>117</v>
      </c>
      <c r="U5252" s="5">
        <v>16</v>
      </c>
      <c r="V5252" s="5" t="str">
        <f>PROPER(DatosTransformados[[#This Row],[Payment Method Hidden]])</f>
        <v>Direct Debit</v>
      </c>
      <c r="W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252" s="5">
        <v>128</v>
      </c>
      <c r="Y5252" s="5"/>
      <c r="Z5252" s="5"/>
      <c r="AA5252" s="5" t="s">
        <v>1668</v>
      </c>
      <c r="AB5252" s="6">
        <f>DATEVALUE(DatosTransformados[[#This Row],[Contact Date Hidden]])</f>
        <v>44748</v>
      </c>
      <c r="AC5252" s="6">
        <v>44141</v>
      </c>
      <c r="AD5252" s="5" t="s">
        <v>44</v>
      </c>
      <c r="AE5252" s="5" t="str">
        <f>VLOOKUP(DatosTransformados[[#This Row],[Customer Segment Hidden]],Tabla3[#All],2,FALSE)</f>
        <v>Medium</v>
      </c>
      <c r="AF5252" s="12">
        <v>16.833290725772461</v>
      </c>
      <c r="AG5252" s="5">
        <v>0</v>
      </c>
      <c r="AH5252" s="5" t="s">
        <v>29</v>
      </c>
      <c r="AI5252" s="5" t="str">
        <f>IFERROR(VLOOKUP(DatosTransformados[[#This Row],[Preferred Contact Method Hidden]],Tabla3[#All],2,FALSE),DatosTransformados[[#This Row],[Preferred Contact Method Hidden]])</f>
        <v>Email</v>
      </c>
      <c r="AJ5252" s="5" t="str">
        <f>VLOOKUP(DatosTransformados[[#This Row],[Applied Discount Hidden]],Tabla3[#All],2,FALSE)</f>
        <v>No</v>
      </c>
      <c r="AK5252" s="5" t="b">
        <v>0</v>
      </c>
    </row>
    <row r="5253" spans="1:37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">
        <v>21</v>
      </c>
      <c r="O52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3" s="2" t="s">
        <v>21</v>
      </c>
      <c r="Q5253" s="2">
        <v>0</v>
      </c>
      <c r="R5253" s="2" t="s">
        <v>21</v>
      </c>
      <c r="S5253" s="2" t="s">
        <v>24</v>
      </c>
      <c r="T5253" s="2" t="s">
        <v>117</v>
      </c>
      <c r="U5253" s="2">
        <v>8</v>
      </c>
      <c r="V5253" s="2" t="str">
        <f>PROPER(DatosTransformados[[#This Row],[Payment Method Hidden]])</f>
        <v>Direct Debit</v>
      </c>
      <c r="W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253" s="2">
        <v>8</v>
      </c>
      <c r="Y5253" s="2"/>
      <c r="Z5253" s="2"/>
      <c r="AA5253" s="2" t="s">
        <v>7733</v>
      </c>
      <c r="AB5253" s="3">
        <f>DATEVALUE(DatosTransformados[[#This Row],[Contact Date Hidden]])</f>
        <v>45077</v>
      </c>
      <c r="AC5253" s="3">
        <v>43944</v>
      </c>
      <c r="AD5253" s="2" t="s">
        <v>44</v>
      </c>
      <c r="AE5253" s="2" t="str">
        <f>VLOOKUP(DatosTransformados[[#This Row],[Customer Segment Hidden]],Tabla3[#All],2,FALSE)</f>
        <v>Medium</v>
      </c>
      <c r="AF5253" s="11">
        <v>9.099879090398094</v>
      </c>
      <c r="AG5253" s="2">
        <v>6</v>
      </c>
      <c r="AH5253" s="2" t="s">
        <v>29</v>
      </c>
      <c r="AI5253" s="2" t="str">
        <f>IFERROR(VLOOKUP(DatosTransformados[[#This Row],[Preferred Contact Method Hidden]],Tabla3[#All],2,FALSE),DatosTransformados[[#This Row],[Preferred Contact Method Hidden]])</f>
        <v>Email</v>
      </c>
      <c r="AJ5253" s="2" t="str">
        <f>VLOOKUP(DatosTransformados[[#This Row],[Applied Discount Hidden]],Tabla3[#All],2,FALSE)</f>
        <v>Yes</v>
      </c>
      <c r="AK5253" s="2" t="b">
        <v>1</v>
      </c>
    </row>
    <row r="5254" spans="1:37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">
        <v>21</v>
      </c>
      <c r="O52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4" s="5" t="s">
        <v>21</v>
      </c>
      <c r="Q5254" s="5">
        <v>0</v>
      </c>
      <c r="R5254" s="5" t="s">
        <v>21</v>
      </c>
      <c r="S5254" s="5" t="s">
        <v>24</v>
      </c>
      <c r="T5254" s="5" t="s">
        <v>117</v>
      </c>
      <c r="U5254" s="5">
        <v>27</v>
      </c>
      <c r="V5254" s="5" t="str">
        <f>PROPER(DatosTransformados[[#This Row],[Payment Method Hidden]])</f>
        <v>Direct Debit</v>
      </c>
      <c r="W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254" s="5">
        <v>1618</v>
      </c>
      <c r="Y5254" s="5" t="s">
        <v>42</v>
      </c>
      <c r="Z5254" s="5" t="s">
        <v>279</v>
      </c>
      <c r="AA5254" s="5" t="s">
        <v>4963</v>
      </c>
      <c r="AB5254" s="6">
        <f>DATEVALUE(DatosTransformados[[#This Row],[Contact Date Hidden]])</f>
        <v>44658</v>
      </c>
      <c r="AC5254" s="6">
        <v>43972</v>
      </c>
      <c r="AD5254" s="5" t="s">
        <v>44</v>
      </c>
      <c r="AE5254" s="5" t="str">
        <f>VLOOKUP(DatosTransformados[[#This Row],[Customer Segment Hidden]],Tabla3[#All],2,FALSE)</f>
        <v>Medium</v>
      </c>
      <c r="AF5254" s="12">
        <v>22.835954171847021</v>
      </c>
      <c r="AG5254" s="5">
        <v>3</v>
      </c>
      <c r="AH5254" s="5" t="s">
        <v>29</v>
      </c>
      <c r="AI5254" s="5" t="str">
        <f>IFERROR(VLOOKUP(DatosTransformados[[#This Row],[Preferred Contact Method Hidden]],Tabla3[#All],2,FALSE),DatosTransformados[[#This Row],[Preferred Contact Method Hidden]])</f>
        <v>Email</v>
      </c>
      <c r="AJ5254" s="5" t="str">
        <f>VLOOKUP(DatosTransformados[[#This Row],[Applied Discount Hidden]],Tabla3[#All],2,FALSE)</f>
        <v>No</v>
      </c>
      <c r="AK5254" s="5" t="b">
        <v>0</v>
      </c>
    </row>
    <row r="5255" spans="1:37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">
        <v>21</v>
      </c>
      <c r="O52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5" s="2" t="s">
        <v>21</v>
      </c>
      <c r="Q5255" s="2">
        <v>0</v>
      </c>
      <c r="R5255" s="2" t="s">
        <v>21</v>
      </c>
      <c r="S5255" s="2" t="s">
        <v>24</v>
      </c>
      <c r="T5255" s="2" t="s">
        <v>35</v>
      </c>
      <c r="U5255" s="2">
        <v>46</v>
      </c>
      <c r="V5255" s="2" t="str">
        <f>PROPER(DatosTransformados[[#This Row],[Payment Method Hidden]])</f>
        <v>Direct Debit</v>
      </c>
      <c r="W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255" s="2">
        <v>1942</v>
      </c>
      <c r="Y5255" s="2"/>
      <c r="Z5255" s="2"/>
      <c r="AA5255" s="2" t="s">
        <v>1580</v>
      </c>
      <c r="AB5255" s="3">
        <f>DATEVALUE(DatosTransformados[[#This Row],[Contact Date Hidden]])</f>
        <v>44385</v>
      </c>
      <c r="AC5255" s="3">
        <v>45244</v>
      </c>
      <c r="AD5255" s="2" t="s">
        <v>38</v>
      </c>
      <c r="AE5255" s="2" t="str">
        <f>VLOOKUP(DatosTransformados[[#This Row],[Customer Segment Hidden]],Tabla3[#All],2,FALSE)</f>
        <v>Low</v>
      </c>
      <c r="AF5255" s="11">
        <v>53.84420727043458</v>
      </c>
      <c r="AG5255" s="2">
        <v>9</v>
      </c>
      <c r="AH5255" s="2" t="s">
        <v>49</v>
      </c>
      <c r="AI5255" s="2" t="str">
        <f>IFERROR(VLOOKUP(DatosTransformados[[#This Row],[Preferred Contact Method Hidden]],Tabla3[#All],2,FALSE),DatosTransformados[[#This Row],[Preferred Contact Method Hidden]])</f>
        <v>Phone</v>
      </c>
      <c r="AJ5255" s="2" t="str">
        <f>VLOOKUP(DatosTransformados[[#This Row],[Applied Discount Hidden]],Tabla3[#All],2,FALSE)</f>
        <v>No</v>
      </c>
      <c r="AK5255" s="2" t="b">
        <v>0</v>
      </c>
    </row>
    <row r="5256" spans="1:37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">
        <v>21</v>
      </c>
      <c r="O52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6" s="5" t="s">
        <v>21</v>
      </c>
      <c r="Q5256" s="5">
        <v>0</v>
      </c>
      <c r="R5256" s="5" t="s">
        <v>21</v>
      </c>
      <c r="S5256" s="5" t="s">
        <v>24</v>
      </c>
      <c r="T5256" s="5" t="s">
        <v>207</v>
      </c>
      <c r="U5256" s="5">
        <v>8</v>
      </c>
      <c r="V5256" s="5" t="str">
        <f>PROPER(DatosTransformados[[#This Row],[Payment Method Hidden]])</f>
        <v>Paper Check</v>
      </c>
      <c r="W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256" s="5">
        <v>8</v>
      </c>
      <c r="Y5256" s="5" t="s">
        <v>103</v>
      </c>
      <c r="Z5256" s="5" t="s">
        <v>104</v>
      </c>
      <c r="AA5256" s="5" t="s">
        <v>7736</v>
      </c>
      <c r="AB5256" s="6">
        <f>DATEVALUE(DatosTransformados[[#This Row],[Contact Date Hidden]])</f>
        <v>43992</v>
      </c>
      <c r="AC5256" s="6">
        <v>44148</v>
      </c>
      <c r="AD5256" s="5" t="s">
        <v>38</v>
      </c>
      <c r="AE5256" s="5" t="str">
        <f>VLOOKUP(DatosTransformados[[#This Row],[Customer Segment Hidden]],Tabla3[#All],2,FALSE)</f>
        <v>Low</v>
      </c>
      <c r="AF5256" s="12">
        <v>9.5679810643668617</v>
      </c>
      <c r="AG5256" s="5">
        <v>3</v>
      </c>
      <c r="AH5256" s="5" t="s">
        <v>29</v>
      </c>
      <c r="AI5256" s="5" t="str">
        <f>IFERROR(VLOOKUP(DatosTransformados[[#This Row],[Preferred Contact Method Hidden]],Tabla3[#All],2,FALSE),DatosTransformados[[#This Row],[Preferred Contact Method Hidden]])</f>
        <v>Email</v>
      </c>
      <c r="AJ5256" s="5" t="str">
        <f>VLOOKUP(DatosTransformados[[#This Row],[Applied Discount Hidden]],Tabla3[#All],2,FALSE)</f>
        <v>Yes</v>
      </c>
      <c r="AK5256" s="5" t="b">
        <v>1</v>
      </c>
    </row>
    <row r="5257" spans="1:37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">
        <v>21</v>
      </c>
      <c r="O52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7" s="2" t="s">
        <v>21</v>
      </c>
      <c r="Q5257" s="2">
        <v>0</v>
      </c>
      <c r="R5257" s="2" t="s">
        <v>21</v>
      </c>
      <c r="S5257" s="2" t="s">
        <v>24</v>
      </c>
      <c r="T5257" s="2" t="s">
        <v>35</v>
      </c>
      <c r="U5257" s="2">
        <v>14</v>
      </c>
      <c r="V5257" s="2" t="str">
        <f>PROPER(DatosTransformados[[#This Row],[Payment Method Hidden]])</f>
        <v>Direct Debit</v>
      </c>
      <c r="W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5257" s="2">
        <v>317</v>
      </c>
      <c r="Y5257" s="2"/>
      <c r="Z5257" s="2"/>
      <c r="AA5257" s="2" t="s">
        <v>2268</v>
      </c>
      <c r="AB5257" s="3">
        <f>DATEVALUE(DatosTransformados[[#This Row],[Contact Date Hidden]])</f>
        <v>45095</v>
      </c>
      <c r="AC5257" s="3">
        <v>44352</v>
      </c>
      <c r="AD5257" s="2" t="s">
        <v>28</v>
      </c>
      <c r="AE5257" s="2" t="str">
        <f>VLOOKUP(DatosTransformados[[#This Row],[Customer Segment Hidden]],Tabla3[#All],2,FALSE)</f>
        <v>High</v>
      </c>
      <c r="AF5257" s="11">
        <v>16.61988972642602</v>
      </c>
      <c r="AG5257" s="2">
        <v>2</v>
      </c>
      <c r="AH5257" s="2" t="s">
        <v>49</v>
      </c>
      <c r="AI5257" s="2" t="str">
        <f>IFERROR(VLOOKUP(DatosTransformados[[#This Row],[Preferred Contact Method Hidden]],Tabla3[#All],2,FALSE),DatosTransformados[[#This Row],[Preferred Contact Method Hidden]])</f>
        <v>Phone</v>
      </c>
      <c r="AJ5257" s="2" t="str">
        <f>VLOOKUP(DatosTransformados[[#This Row],[Applied Discount Hidden]],Tabla3[#All],2,FALSE)</f>
        <v>No</v>
      </c>
      <c r="AK5257" s="2" t="b">
        <v>0</v>
      </c>
    </row>
    <row r="5258" spans="1:37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">
        <v>21</v>
      </c>
      <c r="O52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8" s="5" t="s">
        <v>33</v>
      </c>
      <c r="Q5258" s="5">
        <v>3</v>
      </c>
      <c r="R5258" s="5" t="s">
        <v>21</v>
      </c>
      <c r="S5258" s="5" t="s">
        <v>34</v>
      </c>
      <c r="T5258" s="5" t="s">
        <v>35</v>
      </c>
      <c r="U5258" s="5">
        <v>7</v>
      </c>
      <c r="V5258" s="5" t="str">
        <f>PROPER(DatosTransformados[[#This Row],[Payment Method Hidden]])</f>
        <v>Direct Debit</v>
      </c>
      <c r="W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258" s="5">
        <v>290</v>
      </c>
      <c r="Y5258" s="5"/>
      <c r="Z5258" s="5"/>
      <c r="AA5258" s="5" t="s">
        <v>7739</v>
      </c>
      <c r="AB5258" s="6">
        <f>DATEVALUE(DatosTransformados[[#This Row],[Contact Date Hidden]])</f>
        <v>44651</v>
      </c>
      <c r="AC5258" s="6">
        <v>43997</v>
      </c>
      <c r="AD5258" s="5" t="s">
        <v>38</v>
      </c>
      <c r="AE5258" s="5" t="str">
        <f>VLOOKUP(DatosTransformados[[#This Row],[Customer Segment Hidden]],Tabla3[#All],2,FALSE)</f>
        <v>Low</v>
      </c>
      <c r="AF5258" s="12">
        <v>6.7232048967772373</v>
      </c>
      <c r="AG5258" s="5">
        <v>0</v>
      </c>
      <c r="AH5258" s="5" t="s">
        <v>29</v>
      </c>
      <c r="AI5258" s="5" t="str">
        <f>IFERROR(VLOOKUP(DatosTransformados[[#This Row],[Preferred Contact Method Hidden]],Tabla3[#All],2,FALSE),DatosTransformados[[#This Row],[Preferred Contact Method Hidden]])</f>
        <v>Email</v>
      </c>
      <c r="AJ5258" s="5" t="str">
        <f>VLOOKUP(DatosTransformados[[#This Row],[Applied Discount Hidden]],Tabla3[#All],2,FALSE)</f>
        <v>No</v>
      </c>
      <c r="AK5258" s="5" t="b">
        <v>0</v>
      </c>
    </row>
    <row r="5259" spans="1:37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">
        <v>21</v>
      </c>
      <c r="O52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59" s="2" t="s">
        <v>21</v>
      </c>
      <c r="Q5259" s="2">
        <v>0</v>
      </c>
      <c r="R5259" s="2" t="s">
        <v>33</v>
      </c>
      <c r="S5259" s="2" t="s">
        <v>24</v>
      </c>
      <c r="T5259" s="2" t="s">
        <v>35</v>
      </c>
      <c r="U5259" s="2">
        <v>27</v>
      </c>
      <c r="V5259" s="2" t="str">
        <f>PROPER(DatosTransformados[[#This Row],[Payment Method Hidden]])</f>
        <v>Direct Debit</v>
      </c>
      <c r="W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259" s="2">
        <v>196</v>
      </c>
      <c r="Y5259" s="2"/>
      <c r="Z5259" s="2"/>
      <c r="AA5259" s="2" t="s">
        <v>5962</v>
      </c>
      <c r="AB5259" s="3">
        <f>DATEVALUE(DatosTransformados[[#This Row],[Contact Date Hidden]])</f>
        <v>44188</v>
      </c>
      <c r="AC5259" s="3">
        <v>44401</v>
      </c>
      <c r="AD5259" s="2" t="s">
        <v>38</v>
      </c>
      <c r="AE5259" s="2" t="str">
        <f>VLOOKUP(DatosTransformados[[#This Row],[Customer Segment Hidden]],Tabla3[#All],2,FALSE)</f>
        <v>Low</v>
      </c>
      <c r="AF5259" s="11">
        <v>31.717889837916861</v>
      </c>
      <c r="AG5259" s="2">
        <v>9</v>
      </c>
      <c r="AH5259" s="2" t="s">
        <v>49</v>
      </c>
      <c r="AI5259" s="2" t="str">
        <f>IFERROR(VLOOKUP(DatosTransformados[[#This Row],[Preferred Contact Method Hidden]],Tabla3[#All],2,FALSE),DatosTransformados[[#This Row],[Preferred Contact Method Hidden]])</f>
        <v>Phone</v>
      </c>
      <c r="AJ5259" s="2" t="str">
        <f>VLOOKUP(DatosTransformados[[#This Row],[Applied Discount Hidden]],Tabla3[#All],2,FALSE)</f>
        <v>Yes</v>
      </c>
      <c r="AK5259" s="2" t="b">
        <v>1</v>
      </c>
    </row>
    <row r="5260" spans="1:37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">
        <v>21</v>
      </c>
      <c r="O52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0" s="5" t="s">
        <v>33</v>
      </c>
      <c r="Q5260" s="5">
        <v>2</v>
      </c>
      <c r="R5260" s="5" t="s">
        <v>21</v>
      </c>
      <c r="S5260" s="5" t="s">
        <v>34</v>
      </c>
      <c r="T5260" s="5" t="s">
        <v>25</v>
      </c>
      <c r="U5260" s="5">
        <v>30</v>
      </c>
      <c r="V5260" s="5" t="str">
        <f>PROPER(DatosTransformados[[#This Row],[Payment Method Hidden]])</f>
        <v>Credit Card</v>
      </c>
      <c r="W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260" s="5">
        <v>1994</v>
      </c>
      <c r="Y5260" s="5"/>
      <c r="Z5260" s="5"/>
      <c r="AA5260" s="5" t="s">
        <v>3199</v>
      </c>
      <c r="AB5260" s="6">
        <f>DATEVALUE(DatosTransformados[[#This Row],[Contact Date Hidden]])</f>
        <v>45232</v>
      </c>
      <c r="AC5260" s="6">
        <v>45127</v>
      </c>
      <c r="AD5260" s="5" t="s">
        <v>38</v>
      </c>
      <c r="AE5260" s="5" t="str">
        <f>VLOOKUP(DatosTransformados[[#This Row],[Customer Segment Hidden]],Tabla3[#All],2,FALSE)</f>
        <v>Low</v>
      </c>
      <c r="AF5260" s="12">
        <v>25.53022082302018</v>
      </c>
      <c r="AG5260" s="5">
        <v>1</v>
      </c>
      <c r="AH5260" s="5" t="s">
        <v>29</v>
      </c>
      <c r="AI5260" s="5" t="str">
        <f>IFERROR(VLOOKUP(DatosTransformados[[#This Row],[Preferred Contact Method Hidden]],Tabla3[#All],2,FALSE),DatosTransformados[[#This Row],[Preferred Contact Method Hidden]])</f>
        <v>Email</v>
      </c>
      <c r="AJ5260" s="5" t="str">
        <f>VLOOKUP(DatosTransformados[[#This Row],[Applied Discount Hidden]],Tabla3[#All],2,FALSE)</f>
        <v>Yes</v>
      </c>
      <c r="AK5260" s="5" t="b">
        <v>1</v>
      </c>
    </row>
    <row r="5261" spans="1:37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">
        <v>21</v>
      </c>
      <c r="O52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1" s="2" t="s">
        <v>21</v>
      </c>
      <c r="Q5261" s="2">
        <v>0</v>
      </c>
      <c r="R5261" s="2" t="s">
        <v>21</v>
      </c>
      <c r="S5261" s="2" t="s">
        <v>52</v>
      </c>
      <c r="T5261" s="2" t="s">
        <v>123</v>
      </c>
      <c r="U5261" s="2">
        <v>31</v>
      </c>
      <c r="V5261" s="2" t="str">
        <f>PROPER(DatosTransformados[[#This Row],[Payment Method Hidden]])</f>
        <v>Credit Card</v>
      </c>
      <c r="W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261" s="2">
        <v>1902</v>
      </c>
      <c r="Y5261" s="2"/>
      <c r="Z5261" s="2"/>
      <c r="AA5261" s="2" t="s">
        <v>2063</v>
      </c>
      <c r="AB5261" s="3">
        <f>DATEVALUE(DatosTransformados[[#This Row],[Contact Date Hidden]])</f>
        <v>44780</v>
      </c>
      <c r="AC5261" s="3">
        <v>44727</v>
      </c>
      <c r="AD5261" s="2" t="s">
        <v>28</v>
      </c>
      <c r="AE5261" s="2" t="str">
        <f>VLOOKUP(DatosTransformados[[#This Row],[Customer Segment Hidden]],Tabla3[#All],2,FALSE)</f>
        <v>High</v>
      </c>
      <c r="AF5261" s="11">
        <v>30.9176397124163</v>
      </c>
      <c r="AG5261" s="2">
        <v>9</v>
      </c>
      <c r="AH5261" s="2" t="s">
        <v>29</v>
      </c>
      <c r="AI5261" s="2" t="str">
        <f>IFERROR(VLOOKUP(DatosTransformados[[#This Row],[Preferred Contact Method Hidden]],Tabla3[#All],2,FALSE),DatosTransformados[[#This Row],[Preferred Contact Method Hidden]])</f>
        <v>Email</v>
      </c>
      <c r="AJ5261" s="2" t="str">
        <f>VLOOKUP(DatosTransformados[[#This Row],[Applied Discount Hidden]],Tabla3[#All],2,FALSE)</f>
        <v>Yes</v>
      </c>
      <c r="AK5261" s="2" t="b">
        <v>1</v>
      </c>
    </row>
    <row r="5262" spans="1:37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">
        <v>21</v>
      </c>
      <c r="O52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2" s="2" t="s">
        <v>21</v>
      </c>
      <c r="Q5262" s="2">
        <v>0</v>
      </c>
      <c r="R5262" s="2" t="s">
        <v>21</v>
      </c>
      <c r="S5262" s="2" t="s">
        <v>52</v>
      </c>
      <c r="T5262" s="2" t="s">
        <v>123</v>
      </c>
      <c r="U5262" s="2">
        <v>11</v>
      </c>
      <c r="V5262" s="2" t="str">
        <f>PROPER(DatosTransformados[[#This Row],[Payment Method Hidden]])</f>
        <v>Credit Card</v>
      </c>
      <c r="W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262" s="2">
        <v>335</v>
      </c>
      <c r="Y5262" s="2" t="s">
        <v>134</v>
      </c>
      <c r="Z5262" s="2" t="s">
        <v>375</v>
      </c>
      <c r="AA5262" s="2" t="s">
        <v>7744</v>
      </c>
      <c r="AB5262" s="3">
        <f>DATEVALUE(DatosTransformados[[#This Row],[Contact Date Hidden]])</f>
        <v>44328</v>
      </c>
      <c r="AC5262" s="3">
        <v>45229</v>
      </c>
      <c r="AD5262" s="2" t="s">
        <v>38</v>
      </c>
      <c r="AE5262" s="2" t="str">
        <f>VLOOKUP(DatosTransformados[[#This Row],[Customer Segment Hidden]],Tabla3[#All],2,FALSE)</f>
        <v>Low</v>
      </c>
      <c r="AF5262" s="11">
        <v>11.333855759135609</v>
      </c>
      <c r="AG5262" s="2">
        <v>3</v>
      </c>
      <c r="AH5262" s="2" t="s">
        <v>63</v>
      </c>
      <c r="AI5262" s="2" t="str">
        <f>IFERROR(VLOOKUP(DatosTransformados[[#This Row],[Preferred Contact Method Hidden]],Tabla3[#All],2,FALSE),DatosTransformados[[#This Row],[Preferred Contact Method Hidden]])</f>
        <v>SMS</v>
      </c>
      <c r="AJ5262" s="2" t="str">
        <f>VLOOKUP(DatosTransformados[[#This Row],[Applied Discount Hidden]],Tabla3[#All],2,FALSE)</f>
        <v>No</v>
      </c>
      <c r="AK5262" s="2" t="b">
        <v>0</v>
      </c>
    </row>
    <row r="5263" spans="1:37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">
        <v>21</v>
      </c>
      <c r="O52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3" s="5" t="s">
        <v>33</v>
      </c>
      <c r="Q5263" s="5">
        <v>4</v>
      </c>
      <c r="R5263" s="5" t="s">
        <v>33</v>
      </c>
      <c r="S5263" s="5" t="s">
        <v>52</v>
      </c>
      <c r="T5263" s="5" t="s">
        <v>117</v>
      </c>
      <c r="U5263" s="5">
        <v>42</v>
      </c>
      <c r="V5263" s="5" t="str">
        <f>PROPER(DatosTransformados[[#This Row],[Payment Method Hidden]])</f>
        <v>Direct Debit</v>
      </c>
      <c r="W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263" s="5">
        <v>1685</v>
      </c>
      <c r="Y5263" s="5"/>
      <c r="Z5263" s="5"/>
      <c r="AA5263" s="5" t="s">
        <v>2300</v>
      </c>
      <c r="AB5263" s="6">
        <f>DATEVALUE(DatosTransformados[[#This Row],[Contact Date Hidden]])</f>
        <v>45193</v>
      </c>
      <c r="AC5263" s="6">
        <v>44395</v>
      </c>
      <c r="AD5263" s="5" t="s">
        <v>44</v>
      </c>
      <c r="AE5263" s="5" t="str">
        <f>VLOOKUP(DatosTransformados[[#This Row],[Customer Segment Hidden]],Tabla3[#All],2,FALSE)</f>
        <v>Medium</v>
      </c>
      <c r="AF5263" s="12">
        <v>44.968084073321108</v>
      </c>
      <c r="AG5263" s="5">
        <v>6</v>
      </c>
      <c r="AH5263" s="5" t="s">
        <v>29</v>
      </c>
      <c r="AI5263" s="5" t="str">
        <f>IFERROR(VLOOKUP(DatosTransformados[[#This Row],[Preferred Contact Method Hidden]],Tabla3[#All],2,FALSE),DatosTransformados[[#This Row],[Preferred Contact Method Hidden]])</f>
        <v>Email</v>
      </c>
      <c r="AJ5263" s="5" t="str">
        <f>VLOOKUP(DatosTransformados[[#This Row],[Applied Discount Hidden]],Tabla3[#All],2,FALSE)</f>
        <v>Yes</v>
      </c>
      <c r="AK5263" s="5" t="b">
        <v>1</v>
      </c>
    </row>
    <row r="5264" spans="1:37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">
        <v>21</v>
      </c>
      <c r="O52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4" s="2" t="s">
        <v>33</v>
      </c>
      <c r="Q5264" s="2">
        <v>3</v>
      </c>
      <c r="R5264" s="2" t="s">
        <v>33</v>
      </c>
      <c r="S5264" s="2" t="s">
        <v>52</v>
      </c>
      <c r="T5264" s="2" t="s">
        <v>35</v>
      </c>
      <c r="U5264" s="2">
        <v>23</v>
      </c>
      <c r="V5264" s="2" t="str">
        <f>PROPER(DatosTransformados[[#This Row],[Payment Method Hidden]])</f>
        <v>Direct Debit</v>
      </c>
      <c r="W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264" s="2">
        <v>1537</v>
      </c>
      <c r="Y5264" s="2"/>
      <c r="Z5264" s="2"/>
      <c r="AA5264" s="2" t="s">
        <v>2917</v>
      </c>
      <c r="AB5264" s="3">
        <f>DATEVALUE(DatosTransformados[[#This Row],[Contact Date Hidden]])</f>
        <v>44163</v>
      </c>
      <c r="AC5264" s="3">
        <v>44230</v>
      </c>
      <c r="AD5264" s="2" t="s">
        <v>28</v>
      </c>
      <c r="AE5264" s="2" t="str">
        <f>VLOOKUP(DatosTransformados[[#This Row],[Customer Segment Hidden]],Tabla3[#All],2,FALSE)</f>
        <v>High</v>
      </c>
      <c r="AF5264" s="11">
        <v>21.058075264595701</v>
      </c>
      <c r="AG5264" s="2">
        <v>10</v>
      </c>
      <c r="AH5264" s="2" t="s">
        <v>63</v>
      </c>
      <c r="AI5264" s="2" t="str">
        <f>IFERROR(VLOOKUP(DatosTransformados[[#This Row],[Preferred Contact Method Hidden]],Tabla3[#All],2,FALSE),DatosTransformados[[#This Row],[Preferred Contact Method Hidden]])</f>
        <v>SMS</v>
      </c>
      <c r="AJ5264" s="2" t="str">
        <f>VLOOKUP(DatosTransformados[[#This Row],[Applied Discount Hidden]],Tabla3[#All],2,FALSE)</f>
        <v>No</v>
      </c>
      <c r="AK5264" s="2" t="b">
        <v>0</v>
      </c>
    </row>
    <row r="5265" spans="1:37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">
        <v>21</v>
      </c>
      <c r="O52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5" s="2" t="s">
        <v>21</v>
      </c>
      <c r="Q5265" s="2">
        <v>0</v>
      </c>
      <c r="R5265" s="2" t="s">
        <v>21</v>
      </c>
      <c r="S5265" s="2" t="s">
        <v>24</v>
      </c>
      <c r="T5265" s="2" t="s">
        <v>117</v>
      </c>
      <c r="U5265" s="2">
        <v>50</v>
      </c>
      <c r="V5265" s="2" t="str">
        <f>PROPER(DatosTransformados[[#This Row],[Payment Method Hidden]])</f>
        <v>Direct Debit</v>
      </c>
      <c r="W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265" s="2">
        <v>1468</v>
      </c>
      <c r="Y5265" s="2"/>
      <c r="Z5265" s="2"/>
      <c r="AA5265" s="2" t="s">
        <v>2160</v>
      </c>
      <c r="AB5265" s="3">
        <f>DATEVALUE(DatosTransformados[[#This Row],[Contact Date Hidden]])</f>
        <v>44304</v>
      </c>
      <c r="AC5265" s="3">
        <v>45013</v>
      </c>
      <c r="AD5265" s="2" t="s">
        <v>38</v>
      </c>
      <c r="AE5265" s="2" t="str">
        <f>VLOOKUP(DatosTransformados[[#This Row],[Customer Segment Hidden]],Tabla3[#All],2,FALSE)</f>
        <v>Low</v>
      </c>
      <c r="AF5265" s="11">
        <v>45.550700051566182</v>
      </c>
      <c r="AG5265" s="2">
        <v>8</v>
      </c>
      <c r="AH5265" s="2" t="s">
        <v>49</v>
      </c>
      <c r="AI5265" s="2" t="str">
        <f>IFERROR(VLOOKUP(DatosTransformados[[#This Row],[Preferred Contact Method Hidden]],Tabla3[#All],2,FALSE),DatosTransformados[[#This Row],[Preferred Contact Method Hidden]])</f>
        <v>Phone</v>
      </c>
      <c r="AJ5265" s="2" t="str">
        <f>VLOOKUP(DatosTransformados[[#This Row],[Applied Discount Hidden]],Tabla3[#All],2,FALSE)</f>
        <v>No</v>
      </c>
      <c r="AK5265" s="2" t="b">
        <v>0</v>
      </c>
    </row>
    <row r="5266" spans="1:37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">
        <v>21</v>
      </c>
      <c r="O52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6" s="5" t="s">
        <v>21</v>
      </c>
      <c r="Q5266" s="5">
        <v>0</v>
      </c>
      <c r="R5266" s="5" t="s">
        <v>33</v>
      </c>
      <c r="S5266" s="5" t="s">
        <v>52</v>
      </c>
      <c r="T5266" s="5" t="s">
        <v>207</v>
      </c>
      <c r="U5266" s="5">
        <v>23</v>
      </c>
      <c r="V5266" s="5" t="str">
        <f>PROPER(DatosTransformados[[#This Row],[Payment Method Hidden]])</f>
        <v>Paper Check</v>
      </c>
      <c r="W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266" s="5">
        <v>671</v>
      </c>
      <c r="Y5266" s="5"/>
      <c r="Z5266" s="5"/>
      <c r="AA5266" s="5" t="s">
        <v>6966</v>
      </c>
      <c r="AB5266" s="6">
        <f>DATEVALUE(DatosTransformados[[#This Row],[Contact Date Hidden]])</f>
        <v>44370</v>
      </c>
      <c r="AC5266" s="6">
        <v>44722</v>
      </c>
      <c r="AD5266" s="5" t="s">
        <v>28</v>
      </c>
      <c r="AE5266" s="5" t="str">
        <f>VLOOKUP(DatosTransformados[[#This Row],[Customer Segment Hidden]],Tabla3[#All],2,FALSE)</f>
        <v>High</v>
      </c>
      <c r="AF5266" s="12">
        <v>27.317870817311459</v>
      </c>
      <c r="AG5266" s="5">
        <v>9</v>
      </c>
      <c r="AH5266" s="5" t="s">
        <v>29</v>
      </c>
      <c r="AI5266" s="5" t="str">
        <f>IFERROR(VLOOKUP(DatosTransformados[[#This Row],[Preferred Contact Method Hidden]],Tabla3[#All],2,FALSE),DatosTransformados[[#This Row],[Preferred Contact Method Hidden]])</f>
        <v>Email</v>
      </c>
      <c r="AJ5266" s="5" t="str">
        <f>VLOOKUP(DatosTransformados[[#This Row],[Applied Discount Hidden]],Tabla3[#All],2,FALSE)</f>
        <v>No</v>
      </c>
      <c r="AK5266" s="5" t="b">
        <v>0</v>
      </c>
    </row>
    <row r="5267" spans="1:37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">
        <v>21</v>
      </c>
      <c r="O52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7" s="2" t="s">
        <v>21</v>
      </c>
      <c r="Q5267" s="2">
        <v>0</v>
      </c>
      <c r="R5267" s="2" t="s">
        <v>21</v>
      </c>
      <c r="S5267" s="2" t="s">
        <v>24</v>
      </c>
      <c r="T5267" s="2" t="s">
        <v>117</v>
      </c>
      <c r="U5267" s="2">
        <v>50</v>
      </c>
      <c r="V5267" s="2" t="str">
        <f>PROPER(DatosTransformados[[#This Row],[Payment Method Hidden]])</f>
        <v>Direct Debit</v>
      </c>
      <c r="W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267" s="2">
        <v>50</v>
      </c>
      <c r="Y5267" s="2" t="s">
        <v>103</v>
      </c>
      <c r="Z5267" s="2" t="s">
        <v>104</v>
      </c>
      <c r="AA5267" s="2" t="s">
        <v>118</v>
      </c>
      <c r="AB5267" s="3">
        <f>DATEVALUE(DatosTransformados[[#This Row],[Contact Date Hidden]])</f>
        <v>44863</v>
      </c>
      <c r="AC5267" s="3">
        <v>44948</v>
      </c>
      <c r="AD5267" s="2" t="s">
        <v>28</v>
      </c>
      <c r="AE5267" s="2" t="str">
        <f>VLOOKUP(DatosTransformados[[#This Row],[Customer Segment Hidden]],Tabla3[#All],2,FALSE)</f>
        <v>High</v>
      </c>
      <c r="AF5267" s="11">
        <v>47.179748463590776</v>
      </c>
      <c r="AG5267" s="2">
        <v>5</v>
      </c>
      <c r="AH5267" s="2" t="s">
        <v>29</v>
      </c>
      <c r="AI5267" s="2" t="str">
        <f>IFERROR(VLOOKUP(DatosTransformados[[#This Row],[Preferred Contact Method Hidden]],Tabla3[#All],2,FALSE),DatosTransformados[[#This Row],[Preferred Contact Method Hidden]])</f>
        <v>Email</v>
      </c>
      <c r="AJ5267" s="2" t="str">
        <f>VLOOKUP(DatosTransformados[[#This Row],[Applied Discount Hidden]],Tabla3[#All],2,FALSE)</f>
        <v>No</v>
      </c>
      <c r="AK5267" s="2" t="b">
        <v>0</v>
      </c>
    </row>
    <row r="5268" spans="1:37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">
        <v>33</v>
      </c>
      <c r="O52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8" s="2" t="s">
        <v>21</v>
      </c>
      <c r="Q5268" s="2">
        <v>0</v>
      </c>
      <c r="R5268" s="2" t="s">
        <v>33</v>
      </c>
      <c r="S5268" s="2" t="s">
        <v>52</v>
      </c>
      <c r="T5268" s="2" t="s">
        <v>25</v>
      </c>
      <c r="U5268" s="2">
        <v>46</v>
      </c>
      <c r="V5268" s="2" t="str">
        <f>PROPER(DatosTransformados[[#This Row],[Payment Method Hidden]])</f>
        <v>Credit Card</v>
      </c>
      <c r="W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268" s="2">
        <v>2643</v>
      </c>
      <c r="Y5268" s="2"/>
      <c r="Z5268" s="2"/>
      <c r="AA5268" s="2" t="s">
        <v>4145</v>
      </c>
      <c r="AB5268" s="3">
        <f>DATEVALUE(DatosTransformados[[#This Row],[Contact Date Hidden]])</f>
        <v>44388</v>
      </c>
      <c r="AC5268" s="3">
        <v>44065</v>
      </c>
      <c r="AD5268" s="2" t="s">
        <v>38</v>
      </c>
      <c r="AE5268" s="2" t="str">
        <f>VLOOKUP(DatosTransformados[[#This Row],[Customer Segment Hidden]],Tabla3[#All],2,FALSE)</f>
        <v>Low</v>
      </c>
      <c r="AF5268" s="11">
        <v>40.633245562823483</v>
      </c>
      <c r="AG5268" s="2">
        <v>5</v>
      </c>
      <c r="AH5268" s="2" t="s">
        <v>29</v>
      </c>
      <c r="AI5268" s="2" t="str">
        <f>IFERROR(VLOOKUP(DatosTransformados[[#This Row],[Preferred Contact Method Hidden]],Tabla3[#All],2,FALSE),DatosTransformados[[#This Row],[Preferred Contact Method Hidden]])</f>
        <v>Email</v>
      </c>
      <c r="AJ5268" s="2" t="str">
        <f>VLOOKUP(DatosTransformados[[#This Row],[Applied Discount Hidden]],Tabla3[#All],2,FALSE)</f>
        <v>No</v>
      </c>
      <c r="AK5268" s="2" t="b">
        <v>0</v>
      </c>
    </row>
    <row r="5269" spans="1:37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">
        <v>21</v>
      </c>
      <c r="O52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69" s="5" t="s">
        <v>21</v>
      </c>
      <c r="Q5269" s="5">
        <v>0</v>
      </c>
      <c r="R5269" s="5" t="s">
        <v>21</v>
      </c>
      <c r="S5269" s="5" t="s">
        <v>24</v>
      </c>
      <c r="T5269" s="5" t="s">
        <v>25</v>
      </c>
      <c r="U5269" s="5">
        <v>55</v>
      </c>
      <c r="V5269" s="5" t="str">
        <f>PROPER(DatosTransformados[[#This Row],[Payment Method Hidden]])</f>
        <v>Credit Card</v>
      </c>
      <c r="W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269" s="5">
        <v>3012</v>
      </c>
      <c r="Y5269" s="5"/>
      <c r="Z5269" s="5"/>
      <c r="AA5269" s="5" t="s">
        <v>5155</v>
      </c>
      <c r="AB5269" s="6">
        <f>DATEVALUE(DatosTransformados[[#This Row],[Contact Date Hidden]])</f>
        <v>44061</v>
      </c>
      <c r="AC5269" s="6">
        <v>44770</v>
      </c>
      <c r="AD5269" s="5" t="s">
        <v>44</v>
      </c>
      <c r="AE5269" s="5" t="str">
        <f>VLOOKUP(DatosTransformados[[#This Row],[Customer Segment Hidden]],Tabla3[#All],2,FALSE)</f>
        <v>Medium</v>
      </c>
      <c r="AF5269" s="12">
        <v>51.737146197374003</v>
      </c>
      <c r="AG5269" s="5">
        <v>9</v>
      </c>
      <c r="AH5269" s="5" t="s">
        <v>63</v>
      </c>
      <c r="AI5269" s="5" t="str">
        <f>IFERROR(VLOOKUP(DatosTransformados[[#This Row],[Preferred Contact Method Hidden]],Tabla3[#All],2,FALSE),DatosTransformados[[#This Row],[Preferred Contact Method Hidden]])</f>
        <v>SMS</v>
      </c>
      <c r="AJ5269" s="5" t="str">
        <f>VLOOKUP(DatosTransformados[[#This Row],[Applied Discount Hidden]],Tabla3[#All],2,FALSE)</f>
        <v>Yes</v>
      </c>
      <c r="AK5269" s="5" t="b">
        <v>1</v>
      </c>
    </row>
    <row r="5270" spans="1:37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">
        <v>21</v>
      </c>
      <c r="O52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0" s="5" t="s">
        <v>21</v>
      </c>
      <c r="Q5270" s="5">
        <v>0</v>
      </c>
      <c r="R5270" s="5" t="s">
        <v>33</v>
      </c>
      <c r="S5270" s="5" t="s">
        <v>24</v>
      </c>
      <c r="T5270" s="5" t="s">
        <v>35</v>
      </c>
      <c r="U5270" s="5">
        <v>45</v>
      </c>
      <c r="V5270" s="5" t="str">
        <f>PROPER(DatosTransformados[[#This Row],[Payment Method Hidden]])</f>
        <v>Direct Debit</v>
      </c>
      <c r="W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270" s="5">
        <v>294</v>
      </c>
      <c r="Y5270" s="5"/>
      <c r="Z5270" s="5"/>
      <c r="AA5270" s="5" t="s">
        <v>3655</v>
      </c>
      <c r="AB5270" s="6">
        <f>DATEVALUE(DatosTransformados[[#This Row],[Contact Date Hidden]])</f>
        <v>44522</v>
      </c>
      <c r="AC5270" s="6">
        <v>44865</v>
      </c>
      <c r="AD5270" s="5" t="s">
        <v>28</v>
      </c>
      <c r="AE5270" s="5" t="str">
        <f>VLOOKUP(DatosTransformados[[#This Row],[Customer Segment Hidden]],Tabla3[#All],2,FALSE)</f>
        <v>High</v>
      </c>
      <c r="AF5270" s="12">
        <v>49.6552276807884</v>
      </c>
      <c r="AG5270" s="5">
        <v>1</v>
      </c>
      <c r="AH5270" s="5" t="s">
        <v>63</v>
      </c>
      <c r="AI5270" s="5" t="str">
        <f>IFERROR(VLOOKUP(DatosTransformados[[#This Row],[Preferred Contact Method Hidden]],Tabla3[#All],2,FALSE),DatosTransformados[[#This Row],[Preferred Contact Method Hidden]])</f>
        <v>SMS</v>
      </c>
      <c r="AJ5270" s="5" t="str">
        <f>VLOOKUP(DatosTransformados[[#This Row],[Applied Discount Hidden]],Tabla3[#All],2,FALSE)</f>
        <v>No</v>
      </c>
      <c r="AK5270" s="5" t="b">
        <v>0</v>
      </c>
    </row>
    <row r="5271" spans="1:37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">
        <v>21</v>
      </c>
      <c r="O52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1" s="2" t="s">
        <v>33</v>
      </c>
      <c r="Q5271" s="2">
        <v>2</v>
      </c>
      <c r="R5271" s="2" t="s">
        <v>21</v>
      </c>
      <c r="S5271" s="2" t="s">
        <v>34</v>
      </c>
      <c r="T5271" s="2" t="s">
        <v>117</v>
      </c>
      <c r="U5271" s="2">
        <v>27</v>
      </c>
      <c r="V5271" s="2" t="str">
        <f>PROPER(DatosTransformados[[#This Row],[Payment Method Hidden]])</f>
        <v>Direct Debit</v>
      </c>
      <c r="W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271" s="2">
        <v>1852</v>
      </c>
      <c r="Y5271" s="2"/>
      <c r="Z5271" s="2"/>
      <c r="AA5271" s="2" t="s">
        <v>1420</v>
      </c>
      <c r="AB5271" s="3">
        <f>DATEVALUE(DatosTransformados[[#This Row],[Contact Date Hidden]])</f>
        <v>45037</v>
      </c>
      <c r="AC5271" s="3">
        <v>45162</v>
      </c>
      <c r="AD5271" s="2" t="s">
        <v>38</v>
      </c>
      <c r="AE5271" s="2" t="str">
        <f>VLOOKUP(DatosTransformados[[#This Row],[Customer Segment Hidden]],Tabla3[#All],2,FALSE)</f>
        <v>Low</v>
      </c>
      <c r="AF5271" s="11">
        <v>24.227712603229691</v>
      </c>
      <c r="AG5271" s="2">
        <v>9</v>
      </c>
      <c r="AH5271" s="2" t="s">
        <v>49</v>
      </c>
      <c r="AI5271" s="2" t="str">
        <f>IFERROR(VLOOKUP(DatosTransformados[[#This Row],[Preferred Contact Method Hidden]],Tabla3[#All],2,FALSE),DatosTransformados[[#This Row],[Preferred Contact Method Hidden]])</f>
        <v>Phone</v>
      </c>
      <c r="AJ5271" s="2" t="str">
        <f>VLOOKUP(DatosTransformados[[#This Row],[Applied Discount Hidden]],Tabla3[#All],2,FALSE)</f>
        <v>Yes</v>
      </c>
      <c r="AK5271" s="2" t="b">
        <v>1</v>
      </c>
    </row>
    <row r="5272" spans="1:37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">
        <v>21</v>
      </c>
      <c r="O52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2" s="5" t="s">
        <v>33</v>
      </c>
      <c r="Q5272" s="5">
        <v>6</v>
      </c>
      <c r="R5272" s="5" t="s">
        <v>21</v>
      </c>
      <c r="S5272" s="5" t="s">
        <v>24</v>
      </c>
      <c r="T5272" s="5" t="s">
        <v>25</v>
      </c>
      <c r="U5272" s="5">
        <v>9</v>
      </c>
      <c r="V5272" s="5" t="str">
        <f>PROPER(DatosTransformados[[#This Row],[Payment Method Hidden]])</f>
        <v>Credit Card</v>
      </c>
      <c r="W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272" s="5">
        <v>136</v>
      </c>
      <c r="Y5272" s="5"/>
      <c r="Z5272" s="5"/>
      <c r="AA5272" s="5" t="s">
        <v>2523</v>
      </c>
      <c r="AB5272" s="6">
        <f>DATEVALUE(DatosTransformados[[#This Row],[Contact Date Hidden]])</f>
        <v>44096</v>
      </c>
      <c r="AC5272" s="6">
        <v>44406</v>
      </c>
      <c r="AD5272" s="5" t="s">
        <v>38</v>
      </c>
      <c r="AE5272" s="5" t="str">
        <f>VLOOKUP(DatosTransformados[[#This Row],[Customer Segment Hidden]],Tabla3[#All],2,FALSE)</f>
        <v>Low</v>
      </c>
      <c r="AF5272" s="12">
        <v>8.7702149017371518</v>
      </c>
      <c r="AG5272" s="5">
        <v>6</v>
      </c>
      <c r="AH5272" s="5" t="s">
        <v>63</v>
      </c>
      <c r="AI5272" s="5" t="str">
        <f>IFERROR(VLOOKUP(DatosTransformados[[#This Row],[Preferred Contact Method Hidden]],Tabla3[#All],2,FALSE),DatosTransformados[[#This Row],[Preferred Contact Method Hidden]])</f>
        <v>SMS</v>
      </c>
      <c r="AJ5272" s="5" t="str">
        <f>VLOOKUP(DatosTransformados[[#This Row],[Applied Discount Hidden]],Tabla3[#All],2,FALSE)</f>
        <v>No</v>
      </c>
      <c r="AK5272" s="5" t="b">
        <v>0</v>
      </c>
    </row>
    <row r="5273" spans="1:37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">
        <v>21</v>
      </c>
      <c r="O52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3" s="2" t="s">
        <v>21</v>
      </c>
      <c r="Q5273" s="2">
        <v>0</v>
      </c>
      <c r="R5273" s="2" t="s">
        <v>33</v>
      </c>
      <c r="S5273" s="2" t="s">
        <v>34</v>
      </c>
      <c r="T5273" s="2" t="s">
        <v>123</v>
      </c>
      <c r="U5273" s="2">
        <v>27</v>
      </c>
      <c r="V5273" s="2" t="str">
        <f>PROPER(DatosTransformados[[#This Row],[Payment Method Hidden]])</f>
        <v>Credit Card</v>
      </c>
      <c r="W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273" s="2">
        <v>351</v>
      </c>
      <c r="Y5273" s="2" t="s">
        <v>87</v>
      </c>
      <c r="Z5273" s="2" t="s">
        <v>535</v>
      </c>
      <c r="AA5273" s="2" t="s">
        <v>6506</v>
      </c>
      <c r="AB5273" s="3">
        <f>DATEVALUE(DatosTransformados[[#This Row],[Contact Date Hidden]])</f>
        <v>44609</v>
      </c>
      <c r="AC5273" s="3">
        <v>45132</v>
      </c>
      <c r="AD5273" s="2" t="s">
        <v>38</v>
      </c>
      <c r="AE5273" s="2" t="str">
        <f>VLOOKUP(DatosTransformados[[#This Row],[Customer Segment Hidden]],Tabla3[#All],2,FALSE)</f>
        <v>Low</v>
      </c>
      <c r="AF5273" s="11">
        <v>30.812617076589401</v>
      </c>
      <c r="AG5273" s="2">
        <v>1</v>
      </c>
      <c r="AH5273" s="2" t="s">
        <v>29</v>
      </c>
      <c r="AI5273" s="2" t="str">
        <f>IFERROR(VLOOKUP(DatosTransformados[[#This Row],[Preferred Contact Method Hidden]],Tabla3[#All],2,FALSE),DatosTransformados[[#This Row],[Preferred Contact Method Hidden]])</f>
        <v>Email</v>
      </c>
      <c r="AJ5273" s="2" t="str">
        <f>VLOOKUP(DatosTransformados[[#This Row],[Applied Discount Hidden]],Tabla3[#All],2,FALSE)</f>
        <v>Yes</v>
      </c>
      <c r="AK5273" s="2" t="b">
        <v>1</v>
      </c>
    </row>
    <row r="5274" spans="1:37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">
        <v>21</v>
      </c>
      <c r="O52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4" s="5" t="s">
        <v>21</v>
      </c>
      <c r="Q5274" s="5">
        <v>0</v>
      </c>
      <c r="R5274" s="5" t="s">
        <v>33</v>
      </c>
      <c r="S5274" s="5" t="s">
        <v>34</v>
      </c>
      <c r="T5274" s="5" t="s">
        <v>35</v>
      </c>
      <c r="U5274" s="5">
        <v>23</v>
      </c>
      <c r="V5274" s="5" t="str">
        <f>PROPER(DatosTransformados[[#This Row],[Payment Method Hidden]])</f>
        <v>Direct Debit</v>
      </c>
      <c r="W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274" s="5">
        <v>1333</v>
      </c>
      <c r="Y5274" s="5"/>
      <c r="Z5274" s="5"/>
      <c r="AA5274" s="5" t="s">
        <v>7756</v>
      </c>
      <c r="AB5274" s="6">
        <f>DATEVALUE(DatosTransformados[[#This Row],[Contact Date Hidden]])</f>
        <v>44352</v>
      </c>
      <c r="AC5274" s="6">
        <v>44466</v>
      </c>
      <c r="AD5274" s="5" t="s">
        <v>44</v>
      </c>
      <c r="AE5274" s="5" t="str">
        <f>VLOOKUP(DatosTransformados[[#This Row],[Customer Segment Hidden]],Tabla3[#All],2,FALSE)</f>
        <v>Medium</v>
      </c>
      <c r="AF5274" s="12">
        <v>18.886303938198431</v>
      </c>
      <c r="AG5274" s="5">
        <v>4</v>
      </c>
      <c r="AH5274" s="5" t="s">
        <v>63</v>
      </c>
      <c r="AI5274" s="5" t="str">
        <f>IFERROR(VLOOKUP(DatosTransformados[[#This Row],[Preferred Contact Method Hidden]],Tabla3[#All],2,FALSE),DatosTransformados[[#This Row],[Preferred Contact Method Hidden]])</f>
        <v>SMS</v>
      </c>
      <c r="AJ5274" s="5" t="str">
        <f>VLOOKUP(DatosTransformados[[#This Row],[Applied Discount Hidden]],Tabla3[#All],2,FALSE)</f>
        <v>Yes</v>
      </c>
      <c r="AK5274" s="5" t="b">
        <v>1</v>
      </c>
    </row>
    <row r="5275" spans="1:37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">
        <v>33</v>
      </c>
      <c r="O52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5" s="2" t="s">
        <v>21</v>
      </c>
      <c r="Q5275" s="2">
        <v>0</v>
      </c>
      <c r="R5275" s="2" t="s">
        <v>21</v>
      </c>
      <c r="S5275" s="2" t="s">
        <v>24</v>
      </c>
      <c r="T5275" s="2" t="s">
        <v>117</v>
      </c>
      <c r="U5275" s="2">
        <v>15</v>
      </c>
      <c r="V5275" s="2" t="str">
        <f>PROPER(DatosTransformados[[#This Row],[Payment Method Hidden]])</f>
        <v>Direct Debit</v>
      </c>
      <c r="W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275" s="2">
        <v>15</v>
      </c>
      <c r="Y5275" s="2" t="s">
        <v>42</v>
      </c>
      <c r="Z5275" s="2" t="s">
        <v>213</v>
      </c>
      <c r="AA5275" s="2" t="s">
        <v>276</v>
      </c>
      <c r="AB5275" s="3">
        <f>DATEVALUE(DatosTransformados[[#This Row],[Contact Date Hidden]])</f>
        <v>45087</v>
      </c>
      <c r="AC5275" s="3">
        <v>44390</v>
      </c>
      <c r="AD5275" s="2" t="s">
        <v>44</v>
      </c>
      <c r="AE5275" s="2" t="str">
        <f>VLOOKUP(DatosTransformados[[#This Row],[Customer Segment Hidden]],Tabla3[#All],2,FALSE)</f>
        <v>Medium</v>
      </c>
      <c r="AF5275" s="11">
        <v>14.451737125406391</v>
      </c>
      <c r="AG5275" s="2">
        <v>10</v>
      </c>
      <c r="AH5275" s="2" t="s">
        <v>29</v>
      </c>
      <c r="AI5275" s="2" t="str">
        <f>IFERROR(VLOOKUP(DatosTransformados[[#This Row],[Preferred Contact Method Hidden]],Tabla3[#All],2,FALSE),DatosTransformados[[#This Row],[Preferred Contact Method Hidden]])</f>
        <v>Email</v>
      </c>
      <c r="AJ5275" s="2" t="str">
        <f>VLOOKUP(DatosTransformados[[#This Row],[Applied Discount Hidden]],Tabla3[#All],2,FALSE)</f>
        <v>Yes</v>
      </c>
      <c r="AK5275" s="2" t="b">
        <v>1</v>
      </c>
    </row>
    <row r="5276" spans="1:37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">
        <v>33</v>
      </c>
      <c r="O52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6" s="5" t="s">
        <v>21</v>
      </c>
      <c r="Q5276" s="5">
        <v>0</v>
      </c>
      <c r="R5276" s="5" t="s">
        <v>21</v>
      </c>
      <c r="S5276" s="5" t="s">
        <v>52</v>
      </c>
      <c r="T5276" s="5" t="s">
        <v>123</v>
      </c>
      <c r="U5276" s="5">
        <v>7</v>
      </c>
      <c r="V5276" s="5" t="str">
        <f>PROPER(DatosTransformados[[#This Row],[Payment Method Hidden]])</f>
        <v>Credit Card</v>
      </c>
      <c r="W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276" s="5">
        <v>326</v>
      </c>
      <c r="Y5276" s="5"/>
      <c r="Z5276" s="5"/>
      <c r="AA5276" s="5" t="s">
        <v>7065</v>
      </c>
      <c r="AB5276" s="6">
        <f>DATEVALUE(DatosTransformados[[#This Row],[Contact Date Hidden]])</f>
        <v>44704</v>
      </c>
      <c r="AC5276" s="6">
        <v>44716</v>
      </c>
      <c r="AD5276" s="5" t="s">
        <v>38</v>
      </c>
      <c r="AE5276" s="5" t="str">
        <f>VLOOKUP(DatosTransformados[[#This Row],[Customer Segment Hidden]],Tabla3[#All],2,FALSE)</f>
        <v>Low</v>
      </c>
      <c r="AF5276" s="12">
        <v>7.1775828758204732</v>
      </c>
      <c r="AG5276" s="5">
        <v>10</v>
      </c>
      <c r="AH5276" s="5" t="s">
        <v>29</v>
      </c>
      <c r="AI5276" s="5" t="str">
        <f>IFERROR(VLOOKUP(DatosTransformados[[#This Row],[Preferred Contact Method Hidden]],Tabla3[#All],2,FALSE),DatosTransformados[[#This Row],[Preferred Contact Method Hidden]])</f>
        <v>Email</v>
      </c>
      <c r="AJ5276" s="5" t="str">
        <f>VLOOKUP(DatosTransformados[[#This Row],[Applied Discount Hidden]],Tabla3[#All],2,FALSE)</f>
        <v>No</v>
      </c>
      <c r="AK5276" s="5" t="b">
        <v>0</v>
      </c>
    </row>
    <row r="5277" spans="1:37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">
        <v>21</v>
      </c>
      <c r="O52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7" s="2" t="s">
        <v>21</v>
      </c>
      <c r="Q5277" s="2">
        <v>0</v>
      </c>
      <c r="R5277" s="2" t="s">
        <v>33</v>
      </c>
      <c r="S5277" s="2" t="s">
        <v>24</v>
      </c>
      <c r="T5277" s="2" t="s">
        <v>123</v>
      </c>
      <c r="U5277" s="2">
        <v>44</v>
      </c>
      <c r="V5277" s="2" t="str">
        <f>PROPER(DatosTransformados[[#This Row],[Payment Method Hidden]])</f>
        <v>Credit Card</v>
      </c>
      <c r="W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5277" s="2">
        <v>1308</v>
      </c>
      <c r="Y5277" s="2" t="s">
        <v>42</v>
      </c>
      <c r="Z5277" s="2" t="s">
        <v>184</v>
      </c>
      <c r="AA5277" s="2" t="s">
        <v>577</v>
      </c>
      <c r="AB5277" s="3">
        <f>DATEVALUE(DatosTransformados[[#This Row],[Contact Date Hidden]])</f>
        <v>44603</v>
      </c>
      <c r="AC5277" s="3">
        <v>43832</v>
      </c>
      <c r="AD5277" s="2" t="s">
        <v>28</v>
      </c>
      <c r="AE5277" s="2" t="str">
        <f>VLOOKUP(DatosTransformados[[#This Row],[Customer Segment Hidden]],Tabla3[#All],2,FALSE)</f>
        <v>High</v>
      </c>
      <c r="AF5277" s="11">
        <v>43.39411599313614</v>
      </c>
      <c r="AG5277" s="2">
        <v>9</v>
      </c>
      <c r="AH5277" s="2" t="s">
        <v>63</v>
      </c>
      <c r="AI5277" s="2" t="str">
        <f>IFERROR(VLOOKUP(DatosTransformados[[#This Row],[Preferred Contact Method Hidden]],Tabla3[#All],2,FALSE),DatosTransformados[[#This Row],[Preferred Contact Method Hidden]])</f>
        <v>SMS</v>
      </c>
      <c r="AJ5277" s="2" t="str">
        <f>VLOOKUP(DatosTransformados[[#This Row],[Applied Discount Hidden]],Tabla3[#All],2,FALSE)</f>
        <v>Yes</v>
      </c>
      <c r="AK5277" s="2" t="b">
        <v>1</v>
      </c>
    </row>
    <row r="5278" spans="1:37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">
        <v>21</v>
      </c>
      <c r="O52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78" s="5" t="s">
        <v>21</v>
      </c>
      <c r="Q5278" s="5">
        <v>0</v>
      </c>
      <c r="R5278" s="5" t="s">
        <v>33</v>
      </c>
      <c r="S5278" s="5" t="s">
        <v>52</v>
      </c>
      <c r="T5278" s="5" t="s">
        <v>35</v>
      </c>
      <c r="U5278" s="5">
        <v>36</v>
      </c>
      <c r="V5278" s="5" t="str">
        <f>PROPER(DatosTransformados[[#This Row],[Payment Method Hidden]])</f>
        <v>Direct Debit</v>
      </c>
      <c r="W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278" s="5">
        <v>2249</v>
      </c>
      <c r="Y5278" s="5"/>
      <c r="Z5278" s="5"/>
      <c r="AA5278" s="5" t="s">
        <v>7034</v>
      </c>
      <c r="AB5278" s="6">
        <f>DATEVALUE(DatosTransformados[[#This Row],[Contact Date Hidden]])</f>
        <v>44736</v>
      </c>
      <c r="AC5278" s="6">
        <v>44476</v>
      </c>
      <c r="AD5278" s="5" t="s">
        <v>28</v>
      </c>
      <c r="AE5278" s="5" t="str">
        <f>VLOOKUP(DatosTransformados[[#This Row],[Customer Segment Hidden]],Tabla3[#All],2,FALSE)</f>
        <v>High</v>
      </c>
      <c r="AF5278" s="12">
        <v>39.539212893645903</v>
      </c>
      <c r="AG5278" s="5">
        <v>6</v>
      </c>
      <c r="AH5278" s="5" t="s">
        <v>49</v>
      </c>
      <c r="AI5278" s="5" t="str">
        <f>IFERROR(VLOOKUP(DatosTransformados[[#This Row],[Preferred Contact Method Hidden]],Tabla3[#All],2,FALSE),DatosTransformados[[#This Row],[Preferred Contact Method Hidden]])</f>
        <v>Phone</v>
      </c>
      <c r="AJ5278" s="5" t="str">
        <f>VLOOKUP(DatosTransformados[[#This Row],[Applied Discount Hidden]],Tabla3[#All],2,FALSE)</f>
        <v>No</v>
      </c>
      <c r="AK5278" s="5" t="b">
        <v>0</v>
      </c>
    </row>
    <row r="5279" spans="1:37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">
        <v>33</v>
      </c>
      <c r="O5279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279" s="2" t="s">
        <v>33</v>
      </c>
      <c r="Q5279" s="2">
        <v>2</v>
      </c>
      <c r="R5279" s="2" t="s">
        <v>33</v>
      </c>
      <c r="S5279" s="2" t="s">
        <v>52</v>
      </c>
      <c r="T5279" s="2" t="s">
        <v>25</v>
      </c>
      <c r="U5279" s="2">
        <v>58</v>
      </c>
      <c r="V5279" s="2" t="str">
        <f>PROPER(DatosTransformados[[#This Row],[Payment Method Hidden]])</f>
        <v>Credit Card</v>
      </c>
      <c r="W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5279" s="2">
        <v>4246</v>
      </c>
      <c r="Y5279" s="2"/>
      <c r="Z5279" s="2"/>
      <c r="AA5279" s="2" t="s">
        <v>7762</v>
      </c>
      <c r="AB5279" s="3">
        <f>DATEVALUE(DatosTransformados[[#This Row],[Contact Date Hidden]])</f>
        <v>44316</v>
      </c>
      <c r="AC5279" s="3">
        <v>45032</v>
      </c>
      <c r="AD5279" s="2" t="s">
        <v>28</v>
      </c>
      <c r="AE5279" s="2" t="str">
        <f>VLOOKUP(DatosTransformados[[#This Row],[Customer Segment Hidden]],Tabla3[#All],2,FALSE)</f>
        <v>High</v>
      </c>
      <c r="AF5279" s="11">
        <v>54.544802224994719</v>
      </c>
      <c r="AG5279" s="2">
        <v>8</v>
      </c>
      <c r="AH5279" s="2" t="s">
        <v>49</v>
      </c>
      <c r="AI5279" s="2" t="str">
        <f>IFERROR(VLOOKUP(DatosTransformados[[#This Row],[Preferred Contact Method Hidden]],Tabla3[#All],2,FALSE),DatosTransformados[[#This Row],[Preferred Contact Method Hidden]])</f>
        <v>Phone</v>
      </c>
      <c r="AJ5279" s="2" t="str">
        <f>VLOOKUP(DatosTransformados[[#This Row],[Applied Discount Hidden]],Tabla3[#All],2,FALSE)</f>
        <v>No</v>
      </c>
      <c r="AK5279" s="2" t="b">
        <v>0</v>
      </c>
    </row>
    <row r="5280" spans="1:37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">
        <v>21</v>
      </c>
      <c r="O52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0" s="5" t="s">
        <v>21</v>
      </c>
      <c r="Q5280" s="5">
        <v>0</v>
      </c>
      <c r="R5280" s="5" t="s">
        <v>33</v>
      </c>
      <c r="S5280" s="5" t="s">
        <v>34</v>
      </c>
      <c r="T5280" s="5" t="s">
        <v>123</v>
      </c>
      <c r="U5280" s="5">
        <v>63</v>
      </c>
      <c r="V5280" s="5" t="str">
        <f>PROPER(DatosTransformados[[#This Row],[Payment Method Hidden]])</f>
        <v>Credit Card</v>
      </c>
      <c r="W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5280" s="5">
        <v>3608</v>
      </c>
      <c r="Y5280" s="5"/>
      <c r="Z5280" s="5"/>
      <c r="AA5280" s="5" t="s">
        <v>1395</v>
      </c>
      <c r="AB5280" s="6">
        <f>DATEVALUE(DatosTransformados[[#This Row],[Contact Date Hidden]])</f>
        <v>44560</v>
      </c>
      <c r="AC5280" s="6">
        <v>43968</v>
      </c>
      <c r="AD5280" s="5" t="s">
        <v>44</v>
      </c>
      <c r="AE5280" s="5" t="str">
        <f>VLOOKUP(DatosTransformados[[#This Row],[Customer Segment Hidden]],Tabla3[#All],2,FALSE)</f>
        <v>Medium</v>
      </c>
      <c r="AF5280" s="12">
        <v>61.100191507804183</v>
      </c>
      <c r="AG5280" s="5">
        <v>0</v>
      </c>
      <c r="AH5280" s="5" t="s">
        <v>63</v>
      </c>
      <c r="AI5280" s="5" t="str">
        <f>IFERROR(VLOOKUP(DatosTransformados[[#This Row],[Preferred Contact Method Hidden]],Tabla3[#All],2,FALSE),DatosTransformados[[#This Row],[Preferred Contact Method Hidden]])</f>
        <v>SMS</v>
      </c>
      <c r="AJ5280" s="5" t="str">
        <f>VLOOKUP(DatosTransformados[[#This Row],[Applied Discount Hidden]],Tabla3[#All],2,FALSE)</f>
        <v>No</v>
      </c>
      <c r="AK5280" s="5" t="b">
        <v>0</v>
      </c>
    </row>
    <row r="5281" spans="1:37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">
        <v>21</v>
      </c>
      <c r="O52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1" s="2" t="s">
        <v>21</v>
      </c>
      <c r="Q5281" s="2">
        <v>0</v>
      </c>
      <c r="R5281" s="2" t="s">
        <v>21</v>
      </c>
      <c r="S5281" s="2" t="s">
        <v>24</v>
      </c>
      <c r="T5281" s="2" t="s">
        <v>117</v>
      </c>
      <c r="U5281" s="2">
        <v>32</v>
      </c>
      <c r="V5281" s="2" t="str">
        <f>PROPER(DatosTransformados[[#This Row],[Payment Method Hidden]])</f>
        <v>Direct Debit</v>
      </c>
      <c r="W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281" s="2">
        <v>1484</v>
      </c>
      <c r="Y5281" s="2" t="s">
        <v>134</v>
      </c>
      <c r="Z5281" s="2" t="s">
        <v>403</v>
      </c>
      <c r="AA5281" s="2" t="s">
        <v>1229</v>
      </c>
      <c r="AB5281" s="3">
        <f>DATEVALUE(DatosTransformados[[#This Row],[Contact Date Hidden]])</f>
        <v>44725</v>
      </c>
      <c r="AC5281" s="3">
        <v>45214</v>
      </c>
      <c r="AD5281" s="2" t="s">
        <v>38</v>
      </c>
      <c r="AE5281" s="2" t="str">
        <f>VLOOKUP(DatosTransformados[[#This Row],[Customer Segment Hidden]],Tabla3[#All],2,FALSE)</f>
        <v>Low</v>
      </c>
      <c r="AF5281" s="11">
        <v>36.590886340203973</v>
      </c>
      <c r="AG5281" s="2">
        <v>6</v>
      </c>
      <c r="AH5281" s="2" t="s">
        <v>49</v>
      </c>
      <c r="AI5281" s="2" t="str">
        <f>IFERROR(VLOOKUP(DatosTransformados[[#This Row],[Preferred Contact Method Hidden]],Tabla3[#All],2,FALSE),DatosTransformados[[#This Row],[Preferred Contact Method Hidden]])</f>
        <v>Phone</v>
      </c>
      <c r="AJ5281" s="2" t="str">
        <f>VLOOKUP(DatosTransformados[[#This Row],[Applied Discount Hidden]],Tabla3[#All],2,FALSE)</f>
        <v>No</v>
      </c>
      <c r="AK5281" s="2" t="b">
        <v>0</v>
      </c>
    </row>
    <row r="5282" spans="1:37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">
        <v>21</v>
      </c>
      <c r="O52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2" s="5" t="s">
        <v>21</v>
      </c>
      <c r="Q5282" s="5">
        <v>0</v>
      </c>
      <c r="R5282" s="5" t="s">
        <v>33</v>
      </c>
      <c r="S5282" s="5" t="s">
        <v>52</v>
      </c>
      <c r="T5282" s="5" t="s">
        <v>25</v>
      </c>
      <c r="U5282" s="5">
        <v>28</v>
      </c>
      <c r="V5282" s="5" t="str">
        <f>PROPER(DatosTransformados[[#This Row],[Payment Method Hidden]])</f>
        <v>Credit Card</v>
      </c>
      <c r="W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282" s="5">
        <v>1798</v>
      </c>
      <c r="Y5282" s="5"/>
      <c r="Z5282" s="5"/>
      <c r="AA5282" s="5" t="s">
        <v>7766</v>
      </c>
      <c r="AB5282" s="6">
        <f>DATEVALUE(DatosTransformados[[#This Row],[Contact Date Hidden]])</f>
        <v>44888</v>
      </c>
      <c r="AC5282" s="6">
        <v>45082</v>
      </c>
      <c r="AD5282" s="5" t="s">
        <v>44</v>
      </c>
      <c r="AE5282" s="5" t="str">
        <f>VLOOKUP(DatosTransformados[[#This Row],[Customer Segment Hidden]],Tabla3[#All],2,FALSE)</f>
        <v>Medium</v>
      </c>
      <c r="AF5282" s="12">
        <v>30.979920149478811</v>
      </c>
      <c r="AG5282" s="5">
        <v>1</v>
      </c>
      <c r="AH5282" s="5" t="s">
        <v>63</v>
      </c>
      <c r="AI5282" s="5" t="str">
        <f>IFERROR(VLOOKUP(DatosTransformados[[#This Row],[Preferred Contact Method Hidden]],Tabla3[#All],2,FALSE),DatosTransformados[[#This Row],[Preferred Contact Method Hidden]])</f>
        <v>SMS</v>
      </c>
      <c r="AJ5282" s="5" t="str">
        <f>VLOOKUP(DatosTransformados[[#This Row],[Applied Discount Hidden]],Tabla3[#All],2,FALSE)</f>
        <v>No</v>
      </c>
      <c r="AK5282" s="5" t="b">
        <v>0</v>
      </c>
    </row>
    <row r="5283" spans="1:37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">
        <v>21</v>
      </c>
      <c r="O52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3" s="2" t="s">
        <v>21</v>
      </c>
      <c r="Q5283" s="2">
        <v>0</v>
      </c>
      <c r="R5283" s="2" t="s">
        <v>33</v>
      </c>
      <c r="S5283" s="2" t="s">
        <v>52</v>
      </c>
      <c r="T5283" s="2" t="s">
        <v>25</v>
      </c>
      <c r="U5283" s="2">
        <v>42</v>
      </c>
      <c r="V5283" s="2" t="str">
        <f>PROPER(DatosTransformados[[#This Row],[Payment Method Hidden]])</f>
        <v>Credit Card</v>
      </c>
      <c r="W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283" s="2">
        <v>3016</v>
      </c>
      <c r="Y5283" s="2"/>
      <c r="Z5283" s="2"/>
      <c r="AA5283" s="2" t="s">
        <v>2579</v>
      </c>
      <c r="AB5283" s="3">
        <f>DATEVALUE(DatosTransformados[[#This Row],[Contact Date Hidden]])</f>
        <v>44147</v>
      </c>
      <c r="AC5283" s="3">
        <v>44902</v>
      </c>
      <c r="AD5283" s="2" t="s">
        <v>44</v>
      </c>
      <c r="AE5283" s="2" t="str">
        <f>VLOOKUP(DatosTransformados[[#This Row],[Customer Segment Hidden]],Tabla3[#All],2,FALSE)</f>
        <v>Medium</v>
      </c>
      <c r="AF5283" s="11">
        <v>34.691548814896997</v>
      </c>
      <c r="AG5283" s="2">
        <v>7</v>
      </c>
      <c r="AH5283" s="2" t="s">
        <v>49</v>
      </c>
      <c r="AI5283" s="2" t="str">
        <f>IFERROR(VLOOKUP(DatosTransformados[[#This Row],[Preferred Contact Method Hidden]],Tabla3[#All],2,FALSE),DatosTransformados[[#This Row],[Preferred Contact Method Hidden]])</f>
        <v>Phone</v>
      </c>
      <c r="AJ5283" s="2" t="str">
        <f>VLOOKUP(DatosTransformados[[#This Row],[Applied Discount Hidden]],Tabla3[#All],2,FALSE)</f>
        <v>No</v>
      </c>
      <c r="AK5283" s="2" t="b">
        <v>0</v>
      </c>
    </row>
    <row r="5284" spans="1:37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">
        <v>21</v>
      </c>
      <c r="O52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4" s="5" t="s">
        <v>33</v>
      </c>
      <c r="Q5284" s="5">
        <v>3</v>
      </c>
      <c r="R5284" s="5" t="s">
        <v>33</v>
      </c>
      <c r="S5284" s="5" t="s">
        <v>24</v>
      </c>
      <c r="T5284" s="5" t="s">
        <v>117</v>
      </c>
      <c r="U5284" s="5">
        <v>19</v>
      </c>
      <c r="V5284" s="5" t="str">
        <f>PROPER(DatosTransformados[[#This Row],[Payment Method Hidden]])</f>
        <v>Direct Debit</v>
      </c>
      <c r="W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284" s="5">
        <v>19</v>
      </c>
      <c r="Y5284" s="5" t="s">
        <v>87</v>
      </c>
      <c r="Z5284" s="5" t="s">
        <v>126</v>
      </c>
      <c r="AA5284" s="5" t="s">
        <v>5446</v>
      </c>
      <c r="AB5284" s="6">
        <f>DATEVALUE(DatosTransformados[[#This Row],[Contact Date Hidden]])</f>
        <v>44183</v>
      </c>
      <c r="AC5284" s="6">
        <v>44720</v>
      </c>
      <c r="AD5284" s="5" t="s">
        <v>44</v>
      </c>
      <c r="AE5284" s="5" t="str">
        <f>VLOOKUP(DatosTransformados[[#This Row],[Customer Segment Hidden]],Tabla3[#All],2,FALSE)</f>
        <v>Medium</v>
      </c>
      <c r="AF5284" s="12">
        <v>18.925598678940279</v>
      </c>
      <c r="AG5284" s="5">
        <v>5</v>
      </c>
      <c r="AH5284" s="5" t="s">
        <v>49</v>
      </c>
      <c r="AI5284" s="5" t="str">
        <f>IFERROR(VLOOKUP(DatosTransformados[[#This Row],[Preferred Contact Method Hidden]],Tabla3[#All],2,FALSE),DatosTransformados[[#This Row],[Preferred Contact Method Hidden]])</f>
        <v>Phone</v>
      </c>
      <c r="AJ5284" s="5" t="str">
        <f>VLOOKUP(DatosTransformados[[#This Row],[Applied Discount Hidden]],Tabla3[#All],2,FALSE)</f>
        <v>Yes</v>
      </c>
      <c r="AK5284" s="5" t="b">
        <v>1</v>
      </c>
    </row>
    <row r="5285" spans="1:37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">
        <v>21</v>
      </c>
      <c r="O52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5" s="2" t="s">
        <v>33</v>
      </c>
      <c r="Q5285" s="2">
        <v>4</v>
      </c>
      <c r="R5285" s="2" t="s">
        <v>21</v>
      </c>
      <c r="S5285" s="2" t="s">
        <v>24</v>
      </c>
      <c r="T5285" s="2" t="s">
        <v>35</v>
      </c>
      <c r="U5285" s="2">
        <v>8</v>
      </c>
      <c r="V5285" s="2" t="str">
        <f>PROPER(DatosTransformados[[#This Row],[Payment Method Hidden]])</f>
        <v>Direct Debit</v>
      </c>
      <c r="W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285" s="2">
        <v>170</v>
      </c>
      <c r="Y5285" s="2"/>
      <c r="Z5285" s="2"/>
      <c r="AA5285" s="2" t="s">
        <v>3921</v>
      </c>
      <c r="AB5285" s="3">
        <f>DATEVALUE(DatosTransformados[[#This Row],[Contact Date Hidden]])</f>
        <v>45087</v>
      </c>
      <c r="AC5285" s="3">
        <v>44458</v>
      </c>
      <c r="AD5285" s="2" t="s">
        <v>28</v>
      </c>
      <c r="AE5285" s="2" t="str">
        <f>VLOOKUP(DatosTransformados[[#This Row],[Customer Segment Hidden]],Tabla3[#All],2,FALSE)</f>
        <v>High</v>
      </c>
      <c r="AF5285" s="11">
        <v>9.0952485442269939</v>
      </c>
      <c r="AG5285" s="2">
        <v>1</v>
      </c>
      <c r="AH5285" s="2" t="s">
        <v>29</v>
      </c>
      <c r="AI5285" s="2" t="str">
        <f>IFERROR(VLOOKUP(DatosTransformados[[#This Row],[Preferred Contact Method Hidden]],Tabla3[#All],2,FALSE),DatosTransformados[[#This Row],[Preferred Contact Method Hidden]])</f>
        <v>Email</v>
      </c>
      <c r="AJ5285" s="2" t="str">
        <f>VLOOKUP(DatosTransformados[[#This Row],[Applied Discount Hidden]],Tabla3[#All],2,FALSE)</f>
        <v>No</v>
      </c>
      <c r="AK5285" s="2" t="b">
        <v>0</v>
      </c>
    </row>
    <row r="5286" spans="1:37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">
        <v>21</v>
      </c>
      <c r="O52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6" s="5" t="s">
        <v>21</v>
      </c>
      <c r="Q5286" s="5">
        <v>0</v>
      </c>
      <c r="R5286" s="5" t="s">
        <v>21</v>
      </c>
      <c r="S5286" s="5" t="s">
        <v>24</v>
      </c>
      <c r="T5286" s="5" t="s">
        <v>35</v>
      </c>
      <c r="U5286" s="5">
        <v>19</v>
      </c>
      <c r="V5286" s="5" t="str">
        <f>PROPER(DatosTransformados[[#This Row],[Payment Method Hidden]])</f>
        <v>Direct Debit</v>
      </c>
      <c r="W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286" s="5">
        <v>19</v>
      </c>
      <c r="Y5286" s="5" t="s">
        <v>42</v>
      </c>
      <c r="Z5286" s="5" t="s">
        <v>184</v>
      </c>
      <c r="AA5286" s="5" t="s">
        <v>7771</v>
      </c>
      <c r="AB5286" s="6">
        <f>DATEVALUE(DatosTransformados[[#This Row],[Contact Date Hidden]])</f>
        <v>44563</v>
      </c>
      <c r="AC5286" s="6">
        <v>44498</v>
      </c>
      <c r="AD5286" s="5" t="s">
        <v>28</v>
      </c>
      <c r="AE5286" s="5" t="str">
        <f>VLOOKUP(DatosTransformados[[#This Row],[Customer Segment Hidden]],Tabla3[#All],2,FALSE)</f>
        <v>High</v>
      </c>
      <c r="AF5286" s="12">
        <v>17.064689832888401</v>
      </c>
      <c r="AG5286" s="5">
        <v>2</v>
      </c>
      <c r="AH5286" s="5" t="s">
        <v>29</v>
      </c>
      <c r="AI5286" s="5" t="str">
        <f>IFERROR(VLOOKUP(DatosTransformados[[#This Row],[Preferred Contact Method Hidden]],Tabla3[#All],2,FALSE),DatosTransformados[[#This Row],[Preferred Contact Method Hidden]])</f>
        <v>Email</v>
      </c>
      <c r="AJ5286" s="5" t="str">
        <f>VLOOKUP(DatosTransformados[[#This Row],[Applied Discount Hidden]],Tabla3[#All],2,FALSE)</f>
        <v>Yes</v>
      </c>
      <c r="AK5286" s="5" t="b">
        <v>1</v>
      </c>
    </row>
    <row r="5287" spans="1:37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">
        <v>21</v>
      </c>
      <c r="O52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7" s="2" t="s">
        <v>21</v>
      </c>
      <c r="Q5287" s="2">
        <v>0</v>
      </c>
      <c r="R5287" s="2" t="s">
        <v>33</v>
      </c>
      <c r="S5287" s="2" t="s">
        <v>24</v>
      </c>
      <c r="T5287" s="2" t="s">
        <v>35</v>
      </c>
      <c r="U5287" s="2">
        <v>31</v>
      </c>
      <c r="V5287" s="2" t="str">
        <f>PROPER(DatosTransformados[[#This Row],[Payment Method Hidden]])</f>
        <v>Direct Debit</v>
      </c>
      <c r="W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287" s="2">
        <v>1184</v>
      </c>
      <c r="Y5287" s="2"/>
      <c r="Z5287" s="2"/>
      <c r="AA5287" s="2" t="s">
        <v>621</v>
      </c>
      <c r="AB5287" s="3">
        <f>DATEVALUE(DatosTransformados[[#This Row],[Contact Date Hidden]])</f>
        <v>45067</v>
      </c>
      <c r="AC5287" s="3">
        <v>44921</v>
      </c>
      <c r="AD5287" s="2" t="s">
        <v>28</v>
      </c>
      <c r="AE5287" s="2" t="str">
        <f>VLOOKUP(DatosTransformados[[#This Row],[Customer Segment Hidden]],Tabla3[#All],2,FALSE)</f>
        <v>High</v>
      </c>
      <c r="AF5287" s="11">
        <v>30.749232144518651</v>
      </c>
      <c r="AG5287" s="2">
        <v>9</v>
      </c>
      <c r="AH5287" s="2" t="s">
        <v>29</v>
      </c>
      <c r="AI5287" s="2" t="str">
        <f>IFERROR(VLOOKUP(DatosTransformados[[#This Row],[Preferred Contact Method Hidden]],Tabla3[#All],2,FALSE),DatosTransformados[[#This Row],[Preferred Contact Method Hidden]])</f>
        <v>Email</v>
      </c>
      <c r="AJ5287" s="2" t="str">
        <f>VLOOKUP(DatosTransformados[[#This Row],[Applied Discount Hidden]],Tabla3[#All],2,FALSE)</f>
        <v>Yes</v>
      </c>
      <c r="AK5287" s="2" t="b">
        <v>1</v>
      </c>
    </row>
    <row r="5288" spans="1:37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">
        <v>21</v>
      </c>
      <c r="O52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8" s="5" t="s">
        <v>21</v>
      </c>
      <c r="Q5288" s="5">
        <v>0</v>
      </c>
      <c r="R5288" s="5" t="s">
        <v>21</v>
      </c>
      <c r="S5288" s="5" t="s">
        <v>24</v>
      </c>
      <c r="T5288" s="5" t="s">
        <v>117</v>
      </c>
      <c r="U5288" s="5">
        <v>24</v>
      </c>
      <c r="V5288" s="5" t="str">
        <f>PROPER(DatosTransformados[[#This Row],[Payment Method Hidden]])</f>
        <v>Direct Debit</v>
      </c>
      <c r="W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288" s="5">
        <v>627</v>
      </c>
      <c r="Y5288" s="5"/>
      <c r="Z5288" s="5"/>
      <c r="AA5288" s="5" t="s">
        <v>4160</v>
      </c>
      <c r="AB5288" s="6">
        <f>DATEVALUE(DatosTransformados[[#This Row],[Contact Date Hidden]])</f>
        <v>45145</v>
      </c>
      <c r="AC5288" s="6">
        <v>44229</v>
      </c>
      <c r="AD5288" s="5" t="s">
        <v>38</v>
      </c>
      <c r="AE5288" s="5" t="str">
        <f>VLOOKUP(DatosTransformados[[#This Row],[Customer Segment Hidden]],Tabla3[#All],2,FALSE)</f>
        <v>Low</v>
      </c>
      <c r="AF5288" s="12">
        <v>20.488282659249069</v>
      </c>
      <c r="AG5288" s="5">
        <v>3</v>
      </c>
      <c r="AH5288" s="5" t="s">
        <v>49</v>
      </c>
      <c r="AI5288" s="5" t="str">
        <f>IFERROR(VLOOKUP(DatosTransformados[[#This Row],[Preferred Contact Method Hidden]],Tabla3[#All],2,FALSE),DatosTransformados[[#This Row],[Preferred Contact Method Hidden]])</f>
        <v>Phone</v>
      </c>
      <c r="AJ5288" s="5" t="str">
        <f>VLOOKUP(DatosTransformados[[#This Row],[Applied Discount Hidden]],Tabla3[#All],2,FALSE)</f>
        <v>Yes</v>
      </c>
      <c r="AK5288" s="5" t="b">
        <v>1</v>
      </c>
    </row>
    <row r="5289" spans="1:37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">
        <v>21</v>
      </c>
      <c r="O52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89" s="2" t="s">
        <v>21</v>
      </c>
      <c r="Q5289" s="2">
        <v>0</v>
      </c>
      <c r="R5289" s="2" t="s">
        <v>21</v>
      </c>
      <c r="S5289" s="2" t="s">
        <v>52</v>
      </c>
      <c r="T5289" s="2" t="s">
        <v>117</v>
      </c>
      <c r="U5289" s="2">
        <v>34</v>
      </c>
      <c r="V5289" s="2" t="str">
        <f>PROPER(DatosTransformados[[#This Row],[Payment Method Hidden]])</f>
        <v>Direct Debit</v>
      </c>
      <c r="W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289" s="2">
        <v>1786</v>
      </c>
      <c r="Y5289" s="2" t="s">
        <v>42</v>
      </c>
      <c r="Z5289" s="2" t="s">
        <v>359</v>
      </c>
      <c r="AA5289" s="2" t="s">
        <v>163</v>
      </c>
      <c r="AB5289" s="3">
        <f>DATEVALUE(DatosTransformados[[#This Row],[Contact Date Hidden]])</f>
        <v>43997</v>
      </c>
      <c r="AC5289" s="3">
        <v>45272</v>
      </c>
      <c r="AD5289" s="2" t="s">
        <v>44</v>
      </c>
      <c r="AE5289" s="2" t="str">
        <f>VLOOKUP(DatosTransformados[[#This Row],[Customer Segment Hidden]],Tabla3[#All],2,FALSE)</f>
        <v>Medium</v>
      </c>
      <c r="AF5289" s="11">
        <v>40.407821660494733</v>
      </c>
      <c r="AG5289" s="2">
        <v>9</v>
      </c>
      <c r="AH5289" s="2" t="s">
        <v>29</v>
      </c>
      <c r="AI5289" s="2" t="str">
        <f>IFERROR(VLOOKUP(DatosTransformados[[#This Row],[Preferred Contact Method Hidden]],Tabla3[#All],2,FALSE),DatosTransformados[[#This Row],[Preferred Contact Method Hidden]])</f>
        <v>Email</v>
      </c>
      <c r="AJ5289" s="2" t="str">
        <f>VLOOKUP(DatosTransformados[[#This Row],[Applied Discount Hidden]],Tabla3[#All],2,FALSE)</f>
        <v>Yes</v>
      </c>
      <c r="AK5289" s="2" t="b">
        <v>1</v>
      </c>
    </row>
    <row r="5290" spans="1:37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">
        <v>21</v>
      </c>
      <c r="O52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0" s="5" t="s">
        <v>21</v>
      </c>
      <c r="Q5290" s="5">
        <v>0</v>
      </c>
      <c r="R5290" s="5" t="s">
        <v>21</v>
      </c>
      <c r="S5290" s="5" t="s">
        <v>34</v>
      </c>
      <c r="T5290" s="5" t="s">
        <v>35</v>
      </c>
      <c r="U5290" s="5">
        <v>39</v>
      </c>
      <c r="V5290" s="5" t="str">
        <f>PROPER(DatosTransformados[[#This Row],[Payment Method Hidden]])</f>
        <v>Direct Debit</v>
      </c>
      <c r="W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290" s="5">
        <v>2255</v>
      </c>
      <c r="Y5290" s="5"/>
      <c r="Z5290" s="5"/>
      <c r="AA5290" s="5" t="s">
        <v>579</v>
      </c>
      <c r="AB5290" s="6">
        <f>DATEVALUE(DatosTransformados[[#This Row],[Contact Date Hidden]])</f>
        <v>43871</v>
      </c>
      <c r="AC5290" s="6">
        <v>43845</v>
      </c>
      <c r="AD5290" s="5" t="s">
        <v>38</v>
      </c>
      <c r="AE5290" s="5" t="str">
        <f>VLOOKUP(DatosTransformados[[#This Row],[Customer Segment Hidden]],Tabla3[#All],2,FALSE)</f>
        <v>Low</v>
      </c>
      <c r="AF5290" s="12">
        <v>40.719197612740238</v>
      </c>
      <c r="AG5290" s="5">
        <v>1</v>
      </c>
      <c r="AH5290" s="5" t="s">
        <v>49</v>
      </c>
      <c r="AI5290" s="5" t="str">
        <f>IFERROR(VLOOKUP(DatosTransformados[[#This Row],[Preferred Contact Method Hidden]],Tabla3[#All],2,FALSE),DatosTransformados[[#This Row],[Preferred Contact Method Hidden]])</f>
        <v>Phone</v>
      </c>
      <c r="AJ5290" s="5" t="str">
        <f>VLOOKUP(DatosTransformados[[#This Row],[Applied Discount Hidden]],Tabla3[#All],2,FALSE)</f>
        <v>No</v>
      </c>
      <c r="AK5290" s="5" t="b">
        <v>0</v>
      </c>
    </row>
    <row r="5291" spans="1:37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">
        <v>33</v>
      </c>
      <c r="O52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1" s="2" t="s">
        <v>21</v>
      </c>
      <c r="Q5291" s="2">
        <v>0</v>
      </c>
      <c r="R5291" s="2" t="s">
        <v>33</v>
      </c>
      <c r="S5291" s="2" t="s">
        <v>52</v>
      </c>
      <c r="T5291" s="2" t="s">
        <v>117</v>
      </c>
      <c r="U5291" s="2">
        <v>29</v>
      </c>
      <c r="V5291" s="2" t="str">
        <f>PROPER(DatosTransformados[[#This Row],[Payment Method Hidden]])</f>
        <v>Direct Debit</v>
      </c>
      <c r="W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291" s="2">
        <v>1659</v>
      </c>
      <c r="Y5291" s="2"/>
      <c r="Z5291" s="2"/>
      <c r="AA5291" s="2" t="s">
        <v>1878</v>
      </c>
      <c r="AB5291" s="3">
        <f>DATEVALUE(DatosTransformados[[#This Row],[Contact Date Hidden]])</f>
        <v>43929</v>
      </c>
      <c r="AC5291" s="3">
        <v>44802</v>
      </c>
      <c r="AD5291" s="2" t="s">
        <v>38</v>
      </c>
      <c r="AE5291" s="2" t="str">
        <f>VLOOKUP(DatosTransformados[[#This Row],[Customer Segment Hidden]],Tabla3[#All],2,FALSE)</f>
        <v>Low</v>
      </c>
      <c r="AF5291" s="11">
        <v>24.08796979675429</v>
      </c>
      <c r="AG5291" s="2">
        <v>9</v>
      </c>
      <c r="AH5291" s="2" t="s">
        <v>29</v>
      </c>
      <c r="AI5291" s="2" t="str">
        <f>IFERROR(VLOOKUP(DatosTransformados[[#This Row],[Preferred Contact Method Hidden]],Tabla3[#All],2,FALSE),DatosTransformados[[#This Row],[Preferred Contact Method Hidden]])</f>
        <v>Email</v>
      </c>
      <c r="AJ5291" s="2" t="str">
        <f>VLOOKUP(DatosTransformados[[#This Row],[Applied Discount Hidden]],Tabla3[#All],2,FALSE)</f>
        <v>No</v>
      </c>
      <c r="AK5291" s="2" t="b">
        <v>0</v>
      </c>
    </row>
    <row r="5292" spans="1:37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">
        <v>21</v>
      </c>
      <c r="O52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2" s="5" t="s">
        <v>21</v>
      </c>
      <c r="Q5292" s="5">
        <v>0</v>
      </c>
      <c r="R5292" s="5" t="s">
        <v>21</v>
      </c>
      <c r="S5292" s="5" t="s">
        <v>34</v>
      </c>
      <c r="T5292" s="5" t="s">
        <v>123</v>
      </c>
      <c r="U5292" s="5">
        <v>23</v>
      </c>
      <c r="V5292" s="5" t="str">
        <f>PROPER(DatosTransformados[[#This Row],[Payment Method Hidden]])</f>
        <v>Credit Card</v>
      </c>
      <c r="W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292" s="5">
        <v>1244</v>
      </c>
      <c r="Y5292" s="5" t="s">
        <v>87</v>
      </c>
      <c r="Z5292" s="5" t="s">
        <v>535</v>
      </c>
      <c r="AA5292" s="5" t="s">
        <v>4496</v>
      </c>
      <c r="AB5292" s="6">
        <f>DATEVALUE(DatosTransformados[[#This Row],[Contact Date Hidden]])</f>
        <v>43955</v>
      </c>
      <c r="AC5292" s="6">
        <v>44015</v>
      </c>
      <c r="AD5292" s="5" t="s">
        <v>44</v>
      </c>
      <c r="AE5292" s="5" t="str">
        <f>VLOOKUP(DatosTransformados[[#This Row],[Customer Segment Hidden]],Tabla3[#All],2,FALSE)</f>
        <v>Medium</v>
      </c>
      <c r="AF5292" s="12">
        <v>19.630785929903649</v>
      </c>
      <c r="AG5292" s="5">
        <v>1</v>
      </c>
      <c r="AH5292" s="5" t="s">
        <v>29</v>
      </c>
      <c r="AI5292" s="5" t="str">
        <f>IFERROR(VLOOKUP(DatosTransformados[[#This Row],[Preferred Contact Method Hidden]],Tabla3[#All],2,FALSE),DatosTransformados[[#This Row],[Preferred Contact Method Hidden]])</f>
        <v>Email</v>
      </c>
      <c r="AJ5292" s="5" t="str">
        <f>VLOOKUP(DatosTransformados[[#This Row],[Applied Discount Hidden]],Tabla3[#All],2,FALSE)</f>
        <v>No</v>
      </c>
      <c r="AK5292" s="5" t="b">
        <v>0</v>
      </c>
    </row>
    <row r="5293" spans="1:37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">
        <v>33</v>
      </c>
      <c r="O52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3" s="2" t="s">
        <v>21</v>
      </c>
      <c r="Q5293" s="2">
        <v>0</v>
      </c>
      <c r="R5293" s="2" t="s">
        <v>21</v>
      </c>
      <c r="S5293" s="2" t="s">
        <v>24</v>
      </c>
      <c r="T5293" s="2" t="s">
        <v>25</v>
      </c>
      <c r="U5293" s="2">
        <v>43</v>
      </c>
      <c r="V5293" s="2" t="str">
        <f>PROPER(DatosTransformados[[#This Row],[Payment Method Hidden]])</f>
        <v>Credit Card</v>
      </c>
      <c r="W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293" s="2">
        <v>225</v>
      </c>
      <c r="Y5293" s="2"/>
      <c r="Z5293" s="2"/>
      <c r="AA5293" s="2" t="s">
        <v>175</v>
      </c>
      <c r="AB5293" s="3">
        <f>DATEVALUE(DatosTransformados[[#This Row],[Contact Date Hidden]])</f>
        <v>45114</v>
      </c>
      <c r="AC5293" s="3">
        <v>44155</v>
      </c>
      <c r="AD5293" s="2" t="s">
        <v>38</v>
      </c>
      <c r="AE5293" s="2" t="str">
        <f>VLOOKUP(DatosTransformados[[#This Row],[Customer Segment Hidden]],Tabla3[#All],2,FALSE)</f>
        <v>Low</v>
      </c>
      <c r="AF5293" s="11">
        <v>45.635002070253208</v>
      </c>
      <c r="AG5293" s="2">
        <v>6</v>
      </c>
      <c r="AH5293" s="2" t="s">
        <v>49</v>
      </c>
      <c r="AI5293" s="2" t="str">
        <f>IFERROR(VLOOKUP(DatosTransformados[[#This Row],[Preferred Contact Method Hidden]],Tabla3[#All],2,FALSE),DatosTransformados[[#This Row],[Preferred Contact Method Hidden]])</f>
        <v>Phone</v>
      </c>
      <c r="AJ5293" s="2" t="str">
        <f>VLOOKUP(DatosTransformados[[#This Row],[Applied Discount Hidden]],Tabla3[#All],2,FALSE)</f>
        <v>No</v>
      </c>
      <c r="AK5293" s="2" t="b">
        <v>0</v>
      </c>
    </row>
    <row r="5294" spans="1:37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">
        <v>21</v>
      </c>
      <c r="O52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4" s="5" t="s">
        <v>21</v>
      </c>
      <c r="Q5294" s="5">
        <v>0</v>
      </c>
      <c r="R5294" s="5" t="s">
        <v>21</v>
      </c>
      <c r="S5294" s="5" t="s">
        <v>24</v>
      </c>
      <c r="T5294" s="5" t="s">
        <v>117</v>
      </c>
      <c r="U5294" s="5">
        <v>60</v>
      </c>
      <c r="V5294" s="5" t="str">
        <f>PROPER(DatosTransformados[[#This Row],[Payment Method Hidden]])</f>
        <v>Direct Debit</v>
      </c>
      <c r="W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5294" s="5">
        <v>345</v>
      </c>
      <c r="Y5294" s="5" t="s">
        <v>42</v>
      </c>
      <c r="Z5294" s="5" t="s">
        <v>213</v>
      </c>
      <c r="AA5294" s="5" t="s">
        <v>6690</v>
      </c>
      <c r="AB5294" s="6">
        <f>DATEVALUE(DatosTransformados[[#This Row],[Contact Date Hidden]])</f>
        <v>44840</v>
      </c>
      <c r="AC5294" s="6">
        <v>44505</v>
      </c>
      <c r="AD5294" s="5" t="s">
        <v>28</v>
      </c>
      <c r="AE5294" s="5" t="str">
        <f>VLOOKUP(DatosTransformados[[#This Row],[Customer Segment Hidden]],Tabla3[#All],2,FALSE)</f>
        <v>High</v>
      </c>
      <c r="AF5294" s="12">
        <v>53.486790005654832</v>
      </c>
      <c r="AG5294" s="5">
        <v>6</v>
      </c>
      <c r="AH5294" s="5" t="s">
        <v>29</v>
      </c>
      <c r="AI5294" s="5" t="str">
        <f>IFERROR(VLOOKUP(DatosTransformados[[#This Row],[Preferred Contact Method Hidden]],Tabla3[#All],2,FALSE),DatosTransformados[[#This Row],[Preferred Contact Method Hidden]])</f>
        <v>Email</v>
      </c>
      <c r="AJ5294" s="5" t="str">
        <f>VLOOKUP(DatosTransformados[[#This Row],[Applied Discount Hidden]],Tabla3[#All],2,FALSE)</f>
        <v>Yes</v>
      </c>
      <c r="AK5294" s="5" t="b">
        <v>1</v>
      </c>
    </row>
    <row r="5295" spans="1:37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">
        <v>21</v>
      </c>
      <c r="O52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5" s="2" t="s">
        <v>21</v>
      </c>
      <c r="Q5295" s="2">
        <v>0</v>
      </c>
      <c r="R5295" s="2" t="s">
        <v>33</v>
      </c>
      <c r="S5295" s="2" t="s">
        <v>52</v>
      </c>
      <c r="T5295" s="2" t="s">
        <v>117</v>
      </c>
      <c r="U5295" s="2">
        <v>71</v>
      </c>
      <c r="V5295" s="2" t="str">
        <f>PROPER(DatosTransformados[[#This Row],[Payment Method Hidden]])</f>
        <v>Direct Debit</v>
      </c>
      <c r="W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X5295" s="2">
        <v>5065</v>
      </c>
      <c r="Y5295" s="2"/>
      <c r="Z5295" s="2"/>
      <c r="AA5295" s="2" t="s">
        <v>444</v>
      </c>
      <c r="AB5295" s="3">
        <f>DATEVALUE(DatosTransformados[[#This Row],[Contact Date Hidden]])</f>
        <v>44386</v>
      </c>
      <c r="AC5295" s="3">
        <v>44784</v>
      </c>
      <c r="AD5295" s="2" t="s">
        <v>28</v>
      </c>
      <c r="AE5295" s="2" t="str">
        <f>VLOOKUP(DatosTransformados[[#This Row],[Customer Segment Hidden]],Tabla3[#All],2,FALSE)</f>
        <v>High</v>
      </c>
      <c r="AF5295" s="11">
        <v>71.370055724348646</v>
      </c>
      <c r="AG5295" s="2">
        <v>3</v>
      </c>
      <c r="AH5295" s="2" t="s">
        <v>63</v>
      </c>
      <c r="AI5295" s="2" t="str">
        <f>IFERROR(VLOOKUP(DatosTransformados[[#This Row],[Preferred Contact Method Hidden]],Tabla3[#All],2,FALSE),DatosTransformados[[#This Row],[Preferred Contact Method Hidden]])</f>
        <v>SMS</v>
      </c>
      <c r="AJ5295" s="2" t="str">
        <f>VLOOKUP(DatosTransformados[[#This Row],[Applied Discount Hidden]],Tabla3[#All],2,FALSE)</f>
        <v>Yes</v>
      </c>
      <c r="AK5295" s="2" t="b">
        <v>1</v>
      </c>
    </row>
    <row r="5296" spans="1:37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">
        <v>21</v>
      </c>
      <c r="O52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6" s="5" t="s">
        <v>33</v>
      </c>
      <c r="Q5296" s="5">
        <v>4</v>
      </c>
      <c r="R5296" s="5" t="s">
        <v>33</v>
      </c>
      <c r="S5296" s="5" t="s">
        <v>24</v>
      </c>
      <c r="T5296" s="5" t="s">
        <v>35</v>
      </c>
      <c r="U5296" s="5">
        <v>39</v>
      </c>
      <c r="V5296" s="5" t="str">
        <f>PROPER(DatosTransformados[[#This Row],[Payment Method Hidden]])</f>
        <v>Direct Debit</v>
      </c>
      <c r="W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296" s="5">
        <v>1704</v>
      </c>
      <c r="Y5296" s="5"/>
      <c r="Z5296" s="5"/>
      <c r="AA5296" s="5" t="s">
        <v>3812</v>
      </c>
      <c r="AB5296" s="6">
        <f>DATEVALUE(DatosTransformados[[#This Row],[Contact Date Hidden]])</f>
        <v>44065</v>
      </c>
      <c r="AC5296" s="6">
        <v>44738</v>
      </c>
      <c r="AD5296" s="5" t="s">
        <v>38</v>
      </c>
      <c r="AE5296" s="5" t="str">
        <f>VLOOKUP(DatosTransformados[[#This Row],[Customer Segment Hidden]],Tabla3[#All],2,FALSE)</f>
        <v>Low</v>
      </c>
      <c r="AF5296" s="12">
        <v>39.077048659650828</v>
      </c>
      <c r="AG5296" s="5">
        <v>4</v>
      </c>
      <c r="AH5296" s="5" t="s">
        <v>29</v>
      </c>
      <c r="AI5296" s="5" t="str">
        <f>IFERROR(VLOOKUP(DatosTransformados[[#This Row],[Preferred Contact Method Hidden]],Tabla3[#All],2,FALSE),DatosTransformados[[#This Row],[Preferred Contact Method Hidden]])</f>
        <v>Email</v>
      </c>
      <c r="AJ5296" s="5" t="str">
        <f>VLOOKUP(DatosTransformados[[#This Row],[Applied Discount Hidden]],Tabla3[#All],2,FALSE)</f>
        <v>Yes</v>
      </c>
      <c r="AK5296" s="5" t="b">
        <v>1</v>
      </c>
    </row>
    <row r="5297" spans="1:37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">
        <v>21</v>
      </c>
      <c r="O52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7" s="2" t="s">
        <v>33</v>
      </c>
      <c r="Q5297" s="2">
        <v>3</v>
      </c>
      <c r="R5297" s="2" t="s">
        <v>21</v>
      </c>
      <c r="S5297" s="2" t="s">
        <v>24</v>
      </c>
      <c r="T5297" s="2" t="s">
        <v>25</v>
      </c>
      <c r="U5297" s="2">
        <v>8</v>
      </c>
      <c r="V5297" s="2" t="str">
        <f>PROPER(DatosTransformados[[#This Row],[Payment Method Hidden]])</f>
        <v>Credit Card</v>
      </c>
      <c r="W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297" s="2">
        <v>97</v>
      </c>
      <c r="Y5297" s="2"/>
      <c r="Z5297" s="2"/>
      <c r="AA5297" s="2" t="s">
        <v>899</v>
      </c>
      <c r="AB5297" s="3">
        <f>DATEVALUE(DatosTransformados[[#This Row],[Contact Date Hidden]])</f>
        <v>45103</v>
      </c>
      <c r="AC5297" s="3">
        <v>44020</v>
      </c>
      <c r="AD5297" s="2" t="s">
        <v>28</v>
      </c>
      <c r="AE5297" s="2" t="str">
        <f>VLOOKUP(DatosTransformados[[#This Row],[Customer Segment Hidden]],Tabla3[#All],2,FALSE)</f>
        <v>High</v>
      </c>
      <c r="AF5297" s="11">
        <v>8.0078320646173271</v>
      </c>
      <c r="AG5297" s="2">
        <v>5</v>
      </c>
      <c r="AH5297" s="2" t="s">
        <v>49</v>
      </c>
      <c r="AI5297" s="2" t="str">
        <f>IFERROR(VLOOKUP(DatosTransformados[[#This Row],[Preferred Contact Method Hidden]],Tabla3[#All],2,FALSE),DatosTransformados[[#This Row],[Preferred Contact Method Hidden]])</f>
        <v>Phone</v>
      </c>
      <c r="AJ5297" s="2" t="str">
        <f>VLOOKUP(DatosTransformados[[#This Row],[Applied Discount Hidden]],Tabla3[#All],2,FALSE)</f>
        <v>Yes</v>
      </c>
      <c r="AK5297" s="2" t="b">
        <v>1</v>
      </c>
    </row>
    <row r="5298" spans="1:37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">
        <v>21</v>
      </c>
      <c r="O52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8" s="5" t="s">
        <v>21</v>
      </c>
      <c r="Q5298" s="5">
        <v>0</v>
      </c>
      <c r="R5298" s="5" t="s">
        <v>33</v>
      </c>
      <c r="S5298" s="5" t="s">
        <v>34</v>
      </c>
      <c r="T5298" s="5" t="s">
        <v>35</v>
      </c>
      <c r="U5298" s="5">
        <v>41</v>
      </c>
      <c r="V5298" s="5" t="str">
        <f>PROPER(DatosTransformados[[#This Row],[Payment Method Hidden]])</f>
        <v>Direct Debit</v>
      </c>
      <c r="W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298" s="5">
        <v>2587</v>
      </c>
      <c r="Y5298" s="5"/>
      <c r="Z5298" s="5"/>
      <c r="AA5298" s="5" t="s">
        <v>6515</v>
      </c>
      <c r="AB5298" s="6">
        <f>DATEVALUE(DatosTransformados[[#This Row],[Contact Date Hidden]])</f>
        <v>44064</v>
      </c>
      <c r="AC5298" s="6">
        <v>45001</v>
      </c>
      <c r="AD5298" s="5" t="s">
        <v>38</v>
      </c>
      <c r="AE5298" s="5" t="str">
        <f>VLOOKUP(DatosTransformados[[#This Row],[Customer Segment Hidden]],Tabla3[#All],2,FALSE)</f>
        <v>Low</v>
      </c>
      <c r="AF5298" s="12">
        <v>46.168013300409072</v>
      </c>
      <c r="AG5298" s="5">
        <v>2</v>
      </c>
      <c r="AH5298" s="5" t="s">
        <v>29</v>
      </c>
      <c r="AI5298" s="5" t="str">
        <f>IFERROR(VLOOKUP(DatosTransformados[[#This Row],[Preferred Contact Method Hidden]],Tabla3[#All],2,FALSE),DatosTransformados[[#This Row],[Preferred Contact Method Hidden]])</f>
        <v>Email</v>
      </c>
      <c r="AJ5298" s="5" t="str">
        <f>VLOOKUP(DatosTransformados[[#This Row],[Applied Discount Hidden]],Tabla3[#All],2,FALSE)</f>
        <v>Yes</v>
      </c>
      <c r="AK5298" s="5" t="b">
        <v>1</v>
      </c>
    </row>
    <row r="5299" spans="1:37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">
        <v>21</v>
      </c>
      <c r="O52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299" s="2" t="s">
        <v>33</v>
      </c>
      <c r="Q5299" s="2">
        <v>3</v>
      </c>
      <c r="R5299" s="2" t="s">
        <v>21</v>
      </c>
      <c r="S5299" s="2" t="s">
        <v>34</v>
      </c>
      <c r="T5299" s="2" t="s">
        <v>123</v>
      </c>
      <c r="U5299" s="2">
        <v>7</v>
      </c>
      <c r="V5299" s="2" t="str">
        <f>PROPER(DatosTransformados[[#This Row],[Payment Method Hidden]])</f>
        <v>Credit Card</v>
      </c>
      <c r="W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299" s="2">
        <v>167</v>
      </c>
      <c r="Y5299" s="2"/>
      <c r="Z5299" s="2"/>
      <c r="AA5299" s="2" t="s">
        <v>3496</v>
      </c>
      <c r="AB5299" s="3">
        <f>DATEVALUE(DatosTransformados[[#This Row],[Contact Date Hidden]])</f>
        <v>44674</v>
      </c>
      <c r="AC5299" s="3">
        <v>45018</v>
      </c>
      <c r="AD5299" s="2" t="s">
        <v>38</v>
      </c>
      <c r="AE5299" s="2" t="str">
        <f>VLOOKUP(DatosTransformados[[#This Row],[Customer Segment Hidden]],Tabla3[#All],2,FALSE)</f>
        <v>Low</v>
      </c>
      <c r="AF5299" s="11">
        <v>6.5766286894543562</v>
      </c>
      <c r="AG5299" s="2">
        <v>2</v>
      </c>
      <c r="AH5299" s="2" t="s">
        <v>49</v>
      </c>
      <c r="AI5299" s="2" t="str">
        <f>IFERROR(VLOOKUP(DatosTransformados[[#This Row],[Preferred Contact Method Hidden]],Tabla3[#All],2,FALSE),DatosTransformados[[#This Row],[Preferred Contact Method Hidden]])</f>
        <v>Phone</v>
      </c>
      <c r="AJ5299" s="2" t="str">
        <f>VLOOKUP(DatosTransformados[[#This Row],[Applied Discount Hidden]],Tabla3[#All],2,FALSE)</f>
        <v>No</v>
      </c>
      <c r="AK5299" s="2" t="b">
        <v>0</v>
      </c>
    </row>
    <row r="5300" spans="1:37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">
        <v>21</v>
      </c>
      <c r="O53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0" s="5" t="s">
        <v>21</v>
      </c>
      <c r="Q5300" s="5">
        <v>0</v>
      </c>
      <c r="R5300" s="5" t="s">
        <v>21</v>
      </c>
      <c r="S5300" s="5" t="s">
        <v>34</v>
      </c>
      <c r="T5300" s="5" t="s">
        <v>25</v>
      </c>
      <c r="U5300" s="5">
        <v>8</v>
      </c>
      <c r="V5300" s="5" t="str">
        <f>PROPER(DatosTransformados[[#This Row],[Payment Method Hidden]])</f>
        <v>Credit Card</v>
      </c>
      <c r="W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300" s="5">
        <v>394</v>
      </c>
      <c r="Y5300" s="5"/>
      <c r="Z5300" s="5"/>
      <c r="AA5300" s="5" t="s">
        <v>2771</v>
      </c>
      <c r="AB5300" s="6">
        <f>DATEVALUE(DatosTransformados[[#This Row],[Contact Date Hidden]])</f>
        <v>44162</v>
      </c>
      <c r="AC5300" s="6">
        <v>45213</v>
      </c>
      <c r="AD5300" s="5" t="s">
        <v>38</v>
      </c>
      <c r="AE5300" s="5" t="str">
        <f>VLOOKUP(DatosTransformados[[#This Row],[Customer Segment Hidden]],Tabla3[#All],2,FALSE)</f>
        <v>Low</v>
      </c>
      <c r="AF5300" s="12">
        <v>7.9045725795740784</v>
      </c>
      <c r="AG5300" s="5">
        <v>5</v>
      </c>
      <c r="AH5300" s="5" t="s">
        <v>49</v>
      </c>
      <c r="AI5300" s="5" t="str">
        <f>IFERROR(VLOOKUP(DatosTransformados[[#This Row],[Preferred Contact Method Hidden]],Tabla3[#All],2,FALSE),DatosTransformados[[#This Row],[Preferred Contact Method Hidden]])</f>
        <v>Phone</v>
      </c>
      <c r="AJ5300" s="5" t="str">
        <f>VLOOKUP(DatosTransformados[[#This Row],[Applied Discount Hidden]],Tabla3[#All],2,FALSE)</f>
        <v>Yes</v>
      </c>
      <c r="AK5300" s="5" t="b">
        <v>1</v>
      </c>
    </row>
    <row r="5301" spans="1:37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">
        <v>21</v>
      </c>
      <c r="O53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1" s="2" t="s">
        <v>21</v>
      </c>
      <c r="Q5301" s="2">
        <v>0</v>
      </c>
      <c r="R5301" s="2" t="s">
        <v>33</v>
      </c>
      <c r="S5301" s="2" t="s">
        <v>24</v>
      </c>
      <c r="T5301" s="2" t="s">
        <v>35</v>
      </c>
      <c r="U5301" s="2">
        <v>70</v>
      </c>
      <c r="V5301" s="2" t="str">
        <f>PROPER(DatosTransformados[[#This Row],[Payment Method Hidden]])</f>
        <v>Direct Debit</v>
      </c>
      <c r="W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5301" s="2">
        <v>2757</v>
      </c>
      <c r="Y5301" s="2" t="s">
        <v>42</v>
      </c>
      <c r="Z5301" s="2" t="s">
        <v>213</v>
      </c>
      <c r="AA5301" s="2" t="s">
        <v>521</v>
      </c>
      <c r="AB5301" s="3">
        <f>DATEVALUE(DatosTransformados[[#This Row],[Contact Date Hidden]])</f>
        <v>44160</v>
      </c>
      <c r="AC5301" s="3">
        <v>44672</v>
      </c>
      <c r="AD5301" s="2" t="s">
        <v>44</v>
      </c>
      <c r="AE5301" s="2" t="str">
        <f>VLOOKUP(DatosTransformados[[#This Row],[Customer Segment Hidden]],Tabla3[#All],2,FALSE)</f>
        <v>Medium</v>
      </c>
      <c r="AF5301" s="11">
        <v>57.214978193273751</v>
      </c>
      <c r="AG5301" s="2">
        <v>7</v>
      </c>
      <c r="AH5301" s="2" t="s">
        <v>29</v>
      </c>
      <c r="AI5301" s="2" t="str">
        <f>IFERROR(VLOOKUP(DatosTransformados[[#This Row],[Preferred Contact Method Hidden]],Tabla3[#All],2,FALSE),DatosTransformados[[#This Row],[Preferred Contact Method Hidden]])</f>
        <v>Email</v>
      </c>
      <c r="AJ5301" s="2" t="str">
        <f>VLOOKUP(DatosTransformados[[#This Row],[Applied Discount Hidden]],Tabla3[#All],2,FALSE)</f>
        <v>No</v>
      </c>
      <c r="AK5301" s="2" t="b">
        <v>0</v>
      </c>
    </row>
    <row r="5302" spans="1:37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">
        <v>33</v>
      </c>
      <c r="O53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2" s="2" t="s">
        <v>21</v>
      </c>
      <c r="Q5302" s="2">
        <v>0</v>
      </c>
      <c r="R5302" s="2" t="s">
        <v>21</v>
      </c>
      <c r="S5302" s="2" t="s">
        <v>24</v>
      </c>
      <c r="T5302" s="2" t="s">
        <v>35</v>
      </c>
      <c r="U5302" s="2">
        <v>60</v>
      </c>
      <c r="V5302" s="2" t="str">
        <f>PROPER(DatosTransformados[[#This Row],[Payment Method Hidden]])</f>
        <v>Direct Debit</v>
      </c>
      <c r="W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5302" s="2">
        <v>2512</v>
      </c>
      <c r="Y5302" s="2" t="s">
        <v>156</v>
      </c>
      <c r="Z5302" s="2" t="s">
        <v>157</v>
      </c>
      <c r="AA5302" s="2" t="s">
        <v>2792</v>
      </c>
      <c r="AB5302" s="3">
        <f>DATEVALUE(DatosTransformados[[#This Row],[Contact Date Hidden]])</f>
        <v>44555</v>
      </c>
      <c r="AC5302" s="3">
        <v>44912</v>
      </c>
      <c r="AD5302" s="2" t="s">
        <v>28</v>
      </c>
      <c r="AE5302" s="2" t="str">
        <f>VLOOKUP(DatosTransformados[[#This Row],[Customer Segment Hidden]],Tabla3[#All],2,FALSE)</f>
        <v>High</v>
      </c>
      <c r="AF5302" s="11">
        <v>58.704923448287069</v>
      </c>
      <c r="AG5302" s="2">
        <v>3</v>
      </c>
      <c r="AH5302" s="2" t="s">
        <v>29</v>
      </c>
      <c r="AI5302" s="2" t="str">
        <f>IFERROR(VLOOKUP(DatosTransformados[[#This Row],[Preferred Contact Method Hidden]],Tabla3[#All],2,FALSE),DatosTransformados[[#This Row],[Preferred Contact Method Hidden]])</f>
        <v>Email</v>
      </c>
      <c r="AJ5302" s="2" t="str">
        <f>VLOOKUP(DatosTransformados[[#This Row],[Applied Discount Hidden]],Tabla3[#All],2,FALSE)</f>
        <v>No</v>
      </c>
      <c r="AK5302" s="2" t="b">
        <v>0</v>
      </c>
    </row>
    <row r="5303" spans="1:37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">
        <v>21</v>
      </c>
      <c r="O53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3" s="5" t="s">
        <v>21</v>
      </c>
      <c r="Q5303" s="5">
        <v>0</v>
      </c>
      <c r="R5303" s="5" t="s">
        <v>21</v>
      </c>
      <c r="S5303" s="5" t="s">
        <v>24</v>
      </c>
      <c r="T5303" s="5" t="s">
        <v>35</v>
      </c>
      <c r="U5303" s="5">
        <v>38</v>
      </c>
      <c r="V5303" s="5" t="str">
        <f>PROPER(DatosTransformados[[#This Row],[Payment Method Hidden]])</f>
        <v>Direct Debit</v>
      </c>
      <c r="W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303" s="5">
        <v>907</v>
      </c>
      <c r="Y5303" s="5" t="s">
        <v>103</v>
      </c>
      <c r="Z5303" s="5" t="s">
        <v>197</v>
      </c>
      <c r="AA5303" s="5" t="s">
        <v>7789</v>
      </c>
      <c r="AB5303" s="6">
        <f>DATEVALUE(DatosTransformados[[#This Row],[Contact Date Hidden]])</f>
        <v>43882</v>
      </c>
      <c r="AC5303" s="6">
        <v>45282</v>
      </c>
      <c r="AD5303" s="5" t="s">
        <v>44</v>
      </c>
      <c r="AE5303" s="5" t="str">
        <f>VLOOKUP(DatosTransformados[[#This Row],[Customer Segment Hidden]],Tabla3[#All],2,FALSE)</f>
        <v>Medium</v>
      </c>
      <c r="AF5303" s="12">
        <v>39.139340279921363</v>
      </c>
      <c r="AG5303" s="5">
        <v>7</v>
      </c>
      <c r="AH5303" s="5" t="s">
        <v>49</v>
      </c>
      <c r="AI5303" s="5" t="str">
        <f>IFERROR(VLOOKUP(DatosTransformados[[#This Row],[Preferred Contact Method Hidden]],Tabla3[#All],2,FALSE),DatosTransformados[[#This Row],[Preferred Contact Method Hidden]])</f>
        <v>Phone</v>
      </c>
      <c r="AJ5303" s="5" t="str">
        <f>VLOOKUP(DatosTransformados[[#This Row],[Applied Discount Hidden]],Tabla3[#All],2,FALSE)</f>
        <v>No</v>
      </c>
      <c r="AK5303" s="5" t="b">
        <v>0</v>
      </c>
    </row>
    <row r="5304" spans="1:37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">
        <v>21</v>
      </c>
      <c r="O53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4" s="2" t="s">
        <v>33</v>
      </c>
      <c r="Q5304" s="2">
        <v>2</v>
      </c>
      <c r="R5304" s="2" t="s">
        <v>21</v>
      </c>
      <c r="S5304" s="2" t="s">
        <v>52</v>
      </c>
      <c r="T5304" s="2" t="s">
        <v>25</v>
      </c>
      <c r="U5304" s="2">
        <v>7</v>
      </c>
      <c r="V5304" s="2" t="str">
        <f>PROPER(DatosTransformados[[#This Row],[Payment Method Hidden]])</f>
        <v>Credit Card</v>
      </c>
      <c r="W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304" s="2">
        <v>314</v>
      </c>
      <c r="Y5304" s="2"/>
      <c r="Z5304" s="2"/>
      <c r="AA5304" s="2" t="s">
        <v>3788</v>
      </c>
      <c r="AB5304" s="3">
        <f>DATEVALUE(DatosTransformados[[#This Row],[Contact Date Hidden]])</f>
        <v>43861</v>
      </c>
      <c r="AC5304" s="3">
        <v>44650</v>
      </c>
      <c r="AD5304" s="2" t="s">
        <v>28</v>
      </c>
      <c r="AE5304" s="2" t="str">
        <f>VLOOKUP(DatosTransformados[[#This Row],[Customer Segment Hidden]],Tabla3[#All],2,FALSE)</f>
        <v>High</v>
      </c>
      <c r="AF5304" s="11">
        <v>7.1083804666950119</v>
      </c>
      <c r="AG5304" s="2">
        <v>8</v>
      </c>
      <c r="AH5304" s="2" t="s">
        <v>29</v>
      </c>
      <c r="AI5304" s="2" t="str">
        <f>IFERROR(VLOOKUP(DatosTransformados[[#This Row],[Preferred Contact Method Hidden]],Tabla3[#All],2,FALSE),DatosTransformados[[#This Row],[Preferred Contact Method Hidden]])</f>
        <v>Email</v>
      </c>
      <c r="AJ5304" s="2" t="str">
        <f>VLOOKUP(DatosTransformados[[#This Row],[Applied Discount Hidden]],Tabla3[#All],2,FALSE)</f>
        <v>Yes</v>
      </c>
      <c r="AK5304" s="2" t="b">
        <v>1</v>
      </c>
    </row>
    <row r="5305" spans="1:37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">
        <v>33</v>
      </c>
      <c r="O53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5" s="5" t="s">
        <v>21</v>
      </c>
      <c r="Q5305" s="5">
        <v>0</v>
      </c>
      <c r="R5305" s="5" t="s">
        <v>21</v>
      </c>
      <c r="S5305" s="5" t="s">
        <v>52</v>
      </c>
      <c r="T5305" s="5" t="s">
        <v>117</v>
      </c>
      <c r="U5305" s="5">
        <v>25</v>
      </c>
      <c r="V5305" s="5" t="str">
        <f>PROPER(DatosTransformados[[#This Row],[Payment Method Hidden]])</f>
        <v>Direct Debit</v>
      </c>
      <c r="W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305" s="5">
        <v>151</v>
      </c>
      <c r="Y5305" s="5"/>
      <c r="Z5305" s="5"/>
      <c r="AA5305" s="5" t="s">
        <v>4777</v>
      </c>
      <c r="AB5305" s="6">
        <f>DATEVALUE(DatosTransformados[[#This Row],[Contact Date Hidden]])</f>
        <v>44900</v>
      </c>
      <c r="AC5305" s="6">
        <v>45136</v>
      </c>
      <c r="AD5305" s="5" t="s">
        <v>28</v>
      </c>
      <c r="AE5305" s="5" t="str">
        <f>VLOOKUP(DatosTransformados[[#This Row],[Customer Segment Hidden]],Tabla3[#All],2,FALSE)</f>
        <v>High</v>
      </c>
      <c r="AF5305" s="12">
        <v>23.78177238337376</v>
      </c>
      <c r="AG5305" s="5">
        <v>4</v>
      </c>
      <c r="AH5305" s="5" t="s">
        <v>49</v>
      </c>
      <c r="AI5305" s="5" t="str">
        <f>IFERROR(VLOOKUP(DatosTransformados[[#This Row],[Preferred Contact Method Hidden]],Tabla3[#All],2,FALSE),DatosTransformados[[#This Row],[Preferred Contact Method Hidden]])</f>
        <v>Phone</v>
      </c>
      <c r="AJ5305" s="5" t="str">
        <f>VLOOKUP(DatosTransformados[[#This Row],[Applied Discount Hidden]],Tabla3[#All],2,FALSE)</f>
        <v>Yes</v>
      </c>
      <c r="AK5305" s="5" t="b">
        <v>1</v>
      </c>
    </row>
    <row r="5306" spans="1:37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">
        <v>33</v>
      </c>
      <c r="O530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306" s="2" t="s">
        <v>33</v>
      </c>
      <c r="Q5306" s="2">
        <v>2</v>
      </c>
      <c r="R5306" s="2" t="s">
        <v>33</v>
      </c>
      <c r="S5306" s="2" t="s">
        <v>52</v>
      </c>
      <c r="T5306" s="2" t="s">
        <v>117</v>
      </c>
      <c r="U5306" s="2">
        <v>31</v>
      </c>
      <c r="V5306" s="2" t="str">
        <f>PROPER(DatosTransformados[[#This Row],[Payment Method Hidden]])</f>
        <v>Direct Debit</v>
      </c>
      <c r="W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306" s="2">
        <v>2111</v>
      </c>
      <c r="Y5306" s="2"/>
      <c r="Z5306" s="2"/>
      <c r="AA5306" s="2" t="s">
        <v>4597</v>
      </c>
      <c r="AB5306" s="3">
        <f>DATEVALUE(DatosTransformados[[#This Row],[Contact Date Hidden]])</f>
        <v>44231</v>
      </c>
      <c r="AC5306" s="3">
        <v>45217</v>
      </c>
      <c r="AD5306" s="2" t="s">
        <v>28</v>
      </c>
      <c r="AE5306" s="2" t="str">
        <f>VLOOKUP(DatosTransformados[[#This Row],[Customer Segment Hidden]],Tabla3[#All],2,FALSE)</f>
        <v>High</v>
      </c>
      <c r="AF5306" s="11">
        <v>35.666567184297719</v>
      </c>
      <c r="AG5306" s="2">
        <v>2</v>
      </c>
      <c r="AH5306" s="2" t="s">
        <v>49</v>
      </c>
      <c r="AI5306" s="2" t="str">
        <f>IFERROR(VLOOKUP(DatosTransformados[[#This Row],[Preferred Contact Method Hidden]],Tabla3[#All],2,FALSE),DatosTransformados[[#This Row],[Preferred Contact Method Hidden]])</f>
        <v>Phone</v>
      </c>
      <c r="AJ5306" s="2" t="str">
        <f>VLOOKUP(DatosTransformados[[#This Row],[Applied Discount Hidden]],Tabla3[#All],2,FALSE)</f>
        <v>No</v>
      </c>
      <c r="AK5306" s="2" t="b">
        <v>0</v>
      </c>
    </row>
    <row r="5307" spans="1:37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">
        <v>21</v>
      </c>
      <c r="O53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7" s="5" t="s">
        <v>21</v>
      </c>
      <c r="Q5307" s="5">
        <v>0</v>
      </c>
      <c r="R5307" s="5" t="s">
        <v>33</v>
      </c>
      <c r="S5307" s="5" t="s">
        <v>24</v>
      </c>
      <c r="T5307" s="5" t="s">
        <v>117</v>
      </c>
      <c r="U5307" s="5">
        <v>33</v>
      </c>
      <c r="V5307" s="5" t="str">
        <f>PROPER(DatosTransformados[[#This Row],[Payment Method Hidden]])</f>
        <v>Direct Debit</v>
      </c>
      <c r="W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307" s="5">
        <v>1298</v>
      </c>
      <c r="Y5307" s="5" t="s">
        <v>103</v>
      </c>
      <c r="Z5307" s="5" t="s">
        <v>197</v>
      </c>
      <c r="AA5307" s="5" t="s">
        <v>211</v>
      </c>
      <c r="AB5307" s="6">
        <f>DATEVALUE(DatosTransformados[[#This Row],[Contact Date Hidden]])</f>
        <v>44998</v>
      </c>
      <c r="AC5307" s="6">
        <v>43990</v>
      </c>
      <c r="AD5307" s="5" t="s">
        <v>28</v>
      </c>
      <c r="AE5307" s="5" t="str">
        <f>VLOOKUP(DatosTransformados[[#This Row],[Customer Segment Hidden]],Tabla3[#All],2,FALSE)</f>
        <v>High</v>
      </c>
      <c r="AF5307" s="12">
        <v>36.116362870240927</v>
      </c>
      <c r="AG5307" s="5">
        <v>9</v>
      </c>
      <c r="AH5307" s="5" t="s">
        <v>49</v>
      </c>
      <c r="AI5307" s="5" t="str">
        <f>IFERROR(VLOOKUP(DatosTransformados[[#This Row],[Preferred Contact Method Hidden]],Tabla3[#All],2,FALSE),DatosTransformados[[#This Row],[Preferred Contact Method Hidden]])</f>
        <v>Phone</v>
      </c>
      <c r="AJ5307" s="5" t="str">
        <f>VLOOKUP(DatosTransformados[[#This Row],[Applied Discount Hidden]],Tabla3[#All],2,FALSE)</f>
        <v>Yes</v>
      </c>
      <c r="AK5307" s="5" t="b">
        <v>1</v>
      </c>
    </row>
    <row r="5308" spans="1:37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">
        <v>21</v>
      </c>
      <c r="O53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8" s="2" t="s">
        <v>33</v>
      </c>
      <c r="Q5308" s="2">
        <v>2</v>
      </c>
      <c r="R5308" s="2" t="s">
        <v>21</v>
      </c>
      <c r="S5308" s="2" t="s">
        <v>52</v>
      </c>
      <c r="T5308" s="2" t="s">
        <v>35</v>
      </c>
      <c r="U5308" s="2">
        <v>9</v>
      </c>
      <c r="V5308" s="2" t="str">
        <f>PROPER(DatosTransformados[[#This Row],[Payment Method Hidden]])</f>
        <v>Direct Debit</v>
      </c>
      <c r="W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308" s="2">
        <v>637</v>
      </c>
      <c r="Y5308" s="2"/>
      <c r="Z5308" s="2"/>
      <c r="AA5308" s="2" t="s">
        <v>2349</v>
      </c>
      <c r="AB5308" s="3">
        <f>DATEVALUE(DatosTransformados[[#This Row],[Contact Date Hidden]])</f>
        <v>45224</v>
      </c>
      <c r="AC5308" s="3">
        <v>44948</v>
      </c>
      <c r="AD5308" s="2" t="s">
        <v>28</v>
      </c>
      <c r="AE5308" s="2" t="str">
        <f>VLOOKUP(DatosTransformados[[#This Row],[Customer Segment Hidden]],Tabla3[#All],2,FALSE)</f>
        <v>High</v>
      </c>
      <c r="AF5308" s="11">
        <v>8.843863518803774</v>
      </c>
      <c r="AG5308" s="2">
        <v>5</v>
      </c>
      <c r="AH5308" s="2" t="s">
        <v>63</v>
      </c>
      <c r="AI5308" s="2" t="str">
        <f>IFERROR(VLOOKUP(DatosTransformados[[#This Row],[Preferred Contact Method Hidden]],Tabla3[#All],2,FALSE),DatosTransformados[[#This Row],[Preferred Contact Method Hidden]])</f>
        <v>SMS</v>
      </c>
      <c r="AJ5308" s="2" t="str">
        <f>VLOOKUP(DatosTransformados[[#This Row],[Applied Discount Hidden]],Tabla3[#All],2,FALSE)</f>
        <v>Yes</v>
      </c>
      <c r="AK5308" s="2" t="b">
        <v>1</v>
      </c>
    </row>
    <row r="5309" spans="1:37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">
        <v>33</v>
      </c>
      <c r="O53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09" s="5" t="s">
        <v>21</v>
      </c>
      <c r="Q5309" s="5">
        <v>0</v>
      </c>
      <c r="R5309" s="5" t="s">
        <v>21</v>
      </c>
      <c r="S5309" s="5" t="s">
        <v>24</v>
      </c>
      <c r="T5309" s="5" t="s">
        <v>117</v>
      </c>
      <c r="U5309" s="5">
        <v>49</v>
      </c>
      <c r="V5309" s="5" t="str">
        <f>PROPER(DatosTransformados[[#This Row],[Payment Method Hidden]])</f>
        <v>Direct Debit</v>
      </c>
      <c r="W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309" s="5">
        <v>2327</v>
      </c>
      <c r="Y5309" s="5" t="s">
        <v>42</v>
      </c>
      <c r="Z5309" s="5" t="s">
        <v>279</v>
      </c>
      <c r="AA5309" s="5" t="s">
        <v>861</v>
      </c>
      <c r="AB5309" s="6">
        <f>DATEVALUE(DatosTransformados[[#This Row],[Contact Date Hidden]])</f>
        <v>44581</v>
      </c>
      <c r="AC5309" s="6">
        <v>45277</v>
      </c>
      <c r="AD5309" s="5" t="s">
        <v>38</v>
      </c>
      <c r="AE5309" s="5" t="str">
        <f>VLOOKUP(DatosTransformados[[#This Row],[Customer Segment Hidden]],Tabla3[#All],2,FALSE)</f>
        <v>Low</v>
      </c>
      <c r="AF5309" s="12">
        <v>58.305859419981473</v>
      </c>
      <c r="AG5309" s="5">
        <v>7</v>
      </c>
      <c r="AH5309" s="5" t="s">
        <v>49</v>
      </c>
      <c r="AI5309" s="5" t="str">
        <f>IFERROR(VLOOKUP(DatosTransformados[[#This Row],[Preferred Contact Method Hidden]],Tabla3[#All],2,FALSE),DatosTransformados[[#This Row],[Preferred Contact Method Hidden]])</f>
        <v>Phone</v>
      </c>
      <c r="AJ5309" s="5" t="str">
        <f>VLOOKUP(DatosTransformados[[#This Row],[Applied Discount Hidden]],Tabla3[#All],2,FALSE)</f>
        <v>Yes</v>
      </c>
      <c r="AK5309" s="5" t="b">
        <v>1</v>
      </c>
    </row>
    <row r="5310" spans="1:37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">
        <v>21</v>
      </c>
      <c r="O53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0" s="2" t="s">
        <v>33</v>
      </c>
      <c r="Q5310" s="2">
        <v>6</v>
      </c>
      <c r="R5310" s="2" t="s">
        <v>21</v>
      </c>
      <c r="S5310" s="2" t="s">
        <v>24</v>
      </c>
      <c r="T5310" s="2" t="s">
        <v>25</v>
      </c>
      <c r="U5310" s="2">
        <v>13</v>
      </c>
      <c r="V5310" s="2" t="str">
        <f>PROPER(DatosTransformados[[#This Row],[Payment Method Hidden]])</f>
        <v>Credit Card</v>
      </c>
      <c r="W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310" s="2">
        <v>215</v>
      </c>
      <c r="Y5310" s="2" t="s">
        <v>134</v>
      </c>
      <c r="Z5310" s="2" t="s">
        <v>375</v>
      </c>
      <c r="AA5310" s="2" t="s">
        <v>989</v>
      </c>
      <c r="AB5310" s="3">
        <f>DATEVALUE(DatosTransformados[[#This Row],[Contact Date Hidden]])</f>
        <v>45115</v>
      </c>
      <c r="AC5310" s="3">
        <v>44356</v>
      </c>
      <c r="AD5310" s="2" t="s">
        <v>44</v>
      </c>
      <c r="AE5310" s="2" t="str">
        <f>VLOOKUP(DatosTransformados[[#This Row],[Customer Segment Hidden]],Tabla3[#All],2,FALSE)</f>
        <v>Medium</v>
      </c>
      <c r="AF5310" s="11">
        <v>11.53879592242566</v>
      </c>
      <c r="AG5310" s="2">
        <v>2</v>
      </c>
      <c r="AH5310" s="2" t="s">
        <v>29</v>
      </c>
      <c r="AI5310" s="2" t="str">
        <f>IFERROR(VLOOKUP(DatosTransformados[[#This Row],[Preferred Contact Method Hidden]],Tabla3[#All],2,FALSE),DatosTransformados[[#This Row],[Preferred Contact Method Hidden]])</f>
        <v>Email</v>
      </c>
      <c r="AJ5310" s="2" t="str">
        <f>VLOOKUP(DatosTransformados[[#This Row],[Applied Discount Hidden]],Tabla3[#All],2,FALSE)</f>
        <v>Yes</v>
      </c>
      <c r="AK5310" s="2" t="b">
        <v>1</v>
      </c>
    </row>
    <row r="5311" spans="1:37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">
        <v>21</v>
      </c>
      <c r="O53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1" s="5" t="s">
        <v>21</v>
      </c>
      <c r="Q5311" s="5">
        <v>0</v>
      </c>
      <c r="R5311" s="5" t="s">
        <v>33</v>
      </c>
      <c r="S5311" s="5" t="s">
        <v>34</v>
      </c>
      <c r="T5311" s="5" t="s">
        <v>25</v>
      </c>
      <c r="U5311" s="5">
        <v>36</v>
      </c>
      <c r="V5311" s="5" t="str">
        <f>PROPER(DatosTransformados[[#This Row],[Payment Method Hidden]])</f>
        <v>Credit Card</v>
      </c>
      <c r="W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311" s="5">
        <v>1492</v>
      </c>
      <c r="Y5311" s="5"/>
      <c r="Z5311" s="5"/>
      <c r="AA5311" s="5" t="s">
        <v>285</v>
      </c>
      <c r="AB5311" s="6">
        <f>DATEVALUE(DatosTransformados[[#This Row],[Contact Date Hidden]])</f>
        <v>44363</v>
      </c>
      <c r="AC5311" s="6">
        <v>45052</v>
      </c>
      <c r="AD5311" s="5" t="s">
        <v>28</v>
      </c>
      <c r="AE5311" s="5" t="str">
        <f>VLOOKUP(DatosTransformados[[#This Row],[Customer Segment Hidden]],Tabla3[#All],2,FALSE)</f>
        <v>High</v>
      </c>
      <c r="AF5311" s="12">
        <v>40.205987344809543</v>
      </c>
      <c r="AG5311" s="5">
        <v>2</v>
      </c>
      <c r="AH5311" s="5" t="s">
        <v>63</v>
      </c>
      <c r="AI5311" s="5" t="str">
        <f>IFERROR(VLOOKUP(DatosTransformados[[#This Row],[Preferred Contact Method Hidden]],Tabla3[#All],2,FALSE),DatosTransformados[[#This Row],[Preferred Contact Method Hidden]])</f>
        <v>SMS</v>
      </c>
      <c r="AJ5311" s="5" t="str">
        <f>VLOOKUP(DatosTransformados[[#This Row],[Applied Discount Hidden]],Tabla3[#All],2,FALSE)</f>
        <v>No</v>
      </c>
      <c r="AK5311" s="5" t="b">
        <v>0</v>
      </c>
    </row>
    <row r="5312" spans="1:37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">
        <v>21</v>
      </c>
      <c r="O53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2" s="2" t="s">
        <v>33</v>
      </c>
      <c r="Q5312" s="2">
        <v>2</v>
      </c>
      <c r="R5312" s="2" t="s">
        <v>21</v>
      </c>
      <c r="S5312" s="2" t="s">
        <v>52</v>
      </c>
      <c r="T5312" s="2" t="s">
        <v>123</v>
      </c>
      <c r="U5312" s="2">
        <v>8</v>
      </c>
      <c r="V5312" s="2" t="str">
        <f>PROPER(DatosTransformados[[#This Row],[Payment Method Hidden]])</f>
        <v>Credit Card</v>
      </c>
      <c r="W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312" s="2">
        <v>388</v>
      </c>
      <c r="Y5312" s="2"/>
      <c r="Z5312" s="2"/>
      <c r="AA5312" s="2" t="s">
        <v>6390</v>
      </c>
      <c r="AB5312" s="3">
        <f>DATEVALUE(DatosTransformados[[#This Row],[Contact Date Hidden]])</f>
        <v>45274</v>
      </c>
      <c r="AC5312" s="3">
        <v>45126</v>
      </c>
      <c r="AD5312" s="2" t="s">
        <v>44</v>
      </c>
      <c r="AE5312" s="2" t="str">
        <f>VLOOKUP(DatosTransformados[[#This Row],[Customer Segment Hidden]],Tabla3[#All],2,FALSE)</f>
        <v>Medium</v>
      </c>
      <c r="AF5312" s="11">
        <v>8.9511211215476862</v>
      </c>
      <c r="AG5312" s="2">
        <v>8</v>
      </c>
      <c r="AH5312" s="2" t="s">
        <v>29</v>
      </c>
      <c r="AI5312" s="2" t="str">
        <f>IFERROR(VLOOKUP(DatosTransformados[[#This Row],[Preferred Contact Method Hidden]],Tabla3[#All],2,FALSE),DatosTransformados[[#This Row],[Preferred Contact Method Hidden]])</f>
        <v>Email</v>
      </c>
      <c r="AJ5312" s="2" t="str">
        <f>VLOOKUP(DatosTransformados[[#This Row],[Applied Discount Hidden]],Tabla3[#All],2,FALSE)</f>
        <v>Yes</v>
      </c>
      <c r="AK5312" s="2" t="b">
        <v>1</v>
      </c>
    </row>
    <row r="5313" spans="1:37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">
        <v>33</v>
      </c>
      <c r="O53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3" s="5" t="s">
        <v>21</v>
      </c>
      <c r="Q5313" s="5">
        <v>0</v>
      </c>
      <c r="R5313" s="5" t="s">
        <v>33</v>
      </c>
      <c r="S5313" s="5" t="s">
        <v>52</v>
      </c>
      <c r="T5313" s="5" t="s">
        <v>117</v>
      </c>
      <c r="U5313" s="5">
        <v>40</v>
      </c>
      <c r="V5313" s="5" t="str">
        <f>PROPER(DatosTransformados[[#This Row],[Payment Method Hidden]])</f>
        <v>Direct Debit</v>
      </c>
      <c r="W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313" s="5">
        <v>106</v>
      </c>
      <c r="Y5313" s="5"/>
      <c r="Z5313" s="5"/>
      <c r="AA5313" s="5" t="s">
        <v>4035</v>
      </c>
      <c r="AB5313" s="6">
        <f>DATEVALUE(DatosTransformados[[#This Row],[Contact Date Hidden]])</f>
        <v>44005</v>
      </c>
      <c r="AC5313" s="6">
        <v>45027</v>
      </c>
      <c r="AD5313" s="5" t="s">
        <v>38</v>
      </c>
      <c r="AE5313" s="5" t="str">
        <f>VLOOKUP(DatosTransformados[[#This Row],[Customer Segment Hidden]],Tabla3[#All],2,FALSE)</f>
        <v>Low</v>
      </c>
      <c r="AF5313" s="12">
        <v>37.14085249458153</v>
      </c>
      <c r="AG5313" s="5">
        <v>3</v>
      </c>
      <c r="AH5313" s="5" t="s">
        <v>29</v>
      </c>
      <c r="AI5313" s="5" t="str">
        <f>IFERROR(VLOOKUP(DatosTransformados[[#This Row],[Preferred Contact Method Hidden]],Tabla3[#All],2,FALSE),DatosTransformados[[#This Row],[Preferred Contact Method Hidden]])</f>
        <v>Email</v>
      </c>
      <c r="AJ5313" s="5" t="str">
        <f>VLOOKUP(DatosTransformados[[#This Row],[Applied Discount Hidden]],Tabla3[#All],2,FALSE)</f>
        <v>Yes</v>
      </c>
      <c r="AK5313" s="5" t="b">
        <v>1</v>
      </c>
    </row>
    <row r="5314" spans="1:37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">
        <v>21</v>
      </c>
      <c r="O53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4" s="2" t="s">
        <v>21</v>
      </c>
      <c r="Q5314" s="2">
        <v>0</v>
      </c>
      <c r="R5314" s="2" t="s">
        <v>33</v>
      </c>
      <c r="S5314" s="2" t="s">
        <v>34</v>
      </c>
      <c r="T5314" s="2" t="s">
        <v>25</v>
      </c>
      <c r="U5314" s="2">
        <v>61</v>
      </c>
      <c r="V5314" s="2" t="str">
        <f>PROPER(DatosTransformados[[#This Row],[Payment Method Hidden]])</f>
        <v>Credit Card</v>
      </c>
      <c r="W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314" s="2">
        <v>3944</v>
      </c>
      <c r="Y5314" s="2"/>
      <c r="Z5314" s="2"/>
      <c r="AA5314" s="2" t="s">
        <v>7801</v>
      </c>
      <c r="AB5314" s="3">
        <f>DATEVALUE(DatosTransformados[[#This Row],[Contact Date Hidden]])</f>
        <v>45168</v>
      </c>
      <c r="AC5314" s="3">
        <v>44033</v>
      </c>
      <c r="AD5314" s="2" t="s">
        <v>38</v>
      </c>
      <c r="AE5314" s="2" t="str">
        <f>VLOOKUP(DatosTransformados[[#This Row],[Customer Segment Hidden]],Tabla3[#All],2,FALSE)</f>
        <v>Low</v>
      </c>
      <c r="AF5314" s="11">
        <v>70.79304195208978</v>
      </c>
      <c r="AG5314" s="2">
        <v>9</v>
      </c>
      <c r="AH5314" s="2" t="s">
        <v>49</v>
      </c>
      <c r="AI5314" s="2" t="str">
        <f>IFERROR(VLOOKUP(DatosTransformados[[#This Row],[Preferred Contact Method Hidden]],Tabla3[#All],2,FALSE),DatosTransformados[[#This Row],[Preferred Contact Method Hidden]])</f>
        <v>Phone</v>
      </c>
      <c r="AJ5314" s="2" t="str">
        <f>VLOOKUP(DatosTransformados[[#This Row],[Applied Discount Hidden]],Tabla3[#All],2,FALSE)</f>
        <v>Yes</v>
      </c>
      <c r="AK5314" s="2" t="b">
        <v>1</v>
      </c>
    </row>
    <row r="5315" spans="1:37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">
        <v>21</v>
      </c>
      <c r="O53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5" s="5" t="s">
        <v>33</v>
      </c>
      <c r="Q5315" s="5">
        <v>5</v>
      </c>
      <c r="R5315" s="5" t="s">
        <v>21</v>
      </c>
      <c r="S5315" s="5" t="s">
        <v>24</v>
      </c>
      <c r="T5315" s="5" t="s">
        <v>123</v>
      </c>
      <c r="U5315" s="5">
        <v>6</v>
      </c>
      <c r="V5315" s="5" t="str">
        <f>PROPER(DatosTransformados[[#This Row],[Payment Method Hidden]])</f>
        <v>Credit Card</v>
      </c>
      <c r="W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5315" s="5">
        <v>6</v>
      </c>
      <c r="Y5315" s="5"/>
      <c r="Z5315" s="5"/>
      <c r="AA5315" s="5" t="s">
        <v>4730</v>
      </c>
      <c r="AB5315" s="6">
        <f>DATEVALUE(DatosTransformados[[#This Row],[Contact Date Hidden]])</f>
        <v>44792</v>
      </c>
      <c r="AC5315" s="6">
        <v>44816</v>
      </c>
      <c r="AD5315" s="5" t="s">
        <v>28</v>
      </c>
      <c r="AE5315" s="5" t="str">
        <f>VLOOKUP(DatosTransformados[[#This Row],[Customer Segment Hidden]],Tabla3[#All],2,FALSE)</f>
        <v>High</v>
      </c>
      <c r="AF5315" s="12">
        <v>6.0996917301764064</v>
      </c>
      <c r="AG5315" s="5">
        <v>1</v>
      </c>
      <c r="AH5315" s="5" t="s">
        <v>29</v>
      </c>
      <c r="AI5315" s="5" t="str">
        <f>IFERROR(VLOOKUP(DatosTransformados[[#This Row],[Preferred Contact Method Hidden]],Tabla3[#All],2,FALSE),DatosTransformados[[#This Row],[Preferred Contact Method Hidden]])</f>
        <v>Email</v>
      </c>
      <c r="AJ5315" s="5" t="str">
        <f>VLOOKUP(DatosTransformados[[#This Row],[Applied Discount Hidden]],Tabla3[#All],2,FALSE)</f>
        <v>Yes</v>
      </c>
      <c r="AK5315" s="5" t="b">
        <v>1</v>
      </c>
    </row>
    <row r="5316" spans="1:37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">
        <v>21</v>
      </c>
      <c r="O53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6" s="2" t="s">
        <v>33</v>
      </c>
      <c r="Q5316" s="2">
        <v>6</v>
      </c>
      <c r="R5316" s="2" t="s">
        <v>21</v>
      </c>
      <c r="S5316" s="2" t="s">
        <v>34</v>
      </c>
      <c r="T5316" s="2" t="s">
        <v>117</v>
      </c>
      <c r="U5316" s="2">
        <v>29</v>
      </c>
      <c r="V5316" s="2" t="str">
        <f>PROPER(DatosTransformados[[#This Row],[Payment Method Hidden]])</f>
        <v>Direct Debit</v>
      </c>
      <c r="W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316" s="2">
        <v>802</v>
      </c>
      <c r="Y5316" s="2"/>
      <c r="Z5316" s="2"/>
      <c r="AA5316" s="2" t="s">
        <v>7804</v>
      </c>
      <c r="AB5316" s="3">
        <f>DATEVALUE(DatosTransformados[[#This Row],[Contact Date Hidden]])</f>
        <v>43941</v>
      </c>
      <c r="AC5316" s="3">
        <v>44441</v>
      </c>
      <c r="AD5316" s="2" t="s">
        <v>38</v>
      </c>
      <c r="AE5316" s="2" t="str">
        <f>VLOOKUP(DatosTransformados[[#This Row],[Customer Segment Hidden]],Tabla3[#All],2,FALSE)</f>
        <v>Low</v>
      </c>
      <c r="AF5316" s="11">
        <v>25.56784083734108</v>
      </c>
      <c r="AG5316" s="2">
        <v>0</v>
      </c>
      <c r="AH5316" s="2" t="s">
        <v>29</v>
      </c>
      <c r="AI5316" s="2" t="str">
        <f>IFERROR(VLOOKUP(DatosTransformados[[#This Row],[Preferred Contact Method Hidden]],Tabla3[#All],2,FALSE),DatosTransformados[[#This Row],[Preferred Contact Method Hidden]])</f>
        <v>Email</v>
      </c>
      <c r="AJ5316" s="2" t="str">
        <f>VLOOKUP(DatosTransformados[[#This Row],[Applied Discount Hidden]],Tabla3[#All],2,FALSE)</f>
        <v>Yes</v>
      </c>
      <c r="AK5316" s="2" t="b">
        <v>1</v>
      </c>
    </row>
    <row r="5317" spans="1:37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">
        <v>33</v>
      </c>
      <c r="O53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7" s="5" t="s">
        <v>33</v>
      </c>
      <c r="Q5317" s="5">
        <v>3</v>
      </c>
      <c r="R5317" s="5" t="s">
        <v>33</v>
      </c>
      <c r="S5317" s="5" t="s">
        <v>34</v>
      </c>
      <c r="T5317" s="5" t="s">
        <v>123</v>
      </c>
      <c r="U5317" s="5">
        <v>27</v>
      </c>
      <c r="V5317" s="5" t="str">
        <f>PROPER(DatosTransformados[[#This Row],[Payment Method Hidden]])</f>
        <v>Credit Card</v>
      </c>
      <c r="W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317" s="5">
        <v>570</v>
      </c>
      <c r="Y5317" s="5"/>
      <c r="Z5317" s="5"/>
      <c r="AA5317" s="5" t="s">
        <v>2980</v>
      </c>
      <c r="AB5317" s="6">
        <f>DATEVALUE(DatosTransformados[[#This Row],[Contact Date Hidden]])</f>
        <v>44633</v>
      </c>
      <c r="AC5317" s="6">
        <v>44647</v>
      </c>
      <c r="AD5317" s="5" t="s">
        <v>44</v>
      </c>
      <c r="AE5317" s="5" t="str">
        <f>VLOOKUP(DatosTransformados[[#This Row],[Customer Segment Hidden]],Tabla3[#All],2,FALSE)</f>
        <v>Medium</v>
      </c>
      <c r="AF5317" s="12">
        <v>23.048197387726791</v>
      </c>
      <c r="AG5317" s="5">
        <v>6</v>
      </c>
      <c r="AH5317" s="5" t="s">
        <v>49</v>
      </c>
      <c r="AI5317" s="5" t="str">
        <f>IFERROR(VLOOKUP(DatosTransformados[[#This Row],[Preferred Contact Method Hidden]],Tabla3[#All],2,FALSE),DatosTransformados[[#This Row],[Preferred Contact Method Hidden]])</f>
        <v>Phone</v>
      </c>
      <c r="AJ5317" s="5" t="str">
        <f>VLOOKUP(DatosTransformados[[#This Row],[Applied Discount Hidden]],Tabla3[#All],2,FALSE)</f>
        <v>Yes</v>
      </c>
      <c r="AK5317" s="5" t="b">
        <v>1</v>
      </c>
    </row>
    <row r="5318" spans="1:37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">
        <v>21</v>
      </c>
      <c r="O53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8" s="2" t="s">
        <v>21</v>
      </c>
      <c r="Q5318" s="2">
        <v>0</v>
      </c>
      <c r="R5318" s="2" t="s">
        <v>21</v>
      </c>
      <c r="S5318" s="2" t="s">
        <v>34</v>
      </c>
      <c r="T5318" s="2" t="s">
        <v>207</v>
      </c>
      <c r="U5318" s="2">
        <v>9</v>
      </c>
      <c r="V5318" s="2" t="str">
        <f>PROPER(DatosTransformados[[#This Row],[Payment Method Hidden]])</f>
        <v>Paper Check</v>
      </c>
      <c r="W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318" s="2">
        <v>175</v>
      </c>
      <c r="Y5318" s="2"/>
      <c r="Z5318" s="2"/>
      <c r="AA5318" s="2" t="s">
        <v>1484</v>
      </c>
      <c r="AB5318" s="3">
        <f>DATEVALUE(DatosTransformados[[#This Row],[Contact Date Hidden]])</f>
        <v>44558</v>
      </c>
      <c r="AC5318" s="3">
        <v>44801</v>
      </c>
      <c r="AD5318" s="2" t="s">
        <v>38</v>
      </c>
      <c r="AE5318" s="2" t="str">
        <f>VLOOKUP(DatosTransformados[[#This Row],[Customer Segment Hidden]],Tabla3[#All],2,FALSE)</f>
        <v>Low</v>
      </c>
      <c r="AF5318" s="11">
        <v>8.1648307740256705</v>
      </c>
      <c r="AG5318" s="2">
        <v>4</v>
      </c>
      <c r="AH5318" s="2" t="s">
        <v>63</v>
      </c>
      <c r="AI5318" s="2" t="str">
        <f>IFERROR(VLOOKUP(DatosTransformados[[#This Row],[Preferred Contact Method Hidden]],Tabla3[#All],2,FALSE),DatosTransformados[[#This Row],[Preferred Contact Method Hidden]])</f>
        <v>SMS</v>
      </c>
      <c r="AJ5318" s="2" t="str">
        <f>VLOOKUP(DatosTransformados[[#This Row],[Applied Discount Hidden]],Tabla3[#All],2,FALSE)</f>
        <v>No</v>
      </c>
      <c r="AK5318" s="2" t="b">
        <v>0</v>
      </c>
    </row>
    <row r="5319" spans="1:37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">
        <v>21</v>
      </c>
      <c r="O53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19" s="5" t="s">
        <v>21</v>
      </c>
      <c r="Q5319" s="5">
        <v>0</v>
      </c>
      <c r="R5319" s="5" t="s">
        <v>33</v>
      </c>
      <c r="S5319" s="5" t="s">
        <v>52</v>
      </c>
      <c r="T5319" s="5" t="s">
        <v>169</v>
      </c>
      <c r="U5319" s="5">
        <v>28</v>
      </c>
      <c r="V5319" s="5" t="str">
        <f>PROPER(DatosTransformados[[#This Row],[Payment Method Hidden]])</f>
        <v>Paper Check</v>
      </c>
      <c r="W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319" s="5">
        <v>1787</v>
      </c>
      <c r="Y5319" s="5"/>
      <c r="Z5319" s="5"/>
      <c r="AA5319" s="5" t="s">
        <v>6745</v>
      </c>
      <c r="AB5319" s="6">
        <f>DATEVALUE(DatosTransformados[[#This Row],[Contact Date Hidden]])</f>
        <v>43913</v>
      </c>
      <c r="AC5319" s="6">
        <v>43891</v>
      </c>
      <c r="AD5319" s="5" t="s">
        <v>38</v>
      </c>
      <c r="AE5319" s="5" t="str">
        <f>VLOOKUP(DatosTransformados[[#This Row],[Customer Segment Hidden]],Tabla3[#All],2,FALSE)</f>
        <v>Low</v>
      </c>
      <c r="AF5319" s="12">
        <v>29.478169513069648</v>
      </c>
      <c r="AG5319" s="5">
        <v>1</v>
      </c>
      <c r="AH5319" s="5" t="s">
        <v>49</v>
      </c>
      <c r="AI5319" s="5" t="str">
        <f>IFERROR(VLOOKUP(DatosTransformados[[#This Row],[Preferred Contact Method Hidden]],Tabla3[#All],2,FALSE),DatosTransformados[[#This Row],[Preferred Contact Method Hidden]])</f>
        <v>Phone</v>
      </c>
      <c r="AJ5319" s="5" t="str">
        <f>VLOOKUP(DatosTransformados[[#This Row],[Applied Discount Hidden]],Tabla3[#All],2,FALSE)</f>
        <v>Yes</v>
      </c>
      <c r="AK5319" s="5" t="b">
        <v>1</v>
      </c>
    </row>
    <row r="5320" spans="1:37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">
        <v>21</v>
      </c>
      <c r="O53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0" s="2" t="s">
        <v>33</v>
      </c>
      <c r="Q5320" s="2">
        <v>2</v>
      </c>
      <c r="R5320" s="2" t="s">
        <v>33</v>
      </c>
      <c r="S5320" s="2" t="s">
        <v>52</v>
      </c>
      <c r="T5320" s="2" t="s">
        <v>35</v>
      </c>
      <c r="U5320" s="2">
        <v>32</v>
      </c>
      <c r="V5320" s="2" t="str">
        <f>PROPER(DatosTransformados[[#This Row],[Payment Method Hidden]])</f>
        <v>Direct Debit</v>
      </c>
      <c r="W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320" s="2">
        <v>2203</v>
      </c>
      <c r="Y5320" s="2"/>
      <c r="Z5320" s="2"/>
      <c r="AA5320" s="2" t="s">
        <v>7809</v>
      </c>
      <c r="AB5320" s="3">
        <f>DATEVALUE(DatosTransformados[[#This Row],[Contact Date Hidden]])</f>
        <v>44846</v>
      </c>
      <c r="AC5320" s="3">
        <v>44844</v>
      </c>
      <c r="AD5320" s="2" t="s">
        <v>38</v>
      </c>
      <c r="AE5320" s="2" t="str">
        <f>VLOOKUP(DatosTransformados[[#This Row],[Customer Segment Hidden]],Tabla3[#All],2,FALSE)</f>
        <v>Low</v>
      </c>
      <c r="AF5320" s="11">
        <v>31.090096295745759</v>
      </c>
      <c r="AG5320" s="2">
        <v>2</v>
      </c>
      <c r="AH5320" s="2" t="s">
        <v>63</v>
      </c>
      <c r="AI5320" s="2" t="str">
        <f>IFERROR(VLOOKUP(DatosTransformados[[#This Row],[Preferred Contact Method Hidden]],Tabla3[#All],2,FALSE),DatosTransformados[[#This Row],[Preferred Contact Method Hidden]])</f>
        <v>SMS</v>
      </c>
      <c r="AJ5320" s="2" t="str">
        <f>VLOOKUP(DatosTransformados[[#This Row],[Applied Discount Hidden]],Tabla3[#All],2,FALSE)</f>
        <v>No</v>
      </c>
      <c r="AK5320" s="2" t="b">
        <v>0</v>
      </c>
    </row>
    <row r="5321" spans="1:37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">
        <v>21</v>
      </c>
      <c r="O53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1" s="5" t="s">
        <v>33</v>
      </c>
      <c r="Q5321" s="5">
        <v>3</v>
      </c>
      <c r="R5321" s="5" t="s">
        <v>21</v>
      </c>
      <c r="S5321" s="5" t="s">
        <v>52</v>
      </c>
      <c r="T5321" s="5" t="s">
        <v>25</v>
      </c>
      <c r="U5321" s="5">
        <v>9</v>
      </c>
      <c r="V5321" s="5" t="str">
        <f>PROPER(DatosTransformados[[#This Row],[Payment Method Hidden]])</f>
        <v>Credit Card</v>
      </c>
      <c r="W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321" s="5">
        <v>528</v>
      </c>
      <c r="Y5321" s="5"/>
      <c r="Z5321" s="5"/>
      <c r="AA5321" s="5" t="s">
        <v>3697</v>
      </c>
      <c r="AB5321" s="6">
        <f>DATEVALUE(DatosTransformados[[#This Row],[Contact Date Hidden]])</f>
        <v>44059</v>
      </c>
      <c r="AC5321" s="6">
        <v>44322</v>
      </c>
      <c r="AD5321" s="5" t="s">
        <v>44</v>
      </c>
      <c r="AE5321" s="5" t="str">
        <f>VLOOKUP(DatosTransformados[[#This Row],[Customer Segment Hidden]],Tabla3[#All],2,FALSE)</f>
        <v>Medium</v>
      </c>
      <c r="AF5321" s="12">
        <v>7.8573548360845642</v>
      </c>
      <c r="AG5321" s="5">
        <v>3</v>
      </c>
      <c r="AH5321" s="5" t="s">
        <v>49</v>
      </c>
      <c r="AI5321" s="5" t="str">
        <f>IFERROR(VLOOKUP(DatosTransformados[[#This Row],[Preferred Contact Method Hidden]],Tabla3[#All],2,FALSE),DatosTransformados[[#This Row],[Preferred Contact Method Hidden]])</f>
        <v>Phone</v>
      </c>
      <c r="AJ5321" s="5" t="str">
        <f>VLOOKUP(DatosTransformados[[#This Row],[Applied Discount Hidden]],Tabla3[#All],2,FALSE)</f>
        <v>No</v>
      </c>
      <c r="AK5321" s="5" t="b">
        <v>0</v>
      </c>
    </row>
    <row r="5322" spans="1:37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">
        <v>33</v>
      </c>
      <c r="O53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2" s="2" t="s">
        <v>21</v>
      </c>
      <c r="Q5322" s="2">
        <v>0</v>
      </c>
      <c r="R5322" s="2" t="s">
        <v>21</v>
      </c>
      <c r="S5322" s="2" t="s">
        <v>24</v>
      </c>
      <c r="T5322" s="2" t="s">
        <v>35</v>
      </c>
      <c r="U5322" s="2">
        <v>59</v>
      </c>
      <c r="V5322" s="2" t="str">
        <f>PROPER(DatosTransformados[[#This Row],[Payment Method Hidden]])</f>
        <v>Direct Debit</v>
      </c>
      <c r="W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322" s="2">
        <v>3698</v>
      </c>
      <c r="Y5322" s="2"/>
      <c r="Z5322" s="2"/>
      <c r="AA5322" s="2" t="s">
        <v>7047</v>
      </c>
      <c r="AB5322" s="3">
        <f>DATEVALUE(DatosTransformados[[#This Row],[Contact Date Hidden]])</f>
        <v>44694</v>
      </c>
      <c r="AC5322" s="3">
        <v>43880</v>
      </c>
      <c r="AD5322" s="2" t="s">
        <v>28</v>
      </c>
      <c r="AE5322" s="2" t="str">
        <f>VLOOKUP(DatosTransformados[[#This Row],[Customer Segment Hidden]],Tabla3[#All],2,FALSE)</f>
        <v>High</v>
      </c>
      <c r="AF5322" s="11">
        <v>54.510976067367316</v>
      </c>
      <c r="AG5322" s="2">
        <v>6</v>
      </c>
      <c r="AH5322" s="2" t="s">
        <v>63</v>
      </c>
      <c r="AI5322" s="2" t="str">
        <f>IFERROR(VLOOKUP(DatosTransformados[[#This Row],[Preferred Contact Method Hidden]],Tabla3[#All],2,FALSE),DatosTransformados[[#This Row],[Preferred Contact Method Hidden]])</f>
        <v>SMS</v>
      </c>
      <c r="AJ5322" s="2" t="str">
        <f>VLOOKUP(DatosTransformados[[#This Row],[Applied Discount Hidden]],Tabla3[#All],2,FALSE)</f>
        <v>No</v>
      </c>
      <c r="AK5322" s="2" t="b">
        <v>0</v>
      </c>
    </row>
    <row r="5323" spans="1:37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">
        <v>33</v>
      </c>
      <c r="O53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3" s="5" t="s">
        <v>21</v>
      </c>
      <c r="Q5323" s="5">
        <v>0</v>
      </c>
      <c r="R5323" s="5" t="s">
        <v>33</v>
      </c>
      <c r="S5323" s="5" t="s">
        <v>52</v>
      </c>
      <c r="T5323" s="5" t="s">
        <v>35</v>
      </c>
      <c r="U5323" s="5">
        <v>23</v>
      </c>
      <c r="V5323" s="5" t="str">
        <f>PROPER(DatosTransformados[[#This Row],[Payment Method Hidden]])</f>
        <v>Direct Debit</v>
      </c>
      <c r="W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323" s="5">
        <v>1698</v>
      </c>
      <c r="Y5323" s="5"/>
      <c r="Z5323" s="5"/>
      <c r="AA5323" s="5" t="s">
        <v>2406</v>
      </c>
      <c r="AB5323" s="6">
        <f>DATEVALUE(DatosTransformados[[#This Row],[Contact Date Hidden]])</f>
        <v>44684</v>
      </c>
      <c r="AC5323" s="6">
        <v>44336</v>
      </c>
      <c r="AD5323" s="5" t="s">
        <v>38</v>
      </c>
      <c r="AE5323" s="5" t="str">
        <f>VLOOKUP(DatosTransformados[[#This Row],[Customer Segment Hidden]],Tabla3[#All],2,FALSE)</f>
        <v>Low</v>
      </c>
      <c r="AF5323" s="12">
        <v>26.543971376782189</v>
      </c>
      <c r="AG5323" s="5">
        <v>5</v>
      </c>
      <c r="AH5323" s="5" t="s">
        <v>63</v>
      </c>
      <c r="AI5323" s="5" t="str">
        <f>IFERROR(VLOOKUP(DatosTransformados[[#This Row],[Preferred Contact Method Hidden]],Tabla3[#All],2,FALSE),DatosTransformados[[#This Row],[Preferred Contact Method Hidden]])</f>
        <v>SMS</v>
      </c>
      <c r="AJ5323" s="5" t="str">
        <f>VLOOKUP(DatosTransformados[[#This Row],[Applied Discount Hidden]],Tabla3[#All],2,FALSE)</f>
        <v>Yes</v>
      </c>
      <c r="AK5323" s="5" t="b">
        <v>1</v>
      </c>
    </row>
    <row r="5324" spans="1:37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">
        <v>21</v>
      </c>
      <c r="O53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4" s="2" t="s">
        <v>21</v>
      </c>
      <c r="Q5324" s="2">
        <v>0</v>
      </c>
      <c r="R5324" s="2" t="s">
        <v>33</v>
      </c>
      <c r="S5324" s="2" t="s">
        <v>52</v>
      </c>
      <c r="T5324" s="2" t="s">
        <v>35</v>
      </c>
      <c r="U5324" s="2">
        <v>39</v>
      </c>
      <c r="V5324" s="2" t="str">
        <f>PROPER(DatosTransformados[[#This Row],[Payment Method Hidden]])</f>
        <v>Direct Debit</v>
      </c>
      <c r="W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324" s="2">
        <v>2802</v>
      </c>
      <c r="Y5324" s="2"/>
      <c r="Z5324" s="2"/>
      <c r="AA5324" s="2" t="s">
        <v>4260</v>
      </c>
      <c r="AB5324" s="3">
        <f>DATEVALUE(DatosTransformados[[#This Row],[Contact Date Hidden]])</f>
        <v>44809</v>
      </c>
      <c r="AC5324" s="3">
        <v>44762</v>
      </c>
      <c r="AD5324" s="2" t="s">
        <v>38</v>
      </c>
      <c r="AE5324" s="2" t="str">
        <f>VLOOKUP(DatosTransformados[[#This Row],[Customer Segment Hidden]],Tabla3[#All],2,FALSE)</f>
        <v>Low</v>
      </c>
      <c r="AF5324" s="11">
        <v>35.244484044315953</v>
      </c>
      <c r="AG5324" s="2">
        <v>8</v>
      </c>
      <c r="AH5324" s="2" t="s">
        <v>49</v>
      </c>
      <c r="AI5324" s="2" t="str">
        <f>IFERROR(VLOOKUP(DatosTransformados[[#This Row],[Preferred Contact Method Hidden]],Tabla3[#All],2,FALSE),DatosTransformados[[#This Row],[Preferred Contact Method Hidden]])</f>
        <v>Phone</v>
      </c>
      <c r="AJ5324" s="2" t="str">
        <f>VLOOKUP(DatosTransformados[[#This Row],[Applied Discount Hidden]],Tabla3[#All],2,FALSE)</f>
        <v>No</v>
      </c>
      <c r="AK5324" s="2" t="b">
        <v>0</v>
      </c>
    </row>
    <row r="5325" spans="1:37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">
        <v>21</v>
      </c>
      <c r="O53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5" s="5" t="s">
        <v>21</v>
      </c>
      <c r="Q5325" s="5">
        <v>0</v>
      </c>
      <c r="R5325" s="5" t="s">
        <v>21</v>
      </c>
      <c r="S5325" s="5" t="s">
        <v>24</v>
      </c>
      <c r="T5325" s="5" t="s">
        <v>25</v>
      </c>
      <c r="U5325" s="5">
        <v>47</v>
      </c>
      <c r="V5325" s="5" t="str">
        <f>PROPER(DatosTransformados[[#This Row],[Payment Method Hidden]])</f>
        <v>Credit Card</v>
      </c>
      <c r="W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325" s="5">
        <v>235</v>
      </c>
      <c r="Y5325" s="5"/>
      <c r="Z5325" s="5"/>
      <c r="AA5325" s="5" t="s">
        <v>355</v>
      </c>
      <c r="AB5325" s="6">
        <f>DATEVALUE(DatosTransformados[[#This Row],[Contact Date Hidden]])</f>
        <v>45052</v>
      </c>
      <c r="AC5325" s="6">
        <v>44707</v>
      </c>
      <c r="AD5325" s="5" t="s">
        <v>44</v>
      </c>
      <c r="AE5325" s="5" t="str">
        <f>VLOOKUP(DatosTransformados[[#This Row],[Customer Segment Hidden]],Tabla3[#All],2,FALSE)</f>
        <v>Medium</v>
      </c>
      <c r="AF5325" s="12">
        <v>55.283479701564538</v>
      </c>
      <c r="AG5325" s="5">
        <v>0</v>
      </c>
      <c r="AH5325" s="5" t="s">
        <v>49</v>
      </c>
      <c r="AI5325" s="5" t="str">
        <f>IFERROR(VLOOKUP(DatosTransformados[[#This Row],[Preferred Contact Method Hidden]],Tabla3[#All],2,FALSE),DatosTransformados[[#This Row],[Preferred Contact Method Hidden]])</f>
        <v>Phone</v>
      </c>
      <c r="AJ5325" s="5" t="str">
        <f>VLOOKUP(DatosTransformados[[#This Row],[Applied Discount Hidden]],Tabla3[#All],2,FALSE)</f>
        <v>Yes</v>
      </c>
      <c r="AK5325" s="5" t="b">
        <v>1</v>
      </c>
    </row>
    <row r="5326" spans="1:37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">
        <v>21</v>
      </c>
      <c r="O53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6" s="2" t="s">
        <v>21</v>
      </c>
      <c r="Q5326" s="2">
        <v>0</v>
      </c>
      <c r="R5326" s="2" t="s">
        <v>21</v>
      </c>
      <c r="S5326" s="2" t="s">
        <v>24</v>
      </c>
      <c r="T5326" s="2" t="s">
        <v>117</v>
      </c>
      <c r="U5326" s="2">
        <v>14</v>
      </c>
      <c r="V5326" s="2" t="str">
        <f>PROPER(DatosTransformados[[#This Row],[Payment Method Hidden]])</f>
        <v>Direct Debit</v>
      </c>
      <c r="W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5326" s="2">
        <v>397</v>
      </c>
      <c r="Y5326" s="2"/>
      <c r="Z5326" s="2"/>
      <c r="AA5326" s="2" t="s">
        <v>3411</v>
      </c>
      <c r="AB5326" s="3">
        <f>DATEVALUE(DatosTransformados[[#This Row],[Contact Date Hidden]])</f>
        <v>44061</v>
      </c>
      <c r="AC5326" s="3">
        <v>44647</v>
      </c>
      <c r="AD5326" s="2" t="s">
        <v>44</v>
      </c>
      <c r="AE5326" s="2" t="str">
        <f>VLOOKUP(DatosTransformados[[#This Row],[Customer Segment Hidden]],Tabla3[#All],2,FALSE)</f>
        <v>Medium</v>
      </c>
      <c r="AF5326" s="11">
        <v>15.54478522344832</v>
      </c>
      <c r="AG5326" s="2">
        <v>0</v>
      </c>
      <c r="AH5326" s="2" t="s">
        <v>49</v>
      </c>
      <c r="AI5326" s="2" t="str">
        <f>IFERROR(VLOOKUP(DatosTransformados[[#This Row],[Preferred Contact Method Hidden]],Tabla3[#All],2,FALSE),DatosTransformados[[#This Row],[Preferred Contact Method Hidden]])</f>
        <v>Phone</v>
      </c>
      <c r="AJ5326" s="2" t="str">
        <f>VLOOKUP(DatosTransformados[[#This Row],[Applied Discount Hidden]],Tabla3[#All],2,FALSE)</f>
        <v>Yes</v>
      </c>
      <c r="AK5326" s="2" t="b">
        <v>1</v>
      </c>
    </row>
    <row r="5327" spans="1:37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">
        <v>33</v>
      </c>
      <c r="O53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7" s="5" t="s">
        <v>21</v>
      </c>
      <c r="Q5327" s="5">
        <v>0</v>
      </c>
      <c r="R5327" s="5" t="s">
        <v>33</v>
      </c>
      <c r="S5327" s="5" t="s">
        <v>34</v>
      </c>
      <c r="T5327" s="5" t="s">
        <v>169</v>
      </c>
      <c r="U5327" s="5">
        <v>42</v>
      </c>
      <c r="V5327" s="5" t="str">
        <f>PROPER(DatosTransformados[[#This Row],[Payment Method Hidden]])</f>
        <v>Paper Check</v>
      </c>
      <c r="W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327" s="5">
        <v>2879</v>
      </c>
      <c r="Y5327" s="5"/>
      <c r="Z5327" s="5"/>
      <c r="AA5327" s="5" t="s">
        <v>2001</v>
      </c>
      <c r="AB5327" s="6">
        <f>DATEVALUE(DatosTransformados[[#This Row],[Contact Date Hidden]])</f>
        <v>43840</v>
      </c>
      <c r="AC5327" s="6">
        <v>44823</v>
      </c>
      <c r="AD5327" s="5" t="s">
        <v>44</v>
      </c>
      <c r="AE5327" s="5" t="str">
        <f>VLOOKUP(DatosTransformados[[#This Row],[Customer Segment Hidden]],Tabla3[#All],2,FALSE)</f>
        <v>Medium</v>
      </c>
      <c r="AF5327" s="12">
        <v>46.561728252152157</v>
      </c>
      <c r="AG5327" s="5">
        <v>5</v>
      </c>
      <c r="AH5327" s="5" t="s">
        <v>49</v>
      </c>
      <c r="AI5327" s="5" t="str">
        <f>IFERROR(VLOOKUP(DatosTransformados[[#This Row],[Preferred Contact Method Hidden]],Tabla3[#All],2,FALSE),DatosTransformados[[#This Row],[Preferred Contact Method Hidden]])</f>
        <v>Phone</v>
      </c>
      <c r="AJ5327" s="5" t="str">
        <f>VLOOKUP(DatosTransformados[[#This Row],[Applied Discount Hidden]],Tabla3[#All],2,FALSE)</f>
        <v>No</v>
      </c>
      <c r="AK5327" s="5" t="b">
        <v>0</v>
      </c>
    </row>
    <row r="5328" spans="1:37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">
        <v>21</v>
      </c>
      <c r="O53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8" s="2" t="s">
        <v>21</v>
      </c>
      <c r="Q5328" s="2">
        <v>0</v>
      </c>
      <c r="R5328" s="2" t="s">
        <v>33</v>
      </c>
      <c r="S5328" s="2" t="s">
        <v>34</v>
      </c>
      <c r="T5328" s="2" t="s">
        <v>35</v>
      </c>
      <c r="U5328" s="2">
        <v>52</v>
      </c>
      <c r="V5328" s="2" t="str">
        <f>PROPER(DatosTransformados[[#This Row],[Payment Method Hidden]])</f>
        <v>Direct Debit</v>
      </c>
      <c r="W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5328" s="2">
        <v>3499</v>
      </c>
      <c r="Y5328" s="2" t="s">
        <v>103</v>
      </c>
      <c r="Z5328" s="2" t="s">
        <v>197</v>
      </c>
      <c r="AA5328" s="2" t="s">
        <v>7817</v>
      </c>
      <c r="AB5328" s="3">
        <f>DATEVALUE(DatosTransformados[[#This Row],[Contact Date Hidden]])</f>
        <v>45196</v>
      </c>
      <c r="AC5328" s="3">
        <v>44121</v>
      </c>
      <c r="AD5328" s="2" t="s">
        <v>28</v>
      </c>
      <c r="AE5328" s="2" t="str">
        <f>VLOOKUP(DatosTransformados[[#This Row],[Customer Segment Hidden]],Tabla3[#All],2,FALSE)</f>
        <v>High</v>
      </c>
      <c r="AF5328" s="11">
        <v>42.197453102430359</v>
      </c>
      <c r="AG5328" s="2">
        <v>4</v>
      </c>
      <c r="AH5328" s="2" t="s">
        <v>63</v>
      </c>
      <c r="AI5328" s="2" t="str">
        <f>IFERROR(VLOOKUP(DatosTransformados[[#This Row],[Preferred Contact Method Hidden]],Tabla3[#All],2,FALSE),DatosTransformados[[#This Row],[Preferred Contact Method Hidden]])</f>
        <v>SMS</v>
      </c>
      <c r="AJ5328" s="2" t="str">
        <f>VLOOKUP(DatosTransformados[[#This Row],[Applied Discount Hidden]],Tabla3[#All],2,FALSE)</f>
        <v>Yes</v>
      </c>
      <c r="AK5328" s="2" t="b">
        <v>1</v>
      </c>
    </row>
    <row r="5329" spans="1:37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">
        <v>33</v>
      </c>
      <c r="O53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29" s="5" t="s">
        <v>21</v>
      </c>
      <c r="Q5329" s="5">
        <v>0</v>
      </c>
      <c r="R5329" s="5" t="s">
        <v>33</v>
      </c>
      <c r="S5329" s="5" t="s">
        <v>24</v>
      </c>
      <c r="T5329" s="5" t="s">
        <v>25</v>
      </c>
      <c r="U5329" s="5">
        <v>36</v>
      </c>
      <c r="V5329" s="5" t="str">
        <f>PROPER(DatosTransformados[[#This Row],[Payment Method Hidden]])</f>
        <v>Credit Card</v>
      </c>
      <c r="W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329" s="5">
        <v>1791</v>
      </c>
      <c r="Y5329" s="5" t="s">
        <v>103</v>
      </c>
      <c r="Z5329" s="5" t="s">
        <v>197</v>
      </c>
      <c r="AA5329" s="5" t="s">
        <v>2994</v>
      </c>
      <c r="AB5329" s="6">
        <f>DATEVALUE(DatosTransformados[[#This Row],[Contact Date Hidden]])</f>
        <v>44183</v>
      </c>
      <c r="AC5329" s="6">
        <v>43898</v>
      </c>
      <c r="AD5329" s="5" t="s">
        <v>38</v>
      </c>
      <c r="AE5329" s="5" t="str">
        <f>VLOOKUP(DatosTransformados[[#This Row],[Customer Segment Hidden]],Tabla3[#All],2,FALSE)</f>
        <v>Low</v>
      </c>
      <c r="AF5329" s="12">
        <v>32.212838373440768</v>
      </c>
      <c r="AG5329" s="5">
        <v>2</v>
      </c>
      <c r="AH5329" s="5" t="s">
        <v>29</v>
      </c>
      <c r="AI5329" s="5" t="str">
        <f>IFERROR(VLOOKUP(DatosTransformados[[#This Row],[Preferred Contact Method Hidden]],Tabla3[#All],2,FALSE),DatosTransformados[[#This Row],[Preferred Contact Method Hidden]])</f>
        <v>Email</v>
      </c>
      <c r="AJ5329" s="5" t="str">
        <f>VLOOKUP(DatosTransformados[[#This Row],[Applied Discount Hidden]],Tabla3[#All],2,FALSE)</f>
        <v>No</v>
      </c>
      <c r="AK5329" s="5" t="b">
        <v>0</v>
      </c>
    </row>
    <row r="5330" spans="1:37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">
        <v>21</v>
      </c>
      <c r="O53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0" s="2" t="s">
        <v>21</v>
      </c>
      <c r="Q5330" s="2">
        <v>0</v>
      </c>
      <c r="R5330" s="2" t="s">
        <v>21</v>
      </c>
      <c r="S5330" s="2" t="s">
        <v>24</v>
      </c>
      <c r="T5330" s="2" t="s">
        <v>117</v>
      </c>
      <c r="U5330" s="2">
        <v>10</v>
      </c>
      <c r="V5330" s="2" t="str">
        <f>PROPER(DatosTransformados[[#This Row],[Payment Method Hidden]])</f>
        <v>Direct Debit</v>
      </c>
      <c r="W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330" s="2">
        <v>10</v>
      </c>
      <c r="Y5330" s="2" t="s">
        <v>134</v>
      </c>
      <c r="Z5330" s="2" t="s">
        <v>135</v>
      </c>
      <c r="AA5330" s="2" t="s">
        <v>6790</v>
      </c>
      <c r="AB5330" s="3">
        <f>DATEVALUE(DatosTransformados[[#This Row],[Contact Date Hidden]])</f>
        <v>45120</v>
      </c>
      <c r="AC5330" s="3">
        <v>44341</v>
      </c>
      <c r="AD5330" s="2" t="s">
        <v>44</v>
      </c>
      <c r="AE5330" s="2" t="str">
        <f>VLOOKUP(DatosTransformados[[#This Row],[Customer Segment Hidden]],Tabla3[#All],2,FALSE)</f>
        <v>Medium</v>
      </c>
      <c r="AF5330" s="11">
        <v>9.6495689274888736</v>
      </c>
      <c r="AG5330" s="2">
        <v>5</v>
      </c>
      <c r="AH5330" s="2" t="s">
        <v>63</v>
      </c>
      <c r="AI5330" s="2" t="str">
        <f>IFERROR(VLOOKUP(DatosTransformados[[#This Row],[Preferred Contact Method Hidden]],Tabla3[#All],2,FALSE),DatosTransformados[[#This Row],[Preferred Contact Method Hidden]])</f>
        <v>SMS</v>
      </c>
      <c r="AJ5330" s="2" t="str">
        <f>VLOOKUP(DatosTransformados[[#This Row],[Applied Discount Hidden]],Tabla3[#All],2,FALSE)</f>
        <v>Yes</v>
      </c>
      <c r="AK5330" s="2" t="b">
        <v>1</v>
      </c>
    </row>
    <row r="5331" spans="1:37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">
        <v>21</v>
      </c>
      <c r="O53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1" s="5" t="s">
        <v>21</v>
      </c>
      <c r="Q5331" s="5">
        <v>0</v>
      </c>
      <c r="R5331" s="5" t="s">
        <v>21</v>
      </c>
      <c r="S5331" s="5" t="s">
        <v>34</v>
      </c>
      <c r="T5331" s="5" t="s">
        <v>207</v>
      </c>
      <c r="U5331" s="5">
        <v>11</v>
      </c>
      <c r="V5331" s="5" t="str">
        <f>PROPER(DatosTransformados[[#This Row],[Payment Method Hidden]])</f>
        <v>Paper Check</v>
      </c>
      <c r="W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331" s="5">
        <v>130</v>
      </c>
      <c r="Y5331" s="5"/>
      <c r="Z5331" s="5"/>
      <c r="AA5331" s="5" t="s">
        <v>7821</v>
      </c>
      <c r="AB5331" s="6">
        <f>DATEVALUE(DatosTransformados[[#This Row],[Contact Date Hidden]])</f>
        <v>44103</v>
      </c>
      <c r="AC5331" s="6">
        <v>44295</v>
      </c>
      <c r="AD5331" s="5" t="s">
        <v>44</v>
      </c>
      <c r="AE5331" s="5" t="str">
        <f>VLOOKUP(DatosTransformados[[#This Row],[Customer Segment Hidden]],Tabla3[#All],2,FALSE)</f>
        <v>Medium</v>
      </c>
      <c r="AF5331" s="12">
        <v>8.9578275654959185</v>
      </c>
      <c r="AG5331" s="5">
        <v>3</v>
      </c>
      <c r="AH5331" s="5" t="s">
        <v>63</v>
      </c>
      <c r="AI5331" s="5" t="str">
        <f>IFERROR(VLOOKUP(DatosTransformados[[#This Row],[Preferred Contact Method Hidden]],Tabla3[#All],2,FALSE),DatosTransformados[[#This Row],[Preferred Contact Method Hidden]])</f>
        <v>SMS</v>
      </c>
      <c r="AJ5331" s="5" t="str">
        <f>VLOOKUP(DatosTransformados[[#This Row],[Applied Discount Hidden]],Tabla3[#All],2,FALSE)</f>
        <v>No</v>
      </c>
      <c r="AK5331" s="5" t="b">
        <v>0</v>
      </c>
    </row>
    <row r="5332" spans="1:37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">
        <v>33</v>
      </c>
      <c r="O53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2" s="2" t="s">
        <v>21</v>
      </c>
      <c r="Q5332" s="2">
        <v>0</v>
      </c>
      <c r="R5332" s="2" t="s">
        <v>21</v>
      </c>
      <c r="S5332" s="2" t="s">
        <v>34</v>
      </c>
      <c r="T5332" s="2" t="s">
        <v>123</v>
      </c>
      <c r="U5332" s="2">
        <v>9</v>
      </c>
      <c r="V5332" s="2" t="str">
        <f>PROPER(DatosTransformados[[#This Row],[Payment Method Hidden]])</f>
        <v>Credit Card</v>
      </c>
      <c r="W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332" s="2">
        <v>242</v>
      </c>
      <c r="Y5332" s="2"/>
      <c r="Z5332" s="2"/>
      <c r="AA5332" s="2" t="s">
        <v>7322</v>
      </c>
      <c r="AB5332" s="3">
        <f>DATEVALUE(DatosTransformados[[#This Row],[Contact Date Hidden]])</f>
        <v>44427</v>
      </c>
      <c r="AC5332" s="3">
        <v>44000</v>
      </c>
      <c r="AD5332" s="2" t="s">
        <v>38</v>
      </c>
      <c r="AE5332" s="2" t="str">
        <f>VLOOKUP(DatosTransformados[[#This Row],[Customer Segment Hidden]],Tabla3[#All],2,FALSE)</f>
        <v>Low</v>
      </c>
      <c r="AF5332" s="11">
        <v>9.0830043054619747</v>
      </c>
      <c r="AG5332" s="2">
        <v>6</v>
      </c>
      <c r="AH5332" s="2" t="s">
        <v>49</v>
      </c>
      <c r="AI5332" s="2" t="str">
        <f>IFERROR(VLOOKUP(DatosTransformados[[#This Row],[Preferred Contact Method Hidden]],Tabla3[#All],2,FALSE),DatosTransformados[[#This Row],[Preferred Contact Method Hidden]])</f>
        <v>Phone</v>
      </c>
      <c r="AJ5332" s="2" t="str">
        <f>VLOOKUP(DatosTransformados[[#This Row],[Applied Discount Hidden]],Tabla3[#All],2,FALSE)</f>
        <v>No</v>
      </c>
      <c r="AK5332" s="2" t="b">
        <v>0</v>
      </c>
    </row>
    <row r="5333" spans="1:37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">
        <v>21</v>
      </c>
      <c r="O53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3" s="5" t="s">
        <v>21</v>
      </c>
      <c r="Q5333" s="5">
        <v>0</v>
      </c>
      <c r="R5333" s="5" t="s">
        <v>33</v>
      </c>
      <c r="S5333" s="5" t="s">
        <v>52</v>
      </c>
      <c r="T5333" s="5" t="s">
        <v>35</v>
      </c>
      <c r="U5333" s="5">
        <v>57</v>
      </c>
      <c r="V5333" s="5" t="str">
        <f>PROPER(DatosTransformados[[#This Row],[Payment Method Hidden]])</f>
        <v>Direct Debit</v>
      </c>
      <c r="W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333" s="5">
        <v>4120</v>
      </c>
      <c r="Y5333" s="5"/>
      <c r="Z5333" s="5"/>
      <c r="AA5333" s="5" t="s">
        <v>4086</v>
      </c>
      <c r="AB5333" s="6">
        <f>DATEVALUE(DatosTransformados[[#This Row],[Contact Date Hidden]])</f>
        <v>44727</v>
      </c>
      <c r="AC5333" s="6">
        <v>44327</v>
      </c>
      <c r="AD5333" s="5" t="s">
        <v>38</v>
      </c>
      <c r="AE5333" s="5" t="str">
        <f>VLOOKUP(DatosTransformados[[#This Row],[Customer Segment Hidden]],Tabla3[#All],2,FALSE)</f>
        <v>Low</v>
      </c>
      <c r="AF5333" s="12">
        <v>51.931451272149097</v>
      </c>
      <c r="AG5333" s="5">
        <v>7</v>
      </c>
      <c r="AH5333" s="5" t="s">
        <v>63</v>
      </c>
      <c r="AI5333" s="5" t="str">
        <f>IFERROR(VLOOKUP(DatosTransformados[[#This Row],[Preferred Contact Method Hidden]],Tabla3[#All],2,FALSE),DatosTransformados[[#This Row],[Preferred Contact Method Hidden]])</f>
        <v>SMS</v>
      </c>
      <c r="AJ5333" s="5" t="str">
        <f>VLOOKUP(DatosTransformados[[#This Row],[Applied Discount Hidden]],Tabla3[#All],2,FALSE)</f>
        <v>Yes</v>
      </c>
      <c r="AK5333" s="5" t="b">
        <v>1</v>
      </c>
    </row>
    <row r="5334" spans="1:37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">
        <v>21</v>
      </c>
      <c r="O53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4" s="2" t="s">
        <v>21</v>
      </c>
      <c r="Q5334" s="2">
        <v>0</v>
      </c>
      <c r="R5334" s="2" t="s">
        <v>21</v>
      </c>
      <c r="S5334" s="2" t="s">
        <v>24</v>
      </c>
      <c r="T5334" s="2" t="s">
        <v>169</v>
      </c>
      <c r="U5334" s="2">
        <v>39</v>
      </c>
      <c r="V5334" s="2" t="str">
        <f>PROPER(DatosTransformados[[#This Row],[Payment Method Hidden]])</f>
        <v>Paper Check</v>
      </c>
      <c r="W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334" s="2">
        <v>1128</v>
      </c>
      <c r="Y5334" s="2"/>
      <c r="Z5334" s="2"/>
      <c r="AA5334" s="2" t="s">
        <v>4308</v>
      </c>
      <c r="AB5334" s="3">
        <f>DATEVALUE(DatosTransformados[[#This Row],[Contact Date Hidden]])</f>
        <v>44571</v>
      </c>
      <c r="AC5334" s="3">
        <v>44325</v>
      </c>
      <c r="AD5334" s="2" t="s">
        <v>28</v>
      </c>
      <c r="AE5334" s="2" t="str">
        <f>VLOOKUP(DatosTransformados[[#This Row],[Customer Segment Hidden]],Tabla3[#All],2,FALSE)</f>
        <v>High</v>
      </c>
      <c r="AF5334" s="11">
        <v>36.156864038105361</v>
      </c>
      <c r="AG5334" s="2">
        <v>8</v>
      </c>
      <c r="AH5334" s="2" t="s">
        <v>49</v>
      </c>
      <c r="AI5334" s="2" t="str">
        <f>IFERROR(VLOOKUP(DatosTransformados[[#This Row],[Preferred Contact Method Hidden]],Tabla3[#All],2,FALSE),DatosTransformados[[#This Row],[Preferred Contact Method Hidden]])</f>
        <v>Phone</v>
      </c>
      <c r="AJ5334" s="2" t="str">
        <f>VLOOKUP(DatosTransformados[[#This Row],[Applied Discount Hidden]],Tabla3[#All],2,FALSE)</f>
        <v>No</v>
      </c>
      <c r="AK5334" s="2" t="b">
        <v>0</v>
      </c>
    </row>
    <row r="5335" spans="1:37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">
        <v>21</v>
      </c>
      <c r="O53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5" s="5" t="s">
        <v>21</v>
      </c>
      <c r="Q5335" s="5">
        <v>0</v>
      </c>
      <c r="R5335" s="5" t="s">
        <v>33</v>
      </c>
      <c r="S5335" s="5" t="s">
        <v>52</v>
      </c>
      <c r="T5335" s="5" t="s">
        <v>123</v>
      </c>
      <c r="U5335" s="5">
        <v>43</v>
      </c>
      <c r="V5335" s="5" t="str">
        <f>PROPER(DatosTransformados[[#This Row],[Payment Method Hidden]])</f>
        <v>Credit Card</v>
      </c>
      <c r="W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335" s="5">
        <v>3031</v>
      </c>
      <c r="Y5335" s="5"/>
      <c r="Z5335" s="5"/>
      <c r="AA5335" s="5" t="s">
        <v>1540</v>
      </c>
      <c r="AB5335" s="6">
        <f>DATEVALUE(DatosTransformados[[#This Row],[Contact Date Hidden]])</f>
        <v>43982</v>
      </c>
      <c r="AC5335" s="6">
        <v>45020</v>
      </c>
      <c r="AD5335" s="5" t="s">
        <v>44</v>
      </c>
      <c r="AE5335" s="5" t="str">
        <f>VLOOKUP(DatosTransformados[[#This Row],[Customer Segment Hidden]],Tabla3[#All],2,FALSE)</f>
        <v>Medium</v>
      </c>
      <c r="AF5335" s="12">
        <v>37.903840362369927</v>
      </c>
      <c r="AG5335" s="5">
        <v>2</v>
      </c>
      <c r="AH5335" s="5" t="s">
        <v>63</v>
      </c>
      <c r="AI5335" s="5" t="str">
        <f>IFERROR(VLOOKUP(DatosTransformados[[#This Row],[Preferred Contact Method Hidden]],Tabla3[#All],2,FALSE),DatosTransformados[[#This Row],[Preferred Contact Method Hidden]])</f>
        <v>SMS</v>
      </c>
      <c r="AJ5335" s="5" t="str">
        <f>VLOOKUP(DatosTransformados[[#This Row],[Applied Discount Hidden]],Tabla3[#All],2,FALSE)</f>
        <v>No</v>
      </c>
      <c r="AK5335" s="5" t="b">
        <v>0</v>
      </c>
    </row>
    <row r="5336" spans="1:37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">
        <v>21</v>
      </c>
      <c r="O53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6" s="2" t="s">
        <v>33</v>
      </c>
      <c r="Q5336" s="2">
        <v>4</v>
      </c>
      <c r="R5336" s="2" t="s">
        <v>33</v>
      </c>
      <c r="S5336" s="2" t="s">
        <v>52</v>
      </c>
      <c r="T5336" s="2" t="s">
        <v>25</v>
      </c>
      <c r="U5336" s="2">
        <v>30</v>
      </c>
      <c r="V5336" s="2" t="str">
        <f>PROPER(DatosTransformados[[#This Row],[Payment Method Hidden]])</f>
        <v>Credit Card</v>
      </c>
      <c r="W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336" s="2">
        <v>1933</v>
      </c>
      <c r="Y5336" s="2"/>
      <c r="Z5336" s="2"/>
      <c r="AA5336" s="2" t="s">
        <v>931</v>
      </c>
      <c r="AB5336" s="3">
        <f>DATEVALUE(DatosTransformados[[#This Row],[Contact Date Hidden]])</f>
        <v>44057</v>
      </c>
      <c r="AC5336" s="3">
        <v>44194</v>
      </c>
      <c r="AD5336" s="2" t="s">
        <v>38</v>
      </c>
      <c r="AE5336" s="2" t="str">
        <f>VLOOKUP(DatosTransformados[[#This Row],[Customer Segment Hidden]],Tabla3[#All],2,FALSE)</f>
        <v>Low</v>
      </c>
      <c r="AF5336" s="11">
        <v>31.720050372599921</v>
      </c>
      <c r="AG5336" s="2">
        <v>5</v>
      </c>
      <c r="AH5336" s="2" t="s">
        <v>63</v>
      </c>
      <c r="AI5336" s="2" t="str">
        <f>IFERROR(VLOOKUP(DatosTransformados[[#This Row],[Preferred Contact Method Hidden]],Tabla3[#All],2,FALSE),DatosTransformados[[#This Row],[Preferred Contact Method Hidden]])</f>
        <v>SMS</v>
      </c>
      <c r="AJ5336" s="2" t="str">
        <f>VLOOKUP(DatosTransformados[[#This Row],[Applied Discount Hidden]],Tabla3[#All],2,FALSE)</f>
        <v>No</v>
      </c>
      <c r="AK5336" s="2" t="b">
        <v>0</v>
      </c>
    </row>
    <row r="5337" spans="1:37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">
        <v>21</v>
      </c>
      <c r="O53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7" s="5" t="s">
        <v>33</v>
      </c>
      <c r="Q5337" s="5">
        <v>3</v>
      </c>
      <c r="R5337" s="5" t="s">
        <v>21</v>
      </c>
      <c r="S5337" s="5" t="s">
        <v>34</v>
      </c>
      <c r="T5337" s="5" t="s">
        <v>123</v>
      </c>
      <c r="U5337" s="5">
        <v>22</v>
      </c>
      <c r="V5337" s="5" t="str">
        <f>PROPER(DatosTransformados[[#This Row],[Payment Method Hidden]])</f>
        <v>Credit Card</v>
      </c>
      <c r="W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337" s="5">
        <v>1191</v>
      </c>
      <c r="Y5337" s="5"/>
      <c r="Z5337" s="5"/>
      <c r="AA5337" s="5" t="s">
        <v>7827</v>
      </c>
      <c r="AB5337" s="6">
        <f>DATEVALUE(DatosTransformados[[#This Row],[Contact Date Hidden]])</f>
        <v>44848</v>
      </c>
      <c r="AC5337" s="6">
        <v>44176</v>
      </c>
      <c r="AD5337" s="5" t="s">
        <v>38</v>
      </c>
      <c r="AE5337" s="5" t="str">
        <f>VLOOKUP(DatosTransformados[[#This Row],[Customer Segment Hidden]],Tabla3[#All],2,FALSE)</f>
        <v>Low</v>
      </c>
      <c r="AF5337" s="12">
        <v>24.614817448333511</v>
      </c>
      <c r="AG5337" s="5">
        <v>9</v>
      </c>
      <c r="AH5337" s="5" t="s">
        <v>29</v>
      </c>
      <c r="AI5337" s="5" t="str">
        <f>IFERROR(VLOOKUP(DatosTransformados[[#This Row],[Preferred Contact Method Hidden]],Tabla3[#All],2,FALSE),DatosTransformados[[#This Row],[Preferred Contact Method Hidden]])</f>
        <v>Email</v>
      </c>
      <c r="AJ5337" s="5" t="str">
        <f>VLOOKUP(DatosTransformados[[#This Row],[Applied Discount Hidden]],Tabla3[#All],2,FALSE)</f>
        <v>Yes</v>
      </c>
      <c r="AK5337" s="5" t="b">
        <v>1</v>
      </c>
    </row>
    <row r="5338" spans="1:37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">
        <v>21</v>
      </c>
      <c r="O53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8" s="2" t="s">
        <v>21</v>
      </c>
      <c r="Q5338" s="2">
        <v>0</v>
      </c>
      <c r="R5338" s="2" t="s">
        <v>33</v>
      </c>
      <c r="S5338" s="2" t="s">
        <v>52</v>
      </c>
      <c r="T5338" s="2" t="s">
        <v>35</v>
      </c>
      <c r="U5338" s="2">
        <v>52</v>
      </c>
      <c r="V5338" s="2" t="str">
        <f>PROPER(DatosTransformados[[#This Row],[Payment Method Hidden]])</f>
        <v>Direct Debit</v>
      </c>
      <c r="W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5338" s="2">
        <v>3649</v>
      </c>
      <c r="Y5338" s="2"/>
      <c r="Z5338" s="2"/>
      <c r="AA5338" s="2" t="s">
        <v>1968</v>
      </c>
      <c r="AB5338" s="3">
        <f>DATEVALUE(DatosTransformados[[#This Row],[Contact Date Hidden]])</f>
        <v>44929</v>
      </c>
      <c r="AC5338" s="3">
        <v>44675</v>
      </c>
      <c r="AD5338" s="2" t="s">
        <v>38</v>
      </c>
      <c r="AE5338" s="2" t="str">
        <f>VLOOKUP(DatosTransformados[[#This Row],[Customer Segment Hidden]],Tabla3[#All],2,FALSE)</f>
        <v>Low</v>
      </c>
      <c r="AF5338" s="11">
        <v>57.632236746334669</v>
      </c>
      <c r="AG5338" s="2">
        <v>6</v>
      </c>
      <c r="AH5338" s="2" t="s">
        <v>49</v>
      </c>
      <c r="AI5338" s="2" t="str">
        <f>IFERROR(VLOOKUP(DatosTransformados[[#This Row],[Preferred Contact Method Hidden]],Tabla3[#All],2,FALSE),DatosTransformados[[#This Row],[Preferred Contact Method Hidden]])</f>
        <v>Phone</v>
      </c>
      <c r="AJ5338" s="2" t="str">
        <f>VLOOKUP(DatosTransformados[[#This Row],[Applied Discount Hidden]],Tabla3[#All],2,FALSE)</f>
        <v>Yes</v>
      </c>
      <c r="AK5338" s="2" t="b">
        <v>1</v>
      </c>
    </row>
    <row r="5339" spans="1:37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">
        <v>33</v>
      </c>
      <c r="O53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39" s="2" t="s">
        <v>21</v>
      </c>
      <c r="Q5339" s="2">
        <v>0</v>
      </c>
      <c r="R5339" s="2" t="s">
        <v>21</v>
      </c>
      <c r="S5339" s="2" t="s">
        <v>24</v>
      </c>
      <c r="T5339" s="2" t="s">
        <v>117</v>
      </c>
      <c r="U5339" s="2">
        <v>38</v>
      </c>
      <c r="V5339" s="2" t="str">
        <f>PROPER(DatosTransformados[[#This Row],[Payment Method Hidden]])</f>
        <v>Direct Debit</v>
      </c>
      <c r="W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339" s="2">
        <v>76</v>
      </c>
      <c r="Y5339" s="2" t="s">
        <v>134</v>
      </c>
      <c r="Z5339" s="2" t="s">
        <v>403</v>
      </c>
      <c r="AA5339" s="2" t="s">
        <v>1360</v>
      </c>
      <c r="AB5339" s="3">
        <f>DATEVALUE(DatosTransformados[[#This Row],[Contact Date Hidden]])</f>
        <v>44138</v>
      </c>
      <c r="AC5339" s="3">
        <v>43946</v>
      </c>
      <c r="AD5339" s="2" t="s">
        <v>44</v>
      </c>
      <c r="AE5339" s="2" t="str">
        <f>VLOOKUP(DatosTransformados[[#This Row],[Customer Segment Hidden]],Tabla3[#All],2,FALSE)</f>
        <v>Medium</v>
      </c>
      <c r="AF5339" s="11">
        <v>44.978681409244949</v>
      </c>
      <c r="AG5339" s="2">
        <v>0</v>
      </c>
      <c r="AH5339" s="2" t="s">
        <v>63</v>
      </c>
      <c r="AI5339" s="2" t="str">
        <f>IFERROR(VLOOKUP(DatosTransformados[[#This Row],[Preferred Contact Method Hidden]],Tabla3[#All],2,FALSE),DatosTransformados[[#This Row],[Preferred Contact Method Hidden]])</f>
        <v>SMS</v>
      </c>
      <c r="AJ5339" s="2" t="str">
        <f>VLOOKUP(DatosTransformados[[#This Row],[Applied Discount Hidden]],Tabla3[#All],2,FALSE)</f>
        <v>No</v>
      </c>
      <c r="AK5339" s="2" t="b">
        <v>0</v>
      </c>
    </row>
    <row r="5340" spans="1:37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">
        <v>21</v>
      </c>
      <c r="O53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0" s="5" t="s">
        <v>21</v>
      </c>
      <c r="Q5340" s="5">
        <v>0</v>
      </c>
      <c r="R5340" s="5" t="s">
        <v>33</v>
      </c>
      <c r="S5340" s="5" t="s">
        <v>52</v>
      </c>
      <c r="T5340" s="5" t="s">
        <v>35</v>
      </c>
      <c r="U5340" s="5">
        <v>52</v>
      </c>
      <c r="V5340" s="5" t="str">
        <f>PROPER(DatosTransformados[[#This Row],[Payment Method Hidden]])</f>
        <v>Direct Debit</v>
      </c>
      <c r="W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340" s="5">
        <v>2842</v>
      </c>
      <c r="Y5340" s="5"/>
      <c r="Z5340" s="5"/>
      <c r="AA5340" s="5" t="s">
        <v>1956</v>
      </c>
      <c r="AB5340" s="6">
        <f>DATEVALUE(DatosTransformados[[#This Row],[Contact Date Hidden]])</f>
        <v>45258</v>
      </c>
      <c r="AC5340" s="6">
        <v>44835</v>
      </c>
      <c r="AD5340" s="5" t="s">
        <v>28</v>
      </c>
      <c r="AE5340" s="5" t="str">
        <f>VLOOKUP(DatosTransformados[[#This Row],[Customer Segment Hidden]],Tabla3[#All],2,FALSE)</f>
        <v>High</v>
      </c>
      <c r="AF5340" s="12">
        <v>59.372032489815609</v>
      </c>
      <c r="AG5340" s="5">
        <v>0</v>
      </c>
      <c r="AH5340" s="5" t="s">
        <v>49</v>
      </c>
      <c r="AI5340" s="5" t="str">
        <f>IFERROR(VLOOKUP(DatosTransformados[[#This Row],[Preferred Contact Method Hidden]],Tabla3[#All],2,FALSE),DatosTransformados[[#This Row],[Preferred Contact Method Hidden]])</f>
        <v>Phone</v>
      </c>
      <c r="AJ5340" s="5" t="str">
        <f>VLOOKUP(DatosTransformados[[#This Row],[Applied Discount Hidden]],Tabla3[#All],2,FALSE)</f>
        <v>No</v>
      </c>
      <c r="AK5340" s="5" t="b">
        <v>0</v>
      </c>
    </row>
    <row r="5341" spans="1:37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">
        <v>21</v>
      </c>
      <c r="O53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1" s="2" t="s">
        <v>21</v>
      </c>
      <c r="Q5341" s="2">
        <v>0</v>
      </c>
      <c r="R5341" s="2" t="s">
        <v>21</v>
      </c>
      <c r="S5341" s="2" t="s">
        <v>24</v>
      </c>
      <c r="T5341" s="2" t="s">
        <v>117</v>
      </c>
      <c r="U5341" s="2">
        <v>43</v>
      </c>
      <c r="V5341" s="2" t="str">
        <f>PROPER(DatosTransformados[[#This Row],[Payment Method Hidden]])</f>
        <v>Direct Debit</v>
      </c>
      <c r="W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341" s="2">
        <v>924</v>
      </c>
      <c r="Y5341" s="2"/>
      <c r="Z5341" s="2"/>
      <c r="AA5341" s="2" t="s">
        <v>105</v>
      </c>
      <c r="AB5341" s="3">
        <f>DATEVALUE(DatosTransformados[[#This Row],[Contact Date Hidden]])</f>
        <v>44688</v>
      </c>
      <c r="AC5341" s="3">
        <v>44393</v>
      </c>
      <c r="AD5341" s="2" t="s">
        <v>38</v>
      </c>
      <c r="AE5341" s="2" t="str">
        <f>VLOOKUP(DatosTransformados[[#This Row],[Customer Segment Hidden]],Tabla3[#All],2,FALSE)</f>
        <v>Low</v>
      </c>
      <c r="AF5341" s="11">
        <v>47.269179200342947</v>
      </c>
      <c r="AG5341" s="2">
        <v>4</v>
      </c>
      <c r="AH5341" s="2" t="s">
        <v>63</v>
      </c>
      <c r="AI5341" s="2" t="str">
        <f>IFERROR(VLOOKUP(DatosTransformados[[#This Row],[Preferred Contact Method Hidden]],Tabla3[#All],2,FALSE),DatosTransformados[[#This Row],[Preferred Contact Method Hidden]])</f>
        <v>SMS</v>
      </c>
      <c r="AJ5341" s="2" t="str">
        <f>VLOOKUP(DatosTransformados[[#This Row],[Applied Discount Hidden]],Tabla3[#All],2,FALSE)</f>
        <v>Yes</v>
      </c>
      <c r="AK5341" s="2" t="b">
        <v>1</v>
      </c>
    </row>
    <row r="5342" spans="1:37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">
        <v>21</v>
      </c>
      <c r="O53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2" s="5" t="s">
        <v>21</v>
      </c>
      <c r="Q5342" s="5">
        <v>0</v>
      </c>
      <c r="R5342" s="5" t="s">
        <v>21</v>
      </c>
      <c r="S5342" s="5" t="s">
        <v>52</v>
      </c>
      <c r="T5342" s="5" t="s">
        <v>25</v>
      </c>
      <c r="U5342" s="5">
        <v>7</v>
      </c>
      <c r="V5342" s="5" t="str">
        <f>PROPER(DatosTransformados[[#This Row],[Payment Method Hidden]])</f>
        <v>Credit Card</v>
      </c>
      <c r="W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342" s="5">
        <v>84</v>
      </c>
      <c r="Y5342" s="5"/>
      <c r="Z5342" s="5"/>
      <c r="AA5342" s="5" t="s">
        <v>503</v>
      </c>
      <c r="AB5342" s="6">
        <f>DATEVALUE(DatosTransformados[[#This Row],[Contact Date Hidden]])</f>
        <v>44699</v>
      </c>
      <c r="AC5342" s="6">
        <v>44807</v>
      </c>
      <c r="AD5342" s="5" t="s">
        <v>28</v>
      </c>
      <c r="AE5342" s="5" t="str">
        <f>VLOOKUP(DatosTransformados[[#This Row],[Customer Segment Hidden]],Tabla3[#All],2,FALSE)</f>
        <v>High</v>
      </c>
      <c r="AF5342" s="12">
        <v>6.9554283368081293</v>
      </c>
      <c r="AG5342" s="5">
        <v>1</v>
      </c>
      <c r="AH5342" s="5" t="s">
        <v>49</v>
      </c>
      <c r="AI5342" s="5" t="str">
        <f>IFERROR(VLOOKUP(DatosTransformados[[#This Row],[Preferred Contact Method Hidden]],Tabla3[#All],2,FALSE),DatosTransformados[[#This Row],[Preferred Contact Method Hidden]])</f>
        <v>Phone</v>
      </c>
      <c r="AJ5342" s="5" t="str">
        <f>VLOOKUP(DatosTransformados[[#This Row],[Applied Discount Hidden]],Tabla3[#All],2,FALSE)</f>
        <v>No</v>
      </c>
      <c r="AK5342" s="5" t="b">
        <v>0</v>
      </c>
    </row>
    <row r="5343" spans="1:37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">
        <v>21</v>
      </c>
      <c r="O53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3" s="2" t="s">
        <v>21</v>
      </c>
      <c r="Q5343" s="2">
        <v>0</v>
      </c>
      <c r="R5343" s="2" t="s">
        <v>21</v>
      </c>
      <c r="S5343" s="2" t="s">
        <v>34</v>
      </c>
      <c r="T5343" s="2" t="s">
        <v>117</v>
      </c>
      <c r="U5343" s="2">
        <v>26</v>
      </c>
      <c r="V5343" s="2" t="str">
        <f>PROPER(DatosTransformados[[#This Row],[Payment Method Hidden]])</f>
        <v>Direct Debit</v>
      </c>
      <c r="W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343" s="2">
        <v>846</v>
      </c>
      <c r="Y5343" s="2"/>
      <c r="Z5343" s="2"/>
      <c r="AA5343" s="2" t="s">
        <v>671</v>
      </c>
      <c r="AB5343" s="3">
        <f>DATEVALUE(DatosTransformados[[#This Row],[Contact Date Hidden]])</f>
        <v>45155</v>
      </c>
      <c r="AC5343" s="3">
        <v>45145</v>
      </c>
      <c r="AD5343" s="2" t="s">
        <v>38</v>
      </c>
      <c r="AE5343" s="2" t="str">
        <f>VLOOKUP(DatosTransformados[[#This Row],[Customer Segment Hidden]],Tabla3[#All],2,FALSE)</f>
        <v>Low</v>
      </c>
      <c r="AF5343" s="11">
        <v>29.1636915056113</v>
      </c>
      <c r="AG5343" s="2">
        <v>0</v>
      </c>
      <c r="AH5343" s="2" t="s">
        <v>29</v>
      </c>
      <c r="AI5343" s="2" t="str">
        <f>IFERROR(VLOOKUP(DatosTransformados[[#This Row],[Preferred Contact Method Hidden]],Tabla3[#All],2,FALSE),DatosTransformados[[#This Row],[Preferred Contact Method Hidden]])</f>
        <v>Email</v>
      </c>
      <c r="AJ5343" s="2" t="str">
        <f>VLOOKUP(DatosTransformados[[#This Row],[Applied Discount Hidden]],Tabla3[#All],2,FALSE)</f>
        <v>Yes</v>
      </c>
      <c r="AK5343" s="2" t="b">
        <v>1</v>
      </c>
    </row>
    <row r="5344" spans="1:37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">
        <v>21</v>
      </c>
      <c r="O53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4" s="5" t="s">
        <v>21</v>
      </c>
      <c r="Q5344" s="5">
        <v>0</v>
      </c>
      <c r="R5344" s="5" t="s">
        <v>33</v>
      </c>
      <c r="S5344" s="5" t="s">
        <v>52</v>
      </c>
      <c r="T5344" s="5" t="s">
        <v>35</v>
      </c>
      <c r="U5344" s="5">
        <v>33</v>
      </c>
      <c r="V5344" s="5" t="str">
        <f>PROPER(DatosTransformados[[#This Row],[Payment Method Hidden]])</f>
        <v>Direct Debit</v>
      </c>
      <c r="W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344" s="5">
        <v>1937</v>
      </c>
      <c r="Y5344" s="5"/>
      <c r="Z5344" s="5"/>
      <c r="AA5344" s="5" t="s">
        <v>1989</v>
      </c>
      <c r="AB5344" s="6">
        <f>DATEVALUE(DatosTransformados[[#This Row],[Contact Date Hidden]])</f>
        <v>44444</v>
      </c>
      <c r="AC5344" s="6">
        <v>45209</v>
      </c>
      <c r="AD5344" s="5" t="s">
        <v>44</v>
      </c>
      <c r="AE5344" s="5" t="str">
        <f>VLOOKUP(DatosTransformados[[#This Row],[Customer Segment Hidden]],Tabla3[#All],2,FALSE)</f>
        <v>Medium</v>
      </c>
      <c r="AF5344" s="12">
        <v>30.975466359164301</v>
      </c>
      <c r="AG5344" s="5">
        <v>0</v>
      </c>
      <c r="AH5344" s="5" t="s">
        <v>49</v>
      </c>
      <c r="AI5344" s="5" t="str">
        <f>IFERROR(VLOOKUP(DatosTransformados[[#This Row],[Preferred Contact Method Hidden]],Tabla3[#All],2,FALSE),DatosTransformados[[#This Row],[Preferred Contact Method Hidden]])</f>
        <v>Phone</v>
      </c>
      <c r="AJ5344" s="5" t="str">
        <f>VLOOKUP(DatosTransformados[[#This Row],[Applied Discount Hidden]],Tabla3[#All],2,FALSE)</f>
        <v>No</v>
      </c>
      <c r="AK5344" s="5" t="b">
        <v>0</v>
      </c>
    </row>
    <row r="5345" spans="1:37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">
        <v>21</v>
      </c>
      <c r="O53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5" s="2" t="s">
        <v>21</v>
      </c>
      <c r="Q5345" s="2">
        <v>0</v>
      </c>
      <c r="R5345" s="2" t="s">
        <v>21</v>
      </c>
      <c r="S5345" s="2" t="s">
        <v>34</v>
      </c>
      <c r="T5345" s="2" t="s">
        <v>117</v>
      </c>
      <c r="U5345" s="2">
        <v>41</v>
      </c>
      <c r="V5345" s="2" t="str">
        <f>PROPER(DatosTransformados[[#This Row],[Payment Method Hidden]])</f>
        <v>Direct Debit</v>
      </c>
      <c r="W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345" s="2">
        <v>1496</v>
      </c>
      <c r="Y5345" s="2" t="s">
        <v>134</v>
      </c>
      <c r="Z5345" s="2" t="s">
        <v>232</v>
      </c>
      <c r="AA5345" s="2" t="s">
        <v>1732</v>
      </c>
      <c r="AB5345" s="3">
        <f>DATEVALUE(DatosTransformados[[#This Row],[Contact Date Hidden]])</f>
        <v>44141</v>
      </c>
      <c r="AC5345" s="3">
        <v>44799</v>
      </c>
      <c r="AD5345" s="2" t="s">
        <v>38</v>
      </c>
      <c r="AE5345" s="2" t="str">
        <f>VLOOKUP(DatosTransformados[[#This Row],[Customer Segment Hidden]],Tabla3[#All],2,FALSE)</f>
        <v>Low</v>
      </c>
      <c r="AF5345" s="11">
        <v>35.220806345821593</v>
      </c>
      <c r="AG5345" s="2">
        <v>10</v>
      </c>
      <c r="AH5345" s="2" t="s">
        <v>29</v>
      </c>
      <c r="AI5345" s="2" t="str">
        <f>IFERROR(VLOOKUP(DatosTransformados[[#This Row],[Preferred Contact Method Hidden]],Tabla3[#All],2,FALSE),DatosTransformados[[#This Row],[Preferred Contact Method Hidden]])</f>
        <v>Email</v>
      </c>
      <c r="AJ5345" s="2" t="str">
        <f>VLOOKUP(DatosTransformados[[#This Row],[Applied Discount Hidden]],Tabla3[#All],2,FALSE)</f>
        <v>Yes</v>
      </c>
      <c r="AK5345" s="2" t="b">
        <v>1</v>
      </c>
    </row>
    <row r="5346" spans="1:37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">
        <v>21</v>
      </c>
      <c r="O53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6" s="5" t="s">
        <v>33</v>
      </c>
      <c r="Q5346" s="5">
        <v>4</v>
      </c>
      <c r="R5346" s="5" t="s">
        <v>21</v>
      </c>
      <c r="S5346" s="5" t="s">
        <v>24</v>
      </c>
      <c r="T5346" s="5" t="s">
        <v>35</v>
      </c>
      <c r="U5346" s="5">
        <v>6</v>
      </c>
      <c r="V5346" s="5" t="str">
        <f>PROPER(DatosTransformados[[#This Row],[Payment Method Hidden]])</f>
        <v>Direct Debit</v>
      </c>
      <c r="W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5346" s="5">
        <v>50</v>
      </c>
      <c r="Y5346" s="5"/>
      <c r="Z5346" s="5"/>
      <c r="AA5346" s="5" t="s">
        <v>459</v>
      </c>
      <c r="AB5346" s="6">
        <f>DATEVALUE(DatosTransformados[[#This Row],[Contact Date Hidden]])</f>
        <v>43923</v>
      </c>
      <c r="AC5346" s="6">
        <v>44853</v>
      </c>
      <c r="AD5346" s="5" t="s">
        <v>38</v>
      </c>
      <c r="AE5346" s="5" t="str">
        <f>VLOOKUP(DatosTransformados[[#This Row],[Customer Segment Hidden]],Tabla3[#All],2,FALSE)</f>
        <v>Low</v>
      </c>
      <c r="AF5346" s="12">
        <v>4.867823976611561</v>
      </c>
      <c r="AG5346" s="5">
        <v>1</v>
      </c>
      <c r="AH5346" s="5" t="s">
        <v>49</v>
      </c>
      <c r="AI5346" s="5" t="str">
        <f>IFERROR(VLOOKUP(DatosTransformados[[#This Row],[Preferred Contact Method Hidden]],Tabla3[#All],2,FALSE),DatosTransformados[[#This Row],[Preferred Contact Method Hidden]])</f>
        <v>Phone</v>
      </c>
      <c r="AJ5346" s="5" t="str">
        <f>VLOOKUP(DatosTransformados[[#This Row],[Applied Discount Hidden]],Tabla3[#All],2,FALSE)</f>
        <v>No</v>
      </c>
      <c r="AK5346" s="5" t="b">
        <v>0</v>
      </c>
    </row>
    <row r="5347" spans="1:37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">
        <v>21</v>
      </c>
      <c r="O53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7" s="2" t="s">
        <v>21</v>
      </c>
      <c r="Q5347" s="2">
        <v>0</v>
      </c>
      <c r="R5347" s="2" t="s">
        <v>33</v>
      </c>
      <c r="S5347" s="2" t="s">
        <v>24</v>
      </c>
      <c r="T5347" s="2" t="s">
        <v>25</v>
      </c>
      <c r="U5347" s="2">
        <v>44</v>
      </c>
      <c r="V5347" s="2" t="str">
        <f>PROPER(DatosTransformados[[#This Row],[Payment Method Hidden]])</f>
        <v>Credit Card</v>
      </c>
      <c r="W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5347" s="2">
        <v>1408</v>
      </c>
      <c r="Y5347" s="2"/>
      <c r="Z5347" s="2"/>
      <c r="AA5347" s="2" t="s">
        <v>337</v>
      </c>
      <c r="AB5347" s="3">
        <f>DATEVALUE(DatosTransformados[[#This Row],[Contact Date Hidden]])</f>
        <v>45134</v>
      </c>
      <c r="AC5347" s="3">
        <v>44691</v>
      </c>
      <c r="AD5347" s="2" t="s">
        <v>28</v>
      </c>
      <c r="AE5347" s="2" t="str">
        <f>VLOOKUP(DatosTransformados[[#This Row],[Customer Segment Hidden]],Tabla3[#All],2,FALSE)</f>
        <v>High</v>
      </c>
      <c r="AF5347" s="11">
        <v>47.759209079711809</v>
      </c>
      <c r="AG5347" s="2">
        <v>5</v>
      </c>
      <c r="AH5347" s="2" t="s">
        <v>63</v>
      </c>
      <c r="AI5347" s="2" t="str">
        <f>IFERROR(VLOOKUP(DatosTransformados[[#This Row],[Preferred Contact Method Hidden]],Tabla3[#All],2,FALSE),DatosTransformados[[#This Row],[Preferred Contact Method Hidden]])</f>
        <v>SMS</v>
      </c>
      <c r="AJ5347" s="2" t="str">
        <f>VLOOKUP(DatosTransformados[[#This Row],[Applied Discount Hidden]],Tabla3[#All],2,FALSE)</f>
        <v>No</v>
      </c>
      <c r="AK5347" s="2" t="b">
        <v>0</v>
      </c>
    </row>
    <row r="5348" spans="1:37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">
        <v>21</v>
      </c>
      <c r="O53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8" s="5" t="s">
        <v>33</v>
      </c>
      <c r="Q5348" s="5">
        <v>6</v>
      </c>
      <c r="R5348" s="5" t="s">
        <v>33</v>
      </c>
      <c r="S5348" s="5" t="s">
        <v>24</v>
      </c>
      <c r="T5348" s="5" t="s">
        <v>117</v>
      </c>
      <c r="U5348" s="5">
        <v>12</v>
      </c>
      <c r="V5348" s="5" t="str">
        <f>PROPER(DatosTransformados[[#This Row],[Payment Method Hidden]])</f>
        <v>Direct Debit</v>
      </c>
      <c r="W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348" s="5">
        <v>725</v>
      </c>
      <c r="Y5348" s="5"/>
      <c r="Z5348" s="5"/>
      <c r="AA5348" s="5" t="s">
        <v>4597</v>
      </c>
      <c r="AB5348" s="6">
        <f>DATEVALUE(DatosTransformados[[#This Row],[Contact Date Hidden]])</f>
        <v>44231</v>
      </c>
      <c r="AC5348" s="6">
        <v>44758</v>
      </c>
      <c r="AD5348" s="5" t="s">
        <v>38</v>
      </c>
      <c r="AE5348" s="5" t="str">
        <f>VLOOKUP(DatosTransformados[[#This Row],[Customer Segment Hidden]],Tabla3[#All],2,FALSE)</f>
        <v>Low</v>
      </c>
      <c r="AF5348" s="12">
        <v>11.786599526695911</v>
      </c>
      <c r="AG5348" s="5">
        <v>3</v>
      </c>
      <c r="AH5348" s="5" t="s">
        <v>29</v>
      </c>
      <c r="AI5348" s="5" t="str">
        <f>IFERROR(VLOOKUP(DatosTransformados[[#This Row],[Preferred Contact Method Hidden]],Tabla3[#All],2,FALSE),DatosTransformados[[#This Row],[Preferred Contact Method Hidden]])</f>
        <v>Email</v>
      </c>
      <c r="AJ5348" s="5" t="str">
        <f>VLOOKUP(DatosTransformados[[#This Row],[Applied Discount Hidden]],Tabla3[#All],2,FALSE)</f>
        <v>No</v>
      </c>
      <c r="AK5348" s="5" t="b">
        <v>0</v>
      </c>
    </row>
    <row r="5349" spans="1:37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">
        <v>21</v>
      </c>
      <c r="O53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49" s="2" t="s">
        <v>33</v>
      </c>
      <c r="Q5349" s="2">
        <v>4</v>
      </c>
      <c r="R5349" s="2" t="s">
        <v>21</v>
      </c>
      <c r="S5349" s="2" t="s">
        <v>24</v>
      </c>
      <c r="T5349" s="2" t="s">
        <v>117</v>
      </c>
      <c r="U5349" s="2">
        <v>20</v>
      </c>
      <c r="V5349" s="2" t="str">
        <f>PROPER(DatosTransformados[[#This Row],[Payment Method Hidden]])</f>
        <v>Direct Debit</v>
      </c>
      <c r="W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349" s="2">
        <v>20</v>
      </c>
      <c r="Y5349" s="2" t="s">
        <v>103</v>
      </c>
      <c r="Z5349" s="2" t="s">
        <v>104</v>
      </c>
      <c r="AA5349" s="2" t="s">
        <v>623</v>
      </c>
      <c r="AB5349" s="3">
        <f>DATEVALUE(DatosTransformados[[#This Row],[Contact Date Hidden]])</f>
        <v>44953</v>
      </c>
      <c r="AC5349" s="3">
        <v>44438</v>
      </c>
      <c r="AD5349" s="2" t="s">
        <v>28</v>
      </c>
      <c r="AE5349" s="2" t="str">
        <f>VLOOKUP(DatosTransformados[[#This Row],[Customer Segment Hidden]],Tabla3[#All],2,FALSE)</f>
        <v>High</v>
      </c>
      <c r="AF5349" s="11">
        <v>21.75735949597194</v>
      </c>
      <c r="AG5349" s="2">
        <v>9</v>
      </c>
      <c r="AH5349" s="2" t="s">
        <v>49</v>
      </c>
      <c r="AI5349" s="2" t="str">
        <f>IFERROR(VLOOKUP(DatosTransformados[[#This Row],[Preferred Contact Method Hidden]],Tabla3[#All],2,FALSE),DatosTransformados[[#This Row],[Preferred Contact Method Hidden]])</f>
        <v>Phone</v>
      </c>
      <c r="AJ5349" s="2" t="str">
        <f>VLOOKUP(DatosTransformados[[#This Row],[Applied Discount Hidden]],Tabla3[#All],2,FALSE)</f>
        <v>No</v>
      </c>
      <c r="AK5349" s="2" t="b">
        <v>0</v>
      </c>
    </row>
    <row r="5350" spans="1:37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">
        <v>33</v>
      </c>
      <c r="O53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0" s="5" t="s">
        <v>21</v>
      </c>
      <c r="Q5350" s="5">
        <v>0</v>
      </c>
      <c r="R5350" s="5" t="s">
        <v>21</v>
      </c>
      <c r="S5350" s="5" t="s">
        <v>52</v>
      </c>
      <c r="T5350" s="5" t="s">
        <v>35</v>
      </c>
      <c r="U5350" s="5">
        <v>25</v>
      </c>
      <c r="V5350" s="5" t="str">
        <f>PROPER(DatosTransformados[[#This Row],[Payment Method Hidden]])</f>
        <v>Direct Debit</v>
      </c>
      <c r="W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350" s="5">
        <v>877</v>
      </c>
      <c r="Y5350" s="5"/>
      <c r="Z5350" s="5"/>
      <c r="AA5350" s="5" t="s">
        <v>4267</v>
      </c>
      <c r="AB5350" s="6">
        <f>DATEVALUE(DatosTransformados[[#This Row],[Contact Date Hidden]])</f>
        <v>44770</v>
      </c>
      <c r="AC5350" s="6">
        <v>44112</v>
      </c>
      <c r="AD5350" s="5" t="s">
        <v>28</v>
      </c>
      <c r="AE5350" s="5" t="str">
        <f>VLOOKUP(DatosTransformados[[#This Row],[Customer Segment Hidden]],Tabla3[#All],2,FALSE)</f>
        <v>High</v>
      </c>
      <c r="AF5350" s="12">
        <v>29.422265267746511</v>
      </c>
      <c r="AG5350" s="5">
        <v>4</v>
      </c>
      <c r="AH5350" s="5" t="s">
        <v>29</v>
      </c>
      <c r="AI5350" s="5" t="str">
        <f>IFERROR(VLOOKUP(DatosTransformados[[#This Row],[Preferred Contact Method Hidden]],Tabla3[#All],2,FALSE),DatosTransformados[[#This Row],[Preferred Contact Method Hidden]])</f>
        <v>Email</v>
      </c>
      <c r="AJ5350" s="5" t="str">
        <f>VLOOKUP(DatosTransformados[[#This Row],[Applied Discount Hidden]],Tabla3[#All],2,FALSE)</f>
        <v>No</v>
      </c>
      <c r="AK5350" s="5" t="b">
        <v>0</v>
      </c>
    </row>
    <row r="5351" spans="1:37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">
        <v>21</v>
      </c>
      <c r="O53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1" s="2" t="s">
        <v>21</v>
      </c>
      <c r="Q5351" s="2">
        <v>0</v>
      </c>
      <c r="R5351" s="2" t="s">
        <v>21</v>
      </c>
      <c r="S5351" s="2" t="s">
        <v>24</v>
      </c>
      <c r="T5351" s="2" t="s">
        <v>35</v>
      </c>
      <c r="U5351" s="2">
        <v>11</v>
      </c>
      <c r="V5351" s="2" t="str">
        <f>PROPER(DatosTransformados[[#This Row],[Payment Method Hidden]])</f>
        <v>Direct Debit</v>
      </c>
      <c r="W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351" s="2">
        <v>441</v>
      </c>
      <c r="Y5351" s="2"/>
      <c r="Z5351" s="2"/>
      <c r="AA5351" s="2" t="s">
        <v>7842</v>
      </c>
      <c r="AB5351" s="3">
        <f>DATEVALUE(DatosTransformados[[#This Row],[Contact Date Hidden]])</f>
        <v>45266</v>
      </c>
      <c r="AC5351" s="3">
        <v>44698</v>
      </c>
      <c r="AD5351" s="2" t="s">
        <v>38</v>
      </c>
      <c r="AE5351" s="2" t="str">
        <f>VLOOKUP(DatosTransformados[[#This Row],[Customer Segment Hidden]],Tabla3[#All],2,FALSE)</f>
        <v>Low</v>
      </c>
      <c r="AF5351" s="11">
        <v>13.02005867635658</v>
      </c>
      <c r="AG5351" s="2">
        <v>7</v>
      </c>
      <c r="AH5351" s="2" t="s">
        <v>29</v>
      </c>
      <c r="AI5351" s="2" t="str">
        <f>IFERROR(VLOOKUP(DatosTransformados[[#This Row],[Preferred Contact Method Hidden]],Tabla3[#All],2,FALSE),DatosTransformados[[#This Row],[Preferred Contact Method Hidden]])</f>
        <v>Email</v>
      </c>
      <c r="AJ5351" s="2" t="str">
        <f>VLOOKUP(DatosTransformados[[#This Row],[Applied Discount Hidden]],Tabla3[#All],2,FALSE)</f>
        <v>No</v>
      </c>
      <c r="AK5351" s="2" t="b">
        <v>0</v>
      </c>
    </row>
    <row r="5352" spans="1:37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">
        <v>21</v>
      </c>
      <c r="O53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2" s="5" t="s">
        <v>33</v>
      </c>
      <c r="Q5352" s="5">
        <v>2</v>
      </c>
      <c r="R5352" s="5" t="s">
        <v>21</v>
      </c>
      <c r="S5352" s="5" t="s">
        <v>24</v>
      </c>
      <c r="T5352" s="5" t="s">
        <v>117</v>
      </c>
      <c r="U5352" s="5">
        <v>35</v>
      </c>
      <c r="V5352" s="5" t="str">
        <f>PROPER(DatosTransformados[[#This Row],[Payment Method Hidden]])</f>
        <v>Direct Debit</v>
      </c>
      <c r="W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352" s="5">
        <v>98</v>
      </c>
      <c r="Y5352" s="5"/>
      <c r="Z5352" s="5"/>
      <c r="AA5352" s="5" t="s">
        <v>7844</v>
      </c>
      <c r="AB5352" s="6">
        <f>DATEVALUE(DatosTransformados[[#This Row],[Contact Date Hidden]])</f>
        <v>43856</v>
      </c>
      <c r="AC5352" s="6">
        <v>44130</v>
      </c>
      <c r="AD5352" s="5" t="s">
        <v>38</v>
      </c>
      <c r="AE5352" s="5" t="str">
        <f>VLOOKUP(DatosTransformados[[#This Row],[Customer Segment Hidden]],Tabla3[#All],2,FALSE)</f>
        <v>Low</v>
      </c>
      <c r="AF5352" s="12">
        <v>38.878001596168147</v>
      </c>
      <c r="AG5352" s="5">
        <v>4</v>
      </c>
      <c r="AH5352" s="5" t="s">
        <v>63</v>
      </c>
      <c r="AI5352" s="5" t="str">
        <f>IFERROR(VLOOKUP(DatosTransformados[[#This Row],[Preferred Contact Method Hidden]],Tabla3[#All],2,FALSE),DatosTransformados[[#This Row],[Preferred Contact Method Hidden]])</f>
        <v>SMS</v>
      </c>
      <c r="AJ5352" s="5" t="str">
        <f>VLOOKUP(DatosTransformados[[#This Row],[Applied Discount Hidden]],Tabla3[#All],2,FALSE)</f>
        <v>Yes</v>
      </c>
      <c r="AK5352" s="5" t="b">
        <v>1</v>
      </c>
    </row>
    <row r="5353" spans="1:37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">
        <v>21</v>
      </c>
      <c r="O53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3" s="2" t="s">
        <v>21</v>
      </c>
      <c r="Q5353" s="2">
        <v>0</v>
      </c>
      <c r="R5353" s="2" t="s">
        <v>21</v>
      </c>
      <c r="S5353" s="2" t="s">
        <v>34</v>
      </c>
      <c r="T5353" s="2" t="s">
        <v>35</v>
      </c>
      <c r="U5353" s="2">
        <v>8</v>
      </c>
      <c r="V5353" s="2" t="str">
        <f>PROPER(DatosTransformados[[#This Row],[Payment Method Hidden]])</f>
        <v>Direct Debit</v>
      </c>
      <c r="W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353" s="2">
        <v>521</v>
      </c>
      <c r="Y5353" s="2"/>
      <c r="Z5353" s="2"/>
      <c r="AA5353" s="2" t="s">
        <v>7846</v>
      </c>
      <c r="AB5353" s="3">
        <f>DATEVALUE(DatosTransformados[[#This Row],[Contact Date Hidden]])</f>
        <v>44364</v>
      </c>
      <c r="AC5353" s="3">
        <v>44079</v>
      </c>
      <c r="AD5353" s="2" t="s">
        <v>44</v>
      </c>
      <c r="AE5353" s="2" t="str">
        <f>VLOOKUP(DatosTransformados[[#This Row],[Customer Segment Hidden]],Tabla3[#All],2,FALSE)</f>
        <v>Medium</v>
      </c>
      <c r="AF5353" s="11">
        <v>6.9568414473453277</v>
      </c>
      <c r="AG5353" s="2">
        <v>6</v>
      </c>
      <c r="AH5353" s="2" t="s">
        <v>49</v>
      </c>
      <c r="AI5353" s="2" t="str">
        <f>IFERROR(VLOOKUP(DatosTransformados[[#This Row],[Preferred Contact Method Hidden]],Tabla3[#All],2,FALSE),DatosTransformados[[#This Row],[Preferred Contact Method Hidden]])</f>
        <v>Phone</v>
      </c>
      <c r="AJ5353" s="2" t="str">
        <f>VLOOKUP(DatosTransformados[[#This Row],[Applied Discount Hidden]],Tabla3[#All],2,FALSE)</f>
        <v>Yes</v>
      </c>
      <c r="AK5353" s="2" t="b">
        <v>1</v>
      </c>
    </row>
    <row r="5354" spans="1:37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">
        <v>21</v>
      </c>
      <c r="O53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4" s="5" t="s">
        <v>21</v>
      </c>
      <c r="Q5354" s="5">
        <v>0</v>
      </c>
      <c r="R5354" s="5" t="s">
        <v>21</v>
      </c>
      <c r="S5354" s="5" t="s">
        <v>24</v>
      </c>
      <c r="T5354" s="5" t="s">
        <v>25</v>
      </c>
      <c r="U5354" s="5">
        <v>10</v>
      </c>
      <c r="V5354" s="5" t="str">
        <f>PROPER(DatosTransformados[[#This Row],[Payment Method Hidden]])</f>
        <v>Credit Card</v>
      </c>
      <c r="W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354" s="5">
        <v>56</v>
      </c>
      <c r="Y5354" s="5"/>
      <c r="Z5354" s="5"/>
      <c r="AA5354" s="5" t="s">
        <v>6850</v>
      </c>
      <c r="AB5354" s="6">
        <f>DATEVALUE(DatosTransformados[[#This Row],[Contact Date Hidden]])</f>
        <v>44658</v>
      </c>
      <c r="AC5354" s="6">
        <v>43980</v>
      </c>
      <c r="AD5354" s="5" t="s">
        <v>44</v>
      </c>
      <c r="AE5354" s="5" t="str">
        <f>VLOOKUP(DatosTransformados[[#This Row],[Customer Segment Hidden]],Tabla3[#All],2,FALSE)</f>
        <v>Medium</v>
      </c>
      <c r="AF5354" s="12">
        <v>9.5984963092360118</v>
      </c>
      <c r="AG5354" s="5">
        <v>3</v>
      </c>
      <c r="AH5354" s="5" t="s">
        <v>49</v>
      </c>
      <c r="AI5354" s="5" t="str">
        <f>IFERROR(VLOOKUP(DatosTransformados[[#This Row],[Preferred Contact Method Hidden]],Tabla3[#All],2,FALSE),DatosTransformados[[#This Row],[Preferred Contact Method Hidden]])</f>
        <v>Phone</v>
      </c>
      <c r="AJ5354" s="5" t="str">
        <f>VLOOKUP(DatosTransformados[[#This Row],[Applied Discount Hidden]],Tabla3[#All],2,FALSE)</f>
        <v>Yes</v>
      </c>
      <c r="AK5354" s="5" t="b">
        <v>1</v>
      </c>
    </row>
    <row r="5355" spans="1:37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">
        <v>21</v>
      </c>
      <c r="O53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5" s="2" t="s">
        <v>21</v>
      </c>
      <c r="Q5355" s="2">
        <v>0</v>
      </c>
      <c r="R5355" s="2" t="s">
        <v>21</v>
      </c>
      <c r="S5355" s="2" t="s">
        <v>24</v>
      </c>
      <c r="T5355" s="2" t="s">
        <v>25</v>
      </c>
      <c r="U5355" s="2">
        <v>11</v>
      </c>
      <c r="V5355" s="2" t="str">
        <f>PROPER(DatosTransformados[[#This Row],[Payment Method Hidden]])</f>
        <v>Credit Card</v>
      </c>
      <c r="W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355" s="2">
        <v>130</v>
      </c>
      <c r="Y5355" s="2"/>
      <c r="Z5355" s="2"/>
      <c r="AA5355" s="2" t="s">
        <v>7849</v>
      </c>
      <c r="AB5355" s="3">
        <f>DATEVALUE(DatosTransformados[[#This Row],[Contact Date Hidden]])</f>
        <v>43916</v>
      </c>
      <c r="AC5355" s="3">
        <v>44593</v>
      </c>
      <c r="AD5355" s="2" t="s">
        <v>44</v>
      </c>
      <c r="AE5355" s="2" t="str">
        <f>VLOOKUP(DatosTransformados[[#This Row],[Customer Segment Hidden]],Tabla3[#All],2,FALSE)</f>
        <v>Medium</v>
      </c>
      <c r="AF5355" s="11">
        <v>11.057739870920919</v>
      </c>
      <c r="AG5355" s="2">
        <v>1</v>
      </c>
      <c r="AH5355" s="2" t="s">
        <v>29</v>
      </c>
      <c r="AI5355" s="2" t="str">
        <f>IFERROR(VLOOKUP(DatosTransformados[[#This Row],[Preferred Contact Method Hidden]],Tabla3[#All],2,FALSE),DatosTransformados[[#This Row],[Preferred Contact Method Hidden]])</f>
        <v>Email</v>
      </c>
      <c r="AJ5355" s="2" t="str">
        <f>VLOOKUP(DatosTransformados[[#This Row],[Applied Discount Hidden]],Tabla3[#All],2,FALSE)</f>
        <v>No</v>
      </c>
      <c r="AK5355" s="2" t="b">
        <v>0</v>
      </c>
    </row>
    <row r="5356" spans="1:37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">
        <v>21</v>
      </c>
      <c r="O53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6" s="5" t="s">
        <v>21</v>
      </c>
      <c r="Q5356" s="5">
        <v>0</v>
      </c>
      <c r="R5356" s="5" t="s">
        <v>21</v>
      </c>
      <c r="S5356" s="5" t="s">
        <v>24</v>
      </c>
      <c r="T5356" s="5" t="s">
        <v>25</v>
      </c>
      <c r="U5356" s="5">
        <v>35</v>
      </c>
      <c r="V5356" s="5" t="str">
        <f>PROPER(DatosTransformados[[#This Row],[Payment Method Hidden]])</f>
        <v>Credit Card</v>
      </c>
      <c r="W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356" s="5">
        <v>1372</v>
      </c>
      <c r="Y5356" s="5" t="s">
        <v>103</v>
      </c>
      <c r="Z5356" s="5" t="s">
        <v>197</v>
      </c>
      <c r="AA5356" s="5" t="s">
        <v>3411</v>
      </c>
      <c r="AB5356" s="6">
        <f>DATEVALUE(DatosTransformados[[#This Row],[Contact Date Hidden]])</f>
        <v>44061</v>
      </c>
      <c r="AC5356" s="6">
        <v>44360</v>
      </c>
      <c r="AD5356" s="5" t="s">
        <v>44</v>
      </c>
      <c r="AE5356" s="5" t="str">
        <f>VLOOKUP(DatosTransformados[[#This Row],[Customer Segment Hidden]],Tabla3[#All],2,FALSE)</f>
        <v>Medium</v>
      </c>
      <c r="AF5356" s="12">
        <v>37.112284243078207</v>
      </c>
      <c r="AG5356" s="5">
        <v>2</v>
      </c>
      <c r="AH5356" s="5" t="s">
        <v>63</v>
      </c>
      <c r="AI5356" s="5" t="str">
        <f>IFERROR(VLOOKUP(DatosTransformados[[#This Row],[Preferred Contact Method Hidden]],Tabla3[#All],2,FALSE),DatosTransformados[[#This Row],[Preferred Contact Method Hidden]])</f>
        <v>SMS</v>
      </c>
      <c r="AJ5356" s="5" t="str">
        <f>VLOOKUP(DatosTransformados[[#This Row],[Applied Discount Hidden]],Tabla3[#All],2,FALSE)</f>
        <v>No</v>
      </c>
      <c r="AK5356" s="5" t="b">
        <v>0</v>
      </c>
    </row>
    <row r="5357" spans="1:37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">
        <v>33</v>
      </c>
      <c r="O53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7" s="2" t="s">
        <v>21</v>
      </c>
      <c r="Q5357" s="2">
        <v>0</v>
      </c>
      <c r="R5357" s="2" t="s">
        <v>33</v>
      </c>
      <c r="S5357" s="2" t="s">
        <v>52</v>
      </c>
      <c r="T5357" s="2" t="s">
        <v>35</v>
      </c>
      <c r="U5357" s="2">
        <v>60</v>
      </c>
      <c r="V5357" s="2" t="str">
        <f>PROPER(DatosTransformados[[#This Row],[Payment Method Hidden]])</f>
        <v>Direct Debit</v>
      </c>
      <c r="W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5357" s="2">
        <v>3811</v>
      </c>
      <c r="Y5357" s="2"/>
      <c r="Z5357" s="2"/>
      <c r="AA5357" s="2" t="s">
        <v>4873</v>
      </c>
      <c r="AB5357" s="3">
        <f>DATEVALUE(DatosTransformados[[#This Row],[Contact Date Hidden]])</f>
        <v>44889</v>
      </c>
      <c r="AC5357" s="3">
        <v>43853</v>
      </c>
      <c r="AD5357" s="2" t="s">
        <v>44</v>
      </c>
      <c r="AE5357" s="2" t="str">
        <f>VLOOKUP(DatosTransformados[[#This Row],[Customer Segment Hidden]],Tabla3[#All],2,FALSE)</f>
        <v>Medium</v>
      </c>
      <c r="AF5357" s="11">
        <v>57.071118894951333</v>
      </c>
      <c r="AG5357" s="2">
        <v>5</v>
      </c>
      <c r="AH5357" s="2" t="s">
        <v>63</v>
      </c>
      <c r="AI5357" s="2" t="str">
        <f>IFERROR(VLOOKUP(DatosTransformados[[#This Row],[Preferred Contact Method Hidden]],Tabla3[#All],2,FALSE),DatosTransformados[[#This Row],[Preferred Contact Method Hidden]])</f>
        <v>SMS</v>
      </c>
      <c r="AJ5357" s="2" t="str">
        <f>VLOOKUP(DatosTransformados[[#This Row],[Applied Discount Hidden]],Tabla3[#All],2,FALSE)</f>
        <v>Yes</v>
      </c>
      <c r="AK5357" s="2" t="b">
        <v>1</v>
      </c>
    </row>
    <row r="5358" spans="1:37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">
        <v>21</v>
      </c>
      <c r="O53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8" s="5" t="s">
        <v>33</v>
      </c>
      <c r="Q5358" s="5">
        <v>2</v>
      </c>
      <c r="R5358" s="5" t="s">
        <v>21</v>
      </c>
      <c r="S5358" s="5" t="s">
        <v>24</v>
      </c>
      <c r="T5358" s="5" t="s">
        <v>25</v>
      </c>
      <c r="U5358" s="5">
        <v>10</v>
      </c>
      <c r="V5358" s="5" t="str">
        <f>PROPER(DatosTransformados[[#This Row],[Payment Method Hidden]])</f>
        <v>Credit Card</v>
      </c>
      <c r="W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358" s="5">
        <v>63</v>
      </c>
      <c r="Y5358" s="5"/>
      <c r="Z5358" s="5"/>
      <c r="AA5358" s="5" t="s">
        <v>4267</v>
      </c>
      <c r="AB5358" s="6">
        <f>DATEVALUE(DatosTransformados[[#This Row],[Contact Date Hidden]])</f>
        <v>44770</v>
      </c>
      <c r="AC5358" s="6">
        <v>43870</v>
      </c>
      <c r="AD5358" s="5" t="s">
        <v>28</v>
      </c>
      <c r="AE5358" s="5" t="str">
        <f>VLOOKUP(DatosTransformados[[#This Row],[Customer Segment Hidden]],Tabla3[#All],2,FALSE)</f>
        <v>High</v>
      </c>
      <c r="AF5358" s="12">
        <v>10.66378745178732</v>
      </c>
      <c r="AG5358" s="5">
        <v>0</v>
      </c>
      <c r="AH5358" s="5" t="s">
        <v>63</v>
      </c>
      <c r="AI5358" s="5" t="str">
        <f>IFERROR(VLOOKUP(DatosTransformados[[#This Row],[Preferred Contact Method Hidden]],Tabla3[#All],2,FALSE),DatosTransformados[[#This Row],[Preferred Contact Method Hidden]])</f>
        <v>SMS</v>
      </c>
      <c r="AJ5358" s="5" t="str">
        <f>VLOOKUP(DatosTransformados[[#This Row],[Applied Discount Hidden]],Tabla3[#All],2,FALSE)</f>
        <v>Yes</v>
      </c>
      <c r="AK5358" s="5" t="b">
        <v>1</v>
      </c>
    </row>
    <row r="5359" spans="1:37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">
        <v>21</v>
      </c>
      <c r="O53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59" s="2" t="s">
        <v>21</v>
      </c>
      <c r="Q5359" s="2">
        <v>0</v>
      </c>
      <c r="R5359" s="2" t="s">
        <v>21</v>
      </c>
      <c r="S5359" s="2" t="s">
        <v>24</v>
      </c>
      <c r="T5359" s="2" t="s">
        <v>25</v>
      </c>
      <c r="U5359" s="2">
        <v>13</v>
      </c>
      <c r="V5359" s="2" t="str">
        <f>PROPER(DatosTransformados[[#This Row],[Payment Method Hidden]])</f>
        <v>Credit Card</v>
      </c>
      <c r="W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359" s="2">
        <v>13</v>
      </c>
      <c r="Y5359" s="2" t="s">
        <v>134</v>
      </c>
      <c r="Z5359" s="2" t="s">
        <v>375</v>
      </c>
      <c r="AA5359" s="2" t="s">
        <v>2205</v>
      </c>
      <c r="AB5359" s="3">
        <f>DATEVALUE(DatosTransformados[[#This Row],[Contact Date Hidden]])</f>
        <v>44837</v>
      </c>
      <c r="AC5359" s="3">
        <v>44850</v>
      </c>
      <c r="AD5359" s="2" t="s">
        <v>28</v>
      </c>
      <c r="AE5359" s="2" t="str">
        <f>VLOOKUP(DatosTransformados[[#This Row],[Customer Segment Hidden]],Tabla3[#All],2,FALSE)</f>
        <v>High</v>
      </c>
      <c r="AF5359" s="11">
        <v>14.790009315356841</v>
      </c>
      <c r="AG5359" s="2">
        <v>0</v>
      </c>
      <c r="AH5359" s="2" t="s">
        <v>63</v>
      </c>
      <c r="AI5359" s="2" t="str">
        <f>IFERROR(VLOOKUP(DatosTransformados[[#This Row],[Preferred Contact Method Hidden]],Tabla3[#All],2,FALSE),DatosTransformados[[#This Row],[Preferred Contact Method Hidden]])</f>
        <v>SMS</v>
      </c>
      <c r="AJ5359" s="2" t="str">
        <f>VLOOKUP(DatosTransformados[[#This Row],[Applied Discount Hidden]],Tabla3[#All],2,FALSE)</f>
        <v>Yes</v>
      </c>
      <c r="AK5359" s="2" t="b">
        <v>1</v>
      </c>
    </row>
    <row r="5360" spans="1:37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">
        <v>21</v>
      </c>
      <c r="O53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0" s="5" t="s">
        <v>21</v>
      </c>
      <c r="Q5360" s="5">
        <v>0</v>
      </c>
      <c r="R5360" s="5" t="s">
        <v>21</v>
      </c>
      <c r="S5360" s="5" t="s">
        <v>24</v>
      </c>
      <c r="T5360" s="5" t="s">
        <v>117</v>
      </c>
      <c r="U5360" s="5">
        <v>42</v>
      </c>
      <c r="V5360" s="5" t="str">
        <f>PROPER(DatosTransformados[[#This Row],[Payment Method Hidden]])</f>
        <v>Direct Debit</v>
      </c>
      <c r="W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360" s="5">
        <v>161</v>
      </c>
      <c r="Y5360" s="5" t="s">
        <v>156</v>
      </c>
      <c r="Z5360" s="5" t="s">
        <v>767</v>
      </c>
      <c r="AA5360" s="5" t="s">
        <v>7709</v>
      </c>
      <c r="AB5360" s="6">
        <f>DATEVALUE(DatosTransformados[[#This Row],[Contact Date Hidden]])</f>
        <v>44541</v>
      </c>
      <c r="AC5360" s="6">
        <v>44487</v>
      </c>
      <c r="AD5360" s="5" t="s">
        <v>28</v>
      </c>
      <c r="AE5360" s="5" t="str">
        <f>VLOOKUP(DatosTransformados[[#This Row],[Customer Segment Hidden]],Tabla3[#All],2,FALSE)</f>
        <v>High</v>
      </c>
      <c r="AF5360" s="12">
        <v>49.405979886262962</v>
      </c>
      <c r="AG5360" s="5">
        <v>4</v>
      </c>
      <c r="AH5360" s="5" t="s">
        <v>29</v>
      </c>
      <c r="AI5360" s="5" t="str">
        <f>IFERROR(VLOOKUP(DatosTransformados[[#This Row],[Preferred Contact Method Hidden]],Tabla3[#All],2,FALSE),DatosTransformados[[#This Row],[Preferred Contact Method Hidden]])</f>
        <v>Email</v>
      </c>
      <c r="AJ5360" s="5" t="str">
        <f>VLOOKUP(DatosTransformados[[#This Row],[Applied Discount Hidden]],Tabla3[#All],2,FALSE)</f>
        <v>Yes</v>
      </c>
      <c r="AK5360" s="5" t="b">
        <v>1</v>
      </c>
    </row>
    <row r="5361" spans="1:37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">
        <v>21</v>
      </c>
      <c r="O53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1" s="2" t="s">
        <v>21</v>
      </c>
      <c r="Q5361" s="2">
        <v>0</v>
      </c>
      <c r="R5361" s="2" t="s">
        <v>33</v>
      </c>
      <c r="S5361" s="2" t="s">
        <v>34</v>
      </c>
      <c r="T5361" s="2" t="s">
        <v>35</v>
      </c>
      <c r="U5361" s="2">
        <v>49</v>
      </c>
      <c r="V5361" s="2" t="str">
        <f>PROPER(DatosTransformados[[#This Row],[Payment Method Hidden]])</f>
        <v>Direct Debit</v>
      </c>
      <c r="W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5361" s="2">
        <v>2661</v>
      </c>
      <c r="Y5361" s="2" t="s">
        <v>42</v>
      </c>
      <c r="Z5361" s="2" t="s">
        <v>213</v>
      </c>
      <c r="AA5361" s="2" t="s">
        <v>7856</v>
      </c>
      <c r="AB5361" s="3">
        <f>DATEVALUE(DatosTransformados[[#This Row],[Contact Date Hidden]])</f>
        <v>44042</v>
      </c>
      <c r="AC5361" s="3">
        <v>44382</v>
      </c>
      <c r="AD5361" s="2" t="s">
        <v>38</v>
      </c>
      <c r="AE5361" s="2" t="str">
        <f>VLOOKUP(DatosTransformados[[#This Row],[Customer Segment Hidden]],Tabla3[#All],2,FALSE)</f>
        <v>Low</v>
      </c>
      <c r="AF5361" s="11">
        <v>48.595770276007968</v>
      </c>
      <c r="AG5361" s="2">
        <v>8</v>
      </c>
      <c r="AH5361" s="2" t="s">
        <v>29</v>
      </c>
      <c r="AI5361" s="2" t="str">
        <f>IFERROR(VLOOKUP(DatosTransformados[[#This Row],[Preferred Contact Method Hidden]],Tabla3[#All],2,FALSE),DatosTransformados[[#This Row],[Preferred Contact Method Hidden]])</f>
        <v>Email</v>
      </c>
      <c r="AJ5361" s="2" t="str">
        <f>VLOOKUP(DatosTransformados[[#This Row],[Applied Discount Hidden]],Tabla3[#All],2,FALSE)</f>
        <v>Yes</v>
      </c>
      <c r="AK5361" s="2" t="b">
        <v>1</v>
      </c>
    </row>
    <row r="5362" spans="1:37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">
        <v>21</v>
      </c>
      <c r="O53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2" s="5" t="s">
        <v>33</v>
      </c>
      <c r="Q5362" s="5">
        <v>3</v>
      </c>
      <c r="R5362" s="5" t="s">
        <v>21</v>
      </c>
      <c r="S5362" s="5" t="s">
        <v>52</v>
      </c>
      <c r="T5362" s="5" t="s">
        <v>123</v>
      </c>
      <c r="U5362" s="5">
        <v>8</v>
      </c>
      <c r="V5362" s="5" t="str">
        <f>PROPER(DatosTransformados[[#This Row],[Payment Method Hidden]])</f>
        <v>Credit Card</v>
      </c>
      <c r="W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362" s="5">
        <v>165</v>
      </c>
      <c r="Y5362" s="5"/>
      <c r="Z5362" s="5"/>
      <c r="AA5362" s="5" t="s">
        <v>1262</v>
      </c>
      <c r="AB5362" s="6">
        <f>DATEVALUE(DatosTransformados[[#This Row],[Contact Date Hidden]])</f>
        <v>44808</v>
      </c>
      <c r="AC5362" s="6">
        <v>43937</v>
      </c>
      <c r="AD5362" s="5" t="s">
        <v>38</v>
      </c>
      <c r="AE5362" s="5" t="str">
        <f>VLOOKUP(DatosTransformados[[#This Row],[Customer Segment Hidden]],Tabla3[#All],2,FALSE)</f>
        <v>Low</v>
      </c>
      <c r="AF5362" s="12">
        <v>6.5280517614753446</v>
      </c>
      <c r="AG5362" s="5">
        <v>8</v>
      </c>
      <c r="AH5362" s="5" t="s">
        <v>63</v>
      </c>
      <c r="AI5362" s="5" t="str">
        <f>IFERROR(VLOOKUP(DatosTransformados[[#This Row],[Preferred Contact Method Hidden]],Tabla3[#All],2,FALSE),DatosTransformados[[#This Row],[Preferred Contact Method Hidden]])</f>
        <v>SMS</v>
      </c>
      <c r="AJ5362" s="5" t="str">
        <f>VLOOKUP(DatosTransformados[[#This Row],[Applied Discount Hidden]],Tabla3[#All],2,FALSE)</f>
        <v>Yes</v>
      </c>
      <c r="AK5362" s="5" t="b">
        <v>1</v>
      </c>
    </row>
    <row r="5363" spans="1:37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">
        <v>21</v>
      </c>
      <c r="O53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3" s="2" t="s">
        <v>21</v>
      </c>
      <c r="Q5363" s="2">
        <v>0</v>
      </c>
      <c r="R5363" s="2" t="s">
        <v>21</v>
      </c>
      <c r="S5363" s="2" t="s">
        <v>24</v>
      </c>
      <c r="T5363" s="2" t="s">
        <v>117</v>
      </c>
      <c r="U5363" s="2">
        <v>59</v>
      </c>
      <c r="V5363" s="2" t="str">
        <f>PROPER(DatosTransformados[[#This Row],[Payment Method Hidden]])</f>
        <v>Direct Debit</v>
      </c>
      <c r="W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363" s="2">
        <v>113</v>
      </c>
      <c r="Y5363" s="2" t="s">
        <v>156</v>
      </c>
      <c r="Z5363" s="2" t="s">
        <v>157</v>
      </c>
      <c r="AA5363" s="2" t="s">
        <v>3870</v>
      </c>
      <c r="AB5363" s="3">
        <f>DATEVALUE(DatosTransformados[[#This Row],[Contact Date Hidden]])</f>
        <v>44887</v>
      </c>
      <c r="AC5363" s="3">
        <v>43981</v>
      </c>
      <c r="AD5363" s="2" t="s">
        <v>38</v>
      </c>
      <c r="AE5363" s="2" t="str">
        <f>VLOOKUP(DatosTransformados[[#This Row],[Customer Segment Hidden]],Tabla3[#All],2,FALSE)</f>
        <v>Low</v>
      </c>
      <c r="AF5363" s="11">
        <v>57.771692439878912</v>
      </c>
      <c r="AG5363" s="2">
        <v>3</v>
      </c>
      <c r="AH5363" s="2" t="s">
        <v>63</v>
      </c>
      <c r="AI5363" s="2" t="str">
        <f>IFERROR(VLOOKUP(DatosTransformados[[#This Row],[Preferred Contact Method Hidden]],Tabla3[#All],2,FALSE),DatosTransformados[[#This Row],[Preferred Contact Method Hidden]])</f>
        <v>SMS</v>
      </c>
      <c r="AJ5363" s="2" t="str">
        <f>VLOOKUP(DatosTransformados[[#This Row],[Applied Discount Hidden]],Tabla3[#All],2,FALSE)</f>
        <v>No</v>
      </c>
      <c r="AK5363" s="2" t="b">
        <v>0</v>
      </c>
    </row>
    <row r="5364" spans="1:37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">
        <v>21</v>
      </c>
      <c r="O53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4" s="5" t="s">
        <v>21</v>
      </c>
      <c r="Q5364" s="5">
        <v>0</v>
      </c>
      <c r="R5364" s="5" t="s">
        <v>21</v>
      </c>
      <c r="S5364" s="5" t="s">
        <v>52</v>
      </c>
      <c r="T5364" s="5" t="s">
        <v>123</v>
      </c>
      <c r="U5364" s="5">
        <v>16</v>
      </c>
      <c r="V5364" s="5" t="str">
        <f>PROPER(DatosTransformados[[#This Row],[Payment Method Hidden]])</f>
        <v>Credit Card</v>
      </c>
      <c r="W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364" s="5">
        <v>1085</v>
      </c>
      <c r="Y5364" s="5"/>
      <c r="Z5364" s="5"/>
      <c r="AA5364" s="5" t="s">
        <v>2353</v>
      </c>
      <c r="AB5364" s="6">
        <f>DATEVALUE(DatosTransformados[[#This Row],[Contact Date Hidden]])</f>
        <v>44010</v>
      </c>
      <c r="AC5364" s="6">
        <v>44875</v>
      </c>
      <c r="AD5364" s="5" t="s">
        <v>44</v>
      </c>
      <c r="AE5364" s="5" t="str">
        <f>VLOOKUP(DatosTransformados[[#This Row],[Customer Segment Hidden]],Tabla3[#All],2,FALSE)</f>
        <v>Medium</v>
      </c>
      <c r="AF5364" s="12">
        <v>12.95723209738539</v>
      </c>
      <c r="AG5364" s="5">
        <v>4</v>
      </c>
      <c r="AH5364" s="5" t="s">
        <v>49</v>
      </c>
      <c r="AI5364" s="5" t="str">
        <f>IFERROR(VLOOKUP(DatosTransformados[[#This Row],[Preferred Contact Method Hidden]],Tabla3[#All],2,FALSE),DatosTransformados[[#This Row],[Preferred Contact Method Hidden]])</f>
        <v>Phone</v>
      </c>
      <c r="AJ5364" s="5" t="str">
        <f>VLOOKUP(DatosTransformados[[#This Row],[Applied Discount Hidden]],Tabla3[#All],2,FALSE)</f>
        <v>Yes</v>
      </c>
      <c r="AK5364" s="5" t="b">
        <v>1</v>
      </c>
    </row>
    <row r="5365" spans="1:37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">
        <v>21</v>
      </c>
      <c r="O53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5" s="2" t="s">
        <v>21</v>
      </c>
      <c r="Q5365" s="2">
        <v>0</v>
      </c>
      <c r="R5365" s="2" t="s">
        <v>21</v>
      </c>
      <c r="S5365" s="2" t="s">
        <v>52</v>
      </c>
      <c r="T5365" s="2" t="s">
        <v>123</v>
      </c>
      <c r="U5365" s="2">
        <v>7</v>
      </c>
      <c r="V5365" s="2" t="str">
        <f>PROPER(DatosTransformados[[#This Row],[Payment Method Hidden]])</f>
        <v>Credit Card</v>
      </c>
      <c r="W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365" s="2">
        <v>383</v>
      </c>
      <c r="Y5365" s="2"/>
      <c r="Z5365" s="2"/>
      <c r="AA5365" s="2" t="s">
        <v>2744</v>
      </c>
      <c r="AB5365" s="3">
        <f>DATEVALUE(DatosTransformados[[#This Row],[Contact Date Hidden]])</f>
        <v>44794</v>
      </c>
      <c r="AC5365" s="3">
        <v>43896</v>
      </c>
      <c r="AD5365" s="2" t="s">
        <v>38</v>
      </c>
      <c r="AE5365" s="2" t="str">
        <f>VLOOKUP(DatosTransformados[[#This Row],[Customer Segment Hidden]],Tabla3[#All],2,FALSE)</f>
        <v>Low</v>
      </c>
      <c r="AF5365" s="11">
        <v>8.1389361936419444</v>
      </c>
      <c r="AG5365" s="2">
        <v>2</v>
      </c>
      <c r="AH5365" s="2" t="s">
        <v>63</v>
      </c>
      <c r="AI5365" s="2" t="str">
        <f>IFERROR(VLOOKUP(DatosTransformados[[#This Row],[Preferred Contact Method Hidden]],Tabla3[#All],2,FALSE),DatosTransformados[[#This Row],[Preferred Contact Method Hidden]])</f>
        <v>SMS</v>
      </c>
      <c r="AJ5365" s="2" t="str">
        <f>VLOOKUP(DatosTransformados[[#This Row],[Applied Discount Hidden]],Tabla3[#All],2,FALSE)</f>
        <v>No</v>
      </c>
      <c r="AK5365" s="2" t="b">
        <v>0</v>
      </c>
    </row>
    <row r="5366" spans="1:37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">
        <v>21</v>
      </c>
      <c r="O53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6" s="5" t="s">
        <v>21</v>
      </c>
      <c r="Q5366" s="5">
        <v>0</v>
      </c>
      <c r="R5366" s="5" t="s">
        <v>21</v>
      </c>
      <c r="S5366" s="5" t="s">
        <v>24</v>
      </c>
      <c r="T5366" s="5" t="s">
        <v>117</v>
      </c>
      <c r="U5366" s="5">
        <v>16</v>
      </c>
      <c r="V5366" s="5" t="str">
        <f>PROPER(DatosTransformados[[#This Row],[Payment Method Hidden]])</f>
        <v>Direct Debit</v>
      </c>
      <c r="W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366" s="5">
        <v>125</v>
      </c>
      <c r="Y5366" s="5"/>
      <c r="Z5366" s="5"/>
      <c r="AA5366" s="5" t="s">
        <v>6301</v>
      </c>
      <c r="AB5366" s="6">
        <f>DATEVALUE(DatosTransformados[[#This Row],[Contact Date Hidden]])</f>
        <v>44963</v>
      </c>
      <c r="AC5366" s="6">
        <v>44533</v>
      </c>
      <c r="AD5366" s="5" t="s">
        <v>28</v>
      </c>
      <c r="AE5366" s="5" t="str">
        <f>VLOOKUP(DatosTransformados[[#This Row],[Customer Segment Hidden]],Tabla3[#All],2,FALSE)</f>
        <v>High</v>
      </c>
      <c r="AF5366" s="12">
        <v>16.037202504129809</v>
      </c>
      <c r="AG5366" s="5">
        <v>2</v>
      </c>
      <c r="AH5366" s="5" t="s">
        <v>63</v>
      </c>
      <c r="AI5366" s="5" t="str">
        <f>IFERROR(VLOOKUP(DatosTransformados[[#This Row],[Preferred Contact Method Hidden]],Tabla3[#All],2,FALSE),DatosTransformados[[#This Row],[Preferred Contact Method Hidden]])</f>
        <v>SMS</v>
      </c>
      <c r="AJ5366" s="5" t="str">
        <f>VLOOKUP(DatosTransformados[[#This Row],[Applied Discount Hidden]],Tabla3[#All],2,FALSE)</f>
        <v>No</v>
      </c>
      <c r="AK5366" s="5" t="b">
        <v>0</v>
      </c>
    </row>
    <row r="5367" spans="1:37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">
        <v>21</v>
      </c>
      <c r="O53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7" s="2" t="s">
        <v>33</v>
      </c>
      <c r="Q5367" s="2">
        <v>3</v>
      </c>
      <c r="R5367" s="2" t="s">
        <v>33</v>
      </c>
      <c r="S5367" s="2" t="s">
        <v>52</v>
      </c>
      <c r="T5367" s="2" t="s">
        <v>169</v>
      </c>
      <c r="U5367" s="2">
        <v>40</v>
      </c>
      <c r="V5367" s="2" t="str">
        <f>PROPER(DatosTransformados[[#This Row],[Payment Method Hidden]])</f>
        <v>Paper Check</v>
      </c>
      <c r="W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367" s="2">
        <v>2589</v>
      </c>
      <c r="Y5367" s="2"/>
      <c r="Z5367" s="2"/>
      <c r="AA5367" s="2" t="s">
        <v>3101</v>
      </c>
      <c r="AB5367" s="3">
        <f>DATEVALUE(DatosTransformados[[#This Row],[Contact Date Hidden]])</f>
        <v>44437</v>
      </c>
      <c r="AC5367" s="3">
        <v>44112</v>
      </c>
      <c r="AD5367" s="2" t="s">
        <v>38</v>
      </c>
      <c r="AE5367" s="2" t="str">
        <f>VLOOKUP(DatosTransformados[[#This Row],[Customer Segment Hidden]],Tabla3[#All],2,FALSE)</f>
        <v>Low</v>
      </c>
      <c r="AF5367" s="11">
        <v>34.154205869621137</v>
      </c>
      <c r="AG5367" s="2">
        <v>8</v>
      </c>
      <c r="AH5367" s="2" t="s">
        <v>49</v>
      </c>
      <c r="AI5367" s="2" t="str">
        <f>IFERROR(VLOOKUP(DatosTransformados[[#This Row],[Preferred Contact Method Hidden]],Tabla3[#All],2,FALSE),DatosTransformados[[#This Row],[Preferred Contact Method Hidden]])</f>
        <v>Phone</v>
      </c>
      <c r="AJ5367" s="2" t="str">
        <f>VLOOKUP(DatosTransformados[[#This Row],[Applied Discount Hidden]],Tabla3[#All],2,FALSE)</f>
        <v>Yes</v>
      </c>
      <c r="AK5367" s="2" t="b">
        <v>1</v>
      </c>
    </row>
    <row r="5368" spans="1:37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">
        <v>21</v>
      </c>
      <c r="O53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8" s="5" t="s">
        <v>21</v>
      </c>
      <c r="Q5368" s="5">
        <v>0</v>
      </c>
      <c r="R5368" s="5" t="s">
        <v>21</v>
      </c>
      <c r="S5368" s="5" t="s">
        <v>24</v>
      </c>
      <c r="T5368" s="5" t="s">
        <v>123</v>
      </c>
      <c r="U5368" s="5">
        <v>13</v>
      </c>
      <c r="V5368" s="5" t="str">
        <f>PROPER(DatosTransformados[[#This Row],[Payment Method Hidden]])</f>
        <v>Credit Card</v>
      </c>
      <c r="W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368" s="5">
        <v>13</v>
      </c>
      <c r="Y5368" s="5"/>
      <c r="Z5368" s="5"/>
      <c r="AA5368" s="5" t="s">
        <v>2198</v>
      </c>
      <c r="AB5368" s="6">
        <f>DATEVALUE(DatosTransformados[[#This Row],[Contact Date Hidden]])</f>
        <v>44162</v>
      </c>
      <c r="AC5368" s="6">
        <v>44097</v>
      </c>
      <c r="AD5368" s="5" t="s">
        <v>44</v>
      </c>
      <c r="AE5368" s="5" t="str">
        <f>VLOOKUP(DatosTransformados[[#This Row],[Customer Segment Hidden]],Tabla3[#All],2,FALSE)</f>
        <v>Medium</v>
      </c>
      <c r="AF5368" s="12">
        <v>13.923739665145749</v>
      </c>
      <c r="AG5368" s="5">
        <v>4</v>
      </c>
      <c r="AH5368" s="5" t="s">
        <v>49</v>
      </c>
      <c r="AI5368" s="5" t="str">
        <f>IFERROR(VLOOKUP(DatosTransformados[[#This Row],[Preferred Contact Method Hidden]],Tabla3[#All],2,FALSE),DatosTransformados[[#This Row],[Preferred Contact Method Hidden]])</f>
        <v>Phone</v>
      </c>
      <c r="AJ5368" s="5" t="str">
        <f>VLOOKUP(DatosTransformados[[#This Row],[Applied Discount Hidden]],Tabla3[#All],2,FALSE)</f>
        <v>Yes</v>
      </c>
      <c r="AK5368" s="5" t="b">
        <v>1</v>
      </c>
    </row>
    <row r="5369" spans="1:37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">
        <v>21</v>
      </c>
      <c r="O53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69" s="2" t="s">
        <v>21</v>
      </c>
      <c r="Q5369" s="2">
        <v>0</v>
      </c>
      <c r="R5369" s="2" t="s">
        <v>33</v>
      </c>
      <c r="S5369" s="2" t="s">
        <v>24</v>
      </c>
      <c r="T5369" s="2" t="s">
        <v>35</v>
      </c>
      <c r="U5369" s="2">
        <v>29</v>
      </c>
      <c r="V5369" s="2" t="str">
        <f>PROPER(DatosTransformados[[#This Row],[Payment Method Hidden]])</f>
        <v>Direct Debit</v>
      </c>
      <c r="W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369" s="2">
        <v>408</v>
      </c>
      <c r="Y5369" s="2" t="s">
        <v>42</v>
      </c>
      <c r="Z5369" s="2" t="s">
        <v>184</v>
      </c>
      <c r="AA5369" s="2" t="s">
        <v>5550</v>
      </c>
      <c r="AB5369" s="3">
        <f>DATEVALUE(DatosTransformados[[#This Row],[Contact Date Hidden]])</f>
        <v>45042</v>
      </c>
      <c r="AC5369" s="3">
        <v>44607</v>
      </c>
      <c r="AD5369" s="2" t="s">
        <v>44</v>
      </c>
      <c r="AE5369" s="2" t="str">
        <f>VLOOKUP(DatosTransformados[[#This Row],[Customer Segment Hidden]],Tabla3[#All],2,FALSE)</f>
        <v>Medium</v>
      </c>
      <c r="AF5369" s="11">
        <v>33.332173638017423</v>
      </c>
      <c r="AG5369" s="2">
        <v>3</v>
      </c>
      <c r="AH5369" s="2" t="s">
        <v>49</v>
      </c>
      <c r="AI5369" s="2" t="str">
        <f>IFERROR(VLOOKUP(DatosTransformados[[#This Row],[Preferred Contact Method Hidden]],Tabla3[#All],2,FALSE),DatosTransformados[[#This Row],[Preferred Contact Method Hidden]])</f>
        <v>Phone</v>
      </c>
      <c r="AJ5369" s="2" t="str">
        <f>VLOOKUP(DatosTransformados[[#This Row],[Applied Discount Hidden]],Tabla3[#All],2,FALSE)</f>
        <v>No</v>
      </c>
      <c r="AK5369" s="2" t="b">
        <v>0</v>
      </c>
    </row>
    <row r="5370" spans="1:37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">
        <v>21</v>
      </c>
      <c r="O53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0" s="5" t="s">
        <v>33</v>
      </c>
      <c r="Q5370" s="5">
        <v>6</v>
      </c>
      <c r="R5370" s="5" t="s">
        <v>21</v>
      </c>
      <c r="S5370" s="5" t="s">
        <v>34</v>
      </c>
      <c r="T5370" s="5" t="s">
        <v>25</v>
      </c>
      <c r="U5370" s="5">
        <v>29</v>
      </c>
      <c r="V5370" s="5" t="str">
        <f>PROPER(DatosTransformados[[#This Row],[Payment Method Hidden]])</f>
        <v>Credit Card</v>
      </c>
      <c r="W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370" s="5">
        <v>511</v>
      </c>
      <c r="Y5370" s="5"/>
      <c r="Z5370" s="5"/>
      <c r="AA5370" s="5" t="s">
        <v>5217</v>
      </c>
      <c r="AB5370" s="6">
        <f>DATEVALUE(DatosTransformados[[#This Row],[Contact Date Hidden]])</f>
        <v>44917</v>
      </c>
      <c r="AC5370" s="6">
        <v>44925</v>
      </c>
      <c r="AD5370" s="5" t="s">
        <v>28</v>
      </c>
      <c r="AE5370" s="5" t="str">
        <f>VLOOKUP(DatosTransformados[[#This Row],[Customer Segment Hidden]],Tabla3[#All],2,FALSE)</f>
        <v>High</v>
      </c>
      <c r="AF5370" s="12">
        <v>28.36233208246972</v>
      </c>
      <c r="AG5370" s="5">
        <v>7</v>
      </c>
      <c r="AH5370" s="5" t="s">
        <v>29</v>
      </c>
      <c r="AI5370" s="5" t="str">
        <f>IFERROR(VLOOKUP(DatosTransformados[[#This Row],[Preferred Contact Method Hidden]],Tabla3[#All],2,FALSE),DatosTransformados[[#This Row],[Preferred Contact Method Hidden]])</f>
        <v>Email</v>
      </c>
      <c r="AJ5370" s="5" t="str">
        <f>VLOOKUP(DatosTransformados[[#This Row],[Applied Discount Hidden]],Tabla3[#All],2,FALSE)</f>
        <v>Yes</v>
      </c>
      <c r="AK5370" s="5" t="b">
        <v>1</v>
      </c>
    </row>
    <row r="5371" spans="1:37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">
        <v>21</v>
      </c>
      <c r="O53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1" s="2" t="s">
        <v>33</v>
      </c>
      <c r="Q5371" s="2">
        <v>2</v>
      </c>
      <c r="R5371" s="2" t="s">
        <v>33</v>
      </c>
      <c r="S5371" s="2" t="s">
        <v>24</v>
      </c>
      <c r="T5371" s="2" t="s">
        <v>123</v>
      </c>
      <c r="U5371" s="2">
        <v>45</v>
      </c>
      <c r="V5371" s="2" t="str">
        <f>PROPER(DatosTransformados[[#This Row],[Payment Method Hidden]])</f>
        <v>Credit Card</v>
      </c>
      <c r="W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371" s="2">
        <v>1578</v>
      </c>
      <c r="Y5371" s="2"/>
      <c r="Z5371" s="2"/>
      <c r="AA5371" s="2" t="s">
        <v>2823</v>
      </c>
      <c r="AB5371" s="3">
        <f>DATEVALUE(DatosTransformados[[#This Row],[Contact Date Hidden]])</f>
        <v>44489</v>
      </c>
      <c r="AC5371" s="3">
        <v>44608</v>
      </c>
      <c r="AD5371" s="2" t="s">
        <v>44</v>
      </c>
      <c r="AE5371" s="2" t="str">
        <f>VLOOKUP(DatosTransformados[[#This Row],[Customer Segment Hidden]],Tabla3[#All],2,FALSE)</f>
        <v>Medium</v>
      </c>
      <c r="AF5371" s="11">
        <v>46.065902376016389</v>
      </c>
      <c r="AG5371" s="2">
        <v>7</v>
      </c>
      <c r="AH5371" s="2" t="s">
        <v>29</v>
      </c>
      <c r="AI5371" s="2" t="str">
        <f>IFERROR(VLOOKUP(DatosTransformados[[#This Row],[Preferred Contact Method Hidden]],Tabla3[#All],2,FALSE),DatosTransformados[[#This Row],[Preferred Contact Method Hidden]])</f>
        <v>Email</v>
      </c>
      <c r="AJ5371" s="2" t="str">
        <f>VLOOKUP(DatosTransformados[[#This Row],[Applied Discount Hidden]],Tabla3[#All],2,FALSE)</f>
        <v>Yes</v>
      </c>
      <c r="AK5371" s="2" t="b">
        <v>1</v>
      </c>
    </row>
    <row r="5372" spans="1:37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">
        <v>33</v>
      </c>
      <c r="O53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2" s="5" t="s">
        <v>21</v>
      </c>
      <c r="Q5372" s="5">
        <v>0</v>
      </c>
      <c r="R5372" s="5" t="s">
        <v>33</v>
      </c>
      <c r="S5372" s="5" t="s">
        <v>52</v>
      </c>
      <c r="T5372" s="5" t="s">
        <v>169</v>
      </c>
      <c r="U5372" s="5">
        <v>34</v>
      </c>
      <c r="V5372" s="5" t="str">
        <f>PROPER(DatosTransformados[[#This Row],[Payment Method Hidden]])</f>
        <v>Paper Check</v>
      </c>
      <c r="W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372" s="5">
        <v>1875</v>
      </c>
      <c r="Y5372" s="5"/>
      <c r="Z5372" s="5"/>
      <c r="AA5372" s="5" t="s">
        <v>1445</v>
      </c>
      <c r="AB5372" s="6">
        <f>DATEVALUE(DatosTransformados[[#This Row],[Contact Date Hidden]])</f>
        <v>45232</v>
      </c>
      <c r="AC5372" s="6">
        <v>43881</v>
      </c>
      <c r="AD5372" s="5" t="s">
        <v>44</v>
      </c>
      <c r="AE5372" s="5" t="str">
        <f>VLOOKUP(DatosTransformados[[#This Row],[Customer Segment Hidden]],Tabla3[#All],2,FALSE)</f>
        <v>Medium</v>
      </c>
      <c r="AF5372" s="12">
        <v>33.462094341581711</v>
      </c>
      <c r="AG5372" s="5">
        <v>2</v>
      </c>
      <c r="AH5372" s="5" t="s">
        <v>49</v>
      </c>
      <c r="AI5372" s="5" t="str">
        <f>IFERROR(VLOOKUP(DatosTransformados[[#This Row],[Preferred Contact Method Hidden]],Tabla3[#All],2,FALSE),DatosTransformados[[#This Row],[Preferred Contact Method Hidden]])</f>
        <v>Phone</v>
      </c>
      <c r="AJ5372" s="5" t="str">
        <f>VLOOKUP(DatosTransformados[[#This Row],[Applied Discount Hidden]],Tabla3[#All],2,FALSE)</f>
        <v>No</v>
      </c>
      <c r="AK5372" s="5" t="b">
        <v>0</v>
      </c>
    </row>
    <row r="5373" spans="1:37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">
        <v>21</v>
      </c>
      <c r="O53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3" s="2" t="s">
        <v>21</v>
      </c>
      <c r="Q5373" s="2">
        <v>0</v>
      </c>
      <c r="R5373" s="2" t="s">
        <v>21</v>
      </c>
      <c r="S5373" s="2" t="s">
        <v>24</v>
      </c>
      <c r="T5373" s="2" t="s">
        <v>25</v>
      </c>
      <c r="U5373" s="2">
        <v>37</v>
      </c>
      <c r="V5373" s="2" t="str">
        <f>PROPER(DatosTransformados[[#This Row],[Payment Method Hidden]])</f>
        <v>Credit Card</v>
      </c>
      <c r="W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373" s="2">
        <v>500</v>
      </c>
      <c r="Y5373" s="2" t="s">
        <v>42</v>
      </c>
      <c r="Z5373" s="2" t="s">
        <v>184</v>
      </c>
      <c r="AA5373" s="2" t="s">
        <v>4329</v>
      </c>
      <c r="AB5373" s="3">
        <f>DATEVALUE(DatosTransformados[[#This Row],[Contact Date Hidden]])</f>
        <v>43961</v>
      </c>
      <c r="AC5373" s="3">
        <v>44207</v>
      </c>
      <c r="AD5373" s="2" t="s">
        <v>28</v>
      </c>
      <c r="AE5373" s="2" t="str">
        <f>VLOOKUP(DatosTransformados[[#This Row],[Customer Segment Hidden]],Tabla3[#All],2,FALSE)</f>
        <v>High</v>
      </c>
      <c r="AF5373" s="11">
        <v>37.866978569590358</v>
      </c>
      <c r="AG5373" s="2">
        <v>4</v>
      </c>
      <c r="AH5373" s="2" t="s">
        <v>63</v>
      </c>
      <c r="AI5373" s="2" t="str">
        <f>IFERROR(VLOOKUP(DatosTransformados[[#This Row],[Preferred Contact Method Hidden]],Tabla3[#All],2,FALSE),DatosTransformados[[#This Row],[Preferred Contact Method Hidden]])</f>
        <v>SMS</v>
      </c>
      <c r="AJ5373" s="2" t="str">
        <f>VLOOKUP(DatosTransformados[[#This Row],[Applied Discount Hidden]],Tabla3[#All],2,FALSE)</f>
        <v>Yes</v>
      </c>
      <c r="AK5373" s="2" t="b">
        <v>1</v>
      </c>
    </row>
    <row r="5374" spans="1:37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">
        <v>21</v>
      </c>
      <c r="O53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4" s="5" t="s">
        <v>21</v>
      </c>
      <c r="Q5374" s="5">
        <v>0</v>
      </c>
      <c r="R5374" s="5" t="s">
        <v>21</v>
      </c>
      <c r="S5374" s="5" t="s">
        <v>24</v>
      </c>
      <c r="T5374" s="5" t="s">
        <v>35</v>
      </c>
      <c r="U5374" s="5">
        <v>32</v>
      </c>
      <c r="V5374" s="5" t="str">
        <f>PROPER(DatosTransformados[[#This Row],[Payment Method Hidden]])</f>
        <v>Direct Debit</v>
      </c>
      <c r="W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374" s="5">
        <v>32</v>
      </c>
      <c r="Y5374" s="5" t="s">
        <v>156</v>
      </c>
      <c r="Z5374" s="5" t="s">
        <v>351</v>
      </c>
      <c r="AA5374" s="5" t="s">
        <v>2300</v>
      </c>
      <c r="AB5374" s="6">
        <f>DATEVALUE(DatosTransformados[[#This Row],[Contact Date Hidden]])</f>
        <v>45193</v>
      </c>
      <c r="AC5374" s="6">
        <v>45220</v>
      </c>
      <c r="AD5374" s="5" t="s">
        <v>28</v>
      </c>
      <c r="AE5374" s="5" t="str">
        <f>VLOOKUP(DatosTransformados[[#This Row],[Customer Segment Hidden]],Tabla3[#All],2,FALSE)</f>
        <v>High</v>
      </c>
      <c r="AF5374" s="12">
        <v>25.910455252718169</v>
      </c>
      <c r="AG5374" s="5">
        <v>0</v>
      </c>
      <c r="AH5374" s="5" t="s">
        <v>49</v>
      </c>
      <c r="AI5374" s="5" t="str">
        <f>IFERROR(VLOOKUP(DatosTransformados[[#This Row],[Preferred Contact Method Hidden]],Tabla3[#All],2,FALSE),DatosTransformados[[#This Row],[Preferred Contact Method Hidden]])</f>
        <v>Phone</v>
      </c>
      <c r="AJ5374" s="5" t="str">
        <f>VLOOKUP(DatosTransformados[[#This Row],[Applied Discount Hidden]],Tabla3[#All],2,FALSE)</f>
        <v>No</v>
      </c>
      <c r="AK5374" s="5" t="b">
        <v>0</v>
      </c>
    </row>
    <row r="5375" spans="1:37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">
        <v>33</v>
      </c>
      <c r="O53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5" s="2" t="s">
        <v>21</v>
      </c>
      <c r="Q5375" s="2">
        <v>0</v>
      </c>
      <c r="R5375" s="2" t="s">
        <v>21</v>
      </c>
      <c r="S5375" s="2" t="s">
        <v>24</v>
      </c>
      <c r="T5375" s="2" t="s">
        <v>117</v>
      </c>
      <c r="U5375" s="2">
        <v>45</v>
      </c>
      <c r="V5375" s="2" t="str">
        <f>PROPER(DatosTransformados[[#This Row],[Payment Method Hidden]])</f>
        <v>Direct Debit</v>
      </c>
      <c r="W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375" s="2">
        <v>2192</v>
      </c>
      <c r="Y5375" s="2" t="s">
        <v>42</v>
      </c>
      <c r="Z5375" s="2" t="s">
        <v>359</v>
      </c>
      <c r="AA5375" s="2" t="s">
        <v>4240</v>
      </c>
      <c r="AB5375" s="3">
        <f>DATEVALUE(DatosTransformados[[#This Row],[Contact Date Hidden]])</f>
        <v>44994</v>
      </c>
      <c r="AC5375" s="3">
        <v>44357</v>
      </c>
      <c r="AD5375" s="2" t="s">
        <v>44</v>
      </c>
      <c r="AE5375" s="2" t="str">
        <f>VLOOKUP(DatosTransformados[[#This Row],[Customer Segment Hidden]],Tabla3[#All],2,FALSE)</f>
        <v>Medium</v>
      </c>
      <c r="AF5375" s="11">
        <v>39.774631994031289</v>
      </c>
      <c r="AG5375" s="2">
        <v>9</v>
      </c>
      <c r="AH5375" s="2" t="s">
        <v>49</v>
      </c>
      <c r="AI5375" s="2" t="str">
        <f>IFERROR(VLOOKUP(DatosTransformados[[#This Row],[Preferred Contact Method Hidden]],Tabla3[#All],2,FALSE),DatosTransformados[[#This Row],[Preferred Contact Method Hidden]])</f>
        <v>Phone</v>
      </c>
      <c r="AJ5375" s="2" t="str">
        <f>VLOOKUP(DatosTransformados[[#This Row],[Applied Discount Hidden]],Tabla3[#All],2,FALSE)</f>
        <v>Yes</v>
      </c>
      <c r="AK5375" s="2" t="b">
        <v>1</v>
      </c>
    </row>
    <row r="5376" spans="1:37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">
        <v>21</v>
      </c>
      <c r="O53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6" s="5" t="s">
        <v>21</v>
      </c>
      <c r="Q5376" s="5">
        <v>0</v>
      </c>
      <c r="R5376" s="5" t="s">
        <v>21</v>
      </c>
      <c r="S5376" s="5" t="s">
        <v>24</v>
      </c>
      <c r="T5376" s="5" t="s">
        <v>35</v>
      </c>
      <c r="U5376" s="5">
        <v>33</v>
      </c>
      <c r="V5376" s="5" t="str">
        <f>PROPER(DatosTransformados[[#This Row],[Payment Method Hidden]])</f>
        <v>Direct Debit</v>
      </c>
      <c r="W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376" s="5">
        <v>61</v>
      </c>
      <c r="Y5376" s="5"/>
      <c r="Z5376" s="5"/>
      <c r="AA5376" s="5" t="s">
        <v>6687</v>
      </c>
      <c r="AB5376" s="6">
        <f>DATEVALUE(DatosTransformados[[#This Row],[Contact Date Hidden]])</f>
        <v>45248</v>
      </c>
      <c r="AC5376" s="6">
        <v>45206</v>
      </c>
      <c r="AD5376" s="5" t="s">
        <v>44</v>
      </c>
      <c r="AE5376" s="5" t="str">
        <f>VLOOKUP(DatosTransformados[[#This Row],[Customer Segment Hidden]],Tabla3[#All],2,FALSE)</f>
        <v>Medium</v>
      </c>
      <c r="AF5376" s="12">
        <v>29.902463239559751</v>
      </c>
      <c r="AG5376" s="5">
        <v>1</v>
      </c>
      <c r="AH5376" s="5" t="s">
        <v>63</v>
      </c>
      <c r="AI5376" s="5" t="str">
        <f>IFERROR(VLOOKUP(DatosTransformados[[#This Row],[Preferred Contact Method Hidden]],Tabla3[#All],2,FALSE),DatosTransformados[[#This Row],[Preferred Contact Method Hidden]])</f>
        <v>SMS</v>
      </c>
      <c r="AJ5376" s="5" t="str">
        <f>VLOOKUP(DatosTransformados[[#This Row],[Applied Discount Hidden]],Tabla3[#All],2,FALSE)</f>
        <v>Yes</v>
      </c>
      <c r="AK5376" s="5" t="b">
        <v>1</v>
      </c>
    </row>
    <row r="5377" spans="1:37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">
        <v>21</v>
      </c>
      <c r="O53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7" s="2" t="s">
        <v>33</v>
      </c>
      <c r="Q5377" s="2">
        <v>2</v>
      </c>
      <c r="R5377" s="2" t="s">
        <v>21</v>
      </c>
      <c r="S5377" s="2" t="s">
        <v>24</v>
      </c>
      <c r="T5377" s="2" t="s">
        <v>25</v>
      </c>
      <c r="U5377" s="2">
        <v>26</v>
      </c>
      <c r="V5377" s="2" t="str">
        <f>PROPER(DatosTransformados[[#This Row],[Payment Method Hidden]])</f>
        <v>Credit Card</v>
      </c>
      <c r="W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377" s="2">
        <v>156</v>
      </c>
      <c r="Y5377" s="2"/>
      <c r="Z5377" s="2"/>
      <c r="AA5377" s="2" t="s">
        <v>2100</v>
      </c>
      <c r="AB5377" s="3">
        <f>DATEVALUE(DatosTransformados[[#This Row],[Contact Date Hidden]])</f>
        <v>44872</v>
      </c>
      <c r="AC5377" s="3">
        <v>44207</v>
      </c>
      <c r="AD5377" s="2" t="s">
        <v>44</v>
      </c>
      <c r="AE5377" s="2" t="str">
        <f>VLOOKUP(DatosTransformados[[#This Row],[Customer Segment Hidden]],Tabla3[#All],2,FALSE)</f>
        <v>Medium</v>
      </c>
      <c r="AF5377" s="11">
        <v>28.85653266271461</v>
      </c>
      <c r="AG5377" s="2">
        <v>3</v>
      </c>
      <c r="AH5377" s="2" t="s">
        <v>29</v>
      </c>
      <c r="AI5377" s="2" t="str">
        <f>IFERROR(VLOOKUP(DatosTransformados[[#This Row],[Preferred Contact Method Hidden]],Tabla3[#All],2,FALSE),DatosTransformados[[#This Row],[Preferred Contact Method Hidden]])</f>
        <v>Email</v>
      </c>
      <c r="AJ5377" s="2" t="str">
        <f>VLOOKUP(DatosTransformados[[#This Row],[Applied Discount Hidden]],Tabla3[#All],2,FALSE)</f>
        <v>No</v>
      </c>
      <c r="AK5377" s="2" t="b">
        <v>0</v>
      </c>
    </row>
    <row r="5378" spans="1:37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">
        <v>21</v>
      </c>
      <c r="O53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8" s="5" t="s">
        <v>21</v>
      </c>
      <c r="Q5378" s="5">
        <v>0</v>
      </c>
      <c r="R5378" s="5" t="s">
        <v>33</v>
      </c>
      <c r="S5378" s="5" t="s">
        <v>52</v>
      </c>
      <c r="T5378" s="5" t="s">
        <v>35</v>
      </c>
      <c r="U5378" s="5">
        <v>68</v>
      </c>
      <c r="V5378" s="5" t="str">
        <f>PROPER(DatosTransformados[[#This Row],[Payment Method Hidden]])</f>
        <v>Direct Debit</v>
      </c>
      <c r="W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5378" s="5">
        <v>4871</v>
      </c>
      <c r="Y5378" s="5"/>
      <c r="Z5378" s="5"/>
      <c r="AA5378" s="5" t="s">
        <v>2094</v>
      </c>
      <c r="AB5378" s="6">
        <f>DATEVALUE(DatosTransformados[[#This Row],[Contact Date Hidden]])</f>
        <v>45089</v>
      </c>
      <c r="AC5378" s="6">
        <v>44074</v>
      </c>
      <c r="AD5378" s="5" t="s">
        <v>38</v>
      </c>
      <c r="AE5378" s="5" t="str">
        <f>VLOOKUP(DatosTransformados[[#This Row],[Customer Segment Hidden]],Tabla3[#All],2,FALSE)</f>
        <v>Low</v>
      </c>
      <c r="AF5378" s="12">
        <v>68.244351488482693</v>
      </c>
      <c r="AG5378" s="5">
        <v>5</v>
      </c>
      <c r="AH5378" s="5" t="s">
        <v>63</v>
      </c>
      <c r="AI5378" s="5" t="str">
        <f>IFERROR(VLOOKUP(DatosTransformados[[#This Row],[Preferred Contact Method Hidden]],Tabla3[#All],2,FALSE),DatosTransformados[[#This Row],[Preferred Contact Method Hidden]])</f>
        <v>SMS</v>
      </c>
      <c r="AJ5378" s="5" t="str">
        <f>VLOOKUP(DatosTransformados[[#This Row],[Applied Discount Hidden]],Tabla3[#All],2,FALSE)</f>
        <v>Yes</v>
      </c>
      <c r="AK5378" s="5" t="b">
        <v>1</v>
      </c>
    </row>
    <row r="5379" spans="1:37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">
        <v>21</v>
      </c>
      <c r="O53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79" s="2" t="s">
        <v>21</v>
      </c>
      <c r="Q5379" s="2">
        <v>0</v>
      </c>
      <c r="R5379" s="2" t="s">
        <v>21</v>
      </c>
      <c r="S5379" s="2" t="s">
        <v>52</v>
      </c>
      <c r="T5379" s="2" t="s">
        <v>35</v>
      </c>
      <c r="U5379" s="2">
        <v>11</v>
      </c>
      <c r="V5379" s="2" t="str">
        <f>PROPER(DatosTransformados[[#This Row],[Payment Method Hidden]])</f>
        <v>Direct Debit</v>
      </c>
      <c r="W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379" s="2">
        <v>804</v>
      </c>
      <c r="Y5379" s="2"/>
      <c r="Z5379" s="2"/>
      <c r="AA5379" s="2" t="s">
        <v>2016</v>
      </c>
      <c r="AB5379" s="3">
        <f>DATEVALUE(DatosTransformados[[#This Row],[Contact Date Hidden]])</f>
        <v>45126</v>
      </c>
      <c r="AC5379" s="3">
        <v>44646</v>
      </c>
      <c r="AD5379" s="2" t="s">
        <v>28</v>
      </c>
      <c r="AE5379" s="2" t="str">
        <f>VLOOKUP(DatosTransformados[[#This Row],[Customer Segment Hidden]],Tabla3[#All],2,FALSE)</f>
        <v>High</v>
      </c>
      <c r="AF5379" s="11">
        <v>10.64687936417535</v>
      </c>
      <c r="AG5379" s="2">
        <v>8</v>
      </c>
      <c r="AH5379" s="2" t="s">
        <v>29</v>
      </c>
      <c r="AI5379" s="2" t="str">
        <f>IFERROR(VLOOKUP(DatosTransformados[[#This Row],[Preferred Contact Method Hidden]],Tabla3[#All],2,FALSE),DatosTransformados[[#This Row],[Preferred Contact Method Hidden]])</f>
        <v>Email</v>
      </c>
      <c r="AJ5379" s="2" t="str">
        <f>VLOOKUP(DatosTransformados[[#This Row],[Applied Discount Hidden]],Tabla3[#All],2,FALSE)</f>
        <v>Yes</v>
      </c>
      <c r="AK5379" s="2" t="b">
        <v>1</v>
      </c>
    </row>
    <row r="5380" spans="1:37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">
        <v>33</v>
      </c>
      <c r="O53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0" s="5" t="s">
        <v>21</v>
      </c>
      <c r="Q5380" s="5">
        <v>0</v>
      </c>
      <c r="R5380" s="5" t="s">
        <v>21</v>
      </c>
      <c r="S5380" s="5" t="s">
        <v>52</v>
      </c>
      <c r="T5380" s="5" t="s">
        <v>117</v>
      </c>
      <c r="U5380" s="5">
        <v>34</v>
      </c>
      <c r="V5380" s="5" t="str">
        <f>PROPER(DatosTransformados[[#This Row],[Payment Method Hidden]])</f>
        <v>Direct Debit</v>
      </c>
      <c r="W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380" s="5">
        <v>67</v>
      </c>
      <c r="Y5380" s="5"/>
      <c r="Z5380" s="5"/>
      <c r="AA5380" s="5" t="s">
        <v>3550</v>
      </c>
      <c r="AB5380" s="6">
        <f>DATEVALUE(DatosTransformados[[#This Row],[Contact Date Hidden]])</f>
        <v>44058</v>
      </c>
      <c r="AC5380" s="6">
        <v>44580</v>
      </c>
      <c r="AD5380" s="5" t="s">
        <v>38</v>
      </c>
      <c r="AE5380" s="5" t="str">
        <f>VLOOKUP(DatosTransformados[[#This Row],[Customer Segment Hidden]],Tabla3[#All],2,FALSE)</f>
        <v>Low</v>
      </c>
      <c r="AF5380" s="12">
        <v>29.731596851401751</v>
      </c>
      <c r="AG5380" s="5">
        <v>9</v>
      </c>
      <c r="AH5380" s="5" t="s">
        <v>63</v>
      </c>
      <c r="AI5380" s="5" t="str">
        <f>IFERROR(VLOOKUP(DatosTransformados[[#This Row],[Preferred Contact Method Hidden]],Tabla3[#All],2,FALSE),DatosTransformados[[#This Row],[Preferred Contact Method Hidden]])</f>
        <v>SMS</v>
      </c>
      <c r="AJ5380" s="5" t="str">
        <f>VLOOKUP(DatosTransformados[[#This Row],[Applied Discount Hidden]],Tabla3[#All],2,FALSE)</f>
        <v>No</v>
      </c>
      <c r="AK5380" s="5" t="b">
        <v>0</v>
      </c>
    </row>
    <row r="5381" spans="1:37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">
        <v>21</v>
      </c>
      <c r="O53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1" s="2" t="s">
        <v>21</v>
      </c>
      <c r="Q5381" s="2">
        <v>0</v>
      </c>
      <c r="R5381" s="2" t="s">
        <v>21</v>
      </c>
      <c r="S5381" s="2" t="s">
        <v>34</v>
      </c>
      <c r="T5381" s="2" t="s">
        <v>117</v>
      </c>
      <c r="U5381" s="2">
        <v>25</v>
      </c>
      <c r="V5381" s="2" t="str">
        <f>PROPER(DatosTransformados[[#This Row],[Payment Method Hidden]])</f>
        <v>Direct Debit</v>
      </c>
      <c r="W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381" s="2">
        <v>1012</v>
      </c>
      <c r="Y5381" s="2"/>
      <c r="Z5381" s="2"/>
      <c r="AA5381" s="2" t="s">
        <v>3643</v>
      </c>
      <c r="AB5381" s="3">
        <f>DATEVALUE(DatosTransformados[[#This Row],[Contact Date Hidden]])</f>
        <v>44343</v>
      </c>
      <c r="AC5381" s="3">
        <v>43978</v>
      </c>
      <c r="AD5381" s="2" t="s">
        <v>44</v>
      </c>
      <c r="AE5381" s="2" t="str">
        <f>VLOOKUP(DatosTransformados[[#This Row],[Customer Segment Hidden]],Tabla3[#All],2,FALSE)</f>
        <v>Medium</v>
      </c>
      <c r="AF5381" s="11">
        <v>28.081352248484869</v>
      </c>
      <c r="AG5381" s="2">
        <v>10</v>
      </c>
      <c r="AH5381" s="2" t="s">
        <v>63</v>
      </c>
      <c r="AI5381" s="2" t="str">
        <f>IFERROR(VLOOKUP(DatosTransformados[[#This Row],[Preferred Contact Method Hidden]],Tabla3[#All],2,FALSE),DatosTransformados[[#This Row],[Preferred Contact Method Hidden]])</f>
        <v>SMS</v>
      </c>
      <c r="AJ5381" s="2" t="str">
        <f>VLOOKUP(DatosTransformados[[#This Row],[Applied Discount Hidden]],Tabla3[#All],2,FALSE)</f>
        <v>No</v>
      </c>
      <c r="AK5381" s="2" t="b">
        <v>0</v>
      </c>
    </row>
    <row r="5382" spans="1:37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">
        <v>21</v>
      </c>
      <c r="O53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2" s="5" t="s">
        <v>21</v>
      </c>
      <c r="Q5382" s="5">
        <v>0</v>
      </c>
      <c r="R5382" s="5" t="s">
        <v>21</v>
      </c>
      <c r="S5382" s="5" t="s">
        <v>34</v>
      </c>
      <c r="T5382" s="5" t="s">
        <v>35</v>
      </c>
      <c r="U5382" s="5">
        <v>9</v>
      </c>
      <c r="V5382" s="5" t="str">
        <f>PROPER(DatosTransformados[[#This Row],[Payment Method Hidden]])</f>
        <v>Direct Debit</v>
      </c>
      <c r="W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382" s="5">
        <v>318</v>
      </c>
      <c r="Y5382" s="5"/>
      <c r="Z5382" s="5"/>
      <c r="AA5382" s="5" t="s">
        <v>6957</v>
      </c>
      <c r="AB5382" s="6">
        <f>DATEVALUE(DatosTransformados[[#This Row],[Contact Date Hidden]])</f>
        <v>43880</v>
      </c>
      <c r="AC5382" s="6">
        <v>44078</v>
      </c>
      <c r="AD5382" s="5" t="s">
        <v>38</v>
      </c>
      <c r="AE5382" s="5" t="str">
        <f>VLOOKUP(DatosTransformados[[#This Row],[Customer Segment Hidden]],Tabla3[#All],2,FALSE)</f>
        <v>Low</v>
      </c>
      <c r="AF5382" s="12">
        <v>10.281199903181699</v>
      </c>
      <c r="AG5382" s="5">
        <v>2</v>
      </c>
      <c r="AH5382" s="5" t="s">
        <v>29</v>
      </c>
      <c r="AI5382" s="5" t="str">
        <f>IFERROR(VLOOKUP(DatosTransformados[[#This Row],[Preferred Contact Method Hidden]],Tabla3[#All],2,FALSE),DatosTransformados[[#This Row],[Preferred Contact Method Hidden]])</f>
        <v>Email</v>
      </c>
      <c r="AJ5382" s="5" t="str">
        <f>VLOOKUP(DatosTransformados[[#This Row],[Applied Discount Hidden]],Tabla3[#All],2,FALSE)</f>
        <v>Yes</v>
      </c>
      <c r="AK5382" s="5" t="b">
        <v>1</v>
      </c>
    </row>
    <row r="5383" spans="1:37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">
        <v>21</v>
      </c>
      <c r="O53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3" s="2" t="s">
        <v>21</v>
      </c>
      <c r="Q5383" s="2">
        <v>0</v>
      </c>
      <c r="R5383" s="2" t="s">
        <v>21</v>
      </c>
      <c r="S5383" s="2" t="s">
        <v>34</v>
      </c>
      <c r="T5383" s="2" t="s">
        <v>169</v>
      </c>
      <c r="U5383" s="2">
        <v>9</v>
      </c>
      <c r="V5383" s="2" t="str">
        <f>PROPER(DatosTransformados[[#This Row],[Payment Method Hidden]])</f>
        <v>Paper Check</v>
      </c>
      <c r="W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383" s="2">
        <v>333</v>
      </c>
      <c r="Y5383" s="2"/>
      <c r="Z5383" s="2"/>
      <c r="AA5383" s="2" t="s">
        <v>4389</v>
      </c>
      <c r="AB5383" s="3">
        <f>DATEVALUE(DatosTransformados[[#This Row],[Contact Date Hidden]])</f>
        <v>43994</v>
      </c>
      <c r="AC5383" s="3">
        <v>45159</v>
      </c>
      <c r="AD5383" s="2" t="s">
        <v>38</v>
      </c>
      <c r="AE5383" s="2" t="str">
        <f>VLOOKUP(DatosTransformados[[#This Row],[Customer Segment Hidden]],Tabla3[#All],2,FALSE)</f>
        <v>Low</v>
      </c>
      <c r="AF5383" s="11">
        <v>9.459446230090002</v>
      </c>
      <c r="AG5383" s="2">
        <v>10</v>
      </c>
      <c r="AH5383" s="2" t="s">
        <v>63</v>
      </c>
      <c r="AI5383" s="2" t="str">
        <f>IFERROR(VLOOKUP(DatosTransformados[[#This Row],[Preferred Contact Method Hidden]],Tabla3[#All],2,FALSE),DatosTransformados[[#This Row],[Preferred Contact Method Hidden]])</f>
        <v>SMS</v>
      </c>
      <c r="AJ5383" s="2" t="str">
        <f>VLOOKUP(DatosTransformados[[#This Row],[Applied Discount Hidden]],Tabla3[#All],2,FALSE)</f>
        <v>Yes</v>
      </c>
      <c r="AK5383" s="2" t="b">
        <v>1</v>
      </c>
    </row>
    <row r="5384" spans="1:37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">
        <v>21</v>
      </c>
      <c r="O53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4" s="5" t="s">
        <v>33</v>
      </c>
      <c r="Q5384" s="5">
        <v>2</v>
      </c>
      <c r="R5384" s="5" t="s">
        <v>21</v>
      </c>
      <c r="S5384" s="5" t="s">
        <v>24</v>
      </c>
      <c r="T5384" s="5" t="s">
        <v>25</v>
      </c>
      <c r="U5384" s="5">
        <v>30</v>
      </c>
      <c r="V5384" s="5" t="str">
        <f>PROPER(DatosTransformados[[#This Row],[Payment Method Hidden]])</f>
        <v>Credit Card</v>
      </c>
      <c r="W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384" s="5">
        <v>903</v>
      </c>
      <c r="Y5384" s="5"/>
      <c r="Z5384" s="5"/>
      <c r="AA5384" s="5" t="s">
        <v>5288</v>
      </c>
      <c r="AB5384" s="6">
        <f>DATEVALUE(DatosTransformados[[#This Row],[Contact Date Hidden]])</f>
        <v>44812</v>
      </c>
      <c r="AC5384" s="6">
        <v>44809</v>
      </c>
      <c r="AD5384" s="5" t="s">
        <v>28</v>
      </c>
      <c r="AE5384" s="5" t="str">
        <f>VLOOKUP(DatosTransformados[[#This Row],[Customer Segment Hidden]],Tabla3[#All],2,FALSE)</f>
        <v>High</v>
      </c>
      <c r="AF5384" s="12">
        <v>31.12213561071184</v>
      </c>
      <c r="AG5384" s="5">
        <v>7</v>
      </c>
      <c r="AH5384" s="5" t="s">
        <v>29</v>
      </c>
      <c r="AI5384" s="5" t="str">
        <f>IFERROR(VLOOKUP(DatosTransformados[[#This Row],[Preferred Contact Method Hidden]],Tabla3[#All],2,FALSE),DatosTransformados[[#This Row],[Preferred Contact Method Hidden]])</f>
        <v>Email</v>
      </c>
      <c r="AJ5384" s="5" t="str">
        <f>VLOOKUP(DatosTransformados[[#This Row],[Applied Discount Hidden]],Tabla3[#All],2,FALSE)</f>
        <v>Yes</v>
      </c>
      <c r="AK5384" s="5" t="b">
        <v>1</v>
      </c>
    </row>
    <row r="5385" spans="1:37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">
        <v>33</v>
      </c>
      <c r="O53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5" s="2" t="s">
        <v>21</v>
      </c>
      <c r="Q5385" s="2">
        <v>0</v>
      </c>
      <c r="R5385" s="2" t="s">
        <v>33</v>
      </c>
      <c r="S5385" s="2" t="s">
        <v>52</v>
      </c>
      <c r="T5385" s="2" t="s">
        <v>117</v>
      </c>
      <c r="U5385" s="2">
        <v>61</v>
      </c>
      <c r="V5385" s="2" t="str">
        <f>PROPER(DatosTransformados[[#This Row],[Payment Method Hidden]])</f>
        <v>Direct Debit</v>
      </c>
      <c r="W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385" s="2">
        <v>4418</v>
      </c>
      <c r="Y5385" s="2"/>
      <c r="Z5385" s="2"/>
      <c r="AA5385" s="2" t="s">
        <v>7879</v>
      </c>
      <c r="AB5385" s="3">
        <f>DATEVALUE(DatosTransformados[[#This Row],[Contact Date Hidden]])</f>
        <v>45223</v>
      </c>
      <c r="AC5385" s="3">
        <v>44840</v>
      </c>
      <c r="AD5385" s="2" t="s">
        <v>38</v>
      </c>
      <c r="AE5385" s="2" t="str">
        <f>VLOOKUP(DatosTransformados[[#This Row],[Customer Segment Hidden]],Tabla3[#All],2,FALSE)</f>
        <v>Low</v>
      </c>
      <c r="AF5385" s="11">
        <v>51.717084479946081</v>
      </c>
      <c r="AG5385" s="2">
        <v>8</v>
      </c>
      <c r="AH5385" s="2" t="s">
        <v>29</v>
      </c>
      <c r="AI5385" s="2" t="str">
        <f>IFERROR(VLOOKUP(DatosTransformados[[#This Row],[Preferred Contact Method Hidden]],Tabla3[#All],2,FALSE),DatosTransformados[[#This Row],[Preferred Contact Method Hidden]])</f>
        <v>Email</v>
      </c>
      <c r="AJ5385" s="2" t="str">
        <f>VLOOKUP(DatosTransformados[[#This Row],[Applied Discount Hidden]],Tabla3[#All],2,FALSE)</f>
        <v>Yes</v>
      </c>
      <c r="AK5385" s="2" t="b">
        <v>1</v>
      </c>
    </row>
    <row r="5386" spans="1:37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">
        <v>21</v>
      </c>
      <c r="O53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6" s="5" t="s">
        <v>33</v>
      </c>
      <c r="Q5386" s="5">
        <v>4</v>
      </c>
      <c r="R5386" s="5" t="s">
        <v>21</v>
      </c>
      <c r="S5386" s="5" t="s">
        <v>52</v>
      </c>
      <c r="T5386" s="5" t="s">
        <v>117</v>
      </c>
      <c r="U5386" s="5">
        <v>29</v>
      </c>
      <c r="V5386" s="5" t="str">
        <f>PROPER(DatosTransformados[[#This Row],[Payment Method Hidden]])</f>
        <v>Direct Debit</v>
      </c>
      <c r="W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386" s="5">
        <v>2054</v>
      </c>
      <c r="Y5386" s="5"/>
      <c r="Z5386" s="5"/>
      <c r="AA5386" s="5" t="s">
        <v>7881</v>
      </c>
      <c r="AB5386" s="6">
        <f>DATEVALUE(DatosTransformados[[#This Row],[Contact Date Hidden]])</f>
        <v>44314</v>
      </c>
      <c r="AC5386" s="6">
        <v>44569</v>
      </c>
      <c r="AD5386" s="5" t="s">
        <v>28</v>
      </c>
      <c r="AE5386" s="5" t="str">
        <f>VLOOKUP(DatosTransformados[[#This Row],[Customer Segment Hidden]],Tabla3[#All],2,FALSE)</f>
        <v>High</v>
      </c>
      <c r="AF5386" s="12">
        <v>27.5729435723993</v>
      </c>
      <c r="AG5386" s="5">
        <v>7</v>
      </c>
      <c r="AH5386" s="5" t="s">
        <v>49</v>
      </c>
      <c r="AI5386" s="5" t="str">
        <f>IFERROR(VLOOKUP(DatosTransformados[[#This Row],[Preferred Contact Method Hidden]],Tabla3[#All],2,FALSE),DatosTransformados[[#This Row],[Preferred Contact Method Hidden]])</f>
        <v>Phone</v>
      </c>
      <c r="AJ5386" s="5" t="str">
        <f>VLOOKUP(DatosTransformados[[#This Row],[Applied Discount Hidden]],Tabla3[#All],2,FALSE)</f>
        <v>Yes</v>
      </c>
      <c r="AK5386" s="5" t="b">
        <v>1</v>
      </c>
    </row>
    <row r="5387" spans="1:37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">
        <v>33</v>
      </c>
      <c r="O53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7" s="2" t="s">
        <v>21</v>
      </c>
      <c r="Q5387" s="2">
        <v>0</v>
      </c>
      <c r="R5387" s="2" t="s">
        <v>33</v>
      </c>
      <c r="S5387" s="2" t="s">
        <v>34</v>
      </c>
      <c r="T5387" s="2" t="s">
        <v>35</v>
      </c>
      <c r="U5387" s="2">
        <v>36</v>
      </c>
      <c r="V5387" s="2" t="str">
        <f>PROPER(DatosTransformados[[#This Row],[Payment Method Hidden]])</f>
        <v>Direct Debit</v>
      </c>
      <c r="W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387" s="2">
        <v>1520</v>
      </c>
      <c r="Y5387" s="2"/>
      <c r="Z5387" s="2"/>
      <c r="AA5387" s="2" t="s">
        <v>3051</v>
      </c>
      <c r="AB5387" s="3">
        <f>DATEVALUE(DatosTransformados[[#This Row],[Contact Date Hidden]])</f>
        <v>44272</v>
      </c>
      <c r="AC5387" s="3">
        <v>45284</v>
      </c>
      <c r="AD5387" s="2" t="s">
        <v>28</v>
      </c>
      <c r="AE5387" s="2" t="str">
        <f>VLOOKUP(DatosTransformados[[#This Row],[Customer Segment Hidden]],Tabla3[#All],2,FALSE)</f>
        <v>High</v>
      </c>
      <c r="AF5387" s="11">
        <v>37.691438876129553</v>
      </c>
      <c r="AG5387" s="2">
        <v>2</v>
      </c>
      <c r="AH5387" s="2" t="s">
        <v>49</v>
      </c>
      <c r="AI5387" s="2" t="str">
        <f>IFERROR(VLOOKUP(DatosTransformados[[#This Row],[Preferred Contact Method Hidden]],Tabla3[#All],2,FALSE),DatosTransformados[[#This Row],[Preferred Contact Method Hidden]])</f>
        <v>Phone</v>
      </c>
      <c r="AJ5387" s="2" t="str">
        <f>VLOOKUP(DatosTransformados[[#This Row],[Applied Discount Hidden]],Tabla3[#All],2,FALSE)</f>
        <v>Yes</v>
      </c>
      <c r="AK5387" s="2" t="b">
        <v>1</v>
      </c>
    </row>
    <row r="5388" spans="1:37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">
        <v>21</v>
      </c>
      <c r="O53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8" s="5" t="s">
        <v>21</v>
      </c>
      <c r="Q5388" s="5">
        <v>0</v>
      </c>
      <c r="R5388" s="5" t="s">
        <v>33</v>
      </c>
      <c r="S5388" s="5" t="s">
        <v>52</v>
      </c>
      <c r="T5388" s="5" t="s">
        <v>123</v>
      </c>
      <c r="U5388" s="5">
        <v>55</v>
      </c>
      <c r="V5388" s="5" t="str">
        <f>PROPER(DatosTransformados[[#This Row],[Payment Method Hidden]])</f>
        <v>Credit Card</v>
      </c>
      <c r="W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388" s="5">
        <v>2861</v>
      </c>
      <c r="Y5388" s="5"/>
      <c r="Z5388" s="5"/>
      <c r="AA5388" s="5" t="s">
        <v>3082</v>
      </c>
      <c r="AB5388" s="6">
        <f>DATEVALUE(DatosTransformados[[#This Row],[Contact Date Hidden]])</f>
        <v>45197</v>
      </c>
      <c r="AC5388" s="6">
        <v>44625</v>
      </c>
      <c r="AD5388" s="5" t="s">
        <v>44</v>
      </c>
      <c r="AE5388" s="5" t="str">
        <f>VLOOKUP(DatosTransformados[[#This Row],[Customer Segment Hidden]],Tabla3[#All],2,FALSE)</f>
        <v>Medium</v>
      </c>
      <c r="AF5388" s="12">
        <v>44.734023230556133</v>
      </c>
      <c r="AG5388" s="5">
        <v>8</v>
      </c>
      <c r="AH5388" s="5" t="s">
        <v>63</v>
      </c>
      <c r="AI5388" s="5" t="str">
        <f>IFERROR(VLOOKUP(DatosTransformados[[#This Row],[Preferred Contact Method Hidden]],Tabla3[#All],2,FALSE),DatosTransformados[[#This Row],[Preferred Contact Method Hidden]])</f>
        <v>SMS</v>
      </c>
      <c r="AJ5388" s="5" t="str">
        <f>VLOOKUP(DatosTransformados[[#This Row],[Applied Discount Hidden]],Tabla3[#All],2,FALSE)</f>
        <v>No</v>
      </c>
      <c r="AK5388" s="5" t="b">
        <v>0</v>
      </c>
    </row>
    <row r="5389" spans="1:37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">
        <v>21</v>
      </c>
      <c r="O53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89" s="2" t="s">
        <v>21</v>
      </c>
      <c r="Q5389" s="2">
        <v>0</v>
      </c>
      <c r="R5389" s="2" t="s">
        <v>33</v>
      </c>
      <c r="S5389" s="2" t="s">
        <v>24</v>
      </c>
      <c r="T5389" s="2" t="s">
        <v>25</v>
      </c>
      <c r="U5389" s="2">
        <v>29</v>
      </c>
      <c r="V5389" s="2" t="str">
        <f>PROPER(DatosTransformados[[#This Row],[Payment Method Hidden]])</f>
        <v>Credit Card</v>
      </c>
      <c r="W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389" s="2">
        <v>1136</v>
      </c>
      <c r="Y5389" s="2" t="s">
        <v>103</v>
      </c>
      <c r="Z5389" s="2" t="s">
        <v>197</v>
      </c>
      <c r="AA5389" s="2" t="s">
        <v>2335</v>
      </c>
      <c r="AB5389" s="3">
        <f>DATEVALUE(DatosTransformados[[#This Row],[Contact Date Hidden]])</f>
        <v>43895</v>
      </c>
      <c r="AC5389" s="3">
        <v>44439</v>
      </c>
      <c r="AD5389" s="2" t="s">
        <v>38</v>
      </c>
      <c r="AE5389" s="2" t="str">
        <f>VLOOKUP(DatosTransformados[[#This Row],[Customer Segment Hidden]],Tabla3[#All],2,FALSE)</f>
        <v>Low</v>
      </c>
      <c r="AF5389" s="11">
        <v>33.400478872636519</v>
      </c>
      <c r="AG5389" s="2">
        <v>5</v>
      </c>
      <c r="AH5389" s="2" t="s">
        <v>29</v>
      </c>
      <c r="AI5389" s="2" t="str">
        <f>IFERROR(VLOOKUP(DatosTransformados[[#This Row],[Preferred Contact Method Hidden]],Tabla3[#All],2,FALSE),DatosTransformados[[#This Row],[Preferred Contact Method Hidden]])</f>
        <v>Email</v>
      </c>
      <c r="AJ5389" s="2" t="str">
        <f>VLOOKUP(DatosTransformados[[#This Row],[Applied Discount Hidden]],Tabla3[#All],2,FALSE)</f>
        <v>No</v>
      </c>
      <c r="AK5389" s="2" t="b">
        <v>0</v>
      </c>
    </row>
    <row r="5390" spans="1:37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">
        <v>21</v>
      </c>
      <c r="O53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0" s="5" t="s">
        <v>21</v>
      </c>
      <c r="Q5390" s="5">
        <v>0</v>
      </c>
      <c r="R5390" s="5" t="s">
        <v>33</v>
      </c>
      <c r="S5390" s="5" t="s">
        <v>52</v>
      </c>
      <c r="T5390" s="5" t="s">
        <v>123</v>
      </c>
      <c r="U5390" s="5">
        <v>29</v>
      </c>
      <c r="V5390" s="5" t="str">
        <f>PROPER(DatosTransformados[[#This Row],[Payment Method Hidden]])</f>
        <v>Credit Card</v>
      </c>
      <c r="W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390" s="5">
        <v>2071</v>
      </c>
      <c r="Y5390" s="5"/>
      <c r="Z5390" s="5"/>
      <c r="AA5390" s="5" t="s">
        <v>1686</v>
      </c>
      <c r="AB5390" s="6">
        <f>DATEVALUE(DatosTransformados[[#This Row],[Contact Date Hidden]])</f>
        <v>45044</v>
      </c>
      <c r="AC5390" s="6">
        <v>44716</v>
      </c>
      <c r="AD5390" s="5" t="s">
        <v>28</v>
      </c>
      <c r="AE5390" s="5" t="str">
        <f>VLOOKUP(DatosTransformados[[#This Row],[Customer Segment Hidden]],Tabla3[#All],2,FALSE)</f>
        <v>High</v>
      </c>
      <c r="AF5390" s="12">
        <v>34.133057039807568</v>
      </c>
      <c r="AG5390" s="5">
        <v>3</v>
      </c>
      <c r="AH5390" s="5" t="s">
        <v>49</v>
      </c>
      <c r="AI5390" s="5" t="str">
        <f>IFERROR(VLOOKUP(DatosTransformados[[#This Row],[Preferred Contact Method Hidden]],Tabla3[#All],2,FALSE),DatosTransformados[[#This Row],[Preferred Contact Method Hidden]])</f>
        <v>Phone</v>
      </c>
      <c r="AJ5390" s="5" t="str">
        <f>VLOOKUP(DatosTransformados[[#This Row],[Applied Discount Hidden]],Tabla3[#All],2,FALSE)</f>
        <v>Yes</v>
      </c>
      <c r="AK5390" s="5" t="b">
        <v>1</v>
      </c>
    </row>
    <row r="5391" spans="1:37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">
        <v>21</v>
      </c>
      <c r="O53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1" s="2" t="s">
        <v>21</v>
      </c>
      <c r="Q5391" s="2">
        <v>0</v>
      </c>
      <c r="R5391" s="2" t="s">
        <v>21</v>
      </c>
      <c r="S5391" s="2" t="s">
        <v>24</v>
      </c>
      <c r="T5391" s="2" t="s">
        <v>123</v>
      </c>
      <c r="U5391" s="2">
        <v>27</v>
      </c>
      <c r="V5391" s="2" t="str">
        <f>PROPER(DatosTransformados[[#This Row],[Payment Method Hidden]])</f>
        <v>Credit Card</v>
      </c>
      <c r="W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391" s="2">
        <v>281</v>
      </c>
      <c r="Y5391" s="2"/>
      <c r="Z5391" s="2"/>
      <c r="AA5391" s="2" t="s">
        <v>4207</v>
      </c>
      <c r="AB5391" s="3">
        <f>DATEVALUE(DatosTransformados[[#This Row],[Contact Date Hidden]])</f>
        <v>44198</v>
      </c>
      <c r="AC5391" s="3">
        <v>43976</v>
      </c>
      <c r="AD5391" s="2" t="s">
        <v>38</v>
      </c>
      <c r="AE5391" s="2" t="str">
        <f>VLOOKUP(DatosTransformados[[#This Row],[Customer Segment Hidden]],Tabla3[#All],2,FALSE)</f>
        <v>Low</v>
      </c>
      <c r="AF5391" s="11">
        <v>30.602314657421481</v>
      </c>
      <c r="AG5391" s="2">
        <v>4</v>
      </c>
      <c r="AH5391" s="2" t="s">
        <v>29</v>
      </c>
      <c r="AI5391" s="2" t="str">
        <f>IFERROR(VLOOKUP(DatosTransformados[[#This Row],[Preferred Contact Method Hidden]],Tabla3[#All],2,FALSE),DatosTransformados[[#This Row],[Preferred Contact Method Hidden]])</f>
        <v>Email</v>
      </c>
      <c r="AJ5391" s="2" t="str">
        <f>VLOOKUP(DatosTransformados[[#This Row],[Applied Discount Hidden]],Tabla3[#All],2,FALSE)</f>
        <v>No</v>
      </c>
      <c r="AK5391" s="2" t="b">
        <v>0</v>
      </c>
    </row>
    <row r="5392" spans="1:37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">
        <v>21</v>
      </c>
      <c r="O53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2" s="5" t="s">
        <v>33</v>
      </c>
      <c r="Q5392" s="5">
        <v>4</v>
      </c>
      <c r="R5392" s="5" t="s">
        <v>33</v>
      </c>
      <c r="S5392" s="5" t="s">
        <v>34</v>
      </c>
      <c r="T5392" s="5" t="s">
        <v>35</v>
      </c>
      <c r="U5392" s="5">
        <v>24</v>
      </c>
      <c r="V5392" s="5" t="str">
        <f>PROPER(DatosTransformados[[#This Row],[Payment Method Hidden]])</f>
        <v>Direct Debit</v>
      </c>
      <c r="W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392" s="5">
        <v>162</v>
      </c>
      <c r="Y5392" s="5"/>
      <c r="Z5392" s="5"/>
      <c r="AA5392" s="5" t="s">
        <v>1097</v>
      </c>
      <c r="AB5392" s="6">
        <f>DATEVALUE(DatosTransformados[[#This Row],[Contact Date Hidden]])</f>
        <v>45194</v>
      </c>
      <c r="AC5392" s="6">
        <v>44558</v>
      </c>
      <c r="AD5392" s="5" t="s">
        <v>28</v>
      </c>
      <c r="AE5392" s="5" t="str">
        <f>VLOOKUP(DatosTransformados[[#This Row],[Customer Segment Hidden]],Tabla3[#All],2,FALSE)</f>
        <v>High</v>
      </c>
      <c r="AF5392" s="12">
        <v>24.465328186494961</v>
      </c>
      <c r="AG5392" s="5">
        <v>9</v>
      </c>
      <c r="AH5392" s="5" t="s">
        <v>49</v>
      </c>
      <c r="AI5392" s="5" t="str">
        <f>IFERROR(VLOOKUP(DatosTransformados[[#This Row],[Preferred Contact Method Hidden]],Tabla3[#All],2,FALSE),DatosTransformados[[#This Row],[Preferred Contact Method Hidden]])</f>
        <v>Phone</v>
      </c>
      <c r="AJ5392" s="5" t="str">
        <f>VLOOKUP(DatosTransformados[[#This Row],[Applied Discount Hidden]],Tabla3[#All],2,FALSE)</f>
        <v>No</v>
      </c>
      <c r="AK5392" s="5" t="b">
        <v>0</v>
      </c>
    </row>
    <row r="5393" spans="1:37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">
        <v>21</v>
      </c>
      <c r="O53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3" s="2" t="s">
        <v>33</v>
      </c>
      <c r="Q5393" s="2">
        <v>3</v>
      </c>
      <c r="R5393" s="2" t="s">
        <v>33</v>
      </c>
      <c r="S5393" s="2" t="s">
        <v>24</v>
      </c>
      <c r="T5393" s="2" t="s">
        <v>123</v>
      </c>
      <c r="U5393" s="2">
        <v>23</v>
      </c>
      <c r="V5393" s="2" t="str">
        <f>PROPER(DatosTransformados[[#This Row],[Payment Method Hidden]])</f>
        <v>Credit Card</v>
      </c>
      <c r="W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393" s="2">
        <v>409</v>
      </c>
      <c r="Y5393" s="2"/>
      <c r="Z5393" s="2"/>
      <c r="AA5393" s="2" t="s">
        <v>1233</v>
      </c>
      <c r="AB5393" s="3">
        <f>DATEVALUE(DatosTransformados[[#This Row],[Contact Date Hidden]])</f>
        <v>44526</v>
      </c>
      <c r="AC5393" s="3">
        <v>44801</v>
      </c>
      <c r="AD5393" s="2" t="s">
        <v>38</v>
      </c>
      <c r="AE5393" s="2" t="str">
        <f>VLOOKUP(DatosTransformados[[#This Row],[Customer Segment Hidden]],Tabla3[#All],2,FALSE)</f>
        <v>Low</v>
      </c>
      <c r="AF5393" s="11">
        <v>21.262585432222799</v>
      </c>
      <c r="AG5393" s="2">
        <v>3</v>
      </c>
      <c r="AH5393" s="2" t="s">
        <v>49</v>
      </c>
      <c r="AI5393" s="2" t="str">
        <f>IFERROR(VLOOKUP(DatosTransformados[[#This Row],[Preferred Contact Method Hidden]],Tabla3[#All],2,FALSE),DatosTransformados[[#This Row],[Preferred Contact Method Hidden]])</f>
        <v>Phone</v>
      </c>
      <c r="AJ5393" s="2" t="str">
        <f>VLOOKUP(DatosTransformados[[#This Row],[Applied Discount Hidden]],Tabla3[#All],2,FALSE)</f>
        <v>Yes</v>
      </c>
      <c r="AK5393" s="2" t="b">
        <v>1</v>
      </c>
    </row>
    <row r="5394" spans="1:37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">
        <v>21</v>
      </c>
      <c r="O53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4" s="5" t="s">
        <v>21</v>
      </c>
      <c r="Q5394" s="5">
        <v>0</v>
      </c>
      <c r="R5394" s="5" t="s">
        <v>33</v>
      </c>
      <c r="S5394" s="5" t="s">
        <v>24</v>
      </c>
      <c r="T5394" s="5" t="s">
        <v>25</v>
      </c>
      <c r="U5394" s="5">
        <v>13</v>
      </c>
      <c r="V5394" s="5" t="str">
        <f>PROPER(DatosTransformados[[#This Row],[Payment Method Hidden]])</f>
        <v>Credit Card</v>
      </c>
      <c r="W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394" s="5">
        <v>243</v>
      </c>
      <c r="Y5394" s="5"/>
      <c r="Z5394" s="5"/>
      <c r="AA5394" s="5" t="s">
        <v>272</v>
      </c>
      <c r="AB5394" s="6">
        <f>DATEVALUE(DatosTransformados[[#This Row],[Contact Date Hidden]])</f>
        <v>44969</v>
      </c>
      <c r="AC5394" s="6">
        <v>45170</v>
      </c>
      <c r="AD5394" s="5" t="s">
        <v>28</v>
      </c>
      <c r="AE5394" s="5" t="str">
        <f>VLOOKUP(DatosTransformados[[#This Row],[Customer Segment Hidden]],Tabla3[#All],2,FALSE)</f>
        <v>High</v>
      </c>
      <c r="AF5394" s="12">
        <v>11.680149977051331</v>
      </c>
      <c r="AG5394" s="5">
        <v>10</v>
      </c>
      <c r="AH5394" s="5" t="s">
        <v>29</v>
      </c>
      <c r="AI5394" s="5" t="str">
        <f>IFERROR(VLOOKUP(DatosTransformados[[#This Row],[Preferred Contact Method Hidden]],Tabla3[#All],2,FALSE),DatosTransformados[[#This Row],[Preferred Contact Method Hidden]])</f>
        <v>Email</v>
      </c>
      <c r="AJ5394" s="5" t="str">
        <f>VLOOKUP(DatosTransformados[[#This Row],[Applied Discount Hidden]],Tabla3[#All],2,FALSE)</f>
        <v>No</v>
      </c>
      <c r="AK5394" s="5" t="b">
        <v>0</v>
      </c>
    </row>
    <row r="5395" spans="1:37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">
        <v>33</v>
      </c>
      <c r="O53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5" s="2" t="s">
        <v>21</v>
      </c>
      <c r="Q5395" s="2">
        <v>0</v>
      </c>
      <c r="R5395" s="2" t="s">
        <v>21</v>
      </c>
      <c r="S5395" s="2" t="s">
        <v>24</v>
      </c>
      <c r="T5395" s="2" t="s">
        <v>207</v>
      </c>
      <c r="U5395" s="2">
        <v>13</v>
      </c>
      <c r="V5395" s="2" t="str">
        <f>PROPER(DatosTransformados[[#This Row],[Payment Method Hidden]])</f>
        <v>Paper Check</v>
      </c>
      <c r="W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395" s="2">
        <v>115</v>
      </c>
      <c r="Y5395" s="2"/>
      <c r="Z5395" s="2"/>
      <c r="AA5395" s="2" t="s">
        <v>5798</v>
      </c>
      <c r="AB5395" s="3">
        <f>DATEVALUE(DatosTransformados[[#This Row],[Contact Date Hidden]])</f>
        <v>44937</v>
      </c>
      <c r="AC5395" s="3">
        <v>44510</v>
      </c>
      <c r="AD5395" s="2" t="s">
        <v>44</v>
      </c>
      <c r="AE5395" s="2" t="str">
        <f>VLOOKUP(DatosTransformados[[#This Row],[Customer Segment Hidden]],Tabla3[#All],2,FALSE)</f>
        <v>Medium</v>
      </c>
      <c r="AF5395" s="11">
        <v>12.47694255714935</v>
      </c>
      <c r="AG5395" s="2">
        <v>5</v>
      </c>
      <c r="AH5395" s="2" t="s">
        <v>49</v>
      </c>
      <c r="AI5395" s="2" t="str">
        <f>IFERROR(VLOOKUP(DatosTransformados[[#This Row],[Preferred Contact Method Hidden]],Tabla3[#All],2,FALSE),DatosTransformados[[#This Row],[Preferred Contact Method Hidden]])</f>
        <v>Phone</v>
      </c>
      <c r="AJ5395" s="2" t="str">
        <f>VLOOKUP(DatosTransformados[[#This Row],[Applied Discount Hidden]],Tabla3[#All],2,FALSE)</f>
        <v>Yes</v>
      </c>
      <c r="AK5395" s="2" t="b">
        <v>1</v>
      </c>
    </row>
    <row r="5396" spans="1:37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">
        <v>21</v>
      </c>
      <c r="O53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6" s="5" t="s">
        <v>21</v>
      </c>
      <c r="Q5396" s="5">
        <v>0</v>
      </c>
      <c r="R5396" s="5" t="s">
        <v>21</v>
      </c>
      <c r="S5396" s="5" t="s">
        <v>24</v>
      </c>
      <c r="T5396" s="5" t="s">
        <v>169</v>
      </c>
      <c r="U5396" s="5">
        <v>24</v>
      </c>
      <c r="V5396" s="5" t="str">
        <f>PROPER(DatosTransformados[[#This Row],[Payment Method Hidden]])</f>
        <v>Paper Check</v>
      </c>
      <c r="W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396" s="5">
        <v>24</v>
      </c>
      <c r="Y5396" s="5" t="s">
        <v>42</v>
      </c>
      <c r="Z5396" s="5" t="s">
        <v>184</v>
      </c>
      <c r="AA5396" s="5" t="s">
        <v>2333</v>
      </c>
      <c r="AB5396" s="6">
        <f>DATEVALUE(DatosTransformados[[#This Row],[Contact Date Hidden]])</f>
        <v>45041</v>
      </c>
      <c r="AC5396" s="6">
        <v>45029</v>
      </c>
      <c r="AD5396" s="5" t="s">
        <v>28</v>
      </c>
      <c r="AE5396" s="5" t="str">
        <f>VLOOKUP(DatosTransformados[[#This Row],[Customer Segment Hidden]],Tabla3[#All],2,FALSE)</f>
        <v>High</v>
      </c>
      <c r="AF5396" s="12">
        <v>26.73708348237864</v>
      </c>
      <c r="AG5396" s="5">
        <v>8</v>
      </c>
      <c r="AH5396" s="5" t="s">
        <v>29</v>
      </c>
      <c r="AI5396" s="5" t="str">
        <f>IFERROR(VLOOKUP(DatosTransformados[[#This Row],[Preferred Contact Method Hidden]],Tabla3[#All],2,FALSE),DatosTransformados[[#This Row],[Preferred Contact Method Hidden]])</f>
        <v>Email</v>
      </c>
      <c r="AJ5396" s="5" t="str">
        <f>VLOOKUP(DatosTransformados[[#This Row],[Applied Discount Hidden]],Tabla3[#All],2,FALSE)</f>
        <v>Yes</v>
      </c>
      <c r="AK5396" s="5" t="b">
        <v>1</v>
      </c>
    </row>
    <row r="5397" spans="1:37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">
        <v>21</v>
      </c>
      <c r="O53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7" s="2" t="s">
        <v>21</v>
      </c>
      <c r="Q5397" s="2">
        <v>0</v>
      </c>
      <c r="R5397" s="2" t="s">
        <v>21</v>
      </c>
      <c r="S5397" s="2" t="s">
        <v>24</v>
      </c>
      <c r="T5397" s="2" t="s">
        <v>117</v>
      </c>
      <c r="U5397" s="2">
        <v>33</v>
      </c>
      <c r="V5397" s="2" t="str">
        <f>PROPER(DatosTransformados[[#This Row],[Payment Method Hidden]])</f>
        <v>Direct Debit</v>
      </c>
      <c r="W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397" s="2">
        <v>116</v>
      </c>
      <c r="Y5397" s="2" t="s">
        <v>87</v>
      </c>
      <c r="Z5397" s="2" t="s">
        <v>180</v>
      </c>
      <c r="AA5397" s="2" t="s">
        <v>461</v>
      </c>
      <c r="AB5397" s="3">
        <f>DATEVALUE(DatosTransformados[[#This Row],[Contact Date Hidden]])</f>
        <v>44057</v>
      </c>
      <c r="AC5397" s="3">
        <v>44584</v>
      </c>
      <c r="AD5397" s="2" t="s">
        <v>44</v>
      </c>
      <c r="AE5397" s="2" t="str">
        <f>VLOOKUP(DatosTransformados[[#This Row],[Customer Segment Hidden]],Tabla3[#All],2,FALSE)</f>
        <v>Medium</v>
      </c>
      <c r="AF5397" s="11">
        <v>35.387131023702217</v>
      </c>
      <c r="AG5397" s="2">
        <v>10</v>
      </c>
      <c r="AH5397" s="2" t="s">
        <v>29</v>
      </c>
      <c r="AI5397" s="2" t="str">
        <f>IFERROR(VLOOKUP(DatosTransformados[[#This Row],[Preferred Contact Method Hidden]],Tabla3[#All],2,FALSE),DatosTransformados[[#This Row],[Preferred Contact Method Hidden]])</f>
        <v>Email</v>
      </c>
      <c r="AJ5397" s="2" t="str">
        <f>VLOOKUP(DatosTransformados[[#This Row],[Applied Discount Hidden]],Tabla3[#All],2,FALSE)</f>
        <v>No</v>
      </c>
      <c r="AK5397" s="2" t="b">
        <v>0</v>
      </c>
    </row>
    <row r="5398" spans="1:37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">
        <v>21</v>
      </c>
      <c r="O53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8" s="5" t="s">
        <v>33</v>
      </c>
      <c r="Q5398" s="5">
        <v>6</v>
      </c>
      <c r="R5398" s="5" t="s">
        <v>21</v>
      </c>
      <c r="S5398" s="5" t="s">
        <v>52</v>
      </c>
      <c r="T5398" s="5" t="s">
        <v>25</v>
      </c>
      <c r="U5398" s="5">
        <v>33</v>
      </c>
      <c r="V5398" s="5" t="str">
        <f>PROPER(DatosTransformados[[#This Row],[Payment Method Hidden]])</f>
        <v>Credit Card</v>
      </c>
      <c r="W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398" s="5">
        <v>2264</v>
      </c>
      <c r="Y5398" s="5"/>
      <c r="Z5398" s="5"/>
      <c r="AA5398" s="5" t="s">
        <v>3576</v>
      </c>
      <c r="AB5398" s="6">
        <f>DATEVALUE(DatosTransformados[[#This Row],[Contact Date Hidden]])</f>
        <v>45042</v>
      </c>
      <c r="AC5398" s="6">
        <v>45265</v>
      </c>
      <c r="AD5398" s="5" t="s">
        <v>44</v>
      </c>
      <c r="AE5398" s="5" t="str">
        <f>VLOOKUP(DatosTransformados[[#This Row],[Customer Segment Hidden]],Tabla3[#All],2,FALSE)</f>
        <v>Medium</v>
      </c>
      <c r="AF5398" s="12">
        <v>36.164722739815247</v>
      </c>
      <c r="AG5398" s="5">
        <v>2</v>
      </c>
      <c r="AH5398" s="5" t="s">
        <v>29</v>
      </c>
      <c r="AI5398" s="5" t="str">
        <f>IFERROR(VLOOKUP(DatosTransformados[[#This Row],[Preferred Contact Method Hidden]],Tabla3[#All],2,FALSE),DatosTransformados[[#This Row],[Preferred Contact Method Hidden]])</f>
        <v>Email</v>
      </c>
      <c r="AJ5398" s="5" t="str">
        <f>VLOOKUP(DatosTransformados[[#This Row],[Applied Discount Hidden]],Tabla3[#All],2,FALSE)</f>
        <v>No</v>
      </c>
      <c r="AK5398" s="5" t="b">
        <v>0</v>
      </c>
    </row>
    <row r="5399" spans="1:37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">
        <v>21</v>
      </c>
      <c r="O53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399" s="2" t="s">
        <v>21</v>
      </c>
      <c r="Q5399" s="2">
        <v>0</v>
      </c>
      <c r="R5399" s="2" t="s">
        <v>33</v>
      </c>
      <c r="S5399" s="2" t="s">
        <v>52</v>
      </c>
      <c r="T5399" s="2" t="s">
        <v>35</v>
      </c>
      <c r="U5399" s="2">
        <v>31</v>
      </c>
      <c r="V5399" s="2" t="str">
        <f>PROPER(DatosTransformados[[#This Row],[Payment Method Hidden]])</f>
        <v>Direct Debit</v>
      </c>
      <c r="W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399" s="2">
        <v>2258</v>
      </c>
      <c r="Y5399" s="2"/>
      <c r="Z5399" s="2"/>
      <c r="AA5399" s="2" t="s">
        <v>2108</v>
      </c>
      <c r="AB5399" s="3">
        <f>DATEVALUE(DatosTransformados[[#This Row],[Contact Date Hidden]])</f>
        <v>43956</v>
      </c>
      <c r="AC5399" s="3">
        <v>44778</v>
      </c>
      <c r="AD5399" s="2" t="s">
        <v>44</v>
      </c>
      <c r="AE5399" s="2" t="str">
        <f>VLOOKUP(DatosTransformados[[#This Row],[Customer Segment Hidden]],Tabla3[#All],2,FALSE)</f>
        <v>Medium</v>
      </c>
      <c r="AF5399" s="11">
        <v>31.529429941702819</v>
      </c>
      <c r="AG5399" s="2">
        <v>0</v>
      </c>
      <c r="AH5399" s="2" t="s">
        <v>63</v>
      </c>
      <c r="AI5399" s="2" t="str">
        <f>IFERROR(VLOOKUP(DatosTransformados[[#This Row],[Preferred Contact Method Hidden]],Tabla3[#All],2,FALSE),DatosTransformados[[#This Row],[Preferred Contact Method Hidden]])</f>
        <v>SMS</v>
      </c>
      <c r="AJ5399" s="2" t="str">
        <f>VLOOKUP(DatosTransformados[[#This Row],[Applied Discount Hidden]],Tabla3[#All],2,FALSE)</f>
        <v>No</v>
      </c>
      <c r="AK5399" s="2" t="b">
        <v>0</v>
      </c>
    </row>
    <row r="5400" spans="1:37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">
        <v>33</v>
      </c>
      <c r="O54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0" s="2" t="s">
        <v>21</v>
      </c>
      <c r="Q5400" s="2">
        <v>0</v>
      </c>
      <c r="R5400" s="2" t="s">
        <v>33</v>
      </c>
      <c r="S5400" s="2" t="s">
        <v>52</v>
      </c>
      <c r="T5400" s="2" t="s">
        <v>117</v>
      </c>
      <c r="U5400" s="2">
        <v>39</v>
      </c>
      <c r="V5400" s="2" t="str">
        <f>PROPER(DatosTransformados[[#This Row],[Payment Method Hidden]])</f>
        <v>Direct Debit</v>
      </c>
      <c r="W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400" s="2">
        <v>2186</v>
      </c>
      <c r="Y5400" s="2"/>
      <c r="Z5400" s="2"/>
      <c r="AA5400" s="2" t="s">
        <v>7896</v>
      </c>
      <c r="AB5400" s="3">
        <f>DATEVALUE(DatosTransformados[[#This Row],[Contact Date Hidden]])</f>
        <v>44550</v>
      </c>
      <c r="AC5400" s="3">
        <v>45056</v>
      </c>
      <c r="AD5400" s="2" t="s">
        <v>38</v>
      </c>
      <c r="AE5400" s="2" t="str">
        <f>VLOOKUP(DatosTransformados[[#This Row],[Customer Segment Hidden]],Tabla3[#All],2,FALSE)</f>
        <v>Low</v>
      </c>
      <c r="AF5400" s="11">
        <v>38.259667343260517</v>
      </c>
      <c r="AG5400" s="2">
        <v>1</v>
      </c>
      <c r="AH5400" s="2" t="s">
        <v>63</v>
      </c>
      <c r="AI5400" s="2" t="str">
        <f>IFERROR(VLOOKUP(DatosTransformados[[#This Row],[Preferred Contact Method Hidden]],Tabla3[#All],2,FALSE),DatosTransformados[[#This Row],[Preferred Contact Method Hidden]])</f>
        <v>SMS</v>
      </c>
      <c r="AJ5400" s="2" t="str">
        <f>VLOOKUP(DatosTransformados[[#This Row],[Applied Discount Hidden]],Tabla3[#All],2,FALSE)</f>
        <v>Yes</v>
      </c>
      <c r="AK5400" s="2" t="b">
        <v>1</v>
      </c>
    </row>
    <row r="5401" spans="1:37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">
        <v>21</v>
      </c>
      <c r="O54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1" s="5" t="s">
        <v>21</v>
      </c>
      <c r="Q5401" s="5">
        <v>0</v>
      </c>
      <c r="R5401" s="5" t="s">
        <v>33</v>
      </c>
      <c r="S5401" s="5" t="s">
        <v>52</v>
      </c>
      <c r="T5401" s="5" t="s">
        <v>123</v>
      </c>
      <c r="U5401" s="5">
        <v>24</v>
      </c>
      <c r="V5401" s="5" t="str">
        <f>PROPER(DatosTransformados[[#This Row],[Payment Method Hidden]])</f>
        <v>Credit Card</v>
      </c>
      <c r="W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401" s="5">
        <v>882</v>
      </c>
      <c r="Y5401" s="5"/>
      <c r="Z5401" s="5"/>
      <c r="AA5401" s="5" t="s">
        <v>1856</v>
      </c>
      <c r="AB5401" s="6">
        <f>DATEVALUE(DatosTransformados[[#This Row],[Contact Date Hidden]])</f>
        <v>43889</v>
      </c>
      <c r="AC5401" s="6">
        <v>44902</v>
      </c>
      <c r="AD5401" s="5" t="s">
        <v>28</v>
      </c>
      <c r="AE5401" s="5" t="str">
        <f>VLOOKUP(DatosTransformados[[#This Row],[Customer Segment Hidden]],Tabla3[#All],2,FALSE)</f>
        <v>High</v>
      </c>
      <c r="AF5401" s="12">
        <v>24.255381927081029</v>
      </c>
      <c r="AG5401" s="5">
        <v>6</v>
      </c>
      <c r="AH5401" s="5" t="s">
        <v>29</v>
      </c>
      <c r="AI5401" s="5" t="str">
        <f>IFERROR(VLOOKUP(DatosTransformados[[#This Row],[Preferred Contact Method Hidden]],Tabla3[#All],2,FALSE),DatosTransformados[[#This Row],[Preferred Contact Method Hidden]])</f>
        <v>Email</v>
      </c>
      <c r="AJ5401" s="5" t="str">
        <f>VLOOKUP(DatosTransformados[[#This Row],[Applied Discount Hidden]],Tabla3[#All],2,FALSE)</f>
        <v>No</v>
      </c>
      <c r="AK5401" s="5" t="b">
        <v>0</v>
      </c>
    </row>
    <row r="5402" spans="1:37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">
        <v>21</v>
      </c>
      <c r="O54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2" s="2" t="s">
        <v>33</v>
      </c>
      <c r="Q5402" s="2">
        <v>2</v>
      </c>
      <c r="R5402" s="2" t="s">
        <v>21</v>
      </c>
      <c r="S5402" s="2" t="s">
        <v>24</v>
      </c>
      <c r="T5402" s="2" t="s">
        <v>35</v>
      </c>
      <c r="U5402" s="2">
        <v>24</v>
      </c>
      <c r="V5402" s="2" t="str">
        <f>PROPER(DatosTransformados[[#This Row],[Payment Method Hidden]])</f>
        <v>Direct Debit</v>
      </c>
      <c r="W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402" s="2">
        <v>131</v>
      </c>
      <c r="Y5402" s="2"/>
      <c r="Z5402" s="2"/>
      <c r="AA5402" s="2" t="s">
        <v>7587</v>
      </c>
      <c r="AB5402" s="3">
        <f>DATEVALUE(DatosTransformados[[#This Row],[Contact Date Hidden]])</f>
        <v>43908</v>
      </c>
      <c r="AC5402" s="3">
        <v>44033</v>
      </c>
      <c r="AD5402" s="2" t="s">
        <v>28</v>
      </c>
      <c r="AE5402" s="2" t="str">
        <f>VLOOKUP(DatosTransformados[[#This Row],[Customer Segment Hidden]],Tabla3[#All],2,FALSE)</f>
        <v>High</v>
      </c>
      <c r="AF5402" s="11">
        <v>26.825187781230181</v>
      </c>
      <c r="AG5402" s="2">
        <v>6</v>
      </c>
      <c r="AH5402" s="2" t="s">
        <v>49</v>
      </c>
      <c r="AI5402" s="2" t="str">
        <f>IFERROR(VLOOKUP(DatosTransformados[[#This Row],[Preferred Contact Method Hidden]],Tabla3[#All],2,FALSE),DatosTransformados[[#This Row],[Preferred Contact Method Hidden]])</f>
        <v>Phone</v>
      </c>
      <c r="AJ5402" s="2" t="str">
        <f>VLOOKUP(DatosTransformados[[#This Row],[Applied Discount Hidden]],Tabla3[#All],2,FALSE)</f>
        <v>Yes</v>
      </c>
      <c r="AK5402" s="2" t="b">
        <v>1</v>
      </c>
    </row>
    <row r="5403" spans="1:37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">
        <v>21</v>
      </c>
      <c r="O54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3" s="5" t="s">
        <v>33</v>
      </c>
      <c r="Q5403" s="5">
        <v>2</v>
      </c>
      <c r="R5403" s="5" t="s">
        <v>33</v>
      </c>
      <c r="S5403" s="5" t="s">
        <v>52</v>
      </c>
      <c r="T5403" s="5" t="s">
        <v>35</v>
      </c>
      <c r="U5403" s="5">
        <v>33</v>
      </c>
      <c r="V5403" s="5" t="str">
        <f>PROPER(DatosTransformados[[#This Row],[Payment Method Hidden]])</f>
        <v>Direct Debit</v>
      </c>
      <c r="W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403" s="5">
        <v>2446</v>
      </c>
      <c r="Y5403" s="5"/>
      <c r="Z5403" s="5"/>
      <c r="AA5403" s="5" t="s">
        <v>4320</v>
      </c>
      <c r="AB5403" s="6">
        <f>DATEVALUE(DatosTransformados[[#This Row],[Contact Date Hidden]])</f>
        <v>43851</v>
      </c>
      <c r="AC5403" s="6">
        <v>44559</v>
      </c>
      <c r="AD5403" s="5" t="s">
        <v>28</v>
      </c>
      <c r="AE5403" s="5" t="str">
        <f>VLOOKUP(DatosTransformados[[#This Row],[Customer Segment Hidden]],Tabla3[#All],2,FALSE)</f>
        <v>High</v>
      </c>
      <c r="AF5403" s="12">
        <v>35.113050294227698</v>
      </c>
      <c r="AG5403" s="5">
        <v>1</v>
      </c>
      <c r="AH5403" s="5" t="s">
        <v>63</v>
      </c>
      <c r="AI5403" s="5" t="str">
        <f>IFERROR(VLOOKUP(DatosTransformados[[#This Row],[Preferred Contact Method Hidden]],Tabla3[#All],2,FALSE),DatosTransformados[[#This Row],[Preferred Contact Method Hidden]])</f>
        <v>SMS</v>
      </c>
      <c r="AJ5403" s="5" t="str">
        <f>VLOOKUP(DatosTransformados[[#This Row],[Applied Discount Hidden]],Tabla3[#All],2,FALSE)</f>
        <v>Yes</v>
      </c>
      <c r="AK5403" s="5" t="b">
        <v>1</v>
      </c>
    </row>
    <row r="5404" spans="1:37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">
        <v>21</v>
      </c>
      <c r="O54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4" s="2" t="s">
        <v>21</v>
      </c>
      <c r="Q5404" s="2">
        <v>0</v>
      </c>
      <c r="R5404" s="2" t="s">
        <v>21</v>
      </c>
      <c r="S5404" s="2" t="s">
        <v>24</v>
      </c>
      <c r="T5404" s="2" t="s">
        <v>117</v>
      </c>
      <c r="U5404" s="2">
        <v>31</v>
      </c>
      <c r="V5404" s="2" t="str">
        <f>PROPER(DatosTransformados[[#This Row],[Payment Method Hidden]])</f>
        <v>Direct Debit</v>
      </c>
      <c r="W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404" s="2">
        <v>344</v>
      </c>
      <c r="Y5404" s="2" t="s">
        <v>42</v>
      </c>
      <c r="Z5404" s="2" t="s">
        <v>184</v>
      </c>
      <c r="AA5404" s="2" t="s">
        <v>6525</v>
      </c>
      <c r="AB5404" s="3">
        <f>DATEVALUE(DatosTransformados[[#This Row],[Contact Date Hidden]])</f>
        <v>44104</v>
      </c>
      <c r="AC5404" s="3">
        <v>44785</v>
      </c>
      <c r="AD5404" s="2" t="s">
        <v>28</v>
      </c>
      <c r="AE5404" s="2" t="str">
        <f>VLOOKUP(DatosTransformados[[#This Row],[Customer Segment Hidden]],Tabla3[#All],2,FALSE)</f>
        <v>High</v>
      </c>
      <c r="AF5404" s="11">
        <v>36.537996398957283</v>
      </c>
      <c r="AG5404" s="2">
        <v>4</v>
      </c>
      <c r="AH5404" s="2" t="s">
        <v>63</v>
      </c>
      <c r="AI5404" s="2" t="str">
        <f>IFERROR(VLOOKUP(DatosTransformados[[#This Row],[Preferred Contact Method Hidden]],Tabla3[#All],2,FALSE),DatosTransformados[[#This Row],[Preferred Contact Method Hidden]])</f>
        <v>SMS</v>
      </c>
      <c r="AJ5404" s="2" t="str">
        <f>VLOOKUP(DatosTransformados[[#This Row],[Applied Discount Hidden]],Tabla3[#All],2,FALSE)</f>
        <v>Yes</v>
      </c>
      <c r="AK5404" s="2" t="b">
        <v>1</v>
      </c>
    </row>
    <row r="5405" spans="1:37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">
        <v>21</v>
      </c>
      <c r="O54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5" s="5" t="s">
        <v>33</v>
      </c>
      <c r="Q5405" s="5">
        <v>2</v>
      </c>
      <c r="R5405" s="5" t="s">
        <v>21</v>
      </c>
      <c r="S5405" s="5" t="s">
        <v>52</v>
      </c>
      <c r="T5405" s="5" t="s">
        <v>25</v>
      </c>
      <c r="U5405" s="5">
        <v>9</v>
      </c>
      <c r="V5405" s="5" t="str">
        <f>PROPER(DatosTransformados[[#This Row],[Payment Method Hidden]])</f>
        <v>Credit Card</v>
      </c>
      <c r="W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405" s="5">
        <v>92</v>
      </c>
      <c r="Y5405" s="5"/>
      <c r="Z5405" s="5"/>
      <c r="AA5405" s="5" t="s">
        <v>3932</v>
      </c>
      <c r="AB5405" s="6">
        <f>DATEVALUE(DatosTransformados[[#This Row],[Contact Date Hidden]])</f>
        <v>44054</v>
      </c>
      <c r="AC5405" s="6">
        <v>45160</v>
      </c>
      <c r="AD5405" s="5" t="s">
        <v>44</v>
      </c>
      <c r="AE5405" s="5" t="str">
        <f>VLOOKUP(DatosTransformados[[#This Row],[Customer Segment Hidden]],Tabla3[#All],2,FALSE)</f>
        <v>Medium</v>
      </c>
      <c r="AF5405" s="12">
        <v>9.2025140321971719</v>
      </c>
      <c r="AG5405" s="5">
        <v>6</v>
      </c>
      <c r="AH5405" s="5" t="s">
        <v>63</v>
      </c>
      <c r="AI5405" s="5" t="str">
        <f>IFERROR(VLOOKUP(DatosTransformados[[#This Row],[Preferred Contact Method Hidden]],Tabla3[#All],2,FALSE),DatosTransformados[[#This Row],[Preferred Contact Method Hidden]])</f>
        <v>SMS</v>
      </c>
      <c r="AJ5405" s="5" t="str">
        <f>VLOOKUP(DatosTransformados[[#This Row],[Applied Discount Hidden]],Tabla3[#All],2,FALSE)</f>
        <v>Yes</v>
      </c>
      <c r="AK5405" s="5" t="b">
        <v>1</v>
      </c>
    </row>
    <row r="5406" spans="1:37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">
        <v>21</v>
      </c>
      <c r="O54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6" s="2" t="s">
        <v>21</v>
      </c>
      <c r="Q5406" s="2">
        <v>0</v>
      </c>
      <c r="R5406" s="2" t="s">
        <v>33</v>
      </c>
      <c r="S5406" s="2" t="s">
        <v>34</v>
      </c>
      <c r="T5406" s="2" t="s">
        <v>117</v>
      </c>
      <c r="U5406" s="2">
        <v>59</v>
      </c>
      <c r="V5406" s="2" t="str">
        <f>PROPER(DatosTransformados[[#This Row],[Payment Method Hidden]])</f>
        <v>Direct Debit</v>
      </c>
      <c r="W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406" s="2">
        <v>2961</v>
      </c>
      <c r="Y5406" s="2"/>
      <c r="Z5406" s="2"/>
      <c r="AA5406" s="2" t="s">
        <v>6640</v>
      </c>
      <c r="AB5406" s="3">
        <f>DATEVALUE(DatosTransformados[[#This Row],[Contact Date Hidden]])</f>
        <v>44234</v>
      </c>
      <c r="AC5406" s="3">
        <v>45170</v>
      </c>
      <c r="AD5406" s="2" t="s">
        <v>38</v>
      </c>
      <c r="AE5406" s="2" t="str">
        <f>VLOOKUP(DatosTransformados[[#This Row],[Customer Segment Hidden]],Tabla3[#All],2,FALSE)</f>
        <v>Low</v>
      </c>
      <c r="AF5406" s="11">
        <v>68.561965240225035</v>
      </c>
      <c r="AG5406" s="2">
        <v>9</v>
      </c>
      <c r="AH5406" s="2" t="s">
        <v>29</v>
      </c>
      <c r="AI5406" s="2" t="str">
        <f>IFERROR(VLOOKUP(DatosTransformados[[#This Row],[Preferred Contact Method Hidden]],Tabla3[#All],2,FALSE),DatosTransformados[[#This Row],[Preferred Contact Method Hidden]])</f>
        <v>Email</v>
      </c>
      <c r="AJ5406" s="2" t="str">
        <f>VLOOKUP(DatosTransformados[[#This Row],[Applied Discount Hidden]],Tabla3[#All],2,FALSE)</f>
        <v>Yes</v>
      </c>
      <c r="AK5406" s="2" t="b">
        <v>1</v>
      </c>
    </row>
    <row r="5407" spans="1:37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">
        <v>21</v>
      </c>
      <c r="O54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7" s="5" t="s">
        <v>21</v>
      </c>
      <c r="Q5407" s="5">
        <v>0</v>
      </c>
      <c r="R5407" s="5" t="s">
        <v>33</v>
      </c>
      <c r="S5407" s="5" t="s">
        <v>52</v>
      </c>
      <c r="T5407" s="5" t="s">
        <v>117</v>
      </c>
      <c r="U5407" s="5">
        <v>32</v>
      </c>
      <c r="V5407" s="5" t="str">
        <f>PROPER(DatosTransformados[[#This Row],[Payment Method Hidden]])</f>
        <v>Direct Debit</v>
      </c>
      <c r="W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407" s="5">
        <v>2344</v>
      </c>
      <c r="Y5407" s="5"/>
      <c r="Z5407" s="5"/>
      <c r="AA5407" s="5" t="s">
        <v>2583</v>
      </c>
      <c r="AB5407" s="6">
        <f>DATEVALUE(DatosTransformados[[#This Row],[Contact Date Hidden]])</f>
        <v>44023</v>
      </c>
      <c r="AC5407" s="6">
        <v>45180</v>
      </c>
      <c r="AD5407" s="5" t="s">
        <v>44</v>
      </c>
      <c r="AE5407" s="5" t="str">
        <f>VLOOKUP(DatosTransformados[[#This Row],[Customer Segment Hidden]],Tabla3[#All],2,FALSE)</f>
        <v>Medium</v>
      </c>
      <c r="AF5407" s="12">
        <v>30.380021008548368</v>
      </c>
      <c r="AG5407" s="5">
        <v>0</v>
      </c>
      <c r="AH5407" s="5" t="s">
        <v>29</v>
      </c>
      <c r="AI5407" s="5" t="str">
        <f>IFERROR(VLOOKUP(DatosTransformados[[#This Row],[Preferred Contact Method Hidden]],Tabla3[#All],2,FALSE),DatosTransformados[[#This Row],[Preferred Contact Method Hidden]])</f>
        <v>Email</v>
      </c>
      <c r="AJ5407" s="5" t="str">
        <f>VLOOKUP(DatosTransformados[[#This Row],[Applied Discount Hidden]],Tabla3[#All],2,FALSE)</f>
        <v>Yes</v>
      </c>
      <c r="AK5407" s="5" t="b">
        <v>1</v>
      </c>
    </row>
    <row r="5408" spans="1:37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">
        <v>21</v>
      </c>
      <c r="O54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8" s="2" t="s">
        <v>33</v>
      </c>
      <c r="Q5408" s="2">
        <v>2</v>
      </c>
      <c r="R5408" s="2" t="s">
        <v>33</v>
      </c>
      <c r="S5408" s="2" t="s">
        <v>34</v>
      </c>
      <c r="T5408" s="2" t="s">
        <v>35</v>
      </c>
      <c r="U5408" s="2">
        <v>40</v>
      </c>
      <c r="V5408" s="2" t="str">
        <f>PROPER(DatosTransformados[[#This Row],[Payment Method Hidden]])</f>
        <v>Direct Debit</v>
      </c>
      <c r="W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408" s="2">
        <v>1259</v>
      </c>
      <c r="Y5408" s="2"/>
      <c r="Z5408" s="2"/>
      <c r="AA5408" s="2" t="s">
        <v>2379</v>
      </c>
      <c r="AB5408" s="3">
        <f>DATEVALUE(DatosTransformados[[#This Row],[Contact Date Hidden]])</f>
        <v>44446</v>
      </c>
      <c r="AC5408" s="3">
        <v>44439</v>
      </c>
      <c r="AD5408" s="2" t="s">
        <v>38</v>
      </c>
      <c r="AE5408" s="2" t="str">
        <f>VLOOKUP(DatosTransformados[[#This Row],[Customer Segment Hidden]],Tabla3[#All],2,FALSE)</f>
        <v>Low</v>
      </c>
      <c r="AF5408" s="11">
        <v>35.554252262702953</v>
      </c>
      <c r="AG5408" s="2">
        <v>6</v>
      </c>
      <c r="AH5408" s="2" t="s">
        <v>49</v>
      </c>
      <c r="AI5408" s="2" t="str">
        <f>IFERROR(VLOOKUP(DatosTransformados[[#This Row],[Preferred Contact Method Hidden]],Tabla3[#All],2,FALSE),DatosTransformados[[#This Row],[Preferred Contact Method Hidden]])</f>
        <v>Phone</v>
      </c>
      <c r="AJ5408" s="2" t="str">
        <f>VLOOKUP(DatosTransformados[[#This Row],[Applied Discount Hidden]],Tabla3[#All],2,FALSE)</f>
        <v>No</v>
      </c>
      <c r="AK5408" s="2" t="b">
        <v>0</v>
      </c>
    </row>
    <row r="5409" spans="1:37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">
        <v>21</v>
      </c>
      <c r="O54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09" s="5" t="s">
        <v>21</v>
      </c>
      <c r="Q5409" s="5">
        <v>0</v>
      </c>
      <c r="R5409" s="5" t="s">
        <v>21</v>
      </c>
      <c r="S5409" s="5" t="s">
        <v>34</v>
      </c>
      <c r="T5409" s="5" t="s">
        <v>123</v>
      </c>
      <c r="U5409" s="5">
        <v>11</v>
      </c>
      <c r="V5409" s="5" t="str">
        <f>PROPER(DatosTransformados[[#This Row],[Payment Method Hidden]])</f>
        <v>Credit Card</v>
      </c>
      <c r="W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409" s="5">
        <v>156</v>
      </c>
      <c r="Y5409" s="5"/>
      <c r="Z5409" s="5"/>
      <c r="AA5409" s="5" t="s">
        <v>7906</v>
      </c>
      <c r="AB5409" s="6">
        <f>DATEVALUE(DatosTransformados[[#This Row],[Contact Date Hidden]])</f>
        <v>43882</v>
      </c>
      <c r="AC5409" s="6">
        <v>44360</v>
      </c>
      <c r="AD5409" s="5" t="s">
        <v>44</v>
      </c>
      <c r="AE5409" s="5" t="str">
        <f>VLOOKUP(DatosTransformados[[#This Row],[Customer Segment Hidden]],Tabla3[#All],2,FALSE)</f>
        <v>Medium</v>
      </c>
      <c r="AF5409" s="12">
        <v>12.973326287851499</v>
      </c>
      <c r="AG5409" s="5">
        <v>0</v>
      </c>
      <c r="AH5409" s="5" t="s">
        <v>29</v>
      </c>
      <c r="AI5409" s="5" t="str">
        <f>IFERROR(VLOOKUP(DatosTransformados[[#This Row],[Preferred Contact Method Hidden]],Tabla3[#All],2,FALSE),DatosTransformados[[#This Row],[Preferred Contact Method Hidden]])</f>
        <v>Email</v>
      </c>
      <c r="AJ5409" s="5" t="str">
        <f>VLOOKUP(DatosTransformados[[#This Row],[Applied Discount Hidden]],Tabla3[#All],2,FALSE)</f>
        <v>No</v>
      </c>
      <c r="AK5409" s="5" t="b">
        <v>0</v>
      </c>
    </row>
    <row r="5410" spans="1:37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">
        <v>33</v>
      </c>
      <c r="O54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0" s="2" t="s">
        <v>33</v>
      </c>
      <c r="Q5410" s="2">
        <v>4</v>
      </c>
      <c r="R5410" s="2" t="s">
        <v>33</v>
      </c>
      <c r="S5410" s="2" t="s">
        <v>34</v>
      </c>
      <c r="T5410" s="2" t="s">
        <v>35</v>
      </c>
      <c r="U5410" s="2">
        <v>32</v>
      </c>
      <c r="V5410" s="2" t="str">
        <f>PROPER(DatosTransformados[[#This Row],[Payment Method Hidden]])</f>
        <v>Direct Debit</v>
      </c>
      <c r="W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410" s="2">
        <v>1969</v>
      </c>
      <c r="Y5410" s="2"/>
      <c r="Z5410" s="2"/>
      <c r="AA5410" s="2" t="s">
        <v>6754</v>
      </c>
      <c r="AB5410" s="3">
        <f>DATEVALUE(DatosTransformados[[#This Row],[Contact Date Hidden]])</f>
        <v>44836</v>
      </c>
      <c r="AC5410" s="3">
        <v>44353</v>
      </c>
      <c r="AD5410" s="2" t="s">
        <v>38</v>
      </c>
      <c r="AE5410" s="2" t="str">
        <f>VLOOKUP(DatosTransformados[[#This Row],[Customer Segment Hidden]],Tabla3[#All],2,FALSE)</f>
        <v>Low</v>
      </c>
      <c r="AF5410" s="11">
        <v>32.638741764115963</v>
      </c>
      <c r="AG5410" s="2">
        <v>0</v>
      </c>
      <c r="AH5410" s="2" t="s">
        <v>63</v>
      </c>
      <c r="AI5410" s="2" t="str">
        <f>IFERROR(VLOOKUP(DatosTransformados[[#This Row],[Preferred Contact Method Hidden]],Tabla3[#All],2,FALSE),DatosTransformados[[#This Row],[Preferred Contact Method Hidden]])</f>
        <v>SMS</v>
      </c>
      <c r="AJ5410" s="2" t="str">
        <f>VLOOKUP(DatosTransformados[[#This Row],[Applied Discount Hidden]],Tabla3[#All],2,FALSE)</f>
        <v>No</v>
      </c>
      <c r="AK5410" s="2" t="b">
        <v>0</v>
      </c>
    </row>
    <row r="5411" spans="1:37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">
        <v>21</v>
      </c>
      <c r="O54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1" s="5" t="s">
        <v>21</v>
      </c>
      <c r="Q5411" s="5">
        <v>0</v>
      </c>
      <c r="R5411" s="5" t="s">
        <v>21</v>
      </c>
      <c r="S5411" s="5" t="s">
        <v>52</v>
      </c>
      <c r="T5411" s="5" t="s">
        <v>123</v>
      </c>
      <c r="U5411" s="5">
        <v>46</v>
      </c>
      <c r="V5411" s="5" t="str">
        <f>PROPER(DatosTransformados[[#This Row],[Payment Method Hidden]])</f>
        <v>Credit Card</v>
      </c>
      <c r="W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411" s="5">
        <v>2081</v>
      </c>
      <c r="Y5411" s="5"/>
      <c r="Z5411" s="5"/>
      <c r="AA5411" s="5" t="s">
        <v>7909</v>
      </c>
      <c r="AB5411" s="6">
        <f>DATEVALUE(DatosTransformados[[#This Row],[Contact Date Hidden]])</f>
        <v>43934</v>
      </c>
      <c r="AC5411" s="6">
        <v>44997</v>
      </c>
      <c r="AD5411" s="5" t="s">
        <v>38</v>
      </c>
      <c r="AE5411" s="5" t="str">
        <f>VLOOKUP(DatosTransformados[[#This Row],[Customer Segment Hidden]],Tabla3[#All],2,FALSE)</f>
        <v>Low</v>
      </c>
      <c r="AF5411" s="12">
        <v>46.097580583822449</v>
      </c>
      <c r="AG5411" s="5">
        <v>9</v>
      </c>
      <c r="AH5411" s="5" t="s">
        <v>29</v>
      </c>
      <c r="AI5411" s="5" t="str">
        <f>IFERROR(VLOOKUP(DatosTransformados[[#This Row],[Preferred Contact Method Hidden]],Tabla3[#All],2,FALSE),DatosTransformados[[#This Row],[Preferred Contact Method Hidden]])</f>
        <v>Email</v>
      </c>
      <c r="AJ5411" s="5" t="str">
        <f>VLOOKUP(DatosTransformados[[#This Row],[Applied Discount Hidden]],Tabla3[#All],2,FALSE)</f>
        <v>Yes</v>
      </c>
      <c r="AK5411" s="5" t="b">
        <v>1</v>
      </c>
    </row>
    <row r="5412" spans="1:37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">
        <v>33</v>
      </c>
      <c r="O54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2" s="2" t="s">
        <v>21</v>
      </c>
      <c r="Q5412" s="2">
        <v>0</v>
      </c>
      <c r="R5412" s="2" t="s">
        <v>21</v>
      </c>
      <c r="S5412" s="2" t="s">
        <v>24</v>
      </c>
      <c r="T5412" s="2" t="s">
        <v>117</v>
      </c>
      <c r="U5412" s="2">
        <v>44</v>
      </c>
      <c r="V5412" s="2" t="str">
        <f>PROPER(DatosTransformados[[#This Row],[Payment Method Hidden]])</f>
        <v>Direct Debit</v>
      </c>
      <c r="W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5412" s="2">
        <v>197</v>
      </c>
      <c r="Y5412" s="2" t="s">
        <v>87</v>
      </c>
      <c r="Z5412" s="2" t="s">
        <v>180</v>
      </c>
      <c r="AA5412" s="2" t="s">
        <v>2453</v>
      </c>
      <c r="AB5412" s="3">
        <f>DATEVALUE(DatosTransformados[[#This Row],[Contact Date Hidden]])</f>
        <v>44173</v>
      </c>
      <c r="AC5412" s="3">
        <v>45037</v>
      </c>
      <c r="AD5412" s="2" t="s">
        <v>44</v>
      </c>
      <c r="AE5412" s="2" t="str">
        <f>VLOOKUP(DatosTransformados[[#This Row],[Customer Segment Hidden]],Tabla3[#All],2,FALSE)</f>
        <v>Medium</v>
      </c>
      <c r="AF5412" s="11">
        <v>47.069166247943201</v>
      </c>
      <c r="AG5412" s="2">
        <v>3</v>
      </c>
      <c r="AH5412" s="2" t="s">
        <v>63</v>
      </c>
      <c r="AI5412" s="2" t="str">
        <f>IFERROR(VLOOKUP(DatosTransformados[[#This Row],[Preferred Contact Method Hidden]],Tabla3[#All],2,FALSE),DatosTransformados[[#This Row],[Preferred Contact Method Hidden]])</f>
        <v>SMS</v>
      </c>
      <c r="AJ5412" s="2" t="str">
        <f>VLOOKUP(DatosTransformados[[#This Row],[Applied Discount Hidden]],Tabla3[#All],2,FALSE)</f>
        <v>Yes</v>
      </c>
      <c r="AK5412" s="2" t="b">
        <v>1</v>
      </c>
    </row>
    <row r="5413" spans="1:37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">
        <v>21</v>
      </c>
      <c r="O54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3" s="5" t="s">
        <v>21</v>
      </c>
      <c r="Q5413" s="5">
        <v>0</v>
      </c>
      <c r="R5413" s="5" t="s">
        <v>33</v>
      </c>
      <c r="S5413" s="5" t="s">
        <v>52</v>
      </c>
      <c r="T5413" s="5" t="s">
        <v>123</v>
      </c>
      <c r="U5413" s="5">
        <v>68</v>
      </c>
      <c r="V5413" s="5" t="str">
        <f>PROPER(DatosTransformados[[#This Row],[Payment Method Hidden]])</f>
        <v>Credit Card</v>
      </c>
      <c r="W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5413" s="5">
        <v>4822</v>
      </c>
      <c r="Y5413" s="5"/>
      <c r="Z5413" s="5"/>
      <c r="AA5413" s="5" t="s">
        <v>3041</v>
      </c>
      <c r="AB5413" s="6">
        <f>DATEVALUE(DatosTransformados[[#This Row],[Contact Date Hidden]])</f>
        <v>44103</v>
      </c>
      <c r="AC5413" s="6">
        <v>44944</v>
      </c>
      <c r="AD5413" s="5" t="s">
        <v>38</v>
      </c>
      <c r="AE5413" s="5" t="str">
        <f>VLOOKUP(DatosTransformados[[#This Row],[Customer Segment Hidden]],Tabla3[#All],2,FALSE)</f>
        <v>Low</v>
      </c>
      <c r="AF5413" s="12">
        <v>80.694007470529073</v>
      </c>
      <c r="AG5413" s="5">
        <v>2</v>
      </c>
      <c r="AH5413" s="5" t="s">
        <v>63</v>
      </c>
      <c r="AI5413" s="5" t="str">
        <f>IFERROR(VLOOKUP(DatosTransformados[[#This Row],[Preferred Contact Method Hidden]],Tabla3[#All],2,FALSE),DatosTransformados[[#This Row],[Preferred Contact Method Hidden]])</f>
        <v>SMS</v>
      </c>
      <c r="AJ5413" s="5" t="str">
        <f>VLOOKUP(DatosTransformados[[#This Row],[Applied Discount Hidden]],Tabla3[#All],2,FALSE)</f>
        <v>Yes</v>
      </c>
      <c r="AK5413" s="5" t="b">
        <v>1</v>
      </c>
    </row>
    <row r="5414" spans="1:37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">
        <v>21</v>
      </c>
      <c r="O54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4" s="2" t="s">
        <v>33</v>
      </c>
      <c r="Q5414" s="2">
        <v>3</v>
      </c>
      <c r="R5414" s="2" t="s">
        <v>33</v>
      </c>
      <c r="S5414" s="2" t="s">
        <v>24</v>
      </c>
      <c r="T5414" s="2" t="s">
        <v>117</v>
      </c>
      <c r="U5414" s="2">
        <v>20</v>
      </c>
      <c r="V5414" s="2" t="str">
        <f>PROPER(DatosTransformados[[#This Row],[Payment Method Hidden]])</f>
        <v>Direct Debit</v>
      </c>
      <c r="W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414" s="2">
        <v>20</v>
      </c>
      <c r="Y5414" s="2" t="s">
        <v>42</v>
      </c>
      <c r="Z5414" s="2" t="s">
        <v>279</v>
      </c>
      <c r="AA5414" s="2" t="s">
        <v>5276</v>
      </c>
      <c r="AB5414" s="3">
        <f>DATEVALUE(DatosTransformados[[#This Row],[Contact Date Hidden]])</f>
        <v>44732</v>
      </c>
      <c r="AC5414" s="3">
        <v>44757</v>
      </c>
      <c r="AD5414" s="2" t="s">
        <v>38</v>
      </c>
      <c r="AE5414" s="2" t="str">
        <f>VLOOKUP(DatosTransformados[[#This Row],[Customer Segment Hidden]],Tabla3[#All],2,FALSE)</f>
        <v>Low</v>
      </c>
      <c r="AF5414" s="11">
        <v>21.250128656062621</v>
      </c>
      <c r="AG5414" s="2">
        <v>1</v>
      </c>
      <c r="AH5414" s="2" t="s">
        <v>49</v>
      </c>
      <c r="AI5414" s="2" t="str">
        <f>IFERROR(VLOOKUP(DatosTransformados[[#This Row],[Preferred Contact Method Hidden]],Tabla3[#All],2,FALSE),DatosTransformados[[#This Row],[Preferred Contact Method Hidden]])</f>
        <v>Phone</v>
      </c>
      <c r="AJ5414" s="2" t="str">
        <f>VLOOKUP(DatosTransformados[[#This Row],[Applied Discount Hidden]],Tabla3[#All],2,FALSE)</f>
        <v>No</v>
      </c>
      <c r="AK5414" s="2" t="b">
        <v>0</v>
      </c>
    </row>
    <row r="5415" spans="1:37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">
        <v>33</v>
      </c>
      <c r="O54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5" s="5" t="s">
        <v>21</v>
      </c>
      <c r="Q5415" s="5">
        <v>0</v>
      </c>
      <c r="R5415" s="5" t="s">
        <v>33</v>
      </c>
      <c r="S5415" s="5" t="s">
        <v>34</v>
      </c>
      <c r="T5415" s="5" t="s">
        <v>117</v>
      </c>
      <c r="U5415" s="5">
        <v>33</v>
      </c>
      <c r="V5415" s="5" t="str">
        <f>PROPER(DatosTransformados[[#This Row],[Payment Method Hidden]])</f>
        <v>Direct Debit</v>
      </c>
      <c r="W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415" s="5">
        <v>2148</v>
      </c>
      <c r="Y5415" s="5"/>
      <c r="Z5415" s="5"/>
      <c r="AA5415" s="5" t="s">
        <v>3264</v>
      </c>
      <c r="AB5415" s="6">
        <f>DATEVALUE(DatosTransformados[[#This Row],[Contact Date Hidden]])</f>
        <v>44557</v>
      </c>
      <c r="AC5415" s="6">
        <v>43959</v>
      </c>
      <c r="AD5415" s="5" t="s">
        <v>28</v>
      </c>
      <c r="AE5415" s="5" t="str">
        <f>VLOOKUP(DatosTransformados[[#This Row],[Customer Segment Hidden]],Tabla3[#All],2,FALSE)</f>
        <v>High</v>
      </c>
      <c r="AF5415" s="12">
        <v>38.942743960214017</v>
      </c>
      <c r="AG5415" s="5">
        <v>2</v>
      </c>
      <c r="AH5415" s="5" t="s">
        <v>29</v>
      </c>
      <c r="AI5415" s="5" t="str">
        <f>IFERROR(VLOOKUP(DatosTransformados[[#This Row],[Preferred Contact Method Hidden]],Tabla3[#All],2,FALSE),DatosTransformados[[#This Row],[Preferred Contact Method Hidden]])</f>
        <v>Email</v>
      </c>
      <c r="AJ5415" s="5" t="str">
        <f>VLOOKUP(DatosTransformados[[#This Row],[Applied Discount Hidden]],Tabla3[#All],2,FALSE)</f>
        <v>Yes</v>
      </c>
      <c r="AK5415" s="5" t="b">
        <v>1</v>
      </c>
    </row>
    <row r="5416" spans="1:37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">
        <v>21</v>
      </c>
      <c r="O54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6" s="2" t="s">
        <v>21</v>
      </c>
      <c r="Q5416" s="2">
        <v>0</v>
      </c>
      <c r="R5416" s="2" t="s">
        <v>21</v>
      </c>
      <c r="S5416" s="2" t="s">
        <v>52</v>
      </c>
      <c r="T5416" s="2" t="s">
        <v>25</v>
      </c>
      <c r="U5416" s="2">
        <v>9</v>
      </c>
      <c r="V5416" s="2" t="str">
        <f>PROPER(DatosTransformados[[#This Row],[Payment Method Hidden]])</f>
        <v>Credit Card</v>
      </c>
      <c r="W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416" s="2">
        <v>673</v>
      </c>
      <c r="Y5416" s="2"/>
      <c r="Z5416" s="2"/>
      <c r="AA5416" s="2" t="s">
        <v>4383</v>
      </c>
      <c r="AB5416" s="3">
        <f>DATEVALUE(DatosTransformados[[#This Row],[Contact Date Hidden]])</f>
        <v>45276</v>
      </c>
      <c r="AC5416" s="3">
        <v>44413</v>
      </c>
      <c r="AD5416" s="2" t="s">
        <v>28</v>
      </c>
      <c r="AE5416" s="2" t="str">
        <f>VLOOKUP(DatosTransformados[[#This Row],[Customer Segment Hidden]],Tabla3[#All],2,FALSE)</f>
        <v>High</v>
      </c>
      <c r="AF5416" s="11">
        <v>8.5590373794666199</v>
      </c>
      <c r="AG5416" s="2">
        <v>5</v>
      </c>
      <c r="AH5416" s="2" t="s">
        <v>63</v>
      </c>
      <c r="AI5416" s="2" t="str">
        <f>IFERROR(VLOOKUP(DatosTransformados[[#This Row],[Preferred Contact Method Hidden]],Tabla3[#All],2,FALSE),DatosTransformados[[#This Row],[Preferred Contact Method Hidden]])</f>
        <v>SMS</v>
      </c>
      <c r="AJ5416" s="2" t="str">
        <f>VLOOKUP(DatosTransformados[[#This Row],[Applied Discount Hidden]],Tabla3[#All],2,FALSE)</f>
        <v>Yes</v>
      </c>
      <c r="AK5416" s="2" t="b">
        <v>1</v>
      </c>
    </row>
    <row r="5417" spans="1:37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">
        <v>33</v>
      </c>
      <c r="O54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7" s="5" t="s">
        <v>21</v>
      </c>
      <c r="Q5417" s="5">
        <v>0</v>
      </c>
      <c r="R5417" s="5" t="s">
        <v>21</v>
      </c>
      <c r="S5417" s="5" t="s">
        <v>52</v>
      </c>
      <c r="T5417" s="5" t="s">
        <v>35</v>
      </c>
      <c r="U5417" s="5">
        <v>27</v>
      </c>
      <c r="V5417" s="5" t="str">
        <f>PROPER(DatosTransformados[[#This Row],[Payment Method Hidden]])</f>
        <v>Direct Debit</v>
      </c>
      <c r="W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417" s="5">
        <v>491</v>
      </c>
      <c r="Y5417" s="5"/>
      <c r="Z5417" s="5"/>
      <c r="AA5417" s="5" t="s">
        <v>2935</v>
      </c>
      <c r="AB5417" s="6">
        <f>DATEVALUE(DatosTransformados[[#This Row],[Contact Date Hidden]])</f>
        <v>45112</v>
      </c>
      <c r="AC5417" s="6">
        <v>44751</v>
      </c>
      <c r="AD5417" s="5" t="s">
        <v>28</v>
      </c>
      <c r="AE5417" s="5" t="str">
        <f>VLOOKUP(DatosTransformados[[#This Row],[Customer Segment Hidden]],Tabla3[#All],2,FALSE)</f>
        <v>High</v>
      </c>
      <c r="AF5417" s="12">
        <v>30.427706093709649</v>
      </c>
      <c r="AG5417" s="5">
        <v>1</v>
      </c>
      <c r="AH5417" s="5" t="s">
        <v>63</v>
      </c>
      <c r="AI5417" s="5" t="str">
        <f>IFERROR(VLOOKUP(DatosTransformados[[#This Row],[Preferred Contact Method Hidden]],Tabla3[#All],2,FALSE),DatosTransformados[[#This Row],[Preferred Contact Method Hidden]])</f>
        <v>SMS</v>
      </c>
      <c r="AJ5417" s="5" t="str">
        <f>VLOOKUP(DatosTransformados[[#This Row],[Applied Discount Hidden]],Tabla3[#All],2,FALSE)</f>
        <v>Yes</v>
      </c>
      <c r="AK5417" s="5" t="b">
        <v>1</v>
      </c>
    </row>
    <row r="5418" spans="1:37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">
        <v>21</v>
      </c>
      <c r="O54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8" s="2" t="s">
        <v>21</v>
      </c>
      <c r="Q5418" s="2">
        <v>0</v>
      </c>
      <c r="R5418" s="2" t="s">
        <v>21</v>
      </c>
      <c r="S5418" s="2" t="s">
        <v>24</v>
      </c>
      <c r="T5418" s="2" t="s">
        <v>117</v>
      </c>
      <c r="U5418" s="2">
        <v>38</v>
      </c>
      <c r="V5418" s="2" t="str">
        <f>PROPER(DatosTransformados[[#This Row],[Payment Method Hidden]])</f>
        <v>Direct Debit</v>
      </c>
      <c r="W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418" s="2">
        <v>291</v>
      </c>
      <c r="Y5418" s="2"/>
      <c r="Z5418" s="2"/>
      <c r="AA5418" s="2" t="s">
        <v>5692</v>
      </c>
      <c r="AB5418" s="3">
        <f>DATEVALUE(DatosTransformados[[#This Row],[Contact Date Hidden]])</f>
        <v>44632</v>
      </c>
      <c r="AC5418" s="3">
        <v>45008</v>
      </c>
      <c r="AD5418" s="2" t="s">
        <v>38</v>
      </c>
      <c r="AE5418" s="2" t="str">
        <f>VLOOKUP(DatosTransformados[[#This Row],[Customer Segment Hidden]],Tabla3[#All],2,FALSE)</f>
        <v>Low</v>
      </c>
      <c r="AF5418" s="11">
        <v>32.30434290519861</v>
      </c>
      <c r="AG5418" s="2">
        <v>1</v>
      </c>
      <c r="AH5418" s="2" t="s">
        <v>63</v>
      </c>
      <c r="AI5418" s="2" t="str">
        <f>IFERROR(VLOOKUP(DatosTransformados[[#This Row],[Preferred Contact Method Hidden]],Tabla3[#All],2,FALSE),DatosTransformados[[#This Row],[Preferred Contact Method Hidden]])</f>
        <v>SMS</v>
      </c>
      <c r="AJ5418" s="2" t="str">
        <f>VLOOKUP(DatosTransformados[[#This Row],[Applied Discount Hidden]],Tabla3[#All],2,FALSE)</f>
        <v>No</v>
      </c>
      <c r="AK5418" s="2" t="b">
        <v>0</v>
      </c>
    </row>
    <row r="5419" spans="1:37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">
        <v>33</v>
      </c>
      <c r="O54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19" s="5" t="s">
        <v>21</v>
      </c>
      <c r="Q5419" s="5">
        <v>0</v>
      </c>
      <c r="R5419" s="5" t="s">
        <v>33</v>
      </c>
      <c r="S5419" s="5" t="s">
        <v>34</v>
      </c>
      <c r="T5419" s="5" t="s">
        <v>35</v>
      </c>
      <c r="U5419" s="5">
        <v>44</v>
      </c>
      <c r="V5419" s="5" t="str">
        <f>PROPER(DatosTransformados[[#This Row],[Payment Method Hidden]])</f>
        <v>Direct Debit</v>
      </c>
      <c r="W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419" s="5">
        <v>2930</v>
      </c>
      <c r="Y5419" s="5"/>
      <c r="Z5419" s="5"/>
      <c r="AA5419" s="5" t="s">
        <v>1834</v>
      </c>
      <c r="AB5419" s="6">
        <f>DATEVALUE(DatosTransformados[[#This Row],[Contact Date Hidden]])</f>
        <v>44503</v>
      </c>
      <c r="AC5419" s="6">
        <v>44227</v>
      </c>
      <c r="AD5419" s="5" t="s">
        <v>28</v>
      </c>
      <c r="AE5419" s="5" t="str">
        <f>VLOOKUP(DatosTransformados[[#This Row],[Customer Segment Hidden]],Tabla3[#All],2,FALSE)</f>
        <v>High</v>
      </c>
      <c r="AF5419" s="12">
        <v>39.371666745114872</v>
      </c>
      <c r="AG5419" s="5">
        <v>5</v>
      </c>
      <c r="AH5419" s="5" t="s">
        <v>49</v>
      </c>
      <c r="AI5419" s="5" t="str">
        <f>IFERROR(VLOOKUP(DatosTransformados[[#This Row],[Preferred Contact Method Hidden]],Tabla3[#All],2,FALSE),DatosTransformados[[#This Row],[Preferred Contact Method Hidden]])</f>
        <v>Phone</v>
      </c>
      <c r="AJ5419" s="5" t="str">
        <f>VLOOKUP(DatosTransformados[[#This Row],[Applied Discount Hidden]],Tabla3[#All],2,FALSE)</f>
        <v>Yes</v>
      </c>
      <c r="AK5419" s="5" t="b">
        <v>1</v>
      </c>
    </row>
    <row r="5420" spans="1:37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">
        <v>33</v>
      </c>
      <c r="O54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0" s="2" t="s">
        <v>21</v>
      </c>
      <c r="Q5420" s="2">
        <v>0</v>
      </c>
      <c r="R5420" s="2" t="s">
        <v>21</v>
      </c>
      <c r="S5420" s="2" t="s">
        <v>24</v>
      </c>
      <c r="T5420" s="2" t="s">
        <v>35</v>
      </c>
      <c r="U5420" s="2">
        <v>40</v>
      </c>
      <c r="V5420" s="2" t="str">
        <f>PROPER(DatosTransformados[[#This Row],[Payment Method Hidden]])</f>
        <v>Direct Debit</v>
      </c>
      <c r="W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420" s="2">
        <v>166</v>
      </c>
      <c r="Y5420" s="2"/>
      <c r="Z5420" s="2"/>
      <c r="AA5420" s="2" t="s">
        <v>851</v>
      </c>
      <c r="AB5420" s="3">
        <f>DATEVALUE(DatosTransformados[[#This Row],[Contact Date Hidden]])</f>
        <v>44039</v>
      </c>
      <c r="AC5420" s="3">
        <v>44123</v>
      </c>
      <c r="AD5420" s="2" t="s">
        <v>38</v>
      </c>
      <c r="AE5420" s="2" t="str">
        <f>VLOOKUP(DatosTransformados[[#This Row],[Customer Segment Hidden]],Tabla3[#All],2,FALSE)</f>
        <v>Low</v>
      </c>
      <c r="AF5420" s="11">
        <v>45.02907153453183</v>
      </c>
      <c r="AG5420" s="2">
        <v>2</v>
      </c>
      <c r="AH5420" s="2" t="s">
        <v>29</v>
      </c>
      <c r="AI5420" s="2" t="str">
        <f>IFERROR(VLOOKUP(DatosTransformados[[#This Row],[Preferred Contact Method Hidden]],Tabla3[#All],2,FALSE),DatosTransformados[[#This Row],[Preferred Contact Method Hidden]])</f>
        <v>Email</v>
      </c>
      <c r="AJ5420" s="2" t="str">
        <f>VLOOKUP(DatosTransformados[[#This Row],[Applied Discount Hidden]],Tabla3[#All],2,FALSE)</f>
        <v>No</v>
      </c>
      <c r="AK5420" s="2" t="b">
        <v>0</v>
      </c>
    </row>
    <row r="5421" spans="1:37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">
        <v>33</v>
      </c>
      <c r="O54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1" s="5" t="s">
        <v>21</v>
      </c>
      <c r="Q5421" s="5">
        <v>0</v>
      </c>
      <c r="R5421" s="5" t="s">
        <v>21</v>
      </c>
      <c r="S5421" s="5" t="s">
        <v>24</v>
      </c>
      <c r="T5421" s="5" t="s">
        <v>35</v>
      </c>
      <c r="U5421" s="5">
        <v>33</v>
      </c>
      <c r="V5421" s="5" t="str">
        <f>PROPER(DatosTransformados[[#This Row],[Payment Method Hidden]])</f>
        <v>Direct Debit</v>
      </c>
      <c r="W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421" s="5">
        <v>829</v>
      </c>
      <c r="Y5421" s="5" t="s">
        <v>42</v>
      </c>
      <c r="Z5421" s="5" t="s">
        <v>184</v>
      </c>
      <c r="AA5421" s="5" t="s">
        <v>1182</v>
      </c>
      <c r="AB5421" s="6">
        <f>DATEVALUE(DatosTransformados[[#This Row],[Contact Date Hidden]])</f>
        <v>44793</v>
      </c>
      <c r="AC5421" s="6">
        <v>44106</v>
      </c>
      <c r="AD5421" s="5" t="s">
        <v>44</v>
      </c>
      <c r="AE5421" s="5" t="str">
        <f>VLOOKUP(DatosTransformados[[#This Row],[Customer Segment Hidden]],Tabla3[#All],2,FALSE)</f>
        <v>Medium</v>
      </c>
      <c r="AF5421" s="12">
        <v>35.849419885183373</v>
      </c>
      <c r="AG5421" s="5">
        <v>7</v>
      </c>
      <c r="AH5421" s="5" t="s">
        <v>49</v>
      </c>
      <c r="AI5421" s="5" t="str">
        <f>IFERROR(VLOOKUP(DatosTransformados[[#This Row],[Preferred Contact Method Hidden]],Tabla3[#All],2,FALSE),DatosTransformados[[#This Row],[Preferred Contact Method Hidden]])</f>
        <v>Phone</v>
      </c>
      <c r="AJ5421" s="5" t="str">
        <f>VLOOKUP(DatosTransformados[[#This Row],[Applied Discount Hidden]],Tabla3[#All],2,FALSE)</f>
        <v>Yes</v>
      </c>
      <c r="AK5421" s="5" t="b">
        <v>1</v>
      </c>
    </row>
    <row r="5422" spans="1:37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">
        <v>21</v>
      </c>
      <c r="O54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2" s="2" t="s">
        <v>21</v>
      </c>
      <c r="Q5422" s="2">
        <v>0</v>
      </c>
      <c r="R5422" s="2" t="s">
        <v>33</v>
      </c>
      <c r="S5422" s="2" t="s">
        <v>24</v>
      </c>
      <c r="T5422" s="2" t="s">
        <v>117</v>
      </c>
      <c r="U5422" s="2">
        <v>27</v>
      </c>
      <c r="V5422" s="2" t="str">
        <f>PROPER(DatosTransformados[[#This Row],[Payment Method Hidden]])</f>
        <v>Direct Debit</v>
      </c>
      <c r="W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422" s="2">
        <v>27</v>
      </c>
      <c r="Y5422" s="2"/>
      <c r="Z5422" s="2"/>
      <c r="AA5422" s="2" t="s">
        <v>3154</v>
      </c>
      <c r="AB5422" s="3">
        <f>DATEVALUE(DatosTransformados[[#This Row],[Contact Date Hidden]])</f>
        <v>43970</v>
      </c>
      <c r="AC5422" s="3">
        <v>44909</v>
      </c>
      <c r="AD5422" s="2" t="s">
        <v>28</v>
      </c>
      <c r="AE5422" s="2" t="str">
        <f>VLOOKUP(DatosTransformados[[#This Row],[Customer Segment Hidden]],Tabla3[#All],2,FALSE)</f>
        <v>High</v>
      </c>
      <c r="AF5422" s="11">
        <v>27.938604792433122</v>
      </c>
      <c r="AG5422" s="2">
        <v>9</v>
      </c>
      <c r="AH5422" s="2" t="s">
        <v>63</v>
      </c>
      <c r="AI5422" s="2" t="str">
        <f>IFERROR(VLOOKUP(DatosTransformados[[#This Row],[Preferred Contact Method Hidden]],Tabla3[#All],2,FALSE),DatosTransformados[[#This Row],[Preferred Contact Method Hidden]])</f>
        <v>SMS</v>
      </c>
      <c r="AJ5422" s="2" t="str">
        <f>VLOOKUP(DatosTransformados[[#This Row],[Applied Discount Hidden]],Tabla3[#All],2,FALSE)</f>
        <v>Yes</v>
      </c>
      <c r="AK5422" s="2" t="b">
        <v>1</v>
      </c>
    </row>
    <row r="5423" spans="1:37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">
        <v>21</v>
      </c>
      <c r="O54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3" s="5" t="s">
        <v>33</v>
      </c>
      <c r="Q5423" s="5">
        <v>3</v>
      </c>
      <c r="R5423" s="5" t="s">
        <v>33</v>
      </c>
      <c r="S5423" s="5" t="s">
        <v>34</v>
      </c>
      <c r="T5423" s="5" t="s">
        <v>35</v>
      </c>
      <c r="U5423" s="5">
        <v>56</v>
      </c>
      <c r="V5423" s="5" t="str">
        <f>PROPER(DatosTransformados[[#This Row],[Payment Method Hidden]])</f>
        <v>Direct Debit</v>
      </c>
      <c r="W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423" s="5">
        <v>2833</v>
      </c>
      <c r="Y5423" s="5"/>
      <c r="Z5423" s="5"/>
      <c r="AA5423" s="5" t="s">
        <v>7922</v>
      </c>
      <c r="AB5423" s="6">
        <f>DATEVALUE(DatosTransformados[[#This Row],[Contact Date Hidden]])</f>
        <v>44197</v>
      </c>
      <c r="AC5423" s="6">
        <v>44052</v>
      </c>
      <c r="AD5423" s="5" t="s">
        <v>38</v>
      </c>
      <c r="AE5423" s="5" t="str">
        <f>VLOOKUP(DatosTransformados[[#This Row],[Customer Segment Hidden]],Tabla3[#All],2,FALSE)</f>
        <v>Low</v>
      </c>
      <c r="AF5423" s="12">
        <v>46.407234803407967</v>
      </c>
      <c r="AG5423" s="5">
        <v>1</v>
      </c>
      <c r="AH5423" s="5" t="s">
        <v>49</v>
      </c>
      <c r="AI5423" s="5" t="str">
        <f>IFERROR(VLOOKUP(DatosTransformados[[#This Row],[Preferred Contact Method Hidden]],Tabla3[#All],2,FALSE),DatosTransformados[[#This Row],[Preferred Contact Method Hidden]])</f>
        <v>Phone</v>
      </c>
      <c r="AJ5423" s="5" t="str">
        <f>VLOOKUP(DatosTransformados[[#This Row],[Applied Discount Hidden]],Tabla3[#All],2,FALSE)</f>
        <v>Yes</v>
      </c>
      <c r="AK5423" s="5" t="b">
        <v>1</v>
      </c>
    </row>
    <row r="5424" spans="1:37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">
        <v>21</v>
      </c>
      <c r="O54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4" s="5" t="s">
        <v>21</v>
      </c>
      <c r="Q5424" s="5">
        <v>0</v>
      </c>
      <c r="R5424" s="5" t="s">
        <v>21</v>
      </c>
      <c r="S5424" s="5" t="s">
        <v>24</v>
      </c>
      <c r="T5424" s="5" t="s">
        <v>123</v>
      </c>
      <c r="U5424" s="5">
        <v>20</v>
      </c>
      <c r="V5424" s="5" t="str">
        <f>PROPER(DatosTransformados[[#This Row],[Payment Method Hidden]])</f>
        <v>Credit Card</v>
      </c>
      <c r="W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424" s="5">
        <v>134</v>
      </c>
      <c r="Y5424" s="5" t="s">
        <v>42</v>
      </c>
      <c r="Z5424" s="5" t="s">
        <v>184</v>
      </c>
      <c r="AA5424" s="5" t="s">
        <v>5872</v>
      </c>
      <c r="AB5424" s="6">
        <f>DATEVALUE(DatosTransformados[[#This Row],[Contact Date Hidden]])</f>
        <v>45262</v>
      </c>
      <c r="AC5424" s="6">
        <v>44051</v>
      </c>
      <c r="AD5424" s="5" t="s">
        <v>44</v>
      </c>
      <c r="AE5424" s="5" t="str">
        <f>VLOOKUP(DatosTransformados[[#This Row],[Customer Segment Hidden]],Tabla3[#All],2,FALSE)</f>
        <v>Medium</v>
      </c>
      <c r="AF5424" s="12">
        <v>22.782551376883731</v>
      </c>
      <c r="AG5424" s="5">
        <v>3</v>
      </c>
      <c r="AH5424" s="5" t="s">
        <v>49</v>
      </c>
      <c r="AI5424" s="5" t="str">
        <f>IFERROR(VLOOKUP(DatosTransformados[[#This Row],[Preferred Contact Method Hidden]],Tabla3[#All],2,FALSE),DatosTransformados[[#This Row],[Preferred Contact Method Hidden]])</f>
        <v>Phone</v>
      </c>
      <c r="AJ5424" s="5" t="str">
        <f>VLOOKUP(DatosTransformados[[#This Row],[Applied Discount Hidden]],Tabla3[#All],2,FALSE)</f>
        <v>Yes</v>
      </c>
      <c r="AK5424" s="5" t="b">
        <v>1</v>
      </c>
    </row>
    <row r="5425" spans="1:37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">
        <v>21</v>
      </c>
      <c r="O54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5" s="2" t="s">
        <v>21</v>
      </c>
      <c r="Q5425" s="2">
        <v>0</v>
      </c>
      <c r="R5425" s="2" t="s">
        <v>21</v>
      </c>
      <c r="S5425" s="2" t="s">
        <v>24</v>
      </c>
      <c r="T5425" s="2" t="s">
        <v>35</v>
      </c>
      <c r="U5425" s="2">
        <v>58</v>
      </c>
      <c r="V5425" s="2" t="str">
        <f>PROPER(DatosTransformados[[#This Row],[Payment Method Hidden]])</f>
        <v>Direct Debit</v>
      </c>
      <c r="W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5425" s="2">
        <v>109</v>
      </c>
      <c r="Y5425" s="2" t="s">
        <v>156</v>
      </c>
      <c r="Z5425" s="2" t="s">
        <v>157</v>
      </c>
      <c r="AA5425" s="2" t="s">
        <v>7925</v>
      </c>
      <c r="AB5425" s="3">
        <f>DATEVALUE(DatosTransformados[[#This Row],[Contact Date Hidden]])</f>
        <v>44272</v>
      </c>
      <c r="AC5425" s="3">
        <v>44399</v>
      </c>
      <c r="AD5425" s="2" t="s">
        <v>28</v>
      </c>
      <c r="AE5425" s="2" t="str">
        <f>VLOOKUP(DatosTransformados[[#This Row],[Customer Segment Hidden]],Tabla3[#All],2,FALSE)</f>
        <v>High</v>
      </c>
      <c r="AF5425" s="11">
        <v>53.134819585689108</v>
      </c>
      <c r="AG5425" s="2">
        <v>0</v>
      </c>
      <c r="AH5425" s="2" t="s">
        <v>29</v>
      </c>
      <c r="AI5425" s="2" t="str">
        <f>IFERROR(VLOOKUP(DatosTransformados[[#This Row],[Preferred Contact Method Hidden]],Tabla3[#All],2,FALSE),DatosTransformados[[#This Row],[Preferred Contact Method Hidden]])</f>
        <v>Email</v>
      </c>
      <c r="AJ5425" s="2" t="str">
        <f>VLOOKUP(DatosTransformados[[#This Row],[Applied Discount Hidden]],Tabla3[#All],2,FALSE)</f>
        <v>No</v>
      </c>
      <c r="AK5425" s="2" t="b">
        <v>0</v>
      </c>
    </row>
    <row r="5426" spans="1:37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">
        <v>21</v>
      </c>
      <c r="O54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6" s="5" t="s">
        <v>21</v>
      </c>
      <c r="Q5426" s="5">
        <v>0</v>
      </c>
      <c r="R5426" s="5" t="s">
        <v>21</v>
      </c>
      <c r="S5426" s="5" t="s">
        <v>24</v>
      </c>
      <c r="T5426" s="5" t="s">
        <v>35</v>
      </c>
      <c r="U5426" s="5">
        <v>33</v>
      </c>
      <c r="V5426" s="5" t="str">
        <f>PROPER(DatosTransformados[[#This Row],[Payment Method Hidden]])</f>
        <v>Direct Debit</v>
      </c>
      <c r="W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426" s="5">
        <v>1761</v>
      </c>
      <c r="Y5426" s="5" t="s">
        <v>156</v>
      </c>
      <c r="Z5426" s="5" t="s">
        <v>157</v>
      </c>
      <c r="AA5426" s="5" t="s">
        <v>139</v>
      </c>
      <c r="AB5426" s="6">
        <f>DATEVALUE(DatosTransformados[[#This Row],[Contact Date Hidden]])</f>
        <v>44187</v>
      </c>
      <c r="AC5426" s="6">
        <v>44654</v>
      </c>
      <c r="AD5426" s="5" t="s">
        <v>44</v>
      </c>
      <c r="AE5426" s="5" t="str">
        <f>VLOOKUP(DatosTransformados[[#This Row],[Customer Segment Hidden]],Tabla3[#All],2,FALSE)</f>
        <v>Medium</v>
      </c>
      <c r="AF5426" s="12">
        <v>36.253031395904223</v>
      </c>
      <c r="AG5426" s="5">
        <v>5</v>
      </c>
      <c r="AH5426" s="5" t="s">
        <v>49</v>
      </c>
      <c r="AI5426" s="5" t="str">
        <f>IFERROR(VLOOKUP(DatosTransformados[[#This Row],[Preferred Contact Method Hidden]],Tabla3[#All],2,FALSE),DatosTransformados[[#This Row],[Preferred Contact Method Hidden]])</f>
        <v>Phone</v>
      </c>
      <c r="AJ5426" s="5" t="str">
        <f>VLOOKUP(DatosTransformados[[#This Row],[Applied Discount Hidden]],Tabla3[#All],2,FALSE)</f>
        <v>Yes</v>
      </c>
      <c r="AK5426" s="5" t="b">
        <v>1</v>
      </c>
    </row>
    <row r="5427" spans="1:37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">
        <v>21</v>
      </c>
      <c r="O54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7" s="2" t="s">
        <v>21</v>
      </c>
      <c r="Q5427" s="2">
        <v>0</v>
      </c>
      <c r="R5427" s="2" t="s">
        <v>21</v>
      </c>
      <c r="S5427" s="2" t="s">
        <v>24</v>
      </c>
      <c r="T5427" s="2" t="s">
        <v>25</v>
      </c>
      <c r="U5427" s="2">
        <v>15</v>
      </c>
      <c r="V5427" s="2" t="str">
        <f>PROPER(DatosTransformados[[#This Row],[Payment Method Hidden]])</f>
        <v>Credit Card</v>
      </c>
      <c r="W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427" s="2">
        <v>51</v>
      </c>
      <c r="Y5427" s="2"/>
      <c r="Z5427" s="2"/>
      <c r="AA5427" s="2" t="s">
        <v>5034</v>
      </c>
      <c r="AB5427" s="3">
        <f>DATEVALUE(DatosTransformados[[#This Row],[Contact Date Hidden]])</f>
        <v>44160</v>
      </c>
      <c r="AC5427" s="3">
        <v>44208</v>
      </c>
      <c r="AD5427" s="2" t="s">
        <v>38</v>
      </c>
      <c r="AE5427" s="2" t="str">
        <f>VLOOKUP(DatosTransformados[[#This Row],[Customer Segment Hidden]],Tabla3[#All],2,FALSE)</f>
        <v>Low</v>
      </c>
      <c r="AF5427" s="11">
        <v>16.449800133768679</v>
      </c>
      <c r="AG5427" s="2">
        <v>7</v>
      </c>
      <c r="AH5427" s="2" t="s">
        <v>29</v>
      </c>
      <c r="AI5427" s="2" t="str">
        <f>IFERROR(VLOOKUP(DatosTransformados[[#This Row],[Preferred Contact Method Hidden]],Tabla3[#All],2,FALSE),DatosTransformados[[#This Row],[Preferred Contact Method Hidden]])</f>
        <v>Email</v>
      </c>
      <c r="AJ5427" s="2" t="str">
        <f>VLOOKUP(DatosTransformados[[#This Row],[Applied Discount Hidden]],Tabla3[#All],2,FALSE)</f>
        <v>Yes</v>
      </c>
      <c r="AK5427" s="2" t="b">
        <v>1</v>
      </c>
    </row>
    <row r="5428" spans="1:37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">
        <v>21</v>
      </c>
      <c r="O54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8" s="5" t="s">
        <v>21</v>
      </c>
      <c r="Q5428" s="5">
        <v>0</v>
      </c>
      <c r="R5428" s="5" t="s">
        <v>21</v>
      </c>
      <c r="S5428" s="5" t="s">
        <v>24</v>
      </c>
      <c r="T5428" s="5" t="s">
        <v>35</v>
      </c>
      <c r="U5428" s="5">
        <v>36</v>
      </c>
      <c r="V5428" s="5" t="str">
        <f>PROPER(DatosTransformados[[#This Row],[Payment Method Hidden]])</f>
        <v>Direct Debit</v>
      </c>
      <c r="W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428" s="5">
        <v>261</v>
      </c>
      <c r="Y5428" s="5" t="s">
        <v>103</v>
      </c>
      <c r="Z5428" s="5" t="s">
        <v>104</v>
      </c>
      <c r="AA5428" s="5" t="s">
        <v>7654</v>
      </c>
      <c r="AB5428" s="6">
        <f>DATEVALUE(DatosTransformados[[#This Row],[Contact Date Hidden]])</f>
        <v>44890</v>
      </c>
      <c r="AC5428" s="6">
        <v>44246</v>
      </c>
      <c r="AD5428" s="5" t="s">
        <v>28</v>
      </c>
      <c r="AE5428" s="5" t="str">
        <f>VLOOKUP(DatosTransformados[[#This Row],[Customer Segment Hidden]],Tabla3[#All],2,FALSE)</f>
        <v>High</v>
      </c>
      <c r="AF5428" s="12">
        <v>31.220881141103629</v>
      </c>
      <c r="AG5428" s="5">
        <v>6</v>
      </c>
      <c r="AH5428" s="5" t="s">
        <v>63</v>
      </c>
      <c r="AI5428" s="5" t="str">
        <f>IFERROR(VLOOKUP(DatosTransformados[[#This Row],[Preferred Contact Method Hidden]],Tabla3[#All],2,FALSE),DatosTransformados[[#This Row],[Preferred Contact Method Hidden]])</f>
        <v>SMS</v>
      </c>
      <c r="AJ5428" s="5" t="str">
        <f>VLOOKUP(DatosTransformados[[#This Row],[Applied Discount Hidden]],Tabla3[#All],2,FALSE)</f>
        <v>No</v>
      </c>
      <c r="AK5428" s="5" t="b">
        <v>0</v>
      </c>
    </row>
    <row r="5429" spans="1:37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">
        <v>21</v>
      </c>
      <c r="O54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29" s="2" t="s">
        <v>21</v>
      </c>
      <c r="Q5429" s="2">
        <v>0</v>
      </c>
      <c r="R5429" s="2" t="s">
        <v>21</v>
      </c>
      <c r="S5429" s="2" t="s">
        <v>24</v>
      </c>
      <c r="T5429" s="2" t="s">
        <v>25</v>
      </c>
      <c r="U5429" s="2">
        <v>8</v>
      </c>
      <c r="V5429" s="2" t="str">
        <f>PROPER(DatosTransformados[[#This Row],[Payment Method Hidden]])</f>
        <v>Credit Card</v>
      </c>
      <c r="W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429" s="2">
        <v>77</v>
      </c>
      <c r="Y5429" s="2"/>
      <c r="Z5429" s="2"/>
      <c r="AA5429" s="2" t="s">
        <v>5916</v>
      </c>
      <c r="AB5429" s="3">
        <f>DATEVALUE(DatosTransformados[[#This Row],[Contact Date Hidden]])</f>
        <v>44687</v>
      </c>
      <c r="AC5429" s="3">
        <v>45141</v>
      </c>
      <c r="AD5429" s="2" t="s">
        <v>28</v>
      </c>
      <c r="AE5429" s="2" t="str">
        <f>VLOOKUP(DatosTransformados[[#This Row],[Customer Segment Hidden]],Tabla3[#All],2,FALSE)</f>
        <v>High</v>
      </c>
      <c r="AF5429" s="11">
        <v>9.1901970318484061</v>
      </c>
      <c r="AG5429" s="2">
        <v>6</v>
      </c>
      <c r="AH5429" s="2" t="s">
        <v>49</v>
      </c>
      <c r="AI5429" s="2" t="str">
        <f>IFERROR(VLOOKUP(DatosTransformados[[#This Row],[Preferred Contact Method Hidden]],Tabla3[#All],2,FALSE),DatosTransformados[[#This Row],[Preferred Contact Method Hidden]])</f>
        <v>Phone</v>
      </c>
      <c r="AJ5429" s="2" t="str">
        <f>VLOOKUP(DatosTransformados[[#This Row],[Applied Discount Hidden]],Tabla3[#All],2,FALSE)</f>
        <v>No</v>
      </c>
      <c r="AK5429" s="2" t="b">
        <v>0</v>
      </c>
    </row>
    <row r="5430" spans="1:37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">
        <v>33</v>
      </c>
      <c r="O54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0" s="5" t="s">
        <v>21</v>
      </c>
      <c r="Q5430" s="5">
        <v>0</v>
      </c>
      <c r="R5430" s="5" t="s">
        <v>21</v>
      </c>
      <c r="S5430" s="5" t="s">
        <v>24</v>
      </c>
      <c r="T5430" s="5" t="s">
        <v>35</v>
      </c>
      <c r="U5430" s="5">
        <v>24</v>
      </c>
      <c r="V5430" s="5" t="str">
        <f>PROPER(DatosTransformados[[#This Row],[Payment Method Hidden]])</f>
        <v>Direct Debit</v>
      </c>
      <c r="W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430" s="5">
        <v>24</v>
      </c>
      <c r="Y5430" s="5" t="s">
        <v>87</v>
      </c>
      <c r="Z5430" s="5" t="s">
        <v>126</v>
      </c>
      <c r="AA5430" s="5" t="s">
        <v>3708</v>
      </c>
      <c r="AB5430" s="6">
        <f>DATEVALUE(DatosTransformados[[#This Row],[Contact Date Hidden]])</f>
        <v>43975</v>
      </c>
      <c r="AC5430" s="6">
        <v>45040</v>
      </c>
      <c r="AD5430" s="5" t="s">
        <v>38</v>
      </c>
      <c r="AE5430" s="5" t="str">
        <f>VLOOKUP(DatosTransformados[[#This Row],[Customer Segment Hidden]],Tabla3[#All],2,FALSE)</f>
        <v>Low</v>
      </c>
      <c r="AF5430" s="12">
        <v>27.33921745035196</v>
      </c>
      <c r="AG5430" s="5">
        <v>0</v>
      </c>
      <c r="AH5430" s="5" t="s">
        <v>63</v>
      </c>
      <c r="AI5430" s="5" t="str">
        <f>IFERROR(VLOOKUP(DatosTransformados[[#This Row],[Preferred Contact Method Hidden]],Tabla3[#All],2,FALSE),DatosTransformados[[#This Row],[Preferred Contact Method Hidden]])</f>
        <v>SMS</v>
      </c>
      <c r="AJ5430" s="5" t="str">
        <f>VLOOKUP(DatosTransformados[[#This Row],[Applied Discount Hidden]],Tabla3[#All],2,FALSE)</f>
        <v>Yes</v>
      </c>
      <c r="AK5430" s="5" t="b">
        <v>1</v>
      </c>
    </row>
    <row r="5431" spans="1:37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">
        <v>21</v>
      </c>
      <c r="O54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1" s="2" t="s">
        <v>21</v>
      </c>
      <c r="Q5431" s="2">
        <v>0</v>
      </c>
      <c r="R5431" s="2" t="s">
        <v>21</v>
      </c>
      <c r="S5431" s="2" t="s">
        <v>24</v>
      </c>
      <c r="T5431" s="2" t="s">
        <v>123</v>
      </c>
      <c r="U5431" s="2">
        <v>12</v>
      </c>
      <c r="V5431" s="2" t="str">
        <f>PROPER(DatosTransformados[[#This Row],[Payment Method Hidden]])</f>
        <v>Credit Card</v>
      </c>
      <c r="W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431" s="2">
        <v>37</v>
      </c>
      <c r="Y5431" s="2"/>
      <c r="Z5431" s="2"/>
      <c r="AA5431" s="2" t="s">
        <v>7665</v>
      </c>
      <c r="AB5431" s="3">
        <f>DATEVALUE(DatosTransformados[[#This Row],[Contact Date Hidden]])</f>
        <v>44027</v>
      </c>
      <c r="AC5431" s="3">
        <v>45069</v>
      </c>
      <c r="AD5431" s="2" t="s">
        <v>28</v>
      </c>
      <c r="AE5431" s="2" t="str">
        <f>VLOOKUP(DatosTransformados[[#This Row],[Customer Segment Hidden]],Tabla3[#All],2,FALSE)</f>
        <v>High</v>
      </c>
      <c r="AF5431" s="11">
        <v>13.73298728063374</v>
      </c>
      <c r="AG5431" s="2">
        <v>6</v>
      </c>
      <c r="AH5431" s="2" t="s">
        <v>29</v>
      </c>
      <c r="AI5431" s="2" t="str">
        <f>IFERROR(VLOOKUP(DatosTransformados[[#This Row],[Preferred Contact Method Hidden]],Tabla3[#All],2,FALSE),DatosTransformados[[#This Row],[Preferred Contact Method Hidden]])</f>
        <v>Email</v>
      </c>
      <c r="AJ5431" s="2" t="str">
        <f>VLOOKUP(DatosTransformados[[#This Row],[Applied Discount Hidden]],Tabla3[#All],2,FALSE)</f>
        <v>No</v>
      </c>
      <c r="AK5431" s="2" t="b">
        <v>0</v>
      </c>
    </row>
    <row r="5432" spans="1:37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">
        <v>21</v>
      </c>
      <c r="O54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2" s="5" t="s">
        <v>21</v>
      </c>
      <c r="Q5432" s="5">
        <v>0</v>
      </c>
      <c r="R5432" s="5" t="s">
        <v>21</v>
      </c>
      <c r="S5432" s="5" t="s">
        <v>24</v>
      </c>
      <c r="T5432" s="5" t="s">
        <v>25</v>
      </c>
      <c r="U5432" s="5">
        <v>9</v>
      </c>
      <c r="V5432" s="5" t="str">
        <f>PROPER(DatosTransformados[[#This Row],[Payment Method Hidden]])</f>
        <v>Credit Card</v>
      </c>
      <c r="W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432" s="5">
        <v>18</v>
      </c>
      <c r="Y5432" s="5"/>
      <c r="Z5432" s="5"/>
      <c r="AA5432" s="5" t="s">
        <v>6845</v>
      </c>
      <c r="AB5432" s="6">
        <f>DATEVALUE(DatosTransformados[[#This Row],[Contact Date Hidden]])</f>
        <v>44524</v>
      </c>
      <c r="AC5432" s="6">
        <v>44143</v>
      </c>
      <c r="AD5432" s="5" t="s">
        <v>44</v>
      </c>
      <c r="AE5432" s="5" t="str">
        <f>VLOOKUP(DatosTransformados[[#This Row],[Customer Segment Hidden]],Tabla3[#All],2,FALSE)</f>
        <v>Medium</v>
      </c>
      <c r="AF5432" s="12">
        <v>9.81056325280659</v>
      </c>
      <c r="AG5432" s="5">
        <v>10</v>
      </c>
      <c r="AH5432" s="5" t="s">
        <v>29</v>
      </c>
      <c r="AI5432" s="5" t="str">
        <f>IFERROR(VLOOKUP(DatosTransformados[[#This Row],[Preferred Contact Method Hidden]],Tabla3[#All],2,FALSE),DatosTransformados[[#This Row],[Preferred Contact Method Hidden]])</f>
        <v>Email</v>
      </c>
      <c r="AJ5432" s="5" t="str">
        <f>VLOOKUP(DatosTransformados[[#This Row],[Applied Discount Hidden]],Tabla3[#All],2,FALSE)</f>
        <v>No</v>
      </c>
      <c r="AK5432" s="5" t="b">
        <v>0</v>
      </c>
    </row>
    <row r="5433" spans="1:37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">
        <v>33</v>
      </c>
      <c r="O5433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433" s="2" t="s">
        <v>21</v>
      </c>
      <c r="Q5433" s="2">
        <v>0</v>
      </c>
      <c r="R5433" s="2" t="s">
        <v>21</v>
      </c>
      <c r="S5433" s="2" t="s">
        <v>34</v>
      </c>
      <c r="T5433" s="2" t="s">
        <v>123</v>
      </c>
      <c r="U5433" s="2">
        <v>30</v>
      </c>
      <c r="V5433" s="2" t="str">
        <f>PROPER(DatosTransformados[[#This Row],[Payment Method Hidden]])</f>
        <v>Credit Card</v>
      </c>
      <c r="W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433" s="2">
        <v>340</v>
      </c>
      <c r="Y5433" s="2"/>
      <c r="Z5433" s="2"/>
      <c r="AA5433" s="2" t="s">
        <v>2912</v>
      </c>
      <c r="AB5433" s="3">
        <f>DATEVALUE(DatosTransformados[[#This Row],[Contact Date Hidden]])</f>
        <v>45217</v>
      </c>
      <c r="AC5433" s="3">
        <v>45023</v>
      </c>
      <c r="AD5433" s="2" t="s">
        <v>28</v>
      </c>
      <c r="AE5433" s="2" t="str">
        <f>VLOOKUP(DatosTransformados[[#This Row],[Customer Segment Hidden]],Tabla3[#All],2,FALSE)</f>
        <v>High</v>
      </c>
      <c r="AF5433" s="11">
        <v>35.961888941673593</v>
      </c>
      <c r="AG5433" s="2">
        <v>0</v>
      </c>
      <c r="AH5433" s="2" t="s">
        <v>63</v>
      </c>
      <c r="AI5433" s="2" t="str">
        <f>IFERROR(VLOOKUP(DatosTransformados[[#This Row],[Preferred Contact Method Hidden]],Tabla3[#All],2,FALSE),DatosTransformados[[#This Row],[Preferred Contact Method Hidden]])</f>
        <v>SMS</v>
      </c>
      <c r="AJ5433" s="2" t="str">
        <f>VLOOKUP(DatosTransformados[[#This Row],[Applied Discount Hidden]],Tabla3[#All],2,FALSE)</f>
        <v>No</v>
      </c>
      <c r="AK5433" s="2" t="b">
        <v>0</v>
      </c>
    </row>
    <row r="5434" spans="1:37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">
        <v>21</v>
      </c>
      <c r="O54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4" s="5" t="s">
        <v>21</v>
      </c>
      <c r="Q5434" s="5">
        <v>0</v>
      </c>
      <c r="R5434" s="5" t="s">
        <v>21</v>
      </c>
      <c r="S5434" s="5" t="s">
        <v>24</v>
      </c>
      <c r="T5434" s="5" t="s">
        <v>123</v>
      </c>
      <c r="U5434" s="5">
        <v>32</v>
      </c>
      <c r="V5434" s="5" t="str">
        <f>PROPER(DatosTransformados[[#This Row],[Payment Method Hidden]])</f>
        <v>Credit Card</v>
      </c>
      <c r="W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434" s="5">
        <v>32</v>
      </c>
      <c r="Y5434" s="5"/>
      <c r="Z5434" s="5"/>
      <c r="AA5434" s="5" t="s">
        <v>3154</v>
      </c>
      <c r="AB5434" s="6">
        <f>DATEVALUE(DatosTransformados[[#This Row],[Contact Date Hidden]])</f>
        <v>43970</v>
      </c>
      <c r="AC5434" s="6">
        <v>44176</v>
      </c>
      <c r="AD5434" s="5" t="s">
        <v>38</v>
      </c>
      <c r="AE5434" s="5" t="str">
        <f>VLOOKUP(DatosTransformados[[#This Row],[Customer Segment Hidden]],Tabla3[#All],2,FALSE)</f>
        <v>Low</v>
      </c>
      <c r="AF5434" s="12">
        <v>36.633529178223156</v>
      </c>
      <c r="AG5434" s="5">
        <v>7</v>
      </c>
      <c r="AH5434" s="5" t="s">
        <v>63</v>
      </c>
      <c r="AI5434" s="5" t="str">
        <f>IFERROR(VLOOKUP(DatosTransformados[[#This Row],[Preferred Contact Method Hidden]],Tabla3[#All],2,FALSE),DatosTransformados[[#This Row],[Preferred Contact Method Hidden]])</f>
        <v>SMS</v>
      </c>
      <c r="AJ5434" s="5" t="str">
        <f>VLOOKUP(DatosTransformados[[#This Row],[Applied Discount Hidden]],Tabla3[#All],2,FALSE)</f>
        <v>No</v>
      </c>
      <c r="AK5434" s="5" t="b">
        <v>0</v>
      </c>
    </row>
    <row r="5435" spans="1:37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">
        <v>21</v>
      </c>
      <c r="O54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5" s="2" t="s">
        <v>33</v>
      </c>
      <c r="Q5435" s="2">
        <v>5</v>
      </c>
      <c r="R5435" s="2" t="s">
        <v>33</v>
      </c>
      <c r="S5435" s="2" t="s">
        <v>52</v>
      </c>
      <c r="T5435" s="2" t="s">
        <v>25</v>
      </c>
      <c r="U5435" s="2">
        <v>43</v>
      </c>
      <c r="V5435" s="2" t="str">
        <f>PROPER(DatosTransformados[[#This Row],[Payment Method Hidden]])</f>
        <v>Credit Card</v>
      </c>
      <c r="W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435" s="2">
        <v>3147</v>
      </c>
      <c r="Y5435" s="2"/>
      <c r="Z5435" s="2"/>
      <c r="AA5435" s="2" t="s">
        <v>3697</v>
      </c>
      <c r="AB5435" s="3">
        <f>DATEVALUE(DatosTransformados[[#This Row],[Contact Date Hidden]])</f>
        <v>44059</v>
      </c>
      <c r="AC5435" s="3">
        <v>44509</v>
      </c>
      <c r="AD5435" s="2" t="s">
        <v>38</v>
      </c>
      <c r="AE5435" s="2" t="str">
        <f>VLOOKUP(DatosTransformados[[#This Row],[Customer Segment Hidden]],Tabla3[#All],2,FALSE)</f>
        <v>Low</v>
      </c>
      <c r="AF5435" s="11">
        <v>39.072615732718589</v>
      </c>
      <c r="AG5435" s="2">
        <v>7</v>
      </c>
      <c r="AH5435" s="2" t="s">
        <v>49</v>
      </c>
      <c r="AI5435" s="2" t="str">
        <f>IFERROR(VLOOKUP(DatosTransformados[[#This Row],[Preferred Contact Method Hidden]],Tabla3[#All],2,FALSE),DatosTransformados[[#This Row],[Preferred Contact Method Hidden]])</f>
        <v>Phone</v>
      </c>
      <c r="AJ5435" s="2" t="str">
        <f>VLOOKUP(DatosTransformados[[#This Row],[Applied Discount Hidden]],Tabla3[#All],2,FALSE)</f>
        <v>Yes</v>
      </c>
      <c r="AK5435" s="2" t="b">
        <v>1</v>
      </c>
    </row>
    <row r="5436" spans="1:37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">
        <v>21</v>
      </c>
      <c r="O54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6" s="5" t="s">
        <v>33</v>
      </c>
      <c r="Q5436" s="5">
        <v>5</v>
      </c>
      <c r="R5436" s="5" t="s">
        <v>33</v>
      </c>
      <c r="S5436" s="5" t="s">
        <v>52</v>
      </c>
      <c r="T5436" s="5" t="s">
        <v>117</v>
      </c>
      <c r="U5436" s="5">
        <v>46</v>
      </c>
      <c r="V5436" s="5" t="str">
        <f>PROPER(DatosTransformados[[#This Row],[Payment Method Hidden]])</f>
        <v>Direct Debit</v>
      </c>
      <c r="W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436" s="5">
        <v>3233</v>
      </c>
      <c r="Y5436" s="5"/>
      <c r="Z5436" s="5"/>
      <c r="AA5436" s="5" t="s">
        <v>7937</v>
      </c>
      <c r="AB5436" s="6">
        <f>DATEVALUE(DatosTransformados[[#This Row],[Contact Date Hidden]])</f>
        <v>44260</v>
      </c>
      <c r="AC5436" s="6">
        <v>45060</v>
      </c>
      <c r="AD5436" s="5" t="s">
        <v>38</v>
      </c>
      <c r="AE5436" s="5" t="str">
        <f>VLOOKUP(DatosTransformados[[#This Row],[Customer Segment Hidden]],Tabla3[#All],2,FALSE)</f>
        <v>Low</v>
      </c>
      <c r="AF5436" s="12">
        <v>45.330387539789911</v>
      </c>
      <c r="AG5436" s="5">
        <v>4</v>
      </c>
      <c r="AH5436" s="5" t="s">
        <v>63</v>
      </c>
      <c r="AI5436" s="5" t="str">
        <f>IFERROR(VLOOKUP(DatosTransformados[[#This Row],[Preferred Contact Method Hidden]],Tabla3[#All],2,FALSE),DatosTransformados[[#This Row],[Preferred Contact Method Hidden]])</f>
        <v>SMS</v>
      </c>
      <c r="AJ5436" s="5" t="str">
        <f>VLOOKUP(DatosTransformados[[#This Row],[Applied Discount Hidden]],Tabla3[#All],2,FALSE)</f>
        <v>Yes</v>
      </c>
      <c r="AK5436" s="5" t="b">
        <v>1</v>
      </c>
    </row>
    <row r="5437" spans="1:37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">
        <v>21</v>
      </c>
      <c r="O54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7" s="2" t="s">
        <v>21</v>
      </c>
      <c r="Q5437" s="2">
        <v>0</v>
      </c>
      <c r="R5437" s="2" t="s">
        <v>21</v>
      </c>
      <c r="S5437" s="2" t="s">
        <v>24</v>
      </c>
      <c r="T5437" s="2" t="s">
        <v>117</v>
      </c>
      <c r="U5437" s="2">
        <v>43</v>
      </c>
      <c r="V5437" s="2" t="str">
        <f>PROPER(DatosTransformados[[#This Row],[Payment Method Hidden]])</f>
        <v>Direct Debit</v>
      </c>
      <c r="W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437" s="2">
        <v>80</v>
      </c>
      <c r="Y5437" s="2" t="s">
        <v>103</v>
      </c>
      <c r="Z5437" s="2" t="s">
        <v>197</v>
      </c>
      <c r="AA5437" s="2" t="s">
        <v>1276</v>
      </c>
      <c r="AB5437" s="3">
        <f>DATEVALUE(DatosTransformados[[#This Row],[Contact Date Hidden]])</f>
        <v>43907</v>
      </c>
      <c r="AC5437" s="3">
        <v>44416</v>
      </c>
      <c r="AD5437" s="2" t="s">
        <v>44</v>
      </c>
      <c r="AE5437" s="2" t="str">
        <f>VLOOKUP(DatosTransformados[[#This Row],[Customer Segment Hidden]],Tabla3[#All],2,FALSE)</f>
        <v>Medium</v>
      </c>
      <c r="AF5437" s="11">
        <v>37.33053352152988</v>
      </c>
      <c r="AG5437" s="2">
        <v>4</v>
      </c>
      <c r="AH5437" s="2" t="s">
        <v>63</v>
      </c>
      <c r="AI5437" s="2" t="str">
        <f>IFERROR(VLOOKUP(DatosTransformados[[#This Row],[Preferred Contact Method Hidden]],Tabla3[#All],2,FALSE),DatosTransformados[[#This Row],[Preferred Contact Method Hidden]])</f>
        <v>SMS</v>
      </c>
      <c r="AJ5437" s="2" t="str">
        <f>VLOOKUP(DatosTransformados[[#This Row],[Applied Discount Hidden]],Tabla3[#All],2,FALSE)</f>
        <v>Yes</v>
      </c>
      <c r="AK5437" s="2" t="b">
        <v>1</v>
      </c>
    </row>
    <row r="5438" spans="1:37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">
        <v>21</v>
      </c>
      <c r="O54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8" s="5" t="s">
        <v>21</v>
      </c>
      <c r="Q5438" s="5">
        <v>0</v>
      </c>
      <c r="R5438" s="5" t="s">
        <v>21</v>
      </c>
      <c r="S5438" s="5" t="s">
        <v>34</v>
      </c>
      <c r="T5438" s="5" t="s">
        <v>35</v>
      </c>
      <c r="U5438" s="5">
        <v>41</v>
      </c>
      <c r="V5438" s="5" t="str">
        <f>PROPER(DatosTransformados[[#This Row],[Payment Method Hidden]])</f>
        <v>Direct Debit</v>
      </c>
      <c r="W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438" s="5">
        <v>2887</v>
      </c>
      <c r="Y5438" s="5"/>
      <c r="Z5438" s="5"/>
      <c r="AA5438" s="5" t="s">
        <v>2527</v>
      </c>
      <c r="AB5438" s="6">
        <f>DATEVALUE(DatosTransformados[[#This Row],[Contact Date Hidden]])</f>
        <v>44666</v>
      </c>
      <c r="AC5438" s="6">
        <v>44349</v>
      </c>
      <c r="AD5438" s="5" t="s">
        <v>38</v>
      </c>
      <c r="AE5438" s="5" t="str">
        <f>VLOOKUP(DatosTransformados[[#This Row],[Customer Segment Hidden]],Tabla3[#All],2,FALSE)</f>
        <v>Low</v>
      </c>
      <c r="AF5438" s="12">
        <v>41.612935395068682</v>
      </c>
      <c r="AG5438" s="5">
        <v>8</v>
      </c>
      <c r="AH5438" s="5" t="s">
        <v>29</v>
      </c>
      <c r="AI5438" s="5" t="str">
        <f>IFERROR(VLOOKUP(DatosTransformados[[#This Row],[Preferred Contact Method Hidden]],Tabla3[#All],2,FALSE),DatosTransformados[[#This Row],[Preferred Contact Method Hidden]])</f>
        <v>Email</v>
      </c>
      <c r="AJ5438" s="5" t="str">
        <f>VLOOKUP(DatosTransformados[[#This Row],[Applied Discount Hidden]],Tabla3[#All],2,FALSE)</f>
        <v>No</v>
      </c>
      <c r="AK5438" s="5" t="b">
        <v>0</v>
      </c>
    </row>
    <row r="5439" spans="1:37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">
        <v>21</v>
      </c>
      <c r="O54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39" s="5" t="s">
        <v>21</v>
      </c>
      <c r="Q5439" s="5">
        <v>0</v>
      </c>
      <c r="R5439" s="5" t="s">
        <v>33</v>
      </c>
      <c r="S5439" s="5" t="s">
        <v>34</v>
      </c>
      <c r="T5439" s="5" t="s">
        <v>35</v>
      </c>
      <c r="U5439" s="5">
        <v>43</v>
      </c>
      <c r="V5439" s="5" t="str">
        <f>PROPER(DatosTransformados[[#This Row],[Payment Method Hidden]])</f>
        <v>Direct Debit</v>
      </c>
      <c r="W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439" s="5">
        <v>1282</v>
      </c>
      <c r="Y5439" s="5"/>
      <c r="Z5439" s="5"/>
      <c r="AA5439" s="5" t="s">
        <v>4968</v>
      </c>
      <c r="AB5439" s="6">
        <f>DATEVALUE(DatosTransformados[[#This Row],[Contact Date Hidden]])</f>
        <v>44973</v>
      </c>
      <c r="AC5439" s="6">
        <v>44006</v>
      </c>
      <c r="AD5439" s="5" t="s">
        <v>28</v>
      </c>
      <c r="AE5439" s="5" t="str">
        <f>VLOOKUP(DatosTransformados[[#This Row],[Customer Segment Hidden]],Tabla3[#All],2,FALSE)</f>
        <v>High</v>
      </c>
      <c r="AF5439" s="12">
        <v>37.184609595098749</v>
      </c>
      <c r="AG5439" s="5">
        <v>9</v>
      </c>
      <c r="AH5439" s="5" t="s">
        <v>49</v>
      </c>
      <c r="AI5439" s="5" t="str">
        <f>IFERROR(VLOOKUP(DatosTransformados[[#This Row],[Preferred Contact Method Hidden]],Tabla3[#All],2,FALSE),DatosTransformados[[#This Row],[Preferred Contact Method Hidden]])</f>
        <v>Phone</v>
      </c>
      <c r="AJ5439" s="5" t="str">
        <f>VLOOKUP(DatosTransformados[[#This Row],[Applied Discount Hidden]],Tabla3[#All],2,FALSE)</f>
        <v>Yes</v>
      </c>
      <c r="AK5439" s="5" t="b">
        <v>1</v>
      </c>
    </row>
    <row r="5440" spans="1:37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">
        <v>33</v>
      </c>
      <c r="O54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0" s="2" t="s">
        <v>21</v>
      </c>
      <c r="Q5440" s="2">
        <v>0</v>
      </c>
      <c r="R5440" s="2" t="s">
        <v>33</v>
      </c>
      <c r="S5440" s="2" t="s">
        <v>24</v>
      </c>
      <c r="T5440" s="2" t="s">
        <v>117</v>
      </c>
      <c r="U5440" s="2">
        <v>51</v>
      </c>
      <c r="V5440" s="2" t="str">
        <f>PROPER(DatosTransformados[[#This Row],[Payment Method Hidden]])</f>
        <v>Direct Debit</v>
      </c>
      <c r="W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440" s="2">
        <v>646</v>
      </c>
      <c r="Y5440" s="2" t="s">
        <v>87</v>
      </c>
      <c r="Z5440" s="2" t="s">
        <v>180</v>
      </c>
      <c r="AA5440" s="2" t="s">
        <v>4028</v>
      </c>
      <c r="AB5440" s="3">
        <f>DATEVALUE(DatosTransformados[[#This Row],[Contact Date Hidden]])</f>
        <v>44003</v>
      </c>
      <c r="AC5440" s="3">
        <v>44419</v>
      </c>
      <c r="AD5440" s="2" t="s">
        <v>44</v>
      </c>
      <c r="AE5440" s="2" t="str">
        <f>VLOOKUP(DatosTransformados[[#This Row],[Customer Segment Hidden]],Tabla3[#All],2,FALSE)</f>
        <v>Medium</v>
      </c>
      <c r="AF5440" s="11">
        <v>59.337094692410012</v>
      </c>
      <c r="AG5440" s="2">
        <v>0</v>
      </c>
      <c r="AH5440" s="2" t="s">
        <v>29</v>
      </c>
      <c r="AI5440" s="2" t="str">
        <f>IFERROR(VLOOKUP(DatosTransformados[[#This Row],[Preferred Contact Method Hidden]],Tabla3[#All],2,FALSE),DatosTransformados[[#This Row],[Preferred Contact Method Hidden]])</f>
        <v>Email</v>
      </c>
      <c r="AJ5440" s="2" t="str">
        <f>VLOOKUP(DatosTransformados[[#This Row],[Applied Discount Hidden]],Tabla3[#All],2,FALSE)</f>
        <v>Yes</v>
      </c>
      <c r="AK5440" s="2" t="b">
        <v>1</v>
      </c>
    </row>
    <row r="5441" spans="1:37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">
        <v>21</v>
      </c>
      <c r="O54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1" s="5" t="s">
        <v>33</v>
      </c>
      <c r="Q5441" s="5">
        <v>5</v>
      </c>
      <c r="R5441" s="5" t="s">
        <v>33</v>
      </c>
      <c r="S5441" s="5" t="s">
        <v>34</v>
      </c>
      <c r="T5441" s="5" t="s">
        <v>117</v>
      </c>
      <c r="U5441" s="5">
        <v>52</v>
      </c>
      <c r="V5441" s="5" t="str">
        <f>PROPER(DatosTransformados[[#This Row],[Payment Method Hidden]])</f>
        <v>Direct Debit</v>
      </c>
      <c r="W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441" s="5">
        <v>3650</v>
      </c>
      <c r="Y5441" s="5"/>
      <c r="Z5441" s="5"/>
      <c r="AA5441" s="5" t="s">
        <v>1728</v>
      </c>
      <c r="AB5441" s="6">
        <f>DATEVALUE(DatosTransformados[[#This Row],[Contact Date Hidden]])</f>
        <v>44248</v>
      </c>
      <c r="AC5441" s="6">
        <v>44423</v>
      </c>
      <c r="AD5441" s="5" t="s">
        <v>28</v>
      </c>
      <c r="AE5441" s="5" t="str">
        <f>VLOOKUP(DatosTransformados[[#This Row],[Customer Segment Hidden]],Tabla3[#All],2,FALSE)</f>
        <v>High</v>
      </c>
      <c r="AF5441" s="12">
        <v>45.521110587800869</v>
      </c>
      <c r="AG5441" s="5">
        <v>1</v>
      </c>
      <c r="AH5441" s="5" t="s">
        <v>29</v>
      </c>
      <c r="AI5441" s="5" t="str">
        <f>IFERROR(VLOOKUP(DatosTransformados[[#This Row],[Preferred Contact Method Hidden]],Tabla3[#All],2,FALSE),DatosTransformados[[#This Row],[Preferred Contact Method Hidden]])</f>
        <v>Email</v>
      </c>
      <c r="AJ5441" s="5" t="str">
        <f>VLOOKUP(DatosTransformados[[#This Row],[Applied Discount Hidden]],Tabla3[#All],2,FALSE)</f>
        <v>No</v>
      </c>
      <c r="AK5441" s="5" t="b">
        <v>0</v>
      </c>
    </row>
    <row r="5442" spans="1:37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">
        <v>21</v>
      </c>
      <c r="O54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2" s="2" t="s">
        <v>21</v>
      </c>
      <c r="Q5442" s="2">
        <v>0</v>
      </c>
      <c r="R5442" s="2" t="s">
        <v>33</v>
      </c>
      <c r="S5442" s="2" t="s">
        <v>24</v>
      </c>
      <c r="T5442" s="2" t="s">
        <v>117</v>
      </c>
      <c r="U5442" s="2">
        <v>20</v>
      </c>
      <c r="V5442" s="2" t="str">
        <f>PROPER(DatosTransformados[[#This Row],[Payment Method Hidden]])</f>
        <v>Direct Debit</v>
      </c>
      <c r="W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442" s="2">
        <v>1132</v>
      </c>
      <c r="Y5442" s="2"/>
      <c r="Z5442" s="2"/>
      <c r="AA5442" s="2" t="s">
        <v>7665</v>
      </c>
      <c r="AB5442" s="3">
        <f>DATEVALUE(DatosTransformados[[#This Row],[Contact Date Hidden]])</f>
        <v>44027</v>
      </c>
      <c r="AC5442" s="3">
        <v>44522</v>
      </c>
      <c r="AD5442" s="2" t="s">
        <v>44</v>
      </c>
      <c r="AE5442" s="2" t="str">
        <f>VLOOKUP(DatosTransformados[[#This Row],[Customer Segment Hidden]],Tabla3[#All],2,FALSE)</f>
        <v>Medium</v>
      </c>
      <c r="AF5442" s="11">
        <v>17.07585513634821</v>
      </c>
      <c r="AG5442" s="2">
        <v>4</v>
      </c>
      <c r="AH5442" s="2" t="s">
        <v>63</v>
      </c>
      <c r="AI5442" s="2" t="str">
        <f>IFERROR(VLOOKUP(DatosTransformados[[#This Row],[Preferred Contact Method Hidden]],Tabla3[#All],2,FALSE),DatosTransformados[[#This Row],[Preferred Contact Method Hidden]])</f>
        <v>SMS</v>
      </c>
      <c r="AJ5442" s="2" t="str">
        <f>VLOOKUP(DatosTransformados[[#This Row],[Applied Discount Hidden]],Tabla3[#All],2,FALSE)</f>
        <v>No</v>
      </c>
      <c r="AK5442" s="2" t="b">
        <v>0</v>
      </c>
    </row>
    <row r="5443" spans="1:37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">
        <v>21</v>
      </c>
      <c r="O54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3" s="5" t="s">
        <v>21</v>
      </c>
      <c r="Q5443" s="5">
        <v>0</v>
      </c>
      <c r="R5443" s="5" t="s">
        <v>33</v>
      </c>
      <c r="S5443" s="5" t="s">
        <v>24</v>
      </c>
      <c r="T5443" s="5" t="s">
        <v>117</v>
      </c>
      <c r="U5443" s="5">
        <v>63</v>
      </c>
      <c r="V5443" s="5" t="str">
        <f>PROPER(DatosTransformados[[#This Row],[Payment Method Hidden]])</f>
        <v>Direct Debit</v>
      </c>
      <c r="W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5443" s="5">
        <v>257</v>
      </c>
      <c r="Y5443" s="5" t="s">
        <v>42</v>
      </c>
      <c r="Z5443" s="5" t="s">
        <v>184</v>
      </c>
      <c r="AA5443" s="5" t="s">
        <v>4879</v>
      </c>
      <c r="AB5443" s="6">
        <f>DATEVALUE(DatosTransformados[[#This Row],[Contact Date Hidden]])</f>
        <v>44212</v>
      </c>
      <c r="AC5443" s="6">
        <v>44956</v>
      </c>
      <c r="AD5443" s="5" t="s">
        <v>44</v>
      </c>
      <c r="AE5443" s="5" t="str">
        <f>VLOOKUP(DatosTransformados[[#This Row],[Customer Segment Hidden]],Tabla3[#All],2,FALSE)</f>
        <v>Medium</v>
      </c>
      <c r="AF5443" s="12">
        <v>69.448749164153739</v>
      </c>
      <c r="AG5443" s="5">
        <v>0</v>
      </c>
      <c r="AH5443" s="5" t="s">
        <v>63</v>
      </c>
      <c r="AI5443" s="5" t="str">
        <f>IFERROR(VLOOKUP(DatosTransformados[[#This Row],[Preferred Contact Method Hidden]],Tabla3[#All],2,FALSE),DatosTransformados[[#This Row],[Preferred Contact Method Hidden]])</f>
        <v>SMS</v>
      </c>
      <c r="AJ5443" s="5" t="str">
        <f>VLOOKUP(DatosTransformados[[#This Row],[Applied Discount Hidden]],Tabla3[#All],2,FALSE)</f>
        <v>Yes</v>
      </c>
      <c r="AK5443" s="5" t="b">
        <v>1</v>
      </c>
    </row>
    <row r="5444" spans="1:37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">
        <v>33</v>
      </c>
      <c r="O54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4" s="2" t="s">
        <v>21</v>
      </c>
      <c r="Q5444" s="2">
        <v>0</v>
      </c>
      <c r="R5444" s="2" t="s">
        <v>21</v>
      </c>
      <c r="S5444" s="2" t="s">
        <v>24</v>
      </c>
      <c r="T5444" s="2" t="s">
        <v>117</v>
      </c>
      <c r="U5444" s="2">
        <v>20</v>
      </c>
      <c r="V5444" s="2" t="str">
        <f>PROPER(DatosTransformados[[#This Row],[Payment Method Hidden]])</f>
        <v>Direct Debit</v>
      </c>
      <c r="W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444" s="2">
        <v>1379</v>
      </c>
      <c r="Y5444" s="2"/>
      <c r="Z5444" s="2"/>
      <c r="AA5444" s="2" t="s">
        <v>609</v>
      </c>
      <c r="AB5444" s="3">
        <f>DATEVALUE(DatosTransformados[[#This Row],[Contact Date Hidden]])</f>
        <v>44414</v>
      </c>
      <c r="AC5444" s="3">
        <v>44103</v>
      </c>
      <c r="AD5444" s="2" t="s">
        <v>38</v>
      </c>
      <c r="AE5444" s="2" t="str">
        <f>VLOOKUP(DatosTransformados[[#This Row],[Customer Segment Hidden]],Tabla3[#All],2,FALSE)</f>
        <v>Low</v>
      </c>
      <c r="AF5444" s="11">
        <v>23.510966410521949</v>
      </c>
      <c r="AG5444" s="2">
        <v>4</v>
      </c>
      <c r="AH5444" s="2" t="s">
        <v>49</v>
      </c>
      <c r="AI5444" s="2" t="str">
        <f>IFERROR(VLOOKUP(DatosTransformados[[#This Row],[Preferred Contact Method Hidden]],Tabla3[#All],2,FALSE),DatosTransformados[[#This Row],[Preferred Contact Method Hidden]])</f>
        <v>Phone</v>
      </c>
      <c r="AJ5444" s="2" t="str">
        <f>VLOOKUP(DatosTransformados[[#This Row],[Applied Discount Hidden]],Tabla3[#All],2,FALSE)</f>
        <v>No</v>
      </c>
      <c r="AK5444" s="2" t="b">
        <v>0</v>
      </c>
    </row>
    <row r="5445" spans="1:37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">
        <v>21</v>
      </c>
      <c r="O54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5" s="5" t="s">
        <v>21</v>
      </c>
      <c r="Q5445" s="5">
        <v>0</v>
      </c>
      <c r="R5445" s="5" t="s">
        <v>21</v>
      </c>
      <c r="S5445" s="5" t="s">
        <v>34</v>
      </c>
      <c r="T5445" s="5" t="s">
        <v>123</v>
      </c>
      <c r="U5445" s="5">
        <v>64</v>
      </c>
      <c r="V5445" s="5" t="str">
        <f>PROPER(DatosTransformados[[#This Row],[Payment Method Hidden]])</f>
        <v>Credit Card</v>
      </c>
      <c r="W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5445" s="5">
        <v>3100</v>
      </c>
      <c r="Y5445" s="5" t="s">
        <v>103</v>
      </c>
      <c r="Z5445" s="5" t="s">
        <v>104</v>
      </c>
      <c r="AA5445" s="5" t="s">
        <v>913</v>
      </c>
      <c r="AB5445" s="6">
        <f>DATEVALUE(DatosTransformados[[#This Row],[Contact Date Hidden]])</f>
        <v>43835</v>
      </c>
      <c r="AC5445" s="6">
        <v>45161</v>
      </c>
      <c r="AD5445" s="5" t="s">
        <v>38</v>
      </c>
      <c r="AE5445" s="5" t="str">
        <f>VLOOKUP(DatosTransformados[[#This Row],[Customer Segment Hidden]],Tabla3[#All],2,FALSE)</f>
        <v>Low</v>
      </c>
      <c r="AF5445" s="12">
        <v>64.203521158765724</v>
      </c>
      <c r="AG5445" s="5">
        <v>7</v>
      </c>
      <c r="AH5445" s="5" t="s">
        <v>63</v>
      </c>
      <c r="AI5445" s="5" t="str">
        <f>IFERROR(VLOOKUP(DatosTransformados[[#This Row],[Preferred Contact Method Hidden]],Tabla3[#All],2,FALSE),DatosTransformados[[#This Row],[Preferred Contact Method Hidden]])</f>
        <v>SMS</v>
      </c>
      <c r="AJ5445" s="5" t="str">
        <f>VLOOKUP(DatosTransformados[[#This Row],[Applied Discount Hidden]],Tabla3[#All],2,FALSE)</f>
        <v>Yes</v>
      </c>
      <c r="AK5445" s="5" t="b">
        <v>1</v>
      </c>
    </row>
    <row r="5446" spans="1:37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">
        <v>21</v>
      </c>
      <c r="O54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6" s="2" t="s">
        <v>21</v>
      </c>
      <c r="Q5446" s="2">
        <v>0</v>
      </c>
      <c r="R5446" s="2" t="s">
        <v>21</v>
      </c>
      <c r="S5446" s="2" t="s">
        <v>24</v>
      </c>
      <c r="T5446" s="2" t="s">
        <v>123</v>
      </c>
      <c r="U5446" s="2">
        <v>26</v>
      </c>
      <c r="V5446" s="2" t="str">
        <f>PROPER(DatosTransformados[[#This Row],[Payment Method Hidden]])</f>
        <v>Credit Card</v>
      </c>
      <c r="W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446" s="2">
        <v>100</v>
      </c>
      <c r="Y5446" s="2" t="s">
        <v>42</v>
      </c>
      <c r="Z5446" s="2" t="s">
        <v>184</v>
      </c>
      <c r="AA5446" s="2" t="s">
        <v>6728</v>
      </c>
      <c r="AB5446" s="3">
        <f>DATEVALUE(DatosTransformados[[#This Row],[Contact Date Hidden]])</f>
        <v>45001</v>
      </c>
      <c r="AC5446" s="3">
        <v>44199</v>
      </c>
      <c r="AD5446" s="2" t="s">
        <v>38</v>
      </c>
      <c r="AE5446" s="2" t="str">
        <f>VLOOKUP(DatosTransformados[[#This Row],[Customer Segment Hidden]],Tabla3[#All],2,FALSE)</f>
        <v>Low</v>
      </c>
      <c r="AF5446" s="11">
        <v>25.986166687659061</v>
      </c>
      <c r="AG5446" s="2">
        <v>0</v>
      </c>
      <c r="AH5446" s="2" t="s">
        <v>63</v>
      </c>
      <c r="AI5446" s="2" t="str">
        <f>IFERROR(VLOOKUP(DatosTransformados[[#This Row],[Preferred Contact Method Hidden]],Tabla3[#All],2,FALSE),DatosTransformados[[#This Row],[Preferred Contact Method Hidden]])</f>
        <v>SMS</v>
      </c>
      <c r="AJ5446" s="2" t="str">
        <f>VLOOKUP(DatosTransformados[[#This Row],[Applied Discount Hidden]],Tabla3[#All],2,FALSE)</f>
        <v>No</v>
      </c>
      <c r="AK5446" s="2" t="b">
        <v>0</v>
      </c>
    </row>
    <row r="5447" spans="1:37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">
        <v>33</v>
      </c>
      <c r="O54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7" s="5" t="s">
        <v>21</v>
      </c>
      <c r="Q5447" s="5">
        <v>0</v>
      </c>
      <c r="R5447" s="5" t="s">
        <v>33</v>
      </c>
      <c r="S5447" s="5" t="s">
        <v>34</v>
      </c>
      <c r="T5447" s="5" t="s">
        <v>123</v>
      </c>
      <c r="U5447" s="5">
        <v>57</v>
      </c>
      <c r="V5447" s="5" t="str">
        <f>PROPER(DatosTransformados[[#This Row],[Payment Method Hidden]])</f>
        <v>Credit Card</v>
      </c>
      <c r="W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447" s="5">
        <v>4107</v>
      </c>
      <c r="Y5447" s="5"/>
      <c r="Z5447" s="5"/>
      <c r="AA5447" s="5" t="s">
        <v>3259</v>
      </c>
      <c r="AB5447" s="6">
        <f>DATEVALUE(DatosTransformados[[#This Row],[Contact Date Hidden]])</f>
        <v>44195</v>
      </c>
      <c r="AC5447" s="6">
        <v>44958</v>
      </c>
      <c r="AD5447" s="5" t="s">
        <v>38</v>
      </c>
      <c r="AE5447" s="5" t="str">
        <f>VLOOKUP(DatosTransformados[[#This Row],[Customer Segment Hidden]],Tabla3[#All],2,FALSE)</f>
        <v>Low</v>
      </c>
      <c r="AF5447" s="12">
        <v>65.961793200162063</v>
      </c>
      <c r="AG5447" s="5">
        <v>2</v>
      </c>
      <c r="AH5447" s="5" t="s">
        <v>49</v>
      </c>
      <c r="AI5447" s="5" t="str">
        <f>IFERROR(VLOOKUP(DatosTransformados[[#This Row],[Preferred Contact Method Hidden]],Tabla3[#All],2,FALSE),DatosTransformados[[#This Row],[Preferred Contact Method Hidden]])</f>
        <v>Phone</v>
      </c>
      <c r="AJ5447" s="5" t="str">
        <f>VLOOKUP(DatosTransformados[[#This Row],[Applied Discount Hidden]],Tabla3[#All],2,FALSE)</f>
        <v>Yes</v>
      </c>
      <c r="AK5447" s="5" t="b">
        <v>1</v>
      </c>
    </row>
    <row r="5448" spans="1:37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">
        <v>21</v>
      </c>
      <c r="O54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8" s="2" t="s">
        <v>33</v>
      </c>
      <c r="Q5448" s="2">
        <v>4</v>
      </c>
      <c r="R5448" s="2" t="s">
        <v>21</v>
      </c>
      <c r="S5448" s="2" t="s">
        <v>52</v>
      </c>
      <c r="T5448" s="2" t="s">
        <v>25</v>
      </c>
      <c r="U5448" s="2">
        <v>10</v>
      </c>
      <c r="V5448" s="2" t="str">
        <f>PROPER(DatosTransformados[[#This Row],[Payment Method Hidden]])</f>
        <v>Credit Card</v>
      </c>
      <c r="W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448" s="2">
        <v>373</v>
      </c>
      <c r="Y5448" s="2"/>
      <c r="Z5448" s="2"/>
      <c r="AA5448" s="2" t="s">
        <v>7949</v>
      </c>
      <c r="AB5448" s="3">
        <f>DATEVALUE(DatosTransformados[[#This Row],[Contact Date Hidden]])</f>
        <v>45276</v>
      </c>
      <c r="AC5448" s="3">
        <v>45053</v>
      </c>
      <c r="AD5448" s="2" t="s">
        <v>38</v>
      </c>
      <c r="AE5448" s="2" t="str">
        <f>VLOOKUP(DatosTransformados[[#This Row],[Customer Segment Hidden]],Tabla3[#All],2,FALSE)</f>
        <v>Low</v>
      </c>
      <c r="AF5448" s="11">
        <v>11.02097775781173</v>
      </c>
      <c r="AG5448" s="2">
        <v>5</v>
      </c>
      <c r="AH5448" s="2" t="s">
        <v>29</v>
      </c>
      <c r="AI5448" s="2" t="str">
        <f>IFERROR(VLOOKUP(DatosTransformados[[#This Row],[Preferred Contact Method Hidden]],Tabla3[#All],2,FALSE),DatosTransformados[[#This Row],[Preferred Contact Method Hidden]])</f>
        <v>Email</v>
      </c>
      <c r="AJ5448" s="2" t="str">
        <f>VLOOKUP(DatosTransformados[[#This Row],[Applied Discount Hidden]],Tabla3[#All],2,FALSE)</f>
        <v>No</v>
      </c>
      <c r="AK5448" s="2" t="b">
        <v>0</v>
      </c>
    </row>
    <row r="5449" spans="1:37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">
        <v>21</v>
      </c>
      <c r="O54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49" s="5" t="s">
        <v>21</v>
      </c>
      <c r="Q5449" s="5">
        <v>0</v>
      </c>
      <c r="R5449" s="5" t="s">
        <v>21</v>
      </c>
      <c r="S5449" s="5" t="s">
        <v>24</v>
      </c>
      <c r="T5449" s="5" t="s">
        <v>123</v>
      </c>
      <c r="U5449" s="5">
        <v>18</v>
      </c>
      <c r="V5449" s="5" t="str">
        <f>PROPER(DatosTransformados[[#This Row],[Payment Method Hidden]])</f>
        <v>Credit Card</v>
      </c>
      <c r="W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449" s="5">
        <v>68</v>
      </c>
      <c r="Y5449" s="5" t="s">
        <v>42</v>
      </c>
      <c r="Z5449" s="5" t="s">
        <v>184</v>
      </c>
      <c r="AA5449" s="5" t="s">
        <v>5232</v>
      </c>
      <c r="AB5449" s="6">
        <f>DATEVALUE(DatosTransformados[[#This Row],[Contact Date Hidden]])</f>
        <v>44454</v>
      </c>
      <c r="AC5449" s="6">
        <v>44868</v>
      </c>
      <c r="AD5449" s="5" t="s">
        <v>38</v>
      </c>
      <c r="AE5449" s="5" t="str">
        <f>VLOOKUP(DatosTransformados[[#This Row],[Customer Segment Hidden]],Tabla3[#All],2,FALSE)</f>
        <v>Low</v>
      </c>
      <c r="AF5449" s="12">
        <v>19.39801701985801</v>
      </c>
      <c r="AG5449" s="5">
        <v>4</v>
      </c>
      <c r="AH5449" s="5" t="s">
        <v>49</v>
      </c>
      <c r="AI5449" s="5" t="str">
        <f>IFERROR(VLOOKUP(DatosTransformados[[#This Row],[Preferred Contact Method Hidden]],Tabla3[#All],2,FALSE),DatosTransformados[[#This Row],[Preferred Contact Method Hidden]])</f>
        <v>Phone</v>
      </c>
      <c r="AJ5449" s="5" t="str">
        <f>VLOOKUP(DatosTransformados[[#This Row],[Applied Discount Hidden]],Tabla3[#All],2,FALSE)</f>
        <v>Yes</v>
      </c>
      <c r="AK5449" s="5" t="b">
        <v>1</v>
      </c>
    </row>
    <row r="5450" spans="1:37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">
        <v>33</v>
      </c>
      <c r="O5450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450" s="5" t="s">
        <v>21</v>
      </c>
      <c r="Q5450" s="5">
        <v>0</v>
      </c>
      <c r="R5450" s="5" t="s">
        <v>21</v>
      </c>
      <c r="S5450" s="5" t="s">
        <v>34</v>
      </c>
      <c r="T5450" s="5" t="s">
        <v>117</v>
      </c>
      <c r="U5450" s="5">
        <v>35</v>
      </c>
      <c r="V5450" s="5" t="str">
        <f>PROPER(DatosTransformados[[#This Row],[Payment Method Hidden]])</f>
        <v>Direct Debit</v>
      </c>
      <c r="W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450" s="5">
        <v>1253</v>
      </c>
      <c r="Y5450" s="5"/>
      <c r="Z5450" s="5"/>
      <c r="AA5450" s="5" t="s">
        <v>1938</v>
      </c>
      <c r="AB5450" s="6">
        <f>DATEVALUE(DatosTransformados[[#This Row],[Contact Date Hidden]])</f>
        <v>43926</v>
      </c>
      <c r="AC5450" s="6">
        <v>45110</v>
      </c>
      <c r="AD5450" s="5" t="s">
        <v>38</v>
      </c>
      <c r="AE5450" s="5" t="str">
        <f>VLOOKUP(DatosTransformados[[#This Row],[Customer Segment Hidden]],Tabla3[#All],2,FALSE)</f>
        <v>Low</v>
      </c>
      <c r="AF5450" s="12">
        <v>36.302953528234347</v>
      </c>
      <c r="AG5450" s="5">
        <v>3</v>
      </c>
      <c r="AH5450" s="5" t="s">
        <v>63</v>
      </c>
      <c r="AI5450" s="5" t="str">
        <f>IFERROR(VLOOKUP(DatosTransformados[[#This Row],[Preferred Contact Method Hidden]],Tabla3[#All],2,FALSE),DatosTransformados[[#This Row],[Preferred Contact Method Hidden]])</f>
        <v>SMS</v>
      </c>
      <c r="AJ5450" s="5" t="str">
        <f>VLOOKUP(DatosTransformados[[#This Row],[Applied Discount Hidden]],Tabla3[#All],2,FALSE)</f>
        <v>No</v>
      </c>
      <c r="AK5450" s="5" t="b">
        <v>0</v>
      </c>
    </row>
    <row r="5451" spans="1:37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">
        <v>33</v>
      </c>
      <c r="O54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1" s="2" t="s">
        <v>21</v>
      </c>
      <c r="Q5451" s="2">
        <v>0</v>
      </c>
      <c r="R5451" s="2" t="s">
        <v>21</v>
      </c>
      <c r="S5451" s="2" t="s">
        <v>34</v>
      </c>
      <c r="T5451" s="2" t="s">
        <v>35</v>
      </c>
      <c r="U5451" s="2">
        <v>41</v>
      </c>
      <c r="V5451" s="2" t="str">
        <f>PROPER(DatosTransformados[[#This Row],[Payment Method Hidden]])</f>
        <v>Direct Debit</v>
      </c>
      <c r="W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451" s="2">
        <v>1761</v>
      </c>
      <c r="Y5451" s="2"/>
      <c r="Z5451" s="2"/>
      <c r="AA5451" s="2" t="s">
        <v>7707</v>
      </c>
      <c r="AB5451" s="3">
        <f>DATEVALUE(DatosTransformados[[#This Row],[Contact Date Hidden]])</f>
        <v>44040</v>
      </c>
      <c r="AC5451" s="3">
        <v>44271</v>
      </c>
      <c r="AD5451" s="2" t="s">
        <v>38</v>
      </c>
      <c r="AE5451" s="2" t="str">
        <f>VLOOKUP(DatosTransformados[[#This Row],[Customer Segment Hidden]],Tabla3[#All],2,FALSE)</f>
        <v>Low</v>
      </c>
      <c r="AF5451" s="11">
        <v>34.221372352368583</v>
      </c>
      <c r="AG5451" s="2">
        <v>8</v>
      </c>
      <c r="AH5451" s="2" t="s">
        <v>49</v>
      </c>
      <c r="AI5451" s="2" t="str">
        <f>IFERROR(VLOOKUP(DatosTransformados[[#This Row],[Preferred Contact Method Hidden]],Tabla3[#All],2,FALSE),DatosTransformados[[#This Row],[Preferred Contact Method Hidden]])</f>
        <v>Phone</v>
      </c>
      <c r="AJ5451" s="2" t="str">
        <f>VLOOKUP(DatosTransformados[[#This Row],[Applied Discount Hidden]],Tabla3[#All],2,FALSE)</f>
        <v>Yes</v>
      </c>
      <c r="AK5451" s="2" t="b">
        <v>1</v>
      </c>
    </row>
    <row r="5452" spans="1:37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">
        <v>21</v>
      </c>
      <c r="O54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2" s="5" t="s">
        <v>21</v>
      </c>
      <c r="Q5452" s="5">
        <v>0</v>
      </c>
      <c r="R5452" s="5" t="s">
        <v>21</v>
      </c>
      <c r="S5452" s="5" t="s">
        <v>24</v>
      </c>
      <c r="T5452" s="5" t="s">
        <v>117</v>
      </c>
      <c r="U5452" s="5">
        <v>56</v>
      </c>
      <c r="V5452" s="5" t="str">
        <f>PROPER(DatosTransformados[[#This Row],[Payment Method Hidden]])</f>
        <v>Direct Debit</v>
      </c>
      <c r="W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452" s="5">
        <v>221</v>
      </c>
      <c r="Y5452" s="5" t="s">
        <v>87</v>
      </c>
      <c r="Z5452" s="5" t="s">
        <v>1400</v>
      </c>
      <c r="AA5452" s="5" t="s">
        <v>7349</v>
      </c>
      <c r="AB5452" s="6">
        <f>DATEVALUE(DatosTransformados[[#This Row],[Contact Date Hidden]])</f>
        <v>44991</v>
      </c>
      <c r="AC5452" s="6">
        <v>44685</v>
      </c>
      <c r="AD5452" s="5" t="s">
        <v>38</v>
      </c>
      <c r="AE5452" s="5" t="str">
        <f>VLOOKUP(DatosTransformados[[#This Row],[Customer Segment Hidden]],Tabla3[#All],2,FALSE)</f>
        <v>Low</v>
      </c>
      <c r="AF5452" s="12">
        <v>64.451358677310481</v>
      </c>
      <c r="AG5452" s="5">
        <v>2</v>
      </c>
      <c r="AH5452" s="5" t="s">
        <v>49</v>
      </c>
      <c r="AI5452" s="5" t="str">
        <f>IFERROR(VLOOKUP(DatosTransformados[[#This Row],[Preferred Contact Method Hidden]],Tabla3[#All],2,FALSE),DatosTransformados[[#This Row],[Preferred Contact Method Hidden]])</f>
        <v>Phone</v>
      </c>
      <c r="AJ5452" s="5" t="str">
        <f>VLOOKUP(DatosTransformados[[#This Row],[Applied Discount Hidden]],Tabla3[#All],2,FALSE)</f>
        <v>No</v>
      </c>
      <c r="AK5452" s="5" t="b">
        <v>0</v>
      </c>
    </row>
    <row r="5453" spans="1:37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">
        <v>21</v>
      </c>
      <c r="O54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3" s="2" t="s">
        <v>21</v>
      </c>
      <c r="Q5453" s="2">
        <v>0</v>
      </c>
      <c r="R5453" s="2" t="s">
        <v>21</v>
      </c>
      <c r="S5453" s="2" t="s">
        <v>34</v>
      </c>
      <c r="T5453" s="2" t="s">
        <v>25</v>
      </c>
      <c r="U5453" s="2">
        <v>46</v>
      </c>
      <c r="V5453" s="2" t="str">
        <f>PROPER(DatosTransformados[[#This Row],[Payment Method Hidden]])</f>
        <v>Credit Card</v>
      </c>
      <c r="W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453" s="2">
        <v>517</v>
      </c>
      <c r="Y5453" s="2"/>
      <c r="Z5453" s="2"/>
      <c r="AA5453" s="2" t="s">
        <v>505</v>
      </c>
      <c r="AB5453" s="3">
        <f>DATEVALUE(DatosTransformados[[#This Row],[Contact Date Hidden]])</f>
        <v>43998</v>
      </c>
      <c r="AC5453" s="3">
        <v>44900</v>
      </c>
      <c r="AD5453" s="2" t="s">
        <v>28</v>
      </c>
      <c r="AE5453" s="2" t="str">
        <f>VLOOKUP(DatosTransformados[[#This Row],[Customer Segment Hidden]],Tabla3[#All],2,FALSE)</f>
        <v>High</v>
      </c>
      <c r="AF5453" s="11">
        <v>44.118095155992123</v>
      </c>
      <c r="AG5453" s="2">
        <v>6</v>
      </c>
      <c r="AH5453" s="2" t="s">
        <v>63</v>
      </c>
      <c r="AI5453" s="2" t="str">
        <f>IFERROR(VLOOKUP(DatosTransformados[[#This Row],[Preferred Contact Method Hidden]],Tabla3[#All],2,FALSE),DatosTransformados[[#This Row],[Preferred Contact Method Hidden]])</f>
        <v>SMS</v>
      </c>
      <c r="AJ5453" s="2" t="str">
        <f>VLOOKUP(DatosTransformados[[#This Row],[Applied Discount Hidden]],Tabla3[#All],2,FALSE)</f>
        <v>Yes</v>
      </c>
      <c r="AK5453" s="2" t="b">
        <v>1</v>
      </c>
    </row>
    <row r="5454" spans="1:37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">
        <v>21</v>
      </c>
      <c r="O54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4" s="5" t="s">
        <v>21</v>
      </c>
      <c r="Q5454" s="5">
        <v>0</v>
      </c>
      <c r="R5454" s="5" t="s">
        <v>33</v>
      </c>
      <c r="S5454" s="5" t="s">
        <v>34</v>
      </c>
      <c r="T5454" s="5" t="s">
        <v>25</v>
      </c>
      <c r="U5454" s="5">
        <v>37</v>
      </c>
      <c r="V5454" s="5" t="str">
        <f>PROPER(DatosTransformados[[#This Row],[Payment Method Hidden]])</f>
        <v>Credit Card</v>
      </c>
      <c r="W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454" s="5">
        <v>1106</v>
      </c>
      <c r="Y5454" s="5"/>
      <c r="Z5454" s="5"/>
      <c r="AA5454" s="5" t="s">
        <v>6563</v>
      </c>
      <c r="AB5454" s="6">
        <f>DATEVALUE(DatosTransformados[[#This Row],[Contact Date Hidden]])</f>
        <v>45066</v>
      </c>
      <c r="AC5454" s="6">
        <v>44854</v>
      </c>
      <c r="AD5454" s="5" t="s">
        <v>28</v>
      </c>
      <c r="AE5454" s="5" t="str">
        <f>VLOOKUP(DatosTransformados[[#This Row],[Customer Segment Hidden]],Tabla3[#All],2,FALSE)</f>
        <v>High</v>
      </c>
      <c r="AF5454" s="12">
        <v>43.562620022549012</v>
      </c>
      <c r="AG5454" s="5">
        <v>1</v>
      </c>
      <c r="AH5454" s="5" t="s">
        <v>29</v>
      </c>
      <c r="AI5454" s="5" t="str">
        <f>IFERROR(VLOOKUP(DatosTransformados[[#This Row],[Preferred Contact Method Hidden]],Tabla3[#All],2,FALSE),DatosTransformados[[#This Row],[Preferred Contact Method Hidden]])</f>
        <v>Email</v>
      </c>
      <c r="AJ5454" s="5" t="str">
        <f>VLOOKUP(DatosTransformados[[#This Row],[Applied Discount Hidden]],Tabla3[#All],2,FALSE)</f>
        <v>Yes</v>
      </c>
      <c r="AK5454" s="5" t="b">
        <v>1</v>
      </c>
    </row>
    <row r="5455" spans="1:37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">
        <v>21</v>
      </c>
      <c r="O54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5" s="2" t="s">
        <v>21</v>
      </c>
      <c r="Q5455" s="2">
        <v>0</v>
      </c>
      <c r="R5455" s="2" t="s">
        <v>21</v>
      </c>
      <c r="S5455" s="2" t="s">
        <v>24</v>
      </c>
      <c r="T5455" s="2" t="s">
        <v>25</v>
      </c>
      <c r="U5455" s="2">
        <v>25</v>
      </c>
      <c r="V5455" s="2" t="str">
        <f>PROPER(DatosTransformados[[#This Row],[Payment Method Hidden]])</f>
        <v>Credit Card</v>
      </c>
      <c r="W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455" s="2">
        <v>46</v>
      </c>
      <c r="Y5455" s="2"/>
      <c r="Z5455" s="2"/>
      <c r="AA5455" s="2" t="s">
        <v>446</v>
      </c>
      <c r="AB5455" s="3">
        <f>DATEVALUE(DatosTransformados[[#This Row],[Contact Date Hidden]])</f>
        <v>44372</v>
      </c>
      <c r="AC5455" s="3">
        <v>45278</v>
      </c>
      <c r="AD5455" s="2" t="s">
        <v>28</v>
      </c>
      <c r="AE5455" s="2" t="str">
        <f>VLOOKUP(DatosTransformados[[#This Row],[Customer Segment Hidden]],Tabla3[#All],2,FALSE)</f>
        <v>High</v>
      </c>
      <c r="AF5455" s="11">
        <v>26.392420499231861</v>
      </c>
      <c r="AG5455" s="2">
        <v>1</v>
      </c>
      <c r="AH5455" s="2" t="s">
        <v>29</v>
      </c>
      <c r="AI5455" s="2" t="str">
        <f>IFERROR(VLOOKUP(DatosTransformados[[#This Row],[Preferred Contact Method Hidden]],Tabla3[#All],2,FALSE),DatosTransformados[[#This Row],[Preferred Contact Method Hidden]])</f>
        <v>Email</v>
      </c>
      <c r="AJ5455" s="2" t="str">
        <f>VLOOKUP(DatosTransformados[[#This Row],[Applied Discount Hidden]],Tabla3[#All],2,FALSE)</f>
        <v>Yes</v>
      </c>
      <c r="AK5455" s="2" t="b">
        <v>1</v>
      </c>
    </row>
    <row r="5456" spans="1:37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">
        <v>21</v>
      </c>
      <c r="O54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6" s="5" t="s">
        <v>21</v>
      </c>
      <c r="Q5456" s="5">
        <v>0</v>
      </c>
      <c r="R5456" s="5" t="s">
        <v>21</v>
      </c>
      <c r="S5456" s="5" t="s">
        <v>24</v>
      </c>
      <c r="T5456" s="5" t="s">
        <v>25</v>
      </c>
      <c r="U5456" s="5">
        <v>8</v>
      </c>
      <c r="V5456" s="5" t="str">
        <f>PROPER(DatosTransformados[[#This Row],[Payment Method Hidden]])</f>
        <v>Credit Card</v>
      </c>
      <c r="W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456" s="5">
        <v>41</v>
      </c>
      <c r="Y5456" s="5" t="s">
        <v>103</v>
      </c>
      <c r="Z5456" s="5" t="s">
        <v>197</v>
      </c>
      <c r="AA5456" s="5" t="s">
        <v>7958</v>
      </c>
      <c r="AB5456" s="6">
        <f>DATEVALUE(DatosTransformados[[#This Row],[Contact Date Hidden]])</f>
        <v>44990</v>
      </c>
      <c r="AC5456" s="6">
        <v>43983</v>
      </c>
      <c r="AD5456" s="5" t="s">
        <v>28</v>
      </c>
      <c r="AE5456" s="5" t="str">
        <f>VLOOKUP(DatosTransformados[[#This Row],[Customer Segment Hidden]],Tabla3[#All],2,FALSE)</f>
        <v>High</v>
      </c>
      <c r="AF5456" s="12">
        <v>7.8563673511185046</v>
      </c>
      <c r="AG5456" s="5">
        <v>6</v>
      </c>
      <c r="AH5456" s="5" t="s">
        <v>29</v>
      </c>
      <c r="AI5456" s="5" t="str">
        <f>IFERROR(VLOOKUP(DatosTransformados[[#This Row],[Preferred Contact Method Hidden]],Tabla3[#All],2,FALSE),DatosTransformados[[#This Row],[Preferred Contact Method Hidden]])</f>
        <v>Email</v>
      </c>
      <c r="AJ5456" s="5" t="str">
        <f>VLOOKUP(DatosTransformados[[#This Row],[Applied Discount Hidden]],Tabla3[#All],2,FALSE)</f>
        <v>Yes</v>
      </c>
      <c r="AK5456" s="5" t="b">
        <v>1</v>
      </c>
    </row>
    <row r="5457" spans="1:37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">
        <v>21</v>
      </c>
      <c r="O54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7" s="2" t="s">
        <v>21</v>
      </c>
      <c r="Q5457" s="2">
        <v>0</v>
      </c>
      <c r="R5457" s="2" t="s">
        <v>21</v>
      </c>
      <c r="S5457" s="2" t="s">
        <v>24</v>
      </c>
      <c r="T5457" s="2" t="s">
        <v>117</v>
      </c>
      <c r="U5457" s="2">
        <v>11</v>
      </c>
      <c r="V5457" s="2" t="str">
        <f>PROPER(DatosTransformados[[#This Row],[Payment Method Hidden]])</f>
        <v>Direct Debit</v>
      </c>
      <c r="W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457" s="2">
        <v>11</v>
      </c>
      <c r="Y5457" s="2"/>
      <c r="Z5457" s="2"/>
      <c r="AA5457" s="2" t="s">
        <v>328</v>
      </c>
      <c r="AB5457" s="3">
        <f>DATEVALUE(DatosTransformados[[#This Row],[Contact Date Hidden]])</f>
        <v>44179</v>
      </c>
      <c r="AC5457" s="3">
        <v>44524</v>
      </c>
      <c r="AD5457" s="2" t="s">
        <v>44</v>
      </c>
      <c r="AE5457" s="2" t="str">
        <f>VLOOKUP(DatosTransformados[[#This Row],[Customer Segment Hidden]],Tabla3[#All],2,FALSE)</f>
        <v>Medium</v>
      </c>
      <c r="AF5457" s="11">
        <v>10.677995788899951</v>
      </c>
      <c r="AG5457" s="2">
        <v>6</v>
      </c>
      <c r="AH5457" s="2" t="s">
        <v>49</v>
      </c>
      <c r="AI5457" s="2" t="str">
        <f>IFERROR(VLOOKUP(DatosTransformados[[#This Row],[Preferred Contact Method Hidden]],Tabla3[#All],2,FALSE),DatosTransformados[[#This Row],[Preferred Contact Method Hidden]])</f>
        <v>Phone</v>
      </c>
      <c r="AJ5457" s="2" t="str">
        <f>VLOOKUP(DatosTransformados[[#This Row],[Applied Discount Hidden]],Tabla3[#All],2,FALSE)</f>
        <v>Yes</v>
      </c>
      <c r="AK5457" s="2" t="b">
        <v>1</v>
      </c>
    </row>
    <row r="5458" spans="1:37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">
        <v>33</v>
      </c>
      <c r="O54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8" s="5" t="s">
        <v>21</v>
      </c>
      <c r="Q5458" s="5">
        <v>0</v>
      </c>
      <c r="R5458" s="5" t="s">
        <v>21</v>
      </c>
      <c r="S5458" s="5" t="s">
        <v>52</v>
      </c>
      <c r="T5458" s="5" t="s">
        <v>25</v>
      </c>
      <c r="U5458" s="5">
        <v>25</v>
      </c>
      <c r="V5458" s="5" t="str">
        <f>PROPER(DatosTransformados[[#This Row],[Payment Method Hidden]])</f>
        <v>Credit Card</v>
      </c>
      <c r="W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458" s="5">
        <v>1447</v>
      </c>
      <c r="Y5458" s="5"/>
      <c r="Z5458" s="5"/>
      <c r="AA5458" s="5" t="s">
        <v>951</v>
      </c>
      <c r="AB5458" s="6">
        <f>DATEVALUE(DatosTransformados[[#This Row],[Contact Date Hidden]])</f>
        <v>44916</v>
      </c>
      <c r="AC5458" s="6">
        <v>43983</v>
      </c>
      <c r="AD5458" s="5" t="s">
        <v>28</v>
      </c>
      <c r="AE5458" s="5" t="str">
        <f>VLOOKUP(DatosTransformados[[#This Row],[Customer Segment Hidden]],Tabla3[#All],2,FALSE)</f>
        <v>High</v>
      </c>
      <c r="AF5458" s="12">
        <v>21.482633672218789</v>
      </c>
      <c r="AG5458" s="5">
        <v>10</v>
      </c>
      <c r="AH5458" s="5" t="s">
        <v>63</v>
      </c>
      <c r="AI5458" s="5" t="str">
        <f>IFERROR(VLOOKUP(DatosTransformados[[#This Row],[Preferred Contact Method Hidden]],Tabla3[#All],2,FALSE),DatosTransformados[[#This Row],[Preferred Contact Method Hidden]])</f>
        <v>SMS</v>
      </c>
      <c r="AJ5458" s="5" t="str">
        <f>VLOOKUP(DatosTransformados[[#This Row],[Applied Discount Hidden]],Tabla3[#All],2,FALSE)</f>
        <v>No</v>
      </c>
      <c r="AK5458" s="5" t="b">
        <v>0</v>
      </c>
    </row>
    <row r="5459" spans="1:37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">
        <v>21</v>
      </c>
      <c r="O54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59" s="2" t="s">
        <v>21</v>
      </c>
      <c r="Q5459" s="2">
        <v>0</v>
      </c>
      <c r="R5459" s="2" t="s">
        <v>21</v>
      </c>
      <c r="S5459" s="2" t="s">
        <v>34</v>
      </c>
      <c r="T5459" s="2" t="s">
        <v>117</v>
      </c>
      <c r="U5459" s="2">
        <v>12</v>
      </c>
      <c r="V5459" s="2" t="str">
        <f>PROPER(DatosTransformados[[#This Row],[Payment Method Hidden]])</f>
        <v>Direct Debit</v>
      </c>
      <c r="W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459" s="2">
        <v>372</v>
      </c>
      <c r="Y5459" s="2"/>
      <c r="Z5459" s="2"/>
      <c r="AA5459" s="2" t="s">
        <v>511</v>
      </c>
      <c r="AB5459" s="3">
        <f>DATEVALUE(DatosTransformados[[#This Row],[Contact Date Hidden]])</f>
        <v>44956</v>
      </c>
      <c r="AC5459" s="3">
        <v>43936</v>
      </c>
      <c r="AD5459" s="2" t="s">
        <v>38</v>
      </c>
      <c r="AE5459" s="2" t="str">
        <f>VLOOKUP(DatosTransformados[[#This Row],[Customer Segment Hidden]],Tabla3[#All],2,FALSE)</f>
        <v>Low</v>
      </c>
      <c r="AF5459" s="11">
        <v>11.304103254206449</v>
      </c>
      <c r="AG5459" s="2">
        <v>9</v>
      </c>
      <c r="AH5459" s="2" t="s">
        <v>63</v>
      </c>
      <c r="AI5459" s="2" t="str">
        <f>IFERROR(VLOOKUP(DatosTransformados[[#This Row],[Preferred Contact Method Hidden]],Tabla3[#All],2,FALSE),DatosTransformados[[#This Row],[Preferred Contact Method Hidden]])</f>
        <v>SMS</v>
      </c>
      <c r="AJ5459" s="2" t="str">
        <f>VLOOKUP(DatosTransformados[[#This Row],[Applied Discount Hidden]],Tabla3[#All],2,FALSE)</f>
        <v>Yes</v>
      </c>
      <c r="AK5459" s="2" t="b">
        <v>1</v>
      </c>
    </row>
    <row r="5460" spans="1:37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">
        <v>33</v>
      </c>
      <c r="O54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0" s="5" t="s">
        <v>21</v>
      </c>
      <c r="Q5460" s="5">
        <v>0</v>
      </c>
      <c r="R5460" s="5" t="s">
        <v>21</v>
      </c>
      <c r="S5460" s="5" t="s">
        <v>24</v>
      </c>
      <c r="T5460" s="5" t="s">
        <v>117</v>
      </c>
      <c r="U5460" s="5">
        <v>50</v>
      </c>
      <c r="V5460" s="5" t="str">
        <f>PROPER(DatosTransformados[[#This Row],[Payment Method Hidden]])</f>
        <v>Direct Debit</v>
      </c>
      <c r="W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460" s="5">
        <v>1095</v>
      </c>
      <c r="Y5460" s="5" t="s">
        <v>156</v>
      </c>
      <c r="Z5460" s="5" t="s">
        <v>351</v>
      </c>
      <c r="AA5460" s="5" t="s">
        <v>1540</v>
      </c>
      <c r="AB5460" s="6">
        <f>DATEVALUE(DatosTransformados[[#This Row],[Contact Date Hidden]])</f>
        <v>43982</v>
      </c>
      <c r="AC5460" s="6">
        <v>44643</v>
      </c>
      <c r="AD5460" s="5" t="s">
        <v>38</v>
      </c>
      <c r="AE5460" s="5" t="str">
        <f>VLOOKUP(DatosTransformados[[#This Row],[Customer Segment Hidden]],Tabla3[#All],2,FALSE)</f>
        <v>Low</v>
      </c>
      <c r="AF5460" s="12">
        <v>59.356436991613592</v>
      </c>
      <c r="AG5460" s="5">
        <v>1</v>
      </c>
      <c r="AH5460" s="5" t="s">
        <v>63</v>
      </c>
      <c r="AI5460" s="5" t="str">
        <f>IFERROR(VLOOKUP(DatosTransformados[[#This Row],[Preferred Contact Method Hidden]],Tabla3[#All],2,FALSE),DatosTransformados[[#This Row],[Preferred Contact Method Hidden]])</f>
        <v>SMS</v>
      </c>
      <c r="AJ5460" s="5" t="str">
        <f>VLOOKUP(DatosTransformados[[#This Row],[Applied Discount Hidden]],Tabla3[#All],2,FALSE)</f>
        <v>No</v>
      </c>
      <c r="AK5460" s="5" t="b">
        <v>0</v>
      </c>
    </row>
    <row r="5461" spans="1:37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">
        <v>21</v>
      </c>
      <c r="O54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1" s="2" t="s">
        <v>33</v>
      </c>
      <c r="Q5461" s="2">
        <v>4</v>
      </c>
      <c r="R5461" s="2" t="s">
        <v>21</v>
      </c>
      <c r="S5461" s="2" t="s">
        <v>24</v>
      </c>
      <c r="T5461" s="2" t="s">
        <v>25</v>
      </c>
      <c r="U5461" s="2">
        <v>31</v>
      </c>
      <c r="V5461" s="2" t="str">
        <f>PROPER(DatosTransformados[[#This Row],[Payment Method Hidden]])</f>
        <v>Credit Card</v>
      </c>
      <c r="W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461" s="2">
        <v>759</v>
      </c>
      <c r="Y5461" s="2"/>
      <c r="Z5461" s="2"/>
      <c r="AA5461" s="2" t="s">
        <v>762</v>
      </c>
      <c r="AB5461" s="3">
        <f>DATEVALUE(DatosTransformados[[#This Row],[Contact Date Hidden]])</f>
        <v>45205</v>
      </c>
      <c r="AC5461" s="3">
        <v>44467</v>
      </c>
      <c r="AD5461" s="2" t="s">
        <v>28</v>
      </c>
      <c r="AE5461" s="2" t="str">
        <f>VLOOKUP(DatosTransformados[[#This Row],[Customer Segment Hidden]],Tabla3[#All],2,FALSE)</f>
        <v>High</v>
      </c>
      <c r="AF5461" s="11">
        <v>33.706979433347378</v>
      </c>
      <c r="AG5461" s="2">
        <v>8</v>
      </c>
      <c r="AH5461" s="2" t="s">
        <v>49</v>
      </c>
      <c r="AI5461" s="2" t="str">
        <f>IFERROR(VLOOKUP(DatosTransformados[[#This Row],[Preferred Contact Method Hidden]],Tabla3[#All],2,FALSE),DatosTransformados[[#This Row],[Preferred Contact Method Hidden]])</f>
        <v>Phone</v>
      </c>
      <c r="AJ5461" s="2" t="str">
        <f>VLOOKUP(DatosTransformados[[#This Row],[Applied Discount Hidden]],Tabla3[#All],2,FALSE)</f>
        <v>Yes</v>
      </c>
      <c r="AK5461" s="2" t="b">
        <v>1</v>
      </c>
    </row>
    <row r="5462" spans="1:37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">
        <v>21</v>
      </c>
      <c r="O54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2" s="5" t="s">
        <v>21</v>
      </c>
      <c r="Q5462" s="5">
        <v>0</v>
      </c>
      <c r="R5462" s="5" t="s">
        <v>21</v>
      </c>
      <c r="S5462" s="5" t="s">
        <v>52</v>
      </c>
      <c r="T5462" s="5" t="s">
        <v>25</v>
      </c>
      <c r="U5462" s="5">
        <v>16</v>
      </c>
      <c r="V5462" s="5" t="str">
        <f>PROPER(DatosTransformados[[#This Row],[Payment Method Hidden]])</f>
        <v>Credit Card</v>
      </c>
      <c r="W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462" s="5">
        <v>1081</v>
      </c>
      <c r="Y5462" s="5"/>
      <c r="Z5462" s="5"/>
      <c r="AA5462" s="5" t="s">
        <v>2939</v>
      </c>
      <c r="AB5462" s="6">
        <f>DATEVALUE(DatosTransformados[[#This Row],[Contact Date Hidden]])</f>
        <v>44521</v>
      </c>
      <c r="AC5462" s="6">
        <v>45053</v>
      </c>
      <c r="AD5462" s="5" t="s">
        <v>38</v>
      </c>
      <c r="AE5462" s="5" t="str">
        <f>VLOOKUP(DatosTransformados[[#This Row],[Customer Segment Hidden]],Tabla3[#All],2,FALSE)</f>
        <v>Low</v>
      </c>
      <c r="AF5462" s="12">
        <v>17.150522694660239</v>
      </c>
      <c r="AG5462" s="5">
        <v>5</v>
      </c>
      <c r="AH5462" s="5" t="s">
        <v>29</v>
      </c>
      <c r="AI5462" s="5" t="str">
        <f>IFERROR(VLOOKUP(DatosTransformados[[#This Row],[Preferred Contact Method Hidden]],Tabla3[#All],2,FALSE),DatosTransformados[[#This Row],[Preferred Contact Method Hidden]])</f>
        <v>Email</v>
      </c>
      <c r="AJ5462" s="5" t="str">
        <f>VLOOKUP(DatosTransformados[[#This Row],[Applied Discount Hidden]],Tabla3[#All],2,FALSE)</f>
        <v>Yes</v>
      </c>
      <c r="AK5462" s="5" t="b">
        <v>1</v>
      </c>
    </row>
    <row r="5463" spans="1:37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">
        <v>21</v>
      </c>
      <c r="O54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3" s="2" t="s">
        <v>21</v>
      </c>
      <c r="Q5463" s="2">
        <v>0</v>
      </c>
      <c r="R5463" s="2" t="s">
        <v>33</v>
      </c>
      <c r="S5463" s="2" t="s">
        <v>24</v>
      </c>
      <c r="T5463" s="2" t="s">
        <v>117</v>
      </c>
      <c r="U5463" s="2">
        <v>39</v>
      </c>
      <c r="V5463" s="2" t="str">
        <f>PROPER(DatosTransformados[[#This Row],[Payment Method Hidden]])</f>
        <v>Direct Debit</v>
      </c>
      <c r="W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463" s="2">
        <v>202</v>
      </c>
      <c r="Y5463" s="2" t="s">
        <v>42</v>
      </c>
      <c r="Z5463" s="2" t="s">
        <v>359</v>
      </c>
      <c r="AA5463" s="2" t="s">
        <v>5683</v>
      </c>
      <c r="AB5463" s="3">
        <f>DATEVALUE(DatosTransformados[[#This Row],[Contact Date Hidden]])</f>
        <v>44593</v>
      </c>
      <c r="AC5463" s="3">
        <v>45207</v>
      </c>
      <c r="AD5463" s="2" t="s">
        <v>28</v>
      </c>
      <c r="AE5463" s="2" t="str">
        <f>VLOOKUP(DatosTransformados[[#This Row],[Customer Segment Hidden]],Tabla3[#All],2,FALSE)</f>
        <v>High</v>
      </c>
      <c r="AF5463" s="11">
        <v>44.514772337528477</v>
      </c>
      <c r="AG5463" s="2">
        <v>2</v>
      </c>
      <c r="AH5463" s="2" t="s">
        <v>49</v>
      </c>
      <c r="AI5463" s="2" t="str">
        <f>IFERROR(VLOOKUP(DatosTransformados[[#This Row],[Preferred Contact Method Hidden]],Tabla3[#All],2,FALSE),DatosTransformados[[#This Row],[Preferred Contact Method Hidden]])</f>
        <v>Phone</v>
      </c>
      <c r="AJ5463" s="2" t="str">
        <f>VLOOKUP(DatosTransformados[[#This Row],[Applied Discount Hidden]],Tabla3[#All],2,FALSE)</f>
        <v>Yes</v>
      </c>
      <c r="AK5463" s="2" t="b">
        <v>1</v>
      </c>
    </row>
    <row r="5464" spans="1:37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">
        <v>33</v>
      </c>
      <c r="O54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4" s="5" t="s">
        <v>21</v>
      </c>
      <c r="Q5464" s="5">
        <v>0</v>
      </c>
      <c r="R5464" s="5" t="s">
        <v>21</v>
      </c>
      <c r="S5464" s="5" t="s">
        <v>34</v>
      </c>
      <c r="T5464" s="5" t="s">
        <v>35</v>
      </c>
      <c r="U5464" s="5">
        <v>42</v>
      </c>
      <c r="V5464" s="5" t="str">
        <f>PROPER(DatosTransformados[[#This Row],[Payment Method Hidden]])</f>
        <v>Direct Debit</v>
      </c>
      <c r="W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464" s="5">
        <v>42</v>
      </c>
      <c r="Y5464" s="5"/>
      <c r="Z5464" s="5"/>
      <c r="AA5464" s="5" t="s">
        <v>6245</v>
      </c>
      <c r="AB5464" s="6">
        <f>DATEVALUE(DatosTransformados[[#This Row],[Contact Date Hidden]])</f>
        <v>44977</v>
      </c>
      <c r="AC5464" s="6">
        <v>44855</v>
      </c>
      <c r="AD5464" s="5" t="s">
        <v>28</v>
      </c>
      <c r="AE5464" s="5" t="str">
        <f>VLOOKUP(DatosTransformados[[#This Row],[Customer Segment Hidden]],Tabla3[#All],2,FALSE)</f>
        <v>High</v>
      </c>
      <c r="AF5464" s="12">
        <v>39.946611165794991</v>
      </c>
      <c r="AG5464" s="5">
        <v>1</v>
      </c>
      <c r="AH5464" s="5" t="s">
        <v>63</v>
      </c>
      <c r="AI5464" s="5" t="str">
        <f>IFERROR(VLOOKUP(DatosTransformados[[#This Row],[Preferred Contact Method Hidden]],Tabla3[#All],2,FALSE),DatosTransformados[[#This Row],[Preferred Contact Method Hidden]])</f>
        <v>SMS</v>
      </c>
      <c r="AJ5464" s="5" t="str">
        <f>VLOOKUP(DatosTransformados[[#This Row],[Applied Discount Hidden]],Tabla3[#All],2,FALSE)</f>
        <v>Yes</v>
      </c>
      <c r="AK5464" s="5" t="b">
        <v>1</v>
      </c>
    </row>
    <row r="5465" spans="1:37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">
        <v>21</v>
      </c>
      <c r="O54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5" s="2" t="s">
        <v>33</v>
      </c>
      <c r="Q5465" s="2">
        <v>6</v>
      </c>
      <c r="R5465" s="2" t="s">
        <v>21</v>
      </c>
      <c r="S5465" s="2" t="s">
        <v>24</v>
      </c>
      <c r="T5465" s="2" t="s">
        <v>117</v>
      </c>
      <c r="U5465" s="2">
        <v>43</v>
      </c>
      <c r="V5465" s="2" t="str">
        <f>PROPER(DatosTransformados[[#This Row],[Payment Method Hidden]])</f>
        <v>Direct Debit</v>
      </c>
      <c r="W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465" s="2">
        <v>1257</v>
      </c>
      <c r="Y5465" s="2"/>
      <c r="Z5465" s="2"/>
      <c r="AA5465" s="2" t="s">
        <v>1354</v>
      </c>
      <c r="AB5465" s="3">
        <f>DATEVALUE(DatosTransformados[[#This Row],[Contact Date Hidden]])</f>
        <v>43869</v>
      </c>
      <c r="AC5465" s="3">
        <v>43878</v>
      </c>
      <c r="AD5465" s="2" t="s">
        <v>28</v>
      </c>
      <c r="AE5465" s="2" t="str">
        <f>VLOOKUP(DatosTransformados[[#This Row],[Customer Segment Hidden]],Tabla3[#All],2,FALSE)</f>
        <v>High</v>
      </c>
      <c r="AF5465" s="11">
        <v>38.787071977812133</v>
      </c>
      <c r="AG5465" s="2">
        <v>7</v>
      </c>
      <c r="AH5465" s="2" t="s">
        <v>63</v>
      </c>
      <c r="AI5465" s="2" t="str">
        <f>IFERROR(VLOOKUP(DatosTransformados[[#This Row],[Preferred Contact Method Hidden]],Tabla3[#All],2,FALSE),DatosTransformados[[#This Row],[Preferred Contact Method Hidden]])</f>
        <v>SMS</v>
      </c>
      <c r="AJ5465" s="2" t="str">
        <f>VLOOKUP(DatosTransformados[[#This Row],[Applied Discount Hidden]],Tabla3[#All],2,FALSE)</f>
        <v>No</v>
      </c>
      <c r="AK5465" s="2" t="b">
        <v>0</v>
      </c>
    </row>
    <row r="5466" spans="1:37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">
        <v>21</v>
      </c>
      <c r="O54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6" s="5" t="s">
        <v>33</v>
      </c>
      <c r="Q5466" s="5">
        <v>2</v>
      </c>
      <c r="R5466" s="5" t="s">
        <v>21</v>
      </c>
      <c r="S5466" s="5" t="s">
        <v>24</v>
      </c>
      <c r="T5466" s="5" t="s">
        <v>123</v>
      </c>
      <c r="U5466" s="5">
        <v>23</v>
      </c>
      <c r="V5466" s="5" t="str">
        <f>PROPER(DatosTransformados[[#This Row],[Payment Method Hidden]])</f>
        <v>Credit Card</v>
      </c>
      <c r="W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466" s="5">
        <v>145</v>
      </c>
      <c r="Y5466" s="5"/>
      <c r="Z5466" s="5"/>
      <c r="AA5466" s="5" t="s">
        <v>1660</v>
      </c>
      <c r="AB5466" s="6">
        <f>DATEVALUE(DatosTransformados[[#This Row],[Contact Date Hidden]])</f>
        <v>44340</v>
      </c>
      <c r="AC5466" s="6">
        <v>44256</v>
      </c>
      <c r="AD5466" s="5" t="s">
        <v>28</v>
      </c>
      <c r="AE5466" s="5" t="str">
        <f>VLOOKUP(DatosTransformados[[#This Row],[Customer Segment Hidden]],Tabla3[#All],2,FALSE)</f>
        <v>High</v>
      </c>
      <c r="AF5466" s="12">
        <v>26.29291319224188</v>
      </c>
      <c r="AG5466" s="5">
        <v>3</v>
      </c>
      <c r="AH5466" s="5" t="s">
        <v>63</v>
      </c>
      <c r="AI5466" s="5" t="str">
        <f>IFERROR(VLOOKUP(DatosTransformados[[#This Row],[Preferred Contact Method Hidden]],Tabla3[#All],2,FALSE),DatosTransformados[[#This Row],[Preferred Contact Method Hidden]])</f>
        <v>SMS</v>
      </c>
      <c r="AJ5466" s="5" t="str">
        <f>VLOOKUP(DatosTransformados[[#This Row],[Applied Discount Hidden]],Tabla3[#All],2,FALSE)</f>
        <v>Yes</v>
      </c>
      <c r="AK5466" s="5" t="b">
        <v>1</v>
      </c>
    </row>
    <row r="5467" spans="1:37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">
        <v>21</v>
      </c>
      <c r="O54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7" s="2" t="s">
        <v>21</v>
      </c>
      <c r="Q5467" s="2">
        <v>0</v>
      </c>
      <c r="R5467" s="2" t="s">
        <v>21</v>
      </c>
      <c r="S5467" s="2" t="s">
        <v>24</v>
      </c>
      <c r="T5467" s="2" t="s">
        <v>35</v>
      </c>
      <c r="U5467" s="2">
        <v>45</v>
      </c>
      <c r="V5467" s="2" t="str">
        <f>PROPER(DatosTransformados[[#This Row],[Payment Method Hidden]])</f>
        <v>Direct Debit</v>
      </c>
      <c r="W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467" s="2">
        <v>1107</v>
      </c>
      <c r="Y5467" s="2" t="s">
        <v>156</v>
      </c>
      <c r="Z5467" s="2" t="s">
        <v>157</v>
      </c>
      <c r="AA5467" s="2" t="s">
        <v>5055</v>
      </c>
      <c r="AB5467" s="3">
        <f>DATEVALUE(DatosTransformados[[#This Row],[Contact Date Hidden]])</f>
        <v>44865</v>
      </c>
      <c r="AC5467" s="3">
        <v>44460</v>
      </c>
      <c r="AD5467" s="2" t="s">
        <v>38</v>
      </c>
      <c r="AE5467" s="2" t="str">
        <f>VLOOKUP(DatosTransformados[[#This Row],[Customer Segment Hidden]],Tabla3[#All],2,FALSE)</f>
        <v>Low</v>
      </c>
      <c r="AF5467" s="11">
        <v>52.264888974549372</v>
      </c>
      <c r="AG5467" s="2">
        <v>9</v>
      </c>
      <c r="AH5467" s="2" t="s">
        <v>63</v>
      </c>
      <c r="AI5467" s="2" t="str">
        <f>IFERROR(VLOOKUP(DatosTransformados[[#This Row],[Preferred Contact Method Hidden]],Tabla3[#All],2,FALSE),DatosTransformados[[#This Row],[Preferred Contact Method Hidden]])</f>
        <v>SMS</v>
      </c>
      <c r="AJ5467" s="2" t="str">
        <f>VLOOKUP(DatosTransformados[[#This Row],[Applied Discount Hidden]],Tabla3[#All],2,FALSE)</f>
        <v>No</v>
      </c>
      <c r="AK5467" s="2" t="b">
        <v>0</v>
      </c>
    </row>
    <row r="5468" spans="1:37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">
        <v>21</v>
      </c>
      <c r="O54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8" s="5" t="s">
        <v>21</v>
      </c>
      <c r="Q5468" s="5">
        <v>0</v>
      </c>
      <c r="R5468" s="5" t="s">
        <v>21</v>
      </c>
      <c r="S5468" s="5" t="s">
        <v>34</v>
      </c>
      <c r="T5468" s="5" t="s">
        <v>123</v>
      </c>
      <c r="U5468" s="5">
        <v>15</v>
      </c>
      <c r="V5468" s="5" t="str">
        <f>PROPER(DatosTransformados[[#This Row],[Payment Method Hidden]])</f>
        <v>Credit Card</v>
      </c>
      <c r="W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468" s="5">
        <v>701</v>
      </c>
      <c r="Y5468" s="5"/>
      <c r="Z5468" s="5"/>
      <c r="AA5468" s="5" t="s">
        <v>7971</v>
      </c>
      <c r="AB5468" s="6">
        <f>DATEVALUE(DatosTransformados[[#This Row],[Contact Date Hidden]])</f>
        <v>43952</v>
      </c>
      <c r="AC5468" s="6">
        <v>44824</v>
      </c>
      <c r="AD5468" s="5" t="s">
        <v>44</v>
      </c>
      <c r="AE5468" s="5" t="str">
        <f>VLOOKUP(DatosTransformados[[#This Row],[Customer Segment Hidden]],Tabla3[#All],2,FALSE)</f>
        <v>Medium</v>
      </c>
      <c r="AF5468" s="12">
        <v>12.987690930914169</v>
      </c>
      <c r="AG5468" s="5">
        <v>5</v>
      </c>
      <c r="AH5468" s="5" t="s">
        <v>49</v>
      </c>
      <c r="AI5468" s="5" t="str">
        <f>IFERROR(VLOOKUP(DatosTransformados[[#This Row],[Preferred Contact Method Hidden]],Tabla3[#All],2,FALSE),DatosTransformados[[#This Row],[Preferred Contact Method Hidden]])</f>
        <v>Phone</v>
      </c>
      <c r="AJ5468" s="5" t="str">
        <f>VLOOKUP(DatosTransformados[[#This Row],[Applied Discount Hidden]],Tabla3[#All],2,FALSE)</f>
        <v>No</v>
      </c>
      <c r="AK5468" s="5" t="b">
        <v>0</v>
      </c>
    </row>
    <row r="5469" spans="1:37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">
        <v>21</v>
      </c>
      <c r="O54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69" s="2" t="s">
        <v>21</v>
      </c>
      <c r="Q5469" s="2">
        <v>0</v>
      </c>
      <c r="R5469" s="2" t="s">
        <v>33</v>
      </c>
      <c r="S5469" s="2" t="s">
        <v>24</v>
      </c>
      <c r="T5469" s="2" t="s">
        <v>35</v>
      </c>
      <c r="U5469" s="2">
        <v>25</v>
      </c>
      <c r="V5469" s="2" t="str">
        <f>PROPER(DatosTransformados[[#This Row],[Payment Method Hidden]])</f>
        <v>Direct Debit</v>
      </c>
      <c r="W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469" s="2">
        <v>25</v>
      </c>
      <c r="Y5469" s="2" t="s">
        <v>42</v>
      </c>
      <c r="Z5469" s="2" t="s">
        <v>213</v>
      </c>
      <c r="AA5469" s="2" t="s">
        <v>1507</v>
      </c>
      <c r="AB5469" s="3">
        <f>DATEVALUE(DatosTransformados[[#This Row],[Contact Date Hidden]])</f>
        <v>44348</v>
      </c>
      <c r="AC5469" s="3">
        <v>44224</v>
      </c>
      <c r="AD5469" s="2" t="s">
        <v>38</v>
      </c>
      <c r="AE5469" s="2" t="str">
        <f>VLOOKUP(DatosTransformados[[#This Row],[Customer Segment Hidden]],Tabla3[#All],2,FALSE)</f>
        <v>Low</v>
      </c>
      <c r="AF5469" s="11">
        <v>20.456183315929731</v>
      </c>
      <c r="AG5469" s="2">
        <v>2</v>
      </c>
      <c r="AH5469" s="2" t="s">
        <v>49</v>
      </c>
      <c r="AI5469" s="2" t="str">
        <f>IFERROR(VLOOKUP(DatosTransformados[[#This Row],[Preferred Contact Method Hidden]],Tabla3[#All],2,FALSE),DatosTransformados[[#This Row],[Preferred Contact Method Hidden]])</f>
        <v>Phone</v>
      </c>
      <c r="AJ5469" s="2" t="str">
        <f>VLOOKUP(DatosTransformados[[#This Row],[Applied Discount Hidden]],Tabla3[#All],2,FALSE)</f>
        <v>No</v>
      </c>
      <c r="AK5469" s="2" t="b">
        <v>0</v>
      </c>
    </row>
    <row r="5470" spans="1:37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">
        <v>21</v>
      </c>
      <c r="O54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0" s="5" t="s">
        <v>21</v>
      </c>
      <c r="Q5470" s="5">
        <v>0</v>
      </c>
      <c r="R5470" s="5" t="s">
        <v>21</v>
      </c>
      <c r="S5470" s="5" t="s">
        <v>24</v>
      </c>
      <c r="T5470" s="5" t="s">
        <v>207</v>
      </c>
      <c r="U5470" s="5">
        <v>28</v>
      </c>
      <c r="V5470" s="5" t="str">
        <f>PROPER(DatosTransformados[[#This Row],[Payment Method Hidden]])</f>
        <v>Paper Check</v>
      </c>
      <c r="W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470" s="5">
        <v>28</v>
      </c>
      <c r="Y5470" s="5" t="s">
        <v>42</v>
      </c>
      <c r="Z5470" s="5" t="s">
        <v>213</v>
      </c>
      <c r="AA5470" s="5" t="s">
        <v>7974</v>
      </c>
      <c r="AB5470" s="6">
        <f>DATEVALUE(DatosTransformados[[#This Row],[Contact Date Hidden]])</f>
        <v>45014</v>
      </c>
      <c r="AC5470" s="6">
        <v>44864</v>
      </c>
      <c r="AD5470" s="5" t="s">
        <v>28</v>
      </c>
      <c r="AE5470" s="5" t="str">
        <f>VLOOKUP(DatosTransformados[[#This Row],[Customer Segment Hidden]],Tabla3[#All],2,FALSE)</f>
        <v>High</v>
      </c>
      <c r="AF5470" s="12">
        <v>23.36569319057288</v>
      </c>
      <c r="AG5470" s="5">
        <v>10</v>
      </c>
      <c r="AH5470" s="5" t="s">
        <v>49</v>
      </c>
      <c r="AI5470" s="5" t="str">
        <f>IFERROR(VLOOKUP(DatosTransformados[[#This Row],[Preferred Contact Method Hidden]],Tabla3[#All],2,FALSE),DatosTransformados[[#This Row],[Preferred Contact Method Hidden]])</f>
        <v>Phone</v>
      </c>
      <c r="AJ5470" s="5" t="str">
        <f>VLOOKUP(DatosTransformados[[#This Row],[Applied Discount Hidden]],Tabla3[#All],2,FALSE)</f>
        <v>Yes</v>
      </c>
      <c r="AK5470" s="5" t="b">
        <v>1</v>
      </c>
    </row>
    <row r="5471" spans="1:37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">
        <v>21</v>
      </c>
      <c r="O54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1" s="2" t="s">
        <v>21</v>
      </c>
      <c r="Q5471" s="2">
        <v>0</v>
      </c>
      <c r="R5471" s="2" t="s">
        <v>21</v>
      </c>
      <c r="S5471" s="2" t="s">
        <v>34</v>
      </c>
      <c r="T5471" s="2" t="s">
        <v>25</v>
      </c>
      <c r="U5471" s="2">
        <v>10</v>
      </c>
      <c r="V5471" s="2" t="str">
        <f>PROPER(DatosTransformados[[#This Row],[Payment Method Hidden]])</f>
        <v>Credit Card</v>
      </c>
      <c r="W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471" s="2">
        <v>230</v>
      </c>
      <c r="Y5471" s="2"/>
      <c r="Z5471" s="2"/>
      <c r="AA5471" s="2" t="s">
        <v>7976</v>
      </c>
      <c r="AB5471" s="3">
        <f>DATEVALUE(DatosTransformados[[#This Row],[Contact Date Hidden]])</f>
        <v>44046</v>
      </c>
      <c r="AC5471" s="3">
        <v>44203</v>
      </c>
      <c r="AD5471" s="2" t="s">
        <v>28</v>
      </c>
      <c r="AE5471" s="2" t="str">
        <f>VLOOKUP(DatosTransformados[[#This Row],[Customer Segment Hidden]],Tabla3[#All],2,FALSE)</f>
        <v>High</v>
      </c>
      <c r="AF5471" s="11">
        <v>8.6564672254824089</v>
      </c>
      <c r="AG5471" s="2">
        <v>0</v>
      </c>
      <c r="AH5471" s="2" t="s">
        <v>49</v>
      </c>
      <c r="AI5471" s="2" t="str">
        <f>IFERROR(VLOOKUP(DatosTransformados[[#This Row],[Preferred Contact Method Hidden]],Tabla3[#All],2,FALSE),DatosTransformados[[#This Row],[Preferred Contact Method Hidden]])</f>
        <v>Phone</v>
      </c>
      <c r="AJ5471" s="2" t="str">
        <f>VLOOKUP(DatosTransformados[[#This Row],[Applied Discount Hidden]],Tabla3[#All],2,FALSE)</f>
        <v>No</v>
      </c>
      <c r="AK5471" s="2" t="b">
        <v>0</v>
      </c>
    </row>
    <row r="5472" spans="1:37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">
        <v>21</v>
      </c>
      <c r="O54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2" s="5" t="s">
        <v>21</v>
      </c>
      <c r="Q5472" s="5">
        <v>0</v>
      </c>
      <c r="R5472" s="5" t="s">
        <v>21</v>
      </c>
      <c r="S5472" s="5" t="s">
        <v>24</v>
      </c>
      <c r="T5472" s="5" t="s">
        <v>117</v>
      </c>
      <c r="U5472" s="5">
        <v>39</v>
      </c>
      <c r="V5472" s="5" t="str">
        <f>PROPER(DatosTransformados[[#This Row],[Payment Method Hidden]])</f>
        <v>Direct Debit</v>
      </c>
      <c r="W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472" s="5">
        <v>1917</v>
      </c>
      <c r="Y5472" s="5"/>
      <c r="Z5472" s="5"/>
      <c r="AA5472" s="5" t="s">
        <v>819</v>
      </c>
      <c r="AB5472" s="6">
        <f>DATEVALUE(DatosTransformados[[#This Row],[Contact Date Hidden]])</f>
        <v>44516</v>
      </c>
      <c r="AC5472" s="6">
        <v>45220</v>
      </c>
      <c r="AD5472" s="5" t="s">
        <v>28</v>
      </c>
      <c r="AE5472" s="5" t="str">
        <f>VLOOKUP(DatosTransformados[[#This Row],[Customer Segment Hidden]],Tabla3[#All],2,FALSE)</f>
        <v>High</v>
      </c>
      <c r="AF5472" s="12">
        <v>37.863885553551697</v>
      </c>
      <c r="AG5472" s="5">
        <v>4</v>
      </c>
      <c r="AH5472" s="5" t="s">
        <v>63</v>
      </c>
      <c r="AI5472" s="5" t="str">
        <f>IFERROR(VLOOKUP(DatosTransformados[[#This Row],[Preferred Contact Method Hidden]],Tabla3[#All],2,FALSE),DatosTransformados[[#This Row],[Preferred Contact Method Hidden]])</f>
        <v>SMS</v>
      </c>
      <c r="AJ5472" s="5" t="str">
        <f>VLOOKUP(DatosTransformados[[#This Row],[Applied Discount Hidden]],Tabla3[#All],2,FALSE)</f>
        <v>No</v>
      </c>
      <c r="AK5472" s="5" t="b">
        <v>0</v>
      </c>
    </row>
    <row r="5473" spans="1:37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">
        <v>21</v>
      </c>
      <c r="O54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3" s="2" t="s">
        <v>33</v>
      </c>
      <c r="Q5473" s="2">
        <v>4</v>
      </c>
      <c r="R5473" s="2" t="s">
        <v>33</v>
      </c>
      <c r="S5473" s="2" t="s">
        <v>34</v>
      </c>
      <c r="T5473" s="2" t="s">
        <v>35</v>
      </c>
      <c r="U5473" s="2">
        <v>18</v>
      </c>
      <c r="V5473" s="2" t="str">
        <f>PROPER(DatosTransformados[[#This Row],[Payment Method Hidden]])</f>
        <v>Direct Debit</v>
      </c>
      <c r="W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473" s="2">
        <v>928</v>
      </c>
      <c r="Y5473" s="2"/>
      <c r="Z5473" s="2"/>
      <c r="AA5473" s="2" t="s">
        <v>6530</v>
      </c>
      <c r="AB5473" s="3">
        <f>DATEVALUE(DatosTransformados[[#This Row],[Contact Date Hidden]])</f>
        <v>45170</v>
      </c>
      <c r="AC5473" s="3">
        <v>44930</v>
      </c>
      <c r="AD5473" s="2" t="s">
        <v>44</v>
      </c>
      <c r="AE5473" s="2" t="str">
        <f>VLOOKUP(DatosTransformados[[#This Row],[Customer Segment Hidden]],Tabla3[#All],2,FALSE)</f>
        <v>Medium</v>
      </c>
      <c r="AF5473" s="11">
        <v>16.382618740116332</v>
      </c>
      <c r="AG5473" s="2">
        <v>0</v>
      </c>
      <c r="AH5473" s="2" t="s">
        <v>63</v>
      </c>
      <c r="AI5473" s="2" t="str">
        <f>IFERROR(VLOOKUP(DatosTransformados[[#This Row],[Preferred Contact Method Hidden]],Tabla3[#All],2,FALSE),DatosTransformados[[#This Row],[Preferred Contact Method Hidden]])</f>
        <v>SMS</v>
      </c>
      <c r="AJ5473" s="2" t="str">
        <f>VLOOKUP(DatosTransformados[[#This Row],[Applied Discount Hidden]],Tabla3[#All],2,FALSE)</f>
        <v>Yes</v>
      </c>
      <c r="AK5473" s="2" t="b">
        <v>1</v>
      </c>
    </row>
    <row r="5474" spans="1:37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">
        <v>21</v>
      </c>
      <c r="O54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4" s="5" t="s">
        <v>21</v>
      </c>
      <c r="Q5474" s="5">
        <v>0</v>
      </c>
      <c r="R5474" s="5" t="s">
        <v>21</v>
      </c>
      <c r="S5474" s="5" t="s">
        <v>24</v>
      </c>
      <c r="T5474" s="5" t="s">
        <v>117</v>
      </c>
      <c r="U5474" s="5">
        <v>44</v>
      </c>
      <c r="V5474" s="5" t="str">
        <f>PROPER(DatosTransformados[[#This Row],[Payment Method Hidden]])</f>
        <v>Direct Debit</v>
      </c>
      <c r="W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474" s="5">
        <v>331</v>
      </c>
      <c r="Y5474" s="5"/>
      <c r="Z5474" s="5"/>
      <c r="AA5474" s="5" t="s">
        <v>3281</v>
      </c>
      <c r="AB5474" s="6">
        <f>DATEVALUE(DatosTransformados[[#This Row],[Contact Date Hidden]])</f>
        <v>44151</v>
      </c>
      <c r="AC5474" s="6">
        <v>44455</v>
      </c>
      <c r="AD5474" s="5" t="s">
        <v>28</v>
      </c>
      <c r="AE5474" s="5" t="str">
        <f>VLOOKUP(DatosTransformados[[#This Row],[Customer Segment Hidden]],Tabla3[#All],2,FALSE)</f>
        <v>High</v>
      </c>
      <c r="AF5474" s="12">
        <v>37.208910107086552</v>
      </c>
      <c r="AG5474" s="5">
        <v>3</v>
      </c>
      <c r="AH5474" s="5" t="s">
        <v>29</v>
      </c>
      <c r="AI5474" s="5" t="str">
        <f>IFERROR(VLOOKUP(DatosTransformados[[#This Row],[Preferred Contact Method Hidden]],Tabla3[#All],2,FALSE),DatosTransformados[[#This Row],[Preferred Contact Method Hidden]])</f>
        <v>Email</v>
      </c>
      <c r="AJ5474" s="5" t="str">
        <f>VLOOKUP(DatosTransformados[[#This Row],[Applied Discount Hidden]],Tabla3[#All],2,FALSE)</f>
        <v>Yes</v>
      </c>
      <c r="AK5474" s="5" t="b">
        <v>1</v>
      </c>
    </row>
    <row r="5475" spans="1:37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">
        <v>21</v>
      </c>
      <c r="O54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5" s="2" t="s">
        <v>21</v>
      </c>
      <c r="Q5475" s="2">
        <v>0</v>
      </c>
      <c r="R5475" s="2" t="s">
        <v>21</v>
      </c>
      <c r="S5475" s="2" t="s">
        <v>52</v>
      </c>
      <c r="T5475" s="2" t="s">
        <v>25</v>
      </c>
      <c r="U5475" s="2">
        <v>51</v>
      </c>
      <c r="V5475" s="2" t="str">
        <f>PROPER(DatosTransformados[[#This Row],[Payment Method Hidden]])</f>
        <v>Credit Card</v>
      </c>
      <c r="W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475" s="2">
        <v>2680</v>
      </c>
      <c r="Y5475" s="2"/>
      <c r="Z5475" s="2"/>
      <c r="AA5475" s="2" t="s">
        <v>4505</v>
      </c>
      <c r="AB5475" s="3">
        <f>DATEVALUE(DatosTransformados[[#This Row],[Contact Date Hidden]])</f>
        <v>43910</v>
      </c>
      <c r="AC5475" s="3">
        <v>44781</v>
      </c>
      <c r="AD5475" s="2" t="s">
        <v>44</v>
      </c>
      <c r="AE5475" s="2" t="str">
        <f>VLOOKUP(DatosTransformados[[#This Row],[Customer Segment Hidden]],Tabla3[#All],2,FALSE)</f>
        <v>Medium</v>
      </c>
      <c r="AF5475" s="11">
        <v>59.30778825874475</v>
      </c>
      <c r="AG5475" s="2">
        <v>10</v>
      </c>
      <c r="AH5475" s="2" t="s">
        <v>49</v>
      </c>
      <c r="AI5475" s="2" t="str">
        <f>IFERROR(VLOOKUP(DatosTransformados[[#This Row],[Preferred Contact Method Hidden]],Tabla3[#All],2,FALSE),DatosTransformados[[#This Row],[Preferred Contact Method Hidden]])</f>
        <v>Phone</v>
      </c>
      <c r="AJ5475" s="2" t="str">
        <f>VLOOKUP(DatosTransformados[[#This Row],[Applied Discount Hidden]],Tabla3[#All],2,FALSE)</f>
        <v>Yes</v>
      </c>
      <c r="AK5475" s="2" t="b">
        <v>1</v>
      </c>
    </row>
    <row r="5476" spans="1:37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">
        <v>21</v>
      </c>
      <c r="O54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6" s="5" t="s">
        <v>21</v>
      </c>
      <c r="Q5476" s="5">
        <v>0</v>
      </c>
      <c r="R5476" s="5" t="s">
        <v>21</v>
      </c>
      <c r="S5476" s="5" t="s">
        <v>34</v>
      </c>
      <c r="T5476" s="5" t="s">
        <v>25</v>
      </c>
      <c r="U5476" s="5">
        <v>15</v>
      </c>
      <c r="V5476" s="5" t="str">
        <f>PROPER(DatosTransformados[[#This Row],[Payment Method Hidden]])</f>
        <v>Credit Card</v>
      </c>
      <c r="W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476" s="5">
        <v>199</v>
      </c>
      <c r="Y5476" s="5"/>
      <c r="Z5476" s="5"/>
      <c r="AA5476" s="5" t="s">
        <v>226</v>
      </c>
      <c r="AB5476" s="6">
        <f>DATEVALUE(DatosTransformados[[#This Row],[Contact Date Hidden]])</f>
        <v>45195</v>
      </c>
      <c r="AC5476" s="6">
        <v>43957</v>
      </c>
      <c r="AD5476" s="5" t="s">
        <v>28</v>
      </c>
      <c r="AE5476" s="5" t="str">
        <f>VLOOKUP(DatosTransformados[[#This Row],[Customer Segment Hidden]],Tabla3[#All],2,FALSE)</f>
        <v>High</v>
      </c>
      <c r="AF5476" s="12">
        <v>13.57825539699985</v>
      </c>
      <c r="AG5476" s="5">
        <v>3</v>
      </c>
      <c r="AH5476" s="5" t="s">
        <v>49</v>
      </c>
      <c r="AI5476" s="5" t="str">
        <f>IFERROR(VLOOKUP(DatosTransformados[[#This Row],[Preferred Contact Method Hidden]],Tabla3[#All],2,FALSE),DatosTransformados[[#This Row],[Preferred Contact Method Hidden]])</f>
        <v>Phone</v>
      </c>
      <c r="AJ5476" s="5" t="str">
        <f>VLOOKUP(DatosTransformados[[#This Row],[Applied Discount Hidden]],Tabla3[#All],2,FALSE)</f>
        <v>No</v>
      </c>
      <c r="AK5476" s="5" t="b">
        <v>0</v>
      </c>
    </row>
    <row r="5477" spans="1:37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">
        <v>21</v>
      </c>
      <c r="O54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7" s="2" t="s">
        <v>21</v>
      </c>
      <c r="Q5477" s="2">
        <v>0</v>
      </c>
      <c r="R5477" s="2" t="s">
        <v>33</v>
      </c>
      <c r="S5477" s="2" t="s">
        <v>52</v>
      </c>
      <c r="T5477" s="2" t="s">
        <v>35</v>
      </c>
      <c r="U5477" s="2">
        <v>61</v>
      </c>
      <c r="V5477" s="2" t="str">
        <f>PROPER(DatosTransformados[[#This Row],[Payment Method Hidden]])</f>
        <v>Direct Debit</v>
      </c>
      <c r="W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477" s="2">
        <v>1568</v>
      </c>
      <c r="Y5477" s="2"/>
      <c r="Z5477" s="2"/>
      <c r="AA5477" s="2" t="s">
        <v>239</v>
      </c>
      <c r="AB5477" s="3">
        <f>DATEVALUE(DatosTransformados[[#This Row],[Contact Date Hidden]])</f>
        <v>45011</v>
      </c>
      <c r="AC5477" s="3">
        <v>44932</v>
      </c>
      <c r="AD5477" s="2" t="s">
        <v>38</v>
      </c>
      <c r="AE5477" s="2" t="str">
        <f>VLOOKUP(DatosTransformados[[#This Row],[Customer Segment Hidden]],Tabla3[#All],2,FALSE)</f>
        <v>Low</v>
      </c>
      <c r="AF5477" s="11">
        <v>67.937312656094136</v>
      </c>
      <c r="AG5477" s="2">
        <v>3</v>
      </c>
      <c r="AH5477" s="2" t="s">
        <v>63</v>
      </c>
      <c r="AI5477" s="2" t="str">
        <f>IFERROR(VLOOKUP(DatosTransformados[[#This Row],[Preferred Contact Method Hidden]],Tabla3[#All],2,FALSE),DatosTransformados[[#This Row],[Preferred Contact Method Hidden]])</f>
        <v>SMS</v>
      </c>
      <c r="AJ5477" s="2" t="str">
        <f>VLOOKUP(DatosTransformados[[#This Row],[Applied Discount Hidden]],Tabla3[#All],2,FALSE)</f>
        <v>Yes</v>
      </c>
      <c r="AK5477" s="2" t="b">
        <v>1</v>
      </c>
    </row>
    <row r="5478" spans="1:37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">
        <v>21</v>
      </c>
      <c r="O54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8" s="5" t="s">
        <v>21</v>
      </c>
      <c r="Q5478" s="5">
        <v>0</v>
      </c>
      <c r="R5478" s="5" t="s">
        <v>21</v>
      </c>
      <c r="S5478" s="5" t="s">
        <v>24</v>
      </c>
      <c r="T5478" s="5" t="s">
        <v>35</v>
      </c>
      <c r="U5478" s="5">
        <v>54</v>
      </c>
      <c r="V5478" s="5" t="str">
        <f>PROPER(DatosTransformados[[#This Row],[Payment Method Hidden]])</f>
        <v>Direct Debit</v>
      </c>
      <c r="W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5478" s="5">
        <v>54</v>
      </c>
      <c r="Y5478" s="5" t="s">
        <v>156</v>
      </c>
      <c r="Z5478" s="5" t="s">
        <v>157</v>
      </c>
      <c r="AA5478" s="5" t="s">
        <v>7622</v>
      </c>
      <c r="AB5478" s="6">
        <f>DATEVALUE(DatosTransformados[[#This Row],[Contact Date Hidden]])</f>
        <v>44436</v>
      </c>
      <c r="AC5478" s="6">
        <v>44418</v>
      </c>
      <c r="AD5478" s="5" t="s">
        <v>44</v>
      </c>
      <c r="AE5478" s="5" t="str">
        <f>VLOOKUP(DatosTransformados[[#This Row],[Customer Segment Hidden]],Tabla3[#All],2,FALSE)</f>
        <v>Medium</v>
      </c>
      <c r="AF5478" s="12">
        <v>47.674639486170179</v>
      </c>
      <c r="AG5478" s="5">
        <v>1</v>
      </c>
      <c r="AH5478" s="5" t="s">
        <v>63</v>
      </c>
      <c r="AI5478" s="5" t="str">
        <f>IFERROR(VLOOKUP(DatosTransformados[[#This Row],[Preferred Contact Method Hidden]],Tabla3[#All],2,FALSE),DatosTransformados[[#This Row],[Preferred Contact Method Hidden]])</f>
        <v>SMS</v>
      </c>
      <c r="AJ5478" s="5" t="str">
        <f>VLOOKUP(DatosTransformados[[#This Row],[Applied Discount Hidden]],Tabla3[#All],2,FALSE)</f>
        <v>No</v>
      </c>
      <c r="AK5478" s="5" t="b">
        <v>0</v>
      </c>
    </row>
    <row r="5479" spans="1:37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">
        <v>21</v>
      </c>
      <c r="O54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79" s="2" t="s">
        <v>21</v>
      </c>
      <c r="Q5479" s="2">
        <v>0</v>
      </c>
      <c r="R5479" s="2" t="s">
        <v>21</v>
      </c>
      <c r="S5479" s="2" t="s">
        <v>24</v>
      </c>
      <c r="T5479" s="2" t="s">
        <v>117</v>
      </c>
      <c r="U5479" s="2">
        <v>34</v>
      </c>
      <c r="V5479" s="2" t="str">
        <f>PROPER(DatosTransformados[[#This Row],[Payment Method Hidden]])</f>
        <v>Direct Debit</v>
      </c>
      <c r="W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479" s="2">
        <v>256</v>
      </c>
      <c r="Y5479" s="2" t="s">
        <v>103</v>
      </c>
      <c r="Z5479" s="2" t="s">
        <v>104</v>
      </c>
      <c r="AA5479" s="2" t="s">
        <v>1938</v>
      </c>
      <c r="AB5479" s="3">
        <f>DATEVALUE(DatosTransformados[[#This Row],[Contact Date Hidden]])</f>
        <v>43926</v>
      </c>
      <c r="AC5479" s="3">
        <v>45040</v>
      </c>
      <c r="AD5479" s="2" t="s">
        <v>44</v>
      </c>
      <c r="AE5479" s="2" t="str">
        <f>VLOOKUP(DatosTransformados[[#This Row],[Customer Segment Hidden]],Tabla3[#All],2,FALSE)</f>
        <v>Medium</v>
      </c>
      <c r="AF5479" s="11">
        <v>35.628896747155594</v>
      </c>
      <c r="AG5479" s="2">
        <v>0</v>
      </c>
      <c r="AH5479" s="2" t="s">
        <v>49</v>
      </c>
      <c r="AI5479" s="2" t="str">
        <f>IFERROR(VLOOKUP(DatosTransformados[[#This Row],[Preferred Contact Method Hidden]],Tabla3[#All],2,FALSE),DatosTransformados[[#This Row],[Preferred Contact Method Hidden]])</f>
        <v>Phone</v>
      </c>
      <c r="AJ5479" s="2" t="str">
        <f>VLOOKUP(DatosTransformados[[#This Row],[Applied Discount Hidden]],Tabla3[#All],2,FALSE)</f>
        <v>No</v>
      </c>
      <c r="AK5479" s="2" t="b">
        <v>0</v>
      </c>
    </row>
    <row r="5480" spans="1:37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">
        <v>21</v>
      </c>
      <c r="O54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0" s="5" t="s">
        <v>21</v>
      </c>
      <c r="Q5480" s="5">
        <v>0</v>
      </c>
      <c r="R5480" s="5" t="s">
        <v>33</v>
      </c>
      <c r="S5480" s="5" t="s">
        <v>52</v>
      </c>
      <c r="T5480" s="5" t="s">
        <v>123</v>
      </c>
      <c r="U5480" s="5">
        <v>45</v>
      </c>
      <c r="V5480" s="5" t="str">
        <f>PROPER(DatosTransformados[[#This Row],[Payment Method Hidden]])</f>
        <v>Credit Card</v>
      </c>
      <c r="W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480" s="5">
        <v>3281</v>
      </c>
      <c r="Y5480" s="5"/>
      <c r="Z5480" s="5"/>
      <c r="AA5480" s="5" t="s">
        <v>1628</v>
      </c>
      <c r="AB5480" s="6">
        <f>DATEVALUE(DatosTransformados[[#This Row],[Contact Date Hidden]])</f>
        <v>44848</v>
      </c>
      <c r="AC5480" s="6">
        <v>44362</v>
      </c>
      <c r="AD5480" s="5" t="s">
        <v>44</v>
      </c>
      <c r="AE5480" s="5" t="str">
        <f>VLOOKUP(DatosTransformados[[#This Row],[Customer Segment Hidden]],Tabla3[#All],2,FALSE)</f>
        <v>Medium</v>
      </c>
      <c r="AF5480" s="12">
        <v>37.622716716942087</v>
      </c>
      <c r="AG5480" s="5">
        <v>10</v>
      </c>
      <c r="AH5480" s="5" t="s">
        <v>49</v>
      </c>
      <c r="AI5480" s="5" t="str">
        <f>IFERROR(VLOOKUP(DatosTransformados[[#This Row],[Preferred Contact Method Hidden]],Tabla3[#All],2,FALSE),DatosTransformados[[#This Row],[Preferred Contact Method Hidden]])</f>
        <v>Phone</v>
      </c>
      <c r="AJ5480" s="5" t="str">
        <f>VLOOKUP(DatosTransformados[[#This Row],[Applied Discount Hidden]],Tabla3[#All],2,FALSE)</f>
        <v>Yes</v>
      </c>
      <c r="AK5480" s="5" t="b">
        <v>1</v>
      </c>
    </row>
    <row r="5481" spans="1:37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">
        <v>33</v>
      </c>
      <c r="O54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1" s="2" t="s">
        <v>21</v>
      </c>
      <c r="Q5481" s="2">
        <v>0</v>
      </c>
      <c r="R5481" s="2" t="s">
        <v>21</v>
      </c>
      <c r="S5481" s="2" t="s">
        <v>24</v>
      </c>
      <c r="T5481" s="2" t="s">
        <v>35</v>
      </c>
      <c r="U5481" s="2">
        <v>43</v>
      </c>
      <c r="V5481" s="2" t="str">
        <f>PROPER(DatosTransformados[[#This Row],[Payment Method Hidden]])</f>
        <v>Direct Debit</v>
      </c>
      <c r="W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481" s="2">
        <v>276</v>
      </c>
      <c r="Y5481" s="2" t="s">
        <v>42</v>
      </c>
      <c r="Z5481" s="2" t="s">
        <v>213</v>
      </c>
      <c r="AA5481" s="2" t="s">
        <v>1832</v>
      </c>
      <c r="AB5481" s="3">
        <f>DATEVALUE(DatosTransformados[[#This Row],[Contact Date Hidden]])</f>
        <v>44416</v>
      </c>
      <c r="AC5481" s="3">
        <v>43943</v>
      </c>
      <c r="AD5481" s="2" t="s">
        <v>28</v>
      </c>
      <c r="AE5481" s="2" t="str">
        <f>VLOOKUP(DatosTransformados[[#This Row],[Customer Segment Hidden]],Tabla3[#All],2,FALSE)</f>
        <v>High</v>
      </c>
      <c r="AF5481" s="11">
        <v>41.825068127925</v>
      </c>
      <c r="AG5481" s="2">
        <v>10</v>
      </c>
      <c r="AH5481" s="2" t="s">
        <v>49</v>
      </c>
      <c r="AI5481" s="2" t="str">
        <f>IFERROR(VLOOKUP(DatosTransformados[[#This Row],[Preferred Contact Method Hidden]],Tabla3[#All],2,FALSE),DatosTransformados[[#This Row],[Preferred Contact Method Hidden]])</f>
        <v>Phone</v>
      </c>
      <c r="AJ5481" s="2" t="str">
        <f>VLOOKUP(DatosTransformados[[#This Row],[Applied Discount Hidden]],Tabla3[#All],2,FALSE)</f>
        <v>Yes</v>
      </c>
      <c r="AK5481" s="2" t="b">
        <v>1</v>
      </c>
    </row>
    <row r="5482" spans="1:37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">
        <v>21</v>
      </c>
      <c r="O54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2" s="5" t="s">
        <v>33</v>
      </c>
      <c r="Q5482" s="5">
        <v>3</v>
      </c>
      <c r="R5482" s="5" t="s">
        <v>33</v>
      </c>
      <c r="S5482" s="5" t="s">
        <v>24</v>
      </c>
      <c r="T5482" s="5" t="s">
        <v>117</v>
      </c>
      <c r="U5482" s="5">
        <v>39</v>
      </c>
      <c r="V5482" s="5" t="str">
        <f>PROPER(DatosTransformados[[#This Row],[Payment Method Hidden]])</f>
        <v>Direct Debit</v>
      </c>
      <c r="W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482" s="5">
        <v>1581</v>
      </c>
      <c r="Y5482" s="5"/>
      <c r="Z5482" s="5"/>
      <c r="AA5482" s="5" t="s">
        <v>7638</v>
      </c>
      <c r="AB5482" s="6">
        <f>DATEVALUE(DatosTransformados[[#This Row],[Contact Date Hidden]])</f>
        <v>44294</v>
      </c>
      <c r="AC5482" s="6">
        <v>44940</v>
      </c>
      <c r="AD5482" s="5" t="s">
        <v>44</v>
      </c>
      <c r="AE5482" s="5" t="str">
        <f>VLOOKUP(DatosTransformados[[#This Row],[Customer Segment Hidden]],Tabla3[#All],2,FALSE)</f>
        <v>Medium</v>
      </c>
      <c r="AF5482" s="12">
        <v>39.402544972179783</v>
      </c>
      <c r="AG5482" s="5">
        <v>0</v>
      </c>
      <c r="AH5482" s="5" t="s">
        <v>63</v>
      </c>
      <c r="AI5482" s="5" t="str">
        <f>IFERROR(VLOOKUP(DatosTransformados[[#This Row],[Preferred Contact Method Hidden]],Tabla3[#All],2,FALSE),DatosTransformados[[#This Row],[Preferred Contact Method Hidden]])</f>
        <v>SMS</v>
      </c>
      <c r="AJ5482" s="5" t="str">
        <f>VLOOKUP(DatosTransformados[[#This Row],[Applied Discount Hidden]],Tabla3[#All],2,FALSE)</f>
        <v>No</v>
      </c>
      <c r="AK5482" s="5" t="b">
        <v>0</v>
      </c>
    </row>
    <row r="5483" spans="1:37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">
        <v>33</v>
      </c>
      <c r="O54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3" s="2" t="s">
        <v>21</v>
      </c>
      <c r="Q5483" s="2">
        <v>0</v>
      </c>
      <c r="R5483" s="2" t="s">
        <v>33</v>
      </c>
      <c r="S5483" s="2" t="s">
        <v>24</v>
      </c>
      <c r="T5483" s="2" t="s">
        <v>123</v>
      </c>
      <c r="U5483" s="2">
        <v>34</v>
      </c>
      <c r="V5483" s="2" t="str">
        <f>PROPER(DatosTransformados[[#This Row],[Payment Method Hidden]])</f>
        <v>Credit Card</v>
      </c>
      <c r="W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483" s="2">
        <v>1012</v>
      </c>
      <c r="Y5483" s="2" t="s">
        <v>103</v>
      </c>
      <c r="Z5483" s="2" t="s">
        <v>197</v>
      </c>
      <c r="AA5483" s="2" t="s">
        <v>696</v>
      </c>
      <c r="AB5483" s="3">
        <f>DATEVALUE(DatosTransformados[[#This Row],[Contact Date Hidden]])</f>
        <v>43842</v>
      </c>
      <c r="AC5483" s="3">
        <v>43874</v>
      </c>
      <c r="AD5483" s="2" t="s">
        <v>28</v>
      </c>
      <c r="AE5483" s="2" t="str">
        <f>VLOOKUP(DatosTransformados[[#This Row],[Customer Segment Hidden]],Tabla3[#All],2,FALSE)</f>
        <v>High</v>
      </c>
      <c r="AF5483" s="11">
        <v>30.38928396105425</v>
      </c>
      <c r="AG5483" s="2">
        <v>4</v>
      </c>
      <c r="AH5483" s="2" t="s">
        <v>49</v>
      </c>
      <c r="AI5483" s="2" t="str">
        <f>IFERROR(VLOOKUP(DatosTransformados[[#This Row],[Preferred Contact Method Hidden]],Tabla3[#All],2,FALSE),DatosTransformados[[#This Row],[Preferred Contact Method Hidden]])</f>
        <v>Phone</v>
      </c>
      <c r="AJ5483" s="2" t="str">
        <f>VLOOKUP(DatosTransformados[[#This Row],[Applied Discount Hidden]],Tabla3[#All],2,FALSE)</f>
        <v>Yes</v>
      </c>
      <c r="AK5483" s="2" t="b">
        <v>1</v>
      </c>
    </row>
    <row r="5484" spans="1:37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">
        <v>33</v>
      </c>
      <c r="O54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4" s="5" t="s">
        <v>21</v>
      </c>
      <c r="Q5484" s="5">
        <v>0</v>
      </c>
      <c r="R5484" s="5" t="s">
        <v>21</v>
      </c>
      <c r="S5484" s="5" t="s">
        <v>24</v>
      </c>
      <c r="T5484" s="5" t="s">
        <v>117</v>
      </c>
      <c r="U5484" s="5">
        <v>33</v>
      </c>
      <c r="V5484" s="5" t="str">
        <f>PROPER(DatosTransformados[[#This Row],[Payment Method Hidden]])</f>
        <v>Direct Debit</v>
      </c>
      <c r="W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484" s="5">
        <v>583</v>
      </c>
      <c r="Y5484" s="5"/>
      <c r="Z5484" s="5"/>
      <c r="AA5484" s="5" t="s">
        <v>5165</v>
      </c>
      <c r="AB5484" s="6">
        <f>DATEVALUE(DatosTransformados[[#This Row],[Contact Date Hidden]])</f>
        <v>43876</v>
      </c>
      <c r="AC5484" s="6">
        <v>44607</v>
      </c>
      <c r="AD5484" s="5" t="s">
        <v>44</v>
      </c>
      <c r="AE5484" s="5" t="str">
        <f>VLOOKUP(DatosTransformados[[#This Row],[Customer Segment Hidden]],Tabla3[#All],2,FALSE)</f>
        <v>Medium</v>
      </c>
      <c r="AF5484" s="12">
        <v>33.43444148328944</v>
      </c>
      <c r="AG5484" s="5">
        <v>3</v>
      </c>
      <c r="AH5484" s="5" t="s">
        <v>63</v>
      </c>
      <c r="AI5484" s="5" t="str">
        <f>IFERROR(VLOOKUP(DatosTransformados[[#This Row],[Preferred Contact Method Hidden]],Tabla3[#All],2,FALSE),DatosTransformados[[#This Row],[Preferred Contact Method Hidden]])</f>
        <v>SMS</v>
      </c>
      <c r="AJ5484" s="5" t="str">
        <f>VLOOKUP(DatosTransformados[[#This Row],[Applied Discount Hidden]],Tabla3[#All],2,FALSE)</f>
        <v>No</v>
      </c>
      <c r="AK5484" s="5" t="b">
        <v>0</v>
      </c>
    </row>
    <row r="5485" spans="1:37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">
        <v>21</v>
      </c>
      <c r="O54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5" s="2" t="s">
        <v>21</v>
      </c>
      <c r="Q5485" s="2">
        <v>0</v>
      </c>
      <c r="R5485" s="2" t="s">
        <v>33</v>
      </c>
      <c r="S5485" s="2" t="s">
        <v>24</v>
      </c>
      <c r="T5485" s="2" t="s">
        <v>123</v>
      </c>
      <c r="U5485" s="2">
        <v>31</v>
      </c>
      <c r="V5485" s="2" t="str">
        <f>PROPER(DatosTransformados[[#This Row],[Payment Method Hidden]])</f>
        <v>Credit Card</v>
      </c>
      <c r="W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485" s="2">
        <v>709</v>
      </c>
      <c r="Y5485" s="2"/>
      <c r="Z5485" s="2"/>
      <c r="AA5485" s="2" t="s">
        <v>7991</v>
      </c>
      <c r="AB5485" s="3">
        <f>DATEVALUE(DatosTransformados[[#This Row],[Contact Date Hidden]])</f>
        <v>44924</v>
      </c>
      <c r="AC5485" s="3">
        <v>44729</v>
      </c>
      <c r="AD5485" s="2" t="s">
        <v>38</v>
      </c>
      <c r="AE5485" s="2" t="str">
        <f>VLOOKUP(DatosTransformados[[#This Row],[Customer Segment Hidden]],Tabla3[#All],2,FALSE)</f>
        <v>Low</v>
      </c>
      <c r="AF5485" s="11">
        <v>29.91858629145516</v>
      </c>
      <c r="AG5485" s="2">
        <v>8</v>
      </c>
      <c r="AH5485" s="2" t="s">
        <v>29</v>
      </c>
      <c r="AI5485" s="2" t="str">
        <f>IFERROR(VLOOKUP(DatosTransformados[[#This Row],[Preferred Contact Method Hidden]],Tabla3[#All],2,FALSE),DatosTransformados[[#This Row],[Preferred Contact Method Hidden]])</f>
        <v>Email</v>
      </c>
      <c r="AJ5485" s="2" t="str">
        <f>VLOOKUP(DatosTransformados[[#This Row],[Applied Discount Hidden]],Tabla3[#All],2,FALSE)</f>
        <v>No</v>
      </c>
      <c r="AK5485" s="2" t="b">
        <v>0</v>
      </c>
    </row>
    <row r="5486" spans="1:37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">
        <v>21</v>
      </c>
      <c r="O54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6" s="2" t="s">
        <v>21</v>
      </c>
      <c r="Q5486" s="2">
        <v>0</v>
      </c>
      <c r="R5486" s="2" t="s">
        <v>21</v>
      </c>
      <c r="S5486" s="2" t="s">
        <v>24</v>
      </c>
      <c r="T5486" s="2" t="s">
        <v>117</v>
      </c>
      <c r="U5486" s="2">
        <v>43</v>
      </c>
      <c r="V5486" s="2" t="str">
        <f>PROPER(DatosTransformados[[#This Row],[Payment Method Hidden]])</f>
        <v>Direct Debit</v>
      </c>
      <c r="W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486" s="2">
        <v>43</v>
      </c>
      <c r="Y5486" s="2" t="s">
        <v>42</v>
      </c>
      <c r="Z5486" s="2" t="s">
        <v>213</v>
      </c>
      <c r="AA5486" s="2" t="s">
        <v>6288</v>
      </c>
      <c r="AB5486" s="3">
        <f>DATEVALUE(DatosTransformados[[#This Row],[Contact Date Hidden]])</f>
        <v>44101</v>
      </c>
      <c r="AC5486" s="3">
        <v>44098</v>
      </c>
      <c r="AD5486" s="2" t="s">
        <v>44</v>
      </c>
      <c r="AE5486" s="2" t="str">
        <f>VLOOKUP(DatosTransformados[[#This Row],[Customer Segment Hidden]],Tabla3[#All],2,FALSE)</f>
        <v>Medium</v>
      </c>
      <c r="AF5486" s="11">
        <v>40.940376361355248</v>
      </c>
      <c r="AG5486" s="2">
        <v>0</v>
      </c>
      <c r="AH5486" s="2" t="s">
        <v>63</v>
      </c>
      <c r="AI5486" s="2" t="str">
        <f>IFERROR(VLOOKUP(DatosTransformados[[#This Row],[Preferred Contact Method Hidden]],Tabla3[#All],2,FALSE),DatosTransformados[[#This Row],[Preferred Contact Method Hidden]])</f>
        <v>SMS</v>
      </c>
      <c r="AJ5486" s="2" t="str">
        <f>VLOOKUP(DatosTransformados[[#This Row],[Applied Discount Hidden]],Tabla3[#All],2,FALSE)</f>
        <v>Yes</v>
      </c>
      <c r="AK5486" s="2" t="b">
        <v>1</v>
      </c>
    </row>
    <row r="5487" spans="1:37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">
        <v>21</v>
      </c>
      <c r="O54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7" s="5" t="s">
        <v>33</v>
      </c>
      <c r="Q5487" s="5">
        <v>2</v>
      </c>
      <c r="R5487" s="5" t="s">
        <v>21</v>
      </c>
      <c r="S5487" s="5" t="s">
        <v>34</v>
      </c>
      <c r="T5487" s="5" t="s">
        <v>35</v>
      </c>
      <c r="U5487" s="5">
        <v>6</v>
      </c>
      <c r="V5487" s="5" t="str">
        <f>PROPER(DatosTransformados[[#This Row],[Payment Method Hidden]])</f>
        <v>Direct Debit</v>
      </c>
      <c r="W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5487" s="5">
        <v>111</v>
      </c>
      <c r="Y5487" s="5"/>
      <c r="Z5487" s="5"/>
      <c r="AA5487" s="5" t="s">
        <v>3609</v>
      </c>
      <c r="AB5487" s="6">
        <f>DATEVALUE(DatosTransformados[[#This Row],[Contact Date Hidden]])</f>
        <v>44740</v>
      </c>
      <c r="AC5487" s="6">
        <v>44337</v>
      </c>
      <c r="AD5487" s="5" t="s">
        <v>44</v>
      </c>
      <c r="AE5487" s="5" t="str">
        <f>VLOOKUP(DatosTransformados[[#This Row],[Customer Segment Hidden]],Tabla3[#All],2,FALSE)</f>
        <v>Medium</v>
      </c>
      <c r="AF5487" s="12">
        <v>5.4987483403052124</v>
      </c>
      <c r="AG5487" s="5">
        <v>9</v>
      </c>
      <c r="AH5487" s="5" t="s">
        <v>49</v>
      </c>
      <c r="AI5487" s="5" t="str">
        <f>IFERROR(VLOOKUP(DatosTransformados[[#This Row],[Preferred Contact Method Hidden]],Tabla3[#All],2,FALSE),DatosTransformados[[#This Row],[Preferred Contact Method Hidden]])</f>
        <v>Phone</v>
      </c>
      <c r="AJ5487" s="5" t="str">
        <f>VLOOKUP(DatosTransformados[[#This Row],[Applied Discount Hidden]],Tabla3[#All],2,FALSE)</f>
        <v>No</v>
      </c>
      <c r="AK5487" s="5" t="b">
        <v>0</v>
      </c>
    </row>
    <row r="5488" spans="1:37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">
        <v>21</v>
      </c>
      <c r="O54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8" s="2" t="s">
        <v>21</v>
      </c>
      <c r="Q5488" s="2">
        <v>0</v>
      </c>
      <c r="R5488" s="2" t="s">
        <v>21</v>
      </c>
      <c r="S5488" s="2" t="s">
        <v>34</v>
      </c>
      <c r="T5488" s="2" t="s">
        <v>35</v>
      </c>
      <c r="U5488" s="2">
        <v>13</v>
      </c>
      <c r="V5488" s="2" t="str">
        <f>PROPER(DatosTransformados[[#This Row],[Payment Method Hidden]])</f>
        <v>Direct Debit</v>
      </c>
      <c r="W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488" s="2">
        <v>50</v>
      </c>
      <c r="Y5488" s="2"/>
      <c r="Z5488" s="2"/>
      <c r="AA5488" s="2" t="s">
        <v>7995</v>
      </c>
      <c r="AB5488" s="3">
        <f>DATEVALUE(DatosTransformados[[#This Row],[Contact Date Hidden]])</f>
        <v>44465</v>
      </c>
      <c r="AC5488" s="3">
        <v>45132</v>
      </c>
      <c r="AD5488" s="2" t="s">
        <v>44</v>
      </c>
      <c r="AE5488" s="2" t="str">
        <f>VLOOKUP(DatosTransformados[[#This Row],[Customer Segment Hidden]],Tabla3[#All],2,FALSE)</f>
        <v>Medium</v>
      </c>
      <c r="AF5488" s="11">
        <v>14.860648725204911</v>
      </c>
      <c r="AG5488" s="2">
        <v>9</v>
      </c>
      <c r="AH5488" s="2" t="s">
        <v>63</v>
      </c>
      <c r="AI5488" s="2" t="str">
        <f>IFERROR(VLOOKUP(DatosTransformados[[#This Row],[Preferred Contact Method Hidden]],Tabla3[#All],2,FALSE),DatosTransformados[[#This Row],[Preferred Contact Method Hidden]])</f>
        <v>SMS</v>
      </c>
      <c r="AJ5488" s="2" t="str">
        <f>VLOOKUP(DatosTransformados[[#This Row],[Applied Discount Hidden]],Tabla3[#All],2,FALSE)</f>
        <v>Yes</v>
      </c>
      <c r="AK5488" s="2" t="b">
        <v>1</v>
      </c>
    </row>
    <row r="5489" spans="1:37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">
        <v>21</v>
      </c>
      <c r="O54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89" s="5" t="s">
        <v>33</v>
      </c>
      <c r="Q5489" s="5">
        <v>2</v>
      </c>
      <c r="R5489" s="5" t="s">
        <v>33</v>
      </c>
      <c r="S5489" s="5" t="s">
        <v>24</v>
      </c>
      <c r="T5489" s="5" t="s">
        <v>35</v>
      </c>
      <c r="U5489" s="5">
        <v>27</v>
      </c>
      <c r="V5489" s="5" t="str">
        <f>PROPER(DatosTransformados[[#This Row],[Payment Method Hidden]])</f>
        <v>Direct Debit</v>
      </c>
      <c r="W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489" s="5">
        <v>519</v>
      </c>
      <c r="Y5489" s="5"/>
      <c r="Z5489" s="5"/>
      <c r="AA5489" s="5" t="s">
        <v>4203</v>
      </c>
      <c r="AB5489" s="6">
        <f>DATEVALUE(DatosTransformados[[#This Row],[Contact Date Hidden]])</f>
        <v>45201</v>
      </c>
      <c r="AC5489" s="6">
        <v>45159</v>
      </c>
      <c r="AD5489" s="5" t="s">
        <v>38</v>
      </c>
      <c r="AE5489" s="5" t="str">
        <f>VLOOKUP(DatosTransformados[[#This Row],[Customer Segment Hidden]],Tabla3[#All],2,FALSE)</f>
        <v>Low</v>
      </c>
      <c r="AF5489" s="12">
        <v>30.485427518566201</v>
      </c>
      <c r="AG5489" s="5">
        <v>10</v>
      </c>
      <c r="AH5489" s="5" t="s">
        <v>49</v>
      </c>
      <c r="AI5489" s="5" t="str">
        <f>IFERROR(VLOOKUP(DatosTransformados[[#This Row],[Preferred Contact Method Hidden]],Tabla3[#All],2,FALSE),DatosTransformados[[#This Row],[Preferred Contact Method Hidden]])</f>
        <v>Phone</v>
      </c>
      <c r="AJ5489" s="5" t="str">
        <f>VLOOKUP(DatosTransformados[[#This Row],[Applied Discount Hidden]],Tabla3[#All],2,FALSE)</f>
        <v>Yes</v>
      </c>
      <c r="AK5489" s="5" t="b">
        <v>1</v>
      </c>
    </row>
    <row r="5490" spans="1:37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">
        <v>21</v>
      </c>
      <c r="O54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0" s="2" t="s">
        <v>21</v>
      </c>
      <c r="Q5490" s="2">
        <v>0</v>
      </c>
      <c r="R5490" s="2" t="s">
        <v>33</v>
      </c>
      <c r="S5490" s="2" t="s">
        <v>24</v>
      </c>
      <c r="T5490" s="2" t="s">
        <v>123</v>
      </c>
      <c r="U5490" s="2">
        <v>45</v>
      </c>
      <c r="V5490" s="2" t="str">
        <f>PROPER(DatosTransformados[[#This Row],[Payment Method Hidden]])</f>
        <v>Credit Card</v>
      </c>
      <c r="W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490" s="2">
        <v>142</v>
      </c>
      <c r="Y5490" s="2"/>
      <c r="Z5490" s="2"/>
      <c r="AA5490" s="2" t="s">
        <v>3326</v>
      </c>
      <c r="AB5490" s="3">
        <f>DATEVALUE(DatosTransformados[[#This Row],[Contact Date Hidden]])</f>
        <v>44883</v>
      </c>
      <c r="AC5490" s="3">
        <v>44703</v>
      </c>
      <c r="AD5490" s="2" t="s">
        <v>38</v>
      </c>
      <c r="AE5490" s="2" t="str">
        <f>VLOOKUP(DatosTransformados[[#This Row],[Customer Segment Hidden]],Tabla3[#All],2,FALSE)</f>
        <v>Low</v>
      </c>
      <c r="AF5490" s="11">
        <v>51.515486599329208</v>
      </c>
      <c r="AG5490" s="2">
        <v>10</v>
      </c>
      <c r="AH5490" s="2" t="s">
        <v>49</v>
      </c>
      <c r="AI5490" s="2" t="str">
        <f>IFERROR(VLOOKUP(DatosTransformados[[#This Row],[Preferred Contact Method Hidden]],Tabla3[#All],2,FALSE),DatosTransformados[[#This Row],[Preferred Contact Method Hidden]])</f>
        <v>Phone</v>
      </c>
      <c r="AJ5490" s="2" t="str">
        <f>VLOOKUP(DatosTransformados[[#This Row],[Applied Discount Hidden]],Tabla3[#All],2,FALSE)</f>
        <v>Yes</v>
      </c>
      <c r="AK5490" s="2" t="b">
        <v>1</v>
      </c>
    </row>
    <row r="5491" spans="1:37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">
        <v>21</v>
      </c>
      <c r="O54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1" s="5" t="s">
        <v>21</v>
      </c>
      <c r="Q5491" s="5">
        <v>0</v>
      </c>
      <c r="R5491" s="5" t="s">
        <v>21</v>
      </c>
      <c r="S5491" s="5" t="s">
        <v>24</v>
      </c>
      <c r="T5491" s="5" t="s">
        <v>25</v>
      </c>
      <c r="U5491" s="5">
        <v>28</v>
      </c>
      <c r="V5491" s="5" t="str">
        <f>PROPER(DatosTransformados[[#This Row],[Payment Method Hidden]])</f>
        <v>Credit Card</v>
      </c>
      <c r="W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491" s="5">
        <v>63</v>
      </c>
      <c r="Y5491" s="5"/>
      <c r="Z5491" s="5"/>
      <c r="AA5491" s="5" t="s">
        <v>657</v>
      </c>
      <c r="AB5491" s="6">
        <f>DATEVALUE(DatosTransformados[[#This Row],[Contact Date Hidden]])</f>
        <v>43857</v>
      </c>
      <c r="AC5491" s="6">
        <v>45231</v>
      </c>
      <c r="AD5491" s="5" t="s">
        <v>38</v>
      </c>
      <c r="AE5491" s="5" t="str">
        <f>VLOOKUP(DatosTransformados[[#This Row],[Customer Segment Hidden]],Tabla3[#All],2,FALSE)</f>
        <v>Low</v>
      </c>
      <c r="AF5491" s="12">
        <v>22.520895361322189</v>
      </c>
      <c r="AG5491" s="5">
        <v>6</v>
      </c>
      <c r="AH5491" s="5" t="s">
        <v>29</v>
      </c>
      <c r="AI5491" s="5" t="str">
        <f>IFERROR(VLOOKUP(DatosTransformados[[#This Row],[Preferred Contact Method Hidden]],Tabla3[#All],2,FALSE),DatosTransformados[[#This Row],[Preferred Contact Method Hidden]])</f>
        <v>Email</v>
      </c>
      <c r="AJ5491" s="5" t="str">
        <f>VLOOKUP(DatosTransformados[[#This Row],[Applied Discount Hidden]],Tabla3[#All],2,FALSE)</f>
        <v>No</v>
      </c>
      <c r="AK5491" s="5" t="b">
        <v>0</v>
      </c>
    </row>
    <row r="5492" spans="1:37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">
        <v>33</v>
      </c>
      <c r="O54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2" s="2" t="s">
        <v>33</v>
      </c>
      <c r="Q5492" s="2">
        <v>2</v>
      </c>
      <c r="R5492" s="2" t="s">
        <v>21</v>
      </c>
      <c r="S5492" s="2" t="s">
        <v>34</v>
      </c>
      <c r="T5492" s="2" t="s">
        <v>35</v>
      </c>
      <c r="U5492" s="2">
        <v>19</v>
      </c>
      <c r="V5492" s="2" t="str">
        <f>PROPER(DatosTransformados[[#This Row],[Payment Method Hidden]])</f>
        <v>Direct Debit</v>
      </c>
      <c r="W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492" s="2">
        <v>1344</v>
      </c>
      <c r="Y5492" s="2"/>
      <c r="Z5492" s="2"/>
      <c r="AA5492" s="2" t="s">
        <v>1619</v>
      </c>
      <c r="AB5492" s="3">
        <f>DATEVALUE(DatosTransformados[[#This Row],[Contact Date Hidden]])</f>
        <v>44181</v>
      </c>
      <c r="AC5492" s="3">
        <v>43872</v>
      </c>
      <c r="AD5492" s="2" t="s">
        <v>44</v>
      </c>
      <c r="AE5492" s="2" t="str">
        <f>VLOOKUP(DatosTransformados[[#This Row],[Customer Segment Hidden]],Tabla3[#All],2,FALSE)</f>
        <v>Medium</v>
      </c>
      <c r="AF5492" s="11">
        <v>16.677013423709859</v>
      </c>
      <c r="AG5492" s="2">
        <v>9</v>
      </c>
      <c r="AH5492" s="2" t="s">
        <v>29</v>
      </c>
      <c r="AI5492" s="2" t="str">
        <f>IFERROR(VLOOKUP(DatosTransformados[[#This Row],[Preferred Contact Method Hidden]],Tabla3[#All],2,FALSE),DatosTransformados[[#This Row],[Preferred Contact Method Hidden]])</f>
        <v>Email</v>
      </c>
      <c r="AJ5492" s="2" t="str">
        <f>VLOOKUP(DatosTransformados[[#This Row],[Applied Discount Hidden]],Tabla3[#All],2,FALSE)</f>
        <v>No</v>
      </c>
      <c r="AK5492" s="2" t="b">
        <v>0</v>
      </c>
    </row>
    <row r="5493" spans="1:37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">
        <v>33</v>
      </c>
      <c r="O54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3" s="5" t="s">
        <v>21</v>
      </c>
      <c r="Q5493" s="5">
        <v>0</v>
      </c>
      <c r="R5493" s="5" t="s">
        <v>33</v>
      </c>
      <c r="S5493" s="5" t="s">
        <v>24</v>
      </c>
      <c r="T5493" s="5" t="s">
        <v>25</v>
      </c>
      <c r="U5493" s="5">
        <v>55</v>
      </c>
      <c r="V5493" s="5" t="str">
        <f>PROPER(DatosTransformados[[#This Row],[Payment Method Hidden]])</f>
        <v>Credit Card</v>
      </c>
      <c r="W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493" s="5">
        <v>1492</v>
      </c>
      <c r="Y5493" s="5"/>
      <c r="Z5493" s="5"/>
      <c r="AA5493" s="5" t="s">
        <v>8001</v>
      </c>
      <c r="AB5493" s="6">
        <f>DATEVALUE(DatosTransformados[[#This Row],[Contact Date Hidden]])</f>
        <v>44878</v>
      </c>
      <c r="AC5493" s="6">
        <v>43849</v>
      </c>
      <c r="AD5493" s="5" t="s">
        <v>44</v>
      </c>
      <c r="AE5493" s="5" t="str">
        <f>VLOOKUP(DatosTransformados[[#This Row],[Customer Segment Hidden]],Tabla3[#All],2,FALSE)</f>
        <v>Medium</v>
      </c>
      <c r="AF5493" s="12">
        <v>55.674688363804187</v>
      </c>
      <c r="AG5493" s="5">
        <v>4</v>
      </c>
      <c r="AH5493" s="5" t="s">
        <v>49</v>
      </c>
      <c r="AI5493" s="5" t="str">
        <f>IFERROR(VLOOKUP(DatosTransformados[[#This Row],[Preferred Contact Method Hidden]],Tabla3[#All],2,FALSE),DatosTransformados[[#This Row],[Preferred Contact Method Hidden]])</f>
        <v>Phone</v>
      </c>
      <c r="AJ5493" s="5" t="str">
        <f>VLOOKUP(DatosTransformados[[#This Row],[Applied Discount Hidden]],Tabla3[#All],2,FALSE)</f>
        <v>Yes</v>
      </c>
      <c r="AK5493" s="5" t="b">
        <v>1</v>
      </c>
    </row>
    <row r="5494" spans="1:37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">
        <v>21</v>
      </c>
      <c r="O54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4" s="2" t="s">
        <v>21</v>
      </c>
      <c r="Q5494" s="2">
        <v>0</v>
      </c>
      <c r="R5494" s="2" t="s">
        <v>21</v>
      </c>
      <c r="S5494" s="2" t="s">
        <v>24</v>
      </c>
      <c r="T5494" s="2" t="s">
        <v>35</v>
      </c>
      <c r="U5494" s="2">
        <v>11</v>
      </c>
      <c r="V5494" s="2" t="str">
        <f>PROPER(DatosTransformados[[#This Row],[Payment Method Hidden]])</f>
        <v>Direct Debit</v>
      </c>
      <c r="W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494" s="2">
        <v>11</v>
      </c>
      <c r="Y5494" s="2" t="s">
        <v>103</v>
      </c>
      <c r="Z5494" s="2" t="s">
        <v>197</v>
      </c>
      <c r="AA5494" s="2" t="s">
        <v>536</v>
      </c>
      <c r="AB5494" s="3">
        <f>DATEVALUE(DatosTransformados[[#This Row],[Contact Date Hidden]])</f>
        <v>45099</v>
      </c>
      <c r="AC5494" s="3">
        <v>44023</v>
      </c>
      <c r="AD5494" s="2" t="s">
        <v>38</v>
      </c>
      <c r="AE5494" s="2" t="str">
        <f>VLOOKUP(DatosTransformados[[#This Row],[Customer Segment Hidden]],Tabla3[#All],2,FALSE)</f>
        <v>Low</v>
      </c>
      <c r="AF5494" s="11">
        <v>10.448457659514011</v>
      </c>
      <c r="AG5494" s="2">
        <v>9</v>
      </c>
      <c r="AH5494" s="2" t="s">
        <v>49</v>
      </c>
      <c r="AI5494" s="2" t="str">
        <f>IFERROR(VLOOKUP(DatosTransformados[[#This Row],[Preferred Contact Method Hidden]],Tabla3[#All],2,FALSE),DatosTransformados[[#This Row],[Preferred Contact Method Hidden]])</f>
        <v>Phone</v>
      </c>
      <c r="AJ5494" s="2" t="str">
        <f>VLOOKUP(DatosTransformados[[#This Row],[Applied Discount Hidden]],Tabla3[#All],2,FALSE)</f>
        <v>No</v>
      </c>
      <c r="AK5494" s="2" t="b">
        <v>0</v>
      </c>
    </row>
    <row r="5495" spans="1:37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">
        <v>21</v>
      </c>
      <c r="O54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5" s="5" t="s">
        <v>21</v>
      </c>
      <c r="Q5495" s="5">
        <v>0</v>
      </c>
      <c r="R5495" s="5" t="s">
        <v>33</v>
      </c>
      <c r="S5495" s="5" t="s">
        <v>52</v>
      </c>
      <c r="T5495" s="5" t="s">
        <v>117</v>
      </c>
      <c r="U5495" s="5">
        <v>40</v>
      </c>
      <c r="V5495" s="5" t="str">
        <f>PROPER(DatosTransformados[[#This Row],[Payment Method Hidden]])</f>
        <v>Direct Debit</v>
      </c>
      <c r="W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495" s="5">
        <v>2883</v>
      </c>
      <c r="Y5495" s="5"/>
      <c r="Z5495" s="5"/>
      <c r="AA5495" s="5" t="s">
        <v>7958</v>
      </c>
      <c r="AB5495" s="6">
        <f>DATEVALUE(DatosTransformados[[#This Row],[Contact Date Hidden]])</f>
        <v>44990</v>
      </c>
      <c r="AC5495" s="6">
        <v>44505</v>
      </c>
      <c r="AD5495" s="5" t="s">
        <v>38</v>
      </c>
      <c r="AE5495" s="5" t="str">
        <f>VLOOKUP(DatosTransformados[[#This Row],[Customer Segment Hidden]],Tabla3[#All],2,FALSE)</f>
        <v>Low</v>
      </c>
      <c r="AF5495" s="12">
        <v>34.315862117632641</v>
      </c>
      <c r="AG5495" s="5">
        <v>10</v>
      </c>
      <c r="AH5495" s="5" t="s">
        <v>29</v>
      </c>
      <c r="AI5495" s="5" t="str">
        <f>IFERROR(VLOOKUP(DatosTransformados[[#This Row],[Preferred Contact Method Hidden]],Tabla3[#All],2,FALSE),DatosTransformados[[#This Row],[Preferred Contact Method Hidden]])</f>
        <v>Email</v>
      </c>
      <c r="AJ5495" s="5" t="str">
        <f>VLOOKUP(DatosTransformados[[#This Row],[Applied Discount Hidden]],Tabla3[#All],2,FALSE)</f>
        <v>Yes</v>
      </c>
      <c r="AK5495" s="5" t="b">
        <v>1</v>
      </c>
    </row>
    <row r="5496" spans="1:37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">
        <v>21</v>
      </c>
      <c r="O54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6" s="2" t="s">
        <v>21</v>
      </c>
      <c r="Q5496" s="2">
        <v>0</v>
      </c>
      <c r="R5496" s="2" t="s">
        <v>21</v>
      </c>
      <c r="S5496" s="2" t="s">
        <v>24</v>
      </c>
      <c r="T5496" s="2" t="s">
        <v>35</v>
      </c>
      <c r="U5496" s="2">
        <v>34</v>
      </c>
      <c r="V5496" s="2" t="str">
        <f>PROPER(DatosTransformados[[#This Row],[Payment Method Hidden]])</f>
        <v>Direct Debit</v>
      </c>
      <c r="W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496" s="2">
        <v>653</v>
      </c>
      <c r="Y5496" s="2"/>
      <c r="Z5496" s="2"/>
      <c r="AA5496" s="2" t="s">
        <v>1024</v>
      </c>
      <c r="AB5496" s="3">
        <f>DATEVALUE(DatosTransformados[[#This Row],[Contact Date Hidden]])</f>
        <v>44922</v>
      </c>
      <c r="AC5496" s="3">
        <v>44030</v>
      </c>
      <c r="AD5496" s="2" t="s">
        <v>44</v>
      </c>
      <c r="AE5496" s="2" t="str">
        <f>VLOOKUP(DatosTransformados[[#This Row],[Customer Segment Hidden]],Tabla3[#All],2,FALSE)</f>
        <v>Medium</v>
      </c>
      <c r="AF5496" s="11">
        <v>39.886755897061583</v>
      </c>
      <c r="AG5496" s="2">
        <v>1</v>
      </c>
      <c r="AH5496" s="2" t="s">
        <v>49</v>
      </c>
      <c r="AI5496" s="2" t="str">
        <f>IFERROR(VLOOKUP(DatosTransformados[[#This Row],[Preferred Contact Method Hidden]],Tabla3[#All],2,FALSE),DatosTransformados[[#This Row],[Preferred Contact Method Hidden]])</f>
        <v>Phone</v>
      </c>
      <c r="AJ5496" s="2" t="str">
        <f>VLOOKUP(DatosTransformados[[#This Row],[Applied Discount Hidden]],Tabla3[#All],2,FALSE)</f>
        <v>No</v>
      </c>
      <c r="AK5496" s="2" t="b">
        <v>0</v>
      </c>
    </row>
    <row r="5497" spans="1:37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">
        <v>33</v>
      </c>
      <c r="O54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7" s="5" t="s">
        <v>21</v>
      </c>
      <c r="Q5497" s="5">
        <v>0</v>
      </c>
      <c r="R5497" s="5" t="s">
        <v>21</v>
      </c>
      <c r="S5497" s="5" t="s">
        <v>24</v>
      </c>
      <c r="T5497" s="5" t="s">
        <v>123</v>
      </c>
      <c r="U5497" s="5">
        <v>29</v>
      </c>
      <c r="V5497" s="5" t="str">
        <f>PROPER(DatosTransformados[[#This Row],[Payment Method Hidden]])</f>
        <v>Credit Card</v>
      </c>
      <c r="W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497" s="5">
        <v>61</v>
      </c>
      <c r="Y5497" s="5"/>
      <c r="Z5497" s="5"/>
      <c r="AA5497" s="5" t="s">
        <v>130</v>
      </c>
      <c r="AB5497" s="6">
        <f>DATEVALUE(DatosTransformados[[#This Row],[Contact Date Hidden]])</f>
        <v>45211</v>
      </c>
      <c r="AC5497" s="6">
        <v>44872</v>
      </c>
      <c r="AD5497" s="5" t="s">
        <v>28</v>
      </c>
      <c r="AE5497" s="5" t="str">
        <f>VLOOKUP(DatosTransformados[[#This Row],[Customer Segment Hidden]],Tabla3[#All],2,FALSE)</f>
        <v>High</v>
      </c>
      <c r="AF5497" s="12">
        <v>26.958311961081421</v>
      </c>
      <c r="AG5497" s="5">
        <v>10</v>
      </c>
      <c r="AH5497" s="5" t="s">
        <v>29</v>
      </c>
      <c r="AI5497" s="5" t="str">
        <f>IFERROR(VLOOKUP(DatosTransformados[[#This Row],[Preferred Contact Method Hidden]],Tabla3[#All],2,FALSE),DatosTransformados[[#This Row],[Preferred Contact Method Hidden]])</f>
        <v>Email</v>
      </c>
      <c r="AJ5497" s="5" t="str">
        <f>VLOOKUP(DatosTransformados[[#This Row],[Applied Discount Hidden]],Tabla3[#All],2,FALSE)</f>
        <v>No</v>
      </c>
      <c r="AK5497" s="5" t="b">
        <v>0</v>
      </c>
    </row>
    <row r="5498" spans="1:37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">
        <v>21</v>
      </c>
      <c r="O54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8" s="2" t="s">
        <v>33</v>
      </c>
      <c r="Q5498" s="2">
        <v>3</v>
      </c>
      <c r="R5498" s="2" t="s">
        <v>21</v>
      </c>
      <c r="S5498" s="2" t="s">
        <v>52</v>
      </c>
      <c r="T5498" s="2" t="s">
        <v>35</v>
      </c>
      <c r="U5498" s="2">
        <v>9</v>
      </c>
      <c r="V5498" s="2" t="str">
        <f>PROPER(DatosTransformados[[#This Row],[Payment Method Hidden]])</f>
        <v>Direct Debit</v>
      </c>
      <c r="W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498" s="2">
        <v>413</v>
      </c>
      <c r="Y5498" s="2"/>
      <c r="Z5498" s="2"/>
      <c r="AA5498" s="2" t="s">
        <v>8007</v>
      </c>
      <c r="AB5498" s="3">
        <f>DATEVALUE(DatosTransformados[[#This Row],[Contact Date Hidden]])</f>
        <v>43894</v>
      </c>
      <c r="AC5498" s="3">
        <v>44792</v>
      </c>
      <c r="AD5498" s="2" t="s">
        <v>44</v>
      </c>
      <c r="AE5498" s="2" t="str">
        <f>VLOOKUP(DatosTransformados[[#This Row],[Customer Segment Hidden]],Tabla3[#All],2,FALSE)</f>
        <v>Medium</v>
      </c>
      <c r="AF5498" s="11">
        <v>9.6043034769105091</v>
      </c>
      <c r="AG5498" s="2">
        <v>8</v>
      </c>
      <c r="AH5498" s="2" t="s">
        <v>63</v>
      </c>
      <c r="AI5498" s="2" t="str">
        <f>IFERROR(VLOOKUP(DatosTransformados[[#This Row],[Preferred Contact Method Hidden]],Tabla3[#All],2,FALSE),DatosTransformados[[#This Row],[Preferred Contact Method Hidden]])</f>
        <v>SMS</v>
      </c>
      <c r="AJ5498" s="2" t="str">
        <f>VLOOKUP(DatosTransformados[[#This Row],[Applied Discount Hidden]],Tabla3[#All],2,FALSE)</f>
        <v>Yes</v>
      </c>
      <c r="AK5498" s="2" t="b">
        <v>1</v>
      </c>
    </row>
    <row r="5499" spans="1:37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">
        <v>21</v>
      </c>
      <c r="O54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499" s="5" t="s">
        <v>21</v>
      </c>
      <c r="Q5499" s="5">
        <v>0</v>
      </c>
      <c r="R5499" s="5" t="s">
        <v>33</v>
      </c>
      <c r="S5499" s="5" t="s">
        <v>52</v>
      </c>
      <c r="T5499" s="5" t="s">
        <v>25</v>
      </c>
      <c r="U5499" s="5">
        <v>40</v>
      </c>
      <c r="V5499" s="5" t="str">
        <f>PROPER(DatosTransformados[[#This Row],[Payment Method Hidden]])</f>
        <v>Credit Card</v>
      </c>
      <c r="W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499" s="5">
        <v>2781</v>
      </c>
      <c r="Y5499" s="5"/>
      <c r="Z5499" s="5"/>
      <c r="AA5499" s="5" t="s">
        <v>6953</v>
      </c>
      <c r="AB5499" s="6">
        <f>DATEVALUE(DatosTransformados[[#This Row],[Contact Date Hidden]])</f>
        <v>45040</v>
      </c>
      <c r="AC5499" s="6">
        <v>44765</v>
      </c>
      <c r="AD5499" s="5" t="s">
        <v>38</v>
      </c>
      <c r="AE5499" s="5" t="str">
        <f>VLOOKUP(DatosTransformados[[#This Row],[Customer Segment Hidden]],Tabla3[#All],2,FALSE)</f>
        <v>Low</v>
      </c>
      <c r="AF5499" s="12">
        <v>45.386468483675998</v>
      </c>
      <c r="AG5499" s="5">
        <v>9</v>
      </c>
      <c r="AH5499" s="5" t="s">
        <v>49</v>
      </c>
      <c r="AI5499" s="5" t="str">
        <f>IFERROR(VLOOKUP(DatosTransformados[[#This Row],[Preferred Contact Method Hidden]],Tabla3[#All],2,FALSE),DatosTransformados[[#This Row],[Preferred Contact Method Hidden]])</f>
        <v>Phone</v>
      </c>
      <c r="AJ5499" s="5" t="str">
        <f>VLOOKUP(DatosTransformados[[#This Row],[Applied Discount Hidden]],Tabla3[#All],2,FALSE)</f>
        <v>No</v>
      </c>
      <c r="AK5499" s="5" t="b">
        <v>0</v>
      </c>
    </row>
    <row r="5500" spans="1:37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">
        <v>21</v>
      </c>
      <c r="O55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0" s="2" t="s">
        <v>21</v>
      </c>
      <c r="Q5500" s="2">
        <v>0</v>
      </c>
      <c r="R5500" s="2" t="s">
        <v>21</v>
      </c>
      <c r="S5500" s="2" t="s">
        <v>24</v>
      </c>
      <c r="T5500" s="2" t="s">
        <v>123</v>
      </c>
      <c r="U5500" s="2">
        <v>47</v>
      </c>
      <c r="V5500" s="2" t="str">
        <f>PROPER(DatosTransformados[[#This Row],[Payment Method Hidden]])</f>
        <v>Credit Card</v>
      </c>
      <c r="W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500" s="2">
        <v>439</v>
      </c>
      <c r="Y5500" s="2"/>
      <c r="Z5500" s="2"/>
      <c r="AA5500" s="2" t="s">
        <v>6249</v>
      </c>
      <c r="AB5500" s="3">
        <f>DATEVALUE(DatosTransformados[[#This Row],[Contact Date Hidden]])</f>
        <v>44863</v>
      </c>
      <c r="AC5500" s="3">
        <v>44868</v>
      </c>
      <c r="AD5500" s="2" t="s">
        <v>28</v>
      </c>
      <c r="AE5500" s="2" t="str">
        <f>VLOOKUP(DatosTransformados[[#This Row],[Customer Segment Hidden]],Tabla3[#All],2,FALSE)</f>
        <v>High</v>
      </c>
      <c r="AF5500" s="11">
        <v>43.745712117203411</v>
      </c>
      <c r="AG5500" s="2">
        <v>1</v>
      </c>
      <c r="AH5500" s="2" t="s">
        <v>29</v>
      </c>
      <c r="AI5500" s="2" t="str">
        <f>IFERROR(VLOOKUP(DatosTransformados[[#This Row],[Preferred Contact Method Hidden]],Tabla3[#All],2,FALSE),DatosTransformados[[#This Row],[Preferred Contact Method Hidden]])</f>
        <v>Email</v>
      </c>
      <c r="AJ5500" s="2" t="str">
        <f>VLOOKUP(DatosTransformados[[#This Row],[Applied Discount Hidden]],Tabla3[#All],2,FALSE)</f>
        <v>Yes</v>
      </c>
      <c r="AK5500" s="2" t="b">
        <v>1</v>
      </c>
    </row>
    <row r="5501" spans="1:37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">
        <v>21</v>
      </c>
      <c r="O55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1" s="5" t="s">
        <v>21</v>
      </c>
      <c r="Q5501" s="5">
        <v>0</v>
      </c>
      <c r="R5501" s="5" t="s">
        <v>21</v>
      </c>
      <c r="S5501" s="5" t="s">
        <v>24</v>
      </c>
      <c r="T5501" s="5" t="s">
        <v>123</v>
      </c>
      <c r="U5501" s="5">
        <v>24</v>
      </c>
      <c r="V5501" s="5" t="str">
        <f>PROPER(DatosTransformados[[#This Row],[Payment Method Hidden]])</f>
        <v>Credit Card</v>
      </c>
      <c r="W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501" s="5">
        <v>72</v>
      </c>
      <c r="Y5501" s="5"/>
      <c r="Z5501" s="5"/>
      <c r="AA5501" s="5" t="s">
        <v>1317</v>
      </c>
      <c r="AB5501" s="6">
        <f>DATEVALUE(DatosTransformados[[#This Row],[Contact Date Hidden]])</f>
        <v>44425</v>
      </c>
      <c r="AC5501" s="6">
        <v>45287</v>
      </c>
      <c r="AD5501" s="5" t="s">
        <v>44</v>
      </c>
      <c r="AE5501" s="5" t="str">
        <f>VLOOKUP(DatosTransformados[[#This Row],[Customer Segment Hidden]],Tabla3[#All],2,FALSE)</f>
        <v>Medium</v>
      </c>
      <c r="AF5501" s="12">
        <v>24.063975539191329</v>
      </c>
      <c r="AG5501" s="5">
        <v>4</v>
      </c>
      <c r="AH5501" s="5" t="s">
        <v>29</v>
      </c>
      <c r="AI5501" s="5" t="str">
        <f>IFERROR(VLOOKUP(DatosTransformados[[#This Row],[Preferred Contact Method Hidden]],Tabla3[#All],2,FALSE),DatosTransformados[[#This Row],[Preferred Contact Method Hidden]])</f>
        <v>Email</v>
      </c>
      <c r="AJ5501" s="5" t="str">
        <f>VLOOKUP(DatosTransformados[[#This Row],[Applied Discount Hidden]],Tabla3[#All],2,FALSE)</f>
        <v>No</v>
      </c>
      <c r="AK5501" s="5" t="b">
        <v>0</v>
      </c>
    </row>
    <row r="5502" spans="1:37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">
        <v>21</v>
      </c>
      <c r="O55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2" s="2" t="s">
        <v>21</v>
      </c>
      <c r="Q5502" s="2">
        <v>0</v>
      </c>
      <c r="R5502" s="2" t="s">
        <v>21</v>
      </c>
      <c r="S5502" s="2" t="s">
        <v>24</v>
      </c>
      <c r="T5502" s="2" t="s">
        <v>117</v>
      </c>
      <c r="U5502" s="2">
        <v>53</v>
      </c>
      <c r="V5502" s="2" t="str">
        <f>PROPER(DatosTransformados[[#This Row],[Payment Method Hidden]])</f>
        <v>Direct Debit</v>
      </c>
      <c r="W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502" s="2">
        <v>94</v>
      </c>
      <c r="Y5502" s="2" t="s">
        <v>156</v>
      </c>
      <c r="Z5502" s="2" t="s">
        <v>157</v>
      </c>
      <c r="AA5502" s="2" t="s">
        <v>5288</v>
      </c>
      <c r="AB5502" s="3">
        <f>DATEVALUE(DatosTransformados[[#This Row],[Contact Date Hidden]])</f>
        <v>44812</v>
      </c>
      <c r="AC5502" s="3">
        <v>44989</v>
      </c>
      <c r="AD5502" s="2" t="s">
        <v>38</v>
      </c>
      <c r="AE5502" s="2" t="str">
        <f>VLOOKUP(DatosTransformados[[#This Row],[Customer Segment Hidden]],Tabla3[#All],2,FALSE)</f>
        <v>Low</v>
      </c>
      <c r="AF5502" s="11">
        <v>54.884786790262588</v>
      </c>
      <c r="AG5502" s="2">
        <v>10</v>
      </c>
      <c r="AH5502" s="2" t="s">
        <v>49</v>
      </c>
      <c r="AI5502" s="2" t="str">
        <f>IFERROR(VLOOKUP(DatosTransformados[[#This Row],[Preferred Contact Method Hidden]],Tabla3[#All],2,FALSE),DatosTransformados[[#This Row],[Preferred Contact Method Hidden]])</f>
        <v>Phone</v>
      </c>
      <c r="AJ5502" s="2" t="str">
        <f>VLOOKUP(DatosTransformados[[#This Row],[Applied Discount Hidden]],Tabla3[#All],2,FALSE)</f>
        <v>No</v>
      </c>
      <c r="AK5502" s="2" t="b">
        <v>0</v>
      </c>
    </row>
    <row r="5503" spans="1:37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">
        <v>21</v>
      </c>
      <c r="O55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3" s="5" t="s">
        <v>21</v>
      </c>
      <c r="Q5503" s="5">
        <v>0</v>
      </c>
      <c r="R5503" s="5" t="s">
        <v>33</v>
      </c>
      <c r="S5503" s="5" t="s">
        <v>24</v>
      </c>
      <c r="T5503" s="5" t="s">
        <v>123</v>
      </c>
      <c r="U5503" s="5">
        <v>33</v>
      </c>
      <c r="V5503" s="5" t="str">
        <f>PROPER(DatosTransformados[[#This Row],[Payment Method Hidden]])</f>
        <v>Credit Card</v>
      </c>
      <c r="W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503" s="5">
        <v>618</v>
      </c>
      <c r="Y5503" s="5" t="s">
        <v>42</v>
      </c>
      <c r="Z5503" s="5" t="s">
        <v>184</v>
      </c>
      <c r="AA5503" s="5" t="s">
        <v>8013</v>
      </c>
      <c r="AB5503" s="6">
        <f>DATEVALUE(DatosTransformados[[#This Row],[Contact Date Hidden]])</f>
        <v>44596</v>
      </c>
      <c r="AC5503" s="6">
        <v>45076</v>
      </c>
      <c r="AD5503" s="5" t="s">
        <v>28</v>
      </c>
      <c r="AE5503" s="5" t="str">
        <f>VLOOKUP(DatosTransformados[[#This Row],[Customer Segment Hidden]],Tabla3[#All],2,FALSE)</f>
        <v>High</v>
      </c>
      <c r="AF5503" s="12">
        <v>26.433675041178279</v>
      </c>
      <c r="AG5503" s="5">
        <v>10</v>
      </c>
      <c r="AH5503" s="5" t="s">
        <v>49</v>
      </c>
      <c r="AI5503" s="5" t="str">
        <f>IFERROR(VLOOKUP(DatosTransformados[[#This Row],[Preferred Contact Method Hidden]],Tabla3[#All],2,FALSE),DatosTransformados[[#This Row],[Preferred Contact Method Hidden]])</f>
        <v>Phone</v>
      </c>
      <c r="AJ5503" s="5" t="str">
        <f>VLOOKUP(DatosTransformados[[#This Row],[Applied Discount Hidden]],Tabla3[#All],2,FALSE)</f>
        <v>No</v>
      </c>
      <c r="AK5503" s="5" t="b">
        <v>0</v>
      </c>
    </row>
    <row r="5504" spans="1:37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">
        <v>21</v>
      </c>
      <c r="O55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4" s="2" t="s">
        <v>21</v>
      </c>
      <c r="Q5504" s="2">
        <v>0</v>
      </c>
      <c r="R5504" s="2" t="s">
        <v>33</v>
      </c>
      <c r="S5504" s="2" t="s">
        <v>52</v>
      </c>
      <c r="T5504" s="2" t="s">
        <v>117</v>
      </c>
      <c r="U5504" s="2">
        <v>43</v>
      </c>
      <c r="V5504" s="2" t="str">
        <f>PROPER(DatosTransformados[[#This Row],[Payment Method Hidden]])</f>
        <v>Direct Debit</v>
      </c>
      <c r="W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504" s="2">
        <v>3046</v>
      </c>
      <c r="Y5504" s="2"/>
      <c r="Z5504" s="2"/>
      <c r="AA5504" s="2" t="s">
        <v>5469</v>
      </c>
      <c r="AB5504" s="3">
        <f>DATEVALUE(DatosTransformados[[#This Row],[Contact Date Hidden]])</f>
        <v>45227</v>
      </c>
      <c r="AC5504" s="3">
        <v>44477</v>
      </c>
      <c r="AD5504" s="2" t="s">
        <v>44</v>
      </c>
      <c r="AE5504" s="2" t="str">
        <f>VLOOKUP(DatosTransformados[[#This Row],[Customer Segment Hidden]],Tabla3[#All],2,FALSE)</f>
        <v>Medium</v>
      </c>
      <c r="AF5504" s="11">
        <v>34.732054438629852</v>
      </c>
      <c r="AG5504" s="2">
        <v>8</v>
      </c>
      <c r="AH5504" s="2" t="s">
        <v>29</v>
      </c>
      <c r="AI5504" s="2" t="str">
        <f>IFERROR(VLOOKUP(DatosTransformados[[#This Row],[Preferred Contact Method Hidden]],Tabla3[#All],2,FALSE),DatosTransformados[[#This Row],[Preferred Contact Method Hidden]])</f>
        <v>Email</v>
      </c>
      <c r="AJ5504" s="2" t="str">
        <f>VLOOKUP(DatosTransformados[[#This Row],[Applied Discount Hidden]],Tabla3[#All],2,FALSE)</f>
        <v>Yes</v>
      </c>
      <c r="AK5504" s="2" t="b">
        <v>1</v>
      </c>
    </row>
    <row r="5505" spans="1:37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">
        <v>33</v>
      </c>
      <c r="O55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5" s="5" t="s">
        <v>21</v>
      </c>
      <c r="Q5505" s="5">
        <v>0</v>
      </c>
      <c r="R5505" s="5" t="s">
        <v>21</v>
      </c>
      <c r="S5505" s="5" t="s">
        <v>24</v>
      </c>
      <c r="T5505" s="5" t="s">
        <v>207</v>
      </c>
      <c r="U5505" s="5">
        <v>30</v>
      </c>
      <c r="V5505" s="5" t="str">
        <f>PROPER(DatosTransformados[[#This Row],[Payment Method Hidden]])</f>
        <v>Paper Check</v>
      </c>
      <c r="W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505" s="5">
        <v>680</v>
      </c>
      <c r="Y5505" s="5"/>
      <c r="Z5505" s="5"/>
      <c r="AA5505" s="5" t="s">
        <v>1066</v>
      </c>
      <c r="AB5505" s="6">
        <f>DATEVALUE(DatosTransformados[[#This Row],[Contact Date Hidden]])</f>
        <v>44933</v>
      </c>
      <c r="AC5505" s="6">
        <v>44867</v>
      </c>
      <c r="AD5505" s="5" t="s">
        <v>44</v>
      </c>
      <c r="AE5505" s="5" t="str">
        <f>VLOOKUP(DatosTransformados[[#This Row],[Customer Segment Hidden]],Tabla3[#All],2,FALSE)</f>
        <v>Medium</v>
      </c>
      <c r="AF5505" s="12">
        <v>31.988012838981209</v>
      </c>
      <c r="AG5505" s="5">
        <v>6</v>
      </c>
      <c r="AH5505" s="5" t="s">
        <v>49</v>
      </c>
      <c r="AI5505" s="5" t="str">
        <f>IFERROR(VLOOKUP(DatosTransformados[[#This Row],[Preferred Contact Method Hidden]],Tabla3[#All],2,FALSE),DatosTransformados[[#This Row],[Preferred Contact Method Hidden]])</f>
        <v>Phone</v>
      </c>
      <c r="AJ5505" s="5" t="str">
        <f>VLOOKUP(DatosTransformados[[#This Row],[Applied Discount Hidden]],Tabla3[#All],2,FALSE)</f>
        <v>Yes</v>
      </c>
      <c r="AK5505" s="5" t="b">
        <v>1</v>
      </c>
    </row>
    <row r="5506" spans="1:37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">
        <v>33</v>
      </c>
      <c r="O55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6" s="2" t="s">
        <v>21</v>
      </c>
      <c r="Q5506" s="2">
        <v>0</v>
      </c>
      <c r="R5506" s="2" t="s">
        <v>21</v>
      </c>
      <c r="S5506" s="2" t="s">
        <v>52</v>
      </c>
      <c r="T5506" s="2" t="s">
        <v>123</v>
      </c>
      <c r="U5506" s="2">
        <v>21</v>
      </c>
      <c r="V5506" s="2" t="str">
        <f>PROPER(DatosTransformados[[#This Row],[Payment Method Hidden]])</f>
        <v>Credit Card</v>
      </c>
      <c r="W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506" s="2">
        <v>1124</v>
      </c>
      <c r="Y5506" s="2"/>
      <c r="Z5506" s="2"/>
      <c r="AA5506" s="2" t="s">
        <v>7665</v>
      </c>
      <c r="AB5506" s="3">
        <f>DATEVALUE(DatosTransformados[[#This Row],[Contact Date Hidden]])</f>
        <v>44027</v>
      </c>
      <c r="AC5506" s="3">
        <v>44721</v>
      </c>
      <c r="AD5506" s="2" t="s">
        <v>38</v>
      </c>
      <c r="AE5506" s="2" t="str">
        <f>VLOOKUP(DatosTransformados[[#This Row],[Customer Segment Hidden]],Tabla3[#All],2,FALSE)</f>
        <v>Low</v>
      </c>
      <c r="AF5506" s="11">
        <v>20.212998330983929</v>
      </c>
      <c r="AG5506" s="2">
        <v>0</v>
      </c>
      <c r="AH5506" s="2" t="s">
        <v>29</v>
      </c>
      <c r="AI5506" s="2" t="str">
        <f>IFERROR(VLOOKUP(DatosTransformados[[#This Row],[Preferred Contact Method Hidden]],Tabla3[#All],2,FALSE),DatosTransformados[[#This Row],[Preferred Contact Method Hidden]])</f>
        <v>Email</v>
      </c>
      <c r="AJ5506" s="2" t="str">
        <f>VLOOKUP(DatosTransformados[[#This Row],[Applied Discount Hidden]],Tabla3[#All],2,FALSE)</f>
        <v>No</v>
      </c>
      <c r="AK5506" s="2" t="b">
        <v>0</v>
      </c>
    </row>
    <row r="5507" spans="1:37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">
        <v>21</v>
      </c>
      <c r="O55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7" s="5" t="s">
        <v>21</v>
      </c>
      <c r="Q5507" s="5">
        <v>0</v>
      </c>
      <c r="R5507" s="5" t="s">
        <v>33</v>
      </c>
      <c r="S5507" s="5" t="s">
        <v>34</v>
      </c>
      <c r="T5507" s="5" t="s">
        <v>35</v>
      </c>
      <c r="U5507" s="5">
        <v>63</v>
      </c>
      <c r="V5507" s="5" t="str">
        <f>PROPER(DatosTransformados[[#This Row],[Payment Method Hidden]])</f>
        <v>Direct Debit</v>
      </c>
      <c r="W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5507" s="5">
        <v>1989</v>
      </c>
      <c r="Y5507" s="5" t="s">
        <v>42</v>
      </c>
      <c r="Z5507" s="5" t="s">
        <v>213</v>
      </c>
      <c r="AA5507" s="5" t="s">
        <v>219</v>
      </c>
      <c r="AB5507" s="6">
        <f>DATEVALUE(DatosTransformados[[#This Row],[Contact Date Hidden]])</f>
        <v>44238</v>
      </c>
      <c r="AC5507" s="6">
        <v>44268</v>
      </c>
      <c r="AD5507" s="5" t="s">
        <v>44</v>
      </c>
      <c r="AE5507" s="5" t="str">
        <f>VLOOKUP(DatosTransformados[[#This Row],[Customer Segment Hidden]],Tabla3[#All],2,FALSE)</f>
        <v>Medium</v>
      </c>
      <c r="AF5507" s="12">
        <v>72.071546137239707</v>
      </c>
      <c r="AG5507" s="5">
        <v>5</v>
      </c>
      <c r="AH5507" s="5" t="s">
        <v>49</v>
      </c>
      <c r="AI5507" s="5" t="str">
        <f>IFERROR(VLOOKUP(DatosTransformados[[#This Row],[Preferred Contact Method Hidden]],Tabla3[#All],2,FALSE),DatosTransformados[[#This Row],[Preferred Contact Method Hidden]])</f>
        <v>Phone</v>
      </c>
      <c r="AJ5507" s="5" t="str">
        <f>VLOOKUP(DatosTransformados[[#This Row],[Applied Discount Hidden]],Tabla3[#All],2,FALSE)</f>
        <v>Yes</v>
      </c>
      <c r="AK5507" s="5" t="b">
        <v>1</v>
      </c>
    </row>
    <row r="5508" spans="1:37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">
        <v>21</v>
      </c>
      <c r="O55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8" s="2" t="s">
        <v>21</v>
      </c>
      <c r="Q5508" s="2">
        <v>0</v>
      </c>
      <c r="R5508" s="2" t="s">
        <v>21</v>
      </c>
      <c r="S5508" s="2" t="s">
        <v>52</v>
      </c>
      <c r="T5508" s="2" t="s">
        <v>123</v>
      </c>
      <c r="U5508" s="2">
        <v>9</v>
      </c>
      <c r="V5508" s="2" t="str">
        <f>PROPER(DatosTransformados[[#This Row],[Payment Method Hidden]])</f>
        <v>Credit Card</v>
      </c>
      <c r="W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508" s="2">
        <v>582</v>
      </c>
      <c r="Y5508" s="2"/>
      <c r="Z5508" s="2"/>
      <c r="AA5508" s="2" t="s">
        <v>2520</v>
      </c>
      <c r="AB5508" s="3">
        <f>DATEVALUE(DatosTransformados[[#This Row],[Contact Date Hidden]])</f>
        <v>44019</v>
      </c>
      <c r="AC5508" s="3">
        <v>45235</v>
      </c>
      <c r="AD5508" s="2" t="s">
        <v>44</v>
      </c>
      <c r="AE5508" s="2" t="str">
        <f>VLOOKUP(DatosTransformados[[#This Row],[Customer Segment Hidden]],Tabla3[#All],2,FALSE)</f>
        <v>Medium</v>
      </c>
      <c r="AF5508" s="11">
        <v>9.372232884993581</v>
      </c>
      <c r="AG5508" s="2">
        <v>9</v>
      </c>
      <c r="AH5508" s="2" t="s">
        <v>29</v>
      </c>
      <c r="AI5508" s="2" t="str">
        <f>IFERROR(VLOOKUP(DatosTransformados[[#This Row],[Preferred Contact Method Hidden]],Tabla3[#All],2,FALSE),DatosTransformados[[#This Row],[Preferred Contact Method Hidden]])</f>
        <v>Email</v>
      </c>
      <c r="AJ5508" s="2" t="str">
        <f>VLOOKUP(DatosTransformados[[#This Row],[Applied Discount Hidden]],Tabla3[#All],2,FALSE)</f>
        <v>Yes</v>
      </c>
      <c r="AK5508" s="2" t="b">
        <v>1</v>
      </c>
    </row>
    <row r="5509" spans="1:37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">
        <v>21</v>
      </c>
      <c r="O55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09" s="5" t="s">
        <v>21</v>
      </c>
      <c r="Q5509" s="5">
        <v>0</v>
      </c>
      <c r="R5509" s="5" t="s">
        <v>21</v>
      </c>
      <c r="S5509" s="5" t="s">
        <v>24</v>
      </c>
      <c r="T5509" s="5" t="s">
        <v>117</v>
      </c>
      <c r="U5509" s="5">
        <v>46</v>
      </c>
      <c r="V5509" s="5" t="str">
        <f>PROPER(DatosTransformados[[#This Row],[Payment Method Hidden]])</f>
        <v>Direct Debit</v>
      </c>
      <c r="W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509" s="5">
        <v>791</v>
      </c>
      <c r="Y5509" s="5" t="s">
        <v>42</v>
      </c>
      <c r="Z5509" s="5" t="s">
        <v>184</v>
      </c>
      <c r="AA5509" s="5" t="s">
        <v>6139</v>
      </c>
      <c r="AB5509" s="6">
        <f>DATEVALUE(DatosTransformados[[#This Row],[Contact Date Hidden]])</f>
        <v>44628</v>
      </c>
      <c r="AC5509" s="6">
        <v>44339</v>
      </c>
      <c r="AD5509" s="5" t="s">
        <v>28</v>
      </c>
      <c r="AE5509" s="5" t="str">
        <f>VLOOKUP(DatosTransformados[[#This Row],[Customer Segment Hidden]],Tabla3[#All],2,FALSE)</f>
        <v>High</v>
      </c>
      <c r="AF5509" s="12">
        <v>48.685614684287273</v>
      </c>
      <c r="AG5509" s="5">
        <v>0</v>
      </c>
      <c r="AH5509" s="5" t="s">
        <v>29</v>
      </c>
      <c r="AI5509" s="5" t="str">
        <f>IFERROR(VLOOKUP(DatosTransformados[[#This Row],[Preferred Contact Method Hidden]],Tabla3[#All],2,FALSE),DatosTransformados[[#This Row],[Preferred Contact Method Hidden]])</f>
        <v>Email</v>
      </c>
      <c r="AJ5509" s="5" t="str">
        <f>VLOOKUP(DatosTransformados[[#This Row],[Applied Discount Hidden]],Tabla3[#All],2,FALSE)</f>
        <v>No</v>
      </c>
      <c r="AK5509" s="5" t="b">
        <v>0</v>
      </c>
    </row>
    <row r="5510" spans="1:37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">
        <v>21</v>
      </c>
      <c r="O55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0" s="2" t="s">
        <v>21</v>
      </c>
      <c r="Q5510" s="2">
        <v>0</v>
      </c>
      <c r="R5510" s="2" t="s">
        <v>21</v>
      </c>
      <c r="S5510" s="2" t="s">
        <v>24</v>
      </c>
      <c r="T5510" s="2" t="s">
        <v>35</v>
      </c>
      <c r="U5510" s="2">
        <v>36</v>
      </c>
      <c r="V5510" s="2" t="str">
        <f>PROPER(DatosTransformados[[#This Row],[Payment Method Hidden]])</f>
        <v>Direct Debit</v>
      </c>
      <c r="W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510" s="2">
        <v>76</v>
      </c>
      <c r="Y5510" s="2" t="s">
        <v>42</v>
      </c>
      <c r="Z5510" s="2" t="s">
        <v>279</v>
      </c>
      <c r="AA5510" s="2" t="s">
        <v>6900</v>
      </c>
      <c r="AB5510" s="3">
        <f>DATEVALUE(DatosTransformados[[#This Row],[Contact Date Hidden]])</f>
        <v>44872</v>
      </c>
      <c r="AC5510" s="3">
        <v>44798</v>
      </c>
      <c r="AD5510" s="2" t="s">
        <v>38</v>
      </c>
      <c r="AE5510" s="2" t="str">
        <f>VLOOKUP(DatosTransformados[[#This Row],[Customer Segment Hidden]],Tabla3[#All],2,FALSE)</f>
        <v>Low</v>
      </c>
      <c r="AF5510" s="11">
        <v>39.390875016049037</v>
      </c>
      <c r="AG5510" s="2">
        <v>8</v>
      </c>
      <c r="AH5510" s="2" t="s">
        <v>63</v>
      </c>
      <c r="AI5510" s="2" t="str">
        <f>IFERROR(VLOOKUP(DatosTransformados[[#This Row],[Preferred Contact Method Hidden]],Tabla3[#All],2,FALSE),DatosTransformados[[#This Row],[Preferred Contact Method Hidden]])</f>
        <v>SMS</v>
      </c>
      <c r="AJ5510" s="2" t="str">
        <f>VLOOKUP(DatosTransformados[[#This Row],[Applied Discount Hidden]],Tabla3[#All],2,FALSE)</f>
        <v>No</v>
      </c>
      <c r="AK5510" s="2" t="b">
        <v>0</v>
      </c>
    </row>
    <row r="5511" spans="1:37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">
        <v>21</v>
      </c>
      <c r="O55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1" s="5" t="s">
        <v>21</v>
      </c>
      <c r="Q5511" s="5">
        <v>0</v>
      </c>
      <c r="R5511" s="5" t="s">
        <v>21</v>
      </c>
      <c r="S5511" s="5" t="s">
        <v>52</v>
      </c>
      <c r="T5511" s="5" t="s">
        <v>35</v>
      </c>
      <c r="U5511" s="5">
        <v>7</v>
      </c>
      <c r="V5511" s="5" t="str">
        <f>PROPER(DatosTransformados[[#This Row],[Payment Method Hidden]])</f>
        <v>Direct Debit</v>
      </c>
      <c r="W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511" s="5">
        <v>577</v>
      </c>
      <c r="Y5511" s="5"/>
      <c r="Z5511" s="5"/>
      <c r="AA5511" s="5" t="s">
        <v>457</v>
      </c>
      <c r="AB5511" s="6">
        <f>DATEVALUE(DatosTransformados[[#This Row],[Contact Date Hidden]])</f>
        <v>44525</v>
      </c>
      <c r="AC5511" s="6">
        <v>44418</v>
      </c>
      <c r="AD5511" s="5" t="s">
        <v>44</v>
      </c>
      <c r="AE5511" s="5" t="str">
        <f>VLOOKUP(DatosTransformados[[#This Row],[Customer Segment Hidden]],Tabla3[#All],2,FALSE)</f>
        <v>Medium</v>
      </c>
      <c r="AF5511" s="12">
        <v>7.6271608969158473</v>
      </c>
      <c r="AG5511" s="5">
        <v>3</v>
      </c>
      <c r="AH5511" s="5" t="s">
        <v>49</v>
      </c>
      <c r="AI5511" s="5" t="str">
        <f>IFERROR(VLOOKUP(DatosTransformados[[#This Row],[Preferred Contact Method Hidden]],Tabla3[#All],2,FALSE),DatosTransformados[[#This Row],[Preferred Contact Method Hidden]])</f>
        <v>Phone</v>
      </c>
      <c r="AJ5511" s="5" t="str">
        <f>VLOOKUP(DatosTransformados[[#This Row],[Applied Discount Hidden]],Tabla3[#All],2,FALSE)</f>
        <v>No</v>
      </c>
      <c r="AK5511" s="5" t="b">
        <v>0</v>
      </c>
    </row>
    <row r="5512" spans="1:37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">
        <v>21</v>
      </c>
      <c r="O55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2" s="2" t="s">
        <v>21</v>
      </c>
      <c r="Q5512" s="2">
        <v>0</v>
      </c>
      <c r="R5512" s="2" t="s">
        <v>21</v>
      </c>
      <c r="S5512" s="2" t="s">
        <v>24</v>
      </c>
      <c r="T5512" s="2" t="s">
        <v>35</v>
      </c>
      <c r="U5512" s="2">
        <v>15</v>
      </c>
      <c r="V5512" s="2" t="str">
        <f>PROPER(DatosTransformados[[#This Row],[Payment Method Hidden]])</f>
        <v>Direct Debit</v>
      </c>
      <c r="W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512" s="2">
        <v>15</v>
      </c>
      <c r="Y5512" s="2" t="s">
        <v>42</v>
      </c>
      <c r="Z5512" s="2" t="s">
        <v>184</v>
      </c>
      <c r="AA5512" s="2" t="s">
        <v>2567</v>
      </c>
      <c r="AB5512" s="3">
        <f>DATEVALUE(DatosTransformados[[#This Row],[Contact Date Hidden]])</f>
        <v>44965</v>
      </c>
      <c r="AC5512" s="3">
        <v>43957</v>
      </c>
      <c r="AD5512" s="2" t="s">
        <v>44</v>
      </c>
      <c r="AE5512" s="2" t="str">
        <f>VLOOKUP(DatosTransformados[[#This Row],[Customer Segment Hidden]],Tabla3[#All],2,FALSE)</f>
        <v>Medium</v>
      </c>
      <c r="AF5512" s="11">
        <v>15.57235607081342</v>
      </c>
      <c r="AG5512" s="2">
        <v>9</v>
      </c>
      <c r="AH5512" s="2" t="s">
        <v>29</v>
      </c>
      <c r="AI5512" s="2" t="str">
        <f>IFERROR(VLOOKUP(DatosTransformados[[#This Row],[Preferred Contact Method Hidden]],Tabla3[#All],2,FALSE),DatosTransformados[[#This Row],[Preferred Contact Method Hidden]])</f>
        <v>Email</v>
      </c>
      <c r="AJ5512" s="2" t="str">
        <f>VLOOKUP(DatosTransformados[[#This Row],[Applied Discount Hidden]],Tabla3[#All],2,FALSE)</f>
        <v>Yes</v>
      </c>
      <c r="AK5512" s="2" t="b">
        <v>1</v>
      </c>
    </row>
    <row r="5513" spans="1:37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">
        <v>21</v>
      </c>
      <c r="O55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3" s="5" t="s">
        <v>21</v>
      </c>
      <c r="Q5513" s="5">
        <v>0</v>
      </c>
      <c r="R5513" s="5" t="s">
        <v>33</v>
      </c>
      <c r="S5513" s="5" t="s">
        <v>34</v>
      </c>
      <c r="T5513" s="5" t="s">
        <v>35</v>
      </c>
      <c r="U5513" s="5">
        <v>63</v>
      </c>
      <c r="V5513" s="5" t="str">
        <f>PROPER(DatosTransformados[[#This Row],[Payment Method Hidden]])</f>
        <v>Direct Debit</v>
      </c>
      <c r="W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5513" s="5">
        <v>2392</v>
      </c>
      <c r="Y5513" s="5"/>
      <c r="Z5513" s="5"/>
      <c r="AA5513" s="5" t="s">
        <v>1227</v>
      </c>
      <c r="AB5513" s="6">
        <f>DATEVALUE(DatosTransformados[[#This Row],[Contact Date Hidden]])</f>
        <v>45165</v>
      </c>
      <c r="AC5513" s="6">
        <v>44350</v>
      </c>
      <c r="AD5513" s="5" t="s">
        <v>28</v>
      </c>
      <c r="AE5513" s="5" t="str">
        <f>VLOOKUP(DatosTransformados[[#This Row],[Customer Segment Hidden]],Tabla3[#All],2,FALSE)</f>
        <v>High</v>
      </c>
      <c r="AF5513" s="12">
        <v>72.770291889693468</v>
      </c>
      <c r="AG5513" s="5">
        <v>8</v>
      </c>
      <c r="AH5513" s="5" t="s">
        <v>63</v>
      </c>
      <c r="AI5513" s="5" t="str">
        <f>IFERROR(VLOOKUP(DatosTransformados[[#This Row],[Preferred Contact Method Hidden]],Tabla3[#All],2,FALSE),DatosTransformados[[#This Row],[Preferred Contact Method Hidden]])</f>
        <v>SMS</v>
      </c>
      <c r="AJ5513" s="5" t="str">
        <f>VLOOKUP(DatosTransformados[[#This Row],[Applied Discount Hidden]],Tabla3[#All],2,FALSE)</f>
        <v>No</v>
      </c>
      <c r="AK5513" s="5" t="b">
        <v>0</v>
      </c>
    </row>
    <row r="5514" spans="1:37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">
        <v>21</v>
      </c>
      <c r="O55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4" s="2" t="s">
        <v>21</v>
      </c>
      <c r="Q5514" s="2">
        <v>0</v>
      </c>
      <c r="R5514" s="2" t="s">
        <v>33</v>
      </c>
      <c r="S5514" s="2" t="s">
        <v>52</v>
      </c>
      <c r="T5514" s="2" t="s">
        <v>123</v>
      </c>
      <c r="U5514" s="2">
        <v>33</v>
      </c>
      <c r="V5514" s="2" t="str">
        <f>PROPER(DatosTransformados[[#This Row],[Payment Method Hidden]])</f>
        <v>Credit Card</v>
      </c>
      <c r="W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514" s="2">
        <v>1365</v>
      </c>
      <c r="Y5514" s="2"/>
      <c r="Z5514" s="2"/>
      <c r="AA5514" s="2" t="s">
        <v>1213</v>
      </c>
      <c r="AB5514" s="3">
        <f>DATEVALUE(DatosTransformados[[#This Row],[Contact Date Hidden]])</f>
        <v>44480</v>
      </c>
      <c r="AC5514" s="3">
        <v>44132</v>
      </c>
      <c r="AD5514" s="2" t="s">
        <v>28</v>
      </c>
      <c r="AE5514" s="2" t="str">
        <f>VLOOKUP(DatosTransformados[[#This Row],[Customer Segment Hidden]],Tabla3[#All],2,FALSE)</f>
        <v>High</v>
      </c>
      <c r="AF5514" s="11">
        <v>32.044816156090732</v>
      </c>
      <c r="AG5514" s="2">
        <v>8</v>
      </c>
      <c r="AH5514" s="2" t="s">
        <v>49</v>
      </c>
      <c r="AI5514" s="2" t="str">
        <f>IFERROR(VLOOKUP(DatosTransformados[[#This Row],[Preferred Contact Method Hidden]],Tabla3[#All],2,FALSE),DatosTransformados[[#This Row],[Preferred Contact Method Hidden]])</f>
        <v>Phone</v>
      </c>
      <c r="AJ5514" s="2" t="str">
        <f>VLOOKUP(DatosTransformados[[#This Row],[Applied Discount Hidden]],Tabla3[#All],2,FALSE)</f>
        <v>Yes</v>
      </c>
      <c r="AK5514" s="2" t="b">
        <v>1</v>
      </c>
    </row>
    <row r="5515" spans="1:37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">
        <v>21</v>
      </c>
      <c r="O55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5" s="5" t="s">
        <v>33</v>
      </c>
      <c r="Q5515" s="5">
        <v>3</v>
      </c>
      <c r="R5515" s="5" t="s">
        <v>33</v>
      </c>
      <c r="S5515" s="5" t="s">
        <v>52</v>
      </c>
      <c r="T5515" s="5" t="s">
        <v>123</v>
      </c>
      <c r="U5515" s="5">
        <v>59</v>
      </c>
      <c r="V5515" s="5" t="str">
        <f>PROPER(DatosTransformados[[#This Row],[Payment Method Hidden]])</f>
        <v>Credit Card</v>
      </c>
      <c r="W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515" s="5">
        <v>3482</v>
      </c>
      <c r="Y5515" s="5"/>
      <c r="Z5515" s="5"/>
      <c r="AA5515" s="5" t="s">
        <v>2368</v>
      </c>
      <c r="AB5515" s="6">
        <f>DATEVALUE(DatosTransformados[[#This Row],[Contact Date Hidden]])</f>
        <v>44161</v>
      </c>
      <c r="AC5515" s="6">
        <v>44521</v>
      </c>
      <c r="AD5515" s="5" t="s">
        <v>28</v>
      </c>
      <c r="AE5515" s="5" t="str">
        <f>VLOOKUP(DatosTransformados[[#This Row],[Customer Segment Hidden]],Tabla3[#All],2,FALSE)</f>
        <v>High</v>
      </c>
      <c r="AF5515" s="12">
        <v>69.914172491181134</v>
      </c>
      <c r="AG5515" s="5">
        <v>9</v>
      </c>
      <c r="AH5515" s="5" t="s">
        <v>63</v>
      </c>
      <c r="AI5515" s="5" t="str">
        <f>IFERROR(VLOOKUP(DatosTransformados[[#This Row],[Preferred Contact Method Hidden]],Tabla3[#All],2,FALSE),DatosTransformados[[#This Row],[Preferred Contact Method Hidden]])</f>
        <v>SMS</v>
      </c>
      <c r="AJ5515" s="5" t="str">
        <f>VLOOKUP(DatosTransformados[[#This Row],[Applied Discount Hidden]],Tabla3[#All],2,FALSE)</f>
        <v>Yes</v>
      </c>
      <c r="AK5515" s="5" t="b">
        <v>1</v>
      </c>
    </row>
    <row r="5516" spans="1:37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">
        <v>21</v>
      </c>
      <c r="O55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6" s="2" t="s">
        <v>21</v>
      </c>
      <c r="Q5516" s="2">
        <v>0</v>
      </c>
      <c r="R5516" s="2" t="s">
        <v>33</v>
      </c>
      <c r="S5516" s="2" t="s">
        <v>24</v>
      </c>
      <c r="T5516" s="2" t="s">
        <v>35</v>
      </c>
      <c r="U5516" s="2">
        <v>51</v>
      </c>
      <c r="V5516" s="2" t="str">
        <f>PROPER(DatosTransformados[[#This Row],[Payment Method Hidden]])</f>
        <v>Direct Debit</v>
      </c>
      <c r="W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516" s="2">
        <v>151</v>
      </c>
      <c r="Y5516" s="2" t="s">
        <v>103</v>
      </c>
      <c r="Z5516" s="2" t="s">
        <v>104</v>
      </c>
      <c r="AA5516" s="2" t="s">
        <v>1129</v>
      </c>
      <c r="AB5516" s="3">
        <f>DATEVALUE(DatosTransformados[[#This Row],[Contact Date Hidden]])</f>
        <v>44153</v>
      </c>
      <c r="AC5516" s="3">
        <v>44730</v>
      </c>
      <c r="AD5516" s="2" t="s">
        <v>38</v>
      </c>
      <c r="AE5516" s="2" t="str">
        <f>VLOOKUP(DatosTransformados[[#This Row],[Customer Segment Hidden]],Tabla3[#All],2,FALSE)</f>
        <v>Low</v>
      </c>
      <c r="AF5516" s="11">
        <v>53.294926446029073</v>
      </c>
      <c r="AG5516" s="2">
        <v>2</v>
      </c>
      <c r="AH5516" s="2" t="s">
        <v>63</v>
      </c>
      <c r="AI5516" s="2" t="str">
        <f>IFERROR(VLOOKUP(DatosTransformados[[#This Row],[Preferred Contact Method Hidden]],Tabla3[#All],2,FALSE),DatosTransformados[[#This Row],[Preferred Contact Method Hidden]])</f>
        <v>SMS</v>
      </c>
      <c r="AJ5516" s="2" t="str">
        <f>VLOOKUP(DatosTransformados[[#This Row],[Applied Discount Hidden]],Tabla3[#All],2,FALSE)</f>
        <v>No</v>
      </c>
      <c r="AK5516" s="2" t="b">
        <v>0</v>
      </c>
    </row>
    <row r="5517" spans="1:37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">
        <v>21</v>
      </c>
      <c r="O55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7" s="5" t="s">
        <v>21</v>
      </c>
      <c r="Q5517" s="5">
        <v>0</v>
      </c>
      <c r="R5517" s="5" t="s">
        <v>33</v>
      </c>
      <c r="S5517" s="5" t="s">
        <v>34</v>
      </c>
      <c r="T5517" s="5" t="s">
        <v>123</v>
      </c>
      <c r="U5517" s="5">
        <v>49</v>
      </c>
      <c r="V5517" s="5" t="str">
        <f>PROPER(DatosTransformados[[#This Row],[Payment Method Hidden]])</f>
        <v>Credit Card</v>
      </c>
      <c r="W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517" s="5">
        <v>1658</v>
      </c>
      <c r="Y5517" s="5"/>
      <c r="Z5517" s="5"/>
      <c r="AA5517" s="5" t="s">
        <v>3059</v>
      </c>
      <c r="AB5517" s="6">
        <f>DATEVALUE(DatosTransformados[[#This Row],[Contact Date Hidden]])</f>
        <v>44904</v>
      </c>
      <c r="AC5517" s="6">
        <v>44184</v>
      </c>
      <c r="AD5517" s="5" t="s">
        <v>38</v>
      </c>
      <c r="AE5517" s="5" t="str">
        <f>VLOOKUP(DatosTransformados[[#This Row],[Customer Segment Hidden]],Tabla3[#All],2,FALSE)</f>
        <v>Low</v>
      </c>
      <c r="AF5517" s="12">
        <v>39.374717492558737</v>
      </c>
      <c r="AG5517" s="5">
        <v>9</v>
      </c>
      <c r="AH5517" s="5" t="s">
        <v>29</v>
      </c>
      <c r="AI5517" s="5" t="str">
        <f>IFERROR(VLOOKUP(DatosTransformados[[#This Row],[Preferred Contact Method Hidden]],Tabla3[#All],2,FALSE),DatosTransformados[[#This Row],[Preferred Contact Method Hidden]])</f>
        <v>Email</v>
      </c>
      <c r="AJ5517" s="5" t="str">
        <f>VLOOKUP(DatosTransformados[[#This Row],[Applied Discount Hidden]],Tabla3[#All],2,FALSE)</f>
        <v>No</v>
      </c>
      <c r="AK5517" s="5" t="b">
        <v>0</v>
      </c>
    </row>
    <row r="5518" spans="1:37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">
        <v>21</v>
      </c>
      <c r="O55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8" s="2" t="s">
        <v>21</v>
      </c>
      <c r="Q5518" s="2">
        <v>0</v>
      </c>
      <c r="R5518" s="2" t="s">
        <v>21</v>
      </c>
      <c r="S5518" s="2" t="s">
        <v>24</v>
      </c>
      <c r="T5518" s="2" t="s">
        <v>25</v>
      </c>
      <c r="U5518" s="2">
        <v>28</v>
      </c>
      <c r="V5518" s="2" t="str">
        <f>PROPER(DatosTransformados[[#This Row],[Payment Method Hidden]])</f>
        <v>Credit Card</v>
      </c>
      <c r="W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5518" s="2">
        <v>755</v>
      </c>
      <c r="Y5518" s="2"/>
      <c r="Z5518" s="2"/>
      <c r="AA5518" s="2" t="s">
        <v>2552</v>
      </c>
      <c r="AB5518" s="3">
        <f>DATEVALUE(DatosTransformados[[#This Row],[Contact Date Hidden]])</f>
        <v>45082</v>
      </c>
      <c r="AC5518" s="3">
        <v>44441</v>
      </c>
      <c r="AD5518" s="2" t="s">
        <v>38</v>
      </c>
      <c r="AE5518" s="2" t="str">
        <f>VLOOKUP(DatosTransformados[[#This Row],[Customer Segment Hidden]],Tabla3[#All],2,FALSE)</f>
        <v>Low</v>
      </c>
      <c r="AF5518" s="11">
        <v>23.128300460022039</v>
      </c>
      <c r="AG5518" s="2">
        <v>5</v>
      </c>
      <c r="AH5518" s="2" t="s">
        <v>49</v>
      </c>
      <c r="AI5518" s="2" t="str">
        <f>IFERROR(VLOOKUP(DatosTransformados[[#This Row],[Preferred Contact Method Hidden]],Tabla3[#All],2,FALSE),DatosTransformados[[#This Row],[Preferred Contact Method Hidden]])</f>
        <v>Phone</v>
      </c>
      <c r="AJ5518" s="2" t="str">
        <f>VLOOKUP(DatosTransformados[[#This Row],[Applied Discount Hidden]],Tabla3[#All],2,FALSE)</f>
        <v>Yes</v>
      </c>
      <c r="AK5518" s="2" t="b">
        <v>1</v>
      </c>
    </row>
    <row r="5519" spans="1:37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">
        <v>21</v>
      </c>
      <c r="O55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19" s="5" t="s">
        <v>33</v>
      </c>
      <c r="Q5519" s="5">
        <v>4</v>
      </c>
      <c r="R5519" s="5" t="s">
        <v>21</v>
      </c>
      <c r="S5519" s="5" t="s">
        <v>52</v>
      </c>
      <c r="T5519" s="5" t="s">
        <v>25</v>
      </c>
      <c r="U5519" s="5">
        <v>9</v>
      </c>
      <c r="V5519" s="5" t="str">
        <f>PROPER(DatosTransformados[[#This Row],[Payment Method Hidden]])</f>
        <v>Credit Card</v>
      </c>
      <c r="W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519" s="5">
        <v>95</v>
      </c>
      <c r="Y5519" s="5"/>
      <c r="Z5519" s="5"/>
      <c r="AA5519" s="5" t="s">
        <v>8029</v>
      </c>
      <c r="AB5519" s="6">
        <f>DATEVALUE(DatosTransformados[[#This Row],[Contact Date Hidden]])</f>
        <v>44719</v>
      </c>
      <c r="AC5519" s="6">
        <v>44692</v>
      </c>
      <c r="AD5519" s="5" t="s">
        <v>44</v>
      </c>
      <c r="AE5519" s="5" t="str">
        <f>VLOOKUP(DatosTransformados[[#This Row],[Customer Segment Hidden]],Tabla3[#All],2,FALSE)</f>
        <v>Medium</v>
      </c>
      <c r="AF5519" s="12">
        <v>8.3942619284866691</v>
      </c>
      <c r="AG5519" s="5">
        <v>1</v>
      </c>
      <c r="AH5519" s="5" t="s">
        <v>29</v>
      </c>
      <c r="AI5519" s="5" t="str">
        <f>IFERROR(VLOOKUP(DatosTransformados[[#This Row],[Preferred Contact Method Hidden]],Tabla3[#All],2,FALSE),DatosTransformados[[#This Row],[Preferred Contact Method Hidden]])</f>
        <v>Email</v>
      </c>
      <c r="AJ5519" s="5" t="str">
        <f>VLOOKUP(DatosTransformados[[#This Row],[Applied Discount Hidden]],Tabla3[#All],2,FALSE)</f>
        <v>Yes</v>
      </c>
      <c r="AK5519" s="5" t="b">
        <v>1</v>
      </c>
    </row>
    <row r="5520" spans="1:37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">
        <v>21</v>
      </c>
      <c r="O55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0" s="2" t="s">
        <v>33</v>
      </c>
      <c r="Q5520" s="2">
        <v>2</v>
      </c>
      <c r="R5520" s="2" t="s">
        <v>21</v>
      </c>
      <c r="S5520" s="2" t="s">
        <v>24</v>
      </c>
      <c r="T5520" s="2" t="s">
        <v>207</v>
      </c>
      <c r="U5520" s="2">
        <v>7</v>
      </c>
      <c r="V5520" s="2" t="str">
        <f>PROPER(DatosTransformados[[#This Row],[Payment Method Hidden]])</f>
        <v>Paper Check</v>
      </c>
      <c r="W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520" s="2">
        <v>96</v>
      </c>
      <c r="Y5520" s="2"/>
      <c r="Z5520" s="2"/>
      <c r="AA5520" s="2" t="s">
        <v>8031</v>
      </c>
      <c r="AB5520" s="3">
        <f>DATEVALUE(DatosTransformados[[#This Row],[Contact Date Hidden]])</f>
        <v>44125</v>
      </c>
      <c r="AC5520" s="3">
        <v>44954</v>
      </c>
      <c r="AD5520" s="2" t="s">
        <v>28</v>
      </c>
      <c r="AE5520" s="2" t="str">
        <f>VLOOKUP(DatosTransformados[[#This Row],[Customer Segment Hidden]],Tabla3[#All],2,FALSE)</f>
        <v>High</v>
      </c>
      <c r="AF5520" s="11">
        <v>7.9551190180731082</v>
      </c>
      <c r="AG5520" s="2">
        <v>10</v>
      </c>
      <c r="AH5520" s="2" t="s">
        <v>49</v>
      </c>
      <c r="AI5520" s="2" t="str">
        <f>IFERROR(VLOOKUP(DatosTransformados[[#This Row],[Preferred Contact Method Hidden]],Tabla3[#All],2,FALSE),DatosTransformados[[#This Row],[Preferred Contact Method Hidden]])</f>
        <v>Phone</v>
      </c>
      <c r="AJ5520" s="2" t="str">
        <f>VLOOKUP(DatosTransformados[[#This Row],[Applied Discount Hidden]],Tabla3[#All],2,FALSE)</f>
        <v>No</v>
      </c>
      <c r="AK5520" s="2" t="b">
        <v>0</v>
      </c>
    </row>
    <row r="5521" spans="1:37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">
        <v>21</v>
      </c>
      <c r="O55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1" s="2" t="s">
        <v>21</v>
      </c>
      <c r="Q5521" s="2">
        <v>0</v>
      </c>
      <c r="R5521" s="2" t="s">
        <v>21</v>
      </c>
      <c r="S5521" s="2" t="s">
        <v>24</v>
      </c>
      <c r="T5521" s="2" t="s">
        <v>117</v>
      </c>
      <c r="U5521" s="2">
        <v>50</v>
      </c>
      <c r="V5521" s="2" t="str">
        <f>PROPER(DatosTransformados[[#This Row],[Payment Method Hidden]])</f>
        <v>Direct Debit</v>
      </c>
      <c r="W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521" s="2">
        <v>202</v>
      </c>
      <c r="Y5521" s="2"/>
      <c r="Z5521" s="2"/>
      <c r="AA5521" s="2" t="s">
        <v>8032</v>
      </c>
      <c r="AB5521" s="3">
        <f>DATEVALUE(DatosTransformados[[#This Row],[Contact Date Hidden]])</f>
        <v>45128</v>
      </c>
      <c r="AC5521" s="3">
        <v>43854</v>
      </c>
      <c r="AD5521" s="2" t="s">
        <v>44</v>
      </c>
      <c r="AE5521" s="2" t="str">
        <f>VLOOKUP(DatosTransformados[[#This Row],[Customer Segment Hidden]],Tabla3[#All],2,FALSE)</f>
        <v>Medium</v>
      </c>
      <c r="AF5521" s="11">
        <v>54.174765186100672</v>
      </c>
      <c r="AG5521" s="2">
        <v>5</v>
      </c>
      <c r="AH5521" s="2" t="s">
        <v>29</v>
      </c>
      <c r="AI5521" s="2" t="str">
        <f>IFERROR(VLOOKUP(DatosTransformados[[#This Row],[Preferred Contact Method Hidden]],Tabla3[#All],2,FALSE),DatosTransformados[[#This Row],[Preferred Contact Method Hidden]])</f>
        <v>Email</v>
      </c>
      <c r="AJ5521" s="2" t="str">
        <f>VLOOKUP(DatosTransformados[[#This Row],[Applied Discount Hidden]],Tabla3[#All],2,FALSE)</f>
        <v>No</v>
      </c>
      <c r="AK5521" s="2" t="b">
        <v>0</v>
      </c>
    </row>
    <row r="5522" spans="1:37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">
        <v>33</v>
      </c>
      <c r="O55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2" s="5" t="s">
        <v>21</v>
      </c>
      <c r="Q5522" s="5">
        <v>0</v>
      </c>
      <c r="R5522" s="5" t="s">
        <v>21</v>
      </c>
      <c r="S5522" s="5" t="s">
        <v>24</v>
      </c>
      <c r="T5522" s="5" t="s">
        <v>207</v>
      </c>
      <c r="U5522" s="5">
        <v>16</v>
      </c>
      <c r="V5522" s="5" t="str">
        <f>PROPER(DatosTransformados[[#This Row],[Payment Method Hidden]])</f>
        <v>Paper Check</v>
      </c>
      <c r="W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522" s="5">
        <v>16</v>
      </c>
      <c r="Y5522" s="5" t="s">
        <v>103</v>
      </c>
      <c r="Z5522" s="5" t="s">
        <v>104</v>
      </c>
      <c r="AA5522" s="5" t="s">
        <v>1019</v>
      </c>
      <c r="AB5522" s="6">
        <f>DATEVALUE(DatosTransformados[[#This Row],[Contact Date Hidden]])</f>
        <v>44373</v>
      </c>
      <c r="AC5522" s="6">
        <v>44899</v>
      </c>
      <c r="AD5522" s="5" t="s">
        <v>38</v>
      </c>
      <c r="AE5522" s="5" t="str">
        <f>VLOOKUP(DatosTransformados[[#This Row],[Customer Segment Hidden]],Tabla3[#All],2,FALSE)</f>
        <v>Low</v>
      </c>
      <c r="AF5522" s="12">
        <v>13.605893670262221</v>
      </c>
      <c r="AG5522" s="5">
        <v>10</v>
      </c>
      <c r="AH5522" s="5" t="s">
        <v>63</v>
      </c>
      <c r="AI5522" s="5" t="str">
        <f>IFERROR(VLOOKUP(DatosTransformados[[#This Row],[Preferred Contact Method Hidden]],Tabla3[#All],2,FALSE),DatosTransformados[[#This Row],[Preferred Contact Method Hidden]])</f>
        <v>SMS</v>
      </c>
      <c r="AJ5522" s="5" t="str">
        <f>VLOOKUP(DatosTransformados[[#This Row],[Applied Discount Hidden]],Tabla3[#All],2,FALSE)</f>
        <v>Yes</v>
      </c>
      <c r="AK5522" s="5" t="b">
        <v>1</v>
      </c>
    </row>
    <row r="5523" spans="1:37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">
        <v>21</v>
      </c>
      <c r="O55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3" s="2" t="s">
        <v>21</v>
      </c>
      <c r="Q5523" s="2">
        <v>0</v>
      </c>
      <c r="R5523" s="2" t="s">
        <v>21</v>
      </c>
      <c r="S5523" s="2" t="s">
        <v>52</v>
      </c>
      <c r="T5523" s="2" t="s">
        <v>35</v>
      </c>
      <c r="U5523" s="2">
        <v>12</v>
      </c>
      <c r="V5523" s="2" t="str">
        <f>PROPER(DatosTransformados[[#This Row],[Payment Method Hidden]])</f>
        <v>Direct Debit</v>
      </c>
      <c r="W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523" s="2">
        <v>867</v>
      </c>
      <c r="Y5523" s="2"/>
      <c r="Z5523" s="2"/>
      <c r="AA5523" s="2" t="s">
        <v>4538</v>
      </c>
      <c r="AB5523" s="3">
        <f>DATEVALUE(DatosTransformados[[#This Row],[Contact Date Hidden]])</f>
        <v>44779</v>
      </c>
      <c r="AC5523" s="3">
        <v>45010</v>
      </c>
      <c r="AD5523" s="2" t="s">
        <v>44</v>
      </c>
      <c r="AE5523" s="2" t="str">
        <f>VLOOKUP(DatosTransformados[[#This Row],[Customer Segment Hidden]],Tabla3[#All],2,FALSE)</f>
        <v>Medium</v>
      </c>
      <c r="AF5523" s="11">
        <v>11.487764617370139</v>
      </c>
      <c r="AG5523" s="2">
        <v>3</v>
      </c>
      <c r="AH5523" s="2" t="s">
        <v>63</v>
      </c>
      <c r="AI5523" s="2" t="str">
        <f>IFERROR(VLOOKUP(DatosTransformados[[#This Row],[Preferred Contact Method Hidden]],Tabla3[#All],2,FALSE),DatosTransformados[[#This Row],[Preferred Contact Method Hidden]])</f>
        <v>SMS</v>
      </c>
      <c r="AJ5523" s="2" t="str">
        <f>VLOOKUP(DatosTransformados[[#This Row],[Applied Discount Hidden]],Tabla3[#All],2,FALSE)</f>
        <v>No</v>
      </c>
      <c r="AK5523" s="2" t="b">
        <v>0</v>
      </c>
    </row>
    <row r="5524" spans="1:37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">
        <v>21</v>
      </c>
      <c r="O55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4" s="5" t="s">
        <v>21</v>
      </c>
      <c r="Q5524" s="5">
        <v>0</v>
      </c>
      <c r="R5524" s="5" t="s">
        <v>21</v>
      </c>
      <c r="S5524" s="5" t="s">
        <v>24</v>
      </c>
      <c r="T5524" s="5" t="s">
        <v>35</v>
      </c>
      <c r="U5524" s="5">
        <v>41</v>
      </c>
      <c r="V5524" s="5" t="str">
        <f>PROPER(DatosTransformados[[#This Row],[Payment Method Hidden]])</f>
        <v>Direct Debit</v>
      </c>
      <c r="W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524" s="5">
        <v>170</v>
      </c>
      <c r="Y5524" s="5" t="s">
        <v>87</v>
      </c>
      <c r="Z5524" s="5" t="s">
        <v>126</v>
      </c>
      <c r="AA5524" s="5" t="s">
        <v>1934</v>
      </c>
      <c r="AB5524" s="6">
        <f>DATEVALUE(DatosTransformados[[#This Row],[Contact Date Hidden]])</f>
        <v>45104</v>
      </c>
      <c r="AC5524" s="6">
        <v>44260</v>
      </c>
      <c r="AD5524" s="5" t="s">
        <v>44</v>
      </c>
      <c r="AE5524" s="5" t="str">
        <f>VLOOKUP(DatosTransformados[[#This Row],[Customer Segment Hidden]],Tabla3[#All],2,FALSE)</f>
        <v>Medium</v>
      </c>
      <c r="AF5524" s="12">
        <v>37.340131645888228</v>
      </c>
      <c r="AG5524" s="5">
        <v>7</v>
      </c>
      <c r="AH5524" s="5" t="s">
        <v>63</v>
      </c>
      <c r="AI5524" s="5" t="str">
        <f>IFERROR(VLOOKUP(DatosTransformados[[#This Row],[Preferred Contact Method Hidden]],Tabla3[#All],2,FALSE),DatosTransformados[[#This Row],[Preferred Contact Method Hidden]])</f>
        <v>SMS</v>
      </c>
      <c r="AJ5524" s="5" t="str">
        <f>VLOOKUP(DatosTransformados[[#This Row],[Applied Discount Hidden]],Tabla3[#All],2,FALSE)</f>
        <v>Yes</v>
      </c>
      <c r="AK5524" s="5" t="b">
        <v>1</v>
      </c>
    </row>
    <row r="5525" spans="1:37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">
        <v>21</v>
      </c>
      <c r="O5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5" s="5" t="s">
        <v>21</v>
      </c>
      <c r="Q5525" s="5">
        <v>0</v>
      </c>
      <c r="R5525" s="5" t="s">
        <v>33</v>
      </c>
      <c r="S5525" s="5" t="s">
        <v>52</v>
      </c>
      <c r="T5525" s="5" t="s">
        <v>25</v>
      </c>
      <c r="U5525" s="5">
        <v>42</v>
      </c>
      <c r="V5525" s="5" t="str">
        <f>PROPER(DatosTransformados[[#This Row],[Payment Method Hidden]])</f>
        <v>Credit Card</v>
      </c>
      <c r="W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525" s="5">
        <v>2999</v>
      </c>
      <c r="Y5525" s="5"/>
      <c r="Z5525" s="5"/>
      <c r="AA5525" s="5" t="s">
        <v>3586</v>
      </c>
      <c r="AB5525" s="6">
        <f>DATEVALUE(DatosTransformados[[#This Row],[Contact Date Hidden]])</f>
        <v>44763</v>
      </c>
      <c r="AC5525" s="6">
        <v>43971</v>
      </c>
      <c r="AD5525" s="5" t="s">
        <v>44</v>
      </c>
      <c r="AE5525" s="5" t="str">
        <f>VLOOKUP(DatosTransformados[[#This Row],[Customer Segment Hidden]],Tabla3[#All],2,FALSE)</f>
        <v>Medium</v>
      </c>
      <c r="AF5525" s="12">
        <v>36.500059847594841</v>
      </c>
      <c r="AG5525" s="5">
        <v>7</v>
      </c>
      <c r="AH5525" s="5" t="s">
        <v>63</v>
      </c>
      <c r="AI5525" s="5" t="str">
        <f>IFERROR(VLOOKUP(DatosTransformados[[#This Row],[Preferred Contact Method Hidden]],Tabla3[#All],2,FALSE),DatosTransformados[[#This Row],[Preferred Contact Method Hidden]])</f>
        <v>SMS</v>
      </c>
      <c r="AJ5525" s="5" t="str">
        <f>VLOOKUP(DatosTransformados[[#This Row],[Applied Discount Hidden]],Tabla3[#All],2,FALSE)</f>
        <v>No</v>
      </c>
      <c r="AK5525" s="5" t="b">
        <v>0</v>
      </c>
    </row>
    <row r="5526" spans="1:37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">
        <v>33</v>
      </c>
      <c r="O5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6" s="2" t="s">
        <v>21</v>
      </c>
      <c r="Q5526" s="2">
        <v>0</v>
      </c>
      <c r="R5526" s="2" t="s">
        <v>33</v>
      </c>
      <c r="S5526" s="2" t="s">
        <v>34</v>
      </c>
      <c r="T5526" s="2" t="s">
        <v>123</v>
      </c>
      <c r="U5526" s="2">
        <v>62</v>
      </c>
      <c r="V5526" s="2" t="str">
        <f>PROPER(DatosTransformados[[#This Row],[Payment Method Hidden]])</f>
        <v>Credit Card</v>
      </c>
      <c r="W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5526" s="2">
        <v>4162</v>
      </c>
      <c r="Y5526" s="2" t="s">
        <v>103</v>
      </c>
      <c r="Z5526" s="2" t="s">
        <v>104</v>
      </c>
      <c r="AA5526" s="2" t="s">
        <v>1824</v>
      </c>
      <c r="AB5526" s="3">
        <f>DATEVALUE(DatosTransformados[[#This Row],[Contact Date Hidden]])</f>
        <v>44804</v>
      </c>
      <c r="AC5526" s="3">
        <v>44512</v>
      </c>
      <c r="AD5526" s="2" t="s">
        <v>38</v>
      </c>
      <c r="AE5526" s="2" t="str">
        <f>VLOOKUP(DatosTransformados[[#This Row],[Customer Segment Hidden]],Tabla3[#All],2,FALSE)</f>
        <v>Low</v>
      </c>
      <c r="AF5526" s="11">
        <v>55.329619347525707</v>
      </c>
      <c r="AG5526" s="2">
        <v>5</v>
      </c>
      <c r="AH5526" s="2" t="s">
        <v>49</v>
      </c>
      <c r="AI5526" s="2" t="str">
        <f>IFERROR(VLOOKUP(DatosTransformados[[#This Row],[Preferred Contact Method Hidden]],Tabla3[#All],2,FALSE),DatosTransformados[[#This Row],[Preferred Contact Method Hidden]])</f>
        <v>Phone</v>
      </c>
      <c r="AJ5526" s="2" t="str">
        <f>VLOOKUP(DatosTransformados[[#This Row],[Applied Discount Hidden]],Tabla3[#All],2,FALSE)</f>
        <v>No</v>
      </c>
      <c r="AK5526" s="2" t="b">
        <v>0</v>
      </c>
    </row>
    <row r="5527" spans="1:37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">
        <v>33</v>
      </c>
      <c r="O5527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527" s="5" t="s">
        <v>33</v>
      </c>
      <c r="Q5527" s="5">
        <v>6</v>
      </c>
      <c r="R5527" s="5" t="s">
        <v>21</v>
      </c>
      <c r="S5527" s="5" t="s">
        <v>34</v>
      </c>
      <c r="T5527" s="5" t="s">
        <v>117</v>
      </c>
      <c r="U5527" s="5">
        <v>8</v>
      </c>
      <c r="V5527" s="5" t="str">
        <f>PROPER(DatosTransformados[[#This Row],[Payment Method Hidden]])</f>
        <v>Direct Debit</v>
      </c>
      <c r="W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527" s="5">
        <v>223</v>
      </c>
      <c r="Y5527" s="5"/>
      <c r="Z5527" s="5"/>
      <c r="AA5527" s="5" t="s">
        <v>4614</v>
      </c>
      <c r="AB5527" s="6">
        <f>DATEVALUE(DatosTransformados[[#This Row],[Contact Date Hidden]])</f>
        <v>44228</v>
      </c>
      <c r="AC5527" s="6">
        <v>44522</v>
      </c>
      <c r="AD5527" s="5" t="s">
        <v>38</v>
      </c>
      <c r="AE5527" s="5" t="str">
        <f>VLOOKUP(DatosTransformados[[#This Row],[Customer Segment Hidden]],Tabla3[#All],2,FALSE)</f>
        <v>Low</v>
      </c>
      <c r="AF5527" s="12">
        <v>9.1531545993520034</v>
      </c>
      <c r="AG5527" s="5">
        <v>0</v>
      </c>
      <c r="AH5527" s="5" t="s">
        <v>29</v>
      </c>
      <c r="AI5527" s="5" t="str">
        <f>IFERROR(VLOOKUP(DatosTransformados[[#This Row],[Preferred Contact Method Hidden]],Tabla3[#All],2,FALSE),DatosTransformados[[#This Row],[Preferred Contact Method Hidden]])</f>
        <v>Email</v>
      </c>
      <c r="AJ5527" s="5" t="str">
        <f>VLOOKUP(DatosTransformados[[#This Row],[Applied Discount Hidden]],Tabla3[#All],2,FALSE)</f>
        <v>No</v>
      </c>
      <c r="AK5527" s="5" t="b">
        <v>0</v>
      </c>
    </row>
    <row r="5528" spans="1:37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">
        <v>21</v>
      </c>
      <c r="O5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8" s="2" t="s">
        <v>21</v>
      </c>
      <c r="Q5528" s="2">
        <v>0</v>
      </c>
      <c r="R5528" s="2" t="s">
        <v>33</v>
      </c>
      <c r="S5528" s="2" t="s">
        <v>34</v>
      </c>
      <c r="T5528" s="2" t="s">
        <v>35</v>
      </c>
      <c r="U5528" s="2">
        <v>41</v>
      </c>
      <c r="V5528" s="2" t="str">
        <f>PROPER(DatosTransformados[[#This Row],[Payment Method Hidden]])</f>
        <v>Direct Debit</v>
      </c>
      <c r="W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528" s="2">
        <v>2903</v>
      </c>
      <c r="Y5528" s="2" t="s">
        <v>103</v>
      </c>
      <c r="Z5528" s="2" t="s">
        <v>104</v>
      </c>
      <c r="AA5528" s="2" t="s">
        <v>8040</v>
      </c>
      <c r="AB5528" s="3">
        <f>DATEVALUE(DatosTransformados[[#This Row],[Contact Date Hidden]])</f>
        <v>44631</v>
      </c>
      <c r="AC5528" s="3">
        <v>44517</v>
      </c>
      <c r="AD5528" s="2" t="s">
        <v>28</v>
      </c>
      <c r="AE5528" s="2" t="str">
        <f>VLOOKUP(DatosTransformados[[#This Row],[Customer Segment Hidden]],Tabla3[#All],2,FALSE)</f>
        <v>High</v>
      </c>
      <c r="AF5528" s="11">
        <v>40.284037813753841</v>
      </c>
      <c r="AG5528" s="2">
        <v>6</v>
      </c>
      <c r="AH5528" s="2" t="s">
        <v>63</v>
      </c>
      <c r="AI5528" s="2" t="str">
        <f>IFERROR(VLOOKUP(DatosTransformados[[#This Row],[Preferred Contact Method Hidden]],Tabla3[#All],2,FALSE),DatosTransformados[[#This Row],[Preferred Contact Method Hidden]])</f>
        <v>SMS</v>
      </c>
      <c r="AJ5528" s="2" t="str">
        <f>VLOOKUP(DatosTransformados[[#This Row],[Applied Discount Hidden]],Tabla3[#All],2,FALSE)</f>
        <v>No</v>
      </c>
      <c r="AK5528" s="2" t="b">
        <v>0</v>
      </c>
    </row>
    <row r="5529" spans="1:37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">
        <v>21</v>
      </c>
      <c r="O5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29" s="5" t="s">
        <v>21</v>
      </c>
      <c r="Q5529" s="5">
        <v>0</v>
      </c>
      <c r="R5529" s="5" t="s">
        <v>21</v>
      </c>
      <c r="S5529" s="5" t="s">
        <v>24</v>
      </c>
      <c r="T5529" s="5" t="s">
        <v>35</v>
      </c>
      <c r="U5529" s="5">
        <v>35</v>
      </c>
      <c r="V5529" s="5" t="str">
        <f>PROPER(DatosTransformados[[#This Row],[Payment Method Hidden]])</f>
        <v>Direct Debit</v>
      </c>
      <c r="W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529" s="5">
        <v>68</v>
      </c>
      <c r="Y5529" s="5"/>
      <c r="Z5529" s="5"/>
      <c r="AA5529" s="5" t="s">
        <v>8042</v>
      </c>
      <c r="AB5529" s="6">
        <f>DATEVALUE(DatosTransformados[[#This Row],[Contact Date Hidden]])</f>
        <v>44375</v>
      </c>
      <c r="AC5529" s="6">
        <v>44276</v>
      </c>
      <c r="AD5529" s="5" t="s">
        <v>44</v>
      </c>
      <c r="AE5529" s="5" t="str">
        <f>VLOOKUP(DatosTransformados[[#This Row],[Customer Segment Hidden]],Tabla3[#All],2,FALSE)</f>
        <v>Medium</v>
      </c>
      <c r="AF5529" s="12">
        <v>40.064978226883191</v>
      </c>
      <c r="AG5529" s="5">
        <v>5</v>
      </c>
      <c r="AH5529" s="5" t="s">
        <v>29</v>
      </c>
      <c r="AI5529" s="5" t="str">
        <f>IFERROR(VLOOKUP(DatosTransformados[[#This Row],[Preferred Contact Method Hidden]],Tabla3[#All],2,FALSE),DatosTransformados[[#This Row],[Preferred Contact Method Hidden]])</f>
        <v>Email</v>
      </c>
      <c r="AJ5529" s="5" t="str">
        <f>VLOOKUP(DatosTransformados[[#This Row],[Applied Discount Hidden]],Tabla3[#All],2,FALSE)</f>
        <v>Yes</v>
      </c>
      <c r="AK5529" s="5" t="b">
        <v>1</v>
      </c>
    </row>
    <row r="5530" spans="1:37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">
        <v>21</v>
      </c>
      <c r="O5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0" s="2" t="s">
        <v>33</v>
      </c>
      <c r="Q5530" s="2">
        <v>6</v>
      </c>
      <c r="R5530" s="2" t="s">
        <v>21</v>
      </c>
      <c r="S5530" s="2" t="s">
        <v>34</v>
      </c>
      <c r="T5530" s="2" t="s">
        <v>25</v>
      </c>
      <c r="U5530" s="2">
        <v>19</v>
      </c>
      <c r="V5530" s="2" t="str">
        <f>PROPER(DatosTransformados[[#This Row],[Payment Method Hidden]])</f>
        <v>Credit Card</v>
      </c>
      <c r="W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530" s="2">
        <v>1020</v>
      </c>
      <c r="Y5530" s="2"/>
      <c r="Z5530" s="2"/>
      <c r="AA5530" s="2" t="s">
        <v>2651</v>
      </c>
      <c r="AB5530" s="3">
        <f>DATEVALUE(DatosTransformados[[#This Row],[Contact Date Hidden]])</f>
        <v>44273</v>
      </c>
      <c r="AC5530" s="3">
        <v>44026</v>
      </c>
      <c r="AD5530" s="2" t="s">
        <v>38</v>
      </c>
      <c r="AE5530" s="2" t="str">
        <f>VLOOKUP(DatosTransformados[[#This Row],[Customer Segment Hidden]],Tabla3[#All],2,FALSE)</f>
        <v>Low</v>
      </c>
      <c r="AF5530" s="11">
        <v>17.304399245352322</v>
      </c>
      <c r="AG5530" s="2">
        <v>3</v>
      </c>
      <c r="AH5530" s="2" t="s">
        <v>29</v>
      </c>
      <c r="AI5530" s="2" t="str">
        <f>IFERROR(VLOOKUP(DatosTransformados[[#This Row],[Preferred Contact Method Hidden]],Tabla3[#All],2,FALSE),DatosTransformados[[#This Row],[Preferred Contact Method Hidden]])</f>
        <v>Email</v>
      </c>
      <c r="AJ5530" s="2" t="str">
        <f>VLOOKUP(DatosTransformados[[#This Row],[Applied Discount Hidden]],Tabla3[#All],2,FALSE)</f>
        <v>No</v>
      </c>
      <c r="AK5530" s="2" t="b">
        <v>0</v>
      </c>
    </row>
    <row r="5531" spans="1:37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">
        <v>33</v>
      </c>
      <c r="O5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1" s="5" t="s">
        <v>21</v>
      </c>
      <c r="Q5531" s="5">
        <v>0</v>
      </c>
      <c r="R5531" s="5" t="s">
        <v>21</v>
      </c>
      <c r="S5531" s="5" t="s">
        <v>52</v>
      </c>
      <c r="T5531" s="5" t="s">
        <v>35</v>
      </c>
      <c r="U5531" s="5">
        <v>50</v>
      </c>
      <c r="V5531" s="5" t="str">
        <f>PROPER(DatosTransformados[[#This Row],[Payment Method Hidden]])</f>
        <v>Direct Debit</v>
      </c>
      <c r="W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531" s="5">
        <v>1934</v>
      </c>
      <c r="Y5531" s="5"/>
      <c r="Z5531" s="5"/>
      <c r="AA5531" s="5" t="s">
        <v>3267</v>
      </c>
      <c r="AB5531" s="6">
        <f>DATEVALUE(DatosTransformados[[#This Row],[Contact Date Hidden]])</f>
        <v>44885</v>
      </c>
      <c r="AC5531" s="6">
        <v>44599</v>
      </c>
      <c r="AD5531" s="5" t="s">
        <v>44</v>
      </c>
      <c r="AE5531" s="5" t="str">
        <f>VLOOKUP(DatosTransformados[[#This Row],[Customer Segment Hidden]],Tabla3[#All],2,FALSE)</f>
        <v>Medium</v>
      </c>
      <c r="AF5531" s="12">
        <v>50.536134673260221</v>
      </c>
      <c r="AG5531" s="5">
        <v>5</v>
      </c>
      <c r="AH5531" s="5" t="s">
        <v>29</v>
      </c>
      <c r="AI5531" s="5" t="str">
        <f>IFERROR(VLOOKUP(DatosTransformados[[#This Row],[Preferred Contact Method Hidden]],Tabla3[#All],2,FALSE),DatosTransformados[[#This Row],[Preferred Contact Method Hidden]])</f>
        <v>Email</v>
      </c>
      <c r="AJ5531" s="5" t="str">
        <f>VLOOKUP(DatosTransformados[[#This Row],[Applied Discount Hidden]],Tabla3[#All],2,FALSE)</f>
        <v>No</v>
      </c>
      <c r="AK5531" s="5" t="b">
        <v>0</v>
      </c>
    </row>
    <row r="5532" spans="1:37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">
        <v>33</v>
      </c>
      <c r="O5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2" s="2" t="s">
        <v>21</v>
      </c>
      <c r="Q5532" s="2">
        <v>0</v>
      </c>
      <c r="R5532" s="2" t="s">
        <v>21</v>
      </c>
      <c r="S5532" s="2" t="s">
        <v>52</v>
      </c>
      <c r="T5532" s="2" t="s">
        <v>123</v>
      </c>
      <c r="U5532" s="2">
        <v>9</v>
      </c>
      <c r="V5532" s="2" t="str">
        <f>PROPER(DatosTransformados[[#This Row],[Payment Method Hidden]])</f>
        <v>Credit Card</v>
      </c>
      <c r="W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532" s="2">
        <v>439</v>
      </c>
      <c r="Y5532" s="2"/>
      <c r="Z5532" s="2"/>
      <c r="AA5532" s="2" t="s">
        <v>4250</v>
      </c>
      <c r="AB5532" s="3">
        <f>DATEVALUE(DatosTransformados[[#This Row],[Contact Date Hidden]])</f>
        <v>43977</v>
      </c>
      <c r="AC5532" s="3">
        <v>45181</v>
      </c>
      <c r="AD5532" s="2" t="s">
        <v>28</v>
      </c>
      <c r="AE5532" s="2" t="str">
        <f>VLOOKUP(DatosTransformados[[#This Row],[Customer Segment Hidden]],Tabla3[#All],2,FALSE)</f>
        <v>High</v>
      </c>
      <c r="AF5532" s="11">
        <v>9.433610434438112</v>
      </c>
      <c r="AG5532" s="2">
        <v>2</v>
      </c>
      <c r="AH5532" s="2" t="s">
        <v>49</v>
      </c>
      <c r="AI5532" s="2" t="str">
        <f>IFERROR(VLOOKUP(DatosTransformados[[#This Row],[Preferred Contact Method Hidden]],Tabla3[#All],2,FALSE),DatosTransformados[[#This Row],[Preferred Contact Method Hidden]])</f>
        <v>Phone</v>
      </c>
      <c r="AJ5532" s="2" t="str">
        <f>VLOOKUP(DatosTransformados[[#This Row],[Applied Discount Hidden]],Tabla3[#All],2,FALSE)</f>
        <v>Yes</v>
      </c>
      <c r="AK5532" s="2" t="b">
        <v>1</v>
      </c>
    </row>
    <row r="5533" spans="1:37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">
        <v>21</v>
      </c>
      <c r="O5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3" s="5" t="s">
        <v>21</v>
      </c>
      <c r="Q5533" s="5">
        <v>0</v>
      </c>
      <c r="R5533" s="5" t="s">
        <v>33</v>
      </c>
      <c r="S5533" s="5" t="s">
        <v>34</v>
      </c>
      <c r="T5533" s="5" t="s">
        <v>117</v>
      </c>
      <c r="U5533" s="5">
        <v>31</v>
      </c>
      <c r="V5533" s="5" t="str">
        <f>PROPER(DatosTransformados[[#This Row],[Payment Method Hidden]])</f>
        <v>Direct Debit</v>
      </c>
      <c r="W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533" s="5">
        <v>1468</v>
      </c>
      <c r="Y5533" s="5"/>
      <c r="Z5533" s="5"/>
      <c r="AA5533" s="5" t="s">
        <v>4378</v>
      </c>
      <c r="AB5533" s="6">
        <f>DATEVALUE(DatosTransformados[[#This Row],[Contact Date Hidden]])</f>
        <v>44235</v>
      </c>
      <c r="AC5533" s="6">
        <v>44388</v>
      </c>
      <c r="AD5533" s="5" t="s">
        <v>44</v>
      </c>
      <c r="AE5533" s="5" t="str">
        <f>VLOOKUP(DatosTransformados[[#This Row],[Customer Segment Hidden]],Tabla3[#All],2,FALSE)</f>
        <v>Medium</v>
      </c>
      <c r="AF5533" s="12">
        <v>28.12516661685018</v>
      </c>
      <c r="AG5533" s="5">
        <v>3</v>
      </c>
      <c r="AH5533" s="5" t="s">
        <v>29</v>
      </c>
      <c r="AI5533" s="5" t="str">
        <f>IFERROR(VLOOKUP(DatosTransformados[[#This Row],[Preferred Contact Method Hidden]],Tabla3[#All],2,FALSE),DatosTransformados[[#This Row],[Preferred Contact Method Hidden]])</f>
        <v>Email</v>
      </c>
      <c r="AJ5533" s="5" t="str">
        <f>VLOOKUP(DatosTransformados[[#This Row],[Applied Discount Hidden]],Tabla3[#All],2,FALSE)</f>
        <v>Yes</v>
      </c>
      <c r="AK5533" s="5" t="b">
        <v>1</v>
      </c>
    </row>
    <row r="5534" spans="1:37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">
        <v>21</v>
      </c>
      <c r="O5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4" s="2" t="s">
        <v>21</v>
      </c>
      <c r="Q5534" s="2">
        <v>0</v>
      </c>
      <c r="R5534" s="2" t="s">
        <v>21</v>
      </c>
      <c r="S5534" s="2" t="s">
        <v>24</v>
      </c>
      <c r="T5534" s="2" t="s">
        <v>123</v>
      </c>
      <c r="U5534" s="2">
        <v>59</v>
      </c>
      <c r="V5534" s="2" t="str">
        <f>PROPER(DatosTransformados[[#This Row],[Payment Method Hidden]])</f>
        <v>Credit Card</v>
      </c>
      <c r="W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534" s="2">
        <v>1639</v>
      </c>
      <c r="Y5534" s="2" t="s">
        <v>42</v>
      </c>
      <c r="Z5534" s="2" t="s">
        <v>213</v>
      </c>
      <c r="AA5534" s="2" t="s">
        <v>5746</v>
      </c>
      <c r="AB5534" s="3">
        <f>DATEVALUE(DatosTransformados[[#This Row],[Contact Date Hidden]])</f>
        <v>45082</v>
      </c>
      <c r="AC5534" s="3">
        <v>43845</v>
      </c>
      <c r="AD5534" s="2" t="s">
        <v>38</v>
      </c>
      <c r="AE5534" s="2" t="str">
        <f>VLOOKUP(DatosTransformados[[#This Row],[Customer Segment Hidden]],Tabla3[#All],2,FALSE)</f>
        <v>Low</v>
      </c>
      <c r="AF5534" s="11">
        <v>48.783725062088173</v>
      </c>
      <c r="AG5534" s="2">
        <v>6</v>
      </c>
      <c r="AH5534" s="2" t="s">
        <v>63</v>
      </c>
      <c r="AI5534" s="2" t="str">
        <f>IFERROR(VLOOKUP(DatosTransformados[[#This Row],[Preferred Contact Method Hidden]],Tabla3[#All],2,FALSE),DatosTransformados[[#This Row],[Preferred Contact Method Hidden]])</f>
        <v>SMS</v>
      </c>
      <c r="AJ5534" s="2" t="str">
        <f>VLOOKUP(DatosTransformados[[#This Row],[Applied Discount Hidden]],Tabla3[#All],2,FALSE)</f>
        <v>No</v>
      </c>
      <c r="AK5534" s="2" t="b">
        <v>0</v>
      </c>
    </row>
    <row r="5535" spans="1:37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">
        <v>21</v>
      </c>
      <c r="O5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5" s="5" t="s">
        <v>33</v>
      </c>
      <c r="Q5535" s="5">
        <v>2</v>
      </c>
      <c r="R5535" s="5" t="s">
        <v>33</v>
      </c>
      <c r="S5535" s="5" t="s">
        <v>34</v>
      </c>
      <c r="T5535" s="5" t="s">
        <v>25</v>
      </c>
      <c r="U5535" s="5">
        <v>23</v>
      </c>
      <c r="V5535" s="5" t="str">
        <f>PROPER(DatosTransformados[[#This Row],[Payment Method Hidden]])</f>
        <v>Credit Card</v>
      </c>
      <c r="W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535" s="5">
        <v>228</v>
      </c>
      <c r="Y5535" s="5"/>
      <c r="Z5535" s="5"/>
      <c r="AA5535" s="5" t="s">
        <v>5641</v>
      </c>
      <c r="AB5535" s="6">
        <f>DATEVALUE(DatosTransformados[[#This Row],[Contact Date Hidden]])</f>
        <v>44148</v>
      </c>
      <c r="AC5535" s="6">
        <v>43948</v>
      </c>
      <c r="AD5535" s="5" t="s">
        <v>28</v>
      </c>
      <c r="AE5535" s="5" t="str">
        <f>VLOOKUP(DatosTransformados[[#This Row],[Customer Segment Hidden]],Tabla3[#All],2,FALSE)</f>
        <v>High</v>
      </c>
      <c r="AF5535" s="12">
        <v>24.932944610854769</v>
      </c>
      <c r="AG5535" s="5">
        <v>6</v>
      </c>
      <c r="AH5535" s="5" t="s">
        <v>49</v>
      </c>
      <c r="AI5535" s="5" t="str">
        <f>IFERROR(VLOOKUP(DatosTransformados[[#This Row],[Preferred Contact Method Hidden]],Tabla3[#All],2,FALSE),DatosTransformados[[#This Row],[Preferred Contact Method Hidden]])</f>
        <v>Phone</v>
      </c>
      <c r="AJ5535" s="5" t="str">
        <f>VLOOKUP(DatosTransformados[[#This Row],[Applied Discount Hidden]],Tabla3[#All],2,FALSE)</f>
        <v>No</v>
      </c>
      <c r="AK5535" s="5" t="b">
        <v>0</v>
      </c>
    </row>
    <row r="5536" spans="1:37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">
        <v>21</v>
      </c>
      <c r="O5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6" s="2" t="s">
        <v>33</v>
      </c>
      <c r="Q5536" s="2">
        <v>5</v>
      </c>
      <c r="R5536" s="2" t="s">
        <v>21</v>
      </c>
      <c r="S5536" s="2" t="s">
        <v>52</v>
      </c>
      <c r="T5536" s="2" t="s">
        <v>25</v>
      </c>
      <c r="U5536" s="2">
        <v>19</v>
      </c>
      <c r="V5536" s="2" t="str">
        <f>PROPER(DatosTransformados[[#This Row],[Payment Method Hidden]])</f>
        <v>Credit Card</v>
      </c>
      <c r="W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5536" s="2">
        <v>1043</v>
      </c>
      <c r="Y5536" s="2"/>
      <c r="Z5536" s="2"/>
      <c r="AA5536" s="2" t="s">
        <v>3204</v>
      </c>
      <c r="AB5536" s="3">
        <f>DATEVALUE(DatosTransformados[[#This Row],[Contact Date Hidden]])</f>
        <v>44102</v>
      </c>
      <c r="AC5536" s="3">
        <v>43908</v>
      </c>
      <c r="AD5536" s="2" t="s">
        <v>28</v>
      </c>
      <c r="AE5536" s="2" t="str">
        <f>VLOOKUP(DatosTransformados[[#This Row],[Customer Segment Hidden]],Tabla3[#All],2,FALSE)</f>
        <v>High</v>
      </c>
      <c r="AF5536" s="11">
        <v>15.752569087926741</v>
      </c>
      <c r="AG5536" s="2">
        <v>4</v>
      </c>
      <c r="AH5536" s="2" t="s">
        <v>29</v>
      </c>
      <c r="AI5536" s="2" t="str">
        <f>IFERROR(VLOOKUP(DatosTransformados[[#This Row],[Preferred Contact Method Hidden]],Tabla3[#All],2,FALSE),DatosTransformados[[#This Row],[Preferred Contact Method Hidden]])</f>
        <v>Email</v>
      </c>
      <c r="AJ5536" s="2" t="str">
        <f>VLOOKUP(DatosTransformados[[#This Row],[Applied Discount Hidden]],Tabla3[#All],2,FALSE)</f>
        <v>Yes</v>
      </c>
      <c r="AK5536" s="2" t="b">
        <v>1</v>
      </c>
    </row>
    <row r="5537" spans="1:37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">
        <v>21</v>
      </c>
      <c r="O5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7" s="5" t="s">
        <v>21</v>
      </c>
      <c r="Q5537" s="5">
        <v>0</v>
      </c>
      <c r="R5537" s="5" t="s">
        <v>21</v>
      </c>
      <c r="S5537" s="5" t="s">
        <v>24</v>
      </c>
      <c r="T5537" s="5" t="s">
        <v>117</v>
      </c>
      <c r="U5537" s="5">
        <v>26</v>
      </c>
      <c r="V5537" s="5" t="str">
        <f>PROPER(DatosTransformados[[#This Row],[Payment Method Hidden]])</f>
        <v>Direct Debit</v>
      </c>
      <c r="W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537" s="5">
        <v>246</v>
      </c>
      <c r="Y5537" s="5"/>
      <c r="Z5537" s="5"/>
      <c r="AA5537" s="5" t="s">
        <v>2455</v>
      </c>
      <c r="AB5537" s="6">
        <f>DATEVALUE(DatosTransformados[[#This Row],[Contact Date Hidden]])</f>
        <v>44245</v>
      </c>
      <c r="AC5537" s="6">
        <v>44942</v>
      </c>
      <c r="AD5537" s="5" t="s">
        <v>38</v>
      </c>
      <c r="AE5537" s="5" t="str">
        <f>VLOOKUP(DatosTransformados[[#This Row],[Customer Segment Hidden]],Tabla3[#All],2,FALSE)</f>
        <v>Low</v>
      </c>
      <c r="AF5537" s="12">
        <v>23.999201194515521</v>
      </c>
      <c r="AG5537" s="5">
        <v>2</v>
      </c>
      <c r="AH5537" s="5" t="s">
        <v>29</v>
      </c>
      <c r="AI5537" s="5" t="str">
        <f>IFERROR(VLOOKUP(DatosTransformados[[#This Row],[Preferred Contact Method Hidden]],Tabla3[#All],2,FALSE),DatosTransformados[[#This Row],[Preferred Contact Method Hidden]])</f>
        <v>Email</v>
      </c>
      <c r="AJ5537" s="5" t="str">
        <f>VLOOKUP(DatosTransformados[[#This Row],[Applied Discount Hidden]],Tabla3[#All],2,FALSE)</f>
        <v>No</v>
      </c>
      <c r="AK5537" s="5" t="b">
        <v>0</v>
      </c>
    </row>
    <row r="5538" spans="1:37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">
        <v>21</v>
      </c>
      <c r="O55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8" s="2" t="s">
        <v>21</v>
      </c>
      <c r="Q5538" s="2">
        <v>0</v>
      </c>
      <c r="R5538" s="2" t="s">
        <v>33</v>
      </c>
      <c r="S5538" s="2" t="s">
        <v>24</v>
      </c>
      <c r="T5538" s="2" t="s">
        <v>123</v>
      </c>
      <c r="U5538" s="2">
        <v>20</v>
      </c>
      <c r="V5538" s="2" t="str">
        <f>PROPER(DatosTransformados[[#This Row],[Payment Method Hidden]])</f>
        <v>Credit Card</v>
      </c>
      <c r="W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538" s="2">
        <v>696</v>
      </c>
      <c r="Y5538" s="2"/>
      <c r="Z5538" s="2"/>
      <c r="AA5538" s="2" t="s">
        <v>5766</v>
      </c>
      <c r="AB5538" s="3">
        <f>DATEVALUE(DatosTransformados[[#This Row],[Contact Date Hidden]])</f>
        <v>44378</v>
      </c>
      <c r="AC5538" s="3">
        <v>44160</v>
      </c>
      <c r="AD5538" s="2" t="s">
        <v>38</v>
      </c>
      <c r="AE5538" s="2" t="str">
        <f>VLOOKUP(DatosTransformados[[#This Row],[Customer Segment Hidden]],Tabla3[#All],2,FALSE)</f>
        <v>Low</v>
      </c>
      <c r="AF5538" s="11">
        <v>23.152595478096671</v>
      </c>
      <c r="AG5538" s="2">
        <v>3</v>
      </c>
      <c r="AH5538" s="2" t="s">
        <v>49</v>
      </c>
      <c r="AI5538" s="2" t="str">
        <f>IFERROR(VLOOKUP(DatosTransformados[[#This Row],[Preferred Contact Method Hidden]],Tabla3[#All],2,FALSE),DatosTransformados[[#This Row],[Preferred Contact Method Hidden]])</f>
        <v>Phone</v>
      </c>
      <c r="AJ5538" s="2" t="str">
        <f>VLOOKUP(DatosTransformados[[#This Row],[Applied Discount Hidden]],Tabla3[#All],2,FALSE)</f>
        <v>No</v>
      </c>
      <c r="AK5538" s="2" t="b">
        <v>0</v>
      </c>
    </row>
    <row r="5539" spans="1:37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">
        <v>21</v>
      </c>
      <c r="O55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39" s="5" t="s">
        <v>33</v>
      </c>
      <c r="Q5539" s="5">
        <v>2</v>
      </c>
      <c r="R5539" s="5" t="s">
        <v>33</v>
      </c>
      <c r="S5539" s="5" t="s">
        <v>52</v>
      </c>
      <c r="T5539" s="5" t="s">
        <v>35</v>
      </c>
      <c r="U5539" s="5">
        <v>39</v>
      </c>
      <c r="V5539" s="5" t="str">
        <f>PROPER(DatosTransformados[[#This Row],[Payment Method Hidden]])</f>
        <v>Direct Debit</v>
      </c>
      <c r="W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539" s="5">
        <v>2468</v>
      </c>
      <c r="Y5539" s="5"/>
      <c r="Z5539" s="5"/>
      <c r="AA5539" s="5" t="s">
        <v>947</v>
      </c>
      <c r="AB5539" s="6">
        <f>DATEVALUE(DatosTransformados[[#This Row],[Contact Date Hidden]])</f>
        <v>45235</v>
      </c>
      <c r="AC5539" s="6">
        <v>44548</v>
      </c>
      <c r="AD5539" s="5" t="s">
        <v>28</v>
      </c>
      <c r="AE5539" s="5" t="str">
        <f>VLOOKUP(DatosTransformados[[#This Row],[Customer Segment Hidden]],Tabla3[#All],2,FALSE)</f>
        <v>High</v>
      </c>
      <c r="AF5539" s="12">
        <v>34.44446414698151</v>
      </c>
      <c r="AG5539" s="5">
        <v>3</v>
      </c>
      <c r="AH5539" s="5" t="s">
        <v>49</v>
      </c>
      <c r="AI5539" s="5" t="str">
        <f>IFERROR(VLOOKUP(DatosTransformados[[#This Row],[Preferred Contact Method Hidden]],Tabla3[#All],2,FALSE),DatosTransformados[[#This Row],[Preferred Contact Method Hidden]])</f>
        <v>Phone</v>
      </c>
      <c r="AJ5539" s="5" t="str">
        <f>VLOOKUP(DatosTransformados[[#This Row],[Applied Discount Hidden]],Tabla3[#All],2,FALSE)</f>
        <v>Yes</v>
      </c>
      <c r="AK5539" s="5" t="b">
        <v>1</v>
      </c>
    </row>
    <row r="5540" spans="1:37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">
        <v>21</v>
      </c>
      <c r="O55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0" s="2" t="s">
        <v>21</v>
      </c>
      <c r="Q5540" s="2">
        <v>0</v>
      </c>
      <c r="R5540" s="2" t="s">
        <v>21</v>
      </c>
      <c r="S5540" s="2" t="s">
        <v>24</v>
      </c>
      <c r="T5540" s="2" t="s">
        <v>35</v>
      </c>
      <c r="U5540" s="2">
        <v>38</v>
      </c>
      <c r="V5540" s="2" t="str">
        <f>PROPER(DatosTransformados[[#This Row],[Payment Method Hidden]])</f>
        <v>Direct Debit</v>
      </c>
      <c r="W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540" s="2">
        <v>38</v>
      </c>
      <c r="Y5540" s="2" t="s">
        <v>156</v>
      </c>
      <c r="Z5540" s="2" t="s">
        <v>351</v>
      </c>
      <c r="AA5540" s="2" t="s">
        <v>1611</v>
      </c>
      <c r="AB5540" s="3">
        <f>DATEVALUE(DatosTransformados[[#This Row],[Contact Date Hidden]])</f>
        <v>43983</v>
      </c>
      <c r="AC5540" s="3">
        <v>44655</v>
      </c>
      <c r="AD5540" s="2" t="s">
        <v>44</v>
      </c>
      <c r="AE5540" s="2" t="str">
        <f>VLOOKUP(DatosTransformados[[#This Row],[Customer Segment Hidden]],Tabla3[#All],2,FALSE)</f>
        <v>Medium</v>
      </c>
      <c r="AF5540" s="11">
        <v>45.378278206904753</v>
      </c>
      <c r="AG5540" s="2">
        <v>3</v>
      </c>
      <c r="AH5540" s="2" t="s">
        <v>49</v>
      </c>
      <c r="AI5540" s="2" t="str">
        <f>IFERROR(VLOOKUP(DatosTransformados[[#This Row],[Preferred Contact Method Hidden]],Tabla3[#All],2,FALSE),DatosTransformados[[#This Row],[Preferred Contact Method Hidden]])</f>
        <v>Phone</v>
      </c>
      <c r="AJ5540" s="2" t="str">
        <f>VLOOKUP(DatosTransformados[[#This Row],[Applied Discount Hidden]],Tabla3[#All],2,FALSE)</f>
        <v>Yes</v>
      </c>
      <c r="AK5540" s="2" t="b">
        <v>1</v>
      </c>
    </row>
    <row r="5541" spans="1:37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">
        <v>21</v>
      </c>
      <c r="O55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1" s="5" t="s">
        <v>21</v>
      </c>
      <c r="Q5541" s="5">
        <v>0</v>
      </c>
      <c r="R5541" s="5" t="s">
        <v>21</v>
      </c>
      <c r="S5541" s="5" t="s">
        <v>52</v>
      </c>
      <c r="T5541" s="5" t="s">
        <v>117</v>
      </c>
      <c r="U5541" s="5">
        <v>12</v>
      </c>
      <c r="V5541" s="5" t="str">
        <f>PROPER(DatosTransformados[[#This Row],[Payment Method Hidden]])</f>
        <v>Direct Debit</v>
      </c>
      <c r="W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541" s="5">
        <v>891</v>
      </c>
      <c r="Y5541" s="5"/>
      <c r="Z5541" s="5"/>
      <c r="AA5541" s="5" t="s">
        <v>3101</v>
      </c>
      <c r="AB5541" s="6">
        <f>DATEVALUE(DatosTransformados[[#This Row],[Contact Date Hidden]])</f>
        <v>44437</v>
      </c>
      <c r="AC5541" s="6">
        <v>44090</v>
      </c>
      <c r="AD5541" s="5" t="s">
        <v>28</v>
      </c>
      <c r="AE5541" s="5" t="str">
        <f>VLOOKUP(DatosTransformados[[#This Row],[Customer Segment Hidden]],Tabla3[#All],2,FALSE)</f>
        <v>High</v>
      </c>
      <c r="AF5541" s="12">
        <v>13.71916390105825</v>
      </c>
      <c r="AG5541" s="5">
        <v>5</v>
      </c>
      <c r="AH5541" s="5" t="s">
        <v>63</v>
      </c>
      <c r="AI5541" s="5" t="str">
        <f>IFERROR(VLOOKUP(DatosTransformados[[#This Row],[Preferred Contact Method Hidden]],Tabla3[#All],2,FALSE),DatosTransformados[[#This Row],[Preferred Contact Method Hidden]])</f>
        <v>SMS</v>
      </c>
      <c r="AJ5541" s="5" t="str">
        <f>VLOOKUP(DatosTransformados[[#This Row],[Applied Discount Hidden]],Tabla3[#All],2,FALSE)</f>
        <v>No</v>
      </c>
      <c r="AK5541" s="5" t="b">
        <v>0</v>
      </c>
    </row>
    <row r="5542" spans="1:37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">
        <v>21</v>
      </c>
      <c r="O55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2" s="2" t="s">
        <v>33</v>
      </c>
      <c r="Q5542" s="2">
        <v>3</v>
      </c>
      <c r="R5542" s="2" t="s">
        <v>21</v>
      </c>
      <c r="S5542" s="2" t="s">
        <v>34</v>
      </c>
      <c r="T5542" s="2" t="s">
        <v>117</v>
      </c>
      <c r="U5542" s="2">
        <v>30</v>
      </c>
      <c r="V5542" s="2" t="str">
        <f>PROPER(DatosTransformados[[#This Row],[Payment Method Hidden]])</f>
        <v>Direct Debit</v>
      </c>
      <c r="W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542" s="2">
        <v>1590</v>
      </c>
      <c r="Y5542" s="2"/>
      <c r="Z5542" s="2"/>
      <c r="AA5542" s="2" t="s">
        <v>1660</v>
      </c>
      <c r="AB5542" s="3">
        <f>DATEVALUE(DatosTransformados[[#This Row],[Contact Date Hidden]])</f>
        <v>44340</v>
      </c>
      <c r="AC5542" s="3">
        <v>43861</v>
      </c>
      <c r="AD5542" s="2" t="s">
        <v>44</v>
      </c>
      <c r="AE5542" s="2" t="str">
        <f>VLOOKUP(DatosTransformados[[#This Row],[Customer Segment Hidden]],Tabla3[#All],2,FALSE)</f>
        <v>Medium</v>
      </c>
      <c r="AF5542" s="11">
        <v>26.020578316594829</v>
      </c>
      <c r="AG5542" s="2">
        <v>8</v>
      </c>
      <c r="AH5542" s="2" t="s">
        <v>63</v>
      </c>
      <c r="AI5542" s="2" t="str">
        <f>IFERROR(VLOOKUP(DatosTransformados[[#This Row],[Preferred Contact Method Hidden]],Tabla3[#All],2,FALSE),DatosTransformados[[#This Row],[Preferred Contact Method Hidden]])</f>
        <v>SMS</v>
      </c>
      <c r="AJ5542" s="2" t="str">
        <f>VLOOKUP(DatosTransformados[[#This Row],[Applied Discount Hidden]],Tabla3[#All],2,FALSE)</f>
        <v>Yes</v>
      </c>
      <c r="AK5542" s="2" t="b">
        <v>1</v>
      </c>
    </row>
    <row r="5543" spans="1:37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">
        <v>21</v>
      </c>
      <c r="O55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3" s="2" t="s">
        <v>21</v>
      </c>
      <c r="Q5543" s="2">
        <v>0</v>
      </c>
      <c r="R5543" s="2" t="s">
        <v>33</v>
      </c>
      <c r="S5543" s="2" t="s">
        <v>24</v>
      </c>
      <c r="T5543" s="2" t="s">
        <v>123</v>
      </c>
      <c r="U5543" s="2">
        <v>16</v>
      </c>
      <c r="V5543" s="2" t="str">
        <f>PROPER(DatosTransformados[[#This Row],[Payment Method Hidden]])</f>
        <v>Credit Card</v>
      </c>
      <c r="W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5543" s="2">
        <v>90</v>
      </c>
      <c r="Y5543" s="2" t="s">
        <v>42</v>
      </c>
      <c r="Z5543" s="2" t="s">
        <v>184</v>
      </c>
      <c r="AA5543" s="2" t="s">
        <v>1101</v>
      </c>
      <c r="AB5543" s="3">
        <f>DATEVALUE(DatosTransformados[[#This Row],[Contact Date Hidden]])</f>
        <v>44214</v>
      </c>
      <c r="AC5543" s="3">
        <v>45023</v>
      </c>
      <c r="AD5543" s="2" t="s">
        <v>38</v>
      </c>
      <c r="AE5543" s="2" t="str">
        <f>VLOOKUP(DatosTransformados[[#This Row],[Customer Segment Hidden]],Tabla3[#All],2,FALSE)</f>
        <v>Low</v>
      </c>
      <c r="AF5543" s="11">
        <v>15.676365493459221</v>
      </c>
      <c r="AG5543" s="2">
        <v>0</v>
      </c>
      <c r="AH5543" s="2" t="s">
        <v>63</v>
      </c>
      <c r="AI5543" s="2" t="str">
        <f>IFERROR(VLOOKUP(DatosTransformados[[#This Row],[Preferred Contact Method Hidden]],Tabla3[#All],2,FALSE),DatosTransformados[[#This Row],[Preferred Contact Method Hidden]])</f>
        <v>SMS</v>
      </c>
      <c r="AJ5543" s="2" t="str">
        <f>VLOOKUP(DatosTransformados[[#This Row],[Applied Discount Hidden]],Tabla3[#All],2,FALSE)</f>
        <v>No</v>
      </c>
      <c r="AK5543" s="2" t="b">
        <v>0</v>
      </c>
    </row>
    <row r="5544" spans="1:37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">
        <v>21</v>
      </c>
      <c r="O55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4" s="5" t="s">
        <v>33</v>
      </c>
      <c r="Q5544" s="5">
        <v>2</v>
      </c>
      <c r="R5544" s="5" t="s">
        <v>21</v>
      </c>
      <c r="S5544" s="5" t="s">
        <v>24</v>
      </c>
      <c r="T5544" s="5" t="s">
        <v>117</v>
      </c>
      <c r="U5544" s="5">
        <v>18</v>
      </c>
      <c r="V5544" s="5" t="str">
        <f>PROPER(DatosTransformados[[#This Row],[Payment Method Hidden]])</f>
        <v>Direct Debit</v>
      </c>
      <c r="W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544" s="5">
        <v>549</v>
      </c>
      <c r="Y5544" s="5" t="s">
        <v>103</v>
      </c>
      <c r="Z5544" s="5" t="s">
        <v>104</v>
      </c>
      <c r="AA5544" s="5" t="s">
        <v>3983</v>
      </c>
      <c r="AB5544" s="6">
        <f>DATEVALUE(DatosTransformados[[#This Row],[Contact Date Hidden]])</f>
        <v>44650</v>
      </c>
      <c r="AC5544" s="6">
        <v>44610</v>
      </c>
      <c r="AD5544" s="5" t="s">
        <v>28</v>
      </c>
      <c r="AE5544" s="5" t="str">
        <f>VLOOKUP(DatosTransformados[[#This Row],[Customer Segment Hidden]],Tabla3[#All],2,FALSE)</f>
        <v>High</v>
      </c>
      <c r="AF5544" s="12">
        <v>20.176410833292181</v>
      </c>
      <c r="AG5544" s="5">
        <v>0</v>
      </c>
      <c r="AH5544" s="5" t="s">
        <v>63</v>
      </c>
      <c r="AI5544" s="5" t="str">
        <f>IFERROR(VLOOKUP(DatosTransformados[[#This Row],[Preferred Contact Method Hidden]],Tabla3[#All],2,FALSE),DatosTransformados[[#This Row],[Preferred Contact Method Hidden]])</f>
        <v>SMS</v>
      </c>
      <c r="AJ5544" s="5" t="str">
        <f>VLOOKUP(DatosTransformados[[#This Row],[Applied Discount Hidden]],Tabla3[#All],2,FALSE)</f>
        <v>Yes</v>
      </c>
      <c r="AK5544" s="5" t="b">
        <v>1</v>
      </c>
    </row>
    <row r="5545" spans="1:37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">
        <v>21</v>
      </c>
      <c r="O55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5" s="2" t="s">
        <v>33</v>
      </c>
      <c r="Q5545" s="2">
        <v>5</v>
      </c>
      <c r="R5545" s="2" t="s">
        <v>21</v>
      </c>
      <c r="S5545" s="2" t="s">
        <v>52</v>
      </c>
      <c r="T5545" s="2" t="s">
        <v>35</v>
      </c>
      <c r="U5545" s="2">
        <v>8</v>
      </c>
      <c r="V5545" s="2" t="str">
        <f>PROPER(DatosTransformados[[#This Row],[Payment Method Hidden]])</f>
        <v>Direct Debit</v>
      </c>
      <c r="W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545" s="2">
        <v>569</v>
      </c>
      <c r="Y5545" s="2"/>
      <c r="Z5545" s="2"/>
      <c r="AA5545" s="2" t="s">
        <v>1890</v>
      </c>
      <c r="AB5545" s="3">
        <f>DATEVALUE(DatosTransformados[[#This Row],[Contact Date Hidden]])</f>
        <v>44964</v>
      </c>
      <c r="AC5545" s="3">
        <v>44533</v>
      </c>
      <c r="AD5545" s="2" t="s">
        <v>44</v>
      </c>
      <c r="AE5545" s="2" t="str">
        <f>VLOOKUP(DatosTransformados[[#This Row],[Customer Segment Hidden]],Tabla3[#All],2,FALSE)</f>
        <v>Medium</v>
      </c>
      <c r="AF5545" s="11">
        <v>7.5684833947827759</v>
      </c>
      <c r="AG5545" s="2">
        <v>4</v>
      </c>
      <c r="AH5545" s="2" t="s">
        <v>49</v>
      </c>
      <c r="AI5545" s="2" t="str">
        <f>IFERROR(VLOOKUP(DatosTransformados[[#This Row],[Preferred Contact Method Hidden]],Tabla3[#All],2,FALSE),DatosTransformados[[#This Row],[Preferred Contact Method Hidden]])</f>
        <v>Phone</v>
      </c>
      <c r="AJ5545" s="2" t="str">
        <f>VLOOKUP(DatosTransformados[[#This Row],[Applied Discount Hidden]],Tabla3[#All],2,FALSE)</f>
        <v>No</v>
      </c>
      <c r="AK5545" s="2" t="b">
        <v>0</v>
      </c>
    </row>
    <row r="5546" spans="1:37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">
        <v>33</v>
      </c>
      <c r="O55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6" s="5" t="s">
        <v>21</v>
      </c>
      <c r="Q5546" s="5">
        <v>0</v>
      </c>
      <c r="R5546" s="5" t="s">
        <v>21</v>
      </c>
      <c r="S5546" s="5" t="s">
        <v>52</v>
      </c>
      <c r="T5546" s="5" t="s">
        <v>123</v>
      </c>
      <c r="U5546" s="5">
        <v>34</v>
      </c>
      <c r="V5546" s="5" t="str">
        <f>PROPER(DatosTransformados[[#This Row],[Payment Method Hidden]])</f>
        <v>Credit Card</v>
      </c>
      <c r="W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546" s="5">
        <v>176</v>
      </c>
      <c r="Y5546" s="5"/>
      <c r="Z5546" s="5"/>
      <c r="AA5546" s="5" t="s">
        <v>8060</v>
      </c>
      <c r="AB5546" s="6">
        <f>DATEVALUE(DatosTransformados[[#This Row],[Contact Date Hidden]])</f>
        <v>44165</v>
      </c>
      <c r="AC5546" s="6">
        <v>44919</v>
      </c>
      <c r="AD5546" s="5" t="s">
        <v>28</v>
      </c>
      <c r="AE5546" s="5" t="str">
        <f>VLOOKUP(DatosTransformados[[#This Row],[Customer Segment Hidden]],Tabla3[#All],2,FALSE)</f>
        <v>High</v>
      </c>
      <c r="AF5546" s="12">
        <v>30.179568292629469</v>
      </c>
      <c r="AG5546" s="5">
        <v>9</v>
      </c>
      <c r="AH5546" s="5" t="s">
        <v>63</v>
      </c>
      <c r="AI5546" s="5" t="str">
        <f>IFERROR(VLOOKUP(DatosTransformados[[#This Row],[Preferred Contact Method Hidden]],Tabla3[#All],2,FALSE),DatosTransformados[[#This Row],[Preferred Contact Method Hidden]])</f>
        <v>SMS</v>
      </c>
      <c r="AJ5546" s="5" t="str">
        <f>VLOOKUP(DatosTransformados[[#This Row],[Applied Discount Hidden]],Tabla3[#All],2,FALSE)</f>
        <v>No</v>
      </c>
      <c r="AK5546" s="5" t="b">
        <v>0</v>
      </c>
    </row>
    <row r="5547" spans="1:37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">
        <v>21</v>
      </c>
      <c r="O55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7" s="2" t="s">
        <v>21</v>
      </c>
      <c r="Q5547" s="2">
        <v>0</v>
      </c>
      <c r="R5547" s="2" t="s">
        <v>33</v>
      </c>
      <c r="S5547" s="2" t="s">
        <v>24</v>
      </c>
      <c r="T5547" s="2" t="s">
        <v>123</v>
      </c>
      <c r="U5547" s="2">
        <v>68</v>
      </c>
      <c r="V5547" s="2" t="str">
        <f>PROPER(DatosTransformados[[#This Row],[Payment Method Hidden]])</f>
        <v>Credit Card</v>
      </c>
      <c r="W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5547" s="2">
        <v>2706</v>
      </c>
      <c r="Y5547" s="2"/>
      <c r="Z5547" s="2"/>
      <c r="AA5547" s="2" t="s">
        <v>1144</v>
      </c>
      <c r="AB5547" s="3">
        <f>DATEVALUE(DatosTransformados[[#This Row],[Contact Date Hidden]])</f>
        <v>44179</v>
      </c>
      <c r="AC5547" s="3">
        <v>43956</v>
      </c>
      <c r="AD5547" s="2" t="s">
        <v>38</v>
      </c>
      <c r="AE5547" s="2" t="str">
        <f>VLOOKUP(DatosTransformados[[#This Row],[Customer Segment Hidden]],Tabla3[#All],2,FALSE)</f>
        <v>Low</v>
      </c>
      <c r="AF5547" s="11">
        <v>69.862330756729406</v>
      </c>
      <c r="AG5547" s="2">
        <v>8</v>
      </c>
      <c r="AH5547" s="2" t="s">
        <v>63</v>
      </c>
      <c r="AI5547" s="2" t="str">
        <f>IFERROR(VLOOKUP(DatosTransformados[[#This Row],[Preferred Contact Method Hidden]],Tabla3[#All],2,FALSE),DatosTransformados[[#This Row],[Preferred Contact Method Hidden]])</f>
        <v>SMS</v>
      </c>
      <c r="AJ5547" s="2" t="str">
        <f>VLOOKUP(DatosTransformados[[#This Row],[Applied Discount Hidden]],Tabla3[#All],2,FALSE)</f>
        <v>No</v>
      </c>
      <c r="AK5547" s="2" t="b">
        <v>0</v>
      </c>
    </row>
    <row r="5548" spans="1:37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">
        <v>21</v>
      </c>
      <c r="O55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8" s="5" t="s">
        <v>21</v>
      </c>
      <c r="Q5548" s="5">
        <v>0</v>
      </c>
      <c r="R5548" s="5" t="s">
        <v>33</v>
      </c>
      <c r="S5548" s="5" t="s">
        <v>24</v>
      </c>
      <c r="T5548" s="5" t="s">
        <v>123</v>
      </c>
      <c r="U5548" s="5">
        <v>43</v>
      </c>
      <c r="V5548" s="5" t="str">
        <f>PROPER(DatosTransformados[[#This Row],[Payment Method Hidden]])</f>
        <v>Credit Card</v>
      </c>
      <c r="W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548" s="5">
        <v>686</v>
      </c>
      <c r="Y5548" s="5" t="s">
        <v>103</v>
      </c>
      <c r="Z5548" s="5" t="s">
        <v>197</v>
      </c>
      <c r="AA5548" s="5" t="s">
        <v>4976</v>
      </c>
      <c r="AB5548" s="6">
        <f>DATEVALUE(DatosTransformados[[#This Row],[Contact Date Hidden]])</f>
        <v>44900</v>
      </c>
      <c r="AC5548" s="6">
        <v>44587</v>
      </c>
      <c r="AD5548" s="5" t="s">
        <v>44</v>
      </c>
      <c r="AE5548" s="5" t="str">
        <f>VLOOKUP(DatosTransformados[[#This Row],[Customer Segment Hidden]],Tabla3[#All],2,FALSE)</f>
        <v>Medium</v>
      </c>
      <c r="AF5548" s="12">
        <v>35.828518474664392</v>
      </c>
      <c r="AG5548" s="5">
        <v>5</v>
      </c>
      <c r="AH5548" s="5" t="s">
        <v>49</v>
      </c>
      <c r="AI5548" s="5" t="str">
        <f>IFERROR(VLOOKUP(DatosTransformados[[#This Row],[Preferred Contact Method Hidden]],Tabla3[#All],2,FALSE),DatosTransformados[[#This Row],[Preferred Contact Method Hidden]])</f>
        <v>Phone</v>
      </c>
      <c r="AJ5548" s="5" t="str">
        <f>VLOOKUP(DatosTransformados[[#This Row],[Applied Discount Hidden]],Tabla3[#All],2,FALSE)</f>
        <v>Yes</v>
      </c>
      <c r="AK5548" s="5" t="b">
        <v>1</v>
      </c>
    </row>
    <row r="5549" spans="1:37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">
        <v>21</v>
      </c>
      <c r="O55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49" s="5" t="s">
        <v>21</v>
      </c>
      <c r="Q5549" s="5">
        <v>0</v>
      </c>
      <c r="R5549" s="5" t="s">
        <v>33</v>
      </c>
      <c r="S5549" s="5" t="s">
        <v>24</v>
      </c>
      <c r="T5549" s="5" t="s">
        <v>25</v>
      </c>
      <c r="U5549" s="5">
        <v>31</v>
      </c>
      <c r="V5549" s="5" t="str">
        <f>PROPER(DatosTransformados[[#This Row],[Payment Method Hidden]])</f>
        <v>Credit Card</v>
      </c>
      <c r="W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549" s="5">
        <v>121</v>
      </c>
      <c r="Y5549" s="5"/>
      <c r="Z5549" s="5"/>
      <c r="AA5549" s="5" t="s">
        <v>1144</v>
      </c>
      <c r="AB5549" s="6">
        <f>DATEVALUE(DatosTransformados[[#This Row],[Contact Date Hidden]])</f>
        <v>44179</v>
      </c>
      <c r="AC5549" s="6">
        <v>44145</v>
      </c>
      <c r="AD5549" s="5" t="s">
        <v>38</v>
      </c>
      <c r="AE5549" s="5" t="str">
        <f>VLOOKUP(DatosTransformados[[#This Row],[Customer Segment Hidden]],Tabla3[#All],2,FALSE)</f>
        <v>Low</v>
      </c>
      <c r="AF5549" s="12">
        <v>36.201414759535773</v>
      </c>
      <c r="AG5549" s="5">
        <v>5</v>
      </c>
      <c r="AH5549" s="5" t="s">
        <v>29</v>
      </c>
      <c r="AI5549" s="5" t="str">
        <f>IFERROR(VLOOKUP(DatosTransformados[[#This Row],[Preferred Contact Method Hidden]],Tabla3[#All],2,FALSE),DatosTransformados[[#This Row],[Preferred Contact Method Hidden]])</f>
        <v>Email</v>
      </c>
      <c r="AJ5549" s="5" t="str">
        <f>VLOOKUP(DatosTransformados[[#This Row],[Applied Discount Hidden]],Tabla3[#All],2,FALSE)</f>
        <v>No</v>
      </c>
      <c r="AK5549" s="5" t="b">
        <v>0</v>
      </c>
    </row>
    <row r="5550" spans="1:37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">
        <v>33</v>
      </c>
      <c r="O55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0" s="2" t="s">
        <v>21</v>
      </c>
      <c r="Q5550" s="2">
        <v>0</v>
      </c>
      <c r="R5550" s="2" t="s">
        <v>33</v>
      </c>
      <c r="S5550" s="2" t="s">
        <v>24</v>
      </c>
      <c r="T5550" s="2" t="s">
        <v>35</v>
      </c>
      <c r="U5550" s="2">
        <v>53</v>
      </c>
      <c r="V5550" s="2" t="str">
        <f>PROPER(DatosTransformados[[#This Row],[Payment Method Hidden]])</f>
        <v>Direct Debit</v>
      </c>
      <c r="W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550" s="2">
        <v>857</v>
      </c>
      <c r="Y5550" s="2" t="s">
        <v>103</v>
      </c>
      <c r="Z5550" s="2" t="s">
        <v>197</v>
      </c>
      <c r="AA5550" s="2" t="s">
        <v>5556</v>
      </c>
      <c r="AB5550" s="3">
        <f>DATEVALUE(DatosTransformados[[#This Row],[Contact Date Hidden]])</f>
        <v>44756</v>
      </c>
      <c r="AC5550" s="3">
        <v>44274</v>
      </c>
      <c r="AD5550" s="2" t="s">
        <v>44</v>
      </c>
      <c r="AE5550" s="2" t="str">
        <f>VLOOKUP(DatosTransformados[[#This Row],[Customer Segment Hidden]],Tabla3[#All],2,FALSE)</f>
        <v>Medium</v>
      </c>
      <c r="AF5550" s="11">
        <v>44.174774916183154</v>
      </c>
      <c r="AG5550" s="2">
        <v>7</v>
      </c>
      <c r="AH5550" s="2" t="s">
        <v>63</v>
      </c>
      <c r="AI5550" s="2" t="str">
        <f>IFERROR(VLOOKUP(DatosTransformados[[#This Row],[Preferred Contact Method Hidden]],Tabla3[#All],2,FALSE),DatosTransformados[[#This Row],[Preferred Contact Method Hidden]])</f>
        <v>SMS</v>
      </c>
      <c r="AJ5550" s="2" t="str">
        <f>VLOOKUP(DatosTransformados[[#This Row],[Applied Discount Hidden]],Tabla3[#All],2,FALSE)</f>
        <v>No</v>
      </c>
      <c r="AK5550" s="2" t="b">
        <v>0</v>
      </c>
    </row>
    <row r="5551" spans="1:37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">
        <v>21</v>
      </c>
      <c r="O55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1" s="5" t="s">
        <v>21</v>
      </c>
      <c r="Q5551" s="5">
        <v>0</v>
      </c>
      <c r="R5551" s="5" t="s">
        <v>21</v>
      </c>
      <c r="S5551" s="5" t="s">
        <v>24</v>
      </c>
      <c r="T5551" s="5" t="s">
        <v>25</v>
      </c>
      <c r="U5551" s="5">
        <v>18</v>
      </c>
      <c r="V5551" s="5" t="str">
        <f>PROPER(DatosTransformados[[#This Row],[Payment Method Hidden]])</f>
        <v>Credit Card</v>
      </c>
      <c r="W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551" s="5">
        <v>57</v>
      </c>
      <c r="Y5551" s="5"/>
      <c r="Z5551" s="5"/>
      <c r="AA5551" s="5" t="s">
        <v>4001</v>
      </c>
      <c r="AB5551" s="6">
        <f>DATEVALUE(DatosTransformados[[#This Row],[Contact Date Hidden]])</f>
        <v>44676</v>
      </c>
      <c r="AC5551" s="6">
        <v>44197</v>
      </c>
      <c r="AD5551" s="5" t="s">
        <v>38</v>
      </c>
      <c r="AE5551" s="5" t="str">
        <f>VLOOKUP(DatosTransformados[[#This Row],[Customer Segment Hidden]],Tabla3[#All],2,FALSE)</f>
        <v>Low</v>
      </c>
      <c r="AF5551" s="12">
        <v>17.304925733506721</v>
      </c>
      <c r="AG5551" s="5">
        <v>8</v>
      </c>
      <c r="AH5551" s="5" t="s">
        <v>29</v>
      </c>
      <c r="AI5551" s="5" t="str">
        <f>IFERROR(VLOOKUP(DatosTransformados[[#This Row],[Preferred Contact Method Hidden]],Tabla3[#All],2,FALSE),DatosTransformados[[#This Row],[Preferred Contact Method Hidden]])</f>
        <v>Email</v>
      </c>
      <c r="AJ5551" s="5" t="str">
        <f>VLOOKUP(DatosTransformados[[#This Row],[Applied Discount Hidden]],Tabla3[#All],2,FALSE)</f>
        <v>Yes</v>
      </c>
      <c r="AK5551" s="5" t="b">
        <v>1</v>
      </c>
    </row>
    <row r="5552" spans="1:37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">
        <v>21</v>
      </c>
      <c r="O55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2" s="2" t="s">
        <v>21</v>
      </c>
      <c r="Q5552" s="2">
        <v>0</v>
      </c>
      <c r="R5552" s="2" t="s">
        <v>21</v>
      </c>
      <c r="S5552" s="2" t="s">
        <v>24</v>
      </c>
      <c r="T5552" s="2" t="s">
        <v>25</v>
      </c>
      <c r="U5552" s="2">
        <v>29</v>
      </c>
      <c r="V5552" s="2" t="str">
        <f>PROPER(DatosTransformados[[#This Row],[Payment Method Hidden]])</f>
        <v>Credit Card</v>
      </c>
      <c r="W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552" s="2">
        <v>244</v>
      </c>
      <c r="Y5552" s="2"/>
      <c r="Z5552" s="2"/>
      <c r="AA5552" s="2" t="s">
        <v>2459</v>
      </c>
      <c r="AB5552" s="3">
        <f>DATEVALUE(DatosTransformados[[#This Row],[Contact Date Hidden]])</f>
        <v>44537</v>
      </c>
      <c r="AC5552" s="3">
        <v>45101</v>
      </c>
      <c r="AD5552" s="2" t="s">
        <v>38</v>
      </c>
      <c r="AE5552" s="2" t="str">
        <f>VLOOKUP(DatosTransformados[[#This Row],[Customer Segment Hidden]],Tabla3[#All],2,FALSE)</f>
        <v>Low</v>
      </c>
      <c r="AF5552" s="11">
        <v>31.54393144363949</v>
      </c>
      <c r="AG5552" s="2">
        <v>6</v>
      </c>
      <c r="AH5552" s="2" t="s">
        <v>49</v>
      </c>
      <c r="AI5552" s="2" t="str">
        <f>IFERROR(VLOOKUP(DatosTransformados[[#This Row],[Preferred Contact Method Hidden]],Tabla3[#All],2,FALSE),DatosTransformados[[#This Row],[Preferred Contact Method Hidden]])</f>
        <v>Phone</v>
      </c>
      <c r="AJ5552" s="2" t="str">
        <f>VLOOKUP(DatosTransformados[[#This Row],[Applied Discount Hidden]],Tabla3[#All],2,FALSE)</f>
        <v>Yes</v>
      </c>
      <c r="AK5552" s="2" t="b">
        <v>1</v>
      </c>
    </row>
    <row r="5553" spans="1:37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">
        <v>21</v>
      </c>
      <c r="O55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3" s="5" t="s">
        <v>21</v>
      </c>
      <c r="Q5553" s="5">
        <v>0</v>
      </c>
      <c r="R5553" s="5" t="s">
        <v>21</v>
      </c>
      <c r="S5553" s="5" t="s">
        <v>24</v>
      </c>
      <c r="T5553" s="5" t="s">
        <v>123</v>
      </c>
      <c r="U5553" s="5">
        <v>11</v>
      </c>
      <c r="V5553" s="5" t="str">
        <f>PROPER(DatosTransformados[[#This Row],[Payment Method Hidden]])</f>
        <v>Credit Card</v>
      </c>
      <c r="W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553" s="5">
        <v>47</v>
      </c>
      <c r="Y5553" s="5"/>
      <c r="Z5553" s="5"/>
      <c r="AA5553" s="5" t="s">
        <v>6783</v>
      </c>
      <c r="AB5553" s="6">
        <f>DATEVALUE(DatosTransformados[[#This Row],[Contact Date Hidden]])</f>
        <v>44523</v>
      </c>
      <c r="AC5553" s="6">
        <v>44105</v>
      </c>
      <c r="AD5553" s="5" t="s">
        <v>44</v>
      </c>
      <c r="AE5553" s="5" t="str">
        <f>VLOOKUP(DatosTransformados[[#This Row],[Customer Segment Hidden]],Tabla3[#All],2,FALSE)</f>
        <v>Medium</v>
      </c>
      <c r="AF5553" s="12">
        <v>10.739471625151101</v>
      </c>
      <c r="AG5553" s="5">
        <v>5</v>
      </c>
      <c r="AH5553" s="5" t="s">
        <v>63</v>
      </c>
      <c r="AI5553" s="5" t="str">
        <f>IFERROR(VLOOKUP(DatosTransformados[[#This Row],[Preferred Contact Method Hidden]],Tabla3[#All],2,FALSE),DatosTransformados[[#This Row],[Preferred Contact Method Hidden]])</f>
        <v>SMS</v>
      </c>
      <c r="AJ5553" s="5" t="str">
        <f>VLOOKUP(DatosTransformados[[#This Row],[Applied Discount Hidden]],Tabla3[#All],2,FALSE)</f>
        <v>No</v>
      </c>
      <c r="AK5553" s="5" t="b">
        <v>0</v>
      </c>
    </row>
    <row r="5554" spans="1:37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">
        <v>21</v>
      </c>
      <c r="O55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4" s="2" t="s">
        <v>21</v>
      </c>
      <c r="Q5554" s="2">
        <v>0</v>
      </c>
      <c r="R5554" s="2" t="s">
        <v>33</v>
      </c>
      <c r="S5554" s="2" t="s">
        <v>34</v>
      </c>
      <c r="T5554" s="2" t="s">
        <v>117</v>
      </c>
      <c r="U5554" s="2">
        <v>32</v>
      </c>
      <c r="V5554" s="2" t="str">
        <f>PROPER(DatosTransformados[[#This Row],[Payment Method Hidden]])</f>
        <v>Direct Debit</v>
      </c>
      <c r="W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554" s="2">
        <v>1599</v>
      </c>
      <c r="Y5554" s="2"/>
      <c r="Z5554" s="2"/>
      <c r="AA5554" s="2" t="s">
        <v>5434</v>
      </c>
      <c r="AB5554" s="3">
        <f>DATEVALUE(DatosTransformados[[#This Row],[Contact Date Hidden]])</f>
        <v>45272</v>
      </c>
      <c r="AC5554" s="3">
        <v>44335</v>
      </c>
      <c r="AD5554" s="2" t="s">
        <v>28</v>
      </c>
      <c r="AE5554" s="2" t="str">
        <f>VLOOKUP(DatosTransformados[[#This Row],[Customer Segment Hidden]],Tabla3[#All],2,FALSE)</f>
        <v>High</v>
      </c>
      <c r="AF5554" s="11">
        <v>31.889511841000111</v>
      </c>
      <c r="AG5554" s="2">
        <v>9</v>
      </c>
      <c r="AH5554" s="2" t="s">
        <v>63</v>
      </c>
      <c r="AI5554" s="2" t="str">
        <f>IFERROR(VLOOKUP(DatosTransformados[[#This Row],[Preferred Contact Method Hidden]],Tabla3[#All],2,FALSE),DatosTransformados[[#This Row],[Preferred Contact Method Hidden]])</f>
        <v>SMS</v>
      </c>
      <c r="AJ5554" s="2" t="str">
        <f>VLOOKUP(DatosTransformados[[#This Row],[Applied Discount Hidden]],Tabla3[#All],2,FALSE)</f>
        <v>No</v>
      </c>
      <c r="AK5554" s="2" t="b">
        <v>0</v>
      </c>
    </row>
    <row r="5555" spans="1:37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">
        <v>21</v>
      </c>
      <c r="O55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5" s="5" t="s">
        <v>21</v>
      </c>
      <c r="Q5555" s="5">
        <v>0</v>
      </c>
      <c r="R5555" s="5" t="s">
        <v>21</v>
      </c>
      <c r="S5555" s="5" t="s">
        <v>34</v>
      </c>
      <c r="T5555" s="5" t="s">
        <v>35</v>
      </c>
      <c r="U5555" s="5">
        <v>13</v>
      </c>
      <c r="V5555" s="5" t="str">
        <f>PROPER(DatosTransformados[[#This Row],[Payment Method Hidden]])</f>
        <v>Direct Debit</v>
      </c>
      <c r="W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555" s="5">
        <v>456</v>
      </c>
      <c r="Y5555" s="5"/>
      <c r="Z5555" s="5"/>
      <c r="AA5555" s="5" t="s">
        <v>2763</v>
      </c>
      <c r="AB5555" s="6">
        <f>DATEVALUE(DatosTransformados[[#This Row],[Contact Date Hidden]])</f>
        <v>43967</v>
      </c>
      <c r="AC5555" s="6">
        <v>44838</v>
      </c>
      <c r="AD5555" s="5" t="s">
        <v>44</v>
      </c>
      <c r="AE5555" s="5" t="str">
        <f>VLOOKUP(DatosTransformados[[#This Row],[Customer Segment Hidden]],Tabla3[#All],2,FALSE)</f>
        <v>Medium</v>
      </c>
      <c r="AF5555" s="12">
        <v>12.22309798149746</v>
      </c>
      <c r="AG5555" s="5">
        <v>9</v>
      </c>
      <c r="AH5555" s="5" t="s">
        <v>29</v>
      </c>
      <c r="AI5555" s="5" t="str">
        <f>IFERROR(VLOOKUP(DatosTransformados[[#This Row],[Preferred Contact Method Hidden]],Tabla3[#All],2,FALSE),DatosTransformados[[#This Row],[Preferred Contact Method Hidden]])</f>
        <v>Email</v>
      </c>
      <c r="AJ5555" s="5" t="str">
        <f>VLOOKUP(DatosTransformados[[#This Row],[Applied Discount Hidden]],Tabla3[#All],2,FALSE)</f>
        <v>No</v>
      </c>
      <c r="AK5555" s="5" t="b">
        <v>0</v>
      </c>
    </row>
    <row r="5556" spans="1:37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">
        <v>21</v>
      </c>
      <c r="O55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6" s="2" t="s">
        <v>21</v>
      </c>
      <c r="Q5556" s="2">
        <v>0</v>
      </c>
      <c r="R5556" s="2" t="s">
        <v>21</v>
      </c>
      <c r="S5556" s="2" t="s">
        <v>34</v>
      </c>
      <c r="T5556" s="2" t="s">
        <v>169</v>
      </c>
      <c r="U5556" s="2">
        <v>8</v>
      </c>
      <c r="V5556" s="2" t="str">
        <f>PROPER(DatosTransformados[[#This Row],[Payment Method Hidden]])</f>
        <v>Paper Check</v>
      </c>
      <c r="W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556" s="2">
        <v>129</v>
      </c>
      <c r="Y5556" s="2"/>
      <c r="Z5556" s="2"/>
      <c r="AA5556" s="2" t="s">
        <v>3004</v>
      </c>
      <c r="AB5556" s="3">
        <f>DATEVALUE(DatosTransformados[[#This Row],[Contact Date Hidden]])</f>
        <v>44095</v>
      </c>
      <c r="AC5556" s="3">
        <v>44969</v>
      </c>
      <c r="AD5556" s="2" t="s">
        <v>28</v>
      </c>
      <c r="AE5556" s="2" t="str">
        <f>VLOOKUP(DatosTransformados[[#This Row],[Customer Segment Hidden]],Tabla3[#All],2,FALSE)</f>
        <v>High</v>
      </c>
      <c r="AF5556" s="11">
        <v>6.5790870916383364</v>
      </c>
      <c r="AG5556" s="2">
        <v>6</v>
      </c>
      <c r="AH5556" s="2" t="s">
        <v>49</v>
      </c>
      <c r="AI5556" s="2" t="str">
        <f>IFERROR(VLOOKUP(DatosTransformados[[#This Row],[Preferred Contact Method Hidden]],Tabla3[#All],2,FALSE),DatosTransformados[[#This Row],[Preferred Contact Method Hidden]])</f>
        <v>Phone</v>
      </c>
      <c r="AJ5556" s="2" t="str">
        <f>VLOOKUP(DatosTransformados[[#This Row],[Applied Discount Hidden]],Tabla3[#All],2,FALSE)</f>
        <v>No</v>
      </c>
      <c r="AK5556" s="2" t="b">
        <v>0</v>
      </c>
    </row>
    <row r="5557" spans="1:37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">
        <v>33</v>
      </c>
      <c r="O55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7" s="5" t="s">
        <v>21</v>
      </c>
      <c r="Q5557" s="5">
        <v>0</v>
      </c>
      <c r="R5557" s="5" t="s">
        <v>21</v>
      </c>
      <c r="S5557" s="5" t="s">
        <v>34</v>
      </c>
      <c r="T5557" s="5" t="s">
        <v>25</v>
      </c>
      <c r="U5557" s="5">
        <v>8</v>
      </c>
      <c r="V5557" s="5" t="str">
        <f>PROPER(DatosTransformados[[#This Row],[Payment Method Hidden]])</f>
        <v>Credit Card</v>
      </c>
      <c r="W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557" s="5">
        <v>160</v>
      </c>
      <c r="Y5557" s="5"/>
      <c r="Z5557" s="5"/>
      <c r="AA5557" s="5" t="s">
        <v>4971</v>
      </c>
      <c r="AB5557" s="6">
        <f>DATEVALUE(DatosTransformados[[#This Row],[Contact Date Hidden]])</f>
        <v>45241</v>
      </c>
      <c r="AC5557" s="6">
        <v>44151</v>
      </c>
      <c r="AD5557" s="5" t="s">
        <v>38</v>
      </c>
      <c r="AE5557" s="5" t="str">
        <f>VLOOKUP(DatosTransformados[[#This Row],[Customer Segment Hidden]],Tabla3[#All],2,FALSE)</f>
        <v>Low</v>
      </c>
      <c r="AF5557" s="12">
        <v>7.237982564163409</v>
      </c>
      <c r="AG5557" s="5">
        <v>10</v>
      </c>
      <c r="AH5557" s="5" t="s">
        <v>63</v>
      </c>
      <c r="AI5557" s="5" t="str">
        <f>IFERROR(VLOOKUP(DatosTransformados[[#This Row],[Preferred Contact Method Hidden]],Tabla3[#All],2,FALSE),DatosTransformados[[#This Row],[Preferred Contact Method Hidden]])</f>
        <v>SMS</v>
      </c>
      <c r="AJ5557" s="5" t="str">
        <f>VLOOKUP(DatosTransformados[[#This Row],[Applied Discount Hidden]],Tabla3[#All],2,FALSE)</f>
        <v>No</v>
      </c>
      <c r="AK5557" s="5" t="b">
        <v>0</v>
      </c>
    </row>
    <row r="5558" spans="1:37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">
        <v>21</v>
      </c>
      <c r="O55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8" s="2" t="s">
        <v>21</v>
      </c>
      <c r="Q5558" s="2">
        <v>0</v>
      </c>
      <c r="R5558" s="2" t="s">
        <v>21</v>
      </c>
      <c r="S5558" s="2" t="s">
        <v>24</v>
      </c>
      <c r="T5558" s="2" t="s">
        <v>35</v>
      </c>
      <c r="U5558" s="2">
        <v>37</v>
      </c>
      <c r="V5558" s="2" t="str">
        <f>PROPER(DatosTransformados[[#This Row],[Payment Method Hidden]])</f>
        <v>Direct Debit</v>
      </c>
      <c r="W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558" s="2">
        <v>1518</v>
      </c>
      <c r="Y5558" s="2" t="s">
        <v>42</v>
      </c>
      <c r="Z5558" s="2" t="s">
        <v>184</v>
      </c>
      <c r="AA5558" s="2" t="s">
        <v>8072</v>
      </c>
      <c r="AB5558" s="3">
        <f>DATEVALUE(DatosTransformados[[#This Row],[Contact Date Hidden]])</f>
        <v>43893</v>
      </c>
      <c r="AC5558" s="3">
        <v>45058</v>
      </c>
      <c r="AD5558" s="2" t="s">
        <v>28</v>
      </c>
      <c r="AE5558" s="2" t="str">
        <f>VLOOKUP(DatosTransformados[[#This Row],[Customer Segment Hidden]],Tabla3[#All],2,FALSE)</f>
        <v>High</v>
      </c>
      <c r="AF5558" s="11">
        <v>32.29123756095678</v>
      </c>
      <c r="AG5558" s="2">
        <v>7</v>
      </c>
      <c r="AH5558" s="2" t="s">
        <v>29</v>
      </c>
      <c r="AI5558" s="2" t="str">
        <f>IFERROR(VLOOKUP(DatosTransformados[[#This Row],[Preferred Contact Method Hidden]],Tabla3[#All],2,FALSE),DatosTransformados[[#This Row],[Preferred Contact Method Hidden]])</f>
        <v>Email</v>
      </c>
      <c r="AJ5558" s="2" t="str">
        <f>VLOOKUP(DatosTransformados[[#This Row],[Applied Discount Hidden]],Tabla3[#All],2,FALSE)</f>
        <v>No</v>
      </c>
      <c r="AK5558" s="2" t="b">
        <v>0</v>
      </c>
    </row>
    <row r="5559" spans="1:37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">
        <v>21</v>
      </c>
      <c r="O55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59" s="5" t="s">
        <v>21</v>
      </c>
      <c r="Q5559" s="5">
        <v>0</v>
      </c>
      <c r="R5559" s="5" t="s">
        <v>21</v>
      </c>
      <c r="S5559" s="5" t="s">
        <v>34</v>
      </c>
      <c r="T5559" s="5" t="s">
        <v>35</v>
      </c>
      <c r="U5559" s="5">
        <v>63</v>
      </c>
      <c r="V5559" s="5" t="str">
        <f>PROPER(DatosTransformados[[#This Row],[Payment Method Hidden]])</f>
        <v>Direct Debit</v>
      </c>
      <c r="W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5559" s="5">
        <v>3132</v>
      </c>
      <c r="Y5559" s="5"/>
      <c r="Z5559" s="5"/>
      <c r="AA5559" s="5" t="s">
        <v>4534</v>
      </c>
      <c r="AB5559" s="6">
        <f>DATEVALUE(DatosTransformados[[#This Row],[Contact Date Hidden]])</f>
        <v>45207</v>
      </c>
      <c r="AC5559" s="6">
        <v>44412</v>
      </c>
      <c r="AD5559" s="5" t="s">
        <v>28</v>
      </c>
      <c r="AE5559" s="5" t="str">
        <f>VLOOKUP(DatosTransformados[[#This Row],[Customer Segment Hidden]],Tabla3[#All],2,FALSE)</f>
        <v>High</v>
      </c>
      <c r="AF5559" s="12">
        <v>72.43995904999008</v>
      </c>
      <c r="AG5559" s="5">
        <v>0</v>
      </c>
      <c r="AH5559" s="5" t="s">
        <v>29</v>
      </c>
      <c r="AI5559" s="5" t="str">
        <f>IFERROR(VLOOKUP(DatosTransformados[[#This Row],[Preferred Contact Method Hidden]],Tabla3[#All],2,FALSE),DatosTransformados[[#This Row],[Preferred Contact Method Hidden]])</f>
        <v>Email</v>
      </c>
      <c r="AJ5559" s="5" t="str">
        <f>VLOOKUP(DatosTransformados[[#This Row],[Applied Discount Hidden]],Tabla3[#All],2,FALSE)</f>
        <v>No</v>
      </c>
      <c r="AK5559" s="5" t="b">
        <v>0</v>
      </c>
    </row>
    <row r="5560" spans="1:37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">
        <v>21</v>
      </c>
      <c r="O55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0" s="2" t="s">
        <v>21</v>
      </c>
      <c r="Q5560" s="2">
        <v>0</v>
      </c>
      <c r="R5560" s="2" t="s">
        <v>21</v>
      </c>
      <c r="S5560" s="2" t="s">
        <v>24</v>
      </c>
      <c r="T5560" s="2" t="s">
        <v>25</v>
      </c>
      <c r="U5560" s="2">
        <v>33</v>
      </c>
      <c r="V5560" s="2" t="str">
        <f>PROPER(DatosTransformados[[#This Row],[Payment Method Hidden]])</f>
        <v>Credit Card</v>
      </c>
      <c r="W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560" s="2">
        <v>1615</v>
      </c>
      <c r="Y5560" s="2" t="s">
        <v>134</v>
      </c>
      <c r="Z5560" s="2" t="s">
        <v>403</v>
      </c>
      <c r="AA5560" s="2" t="s">
        <v>1014</v>
      </c>
      <c r="AB5560" s="3">
        <f>DATEVALUE(DatosTransformados[[#This Row],[Contact Date Hidden]])</f>
        <v>44106</v>
      </c>
      <c r="AC5560" s="3">
        <v>44313</v>
      </c>
      <c r="AD5560" s="2" t="s">
        <v>44</v>
      </c>
      <c r="AE5560" s="2" t="str">
        <f>VLOOKUP(DatosTransformados[[#This Row],[Customer Segment Hidden]],Tabla3[#All],2,FALSE)</f>
        <v>Medium</v>
      </c>
      <c r="AF5560" s="11">
        <v>33.184915659546903</v>
      </c>
      <c r="AG5560" s="2">
        <v>4</v>
      </c>
      <c r="AH5560" s="2" t="s">
        <v>49</v>
      </c>
      <c r="AI5560" s="2" t="str">
        <f>IFERROR(VLOOKUP(DatosTransformados[[#This Row],[Preferred Contact Method Hidden]],Tabla3[#All],2,FALSE),DatosTransformados[[#This Row],[Preferred Contact Method Hidden]])</f>
        <v>Phone</v>
      </c>
      <c r="AJ5560" s="2" t="str">
        <f>VLOOKUP(DatosTransformados[[#This Row],[Applied Discount Hidden]],Tabla3[#All],2,FALSE)</f>
        <v>Yes</v>
      </c>
      <c r="AK5560" s="2" t="b">
        <v>1</v>
      </c>
    </row>
    <row r="5561" spans="1:37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">
        <v>21</v>
      </c>
      <c r="O55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1" s="5" t="s">
        <v>21</v>
      </c>
      <c r="Q5561" s="5">
        <v>0</v>
      </c>
      <c r="R5561" s="5" t="s">
        <v>21</v>
      </c>
      <c r="S5561" s="5" t="s">
        <v>52</v>
      </c>
      <c r="T5561" s="5" t="s">
        <v>25</v>
      </c>
      <c r="U5561" s="5">
        <v>10</v>
      </c>
      <c r="V5561" s="5" t="str">
        <f>PROPER(DatosTransformados[[#This Row],[Payment Method Hidden]])</f>
        <v>Credit Card</v>
      </c>
      <c r="W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561" s="5">
        <v>703</v>
      </c>
      <c r="Y5561" s="5"/>
      <c r="Z5561" s="5"/>
      <c r="AA5561" s="5" t="s">
        <v>5264</v>
      </c>
      <c r="AB5561" s="6">
        <f>DATEVALUE(DatosTransformados[[#This Row],[Contact Date Hidden]])</f>
        <v>44018</v>
      </c>
      <c r="AC5561" s="6">
        <v>44749</v>
      </c>
      <c r="AD5561" s="5" t="s">
        <v>28</v>
      </c>
      <c r="AE5561" s="5" t="str">
        <f>VLOOKUP(DatosTransformados[[#This Row],[Customer Segment Hidden]],Tabla3[#All],2,FALSE)</f>
        <v>High</v>
      </c>
      <c r="AF5561" s="12">
        <v>11.896885377607351</v>
      </c>
      <c r="AG5561" s="5">
        <v>2</v>
      </c>
      <c r="AH5561" s="5" t="s">
        <v>63</v>
      </c>
      <c r="AI5561" s="5" t="str">
        <f>IFERROR(VLOOKUP(DatosTransformados[[#This Row],[Preferred Contact Method Hidden]],Tabla3[#All],2,FALSE),DatosTransformados[[#This Row],[Preferred Contact Method Hidden]])</f>
        <v>SMS</v>
      </c>
      <c r="AJ5561" s="5" t="str">
        <f>VLOOKUP(DatosTransformados[[#This Row],[Applied Discount Hidden]],Tabla3[#All],2,FALSE)</f>
        <v>Yes</v>
      </c>
      <c r="AK5561" s="5" t="b">
        <v>1</v>
      </c>
    </row>
    <row r="5562" spans="1:37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">
        <v>21</v>
      </c>
      <c r="O55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2" s="2" t="s">
        <v>21</v>
      </c>
      <c r="Q5562" s="2">
        <v>0</v>
      </c>
      <c r="R5562" s="2" t="s">
        <v>21</v>
      </c>
      <c r="S5562" s="2" t="s">
        <v>52</v>
      </c>
      <c r="T5562" s="2" t="s">
        <v>25</v>
      </c>
      <c r="U5562" s="2">
        <v>67</v>
      </c>
      <c r="V5562" s="2" t="str">
        <f>PROPER(DatosTransformados[[#This Row],[Payment Method Hidden]])</f>
        <v>Credit Card</v>
      </c>
      <c r="W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5562" s="2">
        <v>4871</v>
      </c>
      <c r="Y5562" s="2"/>
      <c r="Z5562" s="2"/>
      <c r="AA5562" s="2" t="s">
        <v>3099</v>
      </c>
      <c r="AB5562" s="3">
        <f>DATEVALUE(DatosTransformados[[#This Row],[Contact Date Hidden]])</f>
        <v>45116</v>
      </c>
      <c r="AC5562" s="3">
        <v>44331</v>
      </c>
      <c r="AD5562" s="2" t="s">
        <v>28</v>
      </c>
      <c r="AE5562" s="2" t="str">
        <f>VLOOKUP(DatosTransformados[[#This Row],[Customer Segment Hidden]],Tabla3[#All],2,FALSE)</f>
        <v>High</v>
      </c>
      <c r="AF5562" s="11">
        <v>59.16973166921192</v>
      </c>
      <c r="AG5562" s="2">
        <v>1</v>
      </c>
      <c r="AH5562" s="2" t="s">
        <v>49</v>
      </c>
      <c r="AI5562" s="2" t="str">
        <f>IFERROR(VLOOKUP(DatosTransformados[[#This Row],[Preferred Contact Method Hidden]],Tabla3[#All],2,FALSE),DatosTransformados[[#This Row],[Preferred Contact Method Hidden]])</f>
        <v>Phone</v>
      </c>
      <c r="AJ5562" s="2" t="str">
        <f>VLOOKUP(DatosTransformados[[#This Row],[Applied Discount Hidden]],Tabla3[#All],2,FALSE)</f>
        <v>No</v>
      </c>
      <c r="AK5562" s="2" t="b">
        <v>0</v>
      </c>
    </row>
    <row r="5563" spans="1:37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">
        <v>21</v>
      </c>
      <c r="O55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3" s="5" t="s">
        <v>33</v>
      </c>
      <c r="Q5563" s="5">
        <v>5</v>
      </c>
      <c r="R5563" s="5" t="s">
        <v>21</v>
      </c>
      <c r="S5563" s="5" t="s">
        <v>52</v>
      </c>
      <c r="T5563" s="5" t="s">
        <v>117</v>
      </c>
      <c r="U5563" s="5">
        <v>9</v>
      </c>
      <c r="V5563" s="5" t="str">
        <f>PROPER(DatosTransformados[[#This Row],[Payment Method Hidden]])</f>
        <v>Direct Debit</v>
      </c>
      <c r="W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563" s="5">
        <v>649</v>
      </c>
      <c r="Y5563" s="5"/>
      <c r="Z5563" s="5"/>
      <c r="AA5563" s="5" t="s">
        <v>2179</v>
      </c>
      <c r="AB5563" s="6">
        <f>DATEVALUE(DatosTransformados[[#This Row],[Contact Date Hidden]])</f>
        <v>45105</v>
      </c>
      <c r="AC5563" s="6">
        <v>43917</v>
      </c>
      <c r="AD5563" s="5" t="s">
        <v>38</v>
      </c>
      <c r="AE5563" s="5" t="str">
        <f>VLOOKUP(DatosTransformados[[#This Row],[Customer Segment Hidden]],Tabla3[#All],2,FALSE)</f>
        <v>Low</v>
      </c>
      <c r="AF5563" s="12">
        <v>7.4205856215346806</v>
      </c>
      <c r="AG5563" s="5">
        <v>4</v>
      </c>
      <c r="AH5563" s="5" t="s">
        <v>29</v>
      </c>
      <c r="AI5563" s="5" t="str">
        <f>IFERROR(VLOOKUP(DatosTransformados[[#This Row],[Preferred Contact Method Hidden]],Tabla3[#All],2,FALSE),DatosTransformados[[#This Row],[Preferred Contact Method Hidden]])</f>
        <v>Email</v>
      </c>
      <c r="AJ5563" s="5" t="str">
        <f>VLOOKUP(DatosTransformados[[#This Row],[Applied Discount Hidden]],Tabla3[#All],2,FALSE)</f>
        <v>Yes</v>
      </c>
      <c r="AK5563" s="5" t="b">
        <v>1</v>
      </c>
    </row>
    <row r="5564" spans="1:37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">
        <v>21</v>
      </c>
      <c r="O55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4" s="5" t="s">
        <v>33</v>
      </c>
      <c r="Q5564" s="5">
        <v>4</v>
      </c>
      <c r="R5564" s="5" t="s">
        <v>21</v>
      </c>
      <c r="S5564" s="5" t="s">
        <v>34</v>
      </c>
      <c r="T5564" s="5" t="s">
        <v>123</v>
      </c>
      <c r="U5564" s="5">
        <v>7</v>
      </c>
      <c r="V5564" s="5" t="str">
        <f>PROPER(DatosTransformados[[#This Row],[Payment Method Hidden]])</f>
        <v>Credit Card</v>
      </c>
      <c r="W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564" s="5">
        <v>237</v>
      </c>
      <c r="Y5564" s="5"/>
      <c r="Z5564" s="5"/>
      <c r="AA5564" s="5" t="s">
        <v>3554</v>
      </c>
      <c r="AB5564" s="6">
        <f>DATEVALUE(DatosTransformados[[#This Row],[Contact Date Hidden]])</f>
        <v>45131</v>
      </c>
      <c r="AC5564" s="6">
        <v>44702</v>
      </c>
      <c r="AD5564" s="5" t="s">
        <v>38</v>
      </c>
      <c r="AE5564" s="5" t="str">
        <f>VLOOKUP(DatosTransformados[[#This Row],[Customer Segment Hidden]],Tabla3[#All],2,FALSE)</f>
        <v>Low</v>
      </c>
      <c r="AF5564" s="12">
        <v>6.8811378142399926</v>
      </c>
      <c r="AG5564" s="5">
        <v>8</v>
      </c>
      <c r="AH5564" s="5" t="s">
        <v>29</v>
      </c>
      <c r="AI5564" s="5" t="str">
        <f>IFERROR(VLOOKUP(DatosTransformados[[#This Row],[Preferred Contact Method Hidden]],Tabla3[#All],2,FALSE),DatosTransformados[[#This Row],[Preferred Contact Method Hidden]])</f>
        <v>Email</v>
      </c>
      <c r="AJ5564" s="5" t="str">
        <f>VLOOKUP(DatosTransformados[[#This Row],[Applied Discount Hidden]],Tabla3[#All],2,FALSE)</f>
        <v>No</v>
      </c>
      <c r="AK5564" s="5" t="b">
        <v>0</v>
      </c>
    </row>
    <row r="5565" spans="1:37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">
        <v>33</v>
      </c>
      <c r="O5565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565" s="2" t="s">
        <v>21</v>
      </c>
      <c r="Q5565" s="2">
        <v>0</v>
      </c>
      <c r="R5565" s="2" t="s">
        <v>33</v>
      </c>
      <c r="S5565" s="2" t="s">
        <v>24</v>
      </c>
      <c r="T5565" s="2" t="s">
        <v>25</v>
      </c>
      <c r="U5565" s="2">
        <v>44</v>
      </c>
      <c r="V5565" s="2" t="str">
        <f>PROPER(DatosTransformados[[#This Row],[Payment Method Hidden]])</f>
        <v>Credit Card</v>
      </c>
      <c r="W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5565" s="2">
        <v>780</v>
      </c>
      <c r="Y5565" s="2"/>
      <c r="Z5565" s="2"/>
      <c r="AA5565" s="2" t="s">
        <v>5550</v>
      </c>
      <c r="AB5565" s="3">
        <f>DATEVALUE(DatosTransformados[[#This Row],[Contact Date Hidden]])</f>
        <v>45042</v>
      </c>
      <c r="AC5565" s="3">
        <v>44278</v>
      </c>
      <c r="AD5565" s="2" t="s">
        <v>38</v>
      </c>
      <c r="AE5565" s="2" t="str">
        <f>VLOOKUP(DatosTransformados[[#This Row],[Customer Segment Hidden]],Tabla3[#All],2,FALSE)</f>
        <v>Low</v>
      </c>
      <c r="AF5565" s="11">
        <v>38.035143753770953</v>
      </c>
      <c r="AG5565" s="2">
        <v>4</v>
      </c>
      <c r="AH5565" s="2" t="s">
        <v>63</v>
      </c>
      <c r="AI5565" s="2" t="str">
        <f>IFERROR(VLOOKUP(DatosTransformados[[#This Row],[Preferred Contact Method Hidden]],Tabla3[#All],2,FALSE),DatosTransformados[[#This Row],[Preferred Contact Method Hidden]])</f>
        <v>SMS</v>
      </c>
      <c r="AJ5565" s="2" t="str">
        <f>VLOOKUP(DatosTransformados[[#This Row],[Applied Discount Hidden]],Tabla3[#All],2,FALSE)</f>
        <v>No</v>
      </c>
      <c r="AK5565" s="2" t="b">
        <v>0</v>
      </c>
    </row>
    <row r="5566" spans="1:37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">
        <v>33</v>
      </c>
      <c r="O55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6" s="5" t="s">
        <v>21</v>
      </c>
      <c r="Q5566" s="5">
        <v>0</v>
      </c>
      <c r="R5566" s="5" t="s">
        <v>21</v>
      </c>
      <c r="S5566" s="5" t="s">
        <v>34</v>
      </c>
      <c r="T5566" s="5" t="s">
        <v>25</v>
      </c>
      <c r="U5566" s="5">
        <v>28</v>
      </c>
      <c r="V5566" s="5" t="str">
        <f>PROPER(DatosTransformados[[#This Row],[Payment Method Hidden]])</f>
        <v>Credit Card</v>
      </c>
      <c r="W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566" s="5">
        <v>687</v>
      </c>
      <c r="Y5566" s="5"/>
      <c r="Z5566" s="5"/>
      <c r="AA5566" s="5" t="s">
        <v>4037</v>
      </c>
      <c r="AB5566" s="6">
        <f>DATEVALUE(DatosTransformados[[#This Row],[Contact Date Hidden]])</f>
        <v>45174</v>
      </c>
      <c r="AC5566" s="6">
        <v>44307</v>
      </c>
      <c r="AD5566" s="5" t="s">
        <v>38</v>
      </c>
      <c r="AE5566" s="5" t="str">
        <f>VLOOKUP(DatosTransformados[[#This Row],[Customer Segment Hidden]],Tabla3[#All],2,FALSE)</f>
        <v>Low</v>
      </c>
      <c r="AF5566" s="12">
        <v>30.153803994283429</v>
      </c>
      <c r="AG5566" s="5">
        <v>8</v>
      </c>
      <c r="AH5566" s="5" t="s">
        <v>49</v>
      </c>
      <c r="AI5566" s="5" t="str">
        <f>IFERROR(VLOOKUP(DatosTransformados[[#This Row],[Preferred Contact Method Hidden]],Tabla3[#All],2,FALSE),DatosTransformados[[#This Row],[Preferred Contact Method Hidden]])</f>
        <v>Phone</v>
      </c>
      <c r="AJ5566" s="5" t="str">
        <f>VLOOKUP(DatosTransformados[[#This Row],[Applied Discount Hidden]],Tabla3[#All],2,FALSE)</f>
        <v>No</v>
      </c>
      <c r="AK5566" s="5" t="b">
        <v>0</v>
      </c>
    </row>
    <row r="5567" spans="1:37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">
        <v>21</v>
      </c>
      <c r="O55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7" s="2" t="s">
        <v>21</v>
      </c>
      <c r="Q5567" s="2">
        <v>0</v>
      </c>
      <c r="R5567" s="2" t="s">
        <v>21</v>
      </c>
      <c r="S5567" s="2" t="s">
        <v>24</v>
      </c>
      <c r="T5567" s="2" t="s">
        <v>117</v>
      </c>
      <c r="U5567" s="2">
        <v>48</v>
      </c>
      <c r="V5567" s="2" t="str">
        <f>PROPER(DatosTransformados[[#This Row],[Payment Method Hidden]])</f>
        <v>Direct Debit</v>
      </c>
      <c r="W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5567" s="2">
        <v>1796</v>
      </c>
      <c r="Y5567" s="2" t="s">
        <v>103</v>
      </c>
      <c r="Z5567" s="2" t="s">
        <v>104</v>
      </c>
      <c r="AA5567" s="2" t="s">
        <v>3625</v>
      </c>
      <c r="AB5567" s="3">
        <f>DATEVALUE(DatosTransformados[[#This Row],[Contact Date Hidden]])</f>
        <v>45180</v>
      </c>
      <c r="AC5567" s="3">
        <v>44278</v>
      </c>
      <c r="AD5567" s="2" t="s">
        <v>28</v>
      </c>
      <c r="AE5567" s="2" t="str">
        <f>VLOOKUP(DatosTransformados[[#This Row],[Customer Segment Hidden]],Tabla3[#All],2,FALSE)</f>
        <v>High</v>
      </c>
      <c r="AF5567" s="11">
        <v>57.217232579520783</v>
      </c>
      <c r="AG5567" s="2">
        <v>8</v>
      </c>
      <c r="AH5567" s="2" t="s">
        <v>63</v>
      </c>
      <c r="AI5567" s="2" t="str">
        <f>IFERROR(VLOOKUP(DatosTransformados[[#This Row],[Preferred Contact Method Hidden]],Tabla3[#All],2,FALSE),DatosTransformados[[#This Row],[Preferred Contact Method Hidden]])</f>
        <v>SMS</v>
      </c>
      <c r="AJ5567" s="2" t="str">
        <f>VLOOKUP(DatosTransformados[[#This Row],[Applied Discount Hidden]],Tabla3[#All],2,FALSE)</f>
        <v>No</v>
      </c>
      <c r="AK5567" s="2" t="b">
        <v>0</v>
      </c>
    </row>
    <row r="5568" spans="1:37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">
        <v>21</v>
      </c>
      <c r="O55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8" s="5" t="s">
        <v>21</v>
      </c>
      <c r="Q5568" s="5">
        <v>0</v>
      </c>
      <c r="R5568" s="5" t="s">
        <v>33</v>
      </c>
      <c r="S5568" s="5" t="s">
        <v>52</v>
      </c>
      <c r="T5568" s="5" t="s">
        <v>207</v>
      </c>
      <c r="U5568" s="5">
        <v>27</v>
      </c>
      <c r="V5568" s="5" t="str">
        <f>PROPER(DatosTransformados[[#This Row],[Payment Method Hidden]])</f>
        <v>Paper Check</v>
      </c>
      <c r="W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568" s="5">
        <v>1484</v>
      </c>
      <c r="Y5568" s="5"/>
      <c r="Z5568" s="5"/>
      <c r="AA5568" s="5" t="s">
        <v>2360</v>
      </c>
      <c r="AB5568" s="6">
        <f>DATEVALUE(DatosTransformados[[#This Row],[Contact Date Hidden]])</f>
        <v>45013</v>
      </c>
      <c r="AC5568" s="6">
        <v>43963</v>
      </c>
      <c r="AD5568" s="5" t="s">
        <v>28</v>
      </c>
      <c r="AE5568" s="5" t="str">
        <f>VLOOKUP(DatosTransformados[[#This Row],[Customer Segment Hidden]],Tabla3[#All],2,FALSE)</f>
        <v>High</v>
      </c>
      <c r="AF5568" s="12">
        <v>23.818444746099129</v>
      </c>
      <c r="AG5568" s="5">
        <v>3</v>
      </c>
      <c r="AH5568" s="5" t="s">
        <v>49</v>
      </c>
      <c r="AI5568" s="5" t="str">
        <f>IFERROR(VLOOKUP(DatosTransformados[[#This Row],[Preferred Contact Method Hidden]],Tabla3[#All],2,FALSE),DatosTransformados[[#This Row],[Preferred Contact Method Hidden]])</f>
        <v>Phone</v>
      </c>
      <c r="AJ5568" s="5" t="str">
        <f>VLOOKUP(DatosTransformados[[#This Row],[Applied Discount Hidden]],Tabla3[#All],2,FALSE)</f>
        <v>Yes</v>
      </c>
      <c r="AK5568" s="5" t="b">
        <v>1</v>
      </c>
    </row>
    <row r="5569" spans="1:37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">
        <v>21</v>
      </c>
      <c r="O55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69" s="2" t="s">
        <v>21</v>
      </c>
      <c r="Q5569" s="2">
        <v>0</v>
      </c>
      <c r="R5569" s="2" t="s">
        <v>21</v>
      </c>
      <c r="S5569" s="2" t="s">
        <v>24</v>
      </c>
      <c r="T5569" s="2" t="s">
        <v>117</v>
      </c>
      <c r="U5569" s="2">
        <v>51</v>
      </c>
      <c r="V5569" s="2" t="str">
        <f>PROPER(DatosTransformados[[#This Row],[Payment Method Hidden]])</f>
        <v>Direct Debit</v>
      </c>
      <c r="W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569" s="2">
        <v>1856</v>
      </c>
      <c r="Y5569" s="2"/>
      <c r="Z5569" s="2"/>
      <c r="AA5569" s="2" t="s">
        <v>4048</v>
      </c>
      <c r="AB5569" s="3">
        <f>DATEVALUE(DatosTransformados[[#This Row],[Contact Date Hidden]])</f>
        <v>44367</v>
      </c>
      <c r="AC5569" s="3">
        <v>43942</v>
      </c>
      <c r="AD5569" s="2" t="s">
        <v>44</v>
      </c>
      <c r="AE5569" s="2" t="str">
        <f>VLOOKUP(DatosTransformados[[#This Row],[Customer Segment Hidden]],Tabla3[#All],2,FALSE)</f>
        <v>Medium</v>
      </c>
      <c r="AF5569" s="11">
        <v>60.709568353385322</v>
      </c>
      <c r="AG5569" s="2">
        <v>2</v>
      </c>
      <c r="AH5569" s="2" t="s">
        <v>63</v>
      </c>
      <c r="AI5569" s="2" t="str">
        <f>IFERROR(VLOOKUP(DatosTransformados[[#This Row],[Preferred Contact Method Hidden]],Tabla3[#All],2,FALSE),DatosTransformados[[#This Row],[Preferred Contact Method Hidden]])</f>
        <v>SMS</v>
      </c>
      <c r="AJ5569" s="2" t="str">
        <f>VLOOKUP(DatosTransformados[[#This Row],[Applied Discount Hidden]],Tabla3[#All],2,FALSE)</f>
        <v>Yes</v>
      </c>
      <c r="AK5569" s="2" t="b">
        <v>1</v>
      </c>
    </row>
    <row r="5570" spans="1:37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">
        <v>33</v>
      </c>
      <c r="O55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0" s="5" t="s">
        <v>21</v>
      </c>
      <c r="Q5570" s="5">
        <v>0</v>
      </c>
      <c r="R5570" s="5" t="s">
        <v>21</v>
      </c>
      <c r="S5570" s="5" t="s">
        <v>24</v>
      </c>
      <c r="T5570" s="5" t="s">
        <v>35</v>
      </c>
      <c r="U5570" s="5">
        <v>43</v>
      </c>
      <c r="V5570" s="5" t="str">
        <f>PROPER(DatosTransformados[[#This Row],[Payment Method Hidden]])</f>
        <v>Direct Debit</v>
      </c>
      <c r="W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570" s="5">
        <v>181</v>
      </c>
      <c r="Y5570" s="5" t="s">
        <v>134</v>
      </c>
      <c r="Z5570" s="5" t="s">
        <v>375</v>
      </c>
      <c r="AA5570" s="5" t="s">
        <v>3742</v>
      </c>
      <c r="AB5570" s="6">
        <f>DATEVALUE(DatosTransformados[[#This Row],[Contact Date Hidden]])</f>
        <v>45022</v>
      </c>
      <c r="AC5570" s="6">
        <v>44840</v>
      </c>
      <c r="AD5570" s="5" t="s">
        <v>44</v>
      </c>
      <c r="AE5570" s="5" t="str">
        <f>VLOOKUP(DatosTransformados[[#This Row],[Customer Segment Hidden]],Tabla3[#All],2,FALSE)</f>
        <v>Medium</v>
      </c>
      <c r="AF5570" s="12">
        <v>46.122432245450142</v>
      </c>
      <c r="AG5570" s="5">
        <v>8</v>
      </c>
      <c r="AH5570" s="5" t="s">
        <v>49</v>
      </c>
      <c r="AI5570" s="5" t="str">
        <f>IFERROR(VLOOKUP(DatosTransformados[[#This Row],[Preferred Contact Method Hidden]],Tabla3[#All],2,FALSE),DatosTransformados[[#This Row],[Preferred Contact Method Hidden]])</f>
        <v>Phone</v>
      </c>
      <c r="AJ5570" s="5" t="str">
        <f>VLOOKUP(DatosTransformados[[#This Row],[Applied Discount Hidden]],Tabla3[#All],2,FALSE)</f>
        <v>Yes</v>
      </c>
      <c r="AK5570" s="5" t="b">
        <v>1</v>
      </c>
    </row>
    <row r="5571" spans="1:37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">
        <v>33</v>
      </c>
      <c r="O55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1" s="2" t="s">
        <v>21</v>
      </c>
      <c r="Q5571" s="2">
        <v>0</v>
      </c>
      <c r="R5571" s="2" t="s">
        <v>21</v>
      </c>
      <c r="S5571" s="2" t="s">
        <v>24</v>
      </c>
      <c r="T5571" s="2" t="s">
        <v>35</v>
      </c>
      <c r="U5571" s="2">
        <v>43</v>
      </c>
      <c r="V5571" s="2" t="str">
        <f>PROPER(DatosTransformados[[#This Row],[Payment Method Hidden]])</f>
        <v>Direct Debit</v>
      </c>
      <c r="W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571" s="2">
        <v>43</v>
      </c>
      <c r="Y5571" s="2" t="s">
        <v>42</v>
      </c>
      <c r="Z5571" s="2" t="s">
        <v>213</v>
      </c>
      <c r="AA5571" s="2" t="s">
        <v>3211</v>
      </c>
      <c r="AB5571" s="3">
        <f>DATEVALUE(DatosTransformados[[#This Row],[Contact Date Hidden]])</f>
        <v>44393</v>
      </c>
      <c r="AC5571" s="3">
        <v>44048</v>
      </c>
      <c r="AD5571" s="2" t="s">
        <v>38</v>
      </c>
      <c r="AE5571" s="2" t="str">
        <f>VLOOKUP(DatosTransformados[[#This Row],[Customer Segment Hidden]],Tabla3[#All],2,FALSE)</f>
        <v>Low</v>
      </c>
      <c r="AF5571" s="11">
        <v>48.535592410897763</v>
      </c>
      <c r="AG5571" s="2">
        <v>10</v>
      </c>
      <c r="AH5571" s="2" t="s">
        <v>29</v>
      </c>
      <c r="AI5571" s="2" t="str">
        <f>IFERROR(VLOOKUP(DatosTransformados[[#This Row],[Preferred Contact Method Hidden]],Tabla3[#All],2,FALSE),DatosTransformados[[#This Row],[Preferred Contact Method Hidden]])</f>
        <v>Email</v>
      </c>
      <c r="AJ5571" s="2" t="str">
        <f>VLOOKUP(DatosTransformados[[#This Row],[Applied Discount Hidden]],Tabla3[#All],2,FALSE)</f>
        <v>No</v>
      </c>
      <c r="AK5571" s="2" t="b">
        <v>0</v>
      </c>
    </row>
    <row r="5572" spans="1:37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">
        <v>21</v>
      </c>
      <c r="O55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2" s="5" t="s">
        <v>21</v>
      </c>
      <c r="Q5572" s="5">
        <v>0</v>
      </c>
      <c r="R5572" s="5" t="s">
        <v>33</v>
      </c>
      <c r="S5572" s="5" t="s">
        <v>24</v>
      </c>
      <c r="T5572" s="5" t="s">
        <v>35</v>
      </c>
      <c r="U5572" s="5">
        <v>47</v>
      </c>
      <c r="V5572" s="5" t="str">
        <f>PROPER(DatosTransformados[[#This Row],[Payment Method Hidden]])</f>
        <v>Direct Debit</v>
      </c>
      <c r="W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572" s="5">
        <v>497</v>
      </c>
      <c r="Y5572" s="5"/>
      <c r="Z5572" s="5"/>
      <c r="AA5572" s="5" t="s">
        <v>1241</v>
      </c>
      <c r="AB5572" s="6">
        <f>DATEVALUE(DatosTransformados[[#This Row],[Contact Date Hidden]])</f>
        <v>45075</v>
      </c>
      <c r="AC5572" s="6">
        <v>44994</v>
      </c>
      <c r="AD5572" s="5" t="s">
        <v>28</v>
      </c>
      <c r="AE5572" s="5" t="str">
        <f>VLOOKUP(DatosTransformados[[#This Row],[Customer Segment Hidden]],Tabla3[#All],2,FALSE)</f>
        <v>High</v>
      </c>
      <c r="AF5572" s="12">
        <v>43.225863605194043</v>
      </c>
      <c r="AG5572" s="5">
        <v>1</v>
      </c>
      <c r="AH5572" s="5" t="s">
        <v>29</v>
      </c>
      <c r="AI5572" s="5" t="str">
        <f>IFERROR(VLOOKUP(DatosTransformados[[#This Row],[Preferred Contact Method Hidden]],Tabla3[#All],2,FALSE),DatosTransformados[[#This Row],[Preferred Contact Method Hidden]])</f>
        <v>Email</v>
      </c>
      <c r="AJ5572" s="5" t="str">
        <f>VLOOKUP(DatosTransformados[[#This Row],[Applied Discount Hidden]],Tabla3[#All],2,FALSE)</f>
        <v>Yes</v>
      </c>
      <c r="AK5572" s="5" t="b">
        <v>1</v>
      </c>
    </row>
    <row r="5573" spans="1:37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">
        <v>21</v>
      </c>
      <c r="O55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3" s="2" t="s">
        <v>33</v>
      </c>
      <c r="Q5573" s="2">
        <v>5</v>
      </c>
      <c r="R5573" s="2" t="s">
        <v>21</v>
      </c>
      <c r="S5573" s="2" t="s">
        <v>24</v>
      </c>
      <c r="T5573" s="2" t="s">
        <v>25</v>
      </c>
      <c r="U5573" s="2">
        <v>10</v>
      </c>
      <c r="V5573" s="2" t="str">
        <f>PROPER(DatosTransformados[[#This Row],[Payment Method Hidden]])</f>
        <v>Credit Card</v>
      </c>
      <c r="W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573" s="2">
        <v>19</v>
      </c>
      <c r="Y5573" s="2"/>
      <c r="Z5573" s="2"/>
      <c r="AA5573" s="2" t="s">
        <v>3625</v>
      </c>
      <c r="AB5573" s="3">
        <f>DATEVALUE(DatosTransformados[[#This Row],[Contact Date Hidden]])</f>
        <v>45180</v>
      </c>
      <c r="AC5573" s="3">
        <v>45288</v>
      </c>
      <c r="AD5573" s="2" t="s">
        <v>44</v>
      </c>
      <c r="AE5573" s="2" t="str">
        <f>VLOOKUP(DatosTransformados[[#This Row],[Customer Segment Hidden]],Tabla3[#All],2,FALSE)</f>
        <v>Medium</v>
      </c>
      <c r="AF5573" s="11">
        <v>10.004523164789511</v>
      </c>
      <c r="AG5573" s="2">
        <v>0</v>
      </c>
      <c r="AH5573" s="2" t="s">
        <v>49</v>
      </c>
      <c r="AI5573" s="2" t="str">
        <f>IFERROR(VLOOKUP(DatosTransformados[[#This Row],[Preferred Contact Method Hidden]],Tabla3[#All],2,FALSE),DatosTransformados[[#This Row],[Preferred Contact Method Hidden]])</f>
        <v>Phone</v>
      </c>
      <c r="AJ5573" s="2" t="str">
        <f>VLOOKUP(DatosTransformados[[#This Row],[Applied Discount Hidden]],Tabla3[#All],2,FALSE)</f>
        <v>No</v>
      </c>
      <c r="AK5573" s="2" t="b">
        <v>0</v>
      </c>
    </row>
    <row r="5574" spans="1:37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">
        <v>21</v>
      </c>
      <c r="O55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4" s="5" t="s">
        <v>21</v>
      </c>
      <c r="Q5574" s="5">
        <v>0</v>
      </c>
      <c r="R5574" s="5" t="s">
        <v>21</v>
      </c>
      <c r="S5574" s="5" t="s">
        <v>34</v>
      </c>
      <c r="T5574" s="5" t="s">
        <v>207</v>
      </c>
      <c r="U5574" s="5">
        <v>12</v>
      </c>
      <c r="V5574" s="5" t="str">
        <f>PROPER(DatosTransformados[[#This Row],[Payment Method Hidden]])</f>
        <v>Paper Check</v>
      </c>
      <c r="W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574" s="5">
        <v>474</v>
      </c>
      <c r="Y5574" s="5"/>
      <c r="Z5574" s="5"/>
      <c r="AA5574" s="5" t="s">
        <v>861</v>
      </c>
      <c r="AB5574" s="6">
        <f>DATEVALUE(DatosTransformados[[#This Row],[Contact Date Hidden]])</f>
        <v>44581</v>
      </c>
      <c r="AC5574" s="6">
        <v>44842</v>
      </c>
      <c r="AD5574" s="5" t="s">
        <v>44</v>
      </c>
      <c r="AE5574" s="5" t="str">
        <f>VLOOKUP(DatosTransformados[[#This Row],[Customer Segment Hidden]],Tabla3[#All],2,FALSE)</f>
        <v>Medium</v>
      </c>
      <c r="AF5574" s="12">
        <v>11.945180155205851</v>
      </c>
      <c r="AG5574" s="5">
        <v>4</v>
      </c>
      <c r="AH5574" s="5" t="s">
        <v>63</v>
      </c>
      <c r="AI5574" s="5" t="str">
        <f>IFERROR(VLOOKUP(DatosTransformados[[#This Row],[Preferred Contact Method Hidden]],Tabla3[#All],2,FALSE),DatosTransformados[[#This Row],[Preferred Contact Method Hidden]])</f>
        <v>SMS</v>
      </c>
      <c r="AJ5574" s="5" t="str">
        <f>VLOOKUP(DatosTransformados[[#This Row],[Applied Discount Hidden]],Tabla3[#All],2,FALSE)</f>
        <v>No</v>
      </c>
      <c r="AK5574" s="5" t="b">
        <v>0</v>
      </c>
    </row>
    <row r="5575" spans="1:37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">
        <v>21</v>
      </c>
      <c r="O55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5" s="2" t="s">
        <v>21</v>
      </c>
      <c r="Q5575" s="2">
        <v>0</v>
      </c>
      <c r="R5575" s="2" t="s">
        <v>21</v>
      </c>
      <c r="S5575" s="2" t="s">
        <v>34</v>
      </c>
      <c r="T5575" s="2" t="s">
        <v>123</v>
      </c>
      <c r="U5575" s="2">
        <v>27</v>
      </c>
      <c r="V5575" s="2" t="str">
        <f>PROPER(DatosTransformados[[#This Row],[Payment Method Hidden]])</f>
        <v>Credit Card</v>
      </c>
      <c r="W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575" s="2">
        <v>971</v>
      </c>
      <c r="Y5575" s="2"/>
      <c r="Z5575" s="2"/>
      <c r="AA5575" s="2" t="s">
        <v>4899</v>
      </c>
      <c r="AB5575" s="3">
        <f>DATEVALUE(DatosTransformados[[#This Row],[Contact Date Hidden]])</f>
        <v>45270</v>
      </c>
      <c r="AC5575" s="3">
        <v>44492</v>
      </c>
      <c r="AD5575" s="2" t="s">
        <v>28</v>
      </c>
      <c r="AE5575" s="2" t="str">
        <f>VLOOKUP(DatosTransformados[[#This Row],[Customer Segment Hidden]],Tabla3[#All],2,FALSE)</f>
        <v>High</v>
      </c>
      <c r="AF5575" s="11">
        <v>23.385453166045622</v>
      </c>
      <c r="AG5575" s="2">
        <v>3</v>
      </c>
      <c r="AH5575" s="2" t="s">
        <v>49</v>
      </c>
      <c r="AI5575" s="2" t="str">
        <f>IFERROR(VLOOKUP(DatosTransformados[[#This Row],[Preferred Contact Method Hidden]],Tabla3[#All],2,FALSE),DatosTransformados[[#This Row],[Preferred Contact Method Hidden]])</f>
        <v>Phone</v>
      </c>
      <c r="AJ5575" s="2" t="str">
        <f>VLOOKUP(DatosTransformados[[#This Row],[Applied Discount Hidden]],Tabla3[#All],2,FALSE)</f>
        <v>No</v>
      </c>
      <c r="AK5575" s="2" t="b">
        <v>0</v>
      </c>
    </row>
    <row r="5576" spans="1:37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">
        <v>21</v>
      </c>
      <c r="O55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6" s="5" t="s">
        <v>33</v>
      </c>
      <c r="Q5576" s="5">
        <v>6</v>
      </c>
      <c r="R5576" s="5" t="s">
        <v>21</v>
      </c>
      <c r="S5576" s="5" t="s">
        <v>24</v>
      </c>
      <c r="T5576" s="5" t="s">
        <v>123</v>
      </c>
      <c r="U5576" s="5">
        <v>9</v>
      </c>
      <c r="V5576" s="5" t="str">
        <f>PROPER(DatosTransformados[[#This Row],[Payment Method Hidden]])</f>
        <v>Credit Card</v>
      </c>
      <c r="W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576" s="5">
        <v>218</v>
      </c>
      <c r="Y5576" s="5"/>
      <c r="Z5576" s="5"/>
      <c r="AA5576" s="5" t="s">
        <v>1287</v>
      </c>
      <c r="AB5576" s="6">
        <f>DATEVALUE(DatosTransformados[[#This Row],[Contact Date Hidden]])</f>
        <v>44778</v>
      </c>
      <c r="AC5576" s="6">
        <v>45252</v>
      </c>
      <c r="AD5576" s="5" t="s">
        <v>38</v>
      </c>
      <c r="AE5576" s="5" t="str">
        <f>VLOOKUP(DatosTransformados[[#This Row],[Customer Segment Hidden]],Tabla3[#All],2,FALSE)</f>
        <v>Low</v>
      </c>
      <c r="AF5576" s="12">
        <v>9.6142435374027642</v>
      </c>
      <c r="AG5576" s="5">
        <v>6</v>
      </c>
      <c r="AH5576" s="5" t="s">
        <v>63</v>
      </c>
      <c r="AI5576" s="5" t="str">
        <f>IFERROR(VLOOKUP(DatosTransformados[[#This Row],[Preferred Contact Method Hidden]],Tabla3[#All],2,FALSE),DatosTransformados[[#This Row],[Preferred Contact Method Hidden]])</f>
        <v>SMS</v>
      </c>
      <c r="AJ5576" s="5" t="str">
        <f>VLOOKUP(DatosTransformados[[#This Row],[Applied Discount Hidden]],Tabla3[#All],2,FALSE)</f>
        <v>No</v>
      </c>
      <c r="AK5576" s="5" t="b">
        <v>0</v>
      </c>
    </row>
    <row r="5577" spans="1:37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">
        <v>21</v>
      </c>
      <c r="O55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7" s="2" t="s">
        <v>33</v>
      </c>
      <c r="Q5577" s="2">
        <v>2</v>
      </c>
      <c r="R5577" s="2" t="s">
        <v>21</v>
      </c>
      <c r="S5577" s="2" t="s">
        <v>24</v>
      </c>
      <c r="T5577" s="2" t="s">
        <v>117</v>
      </c>
      <c r="U5577" s="2">
        <v>18</v>
      </c>
      <c r="V5577" s="2" t="str">
        <f>PROPER(DatosTransformados[[#This Row],[Payment Method Hidden]])</f>
        <v>Direct Debit</v>
      </c>
      <c r="W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577" s="2">
        <v>501</v>
      </c>
      <c r="Y5577" s="2"/>
      <c r="Z5577" s="2"/>
      <c r="AA5577" s="2" t="s">
        <v>8092</v>
      </c>
      <c r="AB5577" s="3">
        <f>DATEVALUE(DatosTransformados[[#This Row],[Contact Date Hidden]])</f>
        <v>44852</v>
      </c>
      <c r="AC5577" s="3">
        <v>44770</v>
      </c>
      <c r="AD5577" s="2" t="s">
        <v>44</v>
      </c>
      <c r="AE5577" s="2" t="str">
        <f>VLOOKUP(DatosTransformados[[#This Row],[Customer Segment Hidden]],Tabla3[#All],2,FALSE)</f>
        <v>Medium</v>
      </c>
      <c r="AF5577" s="11">
        <v>20.991529084334289</v>
      </c>
      <c r="AG5577" s="2">
        <v>7</v>
      </c>
      <c r="AH5577" s="2" t="s">
        <v>29</v>
      </c>
      <c r="AI5577" s="2" t="str">
        <f>IFERROR(VLOOKUP(DatosTransformados[[#This Row],[Preferred Contact Method Hidden]],Tabla3[#All],2,FALSE),DatosTransformados[[#This Row],[Preferred Contact Method Hidden]])</f>
        <v>Email</v>
      </c>
      <c r="AJ5577" s="2" t="str">
        <f>VLOOKUP(DatosTransformados[[#This Row],[Applied Discount Hidden]],Tabla3[#All],2,FALSE)</f>
        <v>Yes</v>
      </c>
      <c r="AK5577" s="2" t="b">
        <v>1</v>
      </c>
    </row>
    <row r="5578" spans="1:37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">
        <v>21</v>
      </c>
      <c r="O55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8" s="5" t="s">
        <v>21</v>
      </c>
      <c r="Q5578" s="5">
        <v>0</v>
      </c>
      <c r="R5578" s="5" t="s">
        <v>21</v>
      </c>
      <c r="S5578" s="5" t="s">
        <v>24</v>
      </c>
      <c r="T5578" s="5" t="s">
        <v>35</v>
      </c>
      <c r="U5578" s="5">
        <v>50</v>
      </c>
      <c r="V5578" s="5" t="str">
        <f>PROPER(DatosTransformados[[#This Row],[Payment Method Hidden]])</f>
        <v>Direct Debit</v>
      </c>
      <c r="W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578" s="5">
        <v>96</v>
      </c>
      <c r="Y5578" s="5"/>
      <c r="Z5578" s="5"/>
      <c r="AA5578" s="5" t="s">
        <v>3239</v>
      </c>
      <c r="AB5578" s="6">
        <f>DATEVALUE(DatosTransformados[[#This Row],[Contact Date Hidden]])</f>
        <v>43922</v>
      </c>
      <c r="AC5578" s="6">
        <v>44760</v>
      </c>
      <c r="AD5578" s="5" t="s">
        <v>44</v>
      </c>
      <c r="AE5578" s="5" t="str">
        <f>VLOOKUP(DatosTransformados[[#This Row],[Customer Segment Hidden]],Tabla3[#All],2,FALSE)</f>
        <v>Medium</v>
      </c>
      <c r="AF5578" s="12">
        <v>47.164388076546253</v>
      </c>
      <c r="AG5578" s="5">
        <v>4</v>
      </c>
      <c r="AH5578" s="5" t="s">
        <v>29</v>
      </c>
      <c r="AI5578" s="5" t="str">
        <f>IFERROR(VLOOKUP(DatosTransformados[[#This Row],[Preferred Contact Method Hidden]],Tabla3[#All],2,FALSE),DatosTransformados[[#This Row],[Preferred Contact Method Hidden]])</f>
        <v>Email</v>
      </c>
      <c r="AJ5578" s="5" t="str">
        <f>VLOOKUP(DatosTransformados[[#This Row],[Applied Discount Hidden]],Tabla3[#All],2,FALSE)</f>
        <v>No</v>
      </c>
      <c r="AK5578" s="5" t="b">
        <v>0</v>
      </c>
    </row>
    <row r="5579" spans="1:37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">
        <v>21</v>
      </c>
      <c r="O55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79" s="2" t="s">
        <v>33</v>
      </c>
      <c r="Q5579" s="2">
        <v>3</v>
      </c>
      <c r="R5579" s="2" t="s">
        <v>21</v>
      </c>
      <c r="S5579" s="2" t="s">
        <v>24</v>
      </c>
      <c r="T5579" s="2" t="s">
        <v>25</v>
      </c>
      <c r="U5579" s="2">
        <v>29</v>
      </c>
      <c r="V5579" s="2" t="str">
        <f>PROPER(DatosTransformados[[#This Row],[Payment Method Hidden]])</f>
        <v>Credit Card</v>
      </c>
      <c r="W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579" s="2">
        <v>1608</v>
      </c>
      <c r="Y5579" s="2" t="s">
        <v>156</v>
      </c>
      <c r="Z5579" s="2" t="s">
        <v>157</v>
      </c>
      <c r="AA5579" s="2" t="s">
        <v>8095</v>
      </c>
      <c r="AB5579" s="3">
        <f>DATEVALUE(DatosTransformados[[#This Row],[Contact Date Hidden]])</f>
        <v>45105</v>
      </c>
      <c r="AC5579" s="3">
        <v>44873</v>
      </c>
      <c r="AD5579" s="2" t="s">
        <v>44</v>
      </c>
      <c r="AE5579" s="2" t="str">
        <f>VLOOKUP(DatosTransformados[[#This Row],[Customer Segment Hidden]],Tabla3[#All],2,FALSE)</f>
        <v>Medium</v>
      </c>
      <c r="AF5579" s="11">
        <v>31.647457291353241</v>
      </c>
      <c r="AG5579" s="2">
        <v>1</v>
      </c>
      <c r="AH5579" s="2" t="s">
        <v>29</v>
      </c>
      <c r="AI5579" s="2" t="str">
        <f>IFERROR(VLOOKUP(DatosTransformados[[#This Row],[Preferred Contact Method Hidden]],Tabla3[#All],2,FALSE),DatosTransformados[[#This Row],[Preferred Contact Method Hidden]])</f>
        <v>Email</v>
      </c>
      <c r="AJ5579" s="2" t="str">
        <f>VLOOKUP(DatosTransformados[[#This Row],[Applied Discount Hidden]],Tabla3[#All],2,FALSE)</f>
        <v>Yes</v>
      </c>
      <c r="AK5579" s="2" t="b">
        <v>1</v>
      </c>
    </row>
    <row r="5580" spans="1:37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">
        <v>21</v>
      </c>
      <c r="O55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0" s="5" t="s">
        <v>21</v>
      </c>
      <c r="Q5580" s="5">
        <v>0</v>
      </c>
      <c r="R5580" s="5" t="s">
        <v>33</v>
      </c>
      <c r="S5580" s="5" t="s">
        <v>52</v>
      </c>
      <c r="T5580" s="5" t="s">
        <v>25</v>
      </c>
      <c r="U5580" s="5">
        <v>60</v>
      </c>
      <c r="V5580" s="5" t="str">
        <f>PROPER(DatosTransformados[[#This Row],[Payment Method Hidden]])</f>
        <v>Credit Card</v>
      </c>
      <c r="W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5580" s="5">
        <v>2910</v>
      </c>
      <c r="Y5580" s="5"/>
      <c r="Z5580" s="5"/>
      <c r="AA5580" s="5" t="s">
        <v>4302</v>
      </c>
      <c r="AB5580" s="6">
        <f>DATEVALUE(DatosTransformados[[#This Row],[Contact Date Hidden]])</f>
        <v>44510</v>
      </c>
      <c r="AC5580" s="6">
        <v>44625</v>
      </c>
      <c r="AD5580" s="5" t="s">
        <v>28</v>
      </c>
      <c r="AE5580" s="5" t="str">
        <f>VLOOKUP(DatosTransformados[[#This Row],[Customer Segment Hidden]],Tabla3[#All],2,FALSE)</f>
        <v>High</v>
      </c>
      <c r="AF5580" s="12">
        <v>66.91723592382958</v>
      </c>
      <c r="AG5580" s="5">
        <v>3</v>
      </c>
      <c r="AH5580" s="5" t="s">
        <v>63</v>
      </c>
      <c r="AI5580" s="5" t="str">
        <f>IFERROR(VLOOKUP(DatosTransformados[[#This Row],[Preferred Contact Method Hidden]],Tabla3[#All],2,FALSE),DatosTransformados[[#This Row],[Preferred Contact Method Hidden]])</f>
        <v>SMS</v>
      </c>
      <c r="AJ5580" s="5" t="str">
        <f>VLOOKUP(DatosTransformados[[#This Row],[Applied Discount Hidden]],Tabla3[#All],2,FALSE)</f>
        <v>Yes</v>
      </c>
      <c r="AK5580" s="5" t="b">
        <v>1</v>
      </c>
    </row>
    <row r="5581" spans="1:37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">
        <v>33</v>
      </c>
      <c r="O55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1" s="2" t="s">
        <v>21</v>
      </c>
      <c r="Q5581" s="2">
        <v>0</v>
      </c>
      <c r="R5581" s="2" t="s">
        <v>21</v>
      </c>
      <c r="S5581" s="2" t="s">
        <v>34</v>
      </c>
      <c r="T5581" s="2" t="s">
        <v>35</v>
      </c>
      <c r="U5581" s="2">
        <v>24</v>
      </c>
      <c r="V5581" s="2" t="str">
        <f>PROPER(DatosTransformados[[#This Row],[Payment Method Hidden]])</f>
        <v>Direct Debit</v>
      </c>
      <c r="W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581" s="2">
        <v>803</v>
      </c>
      <c r="Y5581" s="2"/>
      <c r="Z5581" s="2"/>
      <c r="AA5581" s="2" t="s">
        <v>5186</v>
      </c>
      <c r="AB5581" s="3">
        <f>DATEVALUE(DatosTransformados[[#This Row],[Contact Date Hidden]])</f>
        <v>44483</v>
      </c>
      <c r="AC5581" s="3">
        <v>45258</v>
      </c>
      <c r="AD5581" s="2" t="s">
        <v>38</v>
      </c>
      <c r="AE5581" s="2" t="str">
        <f>VLOOKUP(DatosTransformados[[#This Row],[Customer Segment Hidden]],Tabla3[#All],2,FALSE)</f>
        <v>Low</v>
      </c>
      <c r="AF5581" s="11">
        <v>27.576901955748109</v>
      </c>
      <c r="AG5581" s="2">
        <v>2</v>
      </c>
      <c r="AH5581" s="2" t="s">
        <v>63</v>
      </c>
      <c r="AI5581" s="2" t="str">
        <f>IFERROR(VLOOKUP(DatosTransformados[[#This Row],[Preferred Contact Method Hidden]],Tabla3[#All],2,FALSE),DatosTransformados[[#This Row],[Preferred Contact Method Hidden]])</f>
        <v>SMS</v>
      </c>
      <c r="AJ5581" s="2" t="str">
        <f>VLOOKUP(DatosTransformados[[#This Row],[Applied Discount Hidden]],Tabla3[#All],2,FALSE)</f>
        <v>Yes</v>
      </c>
      <c r="AK5581" s="2" t="b">
        <v>1</v>
      </c>
    </row>
    <row r="5582" spans="1:37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">
        <v>33</v>
      </c>
      <c r="O55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2" s="5" t="s">
        <v>21</v>
      </c>
      <c r="Q5582" s="5">
        <v>0</v>
      </c>
      <c r="R5582" s="5" t="s">
        <v>21</v>
      </c>
      <c r="S5582" s="5" t="s">
        <v>24</v>
      </c>
      <c r="T5582" s="5" t="s">
        <v>25</v>
      </c>
      <c r="U5582" s="5">
        <v>15</v>
      </c>
      <c r="V5582" s="5" t="str">
        <f>PROPER(DatosTransformados[[#This Row],[Payment Method Hidden]])</f>
        <v>Credit Card</v>
      </c>
      <c r="W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582" s="5">
        <v>38</v>
      </c>
      <c r="Y5582" s="5" t="s">
        <v>42</v>
      </c>
      <c r="Z5582" s="5" t="s">
        <v>184</v>
      </c>
      <c r="AA5582" s="5" t="s">
        <v>3077</v>
      </c>
      <c r="AB5582" s="6">
        <f>DATEVALUE(DatosTransformados[[#This Row],[Contact Date Hidden]])</f>
        <v>44875</v>
      </c>
      <c r="AC5582" s="6">
        <v>44992</v>
      </c>
      <c r="AD5582" s="5" t="s">
        <v>28</v>
      </c>
      <c r="AE5582" s="5" t="str">
        <f>VLOOKUP(DatosTransformados[[#This Row],[Customer Segment Hidden]],Tabla3[#All],2,FALSE)</f>
        <v>High</v>
      </c>
      <c r="AF5582" s="12">
        <v>16.39172698954005</v>
      </c>
      <c r="AG5582" s="5">
        <v>1</v>
      </c>
      <c r="AH5582" s="5" t="s">
        <v>49</v>
      </c>
      <c r="AI5582" s="5" t="str">
        <f>IFERROR(VLOOKUP(DatosTransformados[[#This Row],[Preferred Contact Method Hidden]],Tabla3[#All],2,FALSE),DatosTransformados[[#This Row],[Preferred Contact Method Hidden]])</f>
        <v>Phone</v>
      </c>
      <c r="AJ5582" s="5" t="str">
        <f>VLOOKUP(DatosTransformados[[#This Row],[Applied Discount Hidden]],Tabla3[#All],2,FALSE)</f>
        <v>Yes</v>
      </c>
      <c r="AK5582" s="5" t="b">
        <v>1</v>
      </c>
    </row>
    <row r="5583" spans="1:37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">
        <v>21</v>
      </c>
      <c r="O55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3" s="2" t="s">
        <v>21</v>
      </c>
      <c r="Q5583" s="2">
        <v>0</v>
      </c>
      <c r="R5583" s="2" t="s">
        <v>33</v>
      </c>
      <c r="S5583" s="2" t="s">
        <v>34</v>
      </c>
      <c r="T5583" s="2" t="s">
        <v>35</v>
      </c>
      <c r="U5583" s="2">
        <v>37</v>
      </c>
      <c r="V5583" s="2" t="str">
        <f>PROPER(DatosTransformados[[#This Row],[Payment Method Hidden]])</f>
        <v>Direct Debit</v>
      </c>
      <c r="W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583" s="2">
        <v>1438</v>
      </c>
      <c r="Y5583" s="2"/>
      <c r="Z5583" s="2"/>
      <c r="AA5583" s="2" t="s">
        <v>448</v>
      </c>
      <c r="AB5583" s="3">
        <f>DATEVALUE(DatosTransformados[[#This Row],[Contact Date Hidden]])</f>
        <v>44582</v>
      </c>
      <c r="AC5583" s="3">
        <v>44620</v>
      </c>
      <c r="AD5583" s="2" t="s">
        <v>28</v>
      </c>
      <c r="AE5583" s="2" t="str">
        <f>VLOOKUP(DatosTransformados[[#This Row],[Customer Segment Hidden]],Tabla3[#All],2,FALSE)</f>
        <v>High</v>
      </c>
      <c r="AF5583" s="11">
        <v>42.378868455534963</v>
      </c>
      <c r="AG5583" s="2">
        <v>8</v>
      </c>
      <c r="AH5583" s="2" t="s">
        <v>49</v>
      </c>
      <c r="AI5583" s="2" t="str">
        <f>IFERROR(VLOOKUP(DatosTransformados[[#This Row],[Preferred Contact Method Hidden]],Tabla3[#All],2,FALSE),DatosTransformados[[#This Row],[Preferred Contact Method Hidden]])</f>
        <v>Phone</v>
      </c>
      <c r="AJ5583" s="2" t="str">
        <f>VLOOKUP(DatosTransformados[[#This Row],[Applied Discount Hidden]],Tabla3[#All],2,FALSE)</f>
        <v>No</v>
      </c>
      <c r="AK5583" s="2" t="b">
        <v>0</v>
      </c>
    </row>
    <row r="5584" spans="1:37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">
        <v>21</v>
      </c>
      <c r="O55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4" s="5" t="s">
        <v>21</v>
      </c>
      <c r="Q5584" s="5">
        <v>0</v>
      </c>
      <c r="R5584" s="5" t="s">
        <v>21</v>
      </c>
      <c r="S5584" s="5" t="s">
        <v>24</v>
      </c>
      <c r="T5584" s="5" t="s">
        <v>117</v>
      </c>
      <c r="U5584" s="5">
        <v>55</v>
      </c>
      <c r="V5584" s="5" t="str">
        <f>PROPER(DatosTransformados[[#This Row],[Payment Method Hidden]])</f>
        <v>Direct Debit</v>
      </c>
      <c r="W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584" s="5">
        <v>2038</v>
      </c>
      <c r="Y5584" s="5"/>
      <c r="Z5584" s="5"/>
      <c r="AA5584" s="5" t="s">
        <v>3099</v>
      </c>
      <c r="AB5584" s="6">
        <f>DATEVALUE(DatosTransformados[[#This Row],[Contact Date Hidden]])</f>
        <v>45116</v>
      </c>
      <c r="AC5584" s="6">
        <v>44320</v>
      </c>
      <c r="AD5584" s="5" t="s">
        <v>44</v>
      </c>
      <c r="AE5584" s="5" t="str">
        <f>VLOOKUP(DatosTransformados[[#This Row],[Customer Segment Hidden]],Tabla3[#All],2,FALSE)</f>
        <v>Medium</v>
      </c>
      <c r="AF5584" s="12">
        <v>62.887419534598671</v>
      </c>
      <c r="AG5584" s="5">
        <v>8</v>
      </c>
      <c r="AH5584" s="5" t="s">
        <v>29</v>
      </c>
      <c r="AI5584" s="5" t="str">
        <f>IFERROR(VLOOKUP(DatosTransformados[[#This Row],[Preferred Contact Method Hidden]],Tabla3[#All],2,FALSE),DatosTransformados[[#This Row],[Preferred Contact Method Hidden]])</f>
        <v>Email</v>
      </c>
      <c r="AJ5584" s="5" t="str">
        <f>VLOOKUP(DatosTransformados[[#This Row],[Applied Discount Hidden]],Tabla3[#All],2,FALSE)</f>
        <v>Yes</v>
      </c>
      <c r="AK5584" s="5" t="b">
        <v>1</v>
      </c>
    </row>
    <row r="5585" spans="1:37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">
        <v>21</v>
      </c>
      <c r="O55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5" s="2" t="s">
        <v>21</v>
      </c>
      <c r="Q5585" s="2">
        <v>0</v>
      </c>
      <c r="R5585" s="2" t="s">
        <v>33</v>
      </c>
      <c r="S5585" s="2" t="s">
        <v>52</v>
      </c>
      <c r="T5585" s="2" t="s">
        <v>25</v>
      </c>
      <c r="U5585" s="2">
        <v>27</v>
      </c>
      <c r="V5585" s="2" t="str">
        <f>PROPER(DatosTransformados[[#This Row],[Payment Method Hidden]])</f>
        <v>Credit Card</v>
      </c>
      <c r="W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585" s="2">
        <v>1981</v>
      </c>
      <c r="Y5585" s="2"/>
      <c r="Z5585" s="2"/>
      <c r="AA5585" s="2" t="s">
        <v>3723</v>
      </c>
      <c r="AB5585" s="3">
        <f>DATEVALUE(DatosTransformados[[#This Row],[Contact Date Hidden]])</f>
        <v>44215</v>
      </c>
      <c r="AC5585" s="3">
        <v>45019</v>
      </c>
      <c r="AD5585" s="2" t="s">
        <v>38</v>
      </c>
      <c r="AE5585" s="2" t="str">
        <f>VLOOKUP(DatosTransformados[[#This Row],[Customer Segment Hidden]],Tabla3[#All],2,FALSE)</f>
        <v>Low</v>
      </c>
      <c r="AF5585" s="11">
        <v>23.849064358075619</v>
      </c>
      <c r="AG5585" s="2">
        <v>10</v>
      </c>
      <c r="AH5585" s="2" t="s">
        <v>49</v>
      </c>
      <c r="AI5585" s="2" t="str">
        <f>IFERROR(VLOOKUP(DatosTransformados[[#This Row],[Preferred Contact Method Hidden]],Tabla3[#All],2,FALSE),DatosTransformados[[#This Row],[Preferred Contact Method Hidden]])</f>
        <v>Phone</v>
      </c>
      <c r="AJ5585" s="2" t="str">
        <f>VLOOKUP(DatosTransformados[[#This Row],[Applied Discount Hidden]],Tabla3[#All],2,FALSE)</f>
        <v>Yes</v>
      </c>
      <c r="AK5585" s="2" t="b">
        <v>1</v>
      </c>
    </row>
    <row r="5586" spans="1:37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">
        <v>21</v>
      </c>
      <c r="O55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6" s="5" t="s">
        <v>21</v>
      </c>
      <c r="Q5586" s="5">
        <v>0</v>
      </c>
      <c r="R5586" s="5" t="s">
        <v>33</v>
      </c>
      <c r="S5586" s="5" t="s">
        <v>52</v>
      </c>
      <c r="T5586" s="5" t="s">
        <v>35</v>
      </c>
      <c r="U5586" s="5">
        <v>68</v>
      </c>
      <c r="V5586" s="5" t="str">
        <f>PROPER(DatosTransformados[[#This Row],[Payment Method Hidden]])</f>
        <v>Direct Debit</v>
      </c>
      <c r="W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5586" s="5">
        <v>4244</v>
      </c>
      <c r="Y5586" s="5"/>
      <c r="Z5586" s="5"/>
      <c r="AA5586" s="5" t="s">
        <v>438</v>
      </c>
      <c r="AB5586" s="6">
        <f>DATEVALUE(DatosTransformados[[#This Row],[Contact Date Hidden]])</f>
        <v>43963</v>
      </c>
      <c r="AC5586" s="6">
        <v>45106</v>
      </c>
      <c r="AD5586" s="5" t="s">
        <v>28</v>
      </c>
      <c r="AE5586" s="5" t="str">
        <f>VLOOKUP(DatosTransformados[[#This Row],[Customer Segment Hidden]],Tabla3[#All],2,FALSE)</f>
        <v>High</v>
      </c>
      <c r="AF5586" s="12">
        <v>74.390256851946262</v>
      </c>
      <c r="AG5586" s="5">
        <v>10</v>
      </c>
      <c r="AH5586" s="5" t="s">
        <v>29</v>
      </c>
      <c r="AI5586" s="5" t="str">
        <f>IFERROR(VLOOKUP(DatosTransformados[[#This Row],[Preferred Contact Method Hidden]],Tabla3[#All],2,FALSE),DatosTransformados[[#This Row],[Preferred Contact Method Hidden]])</f>
        <v>Email</v>
      </c>
      <c r="AJ5586" s="5" t="str">
        <f>VLOOKUP(DatosTransformados[[#This Row],[Applied Discount Hidden]],Tabla3[#All],2,FALSE)</f>
        <v>Yes</v>
      </c>
      <c r="AK5586" s="5" t="b">
        <v>1</v>
      </c>
    </row>
    <row r="5587" spans="1:37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">
        <v>21</v>
      </c>
      <c r="O55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7" s="2" t="s">
        <v>21</v>
      </c>
      <c r="Q5587" s="2">
        <v>0</v>
      </c>
      <c r="R5587" s="2" t="s">
        <v>33</v>
      </c>
      <c r="S5587" s="2" t="s">
        <v>24</v>
      </c>
      <c r="T5587" s="2" t="s">
        <v>35</v>
      </c>
      <c r="U5587" s="2">
        <v>36</v>
      </c>
      <c r="V5587" s="2" t="str">
        <f>PROPER(DatosTransformados[[#This Row],[Payment Method Hidden]])</f>
        <v>Direct Debit</v>
      </c>
      <c r="W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587" s="2">
        <v>741</v>
      </c>
      <c r="Y5587" s="2" t="s">
        <v>103</v>
      </c>
      <c r="Z5587" s="2" t="s">
        <v>197</v>
      </c>
      <c r="AA5587" s="2" t="s">
        <v>2280</v>
      </c>
      <c r="AB5587" s="3">
        <f>DATEVALUE(DatosTransformados[[#This Row],[Contact Date Hidden]])</f>
        <v>44666</v>
      </c>
      <c r="AC5587" s="3">
        <v>44702</v>
      </c>
      <c r="AD5587" s="2" t="s">
        <v>44</v>
      </c>
      <c r="AE5587" s="2" t="str">
        <f>VLOOKUP(DatosTransformados[[#This Row],[Customer Segment Hidden]],Tabla3[#All],2,FALSE)</f>
        <v>Medium</v>
      </c>
      <c r="AF5587" s="11">
        <v>38.950094754415701</v>
      </c>
      <c r="AG5587" s="2">
        <v>2</v>
      </c>
      <c r="AH5587" s="2" t="s">
        <v>29</v>
      </c>
      <c r="AI5587" s="2" t="str">
        <f>IFERROR(VLOOKUP(DatosTransformados[[#This Row],[Preferred Contact Method Hidden]],Tabla3[#All],2,FALSE),DatosTransformados[[#This Row],[Preferred Contact Method Hidden]])</f>
        <v>Email</v>
      </c>
      <c r="AJ5587" s="2" t="str">
        <f>VLOOKUP(DatosTransformados[[#This Row],[Applied Discount Hidden]],Tabla3[#All],2,FALSE)</f>
        <v>Yes</v>
      </c>
      <c r="AK5587" s="2" t="b">
        <v>1</v>
      </c>
    </row>
    <row r="5588" spans="1:37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">
        <v>21</v>
      </c>
      <c r="O55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8" s="5" t="s">
        <v>21</v>
      </c>
      <c r="Q5588" s="5">
        <v>0</v>
      </c>
      <c r="R5588" s="5" t="s">
        <v>21</v>
      </c>
      <c r="S5588" s="5" t="s">
        <v>24</v>
      </c>
      <c r="T5588" s="5" t="s">
        <v>25</v>
      </c>
      <c r="U5588" s="5">
        <v>15</v>
      </c>
      <c r="V5588" s="5" t="str">
        <f>PROPER(DatosTransformados[[#This Row],[Payment Method Hidden]])</f>
        <v>Credit Card</v>
      </c>
      <c r="W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588" s="5">
        <v>288</v>
      </c>
      <c r="Y5588" s="5"/>
      <c r="Z5588" s="5"/>
      <c r="AA5588" s="5" t="s">
        <v>4704</v>
      </c>
      <c r="AB5588" s="6">
        <f>DATEVALUE(DatosTransformados[[#This Row],[Contact Date Hidden]])</f>
        <v>44807</v>
      </c>
      <c r="AC5588" s="6">
        <v>44948</v>
      </c>
      <c r="AD5588" s="5" t="s">
        <v>44</v>
      </c>
      <c r="AE5588" s="5" t="str">
        <f>VLOOKUP(DatosTransformados[[#This Row],[Customer Segment Hidden]],Tabla3[#All],2,FALSE)</f>
        <v>Medium</v>
      </c>
      <c r="AF5588" s="12">
        <v>16.93746506639328</v>
      </c>
      <c r="AG5588" s="5">
        <v>1</v>
      </c>
      <c r="AH5588" s="5" t="s">
        <v>63</v>
      </c>
      <c r="AI5588" s="5" t="str">
        <f>IFERROR(VLOOKUP(DatosTransformados[[#This Row],[Preferred Contact Method Hidden]],Tabla3[#All],2,FALSE),DatosTransformados[[#This Row],[Preferred Contact Method Hidden]])</f>
        <v>SMS</v>
      </c>
      <c r="AJ5588" s="5" t="str">
        <f>VLOOKUP(DatosTransformados[[#This Row],[Applied Discount Hidden]],Tabla3[#All],2,FALSE)</f>
        <v>No</v>
      </c>
      <c r="AK5588" s="5" t="b">
        <v>0</v>
      </c>
    </row>
    <row r="5589" spans="1:37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">
        <v>21</v>
      </c>
      <c r="O55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89" s="2" t="s">
        <v>33</v>
      </c>
      <c r="Q5589" s="2">
        <v>4</v>
      </c>
      <c r="R5589" s="2" t="s">
        <v>21</v>
      </c>
      <c r="S5589" s="2" t="s">
        <v>24</v>
      </c>
      <c r="T5589" s="2" t="s">
        <v>123</v>
      </c>
      <c r="U5589" s="2">
        <v>10</v>
      </c>
      <c r="V5589" s="2" t="str">
        <f>PROPER(DatosTransformados[[#This Row],[Payment Method Hidden]])</f>
        <v>Credit Card</v>
      </c>
      <c r="W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589" s="2">
        <v>90</v>
      </c>
      <c r="Y5589" s="2"/>
      <c r="Z5589" s="2"/>
      <c r="AA5589" s="2" t="s">
        <v>597</v>
      </c>
      <c r="AB5589" s="3">
        <f>DATEVALUE(DatosTransformados[[#This Row],[Contact Date Hidden]])</f>
        <v>43853</v>
      </c>
      <c r="AC5589" s="3">
        <v>44468</v>
      </c>
      <c r="AD5589" s="2" t="s">
        <v>44</v>
      </c>
      <c r="AE5589" s="2" t="str">
        <f>VLOOKUP(DatosTransformados[[#This Row],[Customer Segment Hidden]],Tabla3[#All],2,FALSE)</f>
        <v>Medium</v>
      </c>
      <c r="AF5589" s="11">
        <v>9.598529144520402</v>
      </c>
      <c r="AG5589" s="2">
        <v>8</v>
      </c>
      <c r="AH5589" s="2" t="s">
        <v>63</v>
      </c>
      <c r="AI5589" s="2" t="str">
        <f>IFERROR(VLOOKUP(DatosTransformados[[#This Row],[Preferred Contact Method Hidden]],Tabla3[#All],2,FALSE),DatosTransformados[[#This Row],[Preferred Contact Method Hidden]])</f>
        <v>SMS</v>
      </c>
      <c r="AJ5589" s="2" t="str">
        <f>VLOOKUP(DatosTransformados[[#This Row],[Applied Discount Hidden]],Tabla3[#All],2,FALSE)</f>
        <v>Yes</v>
      </c>
      <c r="AK5589" s="2" t="b">
        <v>1</v>
      </c>
    </row>
    <row r="5590" spans="1:37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">
        <v>33</v>
      </c>
      <c r="O55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0" s="5" t="s">
        <v>21</v>
      </c>
      <c r="Q5590" s="5">
        <v>0</v>
      </c>
      <c r="R5590" s="5" t="s">
        <v>33</v>
      </c>
      <c r="S5590" s="5" t="s">
        <v>24</v>
      </c>
      <c r="T5590" s="5" t="s">
        <v>117</v>
      </c>
      <c r="U5590" s="5">
        <v>65</v>
      </c>
      <c r="V5590" s="5" t="str">
        <f>PROPER(DatosTransformados[[#This Row],[Payment Method Hidden]])</f>
        <v>Direct Debit</v>
      </c>
      <c r="W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5590" s="5">
        <v>2790</v>
      </c>
      <c r="Y5590" s="5" t="s">
        <v>87</v>
      </c>
      <c r="Z5590" s="5" t="s">
        <v>180</v>
      </c>
      <c r="AA5590" s="5" t="s">
        <v>8105</v>
      </c>
      <c r="AB5590" s="6">
        <f>DATEVALUE(DatosTransformados[[#This Row],[Contact Date Hidden]])</f>
        <v>44943</v>
      </c>
      <c r="AC5590" s="6">
        <v>44279</v>
      </c>
      <c r="AD5590" s="5" t="s">
        <v>38</v>
      </c>
      <c r="AE5590" s="5" t="str">
        <f>VLOOKUP(DatosTransformados[[#This Row],[Customer Segment Hidden]],Tabla3[#All],2,FALSE)</f>
        <v>Low</v>
      </c>
      <c r="AF5590" s="12">
        <v>56.446322264527751</v>
      </c>
      <c r="AG5590" s="5">
        <v>4</v>
      </c>
      <c r="AH5590" s="5" t="s">
        <v>63</v>
      </c>
      <c r="AI5590" s="5" t="str">
        <f>IFERROR(VLOOKUP(DatosTransformados[[#This Row],[Preferred Contact Method Hidden]],Tabla3[#All],2,FALSE),DatosTransformados[[#This Row],[Preferred Contact Method Hidden]])</f>
        <v>SMS</v>
      </c>
      <c r="AJ5590" s="5" t="str">
        <f>VLOOKUP(DatosTransformados[[#This Row],[Applied Discount Hidden]],Tabla3[#All],2,FALSE)</f>
        <v>Yes</v>
      </c>
      <c r="AK5590" s="5" t="b">
        <v>1</v>
      </c>
    </row>
    <row r="5591" spans="1:37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">
        <v>21</v>
      </c>
      <c r="O55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1" s="2" t="s">
        <v>33</v>
      </c>
      <c r="Q5591" s="2">
        <v>2</v>
      </c>
      <c r="R5591" s="2" t="s">
        <v>33</v>
      </c>
      <c r="S5591" s="2" t="s">
        <v>52</v>
      </c>
      <c r="T5591" s="2" t="s">
        <v>123</v>
      </c>
      <c r="U5591" s="2">
        <v>24</v>
      </c>
      <c r="V5591" s="2" t="str">
        <f>PROPER(DatosTransformados[[#This Row],[Payment Method Hidden]])</f>
        <v>Credit Card</v>
      </c>
      <c r="W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591" s="2">
        <v>797</v>
      </c>
      <c r="Y5591" s="2"/>
      <c r="Z5591" s="2"/>
      <c r="AA5591" s="2" t="s">
        <v>2410</v>
      </c>
      <c r="AB5591" s="3">
        <f>DATEVALUE(DatosTransformados[[#This Row],[Contact Date Hidden]])</f>
        <v>44157</v>
      </c>
      <c r="AC5591" s="3">
        <v>45119</v>
      </c>
      <c r="AD5591" s="2" t="s">
        <v>44</v>
      </c>
      <c r="AE5591" s="2" t="str">
        <f>VLOOKUP(DatosTransformados[[#This Row],[Customer Segment Hidden]],Tabla3[#All],2,FALSE)</f>
        <v>Medium</v>
      </c>
      <c r="AF5591" s="11">
        <v>26.31080091770642</v>
      </c>
      <c r="AG5591" s="2">
        <v>3</v>
      </c>
      <c r="AH5591" s="2" t="s">
        <v>49</v>
      </c>
      <c r="AI5591" s="2" t="str">
        <f>IFERROR(VLOOKUP(DatosTransformados[[#This Row],[Preferred Contact Method Hidden]],Tabla3[#All],2,FALSE),DatosTransformados[[#This Row],[Preferred Contact Method Hidden]])</f>
        <v>Phone</v>
      </c>
      <c r="AJ5591" s="2" t="str">
        <f>VLOOKUP(DatosTransformados[[#This Row],[Applied Discount Hidden]],Tabla3[#All],2,FALSE)</f>
        <v>No</v>
      </c>
      <c r="AK5591" s="2" t="b">
        <v>0</v>
      </c>
    </row>
    <row r="5592" spans="1:37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">
        <v>21</v>
      </c>
      <c r="O55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2" s="5" t="s">
        <v>21</v>
      </c>
      <c r="Q5592" s="5">
        <v>0</v>
      </c>
      <c r="R5592" s="5" t="s">
        <v>33</v>
      </c>
      <c r="S5592" s="5" t="s">
        <v>24</v>
      </c>
      <c r="T5592" s="5" t="s">
        <v>117</v>
      </c>
      <c r="U5592" s="5">
        <v>38</v>
      </c>
      <c r="V5592" s="5" t="str">
        <f>PROPER(DatosTransformados[[#This Row],[Payment Method Hidden]])</f>
        <v>Direct Debit</v>
      </c>
      <c r="W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592" s="5">
        <v>2052</v>
      </c>
      <c r="Y5592" s="5"/>
      <c r="Z5592" s="5"/>
      <c r="AA5592" s="5" t="s">
        <v>2744</v>
      </c>
      <c r="AB5592" s="6">
        <f>DATEVALUE(DatosTransformados[[#This Row],[Contact Date Hidden]])</f>
        <v>44794</v>
      </c>
      <c r="AC5592" s="6">
        <v>44578</v>
      </c>
      <c r="AD5592" s="5" t="s">
        <v>28</v>
      </c>
      <c r="AE5592" s="5" t="str">
        <f>VLOOKUP(DatosTransformados[[#This Row],[Customer Segment Hidden]],Tabla3[#All],2,FALSE)</f>
        <v>High</v>
      </c>
      <c r="AF5592" s="12">
        <v>38.358894532135437</v>
      </c>
      <c r="AG5592" s="5">
        <v>3</v>
      </c>
      <c r="AH5592" s="5" t="s">
        <v>29</v>
      </c>
      <c r="AI5592" s="5" t="str">
        <f>IFERROR(VLOOKUP(DatosTransformados[[#This Row],[Preferred Contact Method Hidden]],Tabla3[#All],2,FALSE),DatosTransformados[[#This Row],[Preferred Contact Method Hidden]])</f>
        <v>Email</v>
      </c>
      <c r="AJ5592" s="5" t="str">
        <f>VLOOKUP(DatosTransformados[[#This Row],[Applied Discount Hidden]],Tabla3[#All],2,FALSE)</f>
        <v>No</v>
      </c>
      <c r="AK5592" s="5" t="b">
        <v>0</v>
      </c>
    </row>
    <row r="5593" spans="1:37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">
        <v>21</v>
      </c>
      <c r="O55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3" s="2" t="s">
        <v>33</v>
      </c>
      <c r="Q5593" s="2">
        <v>5</v>
      </c>
      <c r="R5593" s="2" t="s">
        <v>21</v>
      </c>
      <c r="S5593" s="2" t="s">
        <v>24</v>
      </c>
      <c r="T5593" s="2" t="s">
        <v>117</v>
      </c>
      <c r="U5593" s="2">
        <v>34</v>
      </c>
      <c r="V5593" s="2" t="str">
        <f>PROPER(DatosTransformados[[#This Row],[Payment Method Hidden]])</f>
        <v>Direct Debit</v>
      </c>
      <c r="W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593" s="2">
        <v>484</v>
      </c>
      <c r="Y5593" s="2" t="s">
        <v>42</v>
      </c>
      <c r="Z5593" s="2" t="s">
        <v>184</v>
      </c>
      <c r="AA5593" s="2" t="s">
        <v>8109</v>
      </c>
      <c r="AB5593" s="3">
        <f>DATEVALUE(DatosTransformados[[#This Row],[Contact Date Hidden]])</f>
        <v>44795</v>
      </c>
      <c r="AC5593" s="3">
        <v>44904</v>
      </c>
      <c r="AD5593" s="2" t="s">
        <v>44</v>
      </c>
      <c r="AE5593" s="2" t="str">
        <f>VLOOKUP(DatosTransformados[[#This Row],[Customer Segment Hidden]],Tabla3[#All],2,FALSE)</f>
        <v>Medium</v>
      </c>
      <c r="AF5593" s="11">
        <v>29.817623054348982</v>
      </c>
      <c r="AG5593" s="2">
        <v>2</v>
      </c>
      <c r="AH5593" s="2" t="s">
        <v>49</v>
      </c>
      <c r="AI5593" s="2" t="str">
        <f>IFERROR(VLOOKUP(DatosTransformados[[#This Row],[Preferred Contact Method Hidden]],Tabla3[#All],2,FALSE),DatosTransformados[[#This Row],[Preferred Contact Method Hidden]])</f>
        <v>Phone</v>
      </c>
      <c r="AJ5593" s="2" t="str">
        <f>VLOOKUP(DatosTransformados[[#This Row],[Applied Discount Hidden]],Tabla3[#All],2,FALSE)</f>
        <v>Yes</v>
      </c>
      <c r="AK5593" s="2" t="b">
        <v>1</v>
      </c>
    </row>
    <row r="5594" spans="1:37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">
        <v>33</v>
      </c>
      <c r="O55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4" s="5" t="s">
        <v>21</v>
      </c>
      <c r="Q5594" s="5">
        <v>0</v>
      </c>
      <c r="R5594" s="5" t="s">
        <v>21</v>
      </c>
      <c r="S5594" s="5" t="s">
        <v>24</v>
      </c>
      <c r="T5594" s="5" t="s">
        <v>117</v>
      </c>
      <c r="U5594" s="5">
        <v>59</v>
      </c>
      <c r="V5594" s="5" t="str">
        <f>PROPER(DatosTransformados[[#This Row],[Payment Method Hidden]])</f>
        <v>Direct Debit</v>
      </c>
      <c r="W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594" s="5">
        <v>336</v>
      </c>
      <c r="Y5594" s="5" t="s">
        <v>103</v>
      </c>
      <c r="Z5594" s="5" t="s">
        <v>197</v>
      </c>
      <c r="AA5594" s="5" t="s">
        <v>8111</v>
      </c>
      <c r="AB5594" s="6">
        <f>DATEVALUE(DatosTransformados[[#This Row],[Contact Date Hidden]])</f>
        <v>44315</v>
      </c>
      <c r="AC5594" s="6">
        <v>44892</v>
      </c>
      <c r="AD5594" s="5" t="s">
        <v>44</v>
      </c>
      <c r="AE5594" s="5" t="str">
        <f>VLOOKUP(DatosTransformados[[#This Row],[Customer Segment Hidden]],Tabla3[#All],2,FALSE)</f>
        <v>Medium</v>
      </c>
      <c r="AF5594" s="12">
        <v>50.773533407703297</v>
      </c>
      <c r="AG5594" s="5">
        <v>8</v>
      </c>
      <c r="AH5594" s="5" t="s">
        <v>63</v>
      </c>
      <c r="AI5594" s="5" t="str">
        <f>IFERROR(VLOOKUP(DatosTransformados[[#This Row],[Preferred Contact Method Hidden]],Tabla3[#All],2,FALSE),DatosTransformados[[#This Row],[Preferred Contact Method Hidden]])</f>
        <v>SMS</v>
      </c>
      <c r="AJ5594" s="5" t="str">
        <f>VLOOKUP(DatosTransformados[[#This Row],[Applied Discount Hidden]],Tabla3[#All],2,FALSE)</f>
        <v>Yes</v>
      </c>
      <c r="AK5594" s="5" t="b">
        <v>1</v>
      </c>
    </row>
    <row r="5595" spans="1:37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">
        <v>21</v>
      </c>
      <c r="O55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5" s="2" t="s">
        <v>21</v>
      </c>
      <c r="Q5595" s="2">
        <v>0</v>
      </c>
      <c r="R5595" s="2" t="s">
        <v>21</v>
      </c>
      <c r="S5595" s="2" t="s">
        <v>24</v>
      </c>
      <c r="T5595" s="2" t="s">
        <v>117</v>
      </c>
      <c r="U5595" s="2">
        <v>8</v>
      </c>
      <c r="V5595" s="2" t="str">
        <f>PROPER(DatosTransformados[[#This Row],[Payment Method Hidden]])</f>
        <v>Direct Debit</v>
      </c>
      <c r="W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595" s="2">
        <v>8</v>
      </c>
      <c r="Y5595" s="2" t="s">
        <v>134</v>
      </c>
      <c r="Z5595" s="2" t="s">
        <v>135</v>
      </c>
      <c r="AA5595" s="2" t="s">
        <v>3055</v>
      </c>
      <c r="AB5595" s="3">
        <f>DATEVALUE(DatosTransformados[[#This Row],[Contact Date Hidden]])</f>
        <v>44381</v>
      </c>
      <c r="AC5595" s="3">
        <v>44419</v>
      </c>
      <c r="AD5595" s="2" t="s">
        <v>28</v>
      </c>
      <c r="AE5595" s="2" t="str">
        <f>VLOOKUP(DatosTransformados[[#This Row],[Customer Segment Hidden]],Tabla3[#All],2,FALSE)</f>
        <v>High</v>
      </c>
      <c r="AF5595" s="11">
        <v>6.4299465967260154</v>
      </c>
      <c r="AG5595" s="2">
        <v>2</v>
      </c>
      <c r="AH5595" s="2" t="s">
        <v>29</v>
      </c>
      <c r="AI5595" s="2" t="str">
        <f>IFERROR(VLOOKUP(DatosTransformados[[#This Row],[Preferred Contact Method Hidden]],Tabla3[#All],2,FALSE),DatosTransformados[[#This Row],[Preferred Contact Method Hidden]])</f>
        <v>Email</v>
      </c>
      <c r="AJ5595" s="2" t="str">
        <f>VLOOKUP(DatosTransformados[[#This Row],[Applied Discount Hidden]],Tabla3[#All],2,FALSE)</f>
        <v>No</v>
      </c>
      <c r="AK5595" s="2" t="b">
        <v>0</v>
      </c>
    </row>
    <row r="5596" spans="1:37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">
        <v>21</v>
      </c>
      <c r="O55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6" s="5" t="s">
        <v>21</v>
      </c>
      <c r="Q5596" s="5">
        <v>0</v>
      </c>
      <c r="R5596" s="5" t="s">
        <v>21</v>
      </c>
      <c r="S5596" s="5" t="s">
        <v>24</v>
      </c>
      <c r="T5596" s="5" t="s">
        <v>117</v>
      </c>
      <c r="U5596" s="5">
        <v>42</v>
      </c>
      <c r="V5596" s="5" t="str">
        <f>PROPER(DatosTransformados[[#This Row],[Payment Method Hidden]])</f>
        <v>Direct Debit</v>
      </c>
      <c r="W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596" s="5">
        <v>1938</v>
      </c>
      <c r="Y5596" s="5"/>
      <c r="Z5596" s="5"/>
      <c r="AA5596" s="5" t="s">
        <v>1561</v>
      </c>
      <c r="AB5596" s="6">
        <f>DATEVALUE(DatosTransformados[[#This Row],[Contact Date Hidden]])</f>
        <v>44170</v>
      </c>
      <c r="AC5596" s="6">
        <v>44886</v>
      </c>
      <c r="AD5596" s="5" t="s">
        <v>44</v>
      </c>
      <c r="AE5596" s="5" t="str">
        <f>VLOOKUP(DatosTransformados[[#This Row],[Customer Segment Hidden]],Tabla3[#All],2,FALSE)</f>
        <v>Medium</v>
      </c>
      <c r="AF5596" s="12">
        <v>36.881552850208493</v>
      </c>
      <c r="AG5596" s="5">
        <v>5</v>
      </c>
      <c r="AH5596" s="5" t="s">
        <v>49</v>
      </c>
      <c r="AI5596" s="5" t="str">
        <f>IFERROR(VLOOKUP(DatosTransformados[[#This Row],[Preferred Contact Method Hidden]],Tabla3[#All],2,FALSE),DatosTransformados[[#This Row],[Preferred Contact Method Hidden]])</f>
        <v>Phone</v>
      </c>
      <c r="AJ5596" s="5" t="str">
        <f>VLOOKUP(DatosTransformados[[#This Row],[Applied Discount Hidden]],Tabla3[#All],2,FALSE)</f>
        <v>No</v>
      </c>
      <c r="AK5596" s="5" t="b">
        <v>0</v>
      </c>
    </row>
    <row r="5597" spans="1:37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">
        <v>21</v>
      </c>
      <c r="O55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7" s="2" t="s">
        <v>21</v>
      </c>
      <c r="Q5597" s="2">
        <v>0</v>
      </c>
      <c r="R5597" s="2" t="s">
        <v>21</v>
      </c>
      <c r="S5597" s="2" t="s">
        <v>52</v>
      </c>
      <c r="T5597" s="2" t="s">
        <v>35</v>
      </c>
      <c r="U5597" s="2">
        <v>13</v>
      </c>
      <c r="V5597" s="2" t="str">
        <f>PROPER(DatosTransformados[[#This Row],[Payment Method Hidden]])</f>
        <v>Direct Debit</v>
      </c>
      <c r="W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597" s="2">
        <v>925</v>
      </c>
      <c r="Y5597" s="2"/>
      <c r="Z5597" s="2"/>
      <c r="AA5597" s="2" t="s">
        <v>6763</v>
      </c>
      <c r="AB5597" s="3">
        <f>DATEVALUE(DatosTransformados[[#This Row],[Contact Date Hidden]])</f>
        <v>44665</v>
      </c>
      <c r="AC5597" s="3">
        <v>44187</v>
      </c>
      <c r="AD5597" s="2" t="s">
        <v>44</v>
      </c>
      <c r="AE5597" s="2" t="str">
        <f>VLOOKUP(DatosTransformados[[#This Row],[Customer Segment Hidden]],Tabla3[#All],2,FALSE)</f>
        <v>Medium</v>
      </c>
      <c r="AF5597" s="11">
        <v>13.554848098117199</v>
      </c>
      <c r="AG5597" s="2">
        <v>1</v>
      </c>
      <c r="AH5597" s="2" t="s">
        <v>63</v>
      </c>
      <c r="AI5597" s="2" t="str">
        <f>IFERROR(VLOOKUP(DatosTransformados[[#This Row],[Preferred Contact Method Hidden]],Tabla3[#All],2,FALSE),DatosTransformados[[#This Row],[Preferred Contact Method Hidden]])</f>
        <v>SMS</v>
      </c>
      <c r="AJ5597" s="2" t="str">
        <f>VLOOKUP(DatosTransformados[[#This Row],[Applied Discount Hidden]],Tabla3[#All],2,FALSE)</f>
        <v>No</v>
      </c>
      <c r="AK5597" s="2" t="b">
        <v>0</v>
      </c>
    </row>
    <row r="5598" spans="1:37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">
        <v>21</v>
      </c>
      <c r="O55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8" s="5" t="s">
        <v>21</v>
      </c>
      <c r="Q5598" s="5">
        <v>0</v>
      </c>
      <c r="R5598" s="5" t="s">
        <v>33</v>
      </c>
      <c r="S5598" s="5" t="s">
        <v>52</v>
      </c>
      <c r="T5598" s="5" t="s">
        <v>25</v>
      </c>
      <c r="U5598" s="5">
        <v>26</v>
      </c>
      <c r="V5598" s="5" t="str">
        <f>PROPER(DatosTransformados[[#This Row],[Payment Method Hidden]])</f>
        <v>Credit Card</v>
      </c>
      <c r="W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598" s="5">
        <v>1598</v>
      </c>
      <c r="Y5598" s="5"/>
      <c r="Z5598" s="5"/>
      <c r="AA5598" s="5" t="s">
        <v>1582</v>
      </c>
      <c r="AB5598" s="6">
        <f>DATEVALUE(DatosTransformados[[#This Row],[Contact Date Hidden]])</f>
        <v>44815</v>
      </c>
      <c r="AC5598" s="6">
        <v>45270</v>
      </c>
      <c r="AD5598" s="5" t="s">
        <v>38</v>
      </c>
      <c r="AE5598" s="5" t="str">
        <f>VLOOKUP(DatosTransformados[[#This Row],[Customer Segment Hidden]],Tabla3[#All],2,FALSE)</f>
        <v>Low</v>
      </c>
      <c r="AF5598" s="12">
        <v>29.361785980648222</v>
      </c>
      <c r="AG5598" s="5">
        <v>7</v>
      </c>
      <c r="AH5598" s="5" t="s">
        <v>63</v>
      </c>
      <c r="AI5598" s="5" t="str">
        <f>IFERROR(VLOOKUP(DatosTransformados[[#This Row],[Preferred Contact Method Hidden]],Tabla3[#All],2,FALSE),DatosTransformados[[#This Row],[Preferred Contact Method Hidden]])</f>
        <v>SMS</v>
      </c>
      <c r="AJ5598" s="5" t="str">
        <f>VLOOKUP(DatosTransformados[[#This Row],[Applied Discount Hidden]],Tabla3[#All],2,FALSE)</f>
        <v>Yes</v>
      </c>
      <c r="AK5598" s="5" t="b">
        <v>1</v>
      </c>
    </row>
    <row r="5599" spans="1:37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">
        <v>21</v>
      </c>
      <c r="O55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599" s="2" t="s">
        <v>21</v>
      </c>
      <c r="Q5599" s="2">
        <v>0</v>
      </c>
      <c r="R5599" s="2" t="s">
        <v>21</v>
      </c>
      <c r="S5599" s="2" t="s">
        <v>24</v>
      </c>
      <c r="T5599" s="2" t="s">
        <v>117</v>
      </c>
      <c r="U5599" s="2">
        <v>39</v>
      </c>
      <c r="V5599" s="2" t="str">
        <f>PROPER(DatosTransformados[[#This Row],[Payment Method Hidden]])</f>
        <v>Direct Debit</v>
      </c>
      <c r="W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599" s="2">
        <v>1279</v>
      </c>
      <c r="Y5599" s="2" t="s">
        <v>156</v>
      </c>
      <c r="Z5599" s="2" t="s">
        <v>157</v>
      </c>
      <c r="AA5599" s="2" t="s">
        <v>5440</v>
      </c>
      <c r="AB5599" s="3">
        <f>DATEVALUE(DatosTransformados[[#This Row],[Contact Date Hidden]])</f>
        <v>43875</v>
      </c>
      <c r="AC5599" s="3">
        <v>43947</v>
      </c>
      <c r="AD5599" s="2" t="s">
        <v>44</v>
      </c>
      <c r="AE5599" s="2" t="str">
        <f>VLOOKUP(DatosTransformados[[#This Row],[Customer Segment Hidden]],Tabla3[#All],2,FALSE)</f>
        <v>Medium</v>
      </c>
      <c r="AF5599" s="11">
        <v>33.559089592089649</v>
      </c>
      <c r="AG5599" s="2">
        <v>8</v>
      </c>
      <c r="AH5599" s="2" t="s">
        <v>63</v>
      </c>
      <c r="AI5599" s="2" t="str">
        <f>IFERROR(VLOOKUP(DatosTransformados[[#This Row],[Preferred Contact Method Hidden]],Tabla3[#All],2,FALSE),DatosTransformados[[#This Row],[Preferred Contact Method Hidden]])</f>
        <v>SMS</v>
      </c>
      <c r="AJ5599" s="2" t="str">
        <f>VLOOKUP(DatosTransformados[[#This Row],[Applied Discount Hidden]],Tabla3[#All],2,FALSE)</f>
        <v>Yes</v>
      </c>
      <c r="AK5599" s="2" t="b">
        <v>1</v>
      </c>
    </row>
    <row r="5600" spans="1:37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">
        <v>33</v>
      </c>
      <c r="O56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0" s="5" t="s">
        <v>21</v>
      </c>
      <c r="Q5600" s="5">
        <v>0</v>
      </c>
      <c r="R5600" s="5" t="s">
        <v>21</v>
      </c>
      <c r="S5600" s="5" t="s">
        <v>24</v>
      </c>
      <c r="T5600" s="5" t="s">
        <v>169</v>
      </c>
      <c r="U5600" s="5">
        <v>21</v>
      </c>
      <c r="V5600" s="5" t="str">
        <f>PROPER(DatosTransformados[[#This Row],[Payment Method Hidden]])</f>
        <v>Paper Check</v>
      </c>
      <c r="W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600" s="5">
        <v>21</v>
      </c>
      <c r="Y5600" s="5" t="s">
        <v>42</v>
      </c>
      <c r="Z5600" s="5" t="s">
        <v>279</v>
      </c>
      <c r="AA5600" s="5" t="s">
        <v>6392</v>
      </c>
      <c r="AB5600" s="6">
        <f>DATEVALUE(DatosTransformados[[#This Row],[Contact Date Hidden]])</f>
        <v>45201</v>
      </c>
      <c r="AC5600" s="6">
        <v>45190</v>
      </c>
      <c r="AD5600" s="5" t="s">
        <v>38</v>
      </c>
      <c r="AE5600" s="5" t="str">
        <f>VLOOKUP(DatosTransformados[[#This Row],[Customer Segment Hidden]],Tabla3[#All],2,FALSE)</f>
        <v>Low</v>
      </c>
      <c r="AF5600" s="12">
        <v>24.082247712651419</v>
      </c>
      <c r="AG5600" s="5">
        <v>2</v>
      </c>
      <c r="AH5600" s="5" t="s">
        <v>63</v>
      </c>
      <c r="AI5600" s="5" t="str">
        <f>IFERROR(VLOOKUP(DatosTransformados[[#This Row],[Preferred Contact Method Hidden]],Tabla3[#All],2,FALSE),DatosTransformados[[#This Row],[Preferred Contact Method Hidden]])</f>
        <v>SMS</v>
      </c>
      <c r="AJ5600" s="5" t="str">
        <f>VLOOKUP(DatosTransformados[[#This Row],[Applied Discount Hidden]],Tabla3[#All],2,FALSE)</f>
        <v>Yes</v>
      </c>
      <c r="AK5600" s="5" t="b">
        <v>1</v>
      </c>
    </row>
    <row r="5601" spans="1:37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">
        <v>21</v>
      </c>
      <c r="O56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1" s="2" t="s">
        <v>21</v>
      </c>
      <c r="Q5601" s="2">
        <v>0</v>
      </c>
      <c r="R5601" s="2" t="s">
        <v>33</v>
      </c>
      <c r="S5601" s="2" t="s">
        <v>52</v>
      </c>
      <c r="T5601" s="2" t="s">
        <v>123</v>
      </c>
      <c r="U5601" s="2">
        <v>51</v>
      </c>
      <c r="V5601" s="2" t="str">
        <f>PROPER(DatosTransformados[[#This Row],[Payment Method Hidden]])</f>
        <v>Credit Card</v>
      </c>
      <c r="W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601" s="2">
        <v>3665</v>
      </c>
      <c r="Y5601" s="2"/>
      <c r="Z5601" s="2"/>
      <c r="AA5601" s="2" t="s">
        <v>2896</v>
      </c>
      <c r="AB5601" s="3">
        <f>DATEVALUE(DatosTransformados[[#This Row],[Contact Date Hidden]])</f>
        <v>44929</v>
      </c>
      <c r="AC5601" s="3">
        <v>44179</v>
      </c>
      <c r="AD5601" s="2" t="s">
        <v>44</v>
      </c>
      <c r="AE5601" s="2" t="str">
        <f>VLOOKUP(DatosTransformados[[#This Row],[Customer Segment Hidden]],Tabla3[#All],2,FALSE)</f>
        <v>Medium</v>
      </c>
      <c r="AF5601" s="11">
        <v>48.787292664676428</v>
      </c>
      <c r="AG5601" s="2">
        <v>8</v>
      </c>
      <c r="AH5601" s="2" t="s">
        <v>49</v>
      </c>
      <c r="AI5601" s="2" t="str">
        <f>IFERROR(VLOOKUP(DatosTransformados[[#This Row],[Preferred Contact Method Hidden]],Tabla3[#All],2,FALSE),DatosTransformados[[#This Row],[Preferred Contact Method Hidden]])</f>
        <v>Phone</v>
      </c>
      <c r="AJ5601" s="2" t="str">
        <f>VLOOKUP(DatosTransformados[[#This Row],[Applied Discount Hidden]],Tabla3[#All],2,FALSE)</f>
        <v>No</v>
      </c>
      <c r="AK5601" s="2" t="b">
        <v>0</v>
      </c>
    </row>
    <row r="5602" spans="1:37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">
        <v>21</v>
      </c>
      <c r="O56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2" s="5" t="s">
        <v>21</v>
      </c>
      <c r="Q5602" s="5">
        <v>0</v>
      </c>
      <c r="R5602" s="5" t="s">
        <v>33</v>
      </c>
      <c r="S5602" s="5" t="s">
        <v>52</v>
      </c>
      <c r="T5602" s="5" t="s">
        <v>25</v>
      </c>
      <c r="U5602" s="5">
        <v>49</v>
      </c>
      <c r="V5602" s="5" t="str">
        <f>PROPER(DatosTransformados[[#This Row],[Payment Method Hidden]])</f>
        <v>Credit Card</v>
      </c>
      <c r="W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602" s="5">
        <v>3071</v>
      </c>
      <c r="Y5602" s="5"/>
      <c r="Z5602" s="5"/>
      <c r="AA5602" s="5" t="s">
        <v>461</v>
      </c>
      <c r="AB5602" s="6">
        <f>DATEVALUE(DatosTransformados[[#This Row],[Contact Date Hidden]])</f>
        <v>44057</v>
      </c>
      <c r="AC5602" s="6">
        <v>44798</v>
      </c>
      <c r="AD5602" s="5" t="s">
        <v>44</v>
      </c>
      <c r="AE5602" s="5" t="str">
        <f>VLOOKUP(DatosTransformados[[#This Row],[Customer Segment Hidden]],Tabla3[#All],2,FALSE)</f>
        <v>Medium</v>
      </c>
      <c r="AF5602" s="12">
        <v>45.279199620586787</v>
      </c>
      <c r="AG5602" s="5">
        <v>6</v>
      </c>
      <c r="AH5602" s="5" t="s">
        <v>49</v>
      </c>
      <c r="AI5602" s="5" t="str">
        <f>IFERROR(VLOOKUP(DatosTransformados[[#This Row],[Preferred Contact Method Hidden]],Tabla3[#All],2,FALSE),DatosTransformados[[#This Row],[Preferred Contact Method Hidden]])</f>
        <v>Phone</v>
      </c>
      <c r="AJ5602" s="5" t="str">
        <f>VLOOKUP(DatosTransformados[[#This Row],[Applied Discount Hidden]],Tabla3[#All],2,FALSE)</f>
        <v>No</v>
      </c>
      <c r="AK5602" s="5" t="b">
        <v>0</v>
      </c>
    </row>
    <row r="5603" spans="1:37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">
        <v>21</v>
      </c>
      <c r="O56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3" s="2" t="s">
        <v>21</v>
      </c>
      <c r="Q5603" s="2">
        <v>0</v>
      </c>
      <c r="R5603" s="2" t="s">
        <v>21</v>
      </c>
      <c r="S5603" s="2" t="s">
        <v>24</v>
      </c>
      <c r="T5603" s="2" t="s">
        <v>117</v>
      </c>
      <c r="U5603" s="2">
        <v>31</v>
      </c>
      <c r="V5603" s="2" t="str">
        <f>PROPER(DatosTransformados[[#This Row],[Payment Method Hidden]])</f>
        <v>Direct Debit</v>
      </c>
      <c r="W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603" s="2">
        <v>220</v>
      </c>
      <c r="Y5603" s="2"/>
      <c r="Z5603" s="2"/>
      <c r="AA5603" s="2" t="s">
        <v>3568</v>
      </c>
      <c r="AB5603" s="3">
        <f>DATEVALUE(DatosTransformados[[#This Row],[Contact Date Hidden]])</f>
        <v>44702</v>
      </c>
      <c r="AC5603" s="3">
        <v>44705</v>
      </c>
      <c r="AD5603" s="2" t="s">
        <v>44</v>
      </c>
      <c r="AE5603" s="2" t="str">
        <f>VLOOKUP(DatosTransformados[[#This Row],[Customer Segment Hidden]],Tabla3[#All],2,FALSE)</f>
        <v>Medium</v>
      </c>
      <c r="AF5603" s="11">
        <v>26.926070495427219</v>
      </c>
      <c r="AG5603" s="2">
        <v>8</v>
      </c>
      <c r="AH5603" s="2" t="s">
        <v>63</v>
      </c>
      <c r="AI5603" s="2" t="str">
        <f>IFERROR(VLOOKUP(DatosTransformados[[#This Row],[Preferred Contact Method Hidden]],Tabla3[#All],2,FALSE),DatosTransformados[[#This Row],[Preferred Contact Method Hidden]])</f>
        <v>SMS</v>
      </c>
      <c r="AJ5603" s="2" t="str">
        <f>VLOOKUP(DatosTransformados[[#This Row],[Applied Discount Hidden]],Tabla3[#All],2,FALSE)</f>
        <v>Yes</v>
      </c>
      <c r="AK5603" s="2" t="b">
        <v>1</v>
      </c>
    </row>
    <row r="5604" spans="1:37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">
        <v>21</v>
      </c>
      <c r="O56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4" s="5" t="s">
        <v>21</v>
      </c>
      <c r="Q5604" s="5">
        <v>0</v>
      </c>
      <c r="R5604" s="5" t="s">
        <v>21</v>
      </c>
      <c r="S5604" s="5" t="s">
        <v>34</v>
      </c>
      <c r="T5604" s="5" t="s">
        <v>117</v>
      </c>
      <c r="U5604" s="5">
        <v>7</v>
      </c>
      <c r="V5604" s="5" t="str">
        <f>PROPER(DatosTransformados[[#This Row],[Payment Method Hidden]])</f>
        <v>Direct Debit</v>
      </c>
      <c r="W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604" s="5">
        <v>285</v>
      </c>
      <c r="Y5604" s="5"/>
      <c r="Z5604" s="5"/>
      <c r="AA5604" s="5" t="s">
        <v>5680</v>
      </c>
      <c r="AB5604" s="6">
        <f>DATEVALUE(DatosTransformados[[#This Row],[Contact Date Hidden]])</f>
        <v>44273</v>
      </c>
      <c r="AC5604" s="6">
        <v>43862</v>
      </c>
      <c r="AD5604" s="5" t="s">
        <v>28</v>
      </c>
      <c r="AE5604" s="5" t="str">
        <f>VLOOKUP(DatosTransformados[[#This Row],[Customer Segment Hidden]],Tabla3[#All],2,FALSE)</f>
        <v>High</v>
      </c>
      <c r="AF5604" s="12">
        <v>6.1340232588404584</v>
      </c>
      <c r="AG5604" s="5">
        <v>10</v>
      </c>
      <c r="AH5604" s="5" t="s">
        <v>49</v>
      </c>
      <c r="AI5604" s="5" t="str">
        <f>IFERROR(VLOOKUP(DatosTransformados[[#This Row],[Preferred Contact Method Hidden]],Tabla3[#All],2,FALSE),DatosTransformados[[#This Row],[Preferred Contact Method Hidden]])</f>
        <v>Phone</v>
      </c>
      <c r="AJ5604" s="5" t="str">
        <f>VLOOKUP(DatosTransformados[[#This Row],[Applied Discount Hidden]],Tabla3[#All],2,FALSE)</f>
        <v>Yes</v>
      </c>
      <c r="AK5604" s="5" t="b">
        <v>1</v>
      </c>
    </row>
    <row r="5605" spans="1:37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">
        <v>33</v>
      </c>
      <c r="O56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5" s="2" t="s">
        <v>21</v>
      </c>
      <c r="Q5605" s="2">
        <v>0</v>
      </c>
      <c r="R5605" s="2" t="s">
        <v>21</v>
      </c>
      <c r="S5605" s="2" t="s">
        <v>24</v>
      </c>
      <c r="T5605" s="2" t="s">
        <v>117</v>
      </c>
      <c r="U5605" s="2">
        <v>42</v>
      </c>
      <c r="V5605" s="2" t="str">
        <f>PROPER(DatosTransformados[[#This Row],[Payment Method Hidden]])</f>
        <v>Direct Debit</v>
      </c>
      <c r="W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605" s="2">
        <v>1551</v>
      </c>
      <c r="Y5605" s="2" t="s">
        <v>42</v>
      </c>
      <c r="Z5605" s="2" t="s">
        <v>279</v>
      </c>
      <c r="AA5605" s="2" t="s">
        <v>7925</v>
      </c>
      <c r="AB5605" s="3">
        <f>DATEVALUE(DatosTransformados[[#This Row],[Contact Date Hidden]])</f>
        <v>44272</v>
      </c>
      <c r="AC5605" s="3">
        <v>44243</v>
      </c>
      <c r="AD5605" s="2" t="s">
        <v>44</v>
      </c>
      <c r="AE5605" s="2" t="str">
        <f>VLOOKUP(DatosTransformados[[#This Row],[Customer Segment Hidden]],Tabla3[#All],2,FALSE)</f>
        <v>Medium</v>
      </c>
      <c r="AF5605" s="11">
        <v>33.900818015545902</v>
      </c>
      <c r="AG5605" s="2">
        <v>6</v>
      </c>
      <c r="AH5605" s="2" t="s">
        <v>49</v>
      </c>
      <c r="AI5605" s="2" t="str">
        <f>IFERROR(VLOOKUP(DatosTransformados[[#This Row],[Preferred Contact Method Hidden]],Tabla3[#All],2,FALSE),DatosTransformados[[#This Row],[Preferred Contact Method Hidden]])</f>
        <v>Phone</v>
      </c>
      <c r="AJ5605" s="2" t="str">
        <f>VLOOKUP(DatosTransformados[[#This Row],[Applied Discount Hidden]],Tabla3[#All],2,FALSE)</f>
        <v>No</v>
      </c>
      <c r="AK5605" s="2" t="b">
        <v>0</v>
      </c>
    </row>
    <row r="5606" spans="1:37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">
        <v>21</v>
      </c>
      <c r="O56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6" s="5" t="s">
        <v>21</v>
      </c>
      <c r="Q5606" s="5">
        <v>0</v>
      </c>
      <c r="R5606" s="5" t="s">
        <v>21</v>
      </c>
      <c r="S5606" s="5" t="s">
        <v>24</v>
      </c>
      <c r="T5606" s="5" t="s">
        <v>25</v>
      </c>
      <c r="U5606" s="5">
        <v>35</v>
      </c>
      <c r="V5606" s="5" t="str">
        <f>PROPER(DatosTransformados[[#This Row],[Payment Method Hidden]])</f>
        <v>Credit Card</v>
      </c>
      <c r="W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606" s="5">
        <v>537</v>
      </c>
      <c r="Y5606" s="5" t="s">
        <v>156</v>
      </c>
      <c r="Z5606" s="5" t="s">
        <v>157</v>
      </c>
      <c r="AA5606" s="5" t="s">
        <v>8124</v>
      </c>
      <c r="AB5606" s="6">
        <f>DATEVALUE(DatosTransformados[[#This Row],[Contact Date Hidden]])</f>
        <v>45286</v>
      </c>
      <c r="AC5606" s="6">
        <v>44323</v>
      </c>
      <c r="AD5606" s="5" t="s">
        <v>38</v>
      </c>
      <c r="AE5606" s="5" t="str">
        <f>VLOOKUP(DatosTransformados[[#This Row],[Customer Segment Hidden]],Tabla3[#All],2,FALSE)</f>
        <v>Low</v>
      </c>
      <c r="AF5606" s="12">
        <v>30.285992615587759</v>
      </c>
      <c r="AG5606" s="5">
        <v>1</v>
      </c>
      <c r="AH5606" s="5" t="s">
        <v>49</v>
      </c>
      <c r="AI5606" s="5" t="str">
        <f>IFERROR(VLOOKUP(DatosTransformados[[#This Row],[Preferred Contact Method Hidden]],Tabla3[#All],2,FALSE),DatosTransformados[[#This Row],[Preferred Contact Method Hidden]])</f>
        <v>Phone</v>
      </c>
      <c r="AJ5606" s="5" t="str">
        <f>VLOOKUP(DatosTransformados[[#This Row],[Applied Discount Hidden]],Tabla3[#All],2,FALSE)</f>
        <v>No</v>
      </c>
      <c r="AK5606" s="5" t="b">
        <v>0</v>
      </c>
    </row>
    <row r="5607" spans="1:37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">
        <v>21</v>
      </c>
      <c r="O56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7" s="2" t="s">
        <v>21</v>
      </c>
      <c r="Q5607" s="2">
        <v>0</v>
      </c>
      <c r="R5607" s="2" t="s">
        <v>33</v>
      </c>
      <c r="S5607" s="2" t="s">
        <v>52</v>
      </c>
      <c r="T5607" s="2" t="s">
        <v>25</v>
      </c>
      <c r="U5607" s="2">
        <v>55</v>
      </c>
      <c r="V5607" s="2" t="str">
        <f>PROPER(DatosTransformados[[#This Row],[Payment Method Hidden]])</f>
        <v>Credit Card</v>
      </c>
      <c r="W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607" s="2">
        <v>3917</v>
      </c>
      <c r="Y5607" s="2"/>
      <c r="Z5607" s="2"/>
      <c r="AA5607" s="2" t="s">
        <v>4431</v>
      </c>
      <c r="AB5607" s="3">
        <f>DATEVALUE(DatosTransformados[[#This Row],[Contact Date Hidden]])</f>
        <v>45239</v>
      </c>
      <c r="AC5607" s="3">
        <v>45154</v>
      </c>
      <c r="AD5607" s="2" t="s">
        <v>44</v>
      </c>
      <c r="AE5607" s="2" t="str">
        <f>VLOOKUP(DatosTransformados[[#This Row],[Customer Segment Hidden]],Tabla3[#All],2,FALSE)</f>
        <v>Medium</v>
      </c>
      <c r="AF5607" s="11">
        <v>55.549147608610099</v>
      </c>
      <c r="AG5607" s="2">
        <v>10</v>
      </c>
      <c r="AH5607" s="2" t="s">
        <v>29</v>
      </c>
      <c r="AI5607" s="2" t="str">
        <f>IFERROR(VLOOKUP(DatosTransformados[[#This Row],[Preferred Contact Method Hidden]],Tabla3[#All],2,FALSE),DatosTransformados[[#This Row],[Preferred Contact Method Hidden]])</f>
        <v>Email</v>
      </c>
      <c r="AJ5607" s="2" t="str">
        <f>VLOOKUP(DatosTransformados[[#This Row],[Applied Discount Hidden]],Tabla3[#All],2,FALSE)</f>
        <v>No</v>
      </c>
      <c r="AK5607" s="2" t="b">
        <v>0</v>
      </c>
    </row>
    <row r="5608" spans="1:37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">
        <v>21</v>
      </c>
      <c r="O56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8" s="5" t="s">
        <v>21</v>
      </c>
      <c r="Q5608" s="5">
        <v>0</v>
      </c>
      <c r="R5608" s="5" t="s">
        <v>21</v>
      </c>
      <c r="S5608" s="5" t="s">
        <v>34</v>
      </c>
      <c r="T5608" s="5" t="s">
        <v>207</v>
      </c>
      <c r="U5608" s="5">
        <v>26</v>
      </c>
      <c r="V5608" s="5" t="str">
        <f>PROPER(DatosTransformados[[#This Row],[Payment Method Hidden]])</f>
        <v>Paper Check</v>
      </c>
      <c r="W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608" s="5">
        <v>371</v>
      </c>
      <c r="Y5608" s="5"/>
      <c r="Z5608" s="5"/>
      <c r="AA5608" s="5" t="s">
        <v>1289</v>
      </c>
      <c r="AB5608" s="6">
        <f>DATEVALUE(DatosTransformados[[#This Row],[Contact Date Hidden]])</f>
        <v>44776</v>
      </c>
      <c r="AC5608" s="6">
        <v>44427</v>
      </c>
      <c r="AD5608" s="5" t="s">
        <v>44</v>
      </c>
      <c r="AE5608" s="5" t="str">
        <f>VLOOKUP(DatosTransformados[[#This Row],[Customer Segment Hidden]],Tabla3[#All],2,FALSE)</f>
        <v>Medium</v>
      </c>
      <c r="AF5608" s="12">
        <v>21.42033478313683</v>
      </c>
      <c r="AG5608" s="5">
        <v>5</v>
      </c>
      <c r="AH5608" s="5" t="s">
        <v>29</v>
      </c>
      <c r="AI5608" s="5" t="str">
        <f>IFERROR(VLOOKUP(DatosTransformados[[#This Row],[Preferred Contact Method Hidden]],Tabla3[#All],2,FALSE),DatosTransformados[[#This Row],[Preferred Contact Method Hidden]])</f>
        <v>Email</v>
      </c>
      <c r="AJ5608" s="5" t="str">
        <f>VLOOKUP(DatosTransformados[[#This Row],[Applied Discount Hidden]],Tabla3[#All],2,FALSE)</f>
        <v>No</v>
      </c>
      <c r="AK5608" s="5" t="b">
        <v>0</v>
      </c>
    </row>
    <row r="5609" spans="1:37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">
        <v>21</v>
      </c>
      <c r="O56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09" s="2" t="s">
        <v>33</v>
      </c>
      <c r="Q5609" s="2">
        <v>5</v>
      </c>
      <c r="R5609" s="2" t="s">
        <v>21</v>
      </c>
      <c r="S5609" s="2" t="s">
        <v>52</v>
      </c>
      <c r="T5609" s="2" t="s">
        <v>25</v>
      </c>
      <c r="U5609" s="2">
        <v>12</v>
      </c>
      <c r="V5609" s="2" t="str">
        <f>PROPER(DatosTransformados[[#This Row],[Payment Method Hidden]])</f>
        <v>Credit Card</v>
      </c>
      <c r="W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609" s="2">
        <v>684</v>
      </c>
      <c r="Y5609" s="2"/>
      <c r="Z5609" s="2"/>
      <c r="AA5609" s="2" t="s">
        <v>6485</v>
      </c>
      <c r="AB5609" s="3">
        <f>DATEVALUE(DatosTransformados[[#This Row],[Contact Date Hidden]])</f>
        <v>44869</v>
      </c>
      <c r="AC5609" s="3">
        <v>45154</v>
      </c>
      <c r="AD5609" s="2" t="s">
        <v>28</v>
      </c>
      <c r="AE5609" s="2" t="str">
        <f>VLOOKUP(DatosTransformados[[#This Row],[Customer Segment Hidden]],Tabla3[#All],2,FALSE)</f>
        <v>High</v>
      </c>
      <c r="AF5609" s="11">
        <v>9.6586095914605359</v>
      </c>
      <c r="AG5609" s="2">
        <v>4</v>
      </c>
      <c r="AH5609" s="2" t="s">
        <v>63</v>
      </c>
      <c r="AI5609" s="2" t="str">
        <f>IFERROR(VLOOKUP(DatosTransformados[[#This Row],[Preferred Contact Method Hidden]],Tabla3[#All],2,FALSE),DatosTransformados[[#This Row],[Preferred Contact Method Hidden]])</f>
        <v>SMS</v>
      </c>
      <c r="AJ5609" s="2" t="str">
        <f>VLOOKUP(DatosTransformados[[#This Row],[Applied Discount Hidden]],Tabla3[#All],2,FALSE)</f>
        <v>Yes</v>
      </c>
      <c r="AK5609" s="2" t="b">
        <v>1</v>
      </c>
    </row>
    <row r="5610" spans="1:37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">
        <v>21</v>
      </c>
      <c r="O56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0" s="5" t="s">
        <v>21</v>
      </c>
      <c r="Q5610" s="5">
        <v>0</v>
      </c>
      <c r="R5610" s="5" t="s">
        <v>33</v>
      </c>
      <c r="S5610" s="5" t="s">
        <v>24</v>
      </c>
      <c r="T5610" s="5" t="s">
        <v>117</v>
      </c>
      <c r="U5610" s="5">
        <v>31</v>
      </c>
      <c r="V5610" s="5" t="str">
        <f>PROPER(DatosTransformados[[#This Row],[Payment Method Hidden]])</f>
        <v>Direct Debit</v>
      </c>
      <c r="W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610" s="5">
        <v>1228</v>
      </c>
      <c r="Y5610" s="5" t="s">
        <v>87</v>
      </c>
      <c r="Z5610" s="5" t="s">
        <v>687</v>
      </c>
      <c r="AA5610" s="5" t="s">
        <v>8129</v>
      </c>
      <c r="AB5610" s="6">
        <f>DATEVALUE(DatosTransformados[[#This Row],[Contact Date Hidden]])</f>
        <v>44134</v>
      </c>
      <c r="AC5610" s="6">
        <v>44524</v>
      </c>
      <c r="AD5610" s="5" t="s">
        <v>44</v>
      </c>
      <c r="AE5610" s="5" t="str">
        <f>VLOOKUP(DatosTransformados[[#This Row],[Customer Segment Hidden]],Tabla3[#All],2,FALSE)</f>
        <v>Medium</v>
      </c>
      <c r="AF5610" s="12">
        <v>34.423450932325643</v>
      </c>
      <c r="AG5610" s="5">
        <v>9</v>
      </c>
      <c r="AH5610" s="5" t="s">
        <v>49</v>
      </c>
      <c r="AI5610" s="5" t="str">
        <f>IFERROR(VLOOKUP(DatosTransformados[[#This Row],[Preferred Contact Method Hidden]],Tabla3[#All],2,FALSE),DatosTransformados[[#This Row],[Preferred Contact Method Hidden]])</f>
        <v>Phone</v>
      </c>
      <c r="AJ5610" s="5" t="str">
        <f>VLOOKUP(DatosTransformados[[#This Row],[Applied Discount Hidden]],Tabla3[#All],2,FALSE)</f>
        <v>Yes</v>
      </c>
      <c r="AK5610" s="5" t="b">
        <v>1</v>
      </c>
    </row>
    <row r="5611" spans="1:37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">
        <v>21</v>
      </c>
      <c r="O56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1" s="2" t="s">
        <v>21</v>
      </c>
      <c r="Q5611" s="2">
        <v>0</v>
      </c>
      <c r="R5611" s="2" t="s">
        <v>33</v>
      </c>
      <c r="S5611" s="2" t="s">
        <v>34</v>
      </c>
      <c r="T5611" s="2" t="s">
        <v>123</v>
      </c>
      <c r="U5611" s="2">
        <v>51</v>
      </c>
      <c r="V5611" s="2" t="str">
        <f>PROPER(DatosTransformados[[#This Row],[Payment Method Hidden]])</f>
        <v>Credit Card</v>
      </c>
      <c r="W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611" s="2">
        <v>3107</v>
      </c>
      <c r="Y5611" s="2"/>
      <c r="Z5611" s="2"/>
      <c r="AA5611" s="2" t="s">
        <v>6677</v>
      </c>
      <c r="AB5611" s="3">
        <f>DATEVALUE(DatosTransformados[[#This Row],[Contact Date Hidden]])</f>
        <v>43935</v>
      </c>
      <c r="AC5611" s="3">
        <v>44813</v>
      </c>
      <c r="AD5611" s="2" t="s">
        <v>44</v>
      </c>
      <c r="AE5611" s="2" t="str">
        <f>VLOOKUP(DatosTransformados[[#This Row],[Customer Segment Hidden]],Tabla3[#All],2,FALSE)</f>
        <v>Medium</v>
      </c>
      <c r="AF5611" s="11">
        <v>51.894384128411502</v>
      </c>
      <c r="AG5611" s="2">
        <v>8</v>
      </c>
      <c r="AH5611" s="2" t="s">
        <v>49</v>
      </c>
      <c r="AI5611" s="2" t="str">
        <f>IFERROR(VLOOKUP(DatosTransformados[[#This Row],[Preferred Contact Method Hidden]],Tabla3[#All],2,FALSE),DatosTransformados[[#This Row],[Preferred Contact Method Hidden]])</f>
        <v>Phone</v>
      </c>
      <c r="AJ5611" s="2" t="str">
        <f>VLOOKUP(DatosTransformados[[#This Row],[Applied Discount Hidden]],Tabla3[#All],2,FALSE)</f>
        <v>Yes</v>
      </c>
      <c r="AK5611" s="2" t="b">
        <v>1</v>
      </c>
    </row>
    <row r="5612" spans="1:37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">
        <v>21</v>
      </c>
      <c r="O56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2" s="5" t="s">
        <v>21</v>
      </c>
      <c r="Q5612" s="5">
        <v>0</v>
      </c>
      <c r="R5612" s="5" t="s">
        <v>33</v>
      </c>
      <c r="S5612" s="5" t="s">
        <v>52</v>
      </c>
      <c r="T5612" s="5" t="s">
        <v>123</v>
      </c>
      <c r="U5612" s="5">
        <v>52</v>
      </c>
      <c r="V5612" s="5" t="str">
        <f>PROPER(DatosTransformados[[#This Row],[Payment Method Hidden]])</f>
        <v>Credit Card</v>
      </c>
      <c r="W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612" s="5">
        <v>2465</v>
      </c>
      <c r="Y5612" s="5"/>
      <c r="Z5612" s="5"/>
      <c r="AA5612" s="5" t="s">
        <v>5084</v>
      </c>
      <c r="AB5612" s="6">
        <f>DATEVALUE(DatosTransformados[[#This Row],[Contact Date Hidden]])</f>
        <v>44813</v>
      </c>
      <c r="AC5612" s="6">
        <v>44786</v>
      </c>
      <c r="AD5612" s="5" t="s">
        <v>28</v>
      </c>
      <c r="AE5612" s="5" t="str">
        <f>VLOOKUP(DatosTransformados[[#This Row],[Customer Segment Hidden]],Tabla3[#All],2,FALSE)</f>
        <v>High</v>
      </c>
      <c r="AF5612" s="12">
        <v>41.965096168871597</v>
      </c>
      <c r="AG5612" s="5">
        <v>10</v>
      </c>
      <c r="AH5612" s="5" t="s">
        <v>29</v>
      </c>
      <c r="AI5612" s="5" t="str">
        <f>IFERROR(VLOOKUP(DatosTransformados[[#This Row],[Preferred Contact Method Hidden]],Tabla3[#All],2,FALSE),DatosTransformados[[#This Row],[Preferred Contact Method Hidden]])</f>
        <v>Email</v>
      </c>
      <c r="AJ5612" s="5" t="str">
        <f>VLOOKUP(DatosTransformados[[#This Row],[Applied Discount Hidden]],Tabla3[#All],2,FALSE)</f>
        <v>No</v>
      </c>
      <c r="AK5612" s="5" t="b">
        <v>0</v>
      </c>
    </row>
    <row r="5613" spans="1:37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">
        <v>21</v>
      </c>
      <c r="O56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3" s="2" t="s">
        <v>33</v>
      </c>
      <c r="Q5613" s="2">
        <v>6</v>
      </c>
      <c r="R5613" s="2" t="s">
        <v>21</v>
      </c>
      <c r="S5613" s="2" t="s">
        <v>34</v>
      </c>
      <c r="T5613" s="2" t="s">
        <v>117</v>
      </c>
      <c r="U5613" s="2">
        <v>29</v>
      </c>
      <c r="V5613" s="2" t="str">
        <f>PROPER(DatosTransformados[[#This Row],[Payment Method Hidden]])</f>
        <v>Direct Debit</v>
      </c>
      <c r="W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613" s="2">
        <v>1813</v>
      </c>
      <c r="Y5613" s="2"/>
      <c r="Z5613" s="2"/>
      <c r="AA5613" s="2" t="s">
        <v>6340</v>
      </c>
      <c r="AB5613" s="3">
        <f>DATEVALUE(DatosTransformados[[#This Row],[Contact Date Hidden]])</f>
        <v>44227</v>
      </c>
      <c r="AC5613" s="3">
        <v>44281</v>
      </c>
      <c r="AD5613" s="2" t="s">
        <v>28</v>
      </c>
      <c r="AE5613" s="2" t="str">
        <f>VLOOKUP(DatosTransformados[[#This Row],[Customer Segment Hidden]],Tabla3[#All],2,FALSE)</f>
        <v>High</v>
      </c>
      <c r="AF5613" s="11">
        <v>25.343062845387902</v>
      </c>
      <c r="AG5613" s="2">
        <v>0</v>
      </c>
      <c r="AH5613" s="2" t="s">
        <v>63</v>
      </c>
      <c r="AI5613" s="2" t="str">
        <f>IFERROR(VLOOKUP(DatosTransformados[[#This Row],[Preferred Contact Method Hidden]],Tabla3[#All],2,FALSE),DatosTransformados[[#This Row],[Preferred Contact Method Hidden]])</f>
        <v>SMS</v>
      </c>
      <c r="AJ5613" s="2" t="str">
        <f>VLOOKUP(DatosTransformados[[#This Row],[Applied Discount Hidden]],Tabla3[#All],2,FALSE)</f>
        <v>No</v>
      </c>
      <c r="AK5613" s="2" t="b">
        <v>0</v>
      </c>
    </row>
    <row r="5614" spans="1:37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">
        <v>33</v>
      </c>
      <c r="O56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4" s="5" t="s">
        <v>21</v>
      </c>
      <c r="Q5614" s="5">
        <v>0</v>
      </c>
      <c r="R5614" s="5" t="s">
        <v>33</v>
      </c>
      <c r="S5614" s="5" t="s">
        <v>24</v>
      </c>
      <c r="T5614" s="5" t="s">
        <v>35</v>
      </c>
      <c r="U5614" s="5">
        <v>33</v>
      </c>
      <c r="V5614" s="5" t="str">
        <f>PROPER(DatosTransformados[[#This Row],[Payment Method Hidden]])</f>
        <v>Direct Debit</v>
      </c>
      <c r="W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614" s="5">
        <v>362</v>
      </c>
      <c r="Y5614" s="5" t="s">
        <v>87</v>
      </c>
      <c r="Z5614" s="5" t="s">
        <v>126</v>
      </c>
      <c r="AA5614" s="5" t="s">
        <v>8134</v>
      </c>
      <c r="AB5614" s="6">
        <f>DATEVALUE(DatosTransformados[[#This Row],[Contact Date Hidden]])</f>
        <v>44633</v>
      </c>
      <c r="AC5614" s="6">
        <v>43973</v>
      </c>
      <c r="AD5614" s="5" t="s">
        <v>44</v>
      </c>
      <c r="AE5614" s="5" t="str">
        <f>VLOOKUP(DatosTransformados[[#This Row],[Customer Segment Hidden]],Tabla3[#All],2,FALSE)</f>
        <v>Medium</v>
      </c>
      <c r="AF5614" s="12">
        <v>27.942042407272059</v>
      </c>
      <c r="AG5614" s="5">
        <v>0</v>
      </c>
      <c r="AH5614" s="5" t="s">
        <v>63</v>
      </c>
      <c r="AI5614" s="5" t="str">
        <f>IFERROR(VLOOKUP(DatosTransformados[[#This Row],[Preferred Contact Method Hidden]],Tabla3[#All],2,FALSE),DatosTransformados[[#This Row],[Preferred Contact Method Hidden]])</f>
        <v>SMS</v>
      </c>
      <c r="AJ5614" s="5" t="str">
        <f>VLOOKUP(DatosTransformados[[#This Row],[Applied Discount Hidden]],Tabla3[#All],2,FALSE)</f>
        <v>No</v>
      </c>
      <c r="AK5614" s="5" t="b">
        <v>0</v>
      </c>
    </row>
    <row r="5615" spans="1:37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">
        <v>21</v>
      </c>
      <c r="O56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5" s="2" t="s">
        <v>21</v>
      </c>
      <c r="Q5615" s="2">
        <v>0</v>
      </c>
      <c r="R5615" s="2" t="s">
        <v>21</v>
      </c>
      <c r="S5615" s="2" t="s">
        <v>52</v>
      </c>
      <c r="T5615" s="2" t="s">
        <v>117</v>
      </c>
      <c r="U5615" s="2">
        <v>12</v>
      </c>
      <c r="V5615" s="2" t="str">
        <f>PROPER(DatosTransformados[[#This Row],[Payment Method Hidden]])</f>
        <v>Direct Debit</v>
      </c>
      <c r="W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615" s="2">
        <v>843</v>
      </c>
      <c r="Y5615" s="2"/>
      <c r="Z5615" s="2"/>
      <c r="AA5615" s="2" t="s">
        <v>7065</v>
      </c>
      <c r="AB5615" s="3">
        <f>DATEVALUE(DatosTransformados[[#This Row],[Contact Date Hidden]])</f>
        <v>44704</v>
      </c>
      <c r="AC5615" s="3">
        <v>45279</v>
      </c>
      <c r="AD5615" s="2" t="s">
        <v>38</v>
      </c>
      <c r="AE5615" s="2" t="str">
        <f>VLOOKUP(DatosTransformados[[#This Row],[Customer Segment Hidden]],Tabla3[#All],2,FALSE)</f>
        <v>Low</v>
      </c>
      <c r="AF5615" s="11">
        <v>13.88595600123103</v>
      </c>
      <c r="AG5615" s="2">
        <v>7</v>
      </c>
      <c r="AH5615" s="2" t="s">
        <v>49</v>
      </c>
      <c r="AI5615" s="2" t="str">
        <f>IFERROR(VLOOKUP(DatosTransformados[[#This Row],[Preferred Contact Method Hidden]],Tabla3[#All],2,FALSE),DatosTransformados[[#This Row],[Preferred Contact Method Hidden]])</f>
        <v>Phone</v>
      </c>
      <c r="AJ5615" s="2" t="str">
        <f>VLOOKUP(DatosTransformados[[#This Row],[Applied Discount Hidden]],Tabla3[#All],2,FALSE)</f>
        <v>No</v>
      </c>
      <c r="AK5615" s="2" t="b">
        <v>0</v>
      </c>
    </row>
    <row r="5616" spans="1:37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">
        <v>33</v>
      </c>
      <c r="O56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6" s="5" t="s">
        <v>21</v>
      </c>
      <c r="Q5616" s="5">
        <v>0</v>
      </c>
      <c r="R5616" s="5" t="s">
        <v>33</v>
      </c>
      <c r="S5616" s="5" t="s">
        <v>34</v>
      </c>
      <c r="T5616" s="5" t="s">
        <v>25</v>
      </c>
      <c r="U5616" s="5">
        <v>27</v>
      </c>
      <c r="V5616" s="5" t="str">
        <f>PROPER(DatosTransformados[[#This Row],[Payment Method Hidden]])</f>
        <v>Credit Card</v>
      </c>
      <c r="W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616" s="5">
        <v>1890</v>
      </c>
      <c r="Y5616" s="5"/>
      <c r="Z5616" s="5"/>
      <c r="AA5616" s="5" t="s">
        <v>1897</v>
      </c>
      <c r="AB5616" s="6">
        <f>DATEVALUE(DatosTransformados[[#This Row],[Contact Date Hidden]])</f>
        <v>44529</v>
      </c>
      <c r="AC5616" s="6">
        <v>44189</v>
      </c>
      <c r="AD5616" s="5" t="s">
        <v>38</v>
      </c>
      <c r="AE5616" s="5" t="str">
        <f>VLOOKUP(DatosTransformados[[#This Row],[Customer Segment Hidden]],Tabla3[#All],2,FALSE)</f>
        <v>Low</v>
      </c>
      <c r="AF5616" s="12">
        <v>23.160577592346911</v>
      </c>
      <c r="AG5616" s="5">
        <v>1</v>
      </c>
      <c r="AH5616" s="5" t="s">
        <v>63</v>
      </c>
      <c r="AI5616" s="5" t="str">
        <f>IFERROR(VLOOKUP(DatosTransformados[[#This Row],[Preferred Contact Method Hidden]],Tabla3[#All],2,FALSE),DatosTransformados[[#This Row],[Preferred Contact Method Hidden]])</f>
        <v>SMS</v>
      </c>
      <c r="AJ5616" s="5" t="str">
        <f>VLOOKUP(DatosTransformados[[#This Row],[Applied Discount Hidden]],Tabla3[#All],2,FALSE)</f>
        <v>No</v>
      </c>
      <c r="AK5616" s="5" t="b">
        <v>0</v>
      </c>
    </row>
    <row r="5617" spans="1:37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">
        <v>33</v>
      </c>
      <c r="O56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7" s="2" t="s">
        <v>21</v>
      </c>
      <c r="Q5617" s="2">
        <v>0</v>
      </c>
      <c r="R5617" s="2" t="s">
        <v>21</v>
      </c>
      <c r="S5617" s="2" t="s">
        <v>52</v>
      </c>
      <c r="T5617" s="2" t="s">
        <v>117</v>
      </c>
      <c r="U5617" s="2">
        <v>55</v>
      </c>
      <c r="V5617" s="2" t="str">
        <f>PROPER(DatosTransformados[[#This Row],[Payment Method Hidden]])</f>
        <v>Direct Debit</v>
      </c>
      <c r="W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617" s="2">
        <v>121</v>
      </c>
      <c r="Y5617" s="2"/>
      <c r="Z5617" s="2"/>
      <c r="AA5617" s="2" t="s">
        <v>3651</v>
      </c>
      <c r="AB5617" s="3">
        <f>DATEVALUE(DatosTransformados[[#This Row],[Contact Date Hidden]])</f>
        <v>44470</v>
      </c>
      <c r="AC5617" s="3">
        <v>43992</v>
      </c>
      <c r="AD5617" s="2" t="s">
        <v>28</v>
      </c>
      <c r="AE5617" s="2" t="str">
        <f>VLOOKUP(DatosTransformados[[#This Row],[Customer Segment Hidden]],Tabla3[#All],2,FALSE)</f>
        <v>High</v>
      </c>
      <c r="AF5617" s="11">
        <v>59.184416740664432</v>
      </c>
      <c r="AG5617" s="2">
        <v>5</v>
      </c>
      <c r="AH5617" s="2" t="s">
        <v>49</v>
      </c>
      <c r="AI5617" s="2" t="str">
        <f>IFERROR(VLOOKUP(DatosTransformados[[#This Row],[Preferred Contact Method Hidden]],Tabla3[#All],2,FALSE),DatosTransformados[[#This Row],[Preferred Contact Method Hidden]])</f>
        <v>Phone</v>
      </c>
      <c r="AJ5617" s="2" t="str">
        <f>VLOOKUP(DatosTransformados[[#This Row],[Applied Discount Hidden]],Tabla3[#All],2,FALSE)</f>
        <v>Yes</v>
      </c>
      <c r="AK5617" s="2" t="b">
        <v>1</v>
      </c>
    </row>
    <row r="5618" spans="1:37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">
        <v>21</v>
      </c>
      <c r="O56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8" s="5" t="s">
        <v>21</v>
      </c>
      <c r="Q5618" s="5">
        <v>0</v>
      </c>
      <c r="R5618" s="5" t="s">
        <v>33</v>
      </c>
      <c r="S5618" s="5" t="s">
        <v>52</v>
      </c>
      <c r="T5618" s="5" t="s">
        <v>25</v>
      </c>
      <c r="U5618" s="5">
        <v>37</v>
      </c>
      <c r="V5618" s="5" t="str">
        <f>PROPER(DatosTransformados[[#This Row],[Payment Method Hidden]])</f>
        <v>Credit Card</v>
      </c>
      <c r="W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618" s="5">
        <v>2193</v>
      </c>
      <c r="Y5618" s="5"/>
      <c r="Z5618" s="5"/>
      <c r="AA5618" s="5" t="s">
        <v>1613</v>
      </c>
      <c r="AB5618" s="6">
        <f>DATEVALUE(DatosTransformados[[#This Row],[Contact Date Hidden]])</f>
        <v>44455</v>
      </c>
      <c r="AC5618" s="6">
        <v>44295</v>
      </c>
      <c r="AD5618" s="5" t="s">
        <v>44</v>
      </c>
      <c r="AE5618" s="5" t="str">
        <f>VLOOKUP(DatosTransformados[[#This Row],[Customer Segment Hidden]],Tabla3[#All],2,FALSE)</f>
        <v>Medium</v>
      </c>
      <c r="AF5618" s="12">
        <v>41.670238638531593</v>
      </c>
      <c r="AG5618" s="5">
        <v>1</v>
      </c>
      <c r="AH5618" s="5" t="s">
        <v>49</v>
      </c>
      <c r="AI5618" s="5" t="str">
        <f>IFERROR(VLOOKUP(DatosTransformados[[#This Row],[Preferred Contact Method Hidden]],Tabla3[#All],2,FALSE),DatosTransformados[[#This Row],[Preferred Contact Method Hidden]])</f>
        <v>Phone</v>
      </c>
      <c r="AJ5618" s="5" t="str">
        <f>VLOOKUP(DatosTransformados[[#This Row],[Applied Discount Hidden]],Tabla3[#All],2,FALSE)</f>
        <v>Yes</v>
      </c>
      <c r="AK5618" s="5" t="b">
        <v>1</v>
      </c>
    </row>
    <row r="5619" spans="1:37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">
        <v>21</v>
      </c>
      <c r="O56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19" s="2" t="s">
        <v>33</v>
      </c>
      <c r="Q5619" s="2">
        <v>2</v>
      </c>
      <c r="R5619" s="2" t="s">
        <v>21</v>
      </c>
      <c r="S5619" s="2" t="s">
        <v>24</v>
      </c>
      <c r="T5619" s="2" t="s">
        <v>123</v>
      </c>
      <c r="U5619" s="2">
        <v>25</v>
      </c>
      <c r="V5619" s="2" t="str">
        <f>PROPER(DatosTransformados[[#This Row],[Payment Method Hidden]])</f>
        <v>Credit Card</v>
      </c>
      <c r="W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619" s="2">
        <v>405</v>
      </c>
      <c r="Y5619" s="2"/>
      <c r="Z5619" s="2"/>
      <c r="AA5619" s="2" t="s">
        <v>4642</v>
      </c>
      <c r="AB5619" s="3">
        <f>DATEVALUE(DatosTransformados[[#This Row],[Contact Date Hidden]])</f>
        <v>44506</v>
      </c>
      <c r="AC5619" s="3">
        <v>45228</v>
      </c>
      <c r="AD5619" s="2" t="s">
        <v>44</v>
      </c>
      <c r="AE5619" s="2" t="str">
        <f>VLOOKUP(DatosTransformados[[#This Row],[Customer Segment Hidden]],Tabla3[#All],2,FALSE)</f>
        <v>Medium</v>
      </c>
      <c r="AF5619" s="11">
        <v>29.56862893647121</v>
      </c>
      <c r="AG5619" s="2">
        <v>3</v>
      </c>
      <c r="AH5619" s="2" t="s">
        <v>29</v>
      </c>
      <c r="AI5619" s="2" t="str">
        <f>IFERROR(VLOOKUP(DatosTransformados[[#This Row],[Preferred Contact Method Hidden]],Tabla3[#All],2,FALSE),DatosTransformados[[#This Row],[Preferred Contact Method Hidden]])</f>
        <v>Email</v>
      </c>
      <c r="AJ5619" s="2" t="str">
        <f>VLOOKUP(DatosTransformados[[#This Row],[Applied Discount Hidden]],Tabla3[#All],2,FALSE)</f>
        <v>Yes</v>
      </c>
      <c r="AK5619" s="2" t="b">
        <v>1</v>
      </c>
    </row>
    <row r="5620" spans="1:37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">
        <v>21</v>
      </c>
      <c r="O56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0" s="5" t="s">
        <v>21</v>
      </c>
      <c r="Q5620" s="5">
        <v>0</v>
      </c>
      <c r="R5620" s="5" t="s">
        <v>33</v>
      </c>
      <c r="S5620" s="5" t="s">
        <v>52</v>
      </c>
      <c r="T5620" s="5" t="s">
        <v>123</v>
      </c>
      <c r="U5620" s="5">
        <v>36</v>
      </c>
      <c r="V5620" s="5" t="str">
        <f>PROPER(DatosTransformados[[#This Row],[Payment Method Hidden]])</f>
        <v>Credit Card</v>
      </c>
      <c r="W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620" s="5">
        <v>2513</v>
      </c>
      <c r="Y5620" s="5"/>
      <c r="Z5620" s="5"/>
      <c r="AA5620" s="5" t="s">
        <v>805</v>
      </c>
      <c r="AB5620" s="6">
        <f>DATEVALUE(DatosTransformados[[#This Row],[Contact Date Hidden]])</f>
        <v>44126</v>
      </c>
      <c r="AC5620" s="6">
        <v>44326</v>
      </c>
      <c r="AD5620" s="5" t="s">
        <v>28</v>
      </c>
      <c r="AE5620" s="5" t="str">
        <f>VLOOKUP(DatosTransformados[[#This Row],[Customer Segment Hidden]],Tabla3[#All],2,FALSE)</f>
        <v>High</v>
      </c>
      <c r="AF5620" s="12">
        <v>33.858744197411923</v>
      </c>
      <c r="AG5620" s="5">
        <v>1</v>
      </c>
      <c r="AH5620" s="5" t="s">
        <v>29</v>
      </c>
      <c r="AI5620" s="5" t="str">
        <f>IFERROR(VLOOKUP(DatosTransformados[[#This Row],[Preferred Contact Method Hidden]],Tabla3[#All],2,FALSE),DatosTransformados[[#This Row],[Preferred Contact Method Hidden]])</f>
        <v>Email</v>
      </c>
      <c r="AJ5620" s="5" t="str">
        <f>VLOOKUP(DatosTransformados[[#This Row],[Applied Discount Hidden]],Tabla3[#All],2,FALSE)</f>
        <v>Yes</v>
      </c>
      <c r="AK5620" s="5" t="b">
        <v>1</v>
      </c>
    </row>
    <row r="5621" spans="1:37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">
        <v>21</v>
      </c>
      <c r="O56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1" s="2" t="s">
        <v>21</v>
      </c>
      <c r="Q5621" s="2">
        <v>0</v>
      </c>
      <c r="R5621" s="2" t="s">
        <v>21</v>
      </c>
      <c r="S5621" s="2" t="s">
        <v>24</v>
      </c>
      <c r="T5621" s="2" t="s">
        <v>169</v>
      </c>
      <c r="U5621" s="2">
        <v>8</v>
      </c>
      <c r="V5621" s="2" t="str">
        <f>PROPER(DatosTransformados[[#This Row],[Payment Method Hidden]])</f>
        <v>Paper Check</v>
      </c>
      <c r="W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621" s="2">
        <v>64</v>
      </c>
      <c r="Y5621" s="2"/>
      <c r="Z5621" s="2"/>
      <c r="AA5621" s="2" t="s">
        <v>1619</v>
      </c>
      <c r="AB5621" s="3">
        <f>DATEVALUE(DatosTransformados[[#This Row],[Contact Date Hidden]])</f>
        <v>44181</v>
      </c>
      <c r="AC5621" s="3">
        <v>44295</v>
      </c>
      <c r="AD5621" s="2" t="s">
        <v>38</v>
      </c>
      <c r="AE5621" s="2" t="str">
        <f>VLOOKUP(DatosTransformados[[#This Row],[Customer Segment Hidden]],Tabla3[#All],2,FALSE)</f>
        <v>Low</v>
      </c>
      <c r="AF5621" s="11">
        <v>8.3910382464131157</v>
      </c>
      <c r="AG5621" s="2">
        <v>6</v>
      </c>
      <c r="AH5621" s="2" t="s">
        <v>49</v>
      </c>
      <c r="AI5621" s="2" t="str">
        <f>IFERROR(VLOOKUP(DatosTransformados[[#This Row],[Preferred Contact Method Hidden]],Tabla3[#All],2,FALSE),DatosTransformados[[#This Row],[Preferred Contact Method Hidden]])</f>
        <v>Phone</v>
      </c>
      <c r="AJ5621" s="2" t="str">
        <f>VLOOKUP(DatosTransformados[[#This Row],[Applied Discount Hidden]],Tabla3[#All],2,FALSE)</f>
        <v>No</v>
      </c>
      <c r="AK5621" s="2" t="b">
        <v>0</v>
      </c>
    </row>
    <row r="5622" spans="1:37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">
        <v>21</v>
      </c>
      <c r="O56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2" s="5" t="s">
        <v>21</v>
      </c>
      <c r="Q5622" s="5">
        <v>0</v>
      </c>
      <c r="R5622" s="5" t="s">
        <v>21</v>
      </c>
      <c r="S5622" s="5" t="s">
        <v>24</v>
      </c>
      <c r="T5622" s="5" t="s">
        <v>117</v>
      </c>
      <c r="U5622" s="5">
        <v>39</v>
      </c>
      <c r="V5622" s="5" t="str">
        <f>PROPER(DatosTransformados[[#This Row],[Payment Method Hidden]])</f>
        <v>Direct Debit</v>
      </c>
      <c r="W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622" s="5">
        <v>1392</v>
      </c>
      <c r="Y5622" s="5" t="s">
        <v>103</v>
      </c>
      <c r="Z5622" s="5" t="s">
        <v>104</v>
      </c>
      <c r="AA5622" s="5" t="s">
        <v>2812</v>
      </c>
      <c r="AB5622" s="6">
        <f>DATEVALUE(DatosTransformados[[#This Row],[Contact Date Hidden]])</f>
        <v>44236</v>
      </c>
      <c r="AC5622" s="6">
        <v>45113</v>
      </c>
      <c r="AD5622" s="5" t="s">
        <v>44</v>
      </c>
      <c r="AE5622" s="5" t="str">
        <f>VLOOKUP(DatosTransformados[[#This Row],[Customer Segment Hidden]],Tabla3[#All],2,FALSE)</f>
        <v>Medium</v>
      </c>
      <c r="AF5622" s="12">
        <v>46.679595783614737</v>
      </c>
      <c r="AG5622" s="5">
        <v>6</v>
      </c>
      <c r="AH5622" s="5" t="s">
        <v>29</v>
      </c>
      <c r="AI5622" s="5" t="str">
        <f>IFERROR(VLOOKUP(DatosTransformados[[#This Row],[Preferred Contact Method Hidden]],Tabla3[#All],2,FALSE),DatosTransformados[[#This Row],[Preferred Contact Method Hidden]])</f>
        <v>Email</v>
      </c>
      <c r="AJ5622" s="5" t="str">
        <f>VLOOKUP(DatosTransformados[[#This Row],[Applied Discount Hidden]],Tabla3[#All],2,FALSE)</f>
        <v>Yes</v>
      </c>
      <c r="AK5622" s="5" t="b">
        <v>1</v>
      </c>
    </row>
    <row r="5623" spans="1:37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">
        <v>21</v>
      </c>
      <c r="O56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3" s="2" t="s">
        <v>21</v>
      </c>
      <c r="Q5623" s="2">
        <v>0</v>
      </c>
      <c r="R5623" s="2" t="s">
        <v>33</v>
      </c>
      <c r="S5623" s="2" t="s">
        <v>24</v>
      </c>
      <c r="T5623" s="2" t="s">
        <v>117</v>
      </c>
      <c r="U5623" s="2">
        <v>41</v>
      </c>
      <c r="V5623" s="2" t="str">
        <f>PROPER(DatosTransformados[[#This Row],[Payment Method Hidden]])</f>
        <v>Direct Debit</v>
      </c>
      <c r="W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623" s="2">
        <v>1454</v>
      </c>
      <c r="Y5623" s="2" t="s">
        <v>42</v>
      </c>
      <c r="Z5623" s="2" t="s">
        <v>184</v>
      </c>
      <c r="AA5623" s="2" t="s">
        <v>4546</v>
      </c>
      <c r="AB5623" s="3">
        <f>DATEVALUE(DatosTransformados[[#This Row],[Contact Date Hidden]])</f>
        <v>44539</v>
      </c>
      <c r="AC5623" s="3">
        <v>44857</v>
      </c>
      <c r="AD5623" s="2" t="s">
        <v>38</v>
      </c>
      <c r="AE5623" s="2" t="str">
        <f>VLOOKUP(DatosTransformados[[#This Row],[Customer Segment Hidden]],Tabla3[#All],2,FALSE)</f>
        <v>Low</v>
      </c>
      <c r="AF5623" s="11">
        <v>35.175521720415198</v>
      </c>
      <c r="AG5623" s="2">
        <v>1</v>
      </c>
      <c r="AH5623" s="2" t="s">
        <v>29</v>
      </c>
      <c r="AI5623" s="2" t="str">
        <f>IFERROR(VLOOKUP(DatosTransformados[[#This Row],[Preferred Contact Method Hidden]],Tabla3[#All],2,FALSE),DatosTransformados[[#This Row],[Preferred Contact Method Hidden]])</f>
        <v>Email</v>
      </c>
      <c r="AJ5623" s="2" t="str">
        <f>VLOOKUP(DatosTransformados[[#This Row],[Applied Discount Hidden]],Tabla3[#All],2,FALSE)</f>
        <v>No</v>
      </c>
      <c r="AK5623" s="2" t="b">
        <v>0</v>
      </c>
    </row>
    <row r="5624" spans="1:37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">
        <v>33</v>
      </c>
      <c r="O56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4" s="5" t="s">
        <v>21</v>
      </c>
      <c r="Q5624" s="5">
        <v>0</v>
      </c>
      <c r="R5624" s="5" t="s">
        <v>21</v>
      </c>
      <c r="S5624" s="5" t="s">
        <v>34</v>
      </c>
      <c r="T5624" s="5" t="s">
        <v>25</v>
      </c>
      <c r="U5624" s="5">
        <v>9</v>
      </c>
      <c r="V5624" s="5" t="str">
        <f>PROPER(DatosTransformados[[#This Row],[Payment Method Hidden]])</f>
        <v>Credit Card</v>
      </c>
      <c r="W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624" s="5">
        <v>88</v>
      </c>
      <c r="Y5624" s="5"/>
      <c r="Z5624" s="5"/>
      <c r="AA5624" s="5" t="s">
        <v>181</v>
      </c>
      <c r="AB5624" s="6">
        <f>DATEVALUE(DatosTransformados[[#This Row],[Contact Date Hidden]])</f>
        <v>44713</v>
      </c>
      <c r="AC5624" s="6">
        <v>44748</v>
      </c>
      <c r="AD5624" s="5" t="s">
        <v>28</v>
      </c>
      <c r="AE5624" s="5" t="str">
        <f>VLOOKUP(DatosTransformados[[#This Row],[Customer Segment Hidden]],Tabla3[#All],2,FALSE)</f>
        <v>High</v>
      </c>
      <c r="AF5624" s="12">
        <v>8.4648624948365985</v>
      </c>
      <c r="AG5624" s="5">
        <v>7</v>
      </c>
      <c r="AH5624" s="5" t="s">
        <v>49</v>
      </c>
      <c r="AI5624" s="5" t="str">
        <f>IFERROR(VLOOKUP(DatosTransformados[[#This Row],[Preferred Contact Method Hidden]],Tabla3[#All],2,FALSE),DatosTransformados[[#This Row],[Preferred Contact Method Hidden]])</f>
        <v>Phone</v>
      </c>
      <c r="AJ5624" s="5" t="str">
        <f>VLOOKUP(DatosTransformados[[#This Row],[Applied Discount Hidden]],Tabla3[#All],2,FALSE)</f>
        <v>No</v>
      </c>
      <c r="AK5624" s="5" t="b">
        <v>0</v>
      </c>
    </row>
    <row r="5625" spans="1:37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">
        <v>21</v>
      </c>
      <c r="O56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5" s="2" t="s">
        <v>21</v>
      </c>
      <c r="Q5625" s="2">
        <v>0</v>
      </c>
      <c r="R5625" s="2" t="s">
        <v>21</v>
      </c>
      <c r="S5625" s="2" t="s">
        <v>24</v>
      </c>
      <c r="T5625" s="2" t="s">
        <v>35</v>
      </c>
      <c r="U5625" s="2">
        <v>43</v>
      </c>
      <c r="V5625" s="2" t="str">
        <f>PROPER(DatosTransformados[[#This Row],[Payment Method Hidden]])</f>
        <v>Direct Debit</v>
      </c>
      <c r="W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625" s="2">
        <v>43</v>
      </c>
      <c r="Y5625" s="2"/>
      <c r="Z5625" s="2"/>
      <c r="AA5625" s="2" t="s">
        <v>7092</v>
      </c>
      <c r="AB5625" s="3">
        <f>DATEVALUE(DatosTransformados[[#This Row],[Contact Date Hidden]])</f>
        <v>44908</v>
      </c>
      <c r="AC5625" s="3">
        <v>44461</v>
      </c>
      <c r="AD5625" s="2" t="s">
        <v>28</v>
      </c>
      <c r="AE5625" s="2" t="str">
        <f>VLOOKUP(DatosTransformados[[#This Row],[Customer Segment Hidden]],Tabla3[#All],2,FALSE)</f>
        <v>High</v>
      </c>
      <c r="AF5625" s="11">
        <v>40.029779493296793</v>
      </c>
      <c r="AG5625" s="2">
        <v>6</v>
      </c>
      <c r="AH5625" s="2" t="s">
        <v>49</v>
      </c>
      <c r="AI5625" s="2" t="str">
        <f>IFERROR(VLOOKUP(DatosTransformados[[#This Row],[Preferred Contact Method Hidden]],Tabla3[#All],2,FALSE),DatosTransformados[[#This Row],[Preferred Contact Method Hidden]])</f>
        <v>Phone</v>
      </c>
      <c r="AJ5625" s="2" t="str">
        <f>VLOOKUP(DatosTransformados[[#This Row],[Applied Discount Hidden]],Tabla3[#All],2,FALSE)</f>
        <v>Yes</v>
      </c>
      <c r="AK5625" s="2" t="b">
        <v>1</v>
      </c>
    </row>
    <row r="5626" spans="1:37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">
        <v>33</v>
      </c>
      <c r="O56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6" s="5" t="s">
        <v>21</v>
      </c>
      <c r="Q5626" s="5">
        <v>0</v>
      </c>
      <c r="R5626" s="5" t="s">
        <v>33</v>
      </c>
      <c r="S5626" s="5" t="s">
        <v>24</v>
      </c>
      <c r="T5626" s="5" t="s">
        <v>117</v>
      </c>
      <c r="U5626" s="5">
        <v>57</v>
      </c>
      <c r="V5626" s="5" t="str">
        <f>PROPER(DatosTransformados[[#This Row],[Payment Method Hidden]])</f>
        <v>Direct Debit</v>
      </c>
      <c r="W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626" s="5">
        <v>3123</v>
      </c>
      <c r="Y5626" s="5"/>
      <c r="Z5626" s="5"/>
      <c r="AA5626" s="5" t="s">
        <v>3393</v>
      </c>
      <c r="AB5626" s="6">
        <f>DATEVALUE(DatosTransformados[[#This Row],[Contact Date Hidden]])</f>
        <v>44767</v>
      </c>
      <c r="AC5626" s="6">
        <v>44430</v>
      </c>
      <c r="AD5626" s="5" t="s">
        <v>44</v>
      </c>
      <c r="AE5626" s="5" t="str">
        <f>VLOOKUP(DatosTransformados[[#This Row],[Customer Segment Hidden]],Tabla3[#All],2,FALSE)</f>
        <v>Medium</v>
      </c>
      <c r="AF5626" s="12">
        <v>62.622382215273781</v>
      </c>
      <c r="AG5626" s="5">
        <v>7</v>
      </c>
      <c r="AH5626" s="5" t="s">
        <v>49</v>
      </c>
      <c r="AI5626" s="5" t="str">
        <f>IFERROR(VLOOKUP(DatosTransformados[[#This Row],[Preferred Contact Method Hidden]],Tabla3[#All],2,FALSE),DatosTransformados[[#This Row],[Preferred Contact Method Hidden]])</f>
        <v>Phone</v>
      </c>
      <c r="AJ5626" s="5" t="str">
        <f>VLOOKUP(DatosTransformados[[#This Row],[Applied Discount Hidden]],Tabla3[#All],2,FALSE)</f>
        <v>Yes</v>
      </c>
      <c r="AK5626" s="5" t="b">
        <v>1</v>
      </c>
    </row>
    <row r="5627" spans="1:37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">
        <v>21</v>
      </c>
      <c r="O56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7" s="2" t="s">
        <v>33</v>
      </c>
      <c r="Q5627" s="2">
        <v>2</v>
      </c>
      <c r="R5627" s="2" t="s">
        <v>21</v>
      </c>
      <c r="S5627" s="2" t="s">
        <v>24</v>
      </c>
      <c r="T5627" s="2" t="s">
        <v>25</v>
      </c>
      <c r="U5627" s="2">
        <v>33</v>
      </c>
      <c r="V5627" s="2" t="str">
        <f>PROPER(DatosTransformados[[#This Row],[Payment Method Hidden]])</f>
        <v>Credit Card</v>
      </c>
      <c r="W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627" s="2">
        <v>599</v>
      </c>
      <c r="Y5627" s="2"/>
      <c r="Z5627" s="2"/>
      <c r="AA5627" s="2" t="s">
        <v>3548</v>
      </c>
      <c r="AB5627" s="3">
        <f>DATEVALUE(DatosTransformados[[#This Row],[Contact Date Hidden]])</f>
        <v>44868</v>
      </c>
      <c r="AC5627" s="3">
        <v>44218</v>
      </c>
      <c r="AD5627" s="2" t="s">
        <v>44</v>
      </c>
      <c r="AE5627" s="2" t="str">
        <f>VLOOKUP(DatosTransformados[[#This Row],[Customer Segment Hidden]],Tabla3[#All],2,FALSE)</f>
        <v>Medium</v>
      </c>
      <c r="AF5627" s="11">
        <v>28.133725052201981</v>
      </c>
      <c r="AG5627" s="2">
        <v>2</v>
      </c>
      <c r="AH5627" s="2" t="s">
        <v>29</v>
      </c>
      <c r="AI5627" s="2" t="str">
        <f>IFERROR(VLOOKUP(DatosTransformados[[#This Row],[Preferred Contact Method Hidden]],Tabla3[#All],2,FALSE),DatosTransformados[[#This Row],[Preferred Contact Method Hidden]])</f>
        <v>Email</v>
      </c>
      <c r="AJ5627" s="2" t="str">
        <f>VLOOKUP(DatosTransformados[[#This Row],[Applied Discount Hidden]],Tabla3[#All],2,FALSE)</f>
        <v>Yes</v>
      </c>
      <c r="AK5627" s="2" t="b">
        <v>1</v>
      </c>
    </row>
    <row r="5628" spans="1:37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">
        <v>21</v>
      </c>
      <c r="O56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8" s="5" t="s">
        <v>21</v>
      </c>
      <c r="Q5628" s="5">
        <v>0</v>
      </c>
      <c r="R5628" s="5" t="s">
        <v>21</v>
      </c>
      <c r="S5628" s="5" t="s">
        <v>24</v>
      </c>
      <c r="T5628" s="5" t="s">
        <v>35</v>
      </c>
      <c r="U5628" s="5">
        <v>7</v>
      </c>
      <c r="V5628" s="5" t="str">
        <f>PROPER(DatosTransformados[[#This Row],[Payment Method Hidden]])</f>
        <v>Direct Debit</v>
      </c>
      <c r="W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628" s="5">
        <v>225</v>
      </c>
      <c r="Y5628" s="5" t="s">
        <v>103</v>
      </c>
      <c r="Z5628" s="5" t="s">
        <v>197</v>
      </c>
      <c r="AA5628" s="5" t="s">
        <v>1599</v>
      </c>
      <c r="AB5628" s="6">
        <f>DATEVALUE(DatosTransformados[[#This Row],[Contact Date Hidden]])</f>
        <v>44000</v>
      </c>
      <c r="AC5628" s="6">
        <v>45044</v>
      </c>
      <c r="AD5628" s="5" t="s">
        <v>44</v>
      </c>
      <c r="AE5628" s="5" t="str">
        <f>VLOOKUP(DatosTransformados[[#This Row],[Customer Segment Hidden]],Tabla3[#All],2,FALSE)</f>
        <v>Medium</v>
      </c>
      <c r="AF5628" s="12">
        <v>8.214513033818422</v>
      </c>
      <c r="AG5628" s="5">
        <v>1</v>
      </c>
      <c r="AH5628" s="5" t="s">
        <v>49</v>
      </c>
      <c r="AI5628" s="5" t="str">
        <f>IFERROR(VLOOKUP(DatosTransformados[[#This Row],[Preferred Contact Method Hidden]],Tabla3[#All],2,FALSE),DatosTransformados[[#This Row],[Preferred Contact Method Hidden]])</f>
        <v>Phone</v>
      </c>
      <c r="AJ5628" s="5" t="str">
        <f>VLOOKUP(DatosTransformados[[#This Row],[Applied Discount Hidden]],Tabla3[#All],2,FALSE)</f>
        <v>No</v>
      </c>
      <c r="AK5628" s="5" t="b">
        <v>0</v>
      </c>
    </row>
    <row r="5629" spans="1:37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">
        <v>21</v>
      </c>
      <c r="O56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29" s="2" t="s">
        <v>21</v>
      </c>
      <c r="Q5629" s="2">
        <v>0</v>
      </c>
      <c r="R5629" s="2" t="s">
        <v>21</v>
      </c>
      <c r="S5629" s="2" t="s">
        <v>24</v>
      </c>
      <c r="T5629" s="2" t="s">
        <v>25</v>
      </c>
      <c r="U5629" s="2">
        <v>34</v>
      </c>
      <c r="V5629" s="2" t="str">
        <f>PROPER(DatosTransformados[[#This Row],[Payment Method Hidden]])</f>
        <v>Credit Card</v>
      </c>
      <c r="W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629" s="2">
        <v>348</v>
      </c>
      <c r="Y5629" s="2" t="s">
        <v>103</v>
      </c>
      <c r="Z5629" s="2" t="s">
        <v>197</v>
      </c>
      <c r="AA5629" s="2" t="s">
        <v>611</v>
      </c>
      <c r="AB5629" s="3">
        <f>DATEVALUE(DatosTransformados[[#This Row],[Contact Date Hidden]])</f>
        <v>44786</v>
      </c>
      <c r="AC5629" s="3">
        <v>45282</v>
      </c>
      <c r="AD5629" s="2" t="s">
        <v>28</v>
      </c>
      <c r="AE5629" s="2" t="str">
        <f>VLOOKUP(DatosTransformados[[#This Row],[Customer Segment Hidden]],Tabla3[#All],2,FALSE)</f>
        <v>High</v>
      </c>
      <c r="AF5629" s="11">
        <v>35.481595077788882</v>
      </c>
      <c r="AG5629" s="2">
        <v>8</v>
      </c>
      <c r="AH5629" s="2" t="s">
        <v>29</v>
      </c>
      <c r="AI5629" s="2" t="str">
        <f>IFERROR(VLOOKUP(DatosTransformados[[#This Row],[Preferred Contact Method Hidden]],Tabla3[#All],2,FALSE),DatosTransformados[[#This Row],[Preferred Contact Method Hidden]])</f>
        <v>Email</v>
      </c>
      <c r="AJ5629" s="2" t="str">
        <f>VLOOKUP(DatosTransformados[[#This Row],[Applied Discount Hidden]],Tabla3[#All],2,FALSE)</f>
        <v>No</v>
      </c>
      <c r="AK5629" s="2" t="b">
        <v>0</v>
      </c>
    </row>
    <row r="5630" spans="1:37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">
        <v>21</v>
      </c>
      <c r="O56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0" s="5" t="s">
        <v>21</v>
      </c>
      <c r="Q5630" s="5">
        <v>0</v>
      </c>
      <c r="R5630" s="5" t="s">
        <v>21</v>
      </c>
      <c r="S5630" s="5" t="s">
        <v>24</v>
      </c>
      <c r="T5630" s="5" t="s">
        <v>117</v>
      </c>
      <c r="U5630" s="5">
        <v>35</v>
      </c>
      <c r="V5630" s="5" t="str">
        <f>PROPER(DatosTransformados[[#This Row],[Payment Method Hidden]])</f>
        <v>Direct Debit</v>
      </c>
      <c r="W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630" s="5">
        <v>478</v>
      </c>
      <c r="Y5630" s="5"/>
      <c r="Z5630" s="5"/>
      <c r="AA5630" s="5" t="s">
        <v>1097</v>
      </c>
      <c r="AB5630" s="6">
        <f>DATEVALUE(DatosTransformados[[#This Row],[Contact Date Hidden]])</f>
        <v>45194</v>
      </c>
      <c r="AC5630" s="6">
        <v>45286</v>
      </c>
      <c r="AD5630" s="5" t="s">
        <v>28</v>
      </c>
      <c r="AE5630" s="5" t="str">
        <f>VLOOKUP(DatosTransformados[[#This Row],[Customer Segment Hidden]],Tabla3[#All],2,FALSE)</f>
        <v>High</v>
      </c>
      <c r="AF5630" s="12">
        <v>38.355493881951162</v>
      </c>
      <c r="AG5630" s="5">
        <v>6</v>
      </c>
      <c r="AH5630" s="5" t="s">
        <v>63</v>
      </c>
      <c r="AI5630" s="5" t="str">
        <f>IFERROR(VLOOKUP(DatosTransformados[[#This Row],[Preferred Contact Method Hidden]],Tabla3[#All],2,FALSE),DatosTransformados[[#This Row],[Preferred Contact Method Hidden]])</f>
        <v>SMS</v>
      </c>
      <c r="AJ5630" s="5" t="str">
        <f>VLOOKUP(DatosTransformados[[#This Row],[Applied Discount Hidden]],Tabla3[#All],2,FALSE)</f>
        <v>Yes</v>
      </c>
      <c r="AK5630" s="5" t="b">
        <v>1</v>
      </c>
    </row>
    <row r="5631" spans="1:37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">
        <v>21</v>
      </c>
      <c r="O56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1" s="2" t="s">
        <v>33</v>
      </c>
      <c r="Q5631" s="2">
        <v>6</v>
      </c>
      <c r="R5631" s="2" t="s">
        <v>21</v>
      </c>
      <c r="S5631" s="2" t="s">
        <v>52</v>
      </c>
      <c r="T5631" s="2" t="s">
        <v>123</v>
      </c>
      <c r="U5631" s="2">
        <v>7</v>
      </c>
      <c r="V5631" s="2" t="str">
        <f>PROPER(DatosTransformados[[#This Row],[Payment Method Hidden]])</f>
        <v>Credit Card</v>
      </c>
      <c r="W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631" s="2">
        <v>64</v>
      </c>
      <c r="Y5631" s="2"/>
      <c r="Z5631" s="2"/>
      <c r="AA5631" s="2" t="s">
        <v>4952</v>
      </c>
      <c r="AB5631" s="3">
        <f>DATEVALUE(DatosTransformados[[#This Row],[Contact Date Hidden]])</f>
        <v>44284</v>
      </c>
      <c r="AC5631" s="3">
        <v>44138</v>
      </c>
      <c r="AD5631" s="2" t="s">
        <v>38</v>
      </c>
      <c r="AE5631" s="2" t="str">
        <f>VLOOKUP(DatosTransformados[[#This Row],[Customer Segment Hidden]],Tabla3[#All],2,FALSE)</f>
        <v>Low</v>
      </c>
      <c r="AF5631" s="11">
        <v>6.2578379654646579</v>
      </c>
      <c r="AG5631" s="2">
        <v>8</v>
      </c>
      <c r="AH5631" s="2" t="s">
        <v>63</v>
      </c>
      <c r="AI5631" s="2" t="str">
        <f>IFERROR(VLOOKUP(DatosTransformados[[#This Row],[Preferred Contact Method Hidden]],Tabla3[#All],2,FALSE),DatosTransformados[[#This Row],[Preferred Contact Method Hidden]])</f>
        <v>SMS</v>
      </c>
      <c r="AJ5631" s="2" t="str">
        <f>VLOOKUP(DatosTransformados[[#This Row],[Applied Discount Hidden]],Tabla3[#All],2,FALSE)</f>
        <v>No</v>
      </c>
      <c r="AK5631" s="2" t="b">
        <v>0</v>
      </c>
    </row>
    <row r="5632" spans="1:37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">
        <v>21</v>
      </c>
      <c r="O56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2" s="5" t="s">
        <v>33</v>
      </c>
      <c r="Q5632" s="5">
        <v>2</v>
      </c>
      <c r="R5632" s="5" t="s">
        <v>21</v>
      </c>
      <c r="S5632" s="5" t="s">
        <v>24</v>
      </c>
      <c r="T5632" s="5" t="s">
        <v>123</v>
      </c>
      <c r="U5632" s="5">
        <v>21</v>
      </c>
      <c r="V5632" s="5" t="str">
        <f>PROPER(DatosTransformados[[#This Row],[Payment Method Hidden]])</f>
        <v>Credit Card</v>
      </c>
      <c r="W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632" s="5">
        <v>43</v>
      </c>
      <c r="Y5632" s="5"/>
      <c r="Z5632" s="5"/>
      <c r="AA5632" s="5" t="s">
        <v>461</v>
      </c>
      <c r="AB5632" s="6">
        <f>DATEVALUE(DatosTransformados[[#This Row],[Contact Date Hidden]])</f>
        <v>44057</v>
      </c>
      <c r="AC5632" s="6">
        <v>43990</v>
      </c>
      <c r="AD5632" s="5" t="s">
        <v>38</v>
      </c>
      <c r="AE5632" s="5" t="str">
        <f>VLOOKUP(DatosTransformados[[#This Row],[Customer Segment Hidden]],Tabla3[#All],2,FALSE)</f>
        <v>Low</v>
      </c>
      <c r="AF5632" s="12">
        <v>18.538158253858729</v>
      </c>
      <c r="AG5632" s="5">
        <v>6</v>
      </c>
      <c r="AH5632" s="5" t="s">
        <v>49</v>
      </c>
      <c r="AI5632" s="5" t="str">
        <f>IFERROR(VLOOKUP(DatosTransformados[[#This Row],[Preferred Contact Method Hidden]],Tabla3[#All],2,FALSE),DatosTransformados[[#This Row],[Preferred Contact Method Hidden]])</f>
        <v>Phone</v>
      </c>
      <c r="AJ5632" s="5" t="str">
        <f>VLOOKUP(DatosTransformados[[#This Row],[Applied Discount Hidden]],Tabla3[#All],2,FALSE)</f>
        <v>Yes</v>
      </c>
      <c r="AK5632" s="5" t="b">
        <v>1</v>
      </c>
    </row>
    <row r="5633" spans="1:37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">
        <v>21</v>
      </c>
      <c r="O56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3" s="2" t="s">
        <v>33</v>
      </c>
      <c r="Q5633" s="2">
        <v>2</v>
      </c>
      <c r="R5633" s="2" t="s">
        <v>21</v>
      </c>
      <c r="S5633" s="2" t="s">
        <v>34</v>
      </c>
      <c r="T5633" s="2" t="s">
        <v>123</v>
      </c>
      <c r="U5633" s="2">
        <v>12</v>
      </c>
      <c r="V5633" s="2" t="str">
        <f>PROPER(DatosTransformados[[#This Row],[Payment Method Hidden]])</f>
        <v>Credit Card</v>
      </c>
      <c r="W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633" s="2">
        <v>143</v>
      </c>
      <c r="Y5633" s="2"/>
      <c r="Z5633" s="2"/>
      <c r="AA5633" s="2" t="s">
        <v>4342</v>
      </c>
      <c r="AB5633" s="3">
        <f>DATEVALUE(DatosTransformados[[#This Row],[Contact Date Hidden]])</f>
        <v>45108</v>
      </c>
      <c r="AC5633" s="3">
        <v>45220</v>
      </c>
      <c r="AD5633" s="2" t="s">
        <v>28</v>
      </c>
      <c r="AE5633" s="2" t="str">
        <f>VLOOKUP(DatosTransformados[[#This Row],[Customer Segment Hidden]],Tabla3[#All],2,FALSE)</f>
        <v>High</v>
      </c>
      <c r="AF5633" s="11">
        <v>12.82230418847535</v>
      </c>
      <c r="AG5633" s="2">
        <v>2</v>
      </c>
      <c r="AH5633" s="2" t="s">
        <v>49</v>
      </c>
      <c r="AI5633" s="2" t="str">
        <f>IFERROR(VLOOKUP(DatosTransformados[[#This Row],[Preferred Contact Method Hidden]],Tabla3[#All],2,FALSE),DatosTransformados[[#This Row],[Preferred Contact Method Hidden]])</f>
        <v>Phone</v>
      </c>
      <c r="AJ5633" s="2" t="str">
        <f>VLOOKUP(DatosTransformados[[#This Row],[Applied Discount Hidden]],Tabla3[#All],2,FALSE)</f>
        <v>No</v>
      </c>
      <c r="AK5633" s="2" t="b">
        <v>0</v>
      </c>
    </row>
    <row r="5634" spans="1:37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">
        <v>21</v>
      </c>
      <c r="O56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4" s="5" t="s">
        <v>33</v>
      </c>
      <c r="Q5634" s="5">
        <v>6</v>
      </c>
      <c r="R5634" s="5" t="s">
        <v>21</v>
      </c>
      <c r="S5634" s="5" t="s">
        <v>52</v>
      </c>
      <c r="T5634" s="5" t="s">
        <v>123</v>
      </c>
      <c r="U5634" s="5">
        <v>10</v>
      </c>
      <c r="V5634" s="5" t="str">
        <f>PROPER(DatosTransformados[[#This Row],[Payment Method Hidden]])</f>
        <v>Credit Card</v>
      </c>
      <c r="W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634" s="5">
        <v>195</v>
      </c>
      <c r="Y5634" s="5"/>
      <c r="Z5634" s="5"/>
      <c r="AA5634" s="5" t="s">
        <v>1463</v>
      </c>
      <c r="AB5634" s="6">
        <f>DATEVALUE(DatosTransformados[[#This Row],[Contact Date Hidden]])</f>
        <v>44739</v>
      </c>
      <c r="AC5634" s="6">
        <v>44513</v>
      </c>
      <c r="AD5634" s="5" t="s">
        <v>38</v>
      </c>
      <c r="AE5634" s="5" t="str">
        <f>VLOOKUP(DatosTransformados[[#This Row],[Customer Segment Hidden]],Tabla3[#All],2,FALSE)</f>
        <v>Low</v>
      </c>
      <c r="AF5634" s="12">
        <v>11.03860917663623</v>
      </c>
      <c r="AG5634" s="5">
        <v>7</v>
      </c>
      <c r="AH5634" s="5" t="s">
        <v>49</v>
      </c>
      <c r="AI5634" s="5" t="str">
        <f>IFERROR(VLOOKUP(DatosTransformados[[#This Row],[Preferred Contact Method Hidden]],Tabla3[#All],2,FALSE),DatosTransformados[[#This Row],[Preferred Contact Method Hidden]])</f>
        <v>Phone</v>
      </c>
      <c r="AJ5634" s="5" t="str">
        <f>VLOOKUP(DatosTransformados[[#This Row],[Applied Discount Hidden]],Tabla3[#All],2,FALSE)</f>
        <v>No</v>
      </c>
      <c r="AK5634" s="5" t="b">
        <v>0</v>
      </c>
    </row>
    <row r="5635" spans="1:37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">
        <v>21</v>
      </c>
      <c r="O56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5" s="2" t="s">
        <v>21</v>
      </c>
      <c r="Q5635" s="2">
        <v>0</v>
      </c>
      <c r="R5635" s="2" t="s">
        <v>21</v>
      </c>
      <c r="S5635" s="2" t="s">
        <v>24</v>
      </c>
      <c r="T5635" s="2" t="s">
        <v>35</v>
      </c>
      <c r="U5635" s="2">
        <v>46</v>
      </c>
      <c r="V5635" s="2" t="str">
        <f>PROPER(DatosTransformados[[#This Row],[Payment Method Hidden]])</f>
        <v>Direct Debit</v>
      </c>
      <c r="W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635" s="2">
        <v>46</v>
      </c>
      <c r="Y5635" s="2" t="s">
        <v>42</v>
      </c>
      <c r="Z5635" s="2" t="s">
        <v>279</v>
      </c>
      <c r="AA5635" s="2" t="s">
        <v>2037</v>
      </c>
      <c r="AB5635" s="3">
        <f>DATEVALUE(DatosTransformados[[#This Row],[Contact Date Hidden]])</f>
        <v>44089</v>
      </c>
      <c r="AC5635" s="3">
        <v>44993</v>
      </c>
      <c r="AD5635" s="2" t="s">
        <v>28</v>
      </c>
      <c r="AE5635" s="2" t="str">
        <f>VLOOKUP(DatosTransformados[[#This Row],[Customer Segment Hidden]],Tabla3[#All],2,FALSE)</f>
        <v>High</v>
      </c>
      <c r="AF5635" s="11">
        <v>39.135626337297488</v>
      </c>
      <c r="AG5635" s="2">
        <v>10</v>
      </c>
      <c r="AH5635" s="2" t="s">
        <v>63</v>
      </c>
      <c r="AI5635" s="2" t="str">
        <f>IFERROR(VLOOKUP(DatosTransformados[[#This Row],[Preferred Contact Method Hidden]],Tabla3[#All],2,FALSE),DatosTransformados[[#This Row],[Preferred Contact Method Hidden]])</f>
        <v>SMS</v>
      </c>
      <c r="AJ5635" s="2" t="str">
        <f>VLOOKUP(DatosTransformados[[#This Row],[Applied Discount Hidden]],Tabla3[#All],2,FALSE)</f>
        <v>No</v>
      </c>
      <c r="AK5635" s="2" t="b">
        <v>0</v>
      </c>
    </row>
    <row r="5636" spans="1:37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">
        <v>33</v>
      </c>
      <c r="O56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6" s="5" t="s">
        <v>21</v>
      </c>
      <c r="Q5636" s="5">
        <v>0</v>
      </c>
      <c r="R5636" s="5" t="s">
        <v>21</v>
      </c>
      <c r="S5636" s="5" t="s">
        <v>24</v>
      </c>
      <c r="T5636" s="5" t="s">
        <v>35</v>
      </c>
      <c r="U5636" s="5">
        <v>37</v>
      </c>
      <c r="V5636" s="5" t="str">
        <f>PROPER(DatosTransformados[[#This Row],[Payment Method Hidden]])</f>
        <v>Direct Debit</v>
      </c>
      <c r="W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636" s="5">
        <v>113</v>
      </c>
      <c r="Y5636" s="5" t="s">
        <v>42</v>
      </c>
      <c r="Z5636" s="5" t="s">
        <v>184</v>
      </c>
      <c r="AA5636" s="5" t="s">
        <v>158</v>
      </c>
      <c r="AB5636" s="6">
        <f>DATEVALUE(DatosTransformados[[#This Row],[Contact Date Hidden]])</f>
        <v>45251</v>
      </c>
      <c r="AC5636" s="6">
        <v>44183</v>
      </c>
      <c r="AD5636" s="5" t="s">
        <v>38</v>
      </c>
      <c r="AE5636" s="5" t="str">
        <f>VLOOKUP(DatosTransformados[[#This Row],[Customer Segment Hidden]],Tabla3[#All],2,FALSE)</f>
        <v>Low</v>
      </c>
      <c r="AF5636" s="12">
        <v>38.993610970285083</v>
      </c>
      <c r="AG5636" s="5">
        <v>3</v>
      </c>
      <c r="AH5636" s="5" t="s">
        <v>63</v>
      </c>
      <c r="AI5636" s="5" t="str">
        <f>IFERROR(VLOOKUP(DatosTransformados[[#This Row],[Preferred Contact Method Hidden]],Tabla3[#All],2,FALSE),DatosTransformados[[#This Row],[Preferred Contact Method Hidden]])</f>
        <v>SMS</v>
      </c>
      <c r="AJ5636" s="5" t="str">
        <f>VLOOKUP(DatosTransformados[[#This Row],[Applied Discount Hidden]],Tabla3[#All],2,FALSE)</f>
        <v>Yes</v>
      </c>
      <c r="AK5636" s="5" t="b">
        <v>1</v>
      </c>
    </row>
    <row r="5637" spans="1:37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">
        <v>33</v>
      </c>
      <c r="O56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7" s="2" t="s">
        <v>21</v>
      </c>
      <c r="Q5637" s="2">
        <v>0</v>
      </c>
      <c r="R5637" s="2" t="s">
        <v>33</v>
      </c>
      <c r="S5637" s="2" t="s">
        <v>52</v>
      </c>
      <c r="T5637" s="2" t="s">
        <v>123</v>
      </c>
      <c r="U5637" s="2">
        <v>64</v>
      </c>
      <c r="V5637" s="2" t="str">
        <f>PROPER(DatosTransformados[[#This Row],[Payment Method Hidden]])</f>
        <v>Credit Card</v>
      </c>
      <c r="W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5637" s="2">
        <v>4293</v>
      </c>
      <c r="Y5637" s="2"/>
      <c r="Z5637" s="2"/>
      <c r="AA5637" s="2" t="s">
        <v>7322</v>
      </c>
      <c r="AB5637" s="3">
        <f>DATEVALUE(DatosTransformados[[#This Row],[Contact Date Hidden]])</f>
        <v>44427</v>
      </c>
      <c r="AC5637" s="3">
        <v>45038</v>
      </c>
      <c r="AD5637" s="2" t="s">
        <v>28</v>
      </c>
      <c r="AE5637" s="2" t="str">
        <f>VLOOKUP(DatosTransformados[[#This Row],[Customer Segment Hidden]],Tabla3[#All],2,FALSE)</f>
        <v>High</v>
      </c>
      <c r="AF5637" s="11">
        <v>62.487432798236611</v>
      </c>
      <c r="AG5637" s="2">
        <v>5</v>
      </c>
      <c r="AH5637" s="2" t="s">
        <v>29</v>
      </c>
      <c r="AI5637" s="2" t="str">
        <f>IFERROR(VLOOKUP(DatosTransformados[[#This Row],[Preferred Contact Method Hidden]],Tabla3[#All],2,FALSE),DatosTransformados[[#This Row],[Preferred Contact Method Hidden]])</f>
        <v>Email</v>
      </c>
      <c r="AJ5637" s="2" t="str">
        <f>VLOOKUP(DatosTransformados[[#This Row],[Applied Discount Hidden]],Tabla3[#All],2,FALSE)</f>
        <v>No</v>
      </c>
      <c r="AK5637" s="2" t="b">
        <v>0</v>
      </c>
    </row>
    <row r="5638" spans="1:37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">
        <v>33</v>
      </c>
      <c r="O56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8" s="5" t="s">
        <v>21</v>
      </c>
      <c r="Q5638" s="5">
        <v>0</v>
      </c>
      <c r="R5638" s="5" t="s">
        <v>21</v>
      </c>
      <c r="S5638" s="5" t="s">
        <v>52</v>
      </c>
      <c r="T5638" s="5" t="s">
        <v>117</v>
      </c>
      <c r="U5638" s="5">
        <v>52</v>
      </c>
      <c r="V5638" s="5" t="str">
        <f>PROPER(DatosTransformados[[#This Row],[Payment Method Hidden]])</f>
        <v>Direct Debit</v>
      </c>
      <c r="W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638" s="5">
        <v>2828</v>
      </c>
      <c r="Y5638" s="5"/>
      <c r="Z5638" s="5"/>
      <c r="AA5638" s="5" t="s">
        <v>5389</v>
      </c>
      <c r="AB5638" s="6">
        <f>DATEVALUE(DatosTransformados[[#This Row],[Contact Date Hidden]])</f>
        <v>44715</v>
      </c>
      <c r="AC5638" s="6">
        <v>44870</v>
      </c>
      <c r="AD5638" s="5" t="s">
        <v>44</v>
      </c>
      <c r="AE5638" s="5" t="str">
        <f>VLOOKUP(DatosTransformados[[#This Row],[Customer Segment Hidden]],Tabla3[#All],2,FALSE)</f>
        <v>Medium</v>
      </c>
      <c r="AF5638" s="12">
        <v>46.539521853020538</v>
      </c>
      <c r="AG5638" s="5">
        <v>7</v>
      </c>
      <c r="AH5638" s="5" t="s">
        <v>29</v>
      </c>
      <c r="AI5638" s="5" t="str">
        <f>IFERROR(VLOOKUP(DatosTransformados[[#This Row],[Preferred Contact Method Hidden]],Tabla3[#All],2,FALSE),DatosTransformados[[#This Row],[Preferred Contact Method Hidden]])</f>
        <v>Email</v>
      </c>
      <c r="AJ5638" s="5" t="str">
        <f>VLOOKUP(DatosTransformados[[#This Row],[Applied Discount Hidden]],Tabla3[#All],2,FALSE)</f>
        <v>Yes</v>
      </c>
      <c r="AK5638" s="5" t="b">
        <v>1</v>
      </c>
    </row>
    <row r="5639" spans="1:37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">
        <v>21</v>
      </c>
      <c r="O56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39" s="2" t="s">
        <v>21</v>
      </c>
      <c r="Q5639" s="2">
        <v>0</v>
      </c>
      <c r="R5639" s="2" t="s">
        <v>21</v>
      </c>
      <c r="S5639" s="2" t="s">
        <v>24</v>
      </c>
      <c r="T5639" s="2" t="s">
        <v>35</v>
      </c>
      <c r="U5639" s="2">
        <v>47</v>
      </c>
      <c r="V5639" s="2" t="str">
        <f>PROPER(DatosTransformados[[#This Row],[Payment Method Hidden]])</f>
        <v>Direct Debit</v>
      </c>
      <c r="W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639" s="2">
        <v>690</v>
      </c>
      <c r="Y5639" s="2" t="s">
        <v>156</v>
      </c>
      <c r="Z5639" s="2" t="s">
        <v>157</v>
      </c>
      <c r="AA5639" s="2" t="s">
        <v>7107</v>
      </c>
      <c r="AB5639" s="3">
        <f>DATEVALUE(DatosTransformados[[#This Row],[Contact Date Hidden]])</f>
        <v>44788</v>
      </c>
      <c r="AC5639" s="3">
        <v>44380</v>
      </c>
      <c r="AD5639" s="2" t="s">
        <v>28</v>
      </c>
      <c r="AE5639" s="2" t="str">
        <f>VLOOKUP(DatosTransformados[[#This Row],[Customer Segment Hidden]],Tabla3[#All],2,FALSE)</f>
        <v>High</v>
      </c>
      <c r="AF5639" s="11">
        <v>42.414520488918747</v>
      </c>
      <c r="AG5639" s="2">
        <v>4</v>
      </c>
      <c r="AH5639" s="2" t="s">
        <v>29</v>
      </c>
      <c r="AI5639" s="2" t="str">
        <f>IFERROR(VLOOKUP(DatosTransformados[[#This Row],[Preferred Contact Method Hidden]],Tabla3[#All],2,FALSE),DatosTransformados[[#This Row],[Preferred Contact Method Hidden]])</f>
        <v>Email</v>
      </c>
      <c r="AJ5639" s="2" t="str">
        <f>VLOOKUP(DatosTransformados[[#This Row],[Applied Discount Hidden]],Tabla3[#All],2,FALSE)</f>
        <v>No</v>
      </c>
      <c r="AK5639" s="2" t="b">
        <v>0</v>
      </c>
    </row>
    <row r="5640" spans="1:37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">
        <v>21</v>
      </c>
      <c r="O56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0" s="5" t="s">
        <v>21</v>
      </c>
      <c r="Q5640" s="5">
        <v>0</v>
      </c>
      <c r="R5640" s="5" t="s">
        <v>21</v>
      </c>
      <c r="S5640" s="5" t="s">
        <v>34</v>
      </c>
      <c r="T5640" s="5" t="s">
        <v>35</v>
      </c>
      <c r="U5640" s="5">
        <v>21</v>
      </c>
      <c r="V5640" s="5" t="str">
        <f>PROPER(DatosTransformados[[#This Row],[Payment Method Hidden]])</f>
        <v>Direct Debit</v>
      </c>
      <c r="W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640" s="5">
        <v>1119</v>
      </c>
      <c r="Y5640" s="5"/>
      <c r="Z5640" s="5"/>
      <c r="AA5640" s="5" t="s">
        <v>599</v>
      </c>
      <c r="AB5640" s="6">
        <f>DATEVALUE(DatosTransformados[[#This Row],[Contact Date Hidden]])</f>
        <v>44052</v>
      </c>
      <c r="AC5640" s="6">
        <v>44085</v>
      </c>
      <c r="AD5640" s="5" t="s">
        <v>28</v>
      </c>
      <c r="AE5640" s="5" t="str">
        <f>VLOOKUP(DatosTransformados[[#This Row],[Customer Segment Hidden]],Tabla3[#All],2,FALSE)</f>
        <v>High</v>
      </c>
      <c r="AF5640" s="12">
        <v>22.75680935705287</v>
      </c>
      <c r="AG5640" s="5">
        <v>9</v>
      </c>
      <c r="AH5640" s="5" t="s">
        <v>29</v>
      </c>
      <c r="AI5640" s="5" t="str">
        <f>IFERROR(VLOOKUP(DatosTransformados[[#This Row],[Preferred Contact Method Hidden]],Tabla3[#All],2,FALSE),DatosTransformados[[#This Row],[Preferred Contact Method Hidden]])</f>
        <v>Email</v>
      </c>
      <c r="AJ5640" s="5" t="str">
        <f>VLOOKUP(DatosTransformados[[#This Row],[Applied Discount Hidden]],Tabla3[#All],2,FALSE)</f>
        <v>No</v>
      </c>
      <c r="AK5640" s="5" t="b">
        <v>0</v>
      </c>
    </row>
    <row r="5641" spans="1:37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">
        <v>21</v>
      </c>
      <c r="O56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1" s="2" t="s">
        <v>21</v>
      </c>
      <c r="Q5641" s="2">
        <v>0</v>
      </c>
      <c r="R5641" s="2" t="s">
        <v>21</v>
      </c>
      <c r="S5641" s="2" t="s">
        <v>34</v>
      </c>
      <c r="T5641" s="2" t="s">
        <v>207</v>
      </c>
      <c r="U5641" s="2">
        <v>26</v>
      </c>
      <c r="V5641" s="2" t="str">
        <f>PROPER(DatosTransformados[[#This Row],[Payment Method Hidden]])</f>
        <v>Paper Check</v>
      </c>
      <c r="W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641" s="2">
        <v>836</v>
      </c>
      <c r="Y5641" s="2" t="s">
        <v>103</v>
      </c>
      <c r="Z5641" s="2" t="s">
        <v>197</v>
      </c>
      <c r="AA5641" s="2" t="s">
        <v>5452</v>
      </c>
      <c r="AB5641" s="3">
        <f>DATEVALUE(DatosTransformados[[#This Row],[Contact Date Hidden]])</f>
        <v>45241</v>
      </c>
      <c r="AC5641" s="3">
        <v>44016</v>
      </c>
      <c r="AD5641" s="2" t="s">
        <v>28</v>
      </c>
      <c r="AE5641" s="2" t="str">
        <f>VLOOKUP(DatosTransformados[[#This Row],[Customer Segment Hidden]],Tabla3[#All],2,FALSE)</f>
        <v>High</v>
      </c>
      <c r="AF5641" s="11">
        <v>27.740196471323859</v>
      </c>
      <c r="AG5641" s="2">
        <v>1</v>
      </c>
      <c r="AH5641" s="2" t="s">
        <v>29</v>
      </c>
      <c r="AI5641" s="2" t="str">
        <f>IFERROR(VLOOKUP(DatosTransformados[[#This Row],[Preferred Contact Method Hidden]],Tabla3[#All],2,FALSE),DatosTransformados[[#This Row],[Preferred Contact Method Hidden]])</f>
        <v>Email</v>
      </c>
      <c r="AJ5641" s="2" t="str">
        <f>VLOOKUP(DatosTransformados[[#This Row],[Applied Discount Hidden]],Tabla3[#All],2,FALSE)</f>
        <v>No</v>
      </c>
      <c r="AK5641" s="2" t="b">
        <v>0</v>
      </c>
    </row>
    <row r="5642" spans="1:37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">
        <v>21</v>
      </c>
      <c r="O56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2" s="5" t="s">
        <v>21</v>
      </c>
      <c r="Q5642" s="5">
        <v>0</v>
      </c>
      <c r="R5642" s="5" t="s">
        <v>21</v>
      </c>
      <c r="S5642" s="5" t="s">
        <v>34</v>
      </c>
      <c r="T5642" s="5" t="s">
        <v>35</v>
      </c>
      <c r="U5642" s="5">
        <v>27</v>
      </c>
      <c r="V5642" s="5" t="str">
        <f>PROPER(DatosTransformados[[#This Row],[Payment Method Hidden]])</f>
        <v>Direct Debit</v>
      </c>
      <c r="W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642" s="5">
        <v>1148</v>
      </c>
      <c r="Y5642" s="5"/>
      <c r="Z5642" s="5"/>
      <c r="AA5642" s="5" t="s">
        <v>1262</v>
      </c>
      <c r="AB5642" s="6">
        <f>DATEVALUE(DatosTransformados[[#This Row],[Contact Date Hidden]])</f>
        <v>44808</v>
      </c>
      <c r="AC5642" s="6">
        <v>44347</v>
      </c>
      <c r="AD5642" s="5" t="s">
        <v>44</v>
      </c>
      <c r="AE5642" s="5" t="str">
        <f>VLOOKUP(DatosTransformados[[#This Row],[Customer Segment Hidden]],Tabla3[#All],2,FALSE)</f>
        <v>Medium</v>
      </c>
      <c r="AF5642" s="12">
        <v>29.566014805006851</v>
      </c>
      <c r="AG5642" s="5">
        <v>0</v>
      </c>
      <c r="AH5642" s="5" t="s">
        <v>63</v>
      </c>
      <c r="AI5642" s="5" t="str">
        <f>IFERROR(VLOOKUP(DatosTransformados[[#This Row],[Preferred Contact Method Hidden]],Tabla3[#All],2,FALSE),DatosTransformados[[#This Row],[Preferred Contact Method Hidden]])</f>
        <v>SMS</v>
      </c>
      <c r="AJ5642" s="5" t="str">
        <f>VLOOKUP(DatosTransformados[[#This Row],[Applied Discount Hidden]],Tabla3[#All],2,FALSE)</f>
        <v>No</v>
      </c>
      <c r="AK5642" s="5" t="b">
        <v>0</v>
      </c>
    </row>
    <row r="5643" spans="1:37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">
        <v>21</v>
      </c>
      <c r="O56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3" s="2" t="s">
        <v>21</v>
      </c>
      <c r="Q5643" s="2">
        <v>0</v>
      </c>
      <c r="R5643" s="2" t="s">
        <v>21</v>
      </c>
      <c r="S5643" s="2" t="s">
        <v>24</v>
      </c>
      <c r="T5643" s="2" t="s">
        <v>35</v>
      </c>
      <c r="U5643" s="2">
        <v>33</v>
      </c>
      <c r="V5643" s="2" t="str">
        <f>PROPER(DatosTransformados[[#This Row],[Payment Method Hidden]])</f>
        <v>Direct Debit</v>
      </c>
      <c r="W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643" s="2">
        <v>359</v>
      </c>
      <c r="Y5643" s="2" t="s">
        <v>103</v>
      </c>
      <c r="Z5643" s="2" t="s">
        <v>197</v>
      </c>
      <c r="AA5643" s="2" t="s">
        <v>613</v>
      </c>
      <c r="AB5643" s="3">
        <f>DATEVALUE(DatosTransformados[[#This Row],[Contact Date Hidden]])</f>
        <v>44386</v>
      </c>
      <c r="AC5643" s="3">
        <v>44410</v>
      </c>
      <c r="AD5643" s="2" t="s">
        <v>28</v>
      </c>
      <c r="AE5643" s="2" t="str">
        <f>VLOOKUP(DatosTransformados[[#This Row],[Customer Segment Hidden]],Tabla3[#All],2,FALSE)</f>
        <v>High</v>
      </c>
      <c r="AF5643" s="11">
        <v>31.76951551591981</v>
      </c>
      <c r="AG5643" s="2">
        <v>10</v>
      </c>
      <c r="AH5643" s="2" t="s">
        <v>29</v>
      </c>
      <c r="AI5643" s="2" t="str">
        <f>IFERROR(VLOOKUP(DatosTransformados[[#This Row],[Preferred Contact Method Hidden]],Tabla3[#All],2,FALSE),DatosTransformados[[#This Row],[Preferred Contact Method Hidden]])</f>
        <v>Email</v>
      </c>
      <c r="AJ5643" s="2" t="str">
        <f>VLOOKUP(DatosTransformados[[#This Row],[Applied Discount Hidden]],Tabla3[#All],2,FALSE)</f>
        <v>No</v>
      </c>
      <c r="AK5643" s="2" t="b">
        <v>0</v>
      </c>
    </row>
    <row r="5644" spans="1:37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">
        <v>21</v>
      </c>
      <c r="O56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4" s="5" t="s">
        <v>21</v>
      </c>
      <c r="Q5644" s="5">
        <v>0</v>
      </c>
      <c r="R5644" s="5" t="s">
        <v>21</v>
      </c>
      <c r="S5644" s="5" t="s">
        <v>24</v>
      </c>
      <c r="T5644" s="5" t="s">
        <v>35</v>
      </c>
      <c r="U5644" s="5">
        <v>48</v>
      </c>
      <c r="V5644" s="5" t="str">
        <f>PROPER(DatosTransformados[[#This Row],[Payment Method Hidden]])</f>
        <v>Direct Debit</v>
      </c>
      <c r="W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644" s="5">
        <v>133</v>
      </c>
      <c r="Y5644" s="5"/>
      <c r="Z5644" s="5"/>
      <c r="AA5644" s="5" t="s">
        <v>1769</v>
      </c>
      <c r="AB5644" s="6">
        <f>DATEVALUE(DatosTransformados[[#This Row],[Contact Date Hidden]])</f>
        <v>44597</v>
      </c>
      <c r="AC5644" s="6">
        <v>45104</v>
      </c>
      <c r="AD5644" s="5" t="s">
        <v>44</v>
      </c>
      <c r="AE5644" s="5" t="str">
        <f>VLOOKUP(DatosTransformados[[#This Row],[Customer Segment Hidden]],Tabla3[#All],2,FALSE)</f>
        <v>Medium</v>
      </c>
      <c r="AF5644" s="12">
        <v>47.099089293200286</v>
      </c>
      <c r="AG5644" s="5">
        <v>4</v>
      </c>
      <c r="AH5644" s="5" t="s">
        <v>63</v>
      </c>
      <c r="AI5644" s="5" t="str">
        <f>IFERROR(VLOOKUP(DatosTransformados[[#This Row],[Preferred Contact Method Hidden]],Tabla3[#All],2,FALSE),DatosTransformados[[#This Row],[Preferred Contact Method Hidden]])</f>
        <v>SMS</v>
      </c>
      <c r="AJ5644" s="5" t="str">
        <f>VLOOKUP(DatosTransformados[[#This Row],[Applied Discount Hidden]],Tabla3[#All],2,FALSE)</f>
        <v>No</v>
      </c>
      <c r="AK5644" s="5" t="b">
        <v>0</v>
      </c>
    </row>
    <row r="5645" spans="1:37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">
        <v>21</v>
      </c>
      <c r="O56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5" s="2" t="s">
        <v>21</v>
      </c>
      <c r="Q5645" s="2">
        <v>0</v>
      </c>
      <c r="R5645" s="2" t="s">
        <v>21</v>
      </c>
      <c r="S5645" s="2" t="s">
        <v>24</v>
      </c>
      <c r="T5645" s="2" t="s">
        <v>117</v>
      </c>
      <c r="U5645" s="2">
        <v>37</v>
      </c>
      <c r="V5645" s="2" t="str">
        <f>PROPER(DatosTransformados[[#This Row],[Payment Method Hidden]])</f>
        <v>Direct Debit</v>
      </c>
      <c r="W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645" s="2">
        <v>763</v>
      </c>
      <c r="Y5645" s="2" t="s">
        <v>42</v>
      </c>
      <c r="Z5645" s="2" t="s">
        <v>359</v>
      </c>
      <c r="AA5645" s="2" t="s">
        <v>3914</v>
      </c>
      <c r="AB5645" s="3">
        <f>DATEVALUE(DatosTransformados[[#This Row],[Contact Date Hidden]])</f>
        <v>45030</v>
      </c>
      <c r="AC5645" s="3">
        <v>43872</v>
      </c>
      <c r="AD5645" s="2" t="s">
        <v>44</v>
      </c>
      <c r="AE5645" s="2" t="str">
        <f>VLOOKUP(DatosTransformados[[#This Row],[Customer Segment Hidden]],Tabla3[#All],2,FALSE)</f>
        <v>Medium</v>
      </c>
      <c r="AF5645" s="11">
        <v>31.515172316277749</v>
      </c>
      <c r="AG5645" s="2">
        <v>6</v>
      </c>
      <c r="AH5645" s="2" t="s">
        <v>63</v>
      </c>
      <c r="AI5645" s="2" t="str">
        <f>IFERROR(VLOOKUP(DatosTransformados[[#This Row],[Preferred Contact Method Hidden]],Tabla3[#All],2,FALSE),DatosTransformados[[#This Row],[Preferred Contact Method Hidden]])</f>
        <v>SMS</v>
      </c>
      <c r="AJ5645" s="2" t="str">
        <f>VLOOKUP(DatosTransformados[[#This Row],[Applied Discount Hidden]],Tabla3[#All],2,FALSE)</f>
        <v>Yes</v>
      </c>
      <c r="AK5645" s="2" t="b">
        <v>1</v>
      </c>
    </row>
    <row r="5646" spans="1:37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">
        <v>21</v>
      </c>
      <c r="O56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6" s="5" t="s">
        <v>21</v>
      </c>
      <c r="Q5646" s="5">
        <v>0</v>
      </c>
      <c r="R5646" s="5" t="s">
        <v>21</v>
      </c>
      <c r="S5646" s="5" t="s">
        <v>24</v>
      </c>
      <c r="T5646" s="5" t="s">
        <v>169</v>
      </c>
      <c r="U5646" s="5">
        <v>9</v>
      </c>
      <c r="V5646" s="5" t="str">
        <f>PROPER(DatosTransformados[[#This Row],[Payment Method Hidden]])</f>
        <v>Paper Check</v>
      </c>
      <c r="W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646" s="5">
        <v>219</v>
      </c>
      <c r="Y5646" s="5"/>
      <c r="Z5646" s="5"/>
      <c r="AA5646" s="5" t="s">
        <v>1058</v>
      </c>
      <c r="AB5646" s="6">
        <f>DATEVALUE(DatosTransformados[[#This Row],[Contact Date Hidden]])</f>
        <v>44137</v>
      </c>
      <c r="AC5646" s="6">
        <v>43927</v>
      </c>
      <c r="AD5646" s="5" t="s">
        <v>28</v>
      </c>
      <c r="AE5646" s="5" t="str">
        <f>VLOOKUP(DatosTransformados[[#This Row],[Customer Segment Hidden]],Tabla3[#All],2,FALSE)</f>
        <v>High</v>
      </c>
      <c r="AF5646" s="12">
        <v>10.671045339128341</v>
      </c>
      <c r="AG5646" s="5">
        <v>9</v>
      </c>
      <c r="AH5646" s="5" t="s">
        <v>49</v>
      </c>
      <c r="AI5646" s="5" t="str">
        <f>IFERROR(VLOOKUP(DatosTransformados[[#This Row],[Preferred Contact Method Hidden]],Tabla3[#All],2,FALSE),DatosTransformados[[#This Row],[Preferred Contact Method Hidden]])</f>
        <v>Phone</v>
      </c>
      <c r="AJ5646" s="5" t="str">
        <f>VLOOKUP(DatosTransformados[[#This Row],[Applied Discount Hidden]],Tabla3[#All],2,FALSE)</f>
        <v>No</v>
      </c>
      <c r="AK5646" s="5" t="b">
        <v>0</v>
      </c>
    </row>
    <row r="5647" spans="1:37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">
        <v>21</v>
      </c>
      <c r="O56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7" s="2" t="s">
        <v>33</v>
      </c>
      <c r="Q5647" s="2">
        <v>3</v>
      </c>
      <c r="R5647" s="2" t="s">
        <v>33</v>
      </c>
      <c r="S5647" s="2" t="s">
        <v>52</v>
      </c>
      <c r="T5647" s="2" t="s">
        <v>117</v>
      </c>
      <c r="U5647" s="2">
        <v>32</v>
      </c>
      <c r="V5647" s="2" t="str">
        <f>PROPER(DatosTransformados[[#This Row],[Payment Method Hidden]])</f>
        <v>Direct Debit</v>
      </c>
      <c r="W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647" s="2">
        <v>1927</v>
      </c>
      <c r="Y5647" s="2"/>
      <c r="Z5647" s="2"/>
      <c r="AA5647" s="2" t="s">
        <v>8167</v>
      </c>
      <c r="AB5647" s="3">
        <f>DATEVALUE(DatosTransformados[[#This Row],[Contact Date Hidden]])</f>
        <v>45023</v>
      </c>
      <c r="AC5647" s="3">
        <v>45095</v>
      </c>
      <c r="AD5647" s="2" t="s">
        <v>28</v>
      </c>
      <c r="AE5647" s="2" t="str">
        <f>VLOOKUP(DatosTransformados[[#This Row],[Customer Segment Hidden]],Tabla3[#All],2,FALSE)</f>
        <v>High</v>
      </c>
      <c r="AF5647" s="11">
        <v>37.846341283956789</v>
      </c>
      <c r="AG5647" s="2">
        <v>0</v>
      </c>
      <c r="AH5647" s="2" t="s">
        <v>63</v>
      </c>
      <c r="AI5647" s="2" t="str">
        <f>IFERROR(VLOOKUP(DatosTransformados[[#This Row],[Preferred Contact Method Hidden]],Tabla3[#All],2,FALSE),DatosTransformados[[#This Row],[Preferred Contact Method Hidden]])</f>
        <v>SMS</v>
      </c>
      <c r="AJ5647" s="2" t="str">
        <f>VLOOKUP(DatosTransformados[[#This Row],[Applied Discount Hidden]],Tabla3[#All],2,FALSE)</f>
        <v>Yes</v>
      </c>
      <c r="AK5647" s="2" t="b">
        <v>1</v>
      </c>
    </row>
    <row r="5648" spans="1:37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">
        <v>33</v>
      </c>
      <c r="O56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8" s="5" t="s">
        <v>21</v>
      </c>
      <c r="Q5648" s="5">
        <v>0</v>
      </c>
      <c r="R5648" s="5" t="s">
        <v>21</v>
      </c>
      <c r="S5648" s="5" t="s">
        <v>34</v>
      </c>
      <c r="T5648" s="5" t="s">
        <v>169</v>
      </c>
      <c r="U5648" s="5">
        <v>12</v>
      </c>
      <c r="V5648" s="5" t="str">
        <f>PROPER(DatosTransformados[[#This Row],[Payment Method Hidden]])</f>
        <v>Paper Check</v>
      </c>
      <c r="W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648" s="5">
        <v>446</v>
      </c>
      <c r="Y5648" s="5"/>
      <c r="Z5648" s="5"/>
      <c r="AA5648" s="5" t="s">
        <v>2232</v>
      </c>
      <c r="AB5648" s="6">
        <f>DATEVALUE(DatosTransformados[[#This Row],[Contact Date Hidden]])</f>
        <v>45056</v>
      </c>
      <c r="AC5648" s="6">
        <v>43833</v>
      </c>
      <c r="AD5648" s="5" t="s">
        <v>38</v>
      </c>
      <c r="AE5648" s="5" t="str">
        <f>VLOOKUP(DatosTransformados[[#This Row],[Customer Segment Hidden]],Tabla3[#All],2,FALSE)</f>
        <v>Low</v>
      </c>
      <c r="AF5648" s="12">
        <v>14.047407711998231</v>
      </c>
      <c r="AG5648" s="5">
        <v>7</v>
      </c>
      <c r="AH5648" s="5" t="s">
        <v>63</v>
      </c>
      <c r="AI5648" s="5" t="str">
        <f>IFERROR(VLOOKUP(DatosTransformados[[#This Row],[Preferred Contact Method Hidden]],Tabla3[#All],2,FALSE),DatosTransformados[[#This Row],[Preferred Contact Method Hidden]])</f>
        <v>SMS</v>
      </c>
      <c r="AJ5648" s="5" t="str">
        <f>VLOOKUP(DatosTransformados[[#This Row],[Applied Discount Hidden]],Tabla3[#All],2,FALSE)</f>
        <v>Yes</v>
      </c>
      <c r="AK5648" s="5" t="b">
        <v>1</v>
      </c>
    </row>
    <row r="5649" spans="1:37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">
        <v>21</v>
      </c>
      <c r="O56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49" s="2" t="s">
        <v>21</v>
      </c>
      <c r="Q5649" s="2">
        <v>0</v>
      </c>
      <c r="R5649" s="2" t="s">
        <v>33</v>
      </c>
      <c r="S5649" s="2" t="s">
        <v>24</v>
      </c>
      <c r="T5649" s="2" t="s">
        <v>35</v>
      </c>
      <c r="U5649" s="2">
        <v>70</v>
      </c>
      <c r="V5649" s="2" t="str">
        <f>PROPER(DatosTransformados[[#This Row],[Payment Method Hidden]])</f>
        <v>Direct Debit</v>
      </c>
      <c r="W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X5649" s="2">
        <v>4119</v>
      </c>
      <c r="Y5649" s="2" t="s">
        <v>42</v>
      </c>
      <c r="Z5649" s="2" t="s">
        <v>213</v>
      </c>
      <c r="AA5649" s="2" t="s">
        <v>6422</v>
      </c>
      <c r="AB5649" s="3">
        <f>DATEVALUE(DatosTransformados[[#This Row],[Contact Date Hidden]])</f>
        <v>44784</v>
      </c>
      <c r="AC5649" s="3">
        <v>44295</v>
      </c>
      <c r="AD5649" s="2" t="s">
        <v>28</v>
      </c>
      <c r="AE5649" s="2" t="str">
        <f>VLOOKUP(DatosTransformados[[#This Row],[Customer Segment Hidden]],Tabla3[#All],2,FALSE)</f>
        <v>High</v>
      </c>
      <c r="AF5649" s="11">
        <v>76.389926782804451</v>
      </c>
      <c r="AG5649" s="2">
        <v>5</v>
      </c>
      <c r="AH5649" s="2" t="s">
        <v>49</v>
      </c>
      <c r="AI5649" s="2" t="str">
        <f>IFERROR(VLOOKUP(DatosTransformados[[#This Row],[Preferred Contact Method Hidden]],Tabla3[#All],2,FALSE),DatosTransformados[[#This Row],[Preferred Contact Method Hidden]])</f>
        <v>Phone</v>
      </c>
      <c r="AJ5649" s="2" t="str">
        <f>VLOOKUP(DatosTransformados[[#This Row],[Applied Discount Hidden]],Tabla3[#All],2,FALSE)</f>
        <v>Yes</v>
      </c>
      <c r="AK5649" s="2" t="b">
        <v>1</v>
      </c>
    </row>
    <row r="5650" spans="1:37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">
        <v>21</v>
      </c>
      <c r="O56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0" s="5" t="s">
        <v>33</v>
      </c>
      <c r="Q5650" s="5">
        <v>4</v>
      </c>
      <c r="R5650" s="5" t="s">
        <v>21</v>
      </c>
      <c r="S5650" s="5" t="s">
        <v>24</v>
      </c>
      <c r="T5650" s="5" t="s">
        <v>25</v>
      </c>
      <c r="U5650" s="5">
        <v>15</v>
      </c>
      <c r="V5650" s="5" t="str">
        <f>PROPER(DatosTransformados[[#This Row],[Payment Method Hidden]])</f>
        <v>Credit Card</v>
      </c>
      <c r="W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650" s="5">
        <v>528</v>
      </c>
      <c r="Y5650" s="5"/>
      <c r="Z5650" s="5"/>
      <c r="AA5650" s="5" t="s">
        <v>1301</v>
      </c>
      <c r="AB5650" s="6">
        <f>DATEVALUE(DatosTransformados[[#This Row],[Contact Date Hidden]])</f>
        <v>44800</v>
      </c>
      <c r="AC5650" s="6">
        <v>45277</v>
      </c>
      <c r="AD5650" s="5" t="s">
        <v>44</v>
      </c>
      <c r="AE5650" s="5" t="str">
        <f>VLOOKUP(DatosTransformados[[#This Row],[Customer Segment Hidden]],Tabla3[#All],2,FALSE)</f>
        <v>Medium</v>
      </c>
      <c r="AF5650" s="12">
        <v>12.06732258603893</v>
      </c>
      <c r="AG5650" s="5">
        <v>5</v>
      </c>
      <c r="AH5650" s="5" t="s">
        <v>49</v>
      </c>
      <c r="AI5650" s="5" t="str">
        <f>IFERROR(VLOOKUP(DatosTransformados[[#This Row],[Preferred Contact Method Hidden]],Tabla3[#All],2,FALSE),DatosTransformados[[#This Row],[Preferred Contact Method Hidden]])</f>
        <v>Phone</v>
      </c>
      <c r="AJ5650" s="5" t="str">
        <f>VLOOKUP(DatosTransformados[[#This Row],[Applied Discount Hidden]],Tabla3[#All],2,FALSE)</f>
        <v>Yes</v>
      </c>
      <c r="AK5650" s="5" t="b">
        <v>1</v>
      </c>
    </row>
    <row r="5651" spans="1:37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">
        <v>33</v>
      </c>
      <c r="O56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1" s="2" t="s">
        <v>21</v>
      </c>
      <c r="Q5651" s="2">
        <v>0</v>
      </c>
      <c r="R5651" s="2" t="s">
        <v>21</v>
      </c>
      <c r="S5651" s="2" t="s">
        <v>52</v>
      </c>
      <c r="T5651" s="2" t="s">
        <v>35</v>
      </c>
      <c r="U5651" s="2">
        <v>55</v>
      </c>
      <c r="V5651" s="2" t="str">
        <f>PROPER(DatosTransformados[[#This Row],[Payment Method Hidden]])</f>
        <v>Direct Debit</v>
      </c>
      <c r="W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651" s="2">
        <v>2356</v>
      </c>
      <c r="Y5651" s="2"/>
      <c r="Z5651" s="2"/>
      <c r="AA5651" s="2" t="s">
        <v>8172</v>
      </c>
      <c r="AB5651" s="3">
        <f>DATEVALUE(DatosTransformados[[#This Row],[Contact Date Hidden]])</f>
        <v>44345</v>
      </c>
      <c r="AC5651" s="3">
        <v>44929</v>
      </c>
      <c r="AD5651" s="2" t="s">
        <v>38</v>
      </c>
      <c r="AE5651" s="2" t="str">
        <f>VLOOKUP(DatosTransformados[[#This Row],[Customer Segment Hidden]],Tabla3[#All],2,FALSE)</f>
        <v>Low</v>
      </c>
      <c r="AF5651" s="11">
        <v>45.660684215447837</v>
      </c>
      <c r="AG5651" s="2">
        <v>0</v>
      </c>
      <c r="AH5651" s="2" t="s">
        <v>63</v>
      </c>
      <c r="AI5651" s="2" t="str">
        <f>IFERROR(VLOOKUP(DatosTransformados[[#This Row],[Preferred Contact Method Hidden]],Tabla3[#All],2,FALSE),DatosTransformados[[#This Row],[Preferred Contact Method Hidden]])</f>
        <v>SMS</v>
      </c>
      <c r="AJ5651" s="2" t="str">
        <f>VLOOKUP(DatosTransformados[[#This Row],[Applied Discount Hidden]],Tabla3[#All],2,FALSE)</f>
        <v>Yes</v>
      </c>
      <c r="AK5651" s="2" t="b">
        <v>1</v>
      </c>
    </row>
    <row r="5652" spans="1:37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">
        <v>21</v>
      </c>
      <c r="O56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2" s="5" t="s">
        <v>21</v>
      </c>
      <c r="Q5652" s="5">
        <v>0</v>
      </c>
      <c r="R5652" s="5" t="s">
        <v>21</v>
      </c>
      <c r="S5652" s="5" t="s">
        <v>34</v>
      </c>
      <c r="T5652" s="5" t="s">
        <v>123</v>
      </c>
      <c r="U5652" s="5">
        <v>22</v>
      </c>
      <c r="V5652" s="5" t="str">
        <f>PROPER(DatosTransformados[[#This Row],[Payment Method Hidden]])</f>
        <v>Credit Card</v>
      </c>
      <c r="W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652" s="5">
        <v>613</v>
      </c>
      <c r="Y5652" s="5"/>
      <c r="Z5652" s="5"/>
      <c r="AA5652" s="5" t="s">
        <v>1188</v>
      </c>
      <c r="AB5652" s="6">
        <f>DATEVALUE(DatosTransformados[[#This Row],[Contact Date Hidden]])</f>
        <v>44766</v>
      </c>
      <c r="AC5652" s="6">
        <v>45218</v>
      </c>
      <c r="AD5652" s="5" t="s">
        <v>38</v>
      </c>
      <c r="AE5652" s="5" t="str">
        <f>VLOOKUP(DatosTransformados[[#This Row],[Customer Segment Hidden]],Tabla3[#All],2,FALSE)</f>
        <v>Low</v>
      </c>
      <c r="AF5652" s="12">
        <v>18.795725066257329</v>
      </c>
      <c r="AG5652" s="5">
        <v>10</v>
      </c>
      <c r="AH5652" s="5" t="s">
        <v>29</v>
      </c>
      <c r="AI5652" s="5" t="str">
        <f>IFERROR(VLOOKUP(DatosTransformados[[#This Row],[Preferred Contact Method Hidden]],Tabla3[#All],2,FALSE),DatosTransformados[[#This Row],[Preferred Contact Method Hidden]])</f>
        <v>Email</v>
      </c>
      <c r="AJ5652" s="5" t="str">
        <f>VLOOKUP(DatosTransformados[[#This Row],[Applied Discount Hidden]],Tabla3[#All],2,FALSE)</f>
        <v>Yes</v>
      </c>
      <c r="AK5652" s="5" t="b">
        <v>1</v>
      </c>
    </row>
    <row r="5653" spans="1:37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">
        <v>21</v>
      </c>
      <c r="O56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3" s="5" t="s">
        <v>21</v>
      </c>
      <c r="Q5653" s="5">
        <v>0</v>
      </c>
      <c r="R5653" s="5" t="s">
        <v>21</v>
      </c>
      <c r="S5653" s="5" t="s">
        <v>24</v>
      </c>
      <c r="T5653" s="5" t="s">
        <v>117</v>
      </c>
      <c r="U5653" s="5">
        <v>39</v>
      </c>
      <c r="V5653" s="5" t="str">
        <f>PROPER(DatosTransformados[[#This Row],[Payment Method Hidden]])</f>
        <v>Direct Debit</v>
      </c>
      <c r="W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653" s="5">
        <v>39</v>
      </c>
      <c r="Y5653" s="5" t="s">
        <v>103</v>
      </c>
      <c r="Z5653" s="5" t="s">
        <v>197</v>
      </c>
      <c r="AA5653" s="5" t="s">
        <v>5906</v>
      </c>
      <c r="AB5653" s="6">
        <f>DATEVALUE(DatosTransformados[[#This Row],[Contact Date Hidden]])</f>
        <v>43962</v>
      </c>
      <c r="AC5653" s="6">
        <v>44372</v>
      </c>
      <c r="AD5653" s="5" t="s">
        <v>28</v>
      </c>
      <c r="AE5653" s="5" t="str">
        <f>VLOOKUP(DatosTransformados[[#This Row],[Customer Segment Hidden]],Tabla3[#All],2,FALSE)</f>
        <v>High</v>
      </c>
      <c r="AF5653" s="12">
        <v>33.81778715014152</v>
      </c>
      <c r="AG5653" s="5">
        <v>2</v>
      </c>
      <c r="AH5653" s="5" t="s">
        <v>63</v>
      </c>
      <c r="AI5653" s="5" t="str">
        <f>IFERROR(VLOOKUP(DatosTransformados[[#This Row],[Preferred Contact Method Hidden]],Tabla3[#All],2,FALSE),DatosTransformados[[#This Row],[Preferred Contact Method Hidden]])</f>
        <v>SMS</v>
      </c>
      <c r="AJ5653" s="5" t="str">
        <f>VLOOKUP(DatosTransformados[[#This Row],[Applied Discount Hidden]],Tabla3[#All],2,FALSE)</f>
        <v>No</v>
      </c>
      <c r="AK5653" s="5" t="b">
        <v>0</v>
      </c>
    </row>
    <row r="5654" spans="1:37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">
        <v>21</v>
      </c>
      <c r="O56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4" s="2" t="s">
        <v>21</v>
      </c>
      <c r="Q5654" s="2">
        <v>0</v>
      </c>
      <c r="R5654" s="2" t="s">
        <v>21</v>
      </c>
      <c r="S5654" s="2" t="s">
        <v>24</v>
      </c>
      <c r="T5654" s="2" t="s">
        <v>25</v>
      </c>
      <c r="U5654" s="2">
        <v>33</v>
      </c>
      <c r="V5654" s="2" t="str">
        <f>PROPER(DatosTransformados[[#This Row],[Payment Method Hidden]])</f>
        <v>Credit Card</v>
      </c>
      <c r="W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654" s="2">
        <v>554</v>
      </c>
      <c r="Y5654" s="2"/>
      <c r="Z5654" s="2"/>
      <c r="AA5654" s="2" t="s">
        <v>851</v>
      </c>
      <c r="AB5654" s="3">
        <f>DATEVALUE(DatosTransformados[[#This Row],[Contact Date Hidden]])</f>
        <v>44039</v>
      </c>
      <c r="AC5654" s="3">
        <v>44562</v>
      </c>
      <c r="AD5654" s="2" t="s">
        <v>28</v>
      </c>
      <c r="AE5654" s="2" t="str">
        <f>VLOOKUP(DatosTransformados[[#This Row],[Customer Segment Hidden]],Tabla3[#All],2,FALSE)</f>
        <v>High</v>
      </c>
      <c r="AF5654" s="11">
        <v>33.129470406106627</v>
      </c>
      <c r="AG5654" s="2">
        <v>8</v>
      </c>
      <c r="AH5654" s="2" t="s">
        <v>29</v>
      </c>
      <c r="AI5654" s="2" t="str">
        <f>IFERROR(VLOOKUP(DatosTransformados[[#This Row],[Preferred Contact Method Hidden]],Tabla3[#All],2,FALSE),DatosTransformados[[#This Row],[Preferred Contact Method Hidden]])</f>
        <v>Email</v>
      </c>
      <c r="AJ5654" s="2" t="str">
        <f>VLOOKUP(DatosTransformados[[#This Row],[Applied Discount Hidden]],Tabla3[#All],2,FALSE)</f>
        <v>No</v>
      </c>
      <c r="AK5654" s="2" t="b">
        <v>0</v>
      </c>
    </row>
    <row r="5655" spans="1:37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">
        <v>21</v>
      </c>
      <c r="O56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5" s="5" t="s">
        <v>21</v>
      </c>
      <c r="Q5655" s="5">
        <v>0</v>
      </c>
      <c r="R5655" s="5" t="s">
        <v>33</v>
      </c>
      <c r="S5655" s="5" t="s">
        <v>52</v>
      </c>
      <c r="T5655" s="5" t="s">
        <v>123</v>
      </c>
      <c r="U5655" s="5">
        <v>37</v>
      </c>
      <c r="V5655" s="5" t="str">
        <f>PROPER(DatosTransformados[[#This Row],[Payment Method Hidden]])</f>
        <v>Credit Card</v>
      </c>
      <c r="W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655" s="5">
        <v>2237</v>
      </c>
      <c r="Y5655" s="5"/>
      <c r="Z5655" s="5"/>
      <c r="AA5655" s="5" t="s">
        <v>4428</v>
      </c>
      <c r="AB5655" s="6">
        <f>DATEVALUE(DatosTransformados[[#This Row],[Contact Date Hidden]])</f>
        <v>44505</v>
      </c>
      <c r="AC5655" s="6">
        <v>44804</v>
      </c>
      <c r="AD5655" s="5" t="s">
        <v>28</v>
      </c>
      <c r="AE5655" s="5" t="str">
        <f>VLOOKUP(DatosTransformados[[#This Row],[Customer Segment Hidden]],Tabla3[#All],2,FALSE)</f>
        <v>High</v>
      </c>
      <c r="AF5655" s="12">
        <v>43.574566145842013</v>
      </c>
      <c r="AG5655" s="5">
        <v>6</v>
      </c>
      <c r="AH5655" s="5" t="s">
        <v>29</v>
      </c>
      <c r="AI5655" s="5" t="str">
        <f>IFERROR(VLOOKUP(DatosTransformados[[#This Row],[Preferred Contact Method Hidden]],Tabla3[#All],2,FALSE),DatosTransformados[[#This Row],[Preferred Contact Method Hidden]])</f>
        <v>Email</v>
      </c>
      <c r="AJ5655" s="5" t="str">
        <f>VLOOKUP(DatosTransformados[[#This Row],[Applied Discount Hidden]],Tabla3[#All],2,FALSE)</f>
        <v>No</v>
      </c>
      <c r="AK5655" s="5" t="b">
        <v>0</v>
      </c>
    </row>
    <row r="5656" spans="1:37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">
        <v>21</v>
      </c>
      <c r="O56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6" s="2" t="s">
        <v>33</v>
      </c>
      <c r="Q5656" s="2">
        <v>5</v>
      </c>
      <c r="R5656" s="2" t="s">
        <v>33</v>
      </c>
      <c r="S5656" s="2" t="s">
        <v>52</v>
      </c>
      <c r="T5656" s="2" t="s">
        <v>35</v>
      </c>
      <c r="U5656" s="2">
        <v>26</v>
      </c>
      <c r="V5656" s="2" t="str">
        <f>PROPER(DatosTransformados[[#This Row],[Payment Method Hidden]])</f>
        <v>Direct Debit</v>
      </c>
      <c r="W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656" s="2">
        <v>1817</v>
      </c>
      <c r="Y5656" s="2"/>
      <c r="Z5656" s="2"/>
      <c r="AA5656" s="2" t="s">
        <v>4064</v>
      </c>
      <c r="AB5656" s="3">
        <f>DATEVALUE(DatosTransformados[[#This Row],[Contact Date Hidden]])</f>
        <v>44324</v>
      </c>
      <c r="AC5656" s="3">
        <v>44674</v>
      </c>
      <c r="AD5656" s="2" t="s">
        <v>38</v>
      </c>
      <c r="AE5656" s="2" t="str">
        <f>VLOOKUP(DatosTransformados[[#This Row],[Customer Segment Hidden]],Tabla3[#All],2,FALSE)</f>
        <v>Low</v>
      </c>
      <c r="AF5656" s="11">
        <v>27.514087597053869</v>
      </c>
      <c r="AG5656" s="2">
        <v>5</v>
      </c>
      <c r="AH5656" s="2" t="s">
        <v>29</v>
      </c>
      <c r="AI5656" s="2" t="str">
        <f>IFERROR(VLOOKUP(DatosTransformados[[#This Row],[Preferred Contact Method Hidden]],Tabla3[#All],2,FALSE),DatosTransformados[[#This Row],[Preferred Contact Method Hidden]])</f>
        <v>Email</v>
      </c>
      <c r="AJ5656" s="2" t="str">
        <f>VLOOKUP(DatosTransformados[[#This Row],[Applied Discount Hidden]],Tabla3[#All],2,FALSE)</f>
        <v>No</v>
      </c>
      <c r="AK5656" s="2" t="b">
        <v>0</v>
      </c>
    </row>
    <row r="5657" spans="1:37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">
        <v>21</v>
      </c>
      <c r="O56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7" s="5" t="s">
        <v>21</v>
      </c>
      <c r="Q5657" s="5">
        <v>0</v>
      </c>
      <c r="R5657" s="5" t="s">
        <v>21</v>
      </c>
      <c r="S5657" s="5" t="s">
        <v>24</v>
      </c>
      <c r="T5657" s="5" t="s">
        <v>123</v>
      </c>
      <c r="U5657" s="5">
        <v>27</v>
      </c>
      <c r="V5657" s="5" t="str">
        <f>PROPER(DatosTransformados[[#This Row],[Payment Method Hidden]])</f>
        <v>Credit Card</v>
      </c>
      <c r="W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657" s="5">
        <v>935</v>
      </c>
      <c r="Y5657" s="5" t="s">
        <v>42</v>
      </c>
      <c r="Z5657" s="5" t="s">
        <v>359</v>
      </c>
      <c r="AA5657" s="5" t="s">
        <v>8179</v>
      </c>
      <c r="AB5657" s="6">
        <f>DATEVALUE(DatosTransformados[[#This Row],[Contact Date Hidden]])</f>
        <v>44958</v>
      </c>
      <c r="AC5657" s="6">
        <v>43849</v>
      </c>
      <c r="AD5657" s="5" t="s">
        <v>44</v>
      </c>
      <c r="AE5657" s="5" t="str">
        <f>VLOOKUP(DatosTransformados[[#This Row],[Customer Segment Hidden]],Tabla3[#All],2,FALSE)</f>
        <v>Medium</v>
      </c>
      <c r="AF5657" s="12">
        <v>26.24973481916053</v>
      </c>
      <c r="AG5657" s="5">
        <v>3</v>
      </c>
      <c r="AH5657" s="5" t="s">
        <v>29</v>
      </c>
      <c r="AI5657" s="5" t="str">
        <f>IFERROR(VLOOKUP(DatosTransformados[[#This Row],[Preferred Contact Method Hidden]],Tabla3[#All],2,FALSE),DatosTransformados[[#This Row],[Preferred Contact Method Hidden]])</f>
        <v>Email</v>
      </c>
      <c r="AJ5657" s="5" t="str">
        <f>VLOOKUP(DatosTransformados[[#This Row],[Applied Discount Hidden]],Tabla3[#All],2,FALSE)</f>
        <v>No</v>
      </c>
      <c r="AK5657" s="5" t="b">
        <v>0</v>
      </c>
    </row>
    <row r="5658" spans="1:37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">
        <v>21</v>
      </c>
      <c r="O56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8" s="2" t="s">
        <v>21</v>
      </c>
      <c r="Q5658" s="2">
        <v>0</v>
      </c>
      <c r="R5658" s="2" t="s">
        <v>21</v>
      </c>
      <c r="S5658" s="2" t="s">
        <v>24</v>
      </c>
      <c r="T5658" s="2" t="s">
        <v>35</v>
      </c>
      <c r="U5658" s="2">
        <v>35</v>
      </c>
      <c r="V5658" s="2" t="str">
        <f>PROPER(DatosTransformados[[#This Row],[Payment Method Hidden]])</f>
        <v>Direct Debit</v>
      </c>
      <c r="W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658" s="2">
        <v>35</v>
      </c>
      <c r="Y5658" s="2" t="s">
        <v>134</v>
      </c>
      <c r="Z5658" s="2" t="s">
        <v>403</v>
      </c>
      <c r="AA5658" s="2" t="s">
        <v>8181</v>
      </c>
      <c r="AB5658" s="3">
        <f>DATEVALUE(DatosTransformados[[#This Row],[Contact Date Hidden]])</f>
        <v>44652</v>
      </c>
      <c r="AC5658" s="3">
        <v>45179</v>
      </c>
      <c r="AD5658" s="2" t="s">
        <v>44</v>
      </c>
      <c r="AE5658" s="2" t="str">
        <f>VLOOKUP(DatosTransformados[[#This Row],[Customer Segment Hidden]],Tabla3[#All],2,FALSE)</f>
        <v>Medium</v>
      </c>
      <c r="AF5658" s="11">
        <v>28.03754378342693</v>
      </c>
      <c r="AG5658" s="2">
        <v>0</v>
      </c>
      <c r="AH5658" s="2" t="s">
        <v>49</v>
      </c>
      <c r="AI5658" s="2" t="str">
        <f>IFERROR(VLOOKUP(DatosTransformados[[#This Row],[Preferred Contact Method Hidden]],Tabla3[#All],2,FALSE),DatosTransformados[[#This Row],[Preferred Contact Method Hidden]])</f>
        <v>Phone</v>
      </c>
      <c r="AJ5658" s="2" t="str">
        <f>VLOOKUP(DatosTransformados[[#This Row],[Applied Discount Hidden]],Tabla3[#All],2,FALSE)</f>
        <v>No</v>
      </c>
      <c r="AK5658" s="2" t="b">
        <v>0</v>
      </c>
    </row>
    <row r="5659" spans="1:37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">
        <v>21</v>
      </c>
      <c r="O56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59" s="5" t="s">
        <v>33</v>
      </c>
      <c r="Q5659" s="5">
        <v>3</v>
      </c>
      <c r="R5659" s="5" t="s">
        <v>33</v>
      </c>
      <c r="S5659" s="5" t="s">
        <v>24</v>
      </c>
      <c r="T5659" s="5" t="s">
        <v>35</v>
      </c>
      <c r="U5659" s="5">
        <v>42</v>
      </c>
      <c r="V5659" s="5" t="str">
        <f>PROPER(DatosTransformados[[#This Row],[Payment Method Hidden]])</f>
        <v>Direct Debit</v>
      </c>
      <c r="W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659" s="5">
        <v>582</v>
      </c>
      <c r="Y5659" s="5"/>
      <c r="Z5659" s="5"/>
      <c r="AA5659" s="5" t="s">
        <v>2054</v>
      </c>
      <c r="AB5659" s="6">
        <f>DATEVALUE(DatosTransformados[[#This Row],[Contact Date Hidden]])</f>
        <v>44737</v>
      </c>
      <c r="AC5659" s="6">
        <v>44935</v>
      </c>
      <c r="AD5659" s="5" t="s">
        <v>38</v>
      </c>
      <c r="AE5659" s="5" t="str">
        <f>VLOOKUP(DatosTransformados[[#This Row],[Customer Segment Hidden]],Tabla3[#All],2,FALSE)</f>
        <v>Low</v>
      </c>
      <c r="AF5659" s="12">
        <v>37.8657435260656</v>
      </c>
      <c r="AG5659" s="5">
        <v>1</v>
      </c>
      <c r="AH5659" s="5" t="s">
        <v>63</v>
      </c>
      <c r="AI5659" s="5" t="str">
        <f>IFERROR(VLOOKUP(DatosTransformados[[#This Row],[Preferred Contact Method Hidden]],Tabla3[#All],2,FALSE),DatosTransformados[[#This Row],[Preferred Contact Method Hidden]])</f>
        <v>SMS</v>
      </c>
      <c r="AJ5659" s="5" t="str">
        <f>VLOOKUP(DatosTransformados[[#This Row],[Applied Discount Hidden]],Tabla3[#All],2,FALSE)</f>
        <v>Yes</v>
      </c>
      <c r="AK5659" s="5" t="b">
        <v>1</v>
      </c>
    </row>
    <row r="5660" spans="1:37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">
        <v>33</v>
      </c>
      <c r="O56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0" s="2" t="s">
        <v>21</v>
      </c>
      <c r="Q5660" s="2">
        <v>0</v>
      </c>
      <c r="R5660" s="2" t="s">
        <v>21</v>
      </c>
      <c r="S5660" s="2" t="s">
        <v>34</v>
      </c>
      <c r="T5660" s="2" t="s">
        <v>123</v>
      </c>
      <c r="U5660" s="2">
        <v>9</v>
      </c>
      <c r="V5660" s="2" t="str">
        <f>PROPER(DatosTransformados[[#This Row],[Payment Method Hidden]])</f>
        <v>Credit Card</v>
      </c>
      <c r="W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660" s="2">
        <v>90</v>
      </c>
      <c r="Y5660" s="2"/>
      <c r="Z5660" s="2"/>
      <c r="AA5660" s="2" t="s">
        <v>1798</v>
      </c>
      <c r="AB5660" s="3">
        <f>DATEVALUE(DatosTransformados[[#This Row],[Contact Date Hidden]])</f>
        <v>43841</v>
      </c>
      <c r="AC5660" s="3">
        <v>45033</v>
      </c>
      <c r="AD5660" s="2" t="s">
        <v>28</v>
      </c>
      <c r="AE5660" s="2" t="str">
        <f>VLOOKUP(DatosTransformados[[#This Row],[Customer Segment Hidden]],Tabla3[#All],2,FALSE)</f>
        <v>High</v>
      </c>
      <c r="AF5660" s="11">
        <v>9.0674376875921556</v>
      </c>
      <c r="AG5660" s="2">
        <v>6</v>
      </c>
      <c r="AH5660" s="2" t="s">
        <v>29</v>
      </c>
      <c r="AI5660" s="2" t="str">
        <f>IFERROR(VLOOKUP(DatosTransformados[[#This Row],[Preferred Contact Method Hidden]],Tabla3[#All],2,FALSE),DatosTransformados[[#This Row],[Preferred Contact Method Hidden]])</f>
        <v>Email</v>
      </c>
      <c r="AJ5660" s="2" t="str">
        <f>VLOOKUP(DatosTransformados[[#This Row],[Applied Discount Hidden]],Tabla3[#All],2,FALSE)</f>
        <v>Yes</v>
      </c>
      <c r="AK5660" s="2" t="b">
        <v>1</v>
      </c>
    </row>
    <row r="5661" spans="1:37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">
        <v>21</v>
      </c>
      <c r="O56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1" s="2" t="s">
        <v>21</v>
      </c>
      <c r="Q5661" s="2">
        <v>0</v>
      </c>
      <c r="R5661" s="2" t="s">
        <v>21</v>
      </c>
      <c r="S5661" s="2" t="s">
        <v>34</v>
      </c>
      <c r="T5661" s="2" t="s">
        <v>25</v>
      </c>
      <c r="U5661" s="2">
        <v>13</v>
      </c>
      <c r="V5661" s="2" t="str">
        <f>PROPER(DatosTransformados[[#This Row],[Payment Method Hidden]])</f>
        <v>Credit Card</v>
      </c>
      <c r="W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661" s="2">
        <v>262</v>
      </c>
      <c r="Y5661" s="2"/>
      <c r="Z5661" s="2"/>
      <c r="AA5661" s="2" t="s">
        <v>3720</v>
      </c>
      <c r="AB5661" s="3">
        <f>DATEVALUE(DatosTransformados[[#This Row],[Contact Date Hidden]])</f>
        <v>44079</v>
      </c>
      <c r="AC5661" s="3">
        <v>45033</v>
      </c>
      <c r="AD5661" s="2" t="s">
        <v>38</v>
      </c>
      <c r="AE5661" s="2" t="str">
        <f>VLOOKUP(DatosTransformados[[#This Row],[Customer Segment Hidden]],Tabla3[#All],2,FALSE)</f>
        <v>Low</v>
      </c>
      <c r="AF5661" s="11">
        <v>12.796692874650409</v>
      </c>
      <c r="AG5661" s="2">
        <v>0</v>
      </c>
      <c r="AH5661" s="2" t="s">
        <v>49</v>
      </c>
      <c r="AI5661" s="2" t="str">
        <f>IFERROR(VLOOKUP(DatosTransformados[[#This Row],[Preferred Contact Method Hidden]],Tabla3[#All],2,FALSE),DatosTransformados[[#This Row],[Preferred Contact Method Hidden]])</f>
        <v>Phone</v>
      </c>
      <c r="AJ5661" s="2" t="str">
        <f>VLOOKUP(DatosTransformados[[#This Row],[Applied Discount Hidden]],Tabla3[#All],2,FALSE)</f>
        <v>Yes</v>
      </c>
      <c r="AK5661" s="2" t="b">
        <v>1</v>
      </c>
    </row>
    <row r="5662" spans="1:37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">
        <v>21</v>
      </c>
      <c r="O56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2" s="5" t="s">
        <v>21</v>
      </c>
      <c r="Q5662" s="5">
        <v>0</v>
      </c>
      <c r="R5662" s="5" t="s">
        <v>21</v>
      </c>
      <c r="S5662" s="5" t="s">
        <v>24</v>
      </c>
      <c r="T5662" s="5" t="s">
        <v>35</v>
      </c>
      <c r="U5662" s="5">
        <v>35</v>
      </c>
      <c r="V5662" s="5" t="str">
        <f>PROPER(DatosTransformados[[#This Row],[Payment Method Hidden]])</f>
        <v>Direct Debit</v>
      </c>
      <c r="W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662" s="5">
        <v>381</v>
      </c>
      <c r="Y5662" s="5" t="s">
        <v>42</v>
      </c>
      <c r="Z5662" s="5" t="s">
        <v>213</v>
      </c>
      <c r="AA5662" s="5" t="s">
        <v>5596</v>
      </c>
      <c r="AB5662" s="6">
        <f>DATEVALUE(DatosTransformados[[#This Row],[Contact Date Hidden]])</f>
        <v>44513</v>
      </c>
      <c r="AC5662" s="6">
        <v>45256</v>
      </c>
      <c r="AD5662" s="5" t="s">
        <v>28</v>
      </c>
      <c r="AE5662" s="5" t="str">
        <f>VLOOKUP(DatosTransformados[[#This Row],[Customer Segment Hidden]],Tabla3[#All],2,FALSE)</f>
        <v>High</v>
      </c>
      <c r="AF5662" s="12">
        <v>29.493684766111251</v>
      </c>
      <c r="AG5662" s="5">
        <v>10</v>
      </c>
      <c r="AH5662" s="5" t="s">
        <v>29</v>
      </c>
      <c r="AI5662" s="5" t="str">
        <f>IFERROR(VLOOKUP(DatosTransformados[[#This Row],[Preferred Contact Method Hidden]],Tabla3[#All],2,FALSE),DatosTransformados[[#This Row],[Preferred Contact Method Hidden]])</f>
        <v>Email</v>
      </c>
      <c r="AJ5662" s="5" t="str">
        <f>VLOOKUP(DatosTransformados[[#This Row],[Applied Discount Hidden]],Tabla3[#All],2,FALSE)</f>
        <v>Yes</v>
      </c>
      <c r="AK5662" s="5" t="b">
        <v>1</v>
      </c>
    </row>
    <row r="5663" spans="1:37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">
        <v>21</v>
      </c>
      <c r="O56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3" s="2" t="s">
        <v>33</v>
      </c>
      <c r="Q5663" s="2">
        <v>5</v>
      </c>
      <c r="R5663" s="2" t="s">
        <v>21</v>
      </c>
      <c r="S5663" s="2" t="s">
        <v>24</v>
      </c>
      <c r="T5663" s="2" t="s">
        <v>123</v>
      </c>
      <c r="U5663" s="2">
        <v>15</v>
      </c>
      <c r="V5663" s="2" t="str">
        <f>PROPER(DatosTransformados[[#This Row],[Payment Method Hidden]])</f>
        <v>Credit Card</v>
      </c>
      <c r="W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663" s="2">
        <v>46</v>
      </c>
      <c r="Y5663" s="2" t="s">
        <v>103</v>
      </c>
      <c r="Z5663" s="2" t="s">
        <v>197</v>
      </c>
      <c r="AA5663" s="2" t="s">
        <v>2098</v>
      </c>
      <c r="AB5663" s="3">
        <f>DATEVALUE(DatosTransformados[[#This Row],[Contact Date Hidden]])</f>
        <v>44616</v>
      </c>
      <c r="AC5663" s="3">
        <v>44287</v>
      </c>
      <c r="AD5663" s="2" t="s">
        <v>38</v>
      </c>
      <c r="AE5663" s="2" t="str">
        <f>VLOOKUP(DatosTransformados[[#This Row],[Customer Segment Hidden]],Tabla3[#All],2,FALSE)</f>
        <v>Low</v>
      </c>
      <c r="AF5663" s="11">
        <v>13.650046304624659</v>
      </c>
      <c r="AG5663" s="2">
        <v>7</v>
      </c>
      <c r="AH5663" s="2" t="s">
        <v>63</v>
      </c>
      <c r="AI5663" s="2" t="str">
        <f>IFERROR(VLOOKUP(DatosTransformados[[#This Row],[Preferred Contact Method Hidden]],Tabla3[#All],2,FALSE),DatosTransformados[[#This Row],[Preferred Contact Method Hidden]])</f>
        <v>SMS</v>
      </c>
      <c r="AJ5663" s="2" t="str">
        <f>VLOOKUP(DatosTransformados[[#This Row],[Applied Discount Hidden]],Tabla3[#All],2,FALSE)</f>
        <v>Yes</v>
      </c>
      <c r="AK5663" s="2" t="b">
        <v>1</v>
      </c>
    </row>
    <row r="5664" spans="1:37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">
        <v>33</v>
      </c>
      <c r="O56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4" s="5" t="s">
        <v>21</v>
      </c>
      <c r="Q5664" s="5">
        <v>0</v>
      </c>
      <c r="R5664" s="5" t="s">
        <v>21</v>
      </c>
      <c r="S5664" s="5" t="s">
        <v>34</v>
      </c>
      <c r="T5664" s="5" t="s">
        <v>207</v>
      </c>
      <c r="U5664" s="5">
        <v>9</v>
      </c>
      <c r="V5664" s="5" t="str">
        <f>PROPER(DatosTransformados[[#This Row],[Payment Method Hidden]])</f>
        <v>Paper Check</v>
      </c>
      <c r="W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664" s="5">
        <v>298</v>
      </c>
      <c r="Y5664" s="5"/>
      <c r="Z5664" s="5"/>
      <c r="AA5664" s="5" t="s">
        <v>6186</v>
      </c>
      <c r="AB5664" s="6">
        <f>DATEVALUE(DatosTransformados[[#This Row],[Contact Date Hidden]])</f>
        <v>44104</v>
      </c>
      <c r="AC5664" s="6">
        <v>44944</v>
      </c>
      <c r="AD5664" s="5" t="s">
        <v>44</v>
      </c>
      <c r="AE5664" s="5" t="str">
        <f>VLOOKUP(DatosTransformados[[#This Row],[Customer Segment Hidden]],Tabla3[#All],2,FALSE)</f>
        <v>Medium</v>
      </c>
      <c r="AF5664" s="12">
        <v>8.0233401988669719</v>
      </c>
      <c r="AG5664" s="5">
        <v>6</v>
      </c>
      <c r="AH5664" s="5" t="s">
        <v>29</v>
      </c>
      <c r="AI5664" s="5" t="str">
        <f>IFERROR(VLOOKUP(DatosTransformados[[#This Row],[Preferred Contact Method Hidden]],Tabla3[#All],2,FALSE),DatosTransformados[[#This Row],[Preferred Contact Method Hidden]])</f>
        <v>Email</v>
      </c>
      <c r="AJ5664" s="5" t="str">
        <f>VLOOKUP(DatosTransformados[[#This Row],[Applied Discount Hidden]],Tabla3[#All],2,FALSE)</f>
        <v>No</v>
      </c>
      <c r="AK5664" s="5" t="b">
        <v>0</v>
      </c>
    </row>
    <row r="5665" spans="1:37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">
        <v>21</v>
      </c>
      <c r="O56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5" s="2" t="s">
        <v>33</v>
      </c>
      <c r="Q5665" s="2">
        <v>3</v>
      </c>
      <c r="R5665" s="2" t="s">
        <v>21</v>
      </c>
      <c r="S5665" s="2" t="s">
        <v>52</v>
      </c>
      <c r="T5665" s="2" t="s">
        <v>35</v>
      </c>
      <c r="U5665" s="2">
        <v>8</v>
      </c>
      <c r="V5665" s="2" t="str">
        <f>PROPER(DatosTransformados[[#This Row],[Payment Method Hidden]])</f>
        <v>Direct Debit</v>
      </c>
      <c r="W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665" s="2">
        <v>592</v>
      </c>
      <c r="Y5665" s="2"/>
      <c r="Z5665" s="2"/>
      <c r="AA5665" s="2" t="s">
        <v>8189</v>
      </c>
      <c r="AB5665" s="3">
        <f>DATEVALUE(DatosTransformados[[#This Row],[Contact Date Hidden]])</f>
        <v>44738</v>
      </c>
      <c r="AC5665" s="3">
        <v>44580</v>
      </c>
      <c r="AD5665" s="2" t="s">
        <v>44</v>
      </c>
      <c r="AE5665" s="2" t="str">
        <f>VLOOKUP(DatosTransformados[[#This Row],[Customer Segment Hidden]],Tabla3[#All],2,FALSE)</f>
        <v>Medium</v>
      </c>
      <c r="AF5665" s="11">
        <v>8.4611523082184164</v>
      </c>
      <c r="AG5665" s="2">
        <v>9</v>
      </c>
      <c r="AH5665" s="2" t="s">
        <v>29</v>
      </c>
      <c r="AI5665" s="2" t="str">
        <f>IFERROR(VLOOKUP(DatosTransformados[[#This Row],[Preferred Contact Method Hidden]],Tabla3[#All],2,FALSE),DatosTransformados[[#This Row],[Preferred Contact Method Hidden]])</f>
        <v>Email</v>
      </c>
      <c r="AJ5665" s="2" t="str">
        <f>VLOOKUP(DatosTransformados[[#This Row],[Applied Discount Hidden]],Tabla3[#All],2,FALSE)</f>
        <v>Yes</v>
      </c>
      <c r="AK5665" s="2" t="b">
        <v>1</v>
      </c>
    </row>
    <row r="5666" spans="1:37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">
        <v>21</v>
      </c>
      <c r="O56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6" s="5" t="s">
        <v>21</v>
      </c>
      <c r="Q5666" s="5">
        <v>0</v>
      </c>
      <c r="R5666" s="5" t="s">
        <v>33</v>
      </c>
      <c r="S5666" s="5" t="s">
        <v>24</v>
      </c>
      <c r="T5666" s="5" t="s">
        <v>35</v>
      </c>
      <c r="U5666" s="5">
        <v>31</v>
      </c>
      <c r="V5666" s="5" t="str">
        <f>PROPER(DatosTransformados[[#This Row],[Payment Method Hidden]])</f>
        <v>Direct Debit</v>
      </c>
      <c r="W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666" s="5">
        <v>283</v>
      </c>
      <c r="Y5666" s="5" t="s">
        <v>134</v>
      </c>
      <c r="Z5666" s="5" t="s">
        <v>232</v>
      </c>
      <c r="AA5666" s="5" t="s">
        <v>8191</v>
      </c>
      <c r="AB5666" s="6">
        <f>DATEVALUE(DatosTransformados[[#This Row],[Contact Date Hidden]])</f>
        <v>43833</v>
      </c>
      <c r="AC5666" s="6">
        <v>45212</v>
      </c>
      <c r="AD5666" s="5" t="s">
        <v>28</v>
      </c>
      <c r="AE5666" s="5" t="str">
        <f>VLOOKUP(DatosTransformados[[#This Row],[Customer Segment Hidden]],Tabla3[#All],2,FALSE)</f>
        <v>High</v>
      </c>
      <c r="AF5666" s="12">
        <v>25.497692841539831</v>
      </c>
      <c r="AG5666" s="5">
        <v>6</v>
      </c>
      <c r="AH5666" s="5" t="s">
        <v>29</v>
      </c>
      <c r="AI5666" s="5" t="str">
        <f>IFERROR(VLOOKUP(DatosTransformados[[#This Row],[Preferred Contact Method Hidden]],Tabla3[#All],2,FALSE),DatosTransformados[[#This Row],[Preferred Contact Method Hidden]])</f>
        <v>Email</v>
      </c>
      <c r="AJ5666" s="5" t="str">
        <f>VLOOKUP(DatosTransformados[[#This Row],[Applied Discount Hidden]],Tabla3[#All],2,FALSE)</f>
        <v>Yes</v>
      </c>
      <c r="AK5666" s="5" t="b">
        <v>1</v>
      </c>
    </row>
    <row r="5667" spans="1:37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">
        <v>21</v>
      </c>
      <c r="O56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7" s="2" t="s">
        <v>21</v>
      </c>
      <c r="Q5667" s="2">
        <v>0</v>
      </c>
      <c r="R5667" s="2" t="s">
        <v>21</v>
      </c>
      <c r="S5667" s="2" t="s">
        <v>24</v>
      </c>
      <c r="T5667" s="2" t="s">
        <v>117</v>
      </c>
      <c r="U5667" s="2">
        <v>50</v>
      </c>
      <c r="V5667" s="2" t="str">
        <f>PROPER(DatosTransformados[[#This Row],[Payment Method Hidden]])</f>
        <v>Direct Debit</v>
      </c>
      <c r="W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667" s="2">
        <v>50</v>
      </c>
      <c r="Y5667" s="2" t="s">
        <v>87</v>
      </c>
      <c r="Z5667" s="2" t="s">
        <v>180</v>
      </c>
      <c r="AA5667" s="2" t="s">
        <v>1008</v>
      </c>
      <c r="AB5667" s="3">
        <f>DATEVALUE(DatosTransformados[[#This Row],[Contact Date Hidden]])</f>
        <v>43930</v>
      </c>
      <c r="AC5667" s="3">
        <v>43961</v>
      </c>
      <c r="AD5667" s="2" t="s">
        <v>44</v>
      </c>
      <c r="AE5667" s="2" t="str">
        <f>VLOOKUP(DatosTransformados[[#This Row],[Customer Segment Hidden]],Tabla3[#All],2,FALSE)</f>
        <v>Medium</v>
      </c>
      <c r="AF5667" s="11">
        <v>57.055182272755758</v>
      </c>
      <c r="AG5667" s="2">
        <v>0</v>
      </c>
      <c r="AH5667" s="2" t="s">
        <v>63</v>
      </c>
      <c r="AI5667" s="2" t="str">
        <f>IFERROR(VLOOKUP(DatosTransformados[[#This Row],[Preferred Contact Method Hidden]],Tabla3[#All],2,FALSE),DatosTransformados[[#This Row],[Preferred Contact Method Hidden]])</f>
        <v>SMS</v>
      </c>
      <c r="AJ5667" s="2" t="str">
        <f>VLOOKUP(DatosTransformados[[#This Row],[Applied Discount Hidden]],Tabla3[#All],2,FALSE)</f>
        <v>No</v>
      </c>
      <c r="AK5667" s="2" t="b">
        <v>0</v>
      </c>
    </row>
    <row r="5668" spans="1:37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">
        <v>21</v>
      </c>
      <c r="O56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8" s="5" t="s">
        <v>21</v>
      </c>
      <c r="Q5668" s="5">
        <v>0</v>
      </c>
      <c r="R5668" s="5" t="s">
        <v>21</v>
      </c>
      <c r="S5668" s="5" t="s">
        <v>34</v>
      </c>
      <c r="T5668" s="5" t="s">
        <v>123</v>
      </c>
      <c r="U5668" s="5">
        <v>15</v>
      </c>
      <c r="V5668" s="5" t="str">
        <f>PROPER(DatosTransformados[[#This Row],[Payment Method Hidden]])</f>
        <v>Credit Card</v>
      </c>
      <c r="W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668" s="5">
        <v>169</v>
      </c>
      <c r="Y5668" s="5"/>
      <c r="Z5668" s="5"/>
      <c r="AA5668" s="5" t="s">
        <v>8194</v>
      </c>
      <c r="AB5668" s="6">
        <f>DATEVALUE(DatosTransformados[[#This Row],[Contact Date Hidden]])</f>
        <v>44672</v>
      </c>
      <c r="AC5668" s="6">
        <v>44013</v>
      </c>
      <c r="AD5668" s="5" t="s">
        <v>44</v>
      </c>
      <c r="AE5668" s="5" t="str">
        <f>VLOOKUP(DatosTransformados[[#This Row],[Customer Segment Hidden]],Tabla3[#All],2,FALSE)</f>
        <v>Medium</v>
      </c>
      <c r="AF5668" s="12">
        <v>12.75097873202323</v>
      </c>
      <c r="AG5668" s="5">
        <v>10</v>
      </c>
      <c r="AH5668" s="5" t="s">
        <v>29</v>
      </c>
      <c r="AI5668" s="5" t="str">
        <f>IFERROR(VLOOKUP(DatosTransformados[[#This Row],[Preferred Contact Method Hidden]],Tabla3[#All],2,FALSE),DatosTransformados[[#This Row],[Preferred Contact Method Hidden]])</f>
        <v>Email</v>
      </c>
      <c r="AJ5668" s="5" t="str">
        <f>VLOOKUP(DatosTransformados[[#This Row],[Applied Discount Hidden]],Tabla3[#All],2,FALSE)</f>
        <v>No</v>
      </c>
      <c r="AK5668" s="5" t="b">
        <v>0</v>
      </c>
    </row>
    <row r="5669" spans="1:37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">
        <v>33</v>
      </c>
      <c r="O56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69" s="2" t="s">
        <v>33</v>
      </c>
      <c r="Q5669" s="2">
        <v>2</v>
      </c>
      <c r="R5669" s="2" t="s">
        <v>33</v>
      </c>
      <c r="S5669" s="2" t="s">
        <v>24</v>
      </c>
      <c r="T5669" s="2" t="s">
        <v>35</v>
      </c>
      <c r="U5669" s="2">
        <v>57</v>
      </c>
      <c r="V5669" s="2" t="str">
        <f>PROPER(DatosTransformados[[#This Row],[Payment Method Hidden]])</f>
        <v>Direct Debit</v>
      </c>
      <c r="W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5669" s="2">
        <v>1887</v>
      </c>
      <c r="Y5669" s="2"/>
      <c r="Z5669" s="2"/>
      <c r="AA5669" s="2" t="s">
        <v>8196</v>
      </c>
      <c r="AB5669" s="3">
        <f>DATEVALUE(DatosTransformados[[#This Row],[Contact Date Hidden]])</f>
        <v>44811</v>
      </c>
      <c r="AC5669" s="3">
        <v>44661</v>
      </c>
      <c r="AD5669" s="2" t="s">
        <v>38</v>
      </c>
      <c r="AE5669" s="2" t="str">
        <f>VLOOKUP(DatosTransformados[[#This Row],[Customer Segment Hidden]],Tabla3[#All],2,FALSE)</f>
        <v>Low</v>
      </c>
      <c r="AF5669" s="11">
        <v>51.576983431509539</v>
      </c>
      <c r="AG5669" s="2">
        <v>0</v>
      </c>
      <c r="AH5669" s="2" t="s">
        <v>29</v>
      </c>
      <c r="AI5669" s="2" t="str">
        <f>IFERROR(VLOOKUP(DatosTransformados[[#This Row],[Preferred Contact Method Hidden]],Tabla3[#All],2,FALSE),DatosTransformados[[#This Row],[Preferred Contact Method Hidden]])</f>
        <v>Email</v>
      </c>
      <c r="AJ5669" s="2" t="str">
        <f>VLOOKUP(DatosTransformados[[#This Row],[Applied Discount Hidden]],Tabla3[#All],2,FALSE)</f>
        <v>No</v>
      </c>
      <c r="AK5669" s="2" t="b">
        <v>0</v>
      </c>
    </row>
    <row r="5670" spans="1:37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">
        <v>21</v>
      </c>
      <c r="O56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0" s="5" t="s">
        <v>33</v>
      </c>
      <c r="Q5670" s="5">
        <v>2</v>
      </c>
      <c r="R5670" s="5" t="s">
        <v>21</v>
      </c>
      <c r="S5670" s="5" t="s">
        <v>24</v>
      </c>
      <c r="T5670" s="5" t="s">
        <v>35</v>
      </c>
      <c r="U5670" s="5">
        <v>30</v>
      </c>
      <c r="V5670" s="5" t="str">
        <f>PROPER(DatosTransformados[[#This Row],[Payment Method Hidden]])</f>
        <v>Direct Debit</v>
      </c>
      <c r="W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670" s="5">
        <v>396</v>
      </c>
      <c r="Y5670" s="5"/>
      <c r="Z5670" s="5"/>
      <c r="AA5670" s="5" t="s">
        <v>8029</v>
      </c>
      <c r="AB5670" s="6">
        <f>DATEVALUE(DatosTransformados[[#This Row],[Contact Date Hidden]])</f>
        <v>44719</v>
      </c>
      <c r="AC5670" s="6">
        <v>44931</v>
      </c>
      <c r="AD5670" s="5" t="s">
        <v>28</v>
      </c>
      <c r="AE5670" s="5" t="str">
        <f>VLOOKUP(DatosTransformados[[#This Row],[Customer Segment Hidden]],Tabla3[#All],2,FALSE)</f>
        <v>High</v>
      </c>
      <c r="AF5670" s="12">
        <v>32.323866103082317</v>
      </c>
      <c r="AG5670" s="5">
        <v>10</v>
      </c>
      <c r="AH5670" s="5" t="s">
        <v>29</v>
      </c>
      <c r="AI5670" s="5" t="str">
        <f>IFERROR(VLOOKUP(DatosTransformados[[#This Row],[Preferred Contact Method Hidden]],Tabla3[#All],2,FALSE),DatosTransformados[[#This Row],[Preferred Contact Method Hidden]])</f>
        <v>Email</v>
      </c>
      <c r="AJ5670" s="5" t="str">
        <f>VLOOKUP(DatosTransformados[[#This Row],[Applied Discount Hidden]],Tabla3[#All],2,FALSE)</f>
        <v>No</v>
      </c>
      <c r="AK5670" s="5" t="b">
        <v>0</v>
      </c>
    </row>
    <row r="5671" spans="1:37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">
        <v>21</v>
      </c>
      <c r="O56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1" s="2" t="s">
        <v>21</v>
      </c>
      <c r="Q5671" s="2">
        <v>0</v>
      </c>
      <c r="R5671" s="2" t="s">
        <v>33</v>
      </c>
      <c r="S5671" s="2" t="s">
        <v>24</v>
      </c>
      <c r="T5671" s="2" t="s">
        <v>25</v>
      </c>
      <c r="U5671" s="2">
        <v>53</v>
      </c>
      <c r="V5671" s="2" t="str">
        <f>PROPER(DatosTransformados[[#This Row],[Payment Method Hidden]])</f>
        <v>Credit Card</v>
      </c>
      <c r="W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671" s="2">
        <v>377</v>
      </c>
      <c r="Y5671" s="2" t="s">
        <v>134</v>
      </c>
      <c r="Z5671" s="2" t="s">
        <v>135</v>
      </c>
      <c r="AA5671" s="2" t="s">
        <v>619</v>
      </c>
      <c r="AB5671" s="3">
        <f>DATEVALUE(DatosTransformados[[#This Row],[Contact Date Hidden]])</f>
        <v>44154</v>
      </c>
      <c r="AC5671" s="3">
        <v>44522</v>
      </c>
      <c r="AD5671" s="2" t="s">
        <v>28</v>
      </c>
      <c r="AE5671" s="2" t="str">
        <f>VLOOKUP(DatosTransformados[[#This Row],[Customer Segment Hidden]],Tabla3[#All],2,FALSE)</f>
        <v>High</v>
      </c>
      <c r="AF5671" s="11">
        <v>42.698505162004317</v>
      </c>
      <c r="AG5671" s="2">
        <v>4</v>
      </c>
      <c r="AH5671" s="2" t="s">
        <v>63</v>
      </c>
      <c r="AI5671" s="2" t="str">
        <f>IFERROR(VLOOKUP(DatosTransformados[[#This Row],[Preferred Contact Method Hidden]],Tabla3[#All],2,FALSE),DatosTransformados[[#This Row],[Preferred Contact Method Hidden]])</f>
        <v>SMS</v>
      </c>
      <c r="AJ5671" s="2" t="str">
        <f>VLOOKUP(DatosTransformados[[#This Row],[Applied Discount Hidden]],Tabla3[#All],2,FALSE)</f>
        <v>Yes</v>
      </c>
      <c r="AK5671" s="2" t="b">
        <v>1</v>
      </c>
    </row>
    <row r="5672" spans="1:37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">
        <v>21</v>
      </c>
      <c r="O56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2" s="5" t="s">
        <v>21</v>
      </c>
      <c r="Q5672" s="5">
        <v>0</v>
      </c>
      <c r="R5672" s="5" t="s">
        <v>21</v>
      </c>
      <c r="S5672" s="5" t="s">
        <v>24</v>
      </c>
      <c r="T5672" s="5" t="s">
        <v>117</v>
      </c>
      <c r="U5672" s="5">
        <v>19</v>
      </c>
      <c r="V5672" s="5" t="str">
        <f>PROPER(DatosTransformados[[#This Row],[Payment Method Hidden]])</f>
        <v>Direct Debit</v>
      </c>
      <c r="W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672" s="5">
        <v>19</v>
      </c>
      <c r="Y5672" s="5" t="s">
        <v>87</v>
      </c>
      <c r="Z5672" s="5" t="s">
        <v>180</v>
      </c>
      <c r="AA5672" s="5" t="s">
        <v>1056</v>
      </c>
      <c r="AB5672" s="6">
        <f>DATEVALUE(DatosTransformados[[#This Row],[Contact Date Hidden]])</f>
        <v>44399</v>
      </c>
      <c r="AC5672" s="6">
        <v>43964</v>
      </c>
      <c r="AD5672" s="5" t="s">
        <v>44</v>
      </c>
      <c r="AE5672" s="5" t="str">
        <f>VLOOKUP(DatosTransformados[[#This Row],[Customer Segment Hidden]],Tabla3[#All],2,FALSE)</f>
        <v>Medium</v>
      </c>
      <c r="AF5672" s="12">
        <v>16.48078372717389</v>
      </c>
      <c r="AG5672" s="5">
        <v>3</v>
      </c>
      <c r="AH5672" s="5" t="s">
        <v>49</v>
      </c>
      <c r="AI5672" s="5" t="str">
        <f>IFERROR(VLOOKUP(DatosTransformados[[#This Row],[Preferred Contact Method Hidden]],Tabla3[#All],2,FALSE),DatosTransformados[[#This Row],[Preferred Contact Method Hidden]])</f>
        <v>Phone</v>
      </c>
      <c r="AJ5672" s="5" t="str">
        <f>VLOOKUP(DatosTransformados[[#This Row],[Applied Discount Hidden]],Tabla3[#All],2,FALSE)</f>
        <v>Yes</v>
      </c>
      <c r="AK5672" s="5" t="b">
        <v>1</v>
      </c>
    </row>
    <row r="5673" spans="1:37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">
        <v>21</v>
      </c>
      <c r="O56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3" s="2" t="s">
        <v>21</v>
      </c>
      <c r="Q5673" s="2">
        <v>0</v>
      </c>
      <c r="R5673" s="2" t="s">
        <v>21</v>
      </c>
      <c r="S5673" s="2" t="s">
        <v>24</v>
      </c>
      <c r="T5673" s="2" t="s">
        <v>117</v>
      </c>
      <c r="U5673" s="2">
        <v>14</v>
      </c>
      <c r="V5673" s="2" t="str">
        <f>PROPER(DatosTransformados[[#This Row],[Payment Method Hidden]])</f>
        <v>Direct Debit</v>
      </c>
      <c r="W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5673" s="2">
        <v>57</v>
      </c>
      <c r="Y5673" s="2" t="s">
        <v>42</v>
      </c>
      <c r="Z5673" s="2" t="s">
        <v>184</v>
      </c>
      <c r="AA5673" s="2" t="s">
        <v>3536</v>
      </c>
      <c r="AB5673" s="3">
        <f>DATEVALUE(DatosTransformados[[#This Row],[Contact Date Hidden]])</f>
        <v>43889</v>
      </c>
      <c r="AC5673" s="3">
        <v>44048</v>
      </c>
      <c r="AD5673" s="2" t="s">
        <v>28</v>
      </c>
      <c r="AE5673" s="2" t="str">
        <f>VLOOKUP(DatosTransformados[[#This Row],[Customer Segment Hidden]],Tabla3[#All],2,FALSE)</f>
        <v>High</v>
      </c>
      <c r="AF5673" s="11">
        <v>14.800212545553901</v>
      </c>
      <c r="AG5673" s="2">
        <v>2</v>
      </c>
      <c r="AH5673" s="2" t="s">
        <v>63</v>
      </c>
      <c r="AI5673" s="2" t="str">
        <f>IFERROR(VLOOKUP(DatosTransformados[[#This Row],[Preferred Contact Method Hidden]],Tabla3[#All],2,FALSE),DatosTransformados[[#This Row],[Preferred Contact Method Hidden]])</f>
        <v>SMS</v>
      </c>
      <c r="AJ5673" s="2" t="str">
        <f>VLOOKUP(DatosTransformados[[#This Row],[Applied Discount Hidden]],Tabla3[#All],2,FALSE)</f>
        <v>Yes</v>
      </c>
      <c r="AK5673" s="2" t="b">
        <v>1</v>
      </c>
    </row>
    <row r="5674" spans="1:37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">
        <v>21</v>
      </c>
      <c r="O56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4" s="5" t="s">
        <v>21</v>
      </c>
      <c r="Q5674" s="5">
        <v>0</v>
      </c>
      <c r="R5674" s="5" t="s">
        <v>21</v>
      </c>
      <c r="S5674" s="5" t="s">
        <v>24</v>
      </c>
      <c r="T5674" s="5" t="s">
        <v>35</v>
      </c>
      <c r="U5674" s="5">
        <v>30</v>
      </c>
      <c r="V5674" s="5" t="str">
        <f>PROPER(DatosTransformados[[#This Row],[Payment Method Hidden]])</f>
        <v>Direct Debit</v>
      </c>
      <c r="W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674" s="5">
        <v>30</v>
      </c>
      <c r="Y5674" s="5" t="s">
        <v>87</v>
      </c>
      <c r="Z5674" s="5" t="s">
        <v>535</v>
      </c>
      <c r="AA5674" s="5" t="s">
        <v>4298</v>
      </c>
      <c r="AB5674" s="6">
        <f>DATEVALUE(DatosTransformados[[#This Row],[Contact Date Hidden]])</f>
        <v>44129</v>
      </c>
      <c r="AC5674" s="6">
        <v>44519</v>
      </c>
      <c r="AD5674" s="5" t="s">
        <v>44</v>
      </c>
      <c r="AE5674" s="5" t="str">
        <f>VLOOKUP(DatosTransformados[[#This Row],[Customer Segment Hidden]],Tabla3[#All],2,FALSE)</f>
        <v>Medium</v>
      </c>
      <c r="AF5674" s="12">
        <v>29.244129727944451</v>
      </c>
      <c r="AG5674" s="5">
        <v>8</v>
      </c>
      <c r="AH5674" s="5" t="s">
        <v>49</v>
      </c>
      <c r="AI5674" s="5" t="str">
        <f>IFERROR(VLOOKUP(DatosTransformados[[#This Row],[Preferred Contact Method Hidden]],Tabla3[#All],2,FALSE),DatosTransformados[[#This Row],[Preferred Contact Method Hidden]])</f>
        <v>Phone</v>
      </c>
      <c r="AJ5674" s="5" t="str">
        <f>VLOOKUP(DatosTransformados[[#This Row],[Applied Discount Hidden]],Tabla3[#All],2,FALSE)</f>
        <v>No</v>
      </c>
      <c r="AK5674" s="5" t="b">
        <v>0</v>
      </c>
    </row>
    <row r="5675" spans="1:37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">
        <v>21</v>
      </c>
      <c r="O56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5" s="2" t="s">
        <v>21</v>
      </c>
      <c r="Q5675" s="2">
        <v>0</v>
      </c>
      <c r="R5675" s="2" t="s">
        <v>33</v>
      </c>
      <c r="S5675" s="2" t="s">
        <v>24</v>
      </c>
      <c r="T5675" s="2" t="s">
        <v>117</v>
      </c>
      <c r="U5675" s="2">
        <v>63</v>
      </c>
      <c r="V5675" s="2" t="str">
        <f>PROPER(DatosTransformados[[#This Row],[Payment Method Hidden]])</f>
        <v>Direct Debit</v>
      </c>
      <c r="W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5675" s="2">
        <v>3785</v>
      </c>
      <c r="Y5675" s="2" t="s">
        <v>87</v>
      </c>
      <c r="Z5675" s="2" t="s">
        <v>126</v>
      </c>
      <c r="AA5675" s="2" t="s">
        <v>3259</v>
      </c>
      <c r="AB5675" s="3">
        <f>DATEVALUE(DatosTransformados[[#This Row],[Contact Date Hidden]])</f>
        <v>44195</v>
      </c>
      <c r="AC5675" s="3">
        <v>43930</v>
      </c>
      <c r="AD5675" s="2" t="s">
        <v>44</v>
      </c>
      <c r="AE5675" s="2" t="str">
        <f>VLOOKUP(DatosTransformados[[#This Row],[Customer Segment Hidden]],Tabla3[#All],2,FALSE)</f>
        <v>Medium</v>
      </c>
      <c r="AF5675" s="11">
        <v>56.402882060468201</v>
      </c>
      <c r="AG5675" s="2">
        <v>9</v>
      </c>
      <c r="AH5675" s="2" t="s">
        <v>49</v>
      </c>
      <c r="AI5675" s="2" t="str">
        <f>IFERROR(VLOOKUP(DatosTransformados[[#This Row],[Preferred Contact Method Hidden]],Tabla3[#All],2,FALSE),DatosTransformados[[#This Row],[Preferred Contact Method Hidden]])</f>
        <v>Phone</v>
      </c>
      <c r="AJ5675" s="2" t="str">
        <f>VLOOKUP(DatosTransformados[[#This Row],[Applied Discount Hidden]],Tabla3[#All],2,FALSE)</f>
        <v>Yes</v>
      </c>
      <c r="AK5675" s="2" t="b">
        <v>1</v>
      </c>
    </row>
    <row r="5676" spans="1:37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">
        <v>21</v>
      </c>
      <c r="O56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6" s="5" t="s">
        <v>21</v>
      </c>
      <c r="Q5676" s="5">
        <v>0</v>
      </c>
      <c r="R5676" s="5" t="s">
        <v>21</v>
      </c>
      <c r="S5676" s="5" t="s">
        <v>24</v>
      </c>
      <c r="T5676" s="5" t="s">
        <v>117</v>
      </c>
      <c r="U5676" s="5">
        <v>37</v>
      </c>
      <c r="V5676" s="5" t="str">
        <f>PROPER(DatosTransformados[[#This Row],[Payment Method Hidden]])</f>
        <v>Direct Debit</v>
      </c>
      <c r="W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676" s="5">
        <v>846</v>
      </c>
      <c r="Y5676" s="5"/>
      <c r="Z5676" s="5"/>
      <c r="AA5676" s="5" t="s">
        <v>1668</v>
      </c>
      <c r="AB5676" s="6">
        <f>DATEVALUE(DatosTransformados[[#This Row],[Contact Date Hidden]])</f>
        <v>44748</v>
      </c>
      <c r="AC5676" s="6">
        <v>44621</v>
      </c>
      <c r="AD5676" s="5" t="s">
        <v>38</v>
      </c>
      <c r="AE5676" s="5" t="str">
        <f>VLOOKUP(DatosTransformados[[#This Row],[Customer Segment Hidden]],Tabla3[#All],2,FALSE)</f>
        <v>Low</v>
      </c>
      <c r="AF5676" s="12">
        <v>30.053576738287301</v>
      </c>
      <c r="AG5676" s="5">
        <v>9</v>
      </c>
      <c r="AH5676" s="5" t="s">
        <v>29</v>
      </c>
      <c r="AI5676" s="5" t="str">
        <f>IFERROR(VLOOKUP(DatosTransformados[[#This Row],[Preferred Contact Method Hidden]],Tabla3[#All],2,FALSE),DatosTransformados[[#This Row],[Preferred Contact Method Hidden]])</f>
        <v>Email</v>
      </c>
      <c r="AJ5676" s="5" t="str">
        <f>VLOOKUP(DatosTransformados[[#This Row],[Applied Discount Hidden]],Tabla3[#All],2,FALSE)</f>
        <v>Yes</v>
      </c>
      <c r="AK5676" s="5" t="b">
        <v>1</v>
      </c>
    </row>
    <row r="5677" spans="1:37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">
        <v>21</v>
      </c>
      <c r="O56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7" s="2" t="s">
        <v>33</v>
      </c>
      <c r="Q5677" s="2">
        <v>2</v>
      </c>
      <c r="R5677" s="2" t="s">
        <v>21</v>
      </c>
      <c r="S5677" s="2" t="s">
        <v>24</v>
      </c>
      <c r="T5677" s="2" t="s">
        <v>25</v>
      </c>
      <c r="U5677" s="2">
        <v>7</v>
      </c>
      <c r="V5677" s="2" t="str">
        <f>PROPER(DatosTransformados[[#This Row],[Payment Method Hidden]])</f>
        <v>Credit Card</v>
      </c>
      <c r="W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677" s="2">
        <v>55</v>
      </c>
      <c r="Y5677" s="2"/>
      <c r="Z5677" s="2"/>
      <c r="AA5677" s="2" t="s">
        <v>7771</v>
      </c>
      <c r="AB5677" s="3">
        <f>DATEVALUE(DatosTransformados[[#This Row],[Contact Date Hidden]])</f>
        <v>44563</v>
      </c>
      <c r="AC5677" s="3">
        <v>44467</v>
      </c>
      <c r="AD5677" s="2" t="s">
        <v>38</v>
      </c>
      <c r="AE5677" s="2" t="str">
        <f>VLOOKUP(DatosTransformados[[#This Row],[Customer Segment Hidden]],Tabla3[#All],2,FALSE)</f>
        <v>Low</v>
      </c>
      <c r="AF5677" s="11">
        <v>5.846110429646874</v>
      </c>
      <c r="AG5677" s="2">
        <v>6</v>
      </c>
      <c r="AH5677" s="2" t="s">
        <v>49</v>
      </c>
      <c r="AI5677" s="2" t="str">
        <f>IFERROR(VLOOKUP(DatosTransformados[[#This Row],[Preferred Contact Method Hidden]],Tabla3[#All],2,FALSE),DatosTransformados[[#This Row],[Preferred Contact Method Hidden]])</f>
        <v>Phone</v>
      </c>
      <c r="AJ5677" s="2" t="str">
        <f>VLOOKUP(DatosTransformados[[#This Row],[Applied Discount Hidden]],Tabla3[#All],2,FALSE)</f>
        <v>Yes</v>
      </c>
      <c r="AK5677" s="2" t="b">
        <v>1</v>
      </c>
    </row>
    <row r="5678" spans="1:37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">
        <v>21</v>
      </c>
      <c r="O56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8" s="5" t="s">
        <v>21</v>
      </c>
      <c r="Q5678" s="5">
        <v>0</v>
      </c>
      <c r="R5678" s="5" t="s">
        <v>33</v>
      </c>
      <c r="S5678" s="5" t="s">
        <v>24</v>
      </c>
      <c r="T5678" s="5" t="s">
        <v>117</v>
      </c>
      <c r="U5678" s="5">
        <v>64</v>
      </c>
      <c r="V5678" s="5" t="str">
        <f>PROPER(DatosTransformados[[#This Row],[Payment Method Hidden]])</f>
        <v>Direct Debit</v>
      </c>
      <c r="W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5678" s="5">
        <v>1413</v>
      </c>
      <c r="Y5678" s="5" t="s">
        <v>87</v>
      </c>
      <c r="Z5678" s="5" t="s">
        <v>126</v>
      </c>
      <c r="AA5678" s="5" t="s">
        <v>2214</v>
      </c>
      <c r="AB5678" s="6">
        <f>DATEVALUE(DatosTransformados[[#This Row],[Contact Date Hidden]])</f>
        <v>45178</v>
      </c>
      <c r="AC5678" s="6">
        <v>44458</v>
      </c>
      <c r="AD5678" s="5" t="s">
        <v>38</v>
      </c>
      <c r="AE5678" s="5" t="str">
        <f>VLOOKUP(DatosTransformados[[#This Row],[Customer Segment Hidden]],Tabla3[#All],2,FALSE)</f>
        <v>Low</v>
      </c>
      <c r="AF5678" s="12">
        <v>75.004764572488654</v>
      </c>
      <c r="AG5678" s="5">
        <v>3</v>
      </c>
      <c r="AH5678" s="5" t="s">
        <v>29</v>
      </c>
      <c r="AI5678" s="5" t="str">
        <f>IFERROR(VLOOKUP(DatosTransformados[[#This Row],[Preferred Contact Method Hidden]],Tabla3[#All],2,FALSE),DatosTransformados[[#This Row],[Preferred Contact Method Hidden]])</f>
        <v>Email</v>
      </c>
      <c r="AJ5678" s="5" t="str">
        <f>VLOOKUP(DatosTransformados[[#This Row],[Applied Discount Hidden]],Tabla3[#All],2,FALSE)</f>
        <v>No</v>
      </c>
      <c r="AK5678" s="5" t="b">
        <v>0</v>
      </c>
    </row>
    <row r="5679" spans="1:37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">
        <v>21</v>
      </c>
      <c r="O56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79" s="2" t="s">
        <v>21</v>
      </c>
      <c r="Q5679" s="2">
        <v>0</v>
      </c>
      <c r="R5679" s="2" t="s">
        <v>21</v>
      </c>
      <c r="S5679" s="2" t="s">
        <v>24</v>
      </c>
      <c r="T5679" s="2" t="s">
        <v>117</v>
      </c>
      <c r="U5679" s="2">
        <v>13</v>
      </c>
      <c r="V5679" s="2" t="str">
        <f>PROPER(DatosTransformados[[#This Row],[Payment Method Hidden]])</f>
        <v>Direct Debit</v>
      </c>
      <c r="W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679" s="2">
        <v>161</v>
      </c>
      <c r="Y5679" s="2"/>
      <c r="Z5679" s="2"/>
      <c r="AA5679" s="2" t="s">
        <v>8207</v>
      </c>
      <c r="AB5679" s="3">
        <f>DATEVALUE(DatosTransformados[[#This Row],[Contact Date Hidden]])</f>
        <v>44461</v>
      </c>
      <c r="AC5679" s="3">
        <v>44666</v>
      </c>
      <c r="AD5679" s="2" t="s">
        <v>44</v>
      </c>
      <c r="AE5679" s="2" t="str">
        <f>VLOOKUP(DatosTransformados[[#This Row],[Customer Segment Hidden]],Tabla3[#All],2,FALSE)</f>
        <v>Medium</v>
      </c>
      <c r="AF5679" s="11">
        <v>14.60175839441764</v>
      </c>
      <c r="AG5679" s="2">
        <v>3</v>
      </c>
      <c r="AH5679" s="2" t="s">
        <v>29</v>
      </c>
      <c r="AI5679" s="2" t="str">
        <f>IFERROR(VLOOKUP(DatosTransformados[[#This Row],[Preferred Contact Method Hidden]],Tabla3[#All],2,FALSE),DatosTransformados[[#This Row],[Preferred Contact Method Hidden]])</f>
        <v>Email</v>
      </c>
      <c r="AJ5679" s="2" t="str">
        <f>VLOOKUP(DatosTransformados[[#This Row],[Applied Discount Hidden]],Tabla3[#All],2,FALSE)</f>
        <v>Yes</v>
      </c>
      <c r="AK5679" s="2" t="b">
        <v>1</v>
      </c>
    </row>
    <row r="5680" spans="1:37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">
        <v>21</v>
      </c>
      <c r="O56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0" s="5" t="s">
        <v>21</v>
      </c>
      <c r="Q5680" s="5">
        <v>0</v>
      </c>
      <c r="R5680" s="5" t="s">
        <v>33</v>
      </c>
      <c r="S5680" s="5" t="s">
        <v>24</v>
      </c>
      <c r="T5680" s="5" t="s">
        <v>35</v>
      </c>
      <c r="U5680" s="5">
        <v>64</v>
      </c>
      <c r="V5680" s="5" t="str">
        <f>PROPER(DatosTransformados[[#This Row],[Payment Method Hidden]])</f>
        <v>Direct Debit</v>
      </c>
      <c r="W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5680" s="5">
        <v>2695</v>
      </c>
      <c r="Y5680" s="5" t="s">
        <v>134</v>
      </c>
      <c r="Z5680" s="5" t="s">
        <v>135</v>
      </c>
      <c r="AA5680" s="5" t="s">
        <v>8209</v>
      </c>
      <c r="AB5680" s="6">
        <f>DATEVALUE(DatosTransformados[[#This Row],[Contact Date Hidden]])</f>
        <v>44742</v>
      </c>
      <c r="AC5680" s="6">
        <v>44625</v>
      </c>
      <c r="AD5680" s="5" t="s">
        <v>28</v>
      </c>
      <c r="AE5680" s="5" t="str">
        <f>VLOOKUP(DatosTransformados[[#This Row],[Customer Segment Hidden]],Tabla3[#All],2,FALSE)</f>
        <v>High</v>
      </c>
      <c r="AF5680" s="12">
        <v>67.234200483747159</v>
      </c>
      <c r="AG5680" s="5">
        <v>3</v>
      </c>
      <c r="AH5680" s="5" t="s">
        <v>29</v>
      </c>
      <c r="AI5680" s="5" t="str">
        <f>IFERROR(VLOOKUP(DatosTransformados[[#This Row],[Preferred Contact Method Hidden]],Tabla3[#All],2,FALSE),DatosTransformados[[#This Row],[Preferred Contact Method Hidden]])</f>
        <v>Email</v>
      </c>
      <c r="AJ5680" s="5" t="str">
        <f>VLOOKUP(DatosTransformados[[#This Row],[Applied Discount Hidden]],Tabla3[#All],2,FALSE)</f>
        <v>No</v>
      </c>
      <c r="AK5680" s="5" t="b">
        <v>0</v>
      </c>
    </row>
    <row r="5681" spans="1:37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">
        <v>33</v>
      </c>
      <c r="O56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1" s="2" t="s">
        <v>21</v>
      </c>
      <c r="Q5681" s="2">
        <v>0</v>
      </c>
      <c r="R5681" s="2" t="s">
        <v>21</v>
      </c>
      <c r="S5681" s="2" t="s">
        <v>52</v>
      </c>
      <c r="T5681" s="2" t="s">
        <v>123</v>
      </c>
      <c r="U5681" s="2">
        <v>36</v>
      </c>
      <c r="V5681" s="2" t="str">
        <f>PROPER(DatosTransformados[[#This Row],[Payment Method Hidden]])</f>
        <v>Credit Card</v>
      </c>
      <c r="W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681" s="2">
        <v>588</v>
      </c>
      <c r="Y5681" s="2"/>
      <c r="Z5681" s="2"/>
      <c r="AA5681" s="2" t="s">
        <v>5913</v>
      </c>
      <c r="AB5681" s="3">
        <f>DATEVALUE(DatosTransformados[[#This Row],[Contact Date Hidden]])</f>
        <v>44989</v>
      </c>
      <c r="AC5681" s="3">
        <v>44978</v>
      </c>
      <c r="AD5681" s="2" t="s">
        <v>38</v>
      </c>
      <c r="AE5681" s="2" t="str">
        <f>VLOOKUP(DatosTransformados[[#This Row],[Customer Segment Hidden]],Tabla3[#All],2,FALSE)</f>
        <v>Low</v>
      </c>
      <c r="AF5681" s="11">
        <v>39.654291783354218</v>
      </c>
      <c r="AG5681" s="2">
        <v>0</v>
      </c>
      <c r="AH5681" s="2" t="s">
        <v>29</v>
      </c>
      <c r="AI5681" s="2" t="str">
        <f>IFERROR(VLOOKUP(DatosTransformados[[#This Row],[Preferred Contact Method Hidden]],Tabla3[#All],2,FALSE),DatosTransformados[[#This Row],[Preferred Contact Method Hidden]])</f>
        <v>Email</v>
      </c>
      <c r="AJ5681" s="2" t="str">
        <f>VLOOKUP(DatosTransformados[[#This Row],[Applied Discount Hidden]],Tabla3[#All],2,FALSE)</f>
        <v>No</v>
      </c>
      <c r="AK5681" s="2" t="b">
        <v>0</v>
      </c>
    </row>
    <row r="5682" spans="1:37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">
        <v>21</v>
      </c>
      <c r="O56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2" s="5" t="s">
        <v>33</v>
      </c>
      <c r="Q5682" s="5">
        <v>2</v>
      </c>
      <c r="R5682" s="5" t="s">
        <v>21</v>
      </c>
      <c r="S5682" s="5" t="s">
        <v>52</v>
      </c>
      <c r="T5682" s="5" t="s">
        <v>35</v>
      </c>
      <c r="U5682" s="5">
        <v>10</v>
      </c>
      <c r="V5682" s="5" t="str">
        <f>PROPER(DatosTransformados[[#This Row],[Payment Method Hidden]])</f>
        <v>Direct Debit</v>
      </c>
      <c r="W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682" s="5">
        <v>630</v>
      </c>
      <c r="Y5682" s="5"/>
      <c r="Z5682" s="5"/>
      <c r="AA5682" s="5" t="s">
        <v>1161</v>
      </c>
      <c r="AB5682" s="6">
        <f>DATEVALUE(DatosTransformados[[#This Row],[Contact Date Hidden]])</f>
        <v>43941</v>
      </c>
      <c r="AC5682" s="6">
        <v>44398</v>
      </c>
      <c r="AD5682" s="5" t="s">
        <v>38</v>
      </c>
      <c r="AE5682" s="5" t="str">
        <f>VLOOKUP(DatosTransformados[[#This Row],[Customer Segment Hidden]],Tabla3[#All],2,FALSE)</f>
        <v>Low</v>
      </c>
      <c r="AF5682" s="12">
        <v>10.516707329293141</v>
      </c>
      <c r="AG5682" s="5">
        <v>8</v>
      </c>
      <c r="AH5682" s="5" t="s">
        <v>29</v>
      </c>
      <c r="AI5682" s="5" t="str">
        <f>IFERROR(VLOOKUP(DatosTransformados[[#This Row],[Preferred Contact Method Hidden]],Tabla3[#All],2,FALSE),DatosTransformados[[#This Row],[Preferred Contact Method Hidden]])</f>
        <v>Email</v>
      </c>
      <c r="AJ5682" s="5" t="str">
        <f>VLOOKUP(DatosTransformados[[#This Row],[Applied Discount Hidden]],Tabla3[#All],2,FALSE)</f>
        <v>Yes</v>
      </c>
      <c r="AK5682" s="5" t="b">
        <v>1</v>
      </c>
    </row>
    <row r="5683" spans="1:37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">
        <v>21</v>
      </c>
      <c r="O56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3" s="2" t="s">
        <v>21</v>
      </c>
      <c r="Q5683" s="2">
        <v>0</v>
      </c>
      <c r="R5683" s="2" t="s">
        <v>33</v>
      </c>
      <c r="S5683" s="2" t="s">
        <v>52</v>
      </c>
      <c r="T5683" s="2" t="s">
        <v>123</v>
      </c>
      <c r="U5683" s="2">
        <v>27</v>
      </c>
      <c r="V5683" s="2" t="str">
        <f>PROPER(DatosTransformados[[#This Row],[Payment Method Hidden]])</f>
        <v>Credit Card</v>
      </c>
      <c r="W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683" s="2">
        <v>1175</v>
      </c>
      <c r="Y5683" s="2"/>
      <c r="Z5683" s="2"/>
      <c r="AA5683" s="2" t="s">
        <v>5272</v>
      </c>
      <c r="AB5683" s="3">
        <f>DATEVALUE(DatosTransformados[[#This Row],[Contact Date Hidden]])</f>
        <v>44405</v>
      </c>
      <c r="AC5683" s="3">
        <v>44806</v>
      </c>
      <c r="AD5683" s="2" t="s">
        <v>28</v>
      </c>
      <c r="AE5683" s="2" t="str">
        <f>VLOOKUP(DatosTransformados[[#This Row],[Customer Segment Hidden]],Tabla3[#All],2,FALSE)</f>
        <v>High</v>
      </c>
      <c r="AF5683" s="11">
        <v>22.217910489947769</v>
      </c>
      <c r="AG5683" s="2">
        <v>9</v>
      </c>
      <c r="AH5683" s="2" t="s">
        <v>63</v>
      </c>
      <c r="AI5683" s="2" t="str">
        <f>IFERROR(VLOOKUP(DatosTransformados[[#This Row],[Preferred Contact Method Hidden]],Tabla3[#All],2,FALSE),DatosTransformados[[#This Row],[Preferred Contact Method Hidden]])</f>
        <v>SMS</v>
      </c>
      <c r="AJ5683" s="2" t="str">
        <f>VLOOKUP(DatosTransformados[[#This Row],[Applied Discount Hidden]],Tabla3[#All],2,FALSE)</f>
        <v>Yes</v>
      </c>
      <c r="AK5683" s="2" t="b">
        <v>1</v>
      </c>
    </row>
    <row r="5684" spans="1:37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">
        <v>33</v>
      </c>
      <c r="O56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4" s="5" t="s">
        <v>21</v>
      </c>
      <c r="Q5684" s="5">
        <v>0</v>
      </c>
      <c r="R5684" s="5" t="s">
        <v>33</v>
      </c>
      <c r="S5684" s="5" t="s">
        <v>52</v>
      </c>
      <c r="T5684" s="5" t="s">
        <v>25</v>
      </c>
      <c r="U5684" s="5">
        <v>32</v>
      </c>
      <c r="V5684" s="5" t="str">
        <f>PROPER(DatosTransformados[[#This Row],[Payment Method Hidden]])</f>
        <v>Credit Card</v>
      </c>
      <c r="W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684" s="5">
        <v>1925</v>
      </c>
      <c r="Y5684" s="5"/>
      <c r="Z5684" s="5"/>
      <c r="AA5684" s="5" t="s">
        <v>2842</v>
      </c>
      <c r="AB5684" s="6">
        <f>DATEVALUE(DatosTransformados[[#This Row],[Contact Date Hidden]])</f>
        <v>44263</v>
      </c>
      <c r="AC5684" s="6">
        <v>44515</v>
      </c>
      <c r="AD5684" s="5" t="s">
        <v>44</v>
      </c>
      <c r="AE5684" s="5" t="str">
        <f>VLOOKUP(DatosTransformados[[#This Row],[Customer Segment Hidden]],Tabla3[#All],2,FALSE)</f>
        <v>Medium</v>
      </c>
      <c r="AF5684" s="12">
        <v>31.127398818495561</v>
      </c>
      <c r="AG5684" s="5">
        <v>3</v>
      </c>
      <c r="AH5684" s="5" t="s">
        <v>49</v>
      </c>
      <c r="AI5684" s="5" t="str">
        <f>IFERROR(VLOOKUP(DatosTransformados[[#This Row],[Preferred Contact Method Hidden]],Tabla3[#All],2,FALSE),DatosTransformados[[#This Row],[Preferred Contact Method Hidden]])</f>
        <v>Phone</v>
      </c>
      <c r="AJ5684" s="5" t="str">
        <f>VLOOKUP(DatosTransformados[[#This Row],[Applied Discount Hidden]],Tabla3[#All],2,FALSE)</f>
        <v>Yes</v>
      </c>
      <c r="AK5684" s="5" t="b">
        <v>1</v>
      </c>
    </row>
    <row r="5685" spans="1:37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">
        <v>33</v>
      </c>
      <c r="O56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5" s="2" t="s">
        <v>33</v>
      </c>
      <c r="Q5685" s="2">
        <v>5</v>
      </c>
      <c r="R5685" s="2" t="s">
        <v>21</v>
      </c>
      <c r="S5685" s="2" t="s">
        <v>52</v>
      </c>
      <c r="T5685" s="2" t="s">
        <v>25</v>
      </c>
      <c r="U5685" s="2">
        <v>9</v>
      </c>
      <c r="V5685" s="2" t="str">
        <f>PROPER(DatosTransformados[[#This Row],[Payment Method Hidden]])</f>
        <v>Credit Card</v>
      </c>
      <c r="W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685" s="2">
        <v>563</v>
      </c>
      <c r="Y5685" s="2"/>
      <c r="Z5685" s="2"/>
      <c r="AA5685" s="2" t="s">
        <v>5213</v>
      </c>
      <c r="AB5685" s="3">
        <f>DATEVALUE(DatosTransformados[[#This Row],[Contact Date Hidden]])</f>
        <v>44648</v>
      </c>
      <c r="AC5685" s="3">
        <v>44057</v>
      </c>
      <c r="AD5685" s="2" t="s">
        <v>38</v>
      </c>
      <c r="AE5685" s="2" t="str">
        <f>VLOOKUP(DatosTransformados[[#This Row],[Customer Segment Hidden]],Tabla3[#All],2,FALSE)</f>
        <v>Low</v>
      </c>
      <c r="AF5685" s="11">
        <v>8.3829483791523156</v>
      </c>
      <c r="AG5685" s="2">
        <v>3</v>
      </c>
      <c r="AH5685" s="2" t="s">
        <v>49</v>
      </c>
      <c r="AI5685" s="2" t="str">
        <f>IFERROR(VLOOKUP(DatosTransformados[[#This Row],[Preferred Contact Method Hidden]],Tabla3[#All],2,FALSE),DatosTransformados[[#This Row],[Preferred Contact Method Hidden]])</f>
        <v>Phone</v>
      </c>
      <c r="AJ5685" s="2" t="str">
        <f>VLOOKUP(DatosTransformados[[#This Row],[Applied Discount Hidden]],Tabla3[#All],2,FALSE)</f>
        <v>No</v>
      </c>
      <c r="AK5685" s="2" t="b">
        <v>0</v>
      </c>
    </row>
    <row r="5686" spans="1:37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">
        <v>21</v>
      </c>
      <c r="O56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6" s="5" t="s">
        <v>33</v>
      </c>
      <c r="Q5686" s="5">
        <v>3</v>
      </c>
      <c r="R5686" s="5" t="s">
        <v>21</v>
      </c>
      <c r="S5686" s="5" t="s">
        <v>24</v>
      </c>
      <c r="T5686" s="5" t="s">
        <v>25</v>
      </c>
      <c r="U5686" s="5">
        <v>28</v>
      </c>
      <c r="V5686" s="5" t="str">
        <f>PROPER(DatosTransformados[[#This Row],[Payment Method Hidden]])</f>
        <v>Credit Card</v>
      </c>
      <c r="W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686" s="5">
        <v>616</v>
      </c>
      <c r="Y5686" s="5"/>
      <c r="Z5686" s="5"/>
      <c r="AA5686" s="5" t="s">
        <v>6530</v>
      </c>
      <c r="AB5686" s="6">
        <f>DATEVALUE(DatosTransformados[[#This Row],[Contact Date Hidden]])</f>
        <v>45170</v>
      </c>
      <c r="AC5686" s="6">
        <v>44022</v>
      </c>
      <c r="AD5686" s="5" t="s">
        <v>28</v>
      </c>
      <c r="AE5686" s="5" t="str">
        <f>VLOOKUP(DatosTransformados[[#This Row],[Customer Segment Hidden]],Tabla3[#All],2,FALSE)</f>
        <v>High</v>
      </c>
      <c r="AF5686" s="12">
        <v>28.86505786835944</v>
      </c>
      <c r="AG5686" s="5">
        <v>9</v>
      </c>
      <c r="AH5686" s="5" t="s">
        <v>63</v>
      </c>
      <c r="AI5686" s="5" t="str">
        <f>IFERROR(VLOOKUP(DatosTransformados[[#This Row],[Preferred Contact Method Hidden]],Tabla3[#All],2,FALSE),DatosTransformados[[#This Row],[Preferred Contact Method Hidden]])</f>
        <v>SMS</v>
      </c>
      <c r="AJ5686" s="5" t="str">
        <f>VLOOKUP(DatosTransformados[[#This Row],[Applied Discount Hidden]],Tabla3[#All],2,FALSE)</f>
        <v>No</v>
      </c>
      <c r="AK5686" s="5" t="b">
        <v>0</v>
      </c>
    </row>
    <row r="5687" spans="1:37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">
        <v>21</v>
      </c>
      <c r="O56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7" s="2" t="s">
        <v>21</v>
      </c>
      <c r="Q5687" s="2">
        <v>0</v>
      </c>
      <c r="R5687" s="2" t="s">
        <v>21</v>
      </c>
      <c r="S5687" s="2" t="s">
        <v>24</v>
      </c>
      <c r="T5687" s="2" t="s">
        <v>123</v>
      </c>
      <c r="U5687" s="2">
        <v>34</v>
      </c>
      <c r="V5687" s="2" t="str">
        <f>PROPER(DatosTransformados[[#This Row],[Payment Method Hidden]])</f>
        <v>Credit Card</v>
      </c>
      <c r="W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687" s="2">
        <v>1043</v>
      </c>
      <c r="Y5687" s="2" t="s">
        <v>103</v>
      </c>
      <c r="Z5687" s="2" t="s">
        <v>197</v>
      </c>
      <c r="AA5687" s="2" t="s">
        <v>3332</v>
      </c>
      <c r="AB5687" s="3">
        <f>DATEVALUE(DatosTransformados[[#This Row],[Contact Date Hidden]])</f>
        <v>43926</v>
      </c>
      <c r="AC5687" s="3">
        <v>44301</v>
      </c>
      <c r="AD5687" s="2" t="s">
        <v>28</v>
      </c>
      <c r="AE5687" s="2" t="str">
        <f>VLOOKUP(DatosTransformados[[#This Row],[Customer Segment Hidden]],Tabla3[#All],2,FALSE)</f>
        <v>High</v>
      </c>
      <c r="AF5687" s="11">
        <v>36.217809821711327</v>
      </c>
      <c r="AG5687" s="2">
        <v>5</v>
      </c>
      <c r="AH5687" s="2" t="s">
        <v>49</v>
      </c>
      <c r="AI5687" s="2" t="str">
        <f>IFERROR(VLOOKUP(DatosTransformados[[#This Row],[Preferred Contact Method Hidden]],Tabla3[#All],2,FALSE),DatosTransformados[[#This Row],[Preferred Contact Method Hidden]])</f>
        <v>Phone</v>
      </c>
      <c r="AJ5687" s="2" t="str">
        <f>VLOOKUP(DatosTransformados[[#This Row],[Applied Discount Hidden]],Tabla3[#All],2,FALSE)</f>
        <v>No</v>
      </c>
      <c r="AK5687" s="2" t="b">
        <v>0</v>
      </c>
    </row>
    <row r="5688" spans="1:37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">
        <v>21</v>
      </c>
      <c r="O56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8" s="5" t="s">
        <v>21</v>
      </c>
      <c r="Q5688" s="5">
        <v>0</v>
      </c>
      <c r="R5688" s="5" t="s">
        <v>21</v>
      </c>
      <c r="S5688" s="5" t="s">
        <v>24</v>
      </c>
      <c r="T5688" s="5" t="s">
        <v>25</v>
      </c>
      <c r="U5688" s="5">
        <v>10</v>
      </c>
      <c r="V5688" s="5" t="str">
        <f>PROPER(DatosTransformados[[#This Row],[Payment Method Hidden]])</f>
        <v>Credit Card</v>
      </c>
      <c r="W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688" s="5">
        <v>107</v>
      </c>
      <c r="Y5688" s="5"/>
      <c r="Z5688" s="5"/>
      <c r="AA5688" s="5" t="s">
        <v>7896</v>
      </c>
      <c r="AB5688" s="6">
        <f>DATEVALUE(DatosTransformados[[#This Row],[Contact Date Hidden]])</f>
        <v>44550</v>
      </c>
      <c r="AC5688" s="6">
        <v>45085</v>
      </c>
      <c r="AD5688" s="5" t="s">
        <v>44</v>
      </c>
      <c r="AE5688" s="5" t="str">
        <f>VLOOKUP(DatosTransformados[[#This Row],[Customer Segment Hidden]],Tabla3[#All],2,FALSE)</f>
        <v>Medium</v>
      </c>
      <c r="AF5688" s="12">
        <v>9.1802694116643799</v>
      </c>
      <c r="AG5688" s="5">
        <v>6</v>
      </c>
      <c r="AH5688" s="5" t="s">
        <v>49</v>
      </c>
      <c r="AI5688" s="5" t="str">
        <f>IFERROR(VLOOKUP(DatosTransformados[[#This Row],[Preferred Contact Method Hidden]],Tabla3[#All],2,FALSE),DatosTransformados[[#This Row],[Preferred Contact Method Hidden]])</f>
        <v>Phone</v>
      </c>
      <c r="AJ5688" s="5" t="str">
        <f>VLOOKUP(DatosTransformados[[#This Row],[Applied Discount Hidden]],Tabla3[#All],2,FALSE)</f>
        <v>No</v>
      </c>
      <c r="AK5688" s="5" t="b">
        <v>0</v>
      </c>
    </row>
    <row r="5689" spans="1:37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">
        <v>21</v>
      </c>
      <c r="O56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89" s="2" t="s">
        <v>21</v>
      </c>
      <c r="Q5689" s="2">
        <v>0</v>
      </c>
      <c r="R5689" s="2" t="s">
        <v>21</v>
      </c>
      <c r="S5689" s="2" t="s">
        <v>24</v>
      </c>
      <c r="T5689" s="2" t="s">
        <v>117</v>
      </c>
      <c r="U5689" s="2">
        <v>50</v>
      </c>
      <c r="V5689" s="2" t="str">
        <f>PROPER(DatosTransformados[[#This Row],[Payment Method Hidden]])</f>
        <v>Direct Debit</v>
      </c>
      <c r="W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5689" s="2">
        <v>155</v>
      </c>
      <c r="Y5689" s="2" t="s">
        <v>42</v>
      </c>
      <c r="Z5689" s="2" t="s">
        <v>279</v>
      </c>
      <c r="AA5689" s="2" t="s">
        <v>8219</v>
      </c>
      <c r="AB5689" s="3">
        <f>DATEVALUE(DatosTransformados[[#This Row],[Contact Date Hidden]])</f>
        <v>44695</v>
      </c>
      <c r="AC5689" s="3">
        <v>44423</v>
      </c>
      <c r="AD5689" s="2" t="s">
        <v>28</v>
      </c>
      <c r="AE5689" s="2" t="str">
        <f>VLOOKUP(DatosTransformados[[#This Row],[Customer Segment Hidden]],Tabla3[#All],2,FALSE)</f>
        <v>High</v>
      </c>
      <c r="AF5689" s="11">
        <v>55.614052594993481</v>
      </c>
      <c r="AG5689" s="2">
        <v>9</v>
      </c>
      <c r="AH5689" s="2" t="s">
        <v>49</v>
      </c>
      <c r="AI5689" s="2" t="str">
        <f>IFERROR(VLOOKUP(DatosTransformados[[#This Row],[Preferred Contact Method Hidden]],Tabla3[#All],2,FALSE),DatosTransformados[[#This Row],[Preferred Contact Method Hidden]])</f>
        <v>Phone</v>
      </c>
      <c r="AJ5689" s="2" t="str">
        <f>VLOOKUP(DatosTransformados[[#This Row],[Applied Discount Hidden]],Tabla3[#All],2,FALSE)</f>
        <v>Yes</v>
      </c>
      <c r="AK5689" s="2" t="b">
        <v>1</v>
      </c>
    </row>
    <row r="5690" spans="1:37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">
        <v>33</v>
      </c>
      <c r="O56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0" s="5" t="s">
        <v>21</v>
      </c>
      <c r="Q5690" s="5">
        <v>0</v>
      </c>
      <c r="R5690" s="5" t="s">
        <v>21</v>
      </c>
      <c r="S5690" s="5" t="s">
        <v>24</v>
      </c>
      <c r="T5690" s="5" t="s">
        <v>117</v>
      </c>
      <c r="U5690" s="5">
        <v>50</v>
      </c>
      <c r="V5690" s="5" t="str">
        <f>PROPER(DatosTransformados[[#This Row],[Payment Method Hidden]])</f>
        <v>Direct Debit</v>
      </c>
      <c r="W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690" s="5">
        <v>1263</v>
      </c>
      <c r="Y5690" s="5"/>
      <c r="Z5690" s="5"/>
      <c r="AA5690" s="5" t="s">
        <v>2008</v>
      </c>
      <c r="AB5690" s="6">
        <f>DATEVALUE(DatosTransformados[[#This Row],[Contact Date Hidden]])</f>
        <v>44991</v>
      </c>
      <c r="AC5690" s="6">
        <v>44557</v>
      </c>
      <c r="AD5690" s="5" t="s">
        <v>44</v>
      </c>
      <c r="AE5690" s="5" t="str">
        <f>VLOOKUP(DatosTransformados[[#This Row],[Customer Segment Hidden]],Tabla3[#All],2,FALSE)</f>
        <v>Medium</v>
      </c>
      <c r="AF5690" s="12">
        <v>56.788291373194063</v>
      </c>
      <c r="AG5690" s="5">
        <v>0</v>
      </c>
      <c r="AH5690" s="5" t="s">
        <v>29</v>
      </c>
      <c r="AI5690" s="5" t="str">
        <f>IFERROR(VLOOKUP(DatosTransformados[[#This Row],[Preferred Contact Method Hidden]],Tabla3[#All],2,FALSE),DatosTransformados[[#This Row],[Preferred Contact Method Hidden]])</f>
        <v>Email</v>
      </c>
      <c r="AJ5690" s="5" t="str">
        <f>VLOOKUP(DatosTransformados[[#This Row],[Applied Discount Hidden]],Tabla3[#All],2,FALSE)</f>
        <v>No</v>
      </c>
      <c r="AK5690" s="5" t="b">
        <v>0</v>
      </c>
    </row>
    <row r="5691" spans="1:37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">
        <v>33</v>
      </c>
      <c r="O56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1" s="2" t="s">
        <v>21</v>
      </c>
      <c r="Q5691" s="2">
        <v>0</v>
      </c>
      <c r="R5691" s="2" t="s">
        <v>21</v>
      </c>
      <c r="S5691" s="2" t="s">
        <v>24</v>
      </c>
      <c r="T5691" s="2" t="s">
        <v>35</v>
      </c>
      <c r="U5691" s="2">
        <v>40</v>
      </c>
      <c r="V5691" s="2" t="str">
        <f>PROPER(DatosTransformados[[#This Row],[Payment Method Hidden]])</f>
        <v>Direct Debit</v>
      </c>
      <c r="W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691" s="2">
        <v>40</v>
      </c>
      <c r="Y5691" s="2" t="s">
        <v>156</v>
      </c>
      <c r="Z5691" s="2" t="s">
        <v>157</v>
      </c>
      <c r="AA5691" s="2" t="s">
        <v>3596</v>
      </c>
      <c r="AB5691" s="3">
        <f>DATEVALUE(DatosTransformados[[#This Row],[Contact Date Hidden]])</f>
        <v>45113</v>
      </c>
      <c r="AC5691" s="3">
        <v>44901</v>
      </c>
      <c r="AD5691" s="2" t="s">
        <v>28</v>
      </c>
      <c r="AE5691" s="2" t="str">
        <f>VLOOKUP(DatosTransformados[[#This Row],[Customer Segment Hidden]],Tabla3[#All],2,FALSE)</f>
        <v>High</v>
      </c>
      <c r="AF5691" s="11">
        <v>42.110204993814577</v>
      </c>
      <c r="AG5691" s="2">
        <v>0</v>
      </c>
      <c r="AH5691" s="2" t="s">
        <v>29</v>
      </c>
      <c r="AI5691" s="2" t="str">
        <f>IFERROR(VLOOKUP(DatosTransformados[[#This Row],[Preferred Contact Method Hidden]],Tabla3[#All],2,FALSE),DatosTransformados[[#This Row],[Preferred Contact Method Hidden]])</f>
        <v>Email</v>
      </c>
      <c r="AJ5691" s="2" t="str">
        <f>VLOOKUP(DatosTransformados[[#This Row],[Applied Discount Hidden]],Tabla3[#All],2,FALSE)</f>
        <v>Yes</v>
      </c>
      <c r="AK5691" s="2" t="b">
        <v>1</v>
      </c>
    </row>
    <row r="5692" spans="1:37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">
        <v>21</v>
      </c>
      <c r="O56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2" s="5" t="s">
        <v>21</v>
      </c>
      <c r="Q5692" s="5">
        <v>0</v>
      </c>
      <c r="R5692" s="5" t="s">
        <v>33</v>
      </c>
      <c r="S5692" s="5" t="s">
        <v>24</v>
      </c>
      <c r="T5692" s="5" t="s">
        <v>35</v>
      </c>
      <c r="U5692" s="5">
        <v>50</v>
      </c>
      <c r="V5692" s="5" t="str">
        <f>PROPER(DatosTransformados[[#This Row],[Payment Method Hidden]])</f>
        <v>Direct Debit</v>
      </c>
      <c r="W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692" s="5">
        <v>103</v>
      </c>
      <c r="Y5692" s="5" t="s">
        <v>42</v>
      </c>
      <c r="Z5692" s="5" t="s">
        <v>184</v>
      </c>
      <c r="AA5692" s="5" t="s">
        <v>4150</v>
      </c>
      <c r="AB5692" s="6">
        <f>DATEVALUE(DatosTransformados[[#This Row],[Contact Date Hidden]])</f>
        <v>44680</v>
      </c>
      <c r="AC5692" s="6">
        <v>44574</v>
      </c>
      <c r="AD5692" s="5" t="s">
        <v>28</v>
      </c>
      <c r="AE5692" s="5" t="str">
        <f>VLOOKUP(DatosTransformados[[#This Row],[Customer Segment Hidden]],Tabla3[#All],2,FALSE)</f>
        <v>High</v>
      </c>
      <c r="AF5692" s="12">
        <v>43.750132054800332</v>
      </c>
      <c r="AG5692" s="5">
        <v>0</v>
      </c>
      <c r="AH5692" s="5" t="s">
        <v>63</v>
      </c>
      <c r="AI5692" s="5" t="str">
        <f>IFERROR(VLOOKUP(DatosTransformados[[#This Row],[Preferred Contact Method Hidden]],Tabla3[#All],2,FALSE),DatosTransformados[[#This Row],[Preferred Contact Method Hidden]])</f>
        <v>SMS</v>
      </c>
      <c r="AJ5692" s="5" t="str">
        <f>VLOOKUP(DatosTransformados[[#This Row],[Applied Discount Hidden]],Tabla3[#All],2,FALSE)</f>
        <v>No</v>
      </c>
      <c r="AK5692" s="5" t="b">
        <v>0</v>
      </c>
    </row>
    <row r="5693" spans="1:37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">
        <v>33</v>
      </c>
      <c r="O56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3" s="2" t="s">
        <v>21</v>
      </c>
      <c r="Q5693" s="2">
        <v>0</v>
      </c>
      <c r="R5693" s="2" t="s">
        <v>21</v>
      </c>
      <c r="S5693" s="2" t="s">
        <v>34</v>
      </c>
      <c r="T5693" s="2" t="s">
        <v>117</v>
      </c>
      <c r="U5693" s="2">
        <v>16</v>
      </c>
      <c r="V5693" s="2" t="str">
        <f>PROPER(DatosTransformados[[#This Row],[Payment Method Hidden]])</f>
        <v>Direct Debit</v>
      </c>
      <c r="W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5693" s="2">
        <v>116</v>
      </c>
      <c r="Y5693" s="2"/>
      <c r="Z5693" s="2"/>
      <c r="AA5693" s="2" t="s">
        <v>6942</v>
      </c>
      <c r="AB5693" s="3">
        <f>DATEVALUE(DatosTransformados[[#This Row],[Contact Date Hidden]])</f>
        <v>44391</v>
      </c>
      <c r="AC5693" s="3">
        <v>44076</v>
      </c>
      <c r="AD5693" s="2" t="s">
        <v>38</v>
      </c>
      <c r="AE5693" s="2" t="str">
        <f>VLOOKUP(DatosTransformados[[#This Row],[Customer Segment Hidden]],Tabla3[#All],2,FALSE)</f>
        <v>Low</v>
      </c>
      <c r="AF5693" s="11">
        <v>16.22901611304459</v>
      </c>
      <c r="AG5693" s="2">
        <v>8</v>
      </c>
      <c r="AH5693" s="2" t="s">
        <v>63</v>
      </c>
      <c r="AI5693" s="2" t="str">
        <f>IFERROR(VLOOKUP(DatosTransformados[[#This Row],[Preferred Contact Method Hidden]],Tabla3[#All],2,FALSE),DatosTransformados[[#This Row],[Preferred Contact Method Hidden]])</f>
        <v>SMS</v>
      </c>
      <c r="AJ5693" s="2" t="str">
        <f>VLOOKUP(DatosTransformados[[#This Row],[Applied Discount Hidden]],Tabla3[#All],2,FALSE)</f>
        <v>No</v>
      </c>
      <c r="AK5693" s="2" t="b">
        <v>0</v>
      </c>
    </row>
    <row r="5694" spans="1:37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">
        <v>21</v>
      </c>
      <c r="O56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4" s="5" t="s">
        <v>33</v>
      </c>
      <c r="Q5694" s="5">
        <v>2</v>
      </c>
      <c r="R5694" s="5" t="s">
        <v>21</v>
      </c>
      <c r="S5694" s="5" t="s">
        <v>52</v>
      </c>
      <c r="T5694" s="5" t="s">
        <v>25</v>
      </c>
      <c r="U5694" s="5">
        <v>9</v>
      </c>
      <c r="V5694" s="5" t="str">
        <f>PROPER(DatosTransformados[[#This Row],[Payment Method Hidden]])</f>
        <v>Credit Card</v>
      </c>
      <c r="W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694" s="5">
        <v>497</v>
      </c>
      <c r="Y5694" s="5"/>
      <c r="Z5694" s="5"/>
      <c r="AA5694" s="5" t="s">
        <v>8225</v>
      </c>
      <c r="AB5694" s="6">
        <f>DATEVALUE(DatosTransformados[[#This Row],[Contact Date Hidden]])</f>
        <v>44819</v>
      </c>
      <c r="AC5694" s="6">
        <v>44576</v>
      </c>
      <c r="AD5694" s="5" t="s">
        <v>44</v>
      </c>
      <c r="AE5694" s="5" t="str">
        <f>VLOOKUP(DatosTransformados[[#This Row],[Customer Segment Hidden]],Tabla3[#All],2,FALSE)</f>
        <v>Medium</v>
      </c>
      <c r="AF5694" s="12">
        <v>9.2878568456500936</v>
      </c>
      <c r="AG5694" s="5">
        <v>3</v>
      </c>
      <c r="AH5694" s="5" t="s">
        <v>49</v>
      </c>
      <c r="AI5694" s="5" t="str">
        <f>IFERROR(VLOOKUP(DatosTransformados[[#This Row],[Preferred Contact Method Hidden]],Tabla3[#All],2,FALSE),DatosTransformados[[#This Row],[Preferred Contact Method Hidden]])</f>
        <v>Phone</v>
      </c>
      <c r="AJ5694" s="5" t="str">
        <f>VLOOKUP(DatosTransformados[[#This Row],[Applied Discount Hidden]],Tabla3[#All],2,FALSE)</f>
        <v>No</v>
      </c>
      <c r="AK5694" s="5" t="b">
        <v>0</v>
      </c>
    </row>
    <row r="5695" spans="1:37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">
        <v>21</v>
      </c>
      <c r="O56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5" s="2" t="s">
        <v>21</v>
      </c>
      <c r="Q5695" s="2">
        <v>0</v>
      </c>
      <c r="R5695" s="2" t="s">
        <v>33</v>
      </c>
      <c r="S5695" s="2" t="s">
        <v>34</v>
      </c>
      <c r="T5695" s="2" t="s">
        <v>25</v>
      </c>
      <c r="U5695" s="2">
        <v>49</v>
      </c>
      <c r="V5695" s="2" t="str">
        <f>PROPER(DatosTransformados[[#This Row],[Payment Method Hidden]])</f>
        <v>Credit Card</v>
      </c>
      <c r="W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5695" s="2">
        <v>3310</v>
      </c>
      <c r="Y5695" s="2" t="s">
        <v>42</v>
      </c>
      <c r="Z5695" s="2" t="s">
        <v>213</v>
      </c>
      <c r="AA5695" s="2" t="s">
        <v>4594</v>
      </c>
      <c r="AB5695" s="3">
        <f>DATEVALUE(DatosTransformados[[#This Row],[Contact Date Hidden]])</f>
        <v>44810</v>
      </c>
      <c r="AC5695" s="3">
        <v>44744</v>
      </c>
      <c r="AD5695" s="2" t="s">
        <v>28</v>
      </c>
      <c r="AE5695" s="2" t="str">
        <f>VLOOKUP(DatosTransformados[[#This Row],[Customer Segment Hidden]],Tabla3[#All],2,FALSE)</f>
        <v>High</v>
      </c>
      <c r="AF5695" s="11">
        <v>44.663198095316091</v>
      </c>
      <c r="AG5695" s="2">
        <v>4</v>
      </c>
      <c r="AH5695" s="2" t="s">
        <v>63</v>
      </c>
      <c r="AI5695" s="2" t="str">
        <f>IFERROR(VLOOKUP(DatosTransformados[[#This Row],[Preferred Contact Method Hidden]],Tabla3[#All],2,FALSE),DatosTransformados[[#This Row],[Preferred Contact Method Hidden]])</f>
        <v>SMS</v>
      </c>
      <c r="AJ5695" s="2" t="str">
        <f>VLOOKUP(DatosTransformados[[#This Row],[Applied Discount Hidden]],Tabla3[#All],2,FALSE)</f>
        <v>Yes</v>
      </c>
      <c r="AK5695" s="2" t="b">
        <v>1</v>
      </c>
    </row>
    <row r="5696" spans="1:37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">
        <v>21</v>
      </c>
      <c r="O56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6" s="5" t="s">
        <v>21</v>
      </c>
      <c r="Q5696" s="5">
        <v>0</v>
      </c>
      <c r="R5696" s="5" t="s">
        <v>21</v>
      </c>
      <c r="S5696" s="5" t="s">
        <v>24</v>
      </c>
      <c r="T5696" s="5" t="s">
        <v>117</v>
      </c>
      <c r="U5696" s="5">
        <v>40</v>
      </c>
      <c r="V5696" s="5" t="str">
        <f>PROPER(DatosTransformados[[#This Row],[Payment Method Hidden]])</f>
        <v>Direct Debit</v>
      </c>
      <c r="W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696" s="5">
        <v>386</v>
      </c>
      <c r="Y5696" s="5" t="s">
        <v>156</v>
      </c>
      <c r="Z5696" s="5" t="s">
        <v>157</v>
      </c>
      <c r="AA5696" s="5" t="s">
        <v>310</v>
      </c>
      <c r="AB5696" s="6">
        <f>DATEVALUE(DatosTransformados[[#This Row],[Contact Date Hidden]])</f>
        <v>44337</v>
      </c>
      <c r="AC5696" s="6">
        <v>43838</v>
      </c>
      <c r="AD5696" s="5" t="s">
        <v>44</v>
      </c>
      <c r="AE5696" s="5" t="str">
        <f>VLOOKUP(DatosTransformados[[#This Row],[Customer Segment Hidden]],Tabla3[#All],2,FALSE)</f>
        <v>Medium</v>
      </c>
      <c r="AF5696" s="12">
        <v>32.710778672331116</v>
      </c>
      <c r="AG5696" s="5">
        <v>8</v>
      </c>
      <c r="AH5696" s="5" t="s">
        <v>29</v>
      </c>
      <c r="AI5696" s="5" t="str">
        <f>IFERROR(VLOOKUP(DatosTransformados[[#This Row],[Preferred Contact Method Hidden]],Tabla3[#All],2,FALSE),DatosTransformados[[#This Row],[Preferred Contact Method Hidden]])</f>
        <v>Email</v>
      </c>
      <c r="AJ5696" s="5" t="str">
        <f>VLOOKUP(DatosTransformados[[#This Row],[Applied Discount Hidden]],Tabla3[#All],2,FALSE)</f>
        <v>No</v>
      </c>
      <c r="AK5696" s="5" t="b">
        <v>0</v>
      </c>
    </row>
    <row r="5697" spans="1:37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">
        <v>33</v>
      </c>
      <c r="O56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7" s="2" t="s">
        <v>21</v>
      </c>
      <c r="Q5697" s="2">
        <v>0</v>
      </c>
      <c r="R5697" s="2" t="s">
        <v>33</v>
      </c>
      <c r="S5697" s="2" t="s">
        <v>52</v>
      </c>
      <c r="T5697" s="2" t="s">
        <v>117</v>
      </c>
      <c r="U5697" s="2">
        <v>60</v>
      </c>
      <c r="V5697" s="2" t="str">
        <f>PROPER(DatosTransformados[[#This Row],[Payment Method Hidden]])</f>
        <v>Direct Debit</v>
      </c>
      <c r="W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5697" s="2">
        <v>3584</v>
      </c>
      <c r="Y5697" s="2"/>
      <c r="Z5697" s="2"/>
      <c r="AA5697" s="2" t="s">
        <v>8229</v>
      </c>
      <c r="AB5697" s="3">
        <f>DATEVALUE(DatosTransformados[[#This Row],[Contact Date Hidden]])</f>
        <v>44644</v>
      </c>
      <c r="AC5697" s="3">
        <v>44602</v>
      </c>
      <c r="AD5697" s="2" t="s">
        <v>38</v>
      </c>
      <c r="AE5697" s="2" t="str">
        <f>VLOOKUP(DatosTransformados[[#This Row],[Customer Segment Hidden]],Tabla3[#All],2,FALSE)</f>
        <v>Low</v>
      </c>
      <c r="AF5697" s="11">
        <v>71.880773026897515</v>
      </c>
      <c r="AG5697" s="2">
        <v>0</v>
      </c>
      <c r="AH5697" s="2" t="s">
        <v>63</v>
      </c>
      <c r="AI5697" s="2" t="str">
        <f>IFERROR(VLOOKUP(DatosTransformados[[#This Row],[Preferred Contact Method Hidden]],Tabla3[#All],2,FALSE),DatosTransformados[[#This Row],[Preferred Contact Method Hidden]])</f>
        <v>SMS</v>
      </c>
      <c r="AJ5697" s="2" t="str">
        <f>VLOOKUP(DatosTransformados[[#This Row],[Applied Discount Hidden]],Tabla3[#All],2,FALSE)</f>
        <v>Yes</v>
      </c>
      <c r="AK5697" s="2" t="b">
        <v>1</v>
      </c>
    </row>
    <row r="5698" spans="1:37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">
        <v>33</v>
      </c>
      <c r="O56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8" s="5" t="s">
        <v>21</v>
      </c>
      <c r="Q5698" s="5">
        <v>0</v>
      </c>
      <c r="R5698" s="5" t="s">
        <v>33</v>
      </c>
      <c r="S5698" s="5" t="s">
        <v>34</v>
      </c>
      <c r="T5698" s="5" t="s">
        <v>25</v>
      </c>
      <c r="U5698" s="5">
        <v>26</v>
      </c>
      <c r="V5698" s="5" t="str">
        <f>PROPER(DatosTransformados[[#This Row],[Payment Method Hidden]])</f>
        <v>Credit Card</v>
      </c>
      <c r="W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698" s="5">
        <v>824</v>
      </c>
      <c r="Y5698" s="5"/>
      <c r="Z5698" s="5"/>
      <c r="AA5698" s="5" t="s">
        <v>897</v>
      </c>
      <c r="AB5698" s="6">
        <f>DATEVALUE(DatosTransformados[[#This Row],[Contact Date Hidden]])</f>
        <v>45278</v>
      </c>
      <c r="AC5698" s="6">
        <v>44575</v>
      </c>
      <c r="AD5698" s="5" t="s">
        <v>38</v>
      </c>
      <c r="AE5698" s="5" t="str">
        <f>VLOOKUP(DatosTransformados[[#This Row],[Customer Segment Hidden]],Tabla3[#All],2,FALSE)</f>
        <v>Low</v>
      </c>
      <c r="AF5698" s="12">
        <v>27.364506865269629</v>
      </c>
      <c r="AG5698" s="5">
        <v>2</v>
      </c>
      <c r="AH5698" s="5" t="s">
        <v>63</v>
      </c>
      <c r="AI5698" s="5" t="str">
        <f>IFERROR(VLOOKUP(DatosTransformados[[#This Row],[Preferred Contact Method Hidden]],Tabla3[#All],2,FALSE),DatosTransformados[[#This Row],[Preferred Contact Method Hidden]])</f>
        <v>SMS</v>
      </c>
      <c r="AJ5698" s="5" t="str">
        <f>VLOOKUP(DatosTransformados[[#This Row],[Applied Discount Hidden]],Tabla3[#All],2,FALSE)</f>
        <v>Yes</v>
      </c>
      <c r="AK5698" s="5" t="b">
        <v>1</v>
      </c>
    </row>
    <row r="5699" spans="1:37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">
        <v>21</v>
      </c>
      <c r="O56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699" s="2" t="s">
        <v>33</v>
      </c>
      <c r="Q5699" s="2">
        <v>6</v>
      </c>
      <c r="R5699" s="2" t="s">
        <v>21</v>
      </c>
      <c r="S5699" s="2" t="s">
        <v>52</v>
      </c>
      <c r="T5699" s="2" t="s">
        <v>123</v>
      </c>
      <c r="U5699" s="2">
        <v>7</v>
      </c>
      <c r="V5699" s="2" t="str">
        <f>PROPER(DatosTransformados[[#This Row],[Payment Method Hidden]])</f>
        <v>Credit Card</v>
      </c>
      <c r="W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699" s="2">
        <v>384</v>
      </c>
      <c r="Y5699" s="2"/>
      <c r="Z5699" s="2"/>
      <c r="AA5699" s="2" t="s">
        <v>4195</v>
      </c>
      <c r="AB5699" s="3">
        <f>DATEVALUE(DatosTransformados[[#This Row],[Contact Date Hidden]])</f>
        <v>44432</v>
      </c>
      <c r="AC5699" s="3">
        <v>44144</v>
      </c>
      <c r="AD5699" s="2" t="s">
        <v>28</v>
      </c>
      <c r="AE5699" s="2" t="str">
        <f>VLOOKUP(DatosTransformados[[#This Row],[Customer Segment Hidden]],Tabla3[#All],2,FALSE)</f>
        <v>High</v>
      </c>
      <c r="AF5699" s="11">
        <v>8.0668865195330746</v>
      </c>
      <c r="AG5699" s="2">
        <v>5</v>
      </c>
      <c r="AH5699" s="2" t="s">
        <v>29</v>
      </c>
      <c r="AI5699" s="2" t="str">
        <f>IFERROR(VLOOKUP(DatosTransformados[[#This Row],[Preferred Contact Method Hidden]],Tabla3[#All],2,FALSE),DatosTransformados[[#This Row],[Preferred Contact Method Hidden]])</f>
        <v>Email</v>
      </c>
      <c r="AJ5699" s="2" t="str">
        <f>VLOOKUP(DatosTransformados[[#This Row],[Applied Discount Hidden]],Tabla3[#All],2,FALSE)</f>
        <v>No</v>
      </c>
      <c r="AK5699" s="2" t="b">
        <v>0</v>
      </c>
    </row>
    <row r="5700" spans="1:37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">
        <v>21</v>
      </c>
      <c r="O57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0" s="5" t="s">
        <v>21</v>
      </c>
      <c r="Q5700" s="5">
        <v>0</v>
      </c>
      <c r="R5700" s="5" t="s">
        <v>21</v>
      </c>
      <c r="S5700" s="5" t="s">
        <v>24</v>
      </c>
      <c r="T5700" s="5" t="s">
        <v>25</v>
      </c>
      <c r="U5700" s="5">
        <v>23</v>
      </c>
      <c r="V5700" s="5" t="str">
        <f>PROPER(DatosTransformados[[#This Row],[Payment Method Hidden]])</f>
        <v>Credit Card</v>
      </c>
      <c r="W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700" s="5">
        <v>368</v>
      </c>
      <c r="Y5700" s="5" t="s">
        <v>87</v>
      </c>
      <c r="Z5700" s="5" t="s">
        <v>126</v>
      </c>
      <c r="AA5700" s="5" t="s">
        <v>2980</v>
      </c>
      <c r="AB5700" s="6">
        <f>DATEVALUE(DatosTransformados[[#This Row],[Contact Date Hidden]])</f>
        <v>44633</v>
      </c>
      <c r="AC5700" s="6">
        <v>44630</v>
      </c>
      <c r="AD5700" s="5" t="s">
        <v>44</v>
      </c>
      <c r="AE5700" s="5" t="str">
        <f>VLOOKUP(DatosTransformados[[#This Row],[Customer Segment Hidden]],Tabla3[#All],2,FALSE)</f>
        <v>Medium</v>
      </c>
      <c r="AF5700" s="12">
        <v>27.021379116618402</v>
      </c>
      <c r="AG5700" s="5">
        <v>8</v>
      </c>
      <c r="AH5700" s="5" t="s">
        <v>63</v>
      </c>
      <c r="AI5700" s="5" t="str">
        <f>IFERROR(VLOOKUP(DatosTransformados[[#This Row],[Preferred Contact Method Hidden]],Tabla3[#All],2,FALSE),DatosTransformados[[#This Row],[Preferred Contact Method Hidden]])</f>
        <v>SMS</v>
      </c>
      <c r="AJ5700" s="5" t="str">
        <f>VLOOKUP(DatosTransformados[[#This Row],[Applied Discount Hidden]],Tabla3[#All],2,FALSE)</f>
        <v>Yes</v>
      </c>
      <c r="AK5700" s="5" t="b">
        <v>1</v>
      </c>
    </row>
    <row r="5701" spans="1:37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">
        <v>21</v>
      </c>
      <c r="O57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1" s="2" t="s">
        <v>21</v>
      </c>
      <c r="Q5701" s="2">
        <v>0</v>
      </c>
      <c r="R5701" s="2" t="s">
        <v>21</v>
      </c>
      <c r="S5701" s="2" t="s">
        <v>24</v>
      </c>
      <c r="T5701" s="2" t="s">
        <v>123</v>
      </c>
      <c r="U5701" s="2">
        <v>48</v>
      </c>
      <c r="V5701" s="2" t="str">
        <f>PROPER(DatosTransformados[[#This Row],[Payment Method Hidden]])</f>
        <v>Credit Card</v>
      </c>
      <c r="W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5701" s="2">
        <v>3239</v>
      </c>
      <c r="Y5701" s="2"/>
      <c r="Z5701" s="2"/>
      <c r="AA5701" s="2" t="s">
        <v>7118</v>
      </c>
      <c r="AB5701" s="3">
        <f>DATEVALUE(DatosTransformados[[#This Row],[Contact Date Hidden]])</f>
        <v>45019</v>
      </c>
      <c r="AC5701" s="3">
        <v>45284</v>
      </c>
      <c r="AD5701" s="2" t="s">
        <v>28</v>
      </c>
      <c r="AE5701" s="2" t="str">
        <f>VLOOKUP(DatosTransformados[[#This Row],[Customer Segment Hidden]],Tabla3[#All],2,FALSE)</f>
        <v>High</v>
      </c>
      <c r="AF5701" s="11">
        <v>54.490184804288383</v>
      </c>
      <c r="AG5701" s="2">
        <v>10</v>
      </c>
      <c r="AH5701" s="2" t="s">
        <v>63</v>
      </c>
      <c r="AI5701" s="2" t="str">
        <f>IFERROR(VLOOKUP(DatosTransformados[[#This Row],[Preferred Contact Method Hidden]],Tabla3[#All],2,FALSE),DatosTransformados[[#This Row],[Preferred Contact Method Hidden]])</f>
        <v>SMS</v>
      </c>
      <c r="AJ5701" s="2" t="str">
        <f>VLOOKUP(DatosTransformados[[#This Row],[Applied Discount Hidden]],Tabla3[#All],2,FALSE)</f>
        <v>No</v>
      </c>
      <c r="AK5701" s="2" t="b">
        <v>0</v>
      </c>
    </row>
    <row r="5702" spans="1:37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">
        <v>21</v>
      </c>
      <c r="O57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2" s="5" t="s">
        <v>21</v>
      </c>
      <c r="Q5702" s="5">
        <v>0</v>
      </c>
      <c r="R5702" s="5" t="s">
        <v>21</v>
      </c>
      <c r="S5702" s="5" t="s">
        <v>24</v>
      </c>
      <c r="T5702" s="5" t="s">
        <v>123</v>
      </c>
      <c r="U5702" s="5">
        <v>26</v>
      </c>
      <c r="V5702" s="5" t="str">
        <f>PROPER(DatosTransformados[[#This Row],[Payment Method Hidden]])</f>
        <v>Credit Card</v>
      </c>
      <c r="W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702" s="5">
        <v>26</v>
      </c>
      <c r="Y5702" s="5"/>
      <c r="Z5702" s="5"/>
      <c r="AA5702" s="5" t="s">
        <v>3442</v>
      </c>
      <c r="AB5702" s="6">
        <f>DATEVALUE(DatosTransformados[[#This Row],[Contact Date Hidden]])</f>
        <v>44676</v>
      </c>
      <c r="AC5702" s="6">
        <v>44933</v>
      </c>
      <c r="AD5702" s="5" t="s">
        <v>44</v>
      </c>
      <c r="AE5702" s="5" t="str">
        <f>VLOOKUP(DatosTransformados[[#This Row],[Customer Segment Hidden]],Tabla3[#All],2,FALSE)</f>
        <v>Medium</v>
      </c>
      <c r="AF5702" s="12">
        <v>27.796511095350802</v>
      </c>
      <c r="AG5702" s="5">
        <v>1</v>
      </c>
      <c r="AH5702" s="5" t="s">
        <v>29</v>
      </c>
      <c r="AI5702" s="5" t="str">
        <f>IFERROR(VLOOKUP(DatosTransformados[[#This Row],[Preferred Contact Method Hidden]],Tabla3[#All],2,FALSE),DatosTransformados[[#This Row],[Preferred Contact Method Hidden]])</f>
        <v>Email</v>
      </c>
      <c r="AJ5702" s="5" t="str">
        <f>VLOOKUP(DatosTransformados[[#This Row],[Applied Discount Hidden]],Tabla3[#All],2,FALSE)</f>
        <v>No</v>
      </c>
      <c r="AK5702" s="5" t="b">
        <v>0</v>
      </c>
    </row>
    <row r="5703" spans="1:37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">
        <v>33</v>
      </c>
      <c r="O57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3" s="2" t="s">
        <v>21</v>
      </c>
      <c r="Q5703" s="2">
        <v>0</v>
      </c>
      <c r="R5703" s="2" t="s">
        <v>21</v>
      </c>
      <c r="S5703" s="2" t="s">
        <v>24</v>
      </c>
      <c r="T5703" s="2" t="s">
        <v>169</v>
      </c>
      <c r="U5703" s="2">
        <v>10</v>
      </c>
      <c r="V5703" s="2" t="str">
        <f>PROPER(DatosTransformados[[#This Row],[Payment Method Hidden]])</f>
        <v>Paper Check</v>
      </c>
      <c r="W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703" s="2">
        <v>10</v>
      </c>
      <c r="Y5703" s="2" t="s">
        <v>42</v>
      </c>
      <c r="Z5703" s="2" t="s">
        <v>184</v>
      </c>
      <c r="AA5703" s="2" t="s">
        <v>1691</v>
      </c>
      <c r="AB5703" s="3">
        <f>DATEVALUE(DatosTransformados[[#This Row],[Contact Date Hidden]])</f>
        <v>44138</v>
      </c>
      <c r="AC5703" s="3">
        <v>44234</v>
      </c>
      <c r="AD5703" s="2" t="s">
        <v>28</v>
      </c>
      <c r="AE5703" s="2" t="str">
        <f>VLOOKUP(DatosTransformados[[#This Row],[Customer Segment Hidden]],Tabla3[#All],2,FALSE)</f>
        <v>High</v>
      </c>
      <c r="AF5703" s="11">
        <v>8.4094073318035463</v>
      </c>
      <c r="AG5703" s="2">
        <v>6</v>
      </c>
      <c r="AH5703" s="2" t="s">
        <v>63</v>
      </c>
      <c r="AI5703" s="2" t="str">
        <f>IFERROR(VLOOKUP(DatosTransformados[[#This Row],[Preferred Contact Method Hidden]],Tabla3[#All],2,FALSE),DatosTransformados[[#This Row],[Preferred Contact Method Hidden]])</f>
        <v>SMS</v>
      </c>
      <c r="AJ5703" s="2" t="str">
        <f>VLOOKUP(DatosTransformados[[#This Row],[Applied Discount Hidden]],Tabla3[#All],2,FALSE)</f>
        <v>Yes</v>
      </c>
      <c r="AK5703" s="2" t="b">
        <v>1</v>
      </c>
    </row>
    <row r="5704" spans="1:37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">
        <v>21</v>
      </c>
      <c r="O57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4" s="5" t="s">
        <v>21</v>
      </c>
      <c r="Q5704" s="5">
        <v>0</v>
      </c>
      <c r="R5704" s="5" t="s">
        <v>21</v>
      </c>
      <c r="S5704" s="5" t="s">
        <v>24</v>
      </c>
      <c r="T5704" s="5" t="s">
        <v>117</v>
      </c>
      <c r="U5704" s="5">
        <v>27</v>
      </c>
      <c r="V5704" s="5" t="str">
        <f>PROPER(DatosTransformados[[#This Row],[Payment Method Hidden]])</f>
        <v>Direct Debit</v>
      </c>
      <c r="W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704" s="5">
        <v>329</v>
      </c>
      <c r="Y5704" s="5"/>
      <c r="Z5704" s="5"/>
      <c r="AA5704" s="5" t="s">
        <v>2542</v>
      </c>
      <c r="AB5704" s="6">
        <f>DATEVALUE(DatosTransformados[[#This Row],[Contact Date Hidden]])</f>
        <v>44647</v>
      </c>
      <c r="AC5704" s="6">
        <v>44521</v>
      </c>
      <c r="AD5704" s="5" t="s">
        <v>38</v>
      </c>
      <c r="AE5704" s="5" t="str">
        <f>VLOOKUP(DatosTransformados[[#This Row],[Customer Segment Hidden]],Tabla3[#All],2,FALSE)</f>
        <v>Low</v>
      </c>
      <c r="AF5704" s="12">
        <v>27.02261119899757</v>
      </c>
      <c r="AG5704" s="5">
        <v>7</v>
      </c>
      <c r="AH5704" s="5" t="s">
        <v>49</v>
      </c>
      <c r="AI5704" s="5" t="str">
        <f>IFERROR(VLOOKUP(DatosTransformados[[#This Row],[Preferred Contact Method Hidden]],Tabla3[#All],2,FALSE),DatosTransformados[[#This Row],[Preferred Contact Method Hidden]])</f>
        <v>Phone</v>
      </c>
      <c r="AJ5704" s="5" t="str">
        <f>VLOOKUP(DatosTransformados[[#This Row],[Applied Discount Hidden]],Tabla3[#All],2,FALSE)</f>
        <v>Yes</v>
      </c>
      <c r="AK5704" s="5" t="b">
        <v>1</v>
      </c>
    </row>
    <row r="5705" spans="1:37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">
        <v>21</v>
      </c>
      <c r="O57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5" s="2" t="s">
        <v>21</v>
      </c>
      <c r="Q5705" s="2">
        <v>0</v>
      </c>
      <c r="R5705" s="2" t="s">
        <v>33</v>
      </c>
      <c r="S5705" s="2" t="s">
        <v>52</v>
      </c>
      <c r="T5705" s="2" t="s">
        <v>207</v>
      </c>
      <c r="U5705" s="2">
        <v>38</v>
      </c>
      <c r="V5705" s="2" t="str">
        <f>PROPER(DatosTransformados[[#This Row],[Payment Method Hidden]])</f>
        <v>Paper Check</v>
      </c>
      <c r="W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705" s="2">
        <v>384</v>
      </c>
      <c r="Y5705" s="2"/>
      <c r="Z5705" s="2"/>
      <c r="AA5705" s="2" t="s">
        <v>6763</v>
      </c>
      <c r="AB5705" s="3">
        <f>DATEVALUE(DatosTransformados[[#This Row],[Contact Date Hidden]])</f>
        <v>44665</v>
      </c>
      <c r="AC5705" s="3">
        <v>44357</v>
      </c>
      <c r="AD5705" s="2" t="s">
        <v>44</v>
      </c>
      <c r="AE5705" s="2" t="str">
        <f>VLOOKUP(DatosTransformados[[#This Row],[Customer Segment Hidden]],Tabla3[#All],2,FALSE)</f>
        <v>Medium</v>
      </c>
      <c r="AF5705" s="11">
        <v>37.068431757547629</v>
      </c>
      <c r="AG5705" s="2">
        <v>9</v>
      </c>
      <c r="AH5705" s="2" t="s">
        <v>29</v>
      </c>
      <c r="AI5705" s="2" t="str">
        <f>IFERROR(VLOOKUP(DatosTransformados[[#This Row],[Preferred Contact Method Hidden]],Tabla3[#All],2,FALSE),DatosTransformados[[#This Row],[Preferred Contact Method Hidden]])</f>
        <v>Email</v>
      </c>
      <c r="AJ5705" s="2" t="str">
        <f>VLOOKUP(DatosTransformados[[#This Row],[Applied Discount Hidden]],Tabla3[#All],2,FALSE)</f>
        <v>No</v>
      </c>
      <c r="AK5705" s="2" t="b">
        <v>0</v>
      </c>
    </row>
    <row r="5706" spans="1:37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">
        <v>21</v>
      </c>
      <c r="O57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6" s="5" t="s">
        <v>33</v>
      </c>
      <c r="Q5706" s="5">
        <v>2</v>
      </c>
      <c r="R5706" s="5" t="s">
        <v>21</v>
      </c>
      <c r="S5706" s="5" t="s">
        <v>24</v>
      </c>
      <c r="T5706" s="5" t="s">
        <v>169</v>
      </c>
      <c r="U5706" s="5">
        <v>10</v>
      </c>
      <c r="V5706" s="5" t="str">
        <f>PROPER(DatosTransformados[[#This Row],[Payment Method Hidden]])</f>
        <v>Paper Check</v>
      </c>
      <c r="W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706" s="5">
        <v>10</v>
      </c>
      <c r="Y5706" s="5" t="s">
        <v>42</v>
      </c>
      <c r="Z5706" s="5" t="s">
        <v>213</v>
      </c>
      <c r="AA5706" s="5" t="s">
        <v>8239</v>
      </c>
      <c r="AB5706" s="6">
        <f>DATEVALUE(DatosTransformados[[#This Row],[Contact Date Hidden]])</f>
        <v>43972</v>
      </c>
      <c r="AC5706" s="6">
        <v>45102</v>
      </c>
      <c r="AD5706" s="5" t="s">
        <v>38</v>
      </c>
      <c r="AE5706" s="5" t="str">
        <f>VLOOKUP(DatosTransformados[[#This Row],[Customer Segment Hidden]],Tabla3[#All],2,FALSE)</f>
        <v>Low</v>
      </c>
      <c r="AF5706" s="12">
        <v>11.740260994078289</v>
      </c>
      <c r="AG5706" s="5">
        <v>6</v>
      </c>
      <c r="AH5706" s="5" t="s">
        <v>63</v>
      </c>
      <c r="AI5706" s="5" t="str">
        <f>IFERROR(VLOOKUP(DatosTransformados[[#This Row],[Preferred Contact Method Hidden]],Tabla3[#All],2,FALSE),DatosTransformados[[#This Row],[Preferred Contact Method Hidden]])</f>
        <v>SMS</v>
      </c>
      <c r="AJ5706" s="5" t="str">
        <f>VLOOKUP(DatosTransformados[[#This Row],[Applied Discount Hidden]],Tabla3[#All],2,FALSE)</f>
        <v>No</v>
      </c>
      <c r="AK5706" s="5" t="b">
        <v>0</v>
      </c>
    </row>
    <row r="5707" spans="1:37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">
        <v>21</v>
      </c>
      <c r="O57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7" s="2" t="s">
        <v>21</v>
      </c>
      <c r="Q5707" s="2">
        <v>0</v>
      </c>
      <c r="R5707" s="2" t="s">
        <v>33</v>
      </c>
      <c r="S5707" s="2" t="s">
        <v>24</v>
      </c>
      <c r="T5707" s="2" t="s">
        <v>35</v>
      </c>
      <c r="U5707" s="2">
        <v>39</v>
      </c>
      <c r="V5707" s="2" t="str">
        <f>PROPER(DatosTransformados[[#This Row],[Payment Method Hidden]])</f>
        <v>Direct Debit</v>
      </c>
      <c r="W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707" s="2">
        <v>308</v>
      </c>
      <c r="Y5707" s="2" t="s">
        <v>42</v>
      </c>
      <c r="Z5707" s="2" t="s">
        <v>359</v>
      </c>
      <c r="AA5707" s="2" t="s">
        <v>283</v>
      </c>
      <c r="AB5707" s="3">
        <f>DATEVALUE(DatosTransformados[[#This Row],[Contact Date Hidden]])</f>
        <v>45027</v>
      </c>
      <c r="AC5707" s="3">
        <v>44700</v>
      </c>
      <c r="AD5707" s="2" t="s">
        <v>28</v>
      </c>
      <c r="AE5707" s="2" t="str">
        <f>VLOOKUP(DatosTransformados[[#This Row],[Customer Segment Hidden]],Tabla3[#All],2,FALSE)</f>
        <v>High</v>
      </c>
      <c r="AF5707" s="11">
        <v>40.470627917620583</v>
      </c>
      <c r="AG5707" s="2">
        <v>6</v>
      </c>
      <c r="AH5707" s="2" t="s">
        <v>29</v>
      </c>
      <c r="AI5707" s="2" t="str">
        <f>IFERROR(VLOOKUP(DatosTransformados[[#This Row],[Preferred Contact Method Hidden]],Tabla3[#All],2,FALSE),DatosTransformados[[#This Row],[Preferred Contact Method Hidden]])</f>
        <v>Email</v>
      </c>
      <c r="AJ5707" s="2" t="str">
        <f>VLOOKUP(DatosTransformados[[#This Row],[Applied Discount Hidden]],Tabla3[#All],2,FALSE)</f>
        <v>Yes</v>
      </c>
      <c r="AK5707" s="2" t="b">
        <v>1</v>
      </c>
    </row>
    <row r="5708" spans="1:37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">
        <v>21</v>
      </c>
      <c r="O57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8" s="5" t="s">
        <v>21</v>
      </c>
      <c r="Q5708" s="5">
        <v>0</v>
      </c>
      <c r="R5708" s="5" t="s">
        <v>33</v>
      </c>
      <c r="S5708" s="5" t="s">
        <v>24</v>
      </c>
      <c r="T5708" s="5" t="s">
        <v>35</v>
      </c>
      <c r="U5708" s="5">
        <v>17</v>
      </c>
      <c r="V5708" s="5" t="str">
        <f>PROPER(DatosTransformados[[#This Row],[Payment Method Hidden]])</f>
        <v>Direct Debit</v>
      </c>
      <c r="W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5708" s="5">
        <v>216</v>
      </c>
      <c r="Y5708" s="5" t="s">
        <v>103</v>
      </c>
      <c r="Z5708" s="5" t="s">
        <v>197</v>
      </c>
      <c r="AA5708" s="5" t="s">
        <v>475</v>
      </c>
      <c r="AB5708" s="6">
        <f>DATEVALUE(DatosTransformados[[#This Row],[Contact Date Hidden]])</f>
        <v>44782</v>
      </c>
      <c r="AC5708" s="6">
        <v>45128</v>
      </c>
      <c r="AD5708" s="5" t="s">
        <v>44</v>
      </c>
      <c r="AE5708" s="5" t="str">
        <f>VLOOKUP(DatosTransformados[[#This Row],[Customer Segment Hidden]],Tabla3[#All],2,FALSE)</f>
        <v>Medium</v>
      </c>
      <c r="AF5708" s="12">
        <v>15.788251524319991</v>
      </c>
      <c r="AG5708" s="5">
        <v>9</v>
      </c>
      <c r="AH5708" s="5" t="s">
        <v>49</v>
      </c>
      <c r="AI5708" s="5" t="str">
        <f>IFERROR(VLOOKUP(DatosTransformados[[#This Row],[Preferred Contact Method Hidden]],Tabla3[#All],2,FALSE),DatosTransformados[[#This Row],[Preferred Contact Method Hidden]])</f>
        <v>Phone</v>
      </c>
      <c r="AJ5708" s="5" t="str">
        <f>VLOOKUP(DatosTransformados[[#This Row],[Applied Discount Hidden]],Tabla3[#All],2,FALSE)</f>
        <v>Yes</v>
      </c>
      <c r="AK5708" s="5" t="b">
        <v>1</v>
      </c>
    </row>
    <row r="5709" spans="1:37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">
        <v>33</v>
      </c>
      <c r="O57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09" s="2" t="s">
        <v>21</v>
      </c>
      <c r="Q5709" s="2">
        <v>0</v>
      </c>
      <c r="R5709" s="2" t="s">
        <v>21</v>
      </c>
      <c r="S5709" s="2" t="s">
        <v>24</v>
      </c>
      <c r="T5709" s="2" t="s">
        <v>35</v>
      </c>
      <c r="U5709" s="2">
        <v>30</v>
      </c>
      <c r="V5709" s="2" t="str">
        <f>PROPER(DatosTransformados[[#This Row],[Payment Method Hidden]])</f>
        <v>Direct Debit</v>
      </c>
      <c r="W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5709" s="2">
        <v>926</v>
      </c>
      <c r="Y5709" s="2" t="s">
        <v>103</v>
      </c>
      <c r="Z5709" s="2" t="s">
        <v>197</v>
      </c>
      <c r="AA5709" s="2" t="s">
        <v>7107</v>
      </c>
      <c r="AB5709" s="3">
        <f>DATEVALUE(DatosTransformados[[#This Row],[Contact Date Hidden]])</f>
        <v>44788</v>
      </c>
      <c r="AC5709" s="3">
        <v>44963</v>
      </c>
      <c r="AD5709" s="2" t="s">
        <v>28</v>
      </c>
      <c r="AE5709" s="2" t="str">
        <f>VLOOKUP(DatosTransformados[[#This Row],[Customer Segment Hidden]],Tabla3[#All],2,FALSE)</f>
        <v>High</v>
      </c>
      <c r="AF5709" s="11">
        <v>34.519013041084598</v>
      </c>
      <c r="AG5709" s="2">
        <v>10</v>
      </c>
      <c r="AH5709" s="2" t="s">
        <v>63</v>
      </c>
      <c r="AI5709" s="2" t="str">
        <f>IFERROR(VLOOKUP(DatosTransformados[[#This Row],[Preferred Contact Method Hidden]],Tabla3[#All],2,FALSE),DatosTransformados[[#This Row],[Preferred Contact Method Hidden]])</f>
        <v>SMS</v>
      </c>
      <c r="AJ5709" s="2" t="str">
        <f>VLOOKUP(DatosTransformados[[#This Row],[Applied Discount Hidden]],Tabla3[#All],2,FALSE)</f>
        <v>No</v>
      </c>
      <c r="AK5709" s="2" t="b">
        <v>0</v>
      </c>
    </row>
    <row r="5710" spans="1:37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">
        <v>21</v>
      </c>
      <c r="O57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0" s="5" t="s">
        <v>21</v>
      </c>
      <c r="Q5710" s="5">
        <v>0</v>
      </c>
      <c r="R5710" s="5" t="s">
        <v>21</v>
      </c>
      <c r="S5710" s="5" t="s">
        <v>24</v>
      </c>
      <c r="T5710" s="5" t="s">
        <v>123</v>
      </c>
      <c r="U5710" s="5">
        <v>35</v>
      </c>
      <c r="V5710" s="5" t="str">
        <f>PROPER(DatosTransformados[[#This Row],[Payment Method Hidden]])</f>
        <v>Credit Card</v>
      </c>
      <c r="W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710" s="5">
        <v>169</v>
      </c>
      <c r="Y5710" s="5" t="s">
        <v>42</v>
      </c>
      <c r="Z5710" s="5" t="s">
        <v>279</v>
      </c>
      <c r="AA5710" s="5" t="s">
        <v>5702</v>
      </c>
      <c r="AB5710" s="6">
        <f>DATEVALUE(DatosTransformados[[#This Row],[Contact Date Hidden]])</f>
        <v>44907</v>
      </c>
      <c r="AC5710" s="6">
        <v>44678</v>
      </c>
      <c r="AD5710" s="5" t="s">
        <v>44</v>
      </c>
      <c r="AE5710" s="5" t="str">
        <f>VLOOKUP(DatosTransformados[[#This Row],[Customer Segment Hidden]],Tabla3[#All],2,FALSE)</f>
        <v>Medium</v>
      </c>
      <c r="AF5710" s="12">
        <v>30.248766389667271</v>
      </c>
      <c r="AG5710" s="5">
        <v>5</v>
      </c>
      <c r="AH5710" s="5" t="s">
        <v>29</v>
      </c>
      <c r="AI5710" s="5" t="str">
        <f>IFERROR(VLOOKUP(DatosTransformados[[#This Row],[Preferred Contact Method Hidden]],Tabla3[#All],2,FALSE),DatosTransformados[[#This Row],[Preferred Contact Method Hidden]])</f>
        <v>Email</v>
      </c>
      <c r="AJ5710" s="5" t="str">
        <f>VLOOKUP(DatosTransformados[[#This Row],[Applied Discount Hidden]],Tabla3[#All],2,FALSE)</f>
        <v>Yes</v>
      </c>
      <c r="AK5710" s="5" t="b">
        <v>1</v>
      </c>
    </row>
    <row r="5711" spans="1:37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">
        <v>21</v>
      </c>
      <c r="O57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1" s="2" t="s">
        <v>21</v>
      </c>
      <c r="Q5711" s="2">
        <v>0</v>
      </c>
      <c r="R5711" s="2" t="s">
        <v>33</v>
      </c>
      <c r="S5711" s="2" t="s">
        <v>52</v>
      </c>
      <c r="T5711" s="2" t="s">
        <v>25</v>
      </c>
      <c r="U5711" s="2">
        <v>29</v>
      </c>
      <c r="V5711" s="2" t="str">
        <f>PROPER(DatosTransformados[[#This Row],[Payment Method Hidden]])</f>
        <v>Credit Card</v>
      </c>
      <c r="W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711" s="2">
        <v>2183</v>
      </c>
      <c r="Y5711" s="2"/>
      <c r="Z5711" s="2"/>
      <c r="AA5711" s="2" t="s">
        <v>2941</v>
      </c>
      <c r="AB5711" s="3">
        <f>DATEVALUE(DatosTransformados[[#This Row],[Contact Date Hidden]])</f>
        <v>44186</v>
      </c>
      <c r="AC5711" s="3">
        <v>44361</v>
      </c>
      <c r="AD5711" s="2" t="s">
        <v>28</v>
      </c>
      <c r="AE5711" s="2" t="str">
        <f>VLOOKUP(DatosTransformados[[#This Row],[Customer Segment Hidden]],Tabla3[#All],2,FALSE)</f>
        <v>High</v>
      </c>
      <c r="AF5711" s="11">
        <v>32.476892234988227</v>
      </c>
      <c r="AG5711" s="2">
        <v>2</v>
      </c>
      <c r="AH5711" s="2" t="s">
        <v>49</v>
      </c>
      <c r="AI5711" s="2" t="str">
        <f>IFERROR(VLOOKUP(DatosTransformados[[#This Row],[Preferred Contact Method Hidden]],Tabla3[#All],2,FALSE),DatosTransformados[[#This Row],[Preferred Contact Method Hidden]])</f>
        <v>Phone</v>
      </c>
      <c r="AJ5711" s="2" t="str">
        <f>VLOOKUP(DatosTransformados[[#This Row],[Applied Discount Hidden]],Tabla3[#All],2,FALSE)</f>
        <v>No</v>
      </c>
      <c r="AK5711" s="2" t="b">
        <v>0</v>
      </c>
    </row>
    <row r="5712" spans="1:37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">
        <v>21</v>
      </c>
      <c r="O57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2" s="5" t="s">
        <v>21</v>
      </c>
      <c r="Q5712" s="5">
        <v>0</v>
      </c>
      <c r="R5712" s="5" t="s">
        <v>21</v>
      </c>
      <c r="S5712" s="5" t="s">
        <v>34</v>
      </c>
      <c r="T5712" s="5" t="s">
        <v>25</v>
      </c>
      <c r="U5712" s="5">
        <v>10</v>
      </c>
      <c r="V5712" s="5" t="str">
        <f>PROPER(DatosTransformados[[#This Row],[Payment Method Hidden]])</f>
        <v>Credit Card</v>
      </c>
      <c r="W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712" s="5">
        <v>290</v>
      </c>
      <c r="Y5712" s="5"/>
      <c r="Z5712" s="5"/>
      <c r="AA5712" s="5" t="s">
        <v>8245</v>
      </c>
      <c r="AB5712" s="6">
        <f>DATEVALUE(DatosTransformados[[#This Row],[Contact Date Hidden]])</f>
        <v>44677</v>
      </c>
      <c r="AC5712" s="6">
        <v>44213</v>
      </c>
      <c r="AD5712" s="5" t="s">
        <v>38</v>
      </c>
      <c r="AE5712" s="5" t="str">
        <f>VLOOKUP(DatosTransformados[[#This Row],[Customer Segment Hidden]],Tabla3[#All],2,FALSE)</f>
        <v>Low</v>
      </c>
      <c r="AF5712" s="12">
        <v>8.9922938071546419</v>
      </c>
      <c r="AG5712" s="5">
        <v>0</v>
      </c>
      <c r="AH5712" s="5" t="s">
        <v>63</v>
      </c>
      <c r="AI5712" s="5" t="str">
        <f>IFERROR(VLOOKUP(DatosTransformados[[#This Row],[Preferred Contact Method Hidden]],Tabla3[#All],2,FALSE),DatosTransformados[[#This Row],[Preferred Contact Method Hidden]])</f>
        <v>SMS</v>
      </c>
      <c r="AJ5712" s="5" t="str">
        <f>VLOOKUP(DatosTransformados[[#This Row],[Applied Discount Hidden]],Tabla3[#All],2,FALSE)</f>
        <v>Yes</v>
      </c>
      <c r="AK5712" s="5" t="b">
        <v>1</v>
      </c>
    </row>
    <row r="5713" spans="1:37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">
        <v>21</v>
      </c>
      <c r="O57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3" s="2" t="s">
        <v>33</v>
      </c>
      <c r="Q5713" s="2">
        <v>2</v>
      </c>
      <c r="R5713" s="2" t="s">
        <v>33</v>
      </c>
      <c r="S5713" s="2" t="s">
        <v>24</v>
      </c>
      <c r="T5713" s="2" t="s">
        <v>117</v>
      </c>
      <c r="U5713" s="2">
        <v>33</v>
      </c>
      <c r="V5713" s="2" t="str">
        <f>PROPER(DatosTransformados[[#This Row],[Payment Method Hidden]])</f>
        <v>Direct Debit</v>
      </c>
      <c r="W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713" s="2">
        <v>1542</v>
      </c>
      <c r="Y5713" s="2"/>
      <c r="Z5713" s="2"/>
      <c r="AA5713" s="2" t="s">
        <v>4775</v>
      </c>
      <c r="AB5713" s="3">
        <f>DATEVALUE(DatosTransformados[[#This Row],[Contact Date Hidden]])</f>
        <v>45177</v>
      </c>
      <c r="AC5713" s="3">
        <v>43921</v>
      </c>
      <c r="AD5713" s="2" t="s">
        <v>44</v>
      </c>
      <c r="AE5713" s="2" t="str">
        <f>VLOOKUP(DatosTransformados[[#This Row],[Customer Segment Hidden]],Tabla3[#All],2,FALSE)</f>
        <v>Medium</v>
      </c>
      <c r="AF5713" s="11">
        <v>33.004764303007192</v>
      </c>
      <c r="AG5713" s="2">
        <v>2</v>
      </c>
      <c r="AH5713" s="2" t="s">
        <v>49</v>
      </c>
      <c r="AI5713" s="2" t="str">
        <f>IFERROR(VLOOKUP(DatosTransformados[[#This Row],[Preferred Contact Method Hidden]],Tabla3[#All],2,FALSE),DatosTransformados[[#This Row],[Preferred Contact Method Hidden]])</f>
        <v>Phone</v>
      </c>
      <c r="AJ5713" s="2" t="str">
        <f>VLOOKUP(DatosTransformados[[#This Row],[Applied Discount Hidden]],Tabla3[#All],2,FALSE)</f>
        <v>Yes</v>
      </c>
      <c r="AK5713" s="2" t="b">
        <v>1</v>
      </c>
    </row>
    <row r="5714" spans="1:37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">
        <v>33</v>
      </c>
      <c r="O57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4" s="5" t="s">
        <v>33</v>
      </c>
      <c r="Q5714" s="5">
        <v>2</v>
      </c>
      <c r="R5714" s="5" t="s">
        <v>33</v>
      </c>
      <c r="S5714" s="5" t="s">
        <v>52</v>
      </c>
      <c r="T5714" s="5" t="s">
        <v>35</v>
      </c>
      <c r="U5714" s="5">
        <v>34</v>
      </c>
      <c r="V5714" s="5" t="str">
        <f>PROPER(DatosTransformados[[#This Row],[Payment Method Hidden]])</f>
        <v>Direct Debit</v>
      </c>
      <c r="W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714" s="5">
        <v>2300</v>
      </c>
      <c r="Y5714" s="5"/>
      <c r="Z5714" s="5"/>
      <c r="AA5714" s="5" t="s">
        <v>8248</v>
      </c>
      <c r="AB5714" s="6">
        <f>DATEVALUE(DatosTransformados[[#This Row],[Contact Date Hidden]])</f>
        <v>43961</v>
      </c>
      <c r="AC5714" s="6">
        <v>44278</v>
      </c>
      <c r="AD5714" s="5" t="s">
        <v>28</v>
      </c>
      <c r="AE5714" s="5" t="str">
        <f>VLOOKUP(DatosTransformados[[#This Row],[Customer Segment Hidden]],Tabla3[#All],2,FALSE)</f>
        <v>High</v>
      </c>
      <c r="AF5714" s="12">
        <v>40.10124480794159</v>
      </c>
      <c r="AG5714" s="5">
        <v>0</v>
      </c>
      <c r="AH5714" s="5" t="s">
        <v>29</v>
      </c>
      <c r="AI5714" s="5" t="str">
        <f>IFERROR(VLOOKUP(DatosTransformados[[#This Row],[Preferred Contact Method Hidden]],Tabla3[#All],2,FALSE),DatosTransformados[[#This Row],[Preferred Contact Method Hidden]])</f>
        <v>Email</v>
      </c>
      <c r="AJ5714" s="5" t="str">
        <f>VLOOKUP(DatosTransformados[[#This Row],[Applied Discount Hidden]],Tabla3[#All],2,FALSE)</f>
        <v>Yes</v>
      </c>
      <c r="AK5714" s="5" t="b">
        <v>1</v>
      </c>
    </row>
    <row r="5715" spans="1:37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">
        <v>21</v>
      </c>
      <c r="O57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5" s="2" t="s">
        <v>33</v>
      </c>
      <c r="Q5715" s="2">
        <v>6</v>
      </c>
      <c r="R5715" s="2" t="s">
        <v>21</v>
      </c>
      <c r="S5715" s="2" t="s">
        <v>24</v>
      </c>
      <c r="T5715" s="2" t="s">
        <v>117</v>
      </c>
      <c r="U5715" s="2">
        <v>9</v>
      </c>
      <c r="V5715" s="2" t="str">
        <f>PROPER(DatosTransformados[[#This Row],[Payment Method Hidden]])</f>
        <v>Direct Debit</v>
      </c>
      <c r="W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715" s="2">
        <v>76</v>
      </c>
      <c r="Y5715" s="2"/>
      <c r="Z5715" s="2"/>
      <c r="AA5715" s="2" t="s">
        <v>8250</v>
      </c>
      <c r="AB5715" s="3">
        <f>DATEVALUE(DatosTransformados[[#This Row],[Contact Date Hidden]])</f>
        <v>44553</v>
      </c>
      <c r="AC5715" s="3">
        <v>44342</v>
      </c>
      <c r="AD5715" s="2" t="s">
        <v>38</v>
      </c>
      <c r="AE5715" s="2" t="str">
        <f>VLOOKUP(DatosTransformados[[#This Row],[Customer Segment Hidden]],Tabla3[#All],2,FALSE)</f>
        <v>Low</v>
      </c>
      <c r="AF5715" s="11">
        <v>9.4876962186042277</v>
      </c>
      <c r="AG5715" s="2">
        <v>8</v>
      </c>
      <c r="AH5715" s="2" t="s">
        <v>29</v>
      </c>
      <c r="AI5715" s="2" t="str">
        <f>IFERROR(VLOOKUP(DatosTransformados[[#This Row],[Preferred Contact Method Hidden]],Tabla3[#All],2,FALSE),DatosTransformados[[#This Row],[Preferred Contact Method Hidden]])</f>
        <v>Email</v>
      </c>
      <c r="AJ5715" s="2" t="str">
        <f>VLOOKUP(DatosTransformados[[#This Row],[Applied Discount Hidden]],Tabla3[#All],2,FALSE)</f>
        <v>Yes</v>
      </c>
      <c r="AK5715" s="2" t="b">
        <v>1</v>
      </c>
    </row>
    <row r="5716" spans="1:37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">
        <v>33</v>
      </c>
      <c r="O5716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5716" s="5" t="s">
        <v>33</v>
      </c>
      <c r="Q5716" s="5">
        <v>6</v>
      </c>
      <c r="R5716" s="5" t="s">
        <v>33</v>
      </c>
      <c r="S5716" s="5" t="s">
        <v>34</v>
      </c>
      <c r="T5716" s="5" t="s">
        <v>25</v>
      </c>
      <c r="U5716" s="5">
        <v>36</v>
      </c>
      <c r="V5716" s="5" t="str">
        <f>PROPER(DatosTransformados[[#This Row],[Payment Method Hidden]])</f>
        <v>Credit Card</v>
      </c>
      <c r="W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716" s="5">
        <v>2112</v>
      </c>
      <c r="Y5716" s="5"/>
      <c r="Z5716" s="5"/>
      <c r="AA5716" s="5" t="s">
        <v>5928</v>
      </c>
      <c r="AB5716" s="6">
        <f>DATEVALUE(DatosTransformados[[#This Row],[Contact Date Hidden]])</f>
        <v>45137</v>
      </c>
      <c r="AC5716" s="6">
        <v>44667</v>
      </c>
      <c r="AD5716" s="5" t="s">
        <v>44</v>
      </c>
      <c r="AE5716" s="5" t="str">
        <f>VLOOKUP(DatosTransformados[[#This Row],[Customer Segment Hidden]],Tabla3[#All],2,FALSE)</f>
        <v>Medium</v>
      </c>
      <c r="AF5716" s="12">
        <v>34.087715181559908</v>
      </c>
      <c r="AG5716" s="5">
        <v>0</v>
      </c>
      <c r="AH5716" s="5" t="s">
        <v>63</v>
      </c>
      <c r="AI5716" s="5" t="str">
        <f>IFERROR(VLOOKUP(DatosTransformados[[#This Row],[Preferred Contact Method Hidden]],Tabla3[#All],2,FALSE),DatosTransformados[[#This Row],[Preferred Contact Method Hidden]])</f>
        <v>SMS</v>
      </c>
      <c r="AJ5716" s="5" t="str">
        <f>VLOOKUP(DatosTransformados[[#This Row],[Applied Discount Hidden]],Tabla3[#All],2,FALSE)</f>
        <v>No</v>
      </c>
      <c r="AK5716" s="5" t="b">
        <v>0</v>
      </c>
    </row>
    <row r="5717" spans="1:37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">
        <v>21</v>
      </c>
      <c r="O57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7" s="2" t="s">
        <v>21</v>
      </c>
      <c r="Q5717" s="2">
        <v>0</v>
      </c>
      <c r="R5717" s="2" t="s">
        <v>21</v>
      </c>
      <c r="S5717" s="2" t="s">
        <v>24</v>
      </c>
      <c r="T5717" s="2" t="s">
        <v>123</v>
      </c>
      <c r="U5717" s="2">
        <v>51</v>
      </c>
      <c r="V5717" s="2" t="str">
        <f>PROPER(DatosTransformados[[#This Row],[Payment Method Hidden]])</f>
        <v>Credit Card</v>
      </c>
      <c r="W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717" s="2">
        <v>2715</v>
      </c>
      <c r="Y5717" s="2"/>
      <c r="Z5717" s="2"/>
      <c r="AA5717" s="2" t="s">
        <v>8253</v>
      </c>
      <c r="AB5717" s="3">
        <f>DATEVALUE(DatosTransformados[[#This Row],[Contact Date Hidden]])</f>
        <v>43944</v>
      </c>
      <c r="AC5717" s="3">
        <v>44030</v>
      </c>
      <c r="AD5717" s="2" t="s">
        <v>44</v>
      </c>
      <c r="AE5717" s="2" t="str">
        <f>VLOOKUP(DatosTransformados[[#This Row],[Customer Segment Hidden]],Tabla3[#All],2,FALSE)</f>
        <v>Medium</v>
      </c>
      <c r="AF5717" s="11">
        <v>58.561675191492071</v>
      </c>
      <c r="AG5717" s="2">
        <v>6</v>
      </c>
      <c r="AH5717" s="2" t="s">
        <v>63</v>
      </c>
      <c r="AI5717" s="2" t="str">
        <f>IFERROR(VLOOKUP(DatosTransformados[[#This Row],[Preferred Contact Method Hidden]],Tabla3[#All],2,FALSE),DatosTransformados[[#This Row],[Preferred Contact Method Hidden]])</f>
        <v>SMS</v>
      </c>
      <c r="AJ5717" s="2" t="str">
        <f>VLOOKUP(DatosTransformados[[#This Row],[Applied Discount Hidden]],Tabla3[#All],2,FALSE)</f>
        <v>Yes</v>
      </c>
      <c r="AK5717" s="2" t="b">
        <v>1</v>
      </c>
    </row>
    <row r="5718" spans="1:37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">
        <v>21</v>
      </c>
      <c r="O57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8" s="5" t="s">
        <v>21</v>
      </c>
      <c r="Q5718" s="5">
        <v>0</v>
      </c>
      <c r="R5718" s="5" t="s">
        <v>21</v>
      </c>
      <c r="S5718" s="5" t="s">
        <v>24</v>
      </c>
      <c r="T5718" s="5" t="s">
        <v>123</v>
      </c>
      <c r="U5718" s="5">
        <v>9</v>
      </c>
      <c r="V5718" s="5" t="str">
        <f>PROPER(DatosTransformados[[#This Row],[Payment Method Hidden]])</f>
        <v>Credit Card</v>
      </c>
      <c r="W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718" s="5">
        <v>47</v>
      </c>
      <c r="Y5718" s="5"/>
      <c r="Z5718" s="5"/>
      <c r="AA5718" s="5" t="s">
        <v>4322</v>
      </c>
      <c r="AB5718" s="6">
        <f>DATEVALUE(DatosTransformados[[#This Row],[Contact Date Hidden]])</f>
        <v>44787</v>
      </c>
      <c r="AC5718" s="6">
        <v>45083</v>
      </c>
      <c r="AD5718" s="5" t="s">
        <v>28</v>
      </c>
      <c r="AE5718" s="5" t="str">
        <f>VLOOKUP(DatosTransformados[[#This Row],[Customer Segment Hidden]],Tabla3[#All],2,FALSE)</f>
        <v>High</v>
      </c>
      <c r="AF5718" s="12">
        <v>9.2295335008565029</v>
      </c>
      <c r="AG5718" s="5">
        <v>8</v>
      </c>
      <c r="AH5718" s="5" t="s">
        <v>29</v>
      </c>
      <c r="AI5718" s="5" t="str">
        <f>IFERROR(VLOOKUP(DatosTransformados[[#This Row],[Preferred Contact Method Hidden]],Tabla3[#All],2,FALSE),DatosTransformados[[#This Row],[Preferred Contact Method Hidden]])</f>
        <v>Email</v>
      </c>
      <c r="AJ5718" s="5" t="str">
        <f>VLOOKUP(DatosTransformados[[#This Row],[Applied Discount Hidden]],Tabla3[#All],2,FALSE)</f>
        <v>No</v>
      </c>
      <c r="AK5718" s="5" t="b">
        <v>0</v>
      </c>
    </row>
    <row r="5719" spans="1:37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">
        <v>21</v>
      </c>
      <c r="O5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19" s="5" t="s">
        <v>33</v>
      </c>
      <c r="Q5719" s="5">
        <v>2</v>
      </c>
      <c r="R5719" s="5" t="s">
        <v>33</v>
      </c>
      <c r="S5719" s="5" t="s">
        <v>24</v>
      </c>
      <c r="T5719" s="5" t="s">
        <v>25</v>
      </c>
      <c r="U5719" s="5">
        <v>31</v>
      </c>
      <c r="V5719" s="5" t="str">
        <f>PROPER(DatosTransformados[[#This Row],[Payment Method Hidden]])</f>
        <v>Credit Card</v>
      </c>
      <c r="W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719" s="5">
        <v>995</v>
      </c>
      <c r="Y5719" s="5"/>
      <c r="Z5719" s="5"/>
      <c r="AA5719" s="5" t="s">
        <v>2445</v>
      </c>
      <c r="AB5719" s="6">
        <f>DATEVALUE(DatosTransformados[[#This Row],[Contact Date Hidden]])</f>
        <v>44905</v>
      </c>
      <c r="AC5719" s="6">
        <v>44200</v>
      </c>
      <c r="AD5719" s="5" t="s">
        <v>38</v>
      </c>
      <c r="AE5719" s="5" t="str">
        <f>VLOOKUP(DatosTransformados[[#This Row],[Customer Segment Hidden]],Tabla3[#All],2,FALSE)</f>
        <v>Low</v>
      </c>
      <c r="AF5719" s="12">
        <v>28.11553173558919</v>
      </c>
      <c r="AG5719" s="5">
        <v>8</v>
      </c>
      <c r="AH5719" s="5" t="s">
        <v>29</v>
      </c>
      <c r="AI5719" s="5" t="str">
        <f>IFERROR(VLOOKUP(DatosTransformados[[#This Row],[Preferred Contact Method Hidden]],Tabla3[#All],2,FALSE),DatosTransformados[[#This Row],[Preferred Contact Method Hidden]])</f>
        <v>Email</v>
      </c>
      <c r="AJ5719" s="5" t="str">
        <f>VLOOKUP(DatosTransformados[[#This Row],[Applied Discount Hidden]],Tabla3[#All],2,FALSE)</f>
        <v>No</v>
      </c>
      <c r="AK5719" s="5" t="b">
        <v>0</v>
      </c>
    </row>
    <row r="5720" spans="1:37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">
        <v>21</v>
      </c>
      <c r="O5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0" s="2" t="s">
        <v>21</v>
      </c>
      <c r="Q5720" s="2">
        <v>0</v>
      </c>
      <c r="R5720" s="2" t="s">
        <v>33</v>
      </c>
      <c r="S5720" s="2" t="s">
        <v>24</v>
      </c>
      <c r="T5720" s="2" t="s">
        <v>117</v>
      </c>
      <c r="U5720" s="2">
        <v>65</v>
      </c>
      <c r="V5720" s="2" t="str">
        <f>PROPER(DatosTransformados[[#This Row],[Payment Method Hidden]])</f>
        <v>Direct Debit</v>
      </c>
      <c r="W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X5720" s="2">
        <v>2135</v>
      </c>
      <c r="Y5720" s="2"/>
      <c r="Z5720" s="2"/>
      <c r="AA5720" s="2" t="s">
        <v>4137</v>
      </c>
      <c r="AB5720" s="3">
        <f>DATEVALUE(DatosTransformados[[#This Row],[Contact Date Hidden]])</f>
        <v>44093</v>
      </c>
      <c r="AC5720" s="3">
        <v>44597</v>
      </c>
      <c r="AD5720" s="2" t="s">
        <v>38</v>
      </c>
      <c r="AE5720" s="2" t="str">
        <f>VLOOKUP(DatosTransformados[[#This Row],[Customer Segment Hidden]],Tabla3[#All],2,FALSE)</f>
        <v>Low</v>
      </c>
      <c r="AF5720" s="11">
        <v>65.532585486923352</v>
      </c>
      <c r="AG5720" s="2">
        <v>9</v>
      </c>
      <c r="AH5720" s="2" t="s">
        <v>49</v>
      </c>
      <c r="AI5720" s="2" t="str">
        <f>IFERROR(VLOOKUP(DatosTransformados[[#This Row],[Preferred Contact Method Hidden]],Tabla3[#All],2,FALSE),DatosTransformados[[#This Row],[Preferred Contact Method Hidden]])</f>
        <v>Phone</v>
      </c>
      <c r="AJ5720" s="2" t="str">
        <f>VLOOKUP(DatosTransformados[[#This Row],[Applied Discount Hidden]],Tabla3[#All],2,FALSE)</f>
        <v>No</v>
      </c>
      <c r="AK5720" s="2" t="b">
        <v>0</v>
      </c>
    </row>
    <row r="5721" spans="1:37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">
        <v>21</v>
      </c>
      <c r="O5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1" s="5" t="s">
        <v>33</v>
      </c>
      <c r="Q5721" s="5">
        <v>5</v>
      </c>
      <c r="R5721" s="5" t="s">
        <v>21</v>
      </c>
      <c r="S5721" s="5" t="s">
        <v>24</v>
      </c>
      <c r="T5721" s="5" t="s">
        <v>117</v>
      </c>
      <c r="U5721" s="5">
        <v>13</v>
      </c>
      <c r="V5721" s="5" t="str">
        <f>PROPER(DatosTransformados[[#This Row],[Payment Method Hidden]])</f>
        <v>Direct Debit</v>
      </c>
      <c r="W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721" s="5">
        <v>277</v>
      </c>
      <c r="Y5721" s="5"/>
      <c r="Z5721" s="5"/>
      <c r="AA5721" s="5" t="s">
        <v>5608</v>
      </c>
      <c r="AB5721" s="6">
        <f>DATEVALUE(DatosTransformados[[#This Row],[Contact Date Hidden]])</f>
        <v>44015</v>
      </c>
      <c r="AC5721" s="6">
        <v>44688</v>
      </c>
      <c r="AD5721" s="5" t="s">
        <v>28</v>
      </c>
      <c r="AE5721" s="5" t="str">
        <f>VLOOKUP(DatosTransformados[[#This Row],[Customer Segment Hidden]],Tabla3[#All],2,FALSE)</f>
        <v>High</v>
      </c>
      <c r="AF5721" s="12">
        <v>12.81561871895345</v>
      </c>
      <c r="AG5721" s="5">
        <v>2</v>
      </c>
      <c r="AH5721" s="5" t="s">
        <v>49</v>
      </c>
      <c r="AI5721" s="5" t="str">
        <f>IFERROR(VLOOKUP(DatosTransformados[[#This Row],[Preferred Contact Method Hidden]],Tabla3[#All],2,FALSE),DatosTransformados[[#This Row],[Preferred Contact Method Hidden]])</f>
        <v>Phone</v>
      </c>
      <c r="AJ5721" s="5" t="str">
        <f>VLOOKUP(DatosTransformados[[#This Row],[Applied Discount Hidden]],Tabla3[#All],2,FALSE)</f>
        <v>No</v>
      </c>
      <c r="AK5721" s="5" t="b">
        <v>0</v>
      </c>
    </row>
    <row r="5722" spans="1:37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">
        <v>33</v>
      </c>
      <c r="O5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2" s="2" t="s">
        <v>33</v>
      </c>
      <c r="Q5722" s="2">
        <v>2</v>
      </c>
      <c r="R5722" s="2" t="s">
        <v>33</v>
      </c>
      <c r="S5722" s="2" t="s">
        <v>52</v>
      </c>
      <c r="T5722" s="2" t="s">
        <v>123</v>
      </c>
      <c r="U5722" s="2">
        <v>33</v>
      </c>
      <c r="V5722" s="2" t="str">
        <f>PROPER(DatosTransformados[[#This Row],[Payment Method Hidden]])</f>
        <v>Credit Card</v>
      </c>
      <c r="W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722" s="2">
        <v>2085</v>
      </c>
      <c r="Y5722" s="2"/>
      <c r="Z5722" s="2"/>
      <c r="AA5722" s="2" t="s">
        <v>2693</v>
      </c>
      <c r="AB5722" s="3">
        <f>DATEVALUE(DatosTransformados[[#This Row],[Contact Date Hidden]])</f>
        <v>44709</v>
      </c>
      <c r="AC5722" s="3">
        <v>44283</v>
      </c>
      <c r="AD5722" s="2" t="s">
        <v>44</v>
      </c>
      <c r="AE5722" s="2" t="str">
        <f>VLOOKUP(DatosTransformados[[#This Row],[Customer Segment Hidden]],Tabla3[#All],2,FALSE)</f>
        <v>Medium</v>
      </c>
      <c r="AF5722" s="11">
        <v>36.209623822083373</v>
      </c>
      <c r="AG5722" s="2">
        <v>0</v>
      </c>
      <c r="AH5722" s="2" t="s">
        <v>63</v>
      </c>
      <c r="AI5722" s="2" t="str">
        <f>IFERROR(VLOOKUP(DatosTransformados[[#This Row],[Preferred Contact Method Hidden]],Tabla3[#All],2,FALSE),DatosTransformados[[#This Row],[Preferred Contact Method Hidden]])</f>
        <v>SMS</v>
      </c>
      <c r="AJ5722" s="2" t="str">
        <f>VLOOKUP(DatosTransformados[[#This Row],[Applied Discount Hidden]],Tabla3[#All],2,FALSE)</f>
        <v>Yes</v>
      </c>
      <c r="AK5722" s="2" t="b">
        <v>1</v>
      </c>
    </row>
    <row r="5723" spans="1:37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">
        <v>33</v>
      </c>
      <c r="O5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3" s="5" t="s">
        <v>33</v>
      </c>
      <c r="Q5723" s="5">
        <v>6</v>
      </c>
      <c r="R5723" s="5" t="s">
        <v>21</v>
      </c>
      <c r="S5723" s="5" t="s">
        <v>24</v>
      </c>
      <c r="T5723" s="5" t="s">
        <v>123</v>
      </c>
      <c r="U5723" s="5">
        <v>9</v>
      </c>
      <c r="V5723" s="5" t="str">
        <f>PROPER(DatosTransformados[[#This Row],[Payment Method Hidden]])</f>
        <v>Credit Card</v>
      </c>
      <c r="W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723" s="5">
        <v>9</v>
      </c>
      <c r="Y5723" s="5"/>
      <c r="Z5723" s="5"/>
      <c r="AA5723" s="5" t="s">
        <v>542</v>
      </c>
      <c r="AB5723" s="6">
        <f>DATEVALUE(DatosTransformados[[#This Row],[Contact Date Hidden]])</f>
        <v>44490</v>
      </c>
      <c r="AC5723" s="6">
        <v>44846</v>
      </c>
      <c r="AD5723" s="5" t="s">
        <v>44</v>
      </c>
      <c r="AE5723" s="5" t="str">
        <f>VLOOKUP(DatosTransformados[[#This Row],[Customer Segment Hidden]],Tabla3[#All],2,FALSE)</f>
        <v>Medium</v>
      </c>
      <c r="AF5723" s="12">
        <v>8.5627187108320673</v>
      </c>
      <c r="AG5723" s="5">
        <v>6</v>
      </c>
      <c r="AH5723" s="5" t="s">
        <v>63</v>
      </c>
      <c r="AI5723" s="5" t="str">
        <f>IFERROR(VLOOKUP(DatosTransformados[[#This Row],[Preferred Contact Method Hidden]],Tabla3[#All],2,FALSE),DatosTransformados[[#This Row],[Preferred Contact Method Hidden]])</f>
        <v>SMS</v>
      </c>
      <c r="AJ5723" s="5" t="str">
        <f>VLOOKUP(DatosTransformados[[#This Row],[Applied Discount Hidden]],Tabla3[#All],2,FALSE)</f>
        <v>Yes</v>
      </c>
      <c r="AK5723" s="5" t="b">
        <v>1</v>
      </c>
    </row>
    <row r="5724" spans="1:37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">
        <v>21</v>
      </c>
      <c r="O5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4" s="2" t="s">
        <v>21</v>
      </c>
      <c r="Q5724" s="2">
        <v>0</v>
      </c>
      <c r="R5724" s="2" t="s">
        <v>21</v>
      </c>
      <c r="S5724" s="2" t="s">
        <v>24</v>
      </c>
      <c r="T5724" s="2" t="s">
        <v>123</v>
      </c>
      <c r="U5724" s="2">
        <v>41</v>
      </c>
      <c r="V5724" s="2" t="str">
        <f>PROPER(DatosTransformados[[#This Row],[Payment Method Hidden]])</f>
        <v>Credit Card</v>
      </c>
      <c r="W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724" s="2">
        <v>1627</v>
      </c>
      <c r="Y5724" s="2"/>
      <c r="Z5724" s="2"/>
      <c r="AA5724" s="2" t="s">
        <v>5518</v>
      </c>
      <c r="AB5724" s="3">
        <f>DATEVALUE(DatosTransformados[[#This Row],[Contact Date Hidden]])</f>
        <v>44544</v>
      </c>
      <c r="AC5724" s="3">
        <v>44744</v>
      </c>
      <c r="AD5724" s="2" t="s">
        <v>38</v>
      </c>
      <c r="AE5724" s="2" t="str">
        <f>VLOOKUP(DatosTransformados[[#This Row],[Customer Segment Hidden]],Tabla3[#All],2,FALSE)</f>
        <v>Low</v>
      </c>
      <c r="AF5724" s="11">
        <v>45.706301533398403</v>
      </c>
      <c r="AG5724" s="2">
        <v>3</v>
      </c>
      <c r="AH5724" s="2" t="s">
        <v>49</v>
      </c>
      <c r="AI5724" s="2" t="str">
        <f>IFERROR(VLOOKUP(DatosTransformados[[#This Row],[Preferred Contact Method Hidden]],Tabla3[#All],2,FALSE),DatosTransformados[[#This Row],[Preferred Contact Method Hidden]])</f>
        <v>Phone</v>
      </c>
      <c r="AJ5724" s="2" t="str">
        <f>VLOOKUP(DatosTransformados[[#This Row],[Applied Discount Hidden]],Tabla3[#All],2,FALSE)</f>
        <v>No</v>
      </c>
      <c r="AK5724" s="2" t="b">
        <v>0</v>
      </c>
    </row>
    <row r="5725" spans="1:37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">
        <v>21</v>
      </c>
      <c r="O5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5" s="5" t="s">
        <v>33</v>
      </c>
      <c r="Q5725" s="5">
        <v>4</v>
      </c>
      <c r="R5725" s="5" t="s">
        <v>33</v>
      </c>
      <c r="S5725" s="5" t="s">
        <v>52</v>
      </c>
      <c r="T5725" s="5" t="s">
        <v>25</v>
      </c>
      <c r="U5725" s="5">
        <v>23</v>
      </c>
      <c r="V5725" s="5" t="str">
        <f>PROPER(DatosTransformados[[#This Row],[Payment Method Hidden]])</f>
        <v>Credit Card</v>
      </c>
      <c r="W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5725" s="5">
        <v>1529</v>
      </c>
      <c r="Y5725" s="5"/>
      <c r="Z5725" s="5"/>
      <c r="AA5725" s="5" t="s">
        <v>605</v>
      </c>
      <c r="AB5725" s="6">
        <f>DATEVALUE(DatosTransformados[[#This Row],[Contact Date Hidden]])</f>
        <v>43847</v>
      </c>
      <c r="AC5725" s="6">
        <v>44795</v>
      </c>
      <c r="AD5725" s="5" t="s">
        <v>28</v>
      </c>
      <c r="AE5725" s="5" t="str">
        <f>VLOOKUP(DatosTransformados[[#This Row],[Customer Segment Hidden]],Tabla3[#All],2,FALSE)</f>
        <v>High</v>
      </c>
      <c r="AF5725" s="12">
        <v>19.450939405506041</v>
      </c>
      <c r="AG5725" s="5">
        <v>3</v>
      </c>
      <c r="AH5725" s="5" t="s">
        <v>49</v>
      </c>
      <c r="AI5725" s="5" t="str">
        <f>IFERROR(VLOOKUP(DatosTransformados[[#This Row],[Preferred Contact Method Hidden]],Tabla3[#All],2,FALSE),DatosTransformados[[#This Row],[Preferred Contact Method Hidden]])</f>
        <v>Phone</v>
      </c>
      <c r="AJ5725" s="5" t="str">
        <f>VLOOKUP(DatosTransformados[[#This Row],[Applied Discount Hidden]],Tabla3[#All],2,FALSE)</f>
        <v>No</v>
      </c>
      <c r="AK5725" s="5" t="b">
        <v>0</v>
      </c>
    </row>
    <row r="5726" spans="1:37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">
        <v>21</v>
      </c>
      <c r="O57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6" s="2" t="s">
        <v>21</v>
      </c>
      <c r="Q5726" s="2">
        <v>0</v>
      </c>
      <c r="R5726" s="2" t="s">
        <v>33</v>
      </c>
      <c r="S5726" s="2" t="s">
        <v>52</v>
      </c>
      <c r="T5726" s="2" t="s">
        <v>117</v>
      </c>
      <c r="U5726" s="2">
        <v>66</v>
      </c>
      <c r="V5726" s="2" t="str">
        <f>PROPER(DatosTransformados[[#This Row],[Payment Method Hidden]])</f>
        <v>Direct Debit</v>
      </c>
      <c r="W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X5726" s="2">
        <v>4866</v>
      </c>
      <c r="Y5726" s="2"/>
      <c r="Z5726" s="2"/>
      <c r="AA5726" s="2" t="s">
        <v>8262</v>
      </c>
      <c r="AB5726" s="3">
        <f>DATEVALUE(DatosTransformados[[#This Row],[Contact Date Hidden]])</f>
        <v>43841</v>
      </c>
      <c r="AC5726" s="3">
        <v>45044</v>
      </c>
      <c r="AD5726" s="2" t="s">
        <v>28</v>
      </c>
      <c r="AE5726" s="2" t="str">
        <f>VLOOKUP(DatosTransformados[[#This Row],[Customer Segment Hidden]],Tabla3[#All],2,FALSE)</f>
        <v>High</v>
      </c>
      <c r="AF5726" s="11">
        <v>61.827581599255453</v>
      </c>
      <c r="AG5726" s="2">
        <v>6</v>
      </c>
      <c r="AH5726" s="2" t="s">
        <v>49</v>
      </c>
      <c r="AI5726" s="2" t="str">
        <f>IFERROR(VLOOKUP(DatosTransformados[[#This Row],[Preferred Contact Method Hidden]],Tabla3[#All],2,FALSE),DatosTransformados[[#This Row],[Preferred Contact Method Hidden]])</f>
        <v>Phone</v>
      </c>
      <c r="AJ5726" s="2" t="str">
        <f>VLOOKUP(DatosTransformados[[#This Row],[Applied Discount Hidden]],Tabla3[#All],2,FALSE)</f>
        <v>No</v>
      </c>
      <c r="AK5726" s="2" t="b">
        <v>0</v>
      </c>
    </row>
    <row r="5727" spans="1:37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">
        <v>21</v>
      </c>
      <c r="O57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7" s="5" t="s">
        <v>21</v>
      </c>
      <c r="Q5727" s="5">
        <v>0</v>
      </c>
      <c r="R5727" s="5" t="s">
        <v>21</v>
      </c>
      <c r="S5727" s="5" t="s">
        <v>24</v>
      </c>
      <c r="T5727" s="5" t="s">
        <v>25</v>
      </c>
      <c r="U5727" s="5">
        <v>8</v>
      </c>
      <c r="V5727" s="5" t="str">
        <f>PROPER(DatosTransformados[[#This Row],[Payment Method Hidden]])</f>
        <v>Credit Card</v>
      </c>
      <c r="W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727" s="5">
        <v>29</v>
      </c>
      <c r="Y5727" s="5"/>
      <c r="Z5727" s="5"/>
      <c r="AA5727" s="5" t="s">
        <v>6053</v>
      </c>
      <c r="AB5727" s="6">
        <f>DATEVALUE(DatosTransformados[[#This Row],[Contact Date Hidden]])</f>
        <v>45169</v>
      </c>
      <c r="AC5727" s="6">
        <v>44733</v>
      </c>
      <c r="AD5727" s="5" t="s">
        <v>38</v>
      </c>
      <c r="AE5727" s="5" t="str">
        <f>VLOOKUP(DatosTransformados[[#This Row],[Customer Segment Hidden]],Tabla3[#All],2,FALSE)</f>
        <v>Low</v>
      </c>
      <c r="AF5727" s="12">
        <v>8.8317308304234796</v>
      </c>
      <c r="AG5727" s="5">
        <v>4</v>
      </c>
      <c r="AH5727" s="5" t="s">
        <v>29</v>
      </c>
      <c r="AI5727" s="5" t="str">
        <f>IFERROR(VLOOKUP(DatosTransformados[[#This Row],[Preferred Contact Method Hidden]],Tabla3[#All],2,FALSE),DatosTransformados[[#This Row],[Preferred Contact Method Hidden]])</f>
        <v>Email</v>
      </c>
      <c r="AJ5727" s="5" t="str">
        <f>VLOOKUP(DatosTransformados[[#This Row],[Applied Discount Hidden]],Tabla3[#All],2,FALSE)</f>
        <v>No</v>
      </c>
      <c r="AK5727" s="5" t="b">
        <v>0</v>
      </c>
    </row>
    <row r="5728" spans="1:37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">
        <v>21</v>
      </c>
      <c r="O57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8" s="2" t="s">
        <v>33</v>
      </c>
      <c r="Q5728" s="2">
        <v>3</v>
      </c>
      <c r="R5728" s="2" t="s">
        <v>33</v>
      </c>
      <c r="S5728" s="2" t="s">
        <v>52</v>
      </c>
      <c r="T5728" s="2" t="s">
        <v>35</v>
      </c>
      <c r="U5728" s="2">
        <v>55</v>
      </c>
      <c r="V5728" s="2" t="str">
        <f>PROPER(DatosTransformados[[#This Row],[Payment Method Hidden]])</f>
        <v>Direct Debit</v>
      </c>
      <c r="W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728" s="2">
        <v>3926</v>
      </c>
      <c r="Y5728" s="2"/>
      <c r="Z5728" s="2"/>
      <c r="AA5728" s="2" t="s">
        <v>4385</v>
      </c>
      <c r="AB5728" s="3">
        <f>DATEVALUE(DatosTransformados[[#This Row],[Contact Date Hidden]])</f>
        <v>45028</v>
      </c>
      <c r="AC5728" s="3">
        <v>44501</v>
      </c>
      <c r="AD5728" s="2" t="s">
        <v>28</v>
      </c>
      <c r="AE5728" s="2" t="str">
        <f>VLOOKUP(DatosTransformados[[#This Row],[Customer Segment Hidden]],Tabla3[#All],2,FALSE)</f>
        <v>High</v>
      </c>
      <c r="AF5728" s="11">
        <v>51.564097377598713</v>
      </c>
      <c r="AG5728" s="2">
        <v>8</v>
      </c>
      <c r="AH5728" s="2" t="s">
        <v>63</v>
      </c>
      <c r="AI5728" s="2" t="str">
        <f>IFERROR(VLOOKUP(DatosTransformados[[#This Row],[Preferred Contact Method Hidden]],Tabla3[#All],2,FALSE),DatosTransformados[[#This Row],[Preferred Contact Method Hidden]])</f>
        <v>SMS</v>
      </c>
      <c r="AJ5728" s="2" t="str">
        <f>VLOOKUP(DatosTransformados[[#This Row],[Applied Discount Hidden]],Tabla3[#All],2,FALSE)</f>
        <v>Yes</v>
      </c>
      <c r="AK5728" s="2" t="b">
        <v>1</v>
      </c>
    </row>
    <row r="5729" spans="1:37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">
        <v>21</v>
      </c>
      <c r="O57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29" s="5" t="s">
        <v>33</v>
      </c>
      <c r="Q5729" s="5">
        <v>2</v>
      </c>
      <c r="R5729" s="5" t="s">
        <v>33</v>
      </c>
      <c r="S5729" s="5" t="s">
        <v>52</v>
      </c>
      <c r="T5729" s="5" t="s">
        <v>35</v>
      </c>
      <c r="U5729" s="5">
        <v>49</v>
      </c>
      <c r="V5729" s="5" t="str">
        <f>PROPER(DatosTransformados[[#This Row],[Payment Method Hidden]])</f>
        <v>Direct Debit</v>
      </c>
      <c r="W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729" s="5">
        <v>3523</v>
      </c>
      <c r="Y5729" s="5"/>
      <c r="Z5729" s="5"/>
      <c r="AA5729" s="5" t="s">
        <v>2082</v>
      </c>
      <c r="AB5729" s="6">
        <f>DATEVALUE(DatosTransformados[[#This Row],[Contact Date Hidden]])</f>
        <v>43858</v>
      </c>
      <c r="AC5729" s="6">
        <v>44683</v>
      </c>
      <c r="AD5729" s="5" t="s">
        <v>28</v>
      </c>
      <c r="AE5729" s="5" t="str">
        <f>VLOOKUP(DatosTransformados[[#This Row],[Customer Segment Hidden]],Tabla3[#All],2,FALSE)</f>
        <v>High</v>
      </c>
      <c r="AF5729" s="12">
        <v>43.169928471991888</v>
      </c>
      <c r="AG5729" s="5">
        <v>6</v>
      </c>
      <c r="AH5729" s="5" t="s">
        <v>63</v>
      </c>
      <c r="AI5729" s="5" t="str">
        <f>IFERROR(VLOOKUP(DatosTransformados[[#This Row],[Preferred Contact Method Hidden]],Tabla3[#All],2,FALSE),DatosTransformados[[#This Row],[Preferred Contact Method Hidden]])</f>
        <v>SMS</v>
      </c>
      <c r="AJ5729" s="5" t="str">
        <f>VLOOKUP(DatosTransformados[[#This Row],[Applied Discount Hidden]],Tabla3[#All],2,FALSE)</f>
        <v>No</v>
      </c>
      <c r="AK5729" s="5" t="b">
        <v>0</v>
      </c>
    </row>
    <row r="5730" spans="1:37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">
        <v>21</v>
      </c>
      <c r="O57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0" s="2" t="s">
        <v>21</v>
      </c>
      <c r="Q5730" s="2">
        <v>0</v>
      </c>
      <c r="R5730" s="2" t="s">
        <v>33</v>
      </c>
      <c r="S5730" s="2" t="s">
        <v>24</v>
      </c>
      <c r="T5730" s="2" t="s">
        <v>117</v>
      </c>
      <c r="U5730" s="2">
        <v>48</v>
      </c>
      <c r="V5730" s="2" t="str">
        <f>PROPER(DatosTransformados[[#This Row],[Payment Method Hidden]])</f>
        <v>Direct Debit</v>
      </c>
      <c r="W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5730" s="2">
        <v>3166</v>
      </c>
      <c r="Y5730" s="2"/>
      <c r="Z5730" s="2"/>
      <c r="AA5730" s="2" t="s">
        <v>4195</v>
      </c>
      <c r="AB5730" s="3">
        <f>DATEVALUE(DatosTransformados[[#This Row],[Contact Date Hidden]])</f>
        <v>44432</v>
      </c>
      <c r="AC5730" s="3">
        <v>44248</v>
      </c>
      <c r="AD5730" s="2" t="s">
        <v>38</v>
      </c>
      <c r="AE5730" s="2" t="str">
        <f>VLOOKUP(DatosTransformados[[#This Row],[Customer Segment Hidden]],Tabla3[#All],2,FALSE)</f>
        <v>Low</v>
      </c>
      <c r="AF5730" s="11">
        <v>43.482503015886401</v>
      </c>
      <c r="AG5730" s="2">
        <v>10</v>
      </c>
      <c r="AH5730" s="2" t="s">
        <v>49</v>
      </c>
      <c r="AI5730" s="2" t="str">
        <f>IFERROR(VLOOKUP(DatosTransformados[[#This Row],[Preferred Contact Method Hidden]],Tabla3[#All],2,FALSE),DatosTransformados[[#This Row],[Preferred Contact Method Hidden]])</f>
        <v>Phone</v>
      </c>
      <c r="AJ5730" s="2" t="str">
        <f>VLOOKUP(DatosTransformados[[#This Row],[Applied Discount Hidden]],Tabla3[#All],2,FALSE)</f>
        <v>No</v>
      </c>
      <c r="AK5730" s="2" t="b">
        <v>0</v>
      </c>
    </row>
    <row r="5731" spans="1:37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">
        <v>21</v>
      </c>
      <c r="O57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1" s="5" t="s">
        <v>21</v>
      </c>
      <c r="Q5731" s="5">
        <v>0</v>
      </c>
      <c r="R5731" s="5" t="s">
        <v>33</v>
      </c>
      <c r="S5731" s="5" t="s">
        <v>24</v>
      </c>
      <c r="T5731" s="5" t="s">
        <v>35</v>
      </c>
      <c r="U5731" s="5">
        <v>44</v>
      </c>
      <c r="V5731" s="5" t="str">
        <f>PROPER(DatosTransformados[[#This Row],[Payment Method Hidden]])</f>
        <v>Direct Debit</v>
      </c>
      <c r="W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731" s="5">
        <v>999</v>
      </c>
      <c r="Y5731" s="5"/>
      <c r="Z5731" s="5"/>
      <c r="AA5731" s="5" t="s">
        <v>647</v>
      </c>
      <c r="AB5731" s="6">
        <f>DATEVALUE(DatosTransformados[[#This Row],[Contact Date Hidden]])</f>
        <v>44422</v>
      </c>
      <c r="AC5731" s="6">
        <v>44235</v>
      </c>
      <c r="AD5731" s="5" t="s">
        <v>28</v>
      </c>
      <c r="AE5731" s="5" t="str">
        <f>VLOOKUP(DatosTransformados[[#This Row],[Customer Segment Hidden]],Tabla3[#All],2,FALSE)</f>
        <v>High</v>
      </c>
      <c r="AF5731" s="12">
        <v>49.526823421703313</v>
      </c>
      <c r="AG5731" s="5">
        <v>7</v>
      </c>
      <c r="AH5731" s="5" t="s">
        <v>63</v>
      </c>
      <c r="AI5731" s="5" t="str">
        <f>IFERROR(VLOOKUP(DatosTransformados[[#This Row],[Preferred Contact Method Hidden]],Tabla3[#All],2,FALSE),DatosTransformados[[#This Row],[Preferred Contact Method Hidden]])</f>
        <v>SMS</v>
      </c>
      <c r="AJ5731" s="5" t="str">
        <f>VLOOKUP(DatosTransformados[[#This Row],[Applied Discount Hidden]],Tabla3[#All],2,FALSE)</f>
        <v>No</v>
      </c>
      <c r="AK5731" s="5" t="b">
        <v>0</v>
      </c>
    </row>
    <row r="5732" spans="1:37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">
        <v>33</v>
      </c>
      <c r="O57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2" s="5" t="s">
        <v>21</v>
      </c>
      <c r="Q5732" s="5">
        <v>0</v>
      </c>
      <c r="R5732" s="5" t="s">
        <v>33</v>
      </c>
      <c r="S5732" s="5" t="s">
        <v>24</v>
      </c>
      <c r="T5732" s="5" t="s">
        <v>117</v>
      </c>
      <c r="U5732" s="5">
        <v>19</v>
      </c>
      <c r="V5732" s="5" t="str">
        <f>PROPER(DatosTransformados[[#This Row],[Payment Method Hidden]])</f>
        <v>Direct Debit</v>
      </c>
      <c r="W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732" s="5">
        <v>143</v>
      </c>
      <c r="Y5732" s="5" t="s">
        <v>42</v>
      </c>
      <c r="Z5732" s="5" t="s">
        <v>184</v>
      </c>
      <c r="AA5732" s="5" t="s">
        <v>1208</v>
      </c>
      <c r="AB5732" s="6">
        <f>DATEVALUE(DatosTransformados[[#This Row],[Contact Date Hidden]])</f>
        <v>44156</v>
      </c>
      <c r="AC5732" s="6">
        <v>45247</v>
      </c>
      <c r="AD5732" s="5" t="s">
        <v>38</v>
      </c>
      <c r="AE5732" s="5" t="str">
        <f>VLOOKUP(DatosTransformados[[#This Row],[Customer Segment Hidden]],Tabla3[#All],2,FALSE)</f>
        <v>Low</v>
      </c>
      <c r="AF5732" s="12">
        <v>15.821646658595959</v>
      </c>
      <c r="AG5732" s="5">
        <v>1</v>
      </c>
      <c r="AH5732" s="5" t="s">
        <v>29</v>
      </c>
      <c r="AI5732" s="5" t="str">
        <f>IFERROR(VLOOKUP(DatosTransformados[[#This Row],[Preferred Contact Method Hidden]],Tabla3[#All],2,FALSE),DatosTransformados[[#This Row],[Preferred Contact Method Hidden]])</f>
        <v>Email</v>
      </c>
      <c r="AJ5732" s="5" t="str">
        <f>VLOOKUP(DatosTransformados[[#This Row],[Applied Discount Hidden]],Tabla3[#All],2,FALSE)</f>
        <v>No</v>
      </c>
      <c r="AK5732" s="5" t="b">
        <v>0</v>
      </c>
    </row>
    <row r="5733" spans="1:37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">
        <v>21</v>
      </c>
      <c r="O57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3" s="2" t="s">
        <v>33</v>
      </c>
      <c r="Q5733" s="2">
        <v>2</v>
      </c>
      <c r="R5733" s="2" t="s">
        <v>33</v>
      </c>
      <c r="S5733" s="2" t="s">
        <v>52</v>
      </c>
      <c r="T5733" s="2" t="s">
        <v>117</v>
      </c>
      <c r="U5733" s="2">
        <v>21</v>
      </c>
      <c r="V5733" s="2" t="str">
        <f>PROPER(DatosTransformados[[#This Row],[Payment Method Hidden]])</f>
        <v>Direct Debit</v>
      </c>
      <c r="W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733" s="2">
        <v>1370</v>
      </c>
      <c r="Y5733" s="2"/>
      <c r="Z5733" s="2"/>
      <c r="AA5733" s="2" t="s">
        <v>8270</v>
      </c>
      <c r="AB5733" s="3">
        <f>DATEVALUE(DatosTransformados[[#This Row],[Contact Date Hidden]])</f>
        <v>44136</v>
      </c>
      <c r="AC5733" s="3">
        <v>45255</v>
      </c>
      <c r="AD5733" s="2" t="s">
        <v>38</v>
      </c>
      <c r="AE5733" s="2" t="str">
        <f>VLOOKUP(DatosTransformados[[#This Row],[Customer Segment Hidden]],Tabla3[#All],2,FALSE)</f>
        <v>Low</v>
      </c>
      <c r="AF5733" s="11">
        <v>24.04089035098638</v>
      </c>
      <c r="AG5733" s="2">
        <v>8</v>
      </c>
      <c r="AH5733" s="2" t="s">
        <v>49</v>
      </c>
      <c r="AI5733" s="2" t="str">
        <f>IFERROR(VLOOKUP(DatosTransformados[[#This Row],[Preferred Contact Method Hidden]],Tabla3[#All],2,FALSE),DatosTransformados[[#This Row],[Preferred Contact Method Hidden]])</f>
        <v>Phone</v>
      </c>
      <c r="AJ5733" s="2" t="str">
        <f>VLOOKUP(DatosTransformados[[#This Row],[Applied Discount Hidden]],Tabla3[#All],2,FALSE)</f>
        <v>No</v>
      </c>
      <c r="AK5733" s="2" t="b">
        <v>0</v>
      </c>
    </row>
    <row r="5734" spans="1:37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">
        <v>21</v>
      </c>
      <c r="O57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4" s="2" t="s">
        <v>33</v>
      </c>
      <c r="Q5734" s="2">
        <v>6</v>
      </c>
      <c r="R5734" s="2" t="s">
        <v>21</v>
      </c>
      <c r="S5734" s="2" t="s">
        <v>24</v>
      </c>
      <c r="T5734" s="2" t="s">
        <v>25</v>
      </c>
      <c r="U5734" s="2">
        <v>11</v>
      </c>
      <c r="V5734" s="2" t="str">
        <f>PROPER(DatosTransformados[[#This Row],[Payment Method Hidden]])</f>
        <v>Credit Card</v>
      </c>
      <c r="W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734" s="2">
        <v>203</v>
      </c>
      <c r="Y5734" s="2"/>
      <c r="Z5734" s="2"/>
      <c r="AA5734" s="2" t="s">
        <v>1443</v>
      </c>
      <c r="AB5734" s="3">
        <f>DATEVALUE(DatosTransformados[[#This Row],[Contact Date Hidden]])</f>
        <v>45006</v>
      </c>
      <c r="AC5734" s="3">
        <v>44507</v>
      </c>
      <c r="AD5734" s="2" t="s">
        <v>44</v>
      </c>
      <c r="AE5734" s="2" t="str">
        <f>VLOOKUP(DatosTransformados[[#This Row],[Customer Segment Hidden]],Tabla3[#All],2,FALSE)</f>
        <v>Medium</v>
      </c>
      <c r="AF5734" s="11">
        <v>10.34246562953688</v>
      </c>
      <c r="AG5734" s="2">
        <v>2</v>
      </c>
      <c r="AH5734" s="2" t="s">
        <v>49</v>
      </c>
      <c r="AI5734" s="2" t="str">
        <f>IFERROR(VLOOKUP(DatosTransformados[[#This Row],[Preferred Contact Method Hidden]],Tabla3[#All],2,FALSE),DatosTransformados[[#This Row],[Preferred Contact Method Hidden]])</f>
        <v>Phone</v>
      </c>
      <c r="AJ5734" s="2" t="str">
        <f>VLOOKUP(DatosTransformados[[#This Row],[Applied Discount Hidden]],Tabla3[#All],2,FALSE)</f>
        <v>No</v>
      </c>
      <c r="AK5734" s="2" t="b">
        <v>0</v>
      </c>
    </row>
    <row r="5735" spans="1:37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">
        <v>21</v>
      </c>
      <c r="O57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5" s="5" t="s">
        <v>33</v>
      </c>
      <c r="Q5735" s="5">
        <v>5</v>
      </c>
      <c r="R5735" s="5" t="s">
        <v>21</v>
      </c>
      <c r="S5735" s="5" t="s">
        <v>34</v>
      </c>
      <c r="T5735" s="5" t="s">
        <v>25</v>
      </c>
      <c r="U5735" s="5">
        <v>8</v>
      </c>
      <c r="V5735" s="5" t="str">
        <f>PROPER(DatosTransformados[[#This Row],[Payment Method Hidden]])</f>
        <v>Credit Card</v>
      </c>
      <c r="W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735" s="5">
        <v>8</v>
      </c>
      <c r="Y5735" s="5"/>
      <c r="Z5735" s="5"/>
      <c r="AA5735" s="5" t="s">
        <v>3259</v>
      </c>
      <c r="AB5735" s="6">
        <f>DATEVALUE(DatosTransformados[[#This Row],[Contact Date Hidden]])</f>
        <v>44195</v>
      </c>
      <c r="AC5735" s="6">
        <v>43926</v>
      </c>
      <c r="AD5735" s="5" t="s">
        <v>28</v>
      </c>
      <c r="AE5735" s="5" t="str">
        <f>VLOOKUP(DatosTransformados[[#This Row],[Customer Segment Hidden]],Tabla3[#All],2,FALSE)</f>
        <v>High</v>
      </c>
      <c r="AF5735" s="12">
        <v>7.9121149896876153</v>
      </c>
      <c r="AG5735" s="5">
        <v>3</v>
      </c>
      <c r="AH5735" s="5" t="s">
        <v>29</v>
      </c>
      <c r="AI5735" s="5" t="str">
        <f>IFERROR(VLOOKUP(DatosTransformados[[#This Row],[Preferred Contact Method Hidden]],Tabla3[#All],2,FALSE),DatosTransformados[[#This Row],[Preferred Contact Method Hidden]])</f>
        <v>Email</v>
      </c>
      <c r="AJ5735" s="5" t="str">
        <f>VLOOKUP(DatosTransformados[[#This Row],[Applied Discount Hidden]],Tabla3[#All],2,FALSE)</f>
        <v>Yes</v>
      </c>
      <c r="AK5735" s="5" t="b">
        <v>1</v>
      </c>
    </row>
    <row r="5736" spans="1:37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">
        <v>33</v>
      </c>
      <c r="O57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6" s="2" t="s">
        <v>21</v>
      </c>
      <c r="Q5736" s="2">
        <v>0</v>
      </c>
      <c r="R5736" s="2" t="s">
        <v>21</v>
      </c>
      <c r="S5736" s="2" t="s">
        <v>24</v>
      </c>
      <c r="T5736" s="2" t="s">
        <v>123</v>
      </c>
      <c r="U5736" s="2">
        <v>13</v>
      </c>
      <c r="V5736" s="2" t="str">
        <f>PROPER(DatosTransformados[[#This Row],[Payment Method Hidden]])</f>
        <v>Credit Card</v>
      </c>
      <c r="W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736" s="2">
        <v>13</v>
      </c>
      <c r="Y5736" s="2" t="s">
        <v>134</v>
      </c>
      <c r="Z5736" s="2" t="s">
        <v>375</v>
      </c>
      <c r="AA5736" s="2" t="s">
        <v>2540</v>
      </c>
      <c r="AB5736" s="3">
        <f>DATEVALUE(DatosTransformados[[#This Row],[Contact Date Hidden]])</f>
        <v>44170</v>
      </c>
      <c r="AC5736" s="3">
        <v>45052</v>
      </c>
      <c r="AD5736" s="2" t="s">
        <v>44</v>
      </c>
      <c r="AE5736" s="2" t="str">
        <f>VLOOKUP(DatosTransformados[[#This Row],[Customer Segment Hidden]],Tabla3[#All],2,FALSE)</f>
        <v>Medium</v>
      </c>
      <c r="AF5736" s="11">
        <v>13.858736184660099</v>
      </c>
      <c r="AG5736" s="2">
        <v>2</v>
      </c>
      <c r="AH5736" s="2" t="s">
        <v>63</v>
      </c>
      <c r="AI5736" s="2" t="str">
        <f>IFERROR(VLOOKUP(DatosTransformados[[#This Row],[Preferred Contact Method Hidden]],Tabla3[#All],2,FALSE),DatosTransformados[[#This Row],[Preferred Contact Method Hidden]])</f>
        <v>SMS</v>
      </c>
      <c r="AJ5736" s="2" t="str">
        <f>VLOOKUP(DatosTransformados[[#This Row],[Applied Discount Hidden]],Tabla3[#All],2,FALSE)</f>
        <v>Yes</v>
      </c>
      <c r="AK5736" s="2" t="b">
        <v>1</v>
      </c>
    </row>
    <row r="5737" spans="1:37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">
        <v>21</v>
      </c>
      <c r="O57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7" s="5" t="s">
        <v>21</v>
      </c>
      <c r="Q5737" s="5">
        <v>0</v>
      </c>
      <c r="R5737" s="5" t="s">
        <v>33</v>
      </c>
      <c r="S5737" s="5" t="s">
        <v>34</v>
      </c>
      <c r="T5737" s="5" t="s">
        <v>117</v>
      </c>
      <c r="U5737" s="5">
        <v>34</v>
      </c>
      <c r="V5737" s="5" t="str">
        <f>PROPER(DatosTransformados[[#This Row],[Payment Method Hidden]])</f>
        <v>Direct Debit</v>
      </c>
      <c r="W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737" s="5">
        <v>2365</v>
      </c>
      <c r="Y5737" s="5"/>
      <c r="Z5737" s="5"/>
      <c r="AA5737" s="5" t="s">
        <v>2228</v>
      </c>
      <c r="AB5737" s="6">
        <f>DATEVALUE(DatosTransformados[[#This Row],[Contact Date Hidden]])</f>
        <v>43844</v>
      </c>
      <c r="AC5737" s="6">
        <v>45214</v>
      </c>
      <c r="AD5737" s="5" t="s">
        <v>44</v>
      </c>
      <c r="AE5737" s="5" t="str">
        <f>VLOOKUP(DatosTransformados[[#This Row],[Customer Segment Hidden]],Tabla3[#All],2,FALSE)</f>
        <v>Medium</v>
      </c>
      <c r="AF5737" s="12">
        <v>29.621634234830012</v>
      </c>
      <c r="AG5737" s="5">
        <v>4</v>
      </c>
      <c r="AH5737" s="5" t="s">
        <v>63</v>
      </c>
      <c r="AI5737" s="5" t="str">
        <f>IFERROR(VLOOKUP(DatosTransformados[[#This Row],[Preferred Contact Method Hidden]],Tabla3[#All],2,FALSE),DatosTransformados[[#This Row],[Preferred Contact Method Hidden]])</f>
        <v>SMS</v>
      </c>
      <c r="AJ5737" s="5" t="str">
        <f>VLOOKUP(DatosTransformados[[#This Row],[Applied Discount Hidden]],Tabla3[#All],2,FALSE)</f>
        <v>Yes</v>
      </c>
      <c r="AK5737" s="5" t="b">
        <v>1</v>
      </c>
    </row>
    <row r="5738" spans="1:37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">
        <v>33</v>
      </c>
      <c r="O57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8" s="2" t="s">
        <v>21</v>
      </c>
      <c r="Q5738" s="2">
        <v>0</v>
      </c>
      <c r="R5738" s="2" t="s">
        <v>33</v>
      </c>
      <c r="S5738" s="2" t="s">
        <v>52</v>
      </c>
      <c r="T5738" s="2" t="s">
        <v>35</v>
      </c>
      <c r="U5738" s="2">
        <v>46</v>
      </c>
      <c r="V5738" s="2" t="str">
        <f>PROPER(DatosTransformados[[#This Row],[Payment Method Hidden]])</f>
        <v>Direct Debit</v>
      </c>
      <c r="W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738" s="2">
        <v>3176</v>
      </c>
      <c r="Y5738" s="2"/>
      <c r="Z5738" s="2"/>
      <c r="AA5738" s="2" t="s">
        <v>4245</v>
      </c>
      <c r="AB5738" s="3">
        <f>DATEVALUE(DatosTransformados[[#This Row],[Contact Date Hidden]])</f>
        <v>44237</v>
      </c>
      <c r="AC5738" s="3">
        <v>44676</v>
      </c>
      <c r="AD5738" s="2" t="s">
        <v>38</v>
      </c>
      <c r="AE5738" s="2" t="str">
        <f>VLOOKUP(DatosTransformados[[#This Row],[Customer Segment Hidden]],Tabla3[#All],2,FALSE)</f>
        <v>Low</v>
      </c>
      <c r="AF5738" s="11">
        <v>40.778525539284509</v>
      </c>
      <c r="AG5738" s="2">
        <v>6</v>
      </c>
      <c r="AH5738" s="2" t="s">
        <v>63</v>
      </c>
      <c r="AI5738" s="2" t="str">
        <f>IFERROR(VLOOKUP(DatosTransformados[[#This Row],[Preferred Contact Method Hidden]],Tabla3[#All],2,FALSE),DatosTransformados[[#This Row],[Preferred Contact Method Hidden]])</f>
        <v>SMS</v>
      </c>
      <c r="AJ5738" s="2" t="str">
        <f>VLOOKUP(DatosTransformados[[#This Row],[Applied Discount Hidden]],Tabla3[#All],2,FALSE)</f>
        <v>No</v>
      </c>
      <c r="AK5738" s="2" t="b">
        <v>0</v>
      </c>
    </row>
    <row r="5739" spans="1:37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">
        <v>21</v>
      </c>
      <c r="O57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39" s="2" t="s">
        <v>21</v>
      </c>
      <c r="Q5739" s="2">
        <v>0</v>
      </c>
      <c r="R5739" s="2" t="s">
        <v>33</v>
      </c>
      <c r="S5739" s="2" t="s">
        <v>24</v>
      </c>
      <c r="T5739" s="2" t="s">
        <v>25</v>
      </c>
      <c r="U5739" s="2">
        <v>47</v>
      </c>
      <c r="V5739" s="2" t="str">
        <f>PROPER(DatosTransformados[[#This Row],[Payment Method Hidden]])</f>
        <v>Credit Card</v>
      </c>
      <c r="W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739" s="2">
        <v>3176</v>
      </c>
      <c r="Y5739" s="2" t="s">
        <v>42</v>
      </c>
      <c r="Z5739" s="2" t="s">
        <v>184</v>
      </c>
      <c r="AA5739" s="2" t="s">
        <v>1305</v>
      </c>
      <c r="AB5739" s="3">
        <f>DATEVALUE(DatosTransformados[[#This Row],[Contact Date Hidden]])</f>
        <v>44151</v>
      </c>
      <c r="AC5739" s="3">
        <v>44079</v>
      </c>
      <c r="AD5739" s="2" t="s">
        <v>38</v>
      </c>
      <c r="AE5739" s="2" t="str">
        <f>VLOOKUP(DatosTransformados[[#This Row],[Customer Segment Hidden]],Tabla3[#All],2,FALSE)</f>
        <v>Low</v>
      </c>
      <c r="AF5739" s="11">
        <v>52.81093702122741</v>
      </c>
      <c r="AG5739" s="2">
        <v>8</v>
      </c>
      <c r="AH5739" s="2" t="s">
        <v>29</v>
      </c>
      <c r="AI5739" s="2" t="str">
        <f>IFERROR(VLOOKUP(DatosTransformados[[#This Row],[Preferred Contact Method Hidden]],Tabla3[#All],2,FALSE),DatosTransformados[[#This Row],[Preferred Contact Method Hidden]])</f>
        <v>Email</v>
      </c>
      <c r="AJ5739" s="2" t="str">
        <f>VLOOKUP(DatosTransformados[[#This Row],[Applied Discount Hidden]],Tabla3[#All],2,FALSE)</f>
        <v>Yes</v>
      </c>
      <c r="AK5739" s="2" t="b">
        <v>1</v>
      </c>
    </row>
    <row r="5740" spans="1:37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">
        <v>21</v>
      </c>
      <c r="O57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0" s="5" t="s">
        <v>21</v>
      </c>
      <c r="Q5740" s="5">
        <v>0</v>
      </c>
      <c r="R5740" s="5" t="s">
        <v>21</v>
      </c>
      <c r="S5740" s="5" t="s">
        <v>34</v>
      </c>
      <c r="T5740" s="5" t="s">
        <v>123</v>
      </c>
      <c r="U5740" s="5">
        <v>11</v>
      </c>
      <c r="V5740" s="5" t="str">
        <f>PROPER(DatosTransformados[[#This Row],[Payment Method Hidden]])</f>
        <v>Credit Card</v>
      </c>
      <c r="W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740" s="5">
        <v>344</v>
      </c>
      <c r="Y5740" s="5"/>
      <c r="Z5740" s="5"/>
      <c r="AA5740" s="5" t="s">
        <v>8277</v>
      </c>
      <c r="AB5740" s="6">
        <f>DATEVALUE(DatosTransformados[[#This Row],[Contact Date Hidden]])</f>
        <v>44853</v>
      </c>
      <c r="AC5740" s="6">
        <v>44409</v>
      </c>
      <c r="AD5740" s="5" t="s">
        <v>38</v>
      </c>
      <c r="AE5740" s="5" t="str">
        <f>VLOOKUP(DatosTransformados[[#This Row],[Customer Segment Hidden]],Tabla3[#All],2,FALSE)</f>
        <v>Low</v>
      </c>
      <c r="AF5740" s="12">
        <v>11.03569080194041</v>
      </c>
      <c r="AG5740" s="5">
        <v>9</v>
      </c>
      <c r="AH5740" s="5" t="s">
        <v>29</v>
      </c>
      <c r="AI5740" s="5" t="str">
        <f>IFERROR(VLOOKUP(DatosTransformados[[#This Row],[Preferred Contact Method Hidden]],Tabla3[#All],2,FALSE),DatosTransformados[[#This Row],[Preferred Contact Method Hidden]])</f>
        <v>Email</v>
      </c>
      <c r="AJ5740" s="5" t="str">
        <f>VLOOKUP(DatosTransformados[[#This Row],[Applied Discount Hidden]],Tabla3[#All],2,FALSE)</f>
        <v>Yes</v>
      </c>
      <c r="AK5740" s="5" t="b">
        <v>1</v>
      </c>
    </row>
    <row r="5741" spans="1:37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">
        <v>21</v>
      </c>
      <c r="O57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1" s="2" t="s">
        <v>21</v>
      </c>
      <c r="Q5741" s="2">
        <v>0</v>
      </c>
      <c r="R5741" s="2" t="s">
        <v>21</v>
      </c>
      <c r="S5741" s="2" t="s">
        <v>24</v>
      </c>
      <c r="T5741" s="2" t="s">
        <v>25</v>
      </c>
      <c r="U5741" s="2">
        <v>10</v>
      </c>
      <c r="V5741" s="2" t="str">
        <f>PROPER(DatosTransformados[[#This Row],[Payment Method Hidden]])</f>
        <v>Credit Card</v>
      </c>
      <c r="W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741" s="2">
        <v>203</v>
      </c>
      <c r="Y5741" s="2"/>
      <c r="Z5741" s="2"/>
      <c r="AA5741" s="2" t="s">
        <v>2167</v>
      </c>
      <c r="AB5741" s="3">
        <f>DATEVALUE(DatosTransformados[[#This Row],[Contact Date Hidden]])</f>
        <v>43863</v>
      </c>
      <c r="AC5741" s="3">
        <v>45038</v>
      </c>
      <c r="AD5741" s="2" t="s">
        <v>28</v>
      </c>
      <c r="AE5741" s="2" t="str">
        <f>VLOOKUP(DatosTransformados[[#This Row],[Customer Segment Hidden]],Tabla3[#All],2,FALSE)</f>
        <v>High</v>
      </c>
      <c r="AF5741" s="11">
        <v>8.3135807814911562</v>
      </c>
      <c r="AG5741" s="2">
        <v>1</v>
      </c>
      <c r="AH5741" s="2" t="s">
        <v>29</v>
      </c>
      <c r="AI5741" s="2" t="str">
        <f>IFERROR(VLOOKUP(DatosTransformados[[#This Row],[Preferred Contact Method Hidden]],Tabla3[#All],2,FALSE),DatosTransformados[[#This Row],[Preferred Contact Method Hidden]])</f>
        <v>Email</v>
      </c>
      <c r="AJ5741" s="2" t="str">
        <f>VLOOKUP(DatosTransformados[[#This Row],[Applied Discount Hidden]],Tabla3[#All],2,FALSE)</f>
        <v>No</v>
      </c>
      <c r="AK5741" s="2" t="b">
        <v>0</v>
      </c>
    </row>
    <row r="5742" spans="1:37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">
        <v>21</v>
      </c>
      <c r="O57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2" s="5" t="s">
        <v>33</v>
      </c>
      <c r="Q5742" s="5">
        <v>6</v>
      </c>
      <c r="R5742" s="5" t="s">
        <v>33</v>
      </c>
      <c r="S5742" s="5" t="s">
        <v>34</v>
      </c>
      <c r="T5742" s="5" t="s">
        <v>35</v>
      </c>
      <c r="U5742" s="5">
        <v>41</v>
      </c>
      <c r="V5742" s="5" t="str">
        <f>PROPER(DatosTransformados[[#This Row],[Payment Method Hidden]])</f>
        <v>Direct Debit</v>
      </c>
      <c r="W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742" s="5">
        <v>2523</v>
      </c>
      <c r="Y5742" s="5"/>
      <c r="Z5742" s="5"/>
      <c r="AA5742" s="5" t="s">
        <v>2244</v>
      </c>
      <c r="AB5742" s="6">
        <f>DATEVALUE(DatosTransformados[[#This Row],[Contact Date Hidden]])</f>
        <v>44406</v>
      </c>
      <c r="AC5742" s="6">
        <v>44275</v>
      </c>
      <c r="AD5742" s="5" t="s">
        <v>38</v>
      </c>
      <c r="AE5742" s="5" t="str">
        <f>VLOOKUP(DatosTransformados[[#This Row],[Customer Segment Hidden]],Tabla3[#All],2,FALSE)</f>
        <v>Low</v>
      </c>
      <c r="AF5742" s="12">
        <v>34.871198544037419</v>
      </c>
      <c r="AG5742" s="5">
        <v>5</v>
      </c>
      <c r="AH5742" s="5" t="s">
        <v>63</v>
      </c>
      <c r="AI5742" s="5" t="str">
        <f>IFERROR(VLOOKUP(DatosTransformados[[#This Row],[Preferred Contact Method Hidden]],Tabla3[#All],2,FALSE),DatosTransformados[[#This Row],[Preferred Contact Method Hidden]])</f>
        <v>SMS</v>
      </c>
      <c r="AJ5742" s="5" t="str">
        <f>VLOOKUP(DatosTransformados[[#This Row],[Applied Discount Hidden]],Tabla3[#All],2,FALSE)</f>
        <v>Yes</v>
      </c>
      <c r="AK5742" s="5" t="b">
        <v>1</v>
      </c>
    </row>
    <row r="5743" spans="1:37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">
        <v>21</v>
      </c>
      <c r="O57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3" s="2" t="s">
        <v>21</v>
      </c>
      <c r="Q5743" s="2">
        <v>0</v>
      </c>
      <c r="R5743" s="2" t="s">
        <v>21</v>
      </c>
      <c r="S5743" s="2" t="s">
        <v>24</v>
      </c>
      <c r="T5743" s="2" t="s">
        <v>25</v>
      </c>
      <c r="U5743" s="2">
        <v>47</v>
      </c>
      <c r="V5743" s="2" t="str">
        <f>PROPER(DatosTransformados[[#This Row],[Payment Method Hidden]])</f>
        <v>Credit Card</v>
      </c>
      <c r="W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743" s="2">
        <v>1426</v>
      </c>
      <c r="Y5743" s="2" t="s">
        <v>87</v>
      </c>
      <c r="Z5743" s="2" t="s">
        <v>687</v>
      </c>
      <c r="AA5743" s="2" t="s">
        <v>2373</v>
      </c>
      <c r="AB5743" s="3">
        <f>DATEVALUE(DatosTransformados[[#This Row],[Contact Date Hidden]])</f>
        <v>44127</v>
      </c>
      <c r="AC5743" s="3">
        <v>44244</v>
      </c>
      <c r="AD5743" s="2" t="s">
        <v>38</v>
      </c>
      <c r="AE5743" s="2" t="str">
        <f>VLOOKUP(DatosTransformados[[#This Row],[Customer Segment Hidden]],Tabla3[#All],2,FALSE)</f>
        <v>Low</v>
      </c>
      <c r="AF5743" s="11">
        <v>41.740793607105182</v>
      </c>
      <c r="AG5743" s="2">
        <v>7</v>
      </c>
      <c r="AH5743" s="2" t="s">
        <v>29</v>
      </c>
      <c r="AI5743" s="2" t="str">
        <f>IFERROR(VLOOKUP(DatosTransformados[[#This Row],[Preferred Contact Method Hidden]],Tabla3[#All],2,FALSE),DatosTransformados[[#This Row],[Preferred Contact Method Hidden]])</f>
        <v>Email</v>
      </c>
      <c r="AJ5743" s="2" t="str">
        <f>VLOOKUP(DatosTransformados[[#This Row],[Applied Discount Hidden]],Tabla3[#All],2,FALSE)</f>
        <v>No</v>
      </c>
      <c r="AK5743" s="2" t="b">
        <v>0</v>
      </c>
    </row>
    <row r="5744" spans="1:37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">
        <v>33</v>
      </c>
      <c r="O57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4" s="5" t="s">
        <v>33</v>
      </c>
      <c r="Q5744" s="5">
        <v>3</v>
      </c>
      <c r="R5744" s="5" t="s">
        <v>33</v>
      </c>
      <c r="S5744" s="5" t="s">
        <v>52</v>
      </c>
      <c r="T5744" s="5" t="s">
        <v>117</v>
      </c>
      <c r="U5744" s="5">
        <v>46</v>
      </c>
      <c r="V5744" s="5" t="str">
        <f>PROPER(DatosTransformados[[#This Row],[Payment Method Hidden]])</f>
        <v>Direct Debit</v>
      </c>
      <c r="W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744" s="5">
        <v>2230</v>
      </c>
      <c r="Y5744" s="5"/>
      <c r="Z5744" s="5"/>
      <c r="AA5744" s="5" t="s">
        <v>5270</v>
      </c>
      <c r="AB5744" s="6">
        <f>DATEVALUE(DatosTransformados[[#This Row],[Contact Date Hidden]])</f>
        <v>44518</v>
      </c>
      <c r="AC5744" s="6">
        <v>44390</v>
      </c>
      <c r="AD5744" s="5" t="s">
        <v>44</v>
      </c>
      <c r="AE5744" s="5" t="str">
        <f>VLOOKUP(DatosTransformados[[#This Row],[Customer Segment Hidden]],Tabla3[#All],2,FALSE)</f>
        <v>Medium</v>
      </c>
      <c r="AF5744" s="12">
        <v>48.238721184637527</v>
      </c>
      <c r="AG5744" s="5">
        <v>2</v>
      </c>
      <c r="AH5744" s="5" t="s">
        <v>49</v>
      </c>
      <c r="AI5744" s="5" t="str">
        <f>IFERROR(VLOOKUP(DatosTransformados[[#This Row],[Preferred Contact Method Hidden]],Tabla3[#All],2,FALSE),DatosTransformados[[#This Row],[Preferred Contact Method Hidden]])</f>
        <v>Phone</v>
      </c>
      <c r="AJ5744" s="5" t="str">
        <f>VLOOKUP(DatosTransformados[[#This Row],[Applied Discount Hidden]],Tabla3[#All],2,FALSE)</f>
        <v>Yes</v>
      </c>
      <c r="AK5744" s="5" t="b">
        <v>1</v>
      </c>
    </row>
    <row r="5745" spans="1:37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">
        <v>33</v>
      </c>
      <c r="O57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5" s="2" t="s">
        <v>21</v>
      </c>
      <c r="Q5745" s="2">
        <v>0</v>
      </c>
      <c r="R5745" s="2" t="s">
        <v>21</v>
      </c>
      <c r="S5745" s="2" t="s">
        <v>52</v>
      </c>
      <c r="T5745" s="2" t="s">
        <v>117</v>
      </c>
      <c r="U5745" s="2">
        <v>37</v>
      </c>
      <c r="V5745" s="2" t="str">
        <f>PROPER(DatosTransformados[[#This Row],[Payment Method Hidden]])</f>
        <v>Direct Debit</v>
      </c>
      <c r="W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745" s="2">
        <v>140</v>
      </c>
      <c r="Y5745" s="2"/>
      <c r="Z5745" s="2"/>
      <c r="AA5745" s="2" t="s">
        <v>5278</v>
      </c>
      <c r="AB5745" s="3">
        <f>DATEVALUE(DatosTransformados[[#This Row],[Contact Date Hidden]])</f>
        <v>44073</v>
      </c>
      <c r="AC5745" s="3">
        <v>45103</v>
      </c>
      <c r="AD5745" s="2" t="s">
        <v>44</v>
      </c>
      <c r="AE5745" s="2" t="str">
        <f>VLOOKUP(DatosTransformados[[#This Row],[Customer Segment Hidden]],Tabla3[#All],2,FALSE)</f>
        <v>Medium</v>
      </c>
      <c r="AF5745" s="11">
        <v>40.703503257077621</v>
      </c>
      <c r="AG5745" s="2">
        <v>1</v>
      </c>
      <c r="AH5745" s="2" t="s">
        <v>63</v>
      </c>
      <c r="AI5745" s="2" t="str">
        <f>IFERROR(VLOOKUP(DatosTransformados[[#This Row],[Preferred Contact Method Hidden]],Tabla3[#All],2,FALSE),DatosTransformados[[#This Row],[Preferred Contact Method Hidden]])</f>
        <v>SMS</v>
      </c>
      <c r="AJ5745" s="2" t="str">
        <f>VLOOKUP(DatosTransformados[[#This Row],[Applied Discount Hidden]],Tabla3[#All],2,FALSE)</f>
        <v>No</v>
      </c>
      <c r="AK5745" s="2" t="b">
        <v>0</v>
      </c>
    </row>
    <row r="5746" spans="1:37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">
        <v>21</v>
      </c>
      <c r="O57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6" s="2" t="s">
        <v>21</v>
      </c>
      <c r="Q5746" s="2">
        <v>0</v>
      </c>
      <c r="R5746" s="2" t="s">
        <v>21</v>
      </c>
      <c r="S5746" s="2" t="s">
        <v>24</v>
      </c>
      <c r="T5746" s="2" t="s">
        <v>169</v>
      </c>
      <c r="U5746" s="2">
        <v>16</v>
      </c>
      <c r="V5746" s="2" t="str">
        <f>PROPER(DatosTransformados[[#This Row],[Payment Method Hidden]])</f>
        <v>Paper Check</v>
      </c>
      <c r="W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5746" s="2">
        <v>16</v>
      </c>
      <c r="Y5746" s="2" t="s">
        <v>42</v>
      </c>
      <c r="Z5746" s="2" t="s">
        <v>184</v>
      </c>
      <c r="AA5746" s="2" t="s">
        <v>2594</v>
      </c>
      <c r="AB5746" s="3">
        <f>DATEVALUE(DatosTransformados[[#This Row],[Contact Date Hidden]])</f>
        <v>44574</v>
      </c>
      <c r="AC5746" s="3">
        <v>44091</v>
      </c>
      <c r="AD5746" s="2" t="s">
        <v>38</v>
      </c>
      <c r="AE5746" s="2" t="str">
        <f>VLOOKUP(DatosTransformados[[#This Row],[Customer Segment Hidden]],Tabla3[#All],2,FALSE)</f>
        <v>Low</v>
      </c>
      <c r="AF5746" s="11">
        <v>14.34010762622167</v>
      </c>
      <c r="AG5746" s="2">
        <v>7</v>
      </c>
      <c r="AH5746" s="2" t="s">
        <v>63</v>
      </c>
      <c r="AI5746" s="2" t="str">
        <f>IFERROR(VLOOKUP(DatosTransformados[[#This Row],[Preferred Contact Method Hidden]],Tabla3[#All],2,FALSE),DatosTransformados[[#This Row],[Preferred Contact Method Hidden]])</f>
        <v>SMS</v>
      </c>
      <c r="AJ5746" s="2" t="str">
        <f>VLOOKUP(DatosTransformados[[#This Row],[Applied Discount Hidden]],Tabla3[#All],2,FALSE)</f>
        <v>No</v>
      </c>
      <c r="AK5746" s="2" t="b">
        <v>0</v>
      </c>
    </row>
    <row r="5747" spans="1:37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">
        <v>21</v>
      </c>
      <c r="O57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7" s="5" t="s">
        <v>21</v>
      </c>
      <c r="Q5747" s="5">
        <v>0</v>
      </c>
      <c r="R5747" s="5" t="s">
        <v>33</v>
      </c>
      <c r="S5747" s="5" t="s">
        <v>52</v>
      </c>
      <c r="T5747" s="5" t="s">
        <v>117</v>
      </c>
      <c r="U5747" s="5">
        <v>56</v>
      </c>
      <c r="V5747" s="5" t="str">
        <f>PROPER(DatosTransformados[[#This Row],[Payment Method Hidden]])</f>
        <v>Direct Debit</v>
      </c>
      <c r="W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747" s="5">
        <v>3875</v>
      </c>
      <c r="Y5747" s="5"/>
      <c r="Z5747" s="5"/>
      <c r="AA5747" s="5" t="s">
        <v>6509</v>
      </c>
      <c r="AB5747" s="6">
        <f>DATEVALUE(DatosTransformados[[#This Row],[Contact Date Hidden]])</f>
        <v>44018</v>
      </c>
      <c r="AC5747" s="6">
        <v>44528</v>
      </c>
      <c r="AD5747" s="5" t="s">
        <v>44</v>
      </c>
      <c r="AE5747" s="5" t="str">
        <f>VLOOKUP(DatosTransformados[[#This Row],[Customer Segment Hidden]],Tabla3[#All],2,FALSE)</f>
        <v>Medium</v>
      </c>
      <c r="AF5747" s="12">
        <v>58.653092953385048</v>
      </c>
      <c r="AG5747" s="5">
        <v>5</v>
      </c>
      <c r="AH5747" s="5" t="s">
        <v>49</v>
      </c>
      <c r="AI5747" s="5" t="str">
        <f>IFERROR(VLOOKUP(DatosTransformados[[#This Row],[Preferred Contact Method Hidden]],Tabla3[#All],2,FALSE),DatosTransformados[[#This Row],[Preferred Contact Method Hidden]])</f>
        <v>Phone</v>
      </c>
      <c r="AJ5747" s="5" t="str">
        <f>VLOOKUP(DatosTransformados[[#This Row],[Applied Discount Hidden]],Tabla3[#All],2,FALSE)</f>
        <v>No</v>
      </c>
      <c r="AK5747" s="5" t="b">
        <v>0</v>
      </c>
    </row>
    <row r="5748" spans="1:37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">
        <v>21</v>
      </c>
      <c r="O57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8" s="2" t="s">
        <v>33</v>
      </c>
      <c r="Q5748" s="2">
        <v>3</v>
      </c>
      <c r="R5748" s="2" t="s">
        <v>21</v>
      </c>
      <c r="S5748" s="2" t="s">
        <v>24</v>
      </c>
      <c r="T5748" s="2" t="s">
        <v>117</v>
      </c>
      <c r="U5748" s="2">
        <v>40</v>
      </c>
      <c r="V5748" s="2" t="str">
        <f>PROPER(DatosTransformados[[#This Row],[Payment Method Hidden]])</f>
        <v>Direct Debit</v>
      </c>
      <c r="W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748" s="2">
        <v>40</v>
      </c>
      <c r="Y5748" s="2"/>
      <c r="Z5748" s="2"/>
      <c r="AA5748" s="2" t="s">
        <v>2777</v>
      </c>
      <c r="AB5748" s="3">
        <f>DATEVALUE(DatosTransformados[[#This Row],[Contact Date Hidden]])</f>
        <v>45115</v>
      </c>
      <c r="AC5748" s="3">
        <v>44359</v>
      </c>
      <c r="AD5748" s="2" t="s">
        <v>28</v>
      </c>
      <c r="AE5748" s="2" t="str">
        <f>VLOOKUP(DatosTransformados[[#This Row],[Customer Segment Hidden]],Tabla3[#All],2,FALSE)</f>
        <v>High</v>
      </c>
      <c r="AF5748" s="11">
        <v>44.250582006407583</v>
      </c>
      <c r="AG5748" s="2">
        <v>4</v>
      </c>
      <c r="AH5748" s="2" t="s">
        <v>49</v>
      </c>
      <c r="AI5748" s="2" t="str">
        <f>IFERROR(VLOOKUP(DatosTransformados[[#This Row],[Preferred Contact Method Hidden]],Tabla3[#All],2,FALSE),DatosTransformados[[#This Row],[Preferred Contact Method Hidden]])</f>
        <v>Phone</v>
      </c>
      <c r="AJ5748" s="2" t="str">
        <f>VLOOKUP(DatosTransformados[[#This Row],[Applied Discount Hidden]],Tabla3[#All],2,FALSE)</f>
        <v>Yes</v>
      </c>
      <c r="AK5748" s="2" t="b">
        <v>1</v>
      </c>
    </row>
    <row r="5749" spans="1:37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">
        <v>21</v>
      </c>
      <c r="O57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49" s="5" t="s">
        <v>21</v>
      </c>
      <c r="Q5749" s="5">
        <v>0</v>
      </c>
      <c r="R5749" s="5" t="s">
        <v>21</v>
      </c>
      <c r="S5749" s="5" t="s">
        <v>24</v>
      </c>
      <c r="T5749" s="5" t="s">
        <v>35</v>
      </c>
      <c r="U5749" s="5">
        <v>25</v>
      </c>
      <c r="V5749" s="5" t="str">
        <f>PROPER(DatosTransformados[[#This Row],[Payment Method Hidden]])</f>
        <v>Direct Debit</v>
      </c>
      <c r="W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749" s="5">
        <v>25</v>
      </c>
      <c r="Y5749" s="5" t="s">
        <v>103</v>
      </c>
      <c r="Z5749" s="5" t="s">
        <v>197</v>
      </c>
      <c r="AA5749" s="5" t="s">
        <v>1968</v>
      </c>
      <c r="AB5749" s="6">
        <f>DATEVALUE(DatosTransformados[[#This Row],[Contact Date Hidden]])</f>
        <v>44929</v>
      </c>
      <c r="AC5749" s="6">
        <v>45138</v>
      </c>
      <c r="AD5749" s="5" t="s">
        <v>44</v>
      </c>
      <c r="AE5749" s="5" t="str">
        <f>VLOOKUP(DatosTransformados[[#This Row],[Customer Segment Hidden]],Tabla3[#All],2,FALSE)</f>
        <v>Medium</v>
      </c>
      <c r="AF5749" s="12">
        <v>24.47095776733288</v>
      </c>
      <c r="AG5749" s="5">
        <v>7</v>
      </c>
      <c r="AH5749" s="5" t="s">
        <v>63</v>
      </c>
      <c r="AI5749" s="5" t="str">
        <f>IFERROR(VLOOKUP(DatosTransformados[[#This Row],[Preferred Contact Method Hidden]],Tabla3[#All],2,FALSE),DatosTransformados[[#This Row],[Preferred Contact Method Hidden]])</f>
        <v>SMS</v>
      </c>
      <c r="AJ5749" s="5" t="str">
        <f>VLOOKUP(DatosTransformados[[#This Row],[Applied Discount Hidden]],Tabla3[#All],2,FALSE)</f>
        <v>No</v>
      </c>
      <c r="AK5749" s="5" t="b">
        <v>0</v>
      </c>
    </row>
    <row r="5750" spans="1:37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">
        <v>33</v>
      </c>
      <c r="O57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0" s="2" t="s">
        <v>21</v>
      </c>
      <c r="Q5750" s="2">
        <v>0</v>
      </c>
      <c r="R5750" s="2" t="s">
        <v>33</v>
      </c>
      <c r="S5750" s="2" t="s">
        <v>52</v>
      </c>
      <c r="T5750" s="2" t="s">
        <v>123</v>
      </c>
      <c r="U5750" s="2">
        <v>69</v>
      </c>
      <c r="V5750" s="2" t="str">
        <f>PROPER(DatosTransformados[[#This Row],[Payment Method Hidden]])</f>
        <v>Credit Card</v>
      </c>
      <c r="W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5750" s="2">
        <v>4883</v>
      </c>
      <c r="Y5750" s="2"/>
      <c r="Z5750" s="2"/>
      <c r="AA5750" s="2" t="s">
        <v>4201</v>
      </c>
      <c r="AB5750" s="3">
        <f>DATEVALUE(DatosTransformados[[#This Row],[Contact Date Hidden]])</f>
        <v>44706</v>
      </c>
      <c r="AC5750" s="3">
        <v>44329</v>
      </c>
      <c r="AD5750" s="2" t="s">
        <v>38</v>
      </c>
      <c r="AE5750" s="2" t="str">
        <f>VLOOKUP(DatosTransformados[[#This Row],[Customer Segment Hidden]],Tabla3[#All],2,FALSE)</f>
        <v>Low</v>
      </c>
      <c r="AF5750" s="11">
        <v>57.05973197247414</v>
      </c>
      <c r="AG5750" s="2">
        <v>9</v>
      </c>
      <c r="AH5750" s="2" t="s">
        <v>29</v>
      </c>
      <c r="AI5750" s="2" t="str">
        <f>IFERROR(VLOOKUP(DatosTransformados[[#This Row],[Preferred Contact Method Hidden]],Tabla3[#All],2,FALSE),DatosTransformados[[#This Row],[Preferred Contact Method Hidden]])</f>
        <v>Email</v>
      </c>
      <c r="AJ5750" s="2" t="str">
        <f>VLOOKUP(DatosTransformados[[#This Row],[Applied Discount Hidden]],Tabla3[#All],2,FALSE)</f>
        <v>Yes</v>
      </c>
      <c r="AK5750" s="2" t="b">
        <v>1</v>
      </c>
    </row>
    <row r="5751" spans="1:37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">
        <v>21</v>
      </c>
      <c r="O57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1" s="5" t="s">
        <v>21</v>
      </c>
      <c r="Q5751" s="5">
        <v>0</v>
      </c>
      <c r="R5751" s="5" t="s">
        <v>21</v>
      </c>
      <c r="S5751" s="5" t="s">
        <v>24</v>
      </c>
      <c r="T5751" s="5" t="s">
        <v>25</v>
      </c>
      <c r="U5751" s="5">
        <v>8</v>
      </c>
      <c r="V5751" s="5" t="str">
        <f>PROPER(DatosTransformados[[#This Row],[Payment Method Hidden]])</f>
        <v>Credit Card</v>
      </c>
      <c r="W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751" s="5">
        <v>61</v>
      </c>
      <c r="Y5751" s="5"/>
      <c r="Z5751" s="5"/>
      <c r="AA5751" s="5" t="s">
        <v>2063</v>
      </c>
      <c r="AB5751" s="6">
        <f>DATEVALUE(DatosTransformados[[#This Row],[Contact Date Hidden]])</f>
        <v>44780</v>
      </c>
      <c r="AC5751" s="6">
        <v>44249</v>
      </c>
      <c r="AD5751" s="5" t="s">
        <v>38</v>
      </c>
      <c r="AE5751" s="5" t="str">
        <f>VLOOKUP(DatosTransformados[[#This Row],[Customer Segment Hidden]],Tabla3[#All],2,FALSE)</f>
        <v>Low</v>
      </c>
      <c r="AF5751" s="12">
        <v>8.7554391022509641</v>
      </c>
      <c r="AG5751" s="5">
        <v>2</v>
      </c>
      <c r="AH5751" s="5" t="s">
        <v>29</v>
      </c>
      <c r="AI5751" s="5" t="str">
        <f>IFERROR(VLOOKUP(DatosTransformados[[#This Row],[Preferred Contact Method Hidden]],Tabla3[#All],2,FALSE),DatosTransformados[[#This Row],[Preferred Contact Method Hidden]])</f>
        <v>Email</v>
      </c>
      <c r="AJ5751" s="5" t="str">
        <f>VLOOKUP(DatosTransformados[[#This Row],[Applied Discount Hidden]],Tabla3[#All],2,FALSE)</f>
        <v>Yes</v>
      </c>
      <c r="AK5751" s="5" t="b">
        <v>1</v>
      </c>
    </row>
    <row r="5752" spans="1:37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">
        <v>21</v>
      </c>
      <c r="O57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2" s="2" t="s">
        <v>21</v>
      </c>
      <c r="Q5752" s="2">
        <v>0</v>
      </c>
      <c r="R5752" s="2" t="s">
        <v>21</v>
      </c>
      <c r="S5752" s="2" t="s">
        <v>24</v>
      </c>
      <c r="T5752" s="2" t="s">
        <v>117</v>
      </c>
      <c r="U5752" s="2">
        <v>47</v>
      </c>
      <c r="V5752" s="2" t="str">
        <f>PROPER(DatosTransformados[[#This Row],[Payment Method Hidden]])</f>
        <v>Direct Debit</v>
      </c>
      <c r="W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752" s="2">
        <v>562</v>
      </c>
      <c r="Y5752" s="2"/>
      <c r="Z5752" s="2"/>
      <c r="AA5752" s="2" t="s">
        <v>2792</v>
      </c>
      <c r="AB5752" s="3">
        <f>DATEVALUE(DatosTransformados[[#This Row],[Contact Date Hidden]])</f>
        <v>44555</v>
      </c>
      <c r="AC5752" s="3">
        <v>44785</v>
      </c>
      <c r="AD5752" s="2" t="s">
        <v>38</v>
      </c>
      <c r="AE5752" s="2" t="str">
        <f>VLOOKUP(DatosTransformados[[#This Row],[Customer Segment Hidden]],Tabla3[#All],2,FALSE)</f>
        <v>Low</v>
      </c>
      <c r="AF5752" s="11">
        <v>51.4375534739792</v>
      </c>
      <c r="AG5752" s="2">
        <v>2</v>
      </c>
      <c r="AH5752" s="2" t="s">
        <v>63</v>
      </c>
      <c r="AI5752" s="2" t="str">
        <f>IFERROR(VLOOKUP(DatosTransformados[[#This Row],[Preferred Contact Method Hidden]],Tabla3[#All],2,FALSE),DatosTransformados[[#This Row],[Preferred Contact Method Hidden]])</f>
        <v>SMS</v>
      </c>
      <c r="AJ5752" s="2" t="str">
        <f>VLOOKUP(DatosTransformados[[#This Row],[Applied Discount Hidden]],Tabla3[#All],2,FALSE)</f>
        <v>No</v>
      </c>
      <c r="AK5752" s="2" t="b">
        <v>0</v>
      </c>
    </row>
    <row r="5753" spans="1:37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">
        <v>21</v>
      </c>
      <c r="O57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3" s="5" t="s">
        <v>21</v>
      </c>
      <c r="Q5753" s="5">
        <v>0</v>
      </c>
      <c r="R5753" s="5" t="s">
        <v>21</v>
      </c>
      <c r="S5753" s="5" t="s">
        <v>24</v>
      </c>
      <c r="T5753" s="5" t="s">
        <v>117</v>
      </c>
      <c r="U5753" s="5">
        <v>16</v>
      </c>
      <c r="V5753" s="5" t="str">
        <f>PROPER(DatosTransformados[[#This Row],[Payment Method Hidden]])</f>
        <v>Direct Debit</v>
      </c>
      <c r="W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753" s="5">
        <v>31</v>
      </c>
      <c r="Y5753" s="5" t="s">
        <v>87</v>
      </c>
      <c r="Z5753" s="5" t="s">
        <v>535</v>
      </c>
      <c r="AA5753" s="5" t="s">
        <v>2599</v>
      </c>
      <c r="AB5753" s="6">
        <f>DATEVALUE(DatosTransformados[[#This Row],[Contact Date Hidden]])</f>
        <v>44582</v>
      </c>
      <c r="AC5753" s="6">
        <v>44091</v>
      </c>
      <c r="AD5753" s="5" t="s">
        <v>44</v>
      </c>
      <c r="AE5753" s="5" t="str">
        <f>VLOOKUP(DatosTransformados[[#This Row],[Customer Segment Hidden]],Tabla3[#All],2,FALSE)</f>
        <v>Medium</v>
      </c>
      <c r="AF5753" s="12">
        <v>14.786393503914139</v>
      </c>
      <c r="AG5753" s="5">
        <v>2</v>
      </c>
      <c r="AH5753" s="5" t="s">
        <v>29</v>
      </c>
      <c r="AI5753" s="5" t="str">
        <f>IFERROR(VLOOKUP(DatosTransformados[[#This Row],[Preferred Contact Method Hidden]],Tabla3[#All],2,FALSE),DatosTransformados[[#This Row],[Preferred Contact Method Hidden]])</f>
        <v>Email</v>
      </c>
      <c r="AJ5753" s="5" t="str">
        <f>VLOOKUP(DatosTransformados[[#This Row],[Applied Discount Hidden]],Tabla3[#All],2,FALSE)</f>
        <v>Yes</v>
      </c>
      <c r="AK5753" s="5" t="b">
        <v>1</v>
      </c>
    </row>
    <row r="5754" spans="1:37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">
        <v>21</v>
      </c>
      <c r="O57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4" s="2" t="s">
        <v>21</v>
      </c>
      <c r="Q5754" s="2">
        <v>0</v>
      </c>
      <c r="R5754" s="2" t="s">
        <v>33</v>
      </c>
      <c r="S5754" s="2" t="s">
        <v>24</v>
      </c>
      <c r="T5754" s="2" t="s">
        <v>117</v>
      </c>
      <c r="U5754" s="2">
        <v>62</v>
      </c>
      <c r="V5754" s="2" t="str">
        <f>PROPER(DatosTransformados[[#This Row],[Payment Method Hidden]])</f>
        <v>Direct Debit</v>
      </c>
      <c r="W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5754" s="2">
        <v>315</v>
      </c>
      <c r="Y5754" s="2" t="s">
        <v>42</v>
      </c>
      <c r="Z5754" s="2" t="s">
        <v>213</v>
      </c>
      <c r="AA5754" s="2" t="s">
        <v>4201</v>
      </c>
      <c r="AB5754" s="3">
        <f>DATEVALUE(DatosTransformados[[#This Row],[Contact Date Hidden]])</f>
        <v>44706</v>
      </c>
      <c r="AC5754" s="3">
        <v>45110</v>
      </c>
      <c r="AD5754" s="2" t="s">
        <v>44</v>
      </c>
      <c r="AE5754" s="2" t="str">
        <f>VLOOKUP(DatosTransformados[[#This Row],[Customer Segment Hidden]],Tabla3[#All],2,FALSE)</f>
        <v>Medium</v>
      </c>
      <c r="AF5754" s="11">
        <v>58.107670515615581</v>
      </c>
      <c r="AG5754" s="2">
        <v>4</v>
      </c>
      <c r="AH5754" s="2" t="s">
        <v>49</v>
      </c>
      <c r="AI5754" s="2" t="str">
        <f>IFERROR(VLOOKUP(DatosTransformados[[#This Row],[Preferred Contact Method Hidden]],Tabla3[#All],2,FALSE),DatosTransformados[[#This Row],[Preferred Contact Method Hidden]])</f>
        <v>Phone</v>
      </c>
      <c r="AJ5754" s="2" t="str">
        <f>VLOOKUP(DatosTransformados[[#This Row],[Applied Discount Hidden]],Tabla3[#All],2,FALSE)</f>
        <v>Yes</v>
      </c>
      <c r="AK5754" s="2" t="b">
        <v>1</v>
      </c>
    </row>
    <row r="5755" spans="1:37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">
        <v>33</v>
      </c>
      <c r="O57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5" s="5" t="s">
        <v>21</v>
      </c>
      <c r="Q5755" s="5">
        <v>0</v>
      </c>
      <c r="R5755" s="5" t="s">
        <v>33</v>
      </c>
      <c r="S5755" s="5" t="s">
        <v>52</v>
      </c>
      <c r="T5755" s="5" t="s">
        <v>25</v>
      </c>
      <c r="U5755" s="5">
        <v>34</v>
      </c>
      <c r="V5755" s="5" t="str">
        <f>PROPER(DatosTransformados[[#This Row],[Payment Method Hidden]])</f>
        <v>Credit Card</v>
      </c>
      <c r="W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755" s="5">
        <v>2216</v>
      </c>
      <c r="Y5755" s="5" t="s">
        <v>42</v>
      </c>
      <c r="Z5755" s="5" t="s">
        <v>279</v>
      </c>
      <c r="AA5755" s="5" t="s">
        <v>1340</v>
      </c>
      <c r="AB5755" s="6">
        <f>DATEVALUE(DatosTransformados[[#This Row],[Contact Date Hidden]])</f>
        <v>44696</v>
      </c>
      <c r="AC5755" s="6">
        <v>45152</v>
      </c>
      <c r="AD5755" s="5" t="s">
        <v>44</v>
      </c>
      <c r="AE5755" s="5" t="str">
        <f>VLOOKUP(DatosTransformados[[#This Row],[Customer Segment Hidden]],Tabla3[#All],2,FALSE)</f>
        <v>Medium</v>
      </c>
      <c r="AF5755" s="12">
        <v>31.895988612610498</v>
      </c>
      <c r="AG5755" s="5">
        <v>3</v>
      </c>
      <c r="AH5755" s="5" t="s">
        <v>49</v>
      </c>
      <c r="AI5755" s="5" t="str">
        <f>IFERROR(VLOOKUP(DatosTransformados[[#This Row],[Preferred Contact Method Hidden]],Tabla3[#All],2,FALSE),DatosTransformados[[#This Row],[Preferred Contact Method Hidden]])</f>
        <v>Phone</v>
      </c>
      <c r="AJ5755" s="5" t="str">
        <f>VLOOKUP(DatosTransformados[[#This Row],[Applied Discount Hidden]],Tabla3[#All],2,FALSE)</f>
        <v>No</v>
      </c>
      <c r="AK5755" s="5" t="b">
        <v>0</v>
      </c>
    </row>
    <row r="5756" spans="1:37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">
        <v>21</v>
      </c>
      <c r="O57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6" s="2" t="s">
        <v>21</v>
      </c>
      <c r="Q5756" s="2">
        <v>0</v>
      </c>
      <c r="R5756" s="2" t="s">
        <v>21</v>
      </c>
      <c r="S5756" s="2" t="s">
        <v>24</v>
      </c>
      <c r="T5756" s="2" t="s">
        <v>35</v>
      </c>
      <c r="U5756" s="2">
        <v>34</v>
      </c>
      <c r="V5756" s="2" t="str">
        <f>PROPER(DatosTransformados[[#This Row],[Payment Method Hidden]])</f>
        <v>Direct Debit</v>
      </c>
      <c r="W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756" s="2">
        <v>441</v>
      </c>
      <c r="Y5756" s="2"/>
      <c r="Z5756" s="2"/>
      <c r="AA5756" s="2" t="s">
        <v>2592</v>
      </c>
      <c r="AB5756" s="3">
        <f>DATEVALUE(DatosTransformados[[#This Row],[Contact Date Hidden]])</f>
        <v>44499</v>
      </c>
      <c r="AC5756" s="3">
        <v>45030</v>
      </c>
      <c r="AD5756" s="2" t="s">
        <v>38</v>
      </c>
      <c r="AE5756" s="2" t="str">
        <f>VLOOKUP(DatosTransformados[[#This Row],[Customer Segment Hidden]],Tabla3[#All],2,FALSE)</f>
        <v>Low</v>
      </c>
      <c r="AF5756" s="11">
        <v>36.895143987978017</v>
      </c>
      <c r="AG5756" s="2">
        <v>3</v>
      </c>
      <c r="AH5756" s="2" t="s">
        <v>49</v>
      </c>
      <c r="AI5756" s="2" t="str">
        <f>IFERROR(VLOOKUP(DatosTransformados[[#This Row],[Preferred Contact Method Hidden]],Tabla3[#All],2,FALSE),DatosTransformados[[#This Row],[Preferred Contact Method Hidden]])</f>
        <v>Phone</v>
      </c>
      <c r="AJ5756" s="2" t="str">
        <f>VLOOKUP(DatosTransformados[[#This Row],[Applied Discount Hidden]],Tabla3[#All],2,FALSE)</f>
        <v>No</v>
      </c>
      <c r="AK5756" s="2" t="b">
        <v>0</v>
      </c>
    </row>
    <row r="5757" spans="1:37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">
        <v>21</v>
      </c>
      <c r="O57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7" s="5" t="s">
        <v>21</v>
      </c>
      <c r="Q5757" s="5">
        <v>0</v>
      </c>
      <c r="R5757" s="5" t="s">
        <v>21</v>
      </c>
      <c r="S5757" s="5" t="s">
        <v>24</v>
      </c>
      <c r="T5757" s="5" t="s">
        <v>35</v>
      </c>
      <c r="U5757" s="5">
        <v>47</v>
      </c>
      <c r="V5757" s="5" t="str">
        <f>PROPER(DatosTransformados[[#This Row],[Payment Method Hidden]])</f>
        <v>Direct Debit</v>
      </c>
      <c r="W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757" s="5">
        <v>240</v>
      </c>
      <c r="Y5757" s="5"/>
      <c r="Z5757" s="5"/>
      <c r="AA5757" s="5" t="s">
        <v>3702</v>
      </c>
      <c r="AB5757" s="6">
        <f>DATEVALUE(DatosTransformados[[#This Row],[Contact Date Hidden]])</f>
        <v>44418</v>
      </c>
      <c r="AC5757" s="6">
        <v>44757</v>
      </c>
      <c r="AD5757" s="5" t="s">
        <v>38</v>
      </c>
      <c r="AE5757" s="5" t="str">
        <f>VLOOKUP(DatosTransformados[[#This Row],[Customer Segment Hidden]],Tabla3[#All],2,FALSE)</f>
        <v>Low</v>
      </c>
      <c r="AF5757" s="12">
        <v>44.741403145796532</v>
      </c>
      <c r="AG5757" s="5">
        <v>10</v>
      </c>
      <c r="AH5757" s="5" t="s">
        <v>29</v>
      </c>
      <c r="AI5757" s="5" t="str">
        <f>IFERROR(VLOOKUP(DatosTransformados[[#This Row],[Preferred Contact Method Hidden]],Tabla3[#All],2,FALSE),DatosTransformados[[#This Row],[Preferred Contact Method Hidden]])</f>
        <v>Email</v>
      </c>
      <c r="AJ5757" s="5" t="str">
        <f>VLOOKUP(DatosTransformados[[#This Row],[Applied Discount Hidden]],Tabla3[#All],2,FALSE)</f>
        <v>Yes</v>
      </c>
      <c r="AK5757" s="5" t="b">
        <v>1</v>
      </c>
    </row>
    <row r="5758" spans="1:37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">
        <v>21</v>
      </c>
      <c r="O57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8" s="2" t="s">
        <v>21</v>
      </c>
      <c r="Q5758" s="2">
        <v>0</v>
      </c>
      <c r="R5758" s="2" t="s">
        <v>33</v>
      </c>
      <c r="S5758" s="2" t="s">
        <v>24</v>
      </c>
      <c r="T5758" s="2" t="s">
        <v>169</v>
      </c>
      <c r="U5758" s="2">
        <v>22</v>
      </c>
      <c r="V5758" s="2" t="str">
        <f>PROPER(DatosTransformados[[#This Row],[Payment Method Hidden]])</f>
        <v>Paper Check</v>
      </c>
      <c r="W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5758" s="2">
        <v>67</v>
      </c>
      <c r="Y5758" s="2" t="s">
        <v>42</v>
      </c>
      <c r="Z5758" s="2" t="s">
        <v>184</v>
      </c>
      <c r="AA5758" s="2" t="s">
        <v>3216</v>
      </c>
      <c r="AB5758" s="3">
        <f>DATEVALUE(DatosTransformados[[#This Row],[Contact Date Hidden]])</f>
        <v>44081</v>
      </c>
      <c r="AC5758" s="3">
        <v>44646</v>
      </c>
      <c r="AD5758" s="2" t="s">
        <v>44</v>
      </c>
      <c r="AE5758" s="2" t="str">
        <f>VLOOKUP(DatosTransformados[[#This Row],[Customer Segment Hidden]],Tabla3[#All],2,FALSE)</f>
        <v>Medium</v>
      </c>
      <c r="AF5758" s="11">
        <v>21.736289912681929</v>
      </c>
      <c r="AG5758" s="2">
        <v>8</v>
      </c>
      <c r="AH5758" s="2" t="s">
        <v>63</v>
      </c>
      <c r="AI5758" s="2" t="str">
        <f>IFERROR(VLOOKUP(DatosTransformados[[#This Row],[Preferred Contact Method Hidden]],Tabla3[#All],2,FALSE),DatosTransformados[[#This Row],[Preferred Contact Method Hidden]])</f>
        <v>SMS</v>
      </c>
      <c r="AJ5758" s="2" t="str">
        <f>VLOOKUP(DatosTransformados[[#This Row],[Applied Discount Hidden]],Tabla3[#All],2,FALSE)</f>
        <v>No</v>
      </c>
      <c r="AK5758" s="2" t="b">
        <v>0</v>
      </c>
    </row>
    <row r="5759" spans="1:37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">
        <v>21</v>
      </c>
      <c r="O57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59" s="5" t="s">
        <v>21</v>
      </c>
      <c r="Q5759" s="5">
        <v>0</v>
      </c>
      <c r="R5759" s="5" t="s">
        <v>21</v>
      </c>
      <c r="S5759" s="5" t="s">
        <v>24</v>
      </c>
      <c r="T5759" s="5" t="s">
        <v>35</v>
      </c>
      <c r="U5759" s="5">
        <v>18</v>
      </c>
      <c r="V5759" s="5" t="str">
        <f>PROPER(DatosTransformados[[#This Row],[Payment Method Hidden]])</f>
        <v>Direct Debit</v>
      </c>
      <c r="W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759" s="5">
        <v>482</v>
      </c>
      <c r="Y5759" s="5"/>
      <c r="Z5759" s="5"/>
      <c r="AA5759" s="5" t="s">
        <v>4579</v>
      </c>
      <c r="AB5759" s="6">
        <f>DATEVALUE(DatosTransformados[[#This Row],[Contact Date Hidden]])</f>
        <v>44481</v>
      </c>
      <c r="AC5759" s="6">
        <v>44997</v>
      </c>
      <c r="AD5759" s="5" t="s">
        <v>28</v>
      </c>
      <c r="AE5759" s="5" t="str">
        <f>VLOOKUP(DatosTransformados[[#This Row],[Customer Segment Hidden]],Tabla3[#All],2,FALSE)</f>
        <v>High</v>
      </c>
      <c r="AF5759" s="12">
        <v>20.032448081346921</v>
      </c>
      <c r="AG5759" s="5">
        <v>8</v>
      </c>
      <c r="AH5759" s="5" t="s">
        <v>29</v>
      </c>
      <c r="AI5759" s="5" t="str">
        <f>IFERROR(VLOOKUP(DatosTransformados[[#This Row],[Preferred Contact Method Hidden]],Tabla3[#All],2,FALSE),DatosTransformados[[#This Row],[Preferred Contact Method Hidden]])</f>
        <v>Email</v>
      </c>
      <c r="AJ5759" s="5" t="str">
        <f>VLOOKUP(DatosTransformados[[#This Row],[Applied Discount Hidden]],Tabla3[#All],2,FALSE)</f>
        <v>No</v>
      </c>
      <c r="AK5759" s="5" t="b">
        <v>0</v>
      </c>
    </row>
    <row r="5760" spans="1:37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">
        <v>21</v>
      </c>
      <c r="O57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0" s="2" t="s">
        <v>33</v>
      </c>
      <c r="Q5760" s="2">
        <v>2</v>
      </c>
      <c r="R5760" s="2" t="s">
        <v>21</v>
      </c>
      <c r="S5760" s="2" t="s">
        <v>52</v>
      </c>
      <c r="T5760" s="2" t="s">
        <v>123</v>
      </c>
      <c r="U5760" s="2">
        <v>13</v>
      </c>
      <c r="V5760" s="2" t="str">
        <f>PROPER(DatosTransformados[[#This Row],[Payment Method Hidden]])</f>
        <v>Credit Card</v>
      </c>
      <c r="W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760" s="2">
        <v>665</v>
      </c>
      <c r="Y5760" s="2"/>
      <c r="Z5760" s="2"/>
      <c r="AA5760" s="2" t="s">
        <v>2974</v>
      </c>
      <c r="AB5760" s="3">
        <f>DATEVALUE(DatosTransformados[[#This Row],[Contact Date Hidden]])</f>
        <v>45211</v>
      </c>
      <c r="AC5760" s="3">
        <v>44083</v>
      </c>
      <c r="AD5760" s="2" t="s">
        <v>38</v>
      </c>
      <c r="AE5760" s="2" t="str">
        <f>VLOOKUP(DatosTransformados[[#This Row],[Customer Segment Hidden]],Tabla3[#All],2,FALSE)</f>
        <v>Low</v>
      </c>
      <c r="AF5760" s="11">
        <v>11.240984907956911</v>
      </c>
      <c r="AG5760" s="2">
        <v>3</v>
      </c>
      <c r="AH5760" s="2" t="s">
        <v>29</v>
      </c>
      <c r="AI5760" s="2" t="str">
        <f>IFERROR(VLOOKUP(DatosTransformados[[#This Row],[Preferred Contact Method Hidden]],Tabla3[#All],2,FALSE),DatosTransformados[[#This Row],[Preferred Contact Method Hidden]])</f>
        <v>Email</v>
      </c>
      <c r="AJ5760" s="2" t="str">
        <f>VLOOKUP(DatosTransformados[[#This Row],[Applied Discount Hidden]],Tabla3[#All],2,FALSE)</f>
        <v>Yes</v>
      </c>
      <c r="AK5760" s="2" t="b">
        <v>1</v>
      </c>
    </row>
    <row r="5761" spans="1:37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">
        <v>21</v>
      </c>
      <c r="O57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1" s="5" t="s">
        <v>21</v>
      </c>
      <c r="Q5761" s="5">
        <v>0</v>
      </c>
      <c r="R5761" s="5" t="s">
        <v>33</v>
      </c>
      <c r="S5761" s="5" t="s">
        <v>52</v>
      </c>
      <c r="T5761" s="5" t="s">
        <v>35</v>
      </c>
      <c r="U5761" s="5">
        <v>52</v>
      </c>
      <c r="V5761" s="5" t="str">
        <f>PROPER(DatosTransformados[[#This Row],[Payment Method Hidden]])</f>
        <v>Direct Debit</v>
      </c>
      <c r="W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761" s="5">
        <v>3741</v>
      </c>
      <c r="Y5761" s="5"/>
      <c r="Z5761" s="5"/>
      <c r="AA5761" s="5" t="s">
        <v>335</v>
      </c>
      <c r="AB5761" s="6">
        <f>DATEVALUE(DatosTransformados[[#This Row],[Contact Date Hidden]])</f>
        <v>43981</v>
      </c>
      <c r="AC5761" s="6">
        <v>45149</v>
      </c>
      <c r="AD5761" s="5" t="s">
        <v>28</v>
      </c>
      <c r="AE5761" s="5" t="str">
        <f>VLOOKUP(DatosTransformados[[#This Row],[Customer Segment Hidden]],Tabla3[#All],2,FALSE)</f>
        <v>High</v>
      </c>
      <c r="AF5761" s="12">
        <v>46.812420054689028</v>
      </c>
      <c r="AG5761" s="5">
        <v>3</v>
      </c>
      <c r="AH5761" s="5" t="s">
        <v>63</v>
      </c>
      <c r="AI5761" s="5" t="str">
        <f>IFERROR(VLOOKUP(DatosTransformados[[#This Row],[Preferred Contact Method Hidden]],Tabla3[#All],2,FALSE),DatosTransformados[[#This Row],[Preferred Contact Method Hidden]])</f>
        <v>SMS</v>
      </c>
      <c r="AJ5761" s="5" t="str">
        <f>VLOOKUP(DatosTransformados[[#This Row],[Applied Discount Hidden]],Tabla3[#All],2,FALSE)</f>
        <v>Yes</v>
      </c>
      <c r="AK5761" s="5" t="b">
        <v>1</v>
      </c>
    </row>
    <row r="5762" spans="1:37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">
        <v>21</v>
      </c>
      <c r="O57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2" s="2" t="s">
        <v>21</v>
      </c>
      <c r="Q5762" s="2">
        <v>0</v>
      </c>
      <c r="R5762" s="2" t="s">
        <v>21</v>
      </c>
      <c r="S5762" s="2" t="s">
        <v>24</v>
      </c>
      <c r="T5762" s="2" t="s">
        <v>25</v>
      </c>
      <c r="U5762" s="2">
        <v>37</v>
      </c>
      <c r="V5762" s="2" t="str">
        <f>PROPER(DatosTransformados[[#This Row],[Payment Method Hidden]])</f>
        <v>Credit Card</v>
      </c>
      <c r="W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762" s="2">
        <v>637</v>
      </c>
      <c r="Y5762" s="2"/>
      <c r="Z5762" s="2"/>
      <c r="AA5762" s="2" t="s">
        <v>6485</v>
      </c>
      <c r="AB5762" s="3">
        <f>DATEVALUE(DatosTransformados[[#This Row],[Contact Date Hidden]])</f>
        <v>44869</v>
      </c>
      <c r="AC5762" s="3">
        <v>44813</v>
      </c>
      <c r="AD5762" s="2" t="s">
        <v>28</v>
      </c>
      <c r="AE5762" s="2" t="str">
        <f>VLOOKUP(DatosTransformados[[#This Row],[Customer Segment Hidden]],Tabla3[#All],2,FALSE)</f>
        <v>High</v>
      </c>
      <c r="AF5762" s="11">
        <v>33.968801459508867</v>
      </c>
      <c r="AG5762" s="2">
        <v>10</v>
      </c>
      <c r="AH5762" s="2" t="s">
        <v>63</v>
      </c>
      <c r="AI5762" s="2" t="str">
        <f>IFERROR(VLOOKUP(DatosTransformados[[#This Row],[Preferred Contact Method Hidden]],Tabla3[#All],2,FALSE),DatosTransformados[[#This Row],[Preferred Contact Method Hidden]])</f>
        <v>SMS</v>
      </c>
      <c r="AJ5762" s="2" t="str">
        <f>VLOOKUP(DatosTransformados[[#This Row],[Applied Discount Hidden]],Tabla3[#All],2,FALSE)</f>
        <v>No</v>
      </c>
      <c r="AK5762" s="2" t="b">
        <v>0</v>
      </c>
    </row>
    <row r="5763" spans="1:37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">
        <v>33</v>
      </c>
      <c r="O57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3" s="5" t="s">
        <v>21</v>
      </c>
      <c r="Q5763" s="5">
        <v>0</v>
      </c>
      <c r="R5763" s="5" t="s">
        <v>21</v>
      </c>
      <c r="S5763" s="5" t="s">
        <v>24</v>
      </c>
      <c r="T5763" s="5" t="s">
        <v>35</v>
      </c>
      <c r="U5763" s="5">
        <v>24</v>
      </c>
      <c r="V5763" s="5" t="str">
        <f>PROPER(DatosTransformados[[#This Row],[Payment Method Hidden]])</f>
        <v>Direct Debit</v>
      </c>
      <c r="W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5763" s="5">
        <v>24</v>
      </c>
      <c r="Y5763" s="5" t="s">
        <v>103</v>
      </c>
      <c r="Z5763" s="5" t="s">
        <v>197</v>
      </c>
      <c r="AA5763" s="5" t="s">
        <v>5507</v>
      </c>
      <c r="AB5763" s="6">
        <f>DATEVALUE(DatosTransformados[[#This Row],[Contact Date Hidden]])</f>
        <v>44483</v>
      </c>
      <c r="AC5763" s="6">
        <v>44507</v>
      </c>
      <c r="AD5763" s="5" t="s">
        <v>28</v>
      </c>
      <c r="AE5763" s="5" t="str">
        <f>VLOOKUP(DatosTransformados[[#This Row],[Customer Segment Hidden]],Tabla3[#All],2,FALSE)</f>
        <v>High</v>
      </c>
      <c r="AF5763" s="12">
        <v>21.805898993675171</v>
      </c>
      <c r="AG5763" s="5">
        <v>2</v>
      </c>
      <c r="AH5763" s="5" t="s">
        <v>63</v>
      </c>
      <c r="AI5763" s="5" t="str">
        <f>IFERROR(VLOOKUP(DatosTransformados[[#This Row],[Preferred Contact Method Hidden]],Tabla3[#All],2,FALSE),DatosTransformados[[#This Row],[Preferred Contact Method Hidden]])</f>
        <v>SMS</v>
      </c>
      <c r="AJ5763" s="5" t="str">
        <f>VLOOKUP(DatosTransformados[[#This Row],[Applied Discount Hidden]],Tabla3[#All],2,FALSE)</f>
        <v>Yes</v>
      </c>
      <c r="AK5763" s="5" t="b">
        <v>1</v>
      </c>
    </row>
    <row r="5764" spans="1:37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">
        <v>21</v>
      </c>
      <c r="O57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4" s="2" t="s">
        <v>21</v>
      </c>
      <c r="Q5764" s="2">
        <v>0</v>
      </c>
      <c r="R5764" s="2" t="s">
        <v>21</v>
      </c>
      <c r="S5764" s="2" t="s">
        <v>24</v>
      </c>
      <c r="T5764" s="2" t="s">
        <v>35</v>
      </c>
      <c r="U5764" s="2">
        <v>56</v>
      </c>
      <c r="V5764" s="2" t="str">
        <f>PROPER(DatosTransformados[[#This Row],[Payment Method Hidden]])</f>
        <v>Direct Debit</v>
      </c>
      <c r="W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5764" s="2">
        <v>745</v>
      </c>
      <c r="Y5764" s="2" t="s">
        <v>87</v>
      </c>
      <c r="Z5764" s="2" t="s">
        <v>634</v>
      </c>
      <c r="AA5764" s="2" t="s">
        <v>4494</v>
      </c>
      <c r="AB5764" s="3">
        <f>DATEVALUE(DatosTransformados[[#This Row],[Contact Date Hidden]])</f>
        <v>44925</v>
      </c>
      <c r="AC5764" s="3">
        <v>45214</v>
      </c>
      <c r="AD5764" s="2" t="s">
        <v>28</v>
      </c>
      <c r="AE5764" s="2" t="str">
        <f>VLOOKUP(DatosTransformados[[#This Row],[Customer Segment Hidden]],Tabla3[#All],2,FALSE)</f>
        <v>High</v>
      </c>
      <c r="AF5764" s="11">
        <v>64.520261855573935</v>
      </c>
      <c r="AG5764" s="2">
        <v>1</v>
      </c>
      <c r="AH5764" s="2" t="s">
        <v>29</v>
      </c>
      <c r="AI5764" s="2" t="str">
        <f>IFERROR(VLOOKUP(DatosTransformados[[#This Row],[Preferred Contact Method Hidden]],Tabla3[#All],2,FALSE),DatosTransformados[[#This Row],[Preferred Contact Method Hidden]])</f>
        <v>Email</v>
      </c>
      <c r="AJ5764" s="2" t="str">
        <f>VLOOKUP(DatosTransformados[[#This Row],[Applied Discount Hidden]],Tabla3[#All],2,FALSE)</f>
        <v>No</v>
      </c>
      <c r="AK5764" s="2" t="b">
        <v>0</v>
      </c>
    </row>
    <row r="5765" spans="1:37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">
        <v>21</v>
      </c>
      <c r="O57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5" s="5" t="s">
        <v>21</v>
      </c>
      <c r="Q5765" s="5">
        <v>0</v>
      </c>
      <c r="R5765" s="5" t="s">
        <v>21</v>
      </c>
      <c r="S5765" s="5" t="s">
        <v>34</v>
      </c>
      <c r="T5765" s="5" t="s">
        <v>123</v>
      </c>
      <c r="U5765" s="5">
        <v>26</v>
      </c>
      <c r="V5765" s="5" t="str">
        <f>PROPER(DatosTransformados[[#This Row],[Payment Method Hidden]])</f>
        <v>Credit Card</v>
      </c>
      <c r="W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5765" s="5">
        <v>888</v>
      </c>
      <c r="Y5765" s="5"/>
      <c r="Z5765" s="5"/>
      <c r="AA5765" s="5" t="s">
        <v>214</v>
      </c>
      <c r="AB5765" s="6">
        <f>DATEVALUE(DatosTransformados[[#This Row],[Contact Date Hidden]])</f>
        <v>44444</v>
      </c>
      <c r="AC5765" s="6">
        <v>44672</v>
      </c>
      <c r="AD5765" s="5" t="s">
        <v>44</v>
      </c>
      <c r="AE5765" s="5" t="str">
        <f>VLOOKUP(DatosTransformados[[#This Row],[Customer Segment Hidden]],Tabla3[#All],2,FALSE)</f>
        <v>Medium</v>
      </c>
      <c r="AF5765" s="12">
        <v>23.847456195648569</v>
      </c>
      <c r="AG5765" s="5">
        <v>0</v>
      </c>
      <c r="AH5765" s="5" t="s">
        <v>49</v>
      </c>
      <c r="AI5765" s="5" t="str">
        <f>IFERROR(VLOOKUP(DatosTransformados[[#This Row],[Preferred Contact Method Hidden]],Tabla3[#All],2,FALSE),DatosTransformados[[#This Row],[Preferred Contact Method Hidden]])</f>
        <v>Phone</v>
      </c>
      <c r="AJ5765" s="5" t="str">
        <f>VLOOKUP(DatosTransformados[[#This Row],[Applied Discount Hidden]],Tabla3[#All],2,FALSE)</f>
        <v>Yes</v>
      </c>
      <c r="AK5765" s="5" t="b">
        <v>1</v>
      </c>
    </row>
    <row r="5766" spans="1:37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">
        <v>21</v>
      </c>
      <c r="O57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6" s="2" t="s">
        <v>21</v>
      </c>
      <c r="Q5766" s="2">
        <v>0</v>
      </c>
      <c r="R5766" s="2" t="s">
        <v>21</v>
      </c>
      <c r="S5766" s="2" t="s">
        <v>24</v>
      </c>
      <c r="T5766" s="2" t="s">
        <v>35</v>
      </c>
      <c r="U5766" s="2">
        <v>32</v>
      </c>
      <c r="V5766" s="2" t="str">
        <f>PROPER(DatosTransformados[[#This Row],[Payment Method Hidden]])</f>
        <v>Direct Debit</v>
      </c>
      <c r="W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766" s="2">
        <v>66</v>
      </c>
      <c r="Y5766" s="2" t="s">
        <v>103</v>
      </c>
      <c r="Z5766" s="2" t="s">
        <v>197</v>
      </c>
      <c r="AA5766" s="2" t="s">
        <v>1949</v>
      </c>
      <c r="AB5766" s="3">
        <f>DATEVALUE(DatosTransformados[[#This Row],[Contact Date Hidden]])</f>
        <v>44931</v>
      </c>
      <c r="AC5766" s="3">
        <v>44412</v>
      </c>
      <c r="AD5766" s="2" t="s">
        <v>38</v>
      </c>
      <c r="AE5766" s="2" t="str">
        <f>VLOOKUP(DatosTransformados[[#This Row],[Customer Segment Hidden]],Tabla3[#All],2,FALSE)</f>
        <v>Low</v>
      </c>
      <c r="AF5766" s="11">
        <v>31.381294284961651</v>
      </c>
      <c r="AG5766" s="2">
        <v>10</v>
      </c>
      <c r="AH5766" s="2" t="s">
        <v>63</v>
      </c>
      <c r="AI5766" s="2" t="str">
        <f>IFERROR(VLOOKUP(DatosTransformados[[#This Row],[Preferred Contact Method Hidden]],Tabla3[#All],2,FALSE),DatosTransformados[[#This Row],[Preferred Contact Method Hidden]])</f>
        <v>SMS</v>
      </c>
      <c r="AJ5766" s="2" t="str">
        <f>VLOOKUP(DatosTransformados[[#This Row],[Applied Discount Hidden]],Tabla3[#All],2,FALSE)</f>
        <v>Yes</v>
      </c>
      <c r="AK5766" s="2" t="b">
        <v>1</v>
      </c>
    </row>
    <row r="5767" spans="1:37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">
        <v>21</v>
      </c>
      <c r="O57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7" s="5" t="s">
        <v>21</v>
      </c>
      <c r="Q5767" s="5">
        <v>0</v>
      </c>
      <c r="R5767" s="5" t="s">
        <v>21</v>
      </c>
      <c r="S5767" s="5" t="s">
        <v>34</v>
      </c>
      <c r="T5767" s="5" t="s">
        <v>117</v>
      </c>
      <c r="U5767" s="5">
        <v>10</v>
      </c>
      <c r="V5767" s="5" t="str">
        <f>PROPER(DatosTransformados[[#This Row],[Payment Method Hidden]])</f>
        <v>Direct Debit</v>
      </c>
      <c r="W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767" s="5">
        <v>157</v>
      </c>
      <c r="Y5767" s="5"/>
      <c r="Z5767" s="5"/>
      <c r="AA5767" s="5" t="s">
        <v>1522</v>
      </c>
      <c r="AB5767" s="6">
        <f>DATEVALUE(DatosTransformados[[#This Row],[Contact Date Hidden]])</f>
        <v>43851</v>
      </c>
      <c r="AC5767" s="6">
        <v>44591</v>
      </c>
      <c r="AD5767" s="5" t="s">
        <v>38</v>
      </c>
      <c r="AE5767" s="5" t="str">
        <f>VLOOKUP(DatosTransformados[[#This Row],[Customer Segment Hidden]],Tabla3[#All],2,FALSE)</f>
        <v>Low</v>
      </c>
      <c r="AF5767" s="12">
        <v>9.6452995106017809</v>
      </c>
      <c r="AG5767" s="5">
        <v>1</v>
      </c>
      <c r="AH5767" s="5" t="s">
        <v>29</v>
      </c>
      <c r="AI5767" s="5" t="str">
        <f>IFERROR(VLOOKUP(DatosTransformados[[#This Row],[Preferred Contact Method Hidden]],Tabla3[#All],2,FALSE),DatosTransformados[[#This Row],[Preferred Contact Method Hidden]])</f>
        <v>Email</v>
      </c>
      <c r="AJ5767" s="5" t="str">
        <f>VLOOKUP(DatosTransformados[[#This Row],[Applied Discount Hidden]],Tabla3[#All],2,FALSE)</f>
        <v>Yes</v>
      </c>
      <c r="AK5767" s="5" t="b">
        <v>1</v>
      </c>
    </row>
    <row r="5768" spans="1:37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">
        <v>33</v>
      </c>
      <c r="O57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8" s="2" t="s">
        <v>33</v>
      </c>
      <c r="Q5768" s="2">
        <v>2</v>
      </c>
      <c r="R5768" s="2" t="s">
        <v>21</v>
      </c>
      <c r="S5768" s="2" t="s">
        <v>24</v>
      </c>
      <c r="T5768" s="2" t="s">
        <v>117</v>
      </c>
      <c r="U5768" s="2">
        <v>43</v>
      </c>
      <c r="V5768" s="2" t="str">
        <f>PROPER(DatosTransformados[[#This Row],[Payment Method Hidden]])</f>
        <v>Direct Debit</v>
      </c>
      <c r="W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768" s="2">
        <v>799</v>
      </c>
      <c r="Y5768" s="2" t="s">
        <v>42</v>
      </c>
      <c r="Z5768" s="2" t="s">
        <v>213</v>
      </c>
      <c r="AA5768" s="2" t="s">
        <v>2187</v>
      </c>
      <c r="AB5768" s="3">
        <f>DATEVALUE(DatosTransformados[[#This Row],[Contact Date Hidden]])</f>
        <v>44028</v>
      </c>
      <c r="AC5768" s="3">
        <v>44569</v>
      </c>
      <c r="AD5768" s="2" t="s">
        <v>44</v>
      </c>
      <c r="AE5768" s="2" t="str">
        <f>VLOOKUP(DatosTransformados[[#This Row],[Customer Segment Hidden]],Tabla3[#All],2,FALSE)</f>
        <v>Medium</v>
      </c>
      <c r="AF5768" s="11">
        <v>37.07999421849356</v>
      </c>
      <c r="AG5768" s="2">
        <v>7</v>
      </c>
      <c r="AH5768" s="2" t="s">
        <v>29</v>
      </c>
      <c r="AI5768" s="2" t="str">
        <f>IFERROR(VLOOKUP(DatosTransformados[[#This Row],[Preferred Contact Method Hidden]],Tabla3[#All],2,FALSE),DatosTransformados[[#This Row],[Preferred Contact Method Hidden]])</f>
        <v>Email</v>
      </c>
      <c r="AJ5768" s="2" t="str">
        <f>VLOOKUP(DatosTransformados[[#This Row],[Applied Discount Hidden]],Tabla3[#All],2,FALSE)</f>
        <v>No</v>
      </c>
      <c r="AK5768" s="2" t="b">
        <v>0</v>
      </c>
    </row>
    <row r="5769" spans="1:37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">
        <v>33</v>
      </c>
      <c r="O57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69" s="5" t="s">
        <v>21</v>
      </c>
      <c r="Q5769" s="5">
        <v>0</v>
      </c>
      <c r="R5769" s="5" t="s">
        <v>21</v>
      </c>
      <c r="S5769" s="5" t="s">
        <v>24</v>
      </c>
      <c r="T5769" s="5" t="s">
        <v>35</v>
      </c>
      <c r="U5769" s="5">
        <v>27</v>
      </c>
      <c r="V5769" s="5" t="str">
        <f>PROPER(DatosTransformados[[#This Row],[Payment Method Hidden]])</f>
        <v>Direct Debit</v>
      </c>
      <c r="W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5769" s="5">
        <v>61</v>
      </c>
      <c r="Y5769" s="5" t="s">
        <v>42</v>
      </c>
      <c r="Z5769" s="5" t="s">
        <v>213</v>
      </c>
      <c r="AA5769" s="5" t="s">
        <v>8305</v>
      </c>
      <c r="AB5769" s="6">
        <f>DATEVALUE(DatosTransformados[[#This Row],[Contact Date Hidden]])</f>
        <v>43979</v>
      </c>
      <c r="AC5769" s="6">
        <v>45232</v>
      </c>
      <c r="AD5769" s="5" t="s">
        <v>44</v>
      </c>
      <c r="AE5769" s="5" t="str">
        <f>VLOOKUP(DatosTransformados[[#This Row],[Customer Segment Hidden]],Tabla3[#All],2,FALSE)</f>
        <v>Medium</v>
      </c>
      <c r="AF5769" s="12">
        <v>29.053763217510291</v>
      </c>
      <c r="AG5769" s="5">
        <v>5</v>
      </c>
      <c r="AH5769" s="5" t="s">
        <v>29</v>
      </c>
      <c r="AI5769" s="5" t="str">
        <f>IFERROR(VLOOKUP(DatosTransformados[[#This Row],[Preferred Contact Method Hidden]],Tabla3[#All],2,FALSE),DatosTransformados[[#This Row],[Preferred Contact Method Hidden]])</f>
        <v>Email</v>
      </c>
      <c r="AJ5769" s="5" t="str">
        <f>VLOOKUP(DatosTransformados[[#This Row],[Applied Discount Hidden]],Tabla3[#All],2,FALSE)</f>
        <v>Yes</v>
      </c>
      <c r="AK5769" s="5" t="b">
        <v>1</v>
      </c>
    </row>
    <row r="5770" spans="1:37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">
        <v>21</v>
      </c>
      <c r="O57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0" s="2" t="s">
        <v>33</v>
      </c>
      <c r="Q5770" s="2">
        <v>2</v>
      </c>
      <c r="R5770" s="2" t="s">
        <v>21</v>
      </c>
      <c r="S5770" s="2" t="s">
        <v>24</v>
      </c>
      <c r="T5770" s="2" t="s">
        <v>117</v>
      </c>
      <c r="U5770" s="2">
        <v>8</v>
      </c>
      <c r="V5770" s="2" t="str">
        <f>PROPER(DatosTransformados[[#This Row],[Payment Method Hidden]])</f>
        <v>Direct Debit</v>
      </c>
      <c r="W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770" s="2">
        <v>106</v>
      </c>
      <c r="Y5770" s="2"/>
      <c r="Z5770" s="2"/>
      <c r="AA5770" s="2" t="s">
        <v>4589</v>
      </c>
      <c r="AB5770" s="3">
        <f>DATEVALUE(DatosTransformados[[#This Row],[Contact Date Hidden]])</f>
        <v>45151</v>
      </c>
      <c r="AC5770" s="3">
        <v>44149</v>
      </c>
      <c r="AD5770" s="2" t="s">
        <v>44</v>
      </c>
      <c r="AE5770" s="2" t="str">
        <f>VLOOKUP(DatosTransformados[[#This Row],[Customer Segment Hidden]],Tabla3[#All],2,FALSE)</f>
        <v>Medium</v>
      </c>
      <c r="AF5770" s="11">
        <v>7.6476828245926693</v>
      </c>
      <c r="AG5770" s="2">
        <v>0</v>
      </c>
      <c r="AH5770" s="2" t="s">
        <v>63</v>
      </c>
      <c r="AI5770" s="2" t="str">
        <f>IFERROR(VLOOKUP(DatosTransformados[[#This Row],[Preferred Contact Method Hidden]],Tabla3[#All],2,FALSE),DatosTransformados[[#This Row],[Preferred Contact Method Hidden]])</f>
        <v>SMS</v>
      </c>
      <c r="AJ5770" s="2" t="str">
        <f>VLOOKUP(DatosTransformados[[#This Row],[Applied Discount Hidden]],Tabla3[#All],2,FALSE)</f>
        <v>No</v>
      </c>
      <c r="AK5770" s="2" t="b">
        <v>0</v>
      </c>
    </row>
    <row r="5771" spans="1:37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">
        <v>21</v>
      </c>
      <c r="O57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1" s="5" t="s">
        <v>21</v>
      </c>
      <c r="Q5771" s="5">
        <v>0</v>
      </c>
      <c r="R5771" s="5" t="s">
        <v>33</v>
      </c>
      <c r="S5771" s="5" t="s">
        <v>52</v>
      </c>
      <c r="T5771" s="5" t="s">
        <v>117</v>
      </c>
      <c r="U5771" s="5">
        <v>41</v>
      </c>
      <c r="V5771" s="5" t="str">
        <f>PROPER(DatosTransformados[[#This Row],[Payment Method Hidden]])</f>
        <v>Direct Debit</v>
      </c>
      <c r="W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771" s="5">
        <v>2120</v>
      </c>
      <c r="Y5771" s="5"/>
      <c r="Z5771" s="5"/>
      <c r="AA5771" s="5" t="s">
        <v>835</v>
      </c>
      <c r="AB5771" s="6">
        <f>DATEVALUE(DatosTransformados[[#This Row],[Contact Date Hidden]])</f>
        <v>44374</v>
      </c>
      <c r="AC5771" s="6">
        <v>45060</v>
      </c>
      <c r="AD5771" s="5" t="s">
        <v>28</v>
      </c>
      <c r="AE5771" s="5" t="str">
        <f>VLOOKUP(DatosTransformados[[#This Row],[Customer Segment Hidden]],Tabla3[#All],2,FALSE)</f>
        <v>High</v>
      </c>
      <c r="AF5771" s="12">
        <v>35.467691735538047</v>
      </c>
      <c r="AG5771" s="5">
        <v>8</v>
      </c>
      <c r="AH5771" s="5" t="s">
        <v>49</v>
      </c>
      <c r="AI5771" s="5" t="str">
        <f>IFERROR(VLOOKUP(DatosTransformados[[#This Row],[Preferred Contact Method Hidden]],Tabla3[#All],2,FALSE),DatosTransformados[[#This Row],[Preferred Contact Method Hidden]])</f>
        <v>Phone</v>
      </c>
      <c r="AJ5771" s="5" t="str">
        <f>VLOOKUP(DatosTransformados[[#This Row],[Applied Discount Hidden]],Tabla3[#All],2,FALSE)</f>
        <v>Yes</v>
      </c>
      <c r="AK5771" s="5" t="b">
        <v>1</v>
      </c>
    </row>
    <row r="5772" spans="1:37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">
        <v>21</v>
      </c>
      <c r="O57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2" s="2" t="s">
        <v>21</v>
      </c>
      <c r="Q5772" s="2">
        <v>0</v>
      </c>
      <c r="R5772" s="2" t="s">
        <v>21</v>
      </c>
      <c r="S5772" s="2" t="s">
        <v>24</v>
      </c>
      <c r="T5772" s="2" t="s">
        <v>35</v>
      </c>
      <c r="U5772" s="2">
        <v>29</v>
      </c>
      <c r="V5772" s="2" t="str">
        <f>PROPER(DatosTransformados[[#This Row],[Payment Method Hidden]])</f>
        <v>Direct Debit</v>
      </c>
      <c r="W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772" s="2">
        <v>58</v>
      </c>
      <c r="Y5772" s="2" t="s">
        <v>103</v>
      </c>
      <c r="Z5772" s="2" t="s">
        <v>104</v>
      </c>
      <c r="AA5772" s="2" t="s">
        <v>8309</v>
      </c>
      <c r="AB5772" s="3">
        <f>DATEVALUE(DatosTransformados[[#This Row],[Contact Date Hidden]])</f>
        <v>44656</v>
      </c>
      <c r="AC5772" s="3">
        <v>44211</v>
      </c>
      <c r="AD5772" s="2" t="s">
        <v>44</v>
      </c>
      <c r="AE5772" s="2" t="str">
        <f>VLOOKUP(DatosTransformados[[#This Row],[Customer Segment Hidden]],Tabla3[#All],2,FALSE)</f>
        <v>Medium</v>
      </c>
      <c r="AF5772" s="11">
        <v>24.16740006521874</v>
      </c>
      <c r="AG5772" s="2">
        <v>9</v>
      </c>
      <c r="AH5772" s="2" t="s">
        <v>63</v>
      </c>
      <c r="AI5772" s="2" t="str">
        <f>IFERROR(VLOOKUP(DatosTransformados[[#This Row],[Preferred Contact Method Hidden]],Tabla3[#All],2,FALSE),DatosTransformados[[#This Row],[Preferred Contact Method Hidden]])</f>
        <v>SMS</v>
      </c>
      <c r="AJ5772" s="2" t="str">
        <f>VLOOKUP(DatosTransformados[[#This Row],[Applied Discount Hidden]],Tabla3[#All],2,FALSE)</f>
        <v>Yes</v>
      </c>
      <c r="AK5772" s="2" t="b">
        <v>1</v>
      </c>
    </row>
    <row r="5773" spans="1:37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">
        <v>21</v>
      </c>
      <c r="O57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3" s="5" t="s">
        <v>21</v>
      </c>
      <c r="Q5773" s="5">
        <v>0</v>
      </c>
      <c r="R5773" s="5" t="s">
        <v>33</v>
      </c>
      <c r="S5773" s="5" t="s">
        <v>52</v>
      </c>
      <c r="T5773" s="5" t="s">
        <v>117</v>
      </c>
      <c r="U5773" s="5">
        <v>52</v>
      </c>
      <c r="V5773" s="5" t="str">
        <f>PROPER(DatosTransformados[[#This Row],[Payment Method Hidden]])</f>
        <v>Direct Debit</v>
      </c>
      <c r="W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773" s="5">
        <v>2936</v>
      </c>
      <c r="Y5773" s="5"/>
      <c r="Z5773" s="5"/>
      <c r="AA5773" s="5" t="s">
        <v>6638</v>
      </c>
      <c r="AB5773" s="6">
        <f>DATEVALUE(DatosTransformados[[#This Row],[Contact Date Hidden]])</f>
        <v>44292</v>
      </c>
      <c r="AC5773" s="6">
        <v>44837</v>
      </c>
      <c r="AD5773" s="5" t="s">
        <v>44</v>
      </c>
      <c r="AE5773" s="5" t="str">
        <f>VLOOKUP(DatosTransformados[[#This Row],[Customer Segment Hidden]],Tabla3[#All],2,FALSE)</f>
        <v>Medium</v>
      </c>
      <c r="AF5773" s="12">
        <v>60.320635540146839</v>
      </c>
      <c r="AG5773" s="5">
        <v>1</v>
      </c>
      <c r="AH5773" s="5" t="s">
        <v>29</v>
      </c>
      <c r="AI5773" s="5" t="str">
        <f>IFERROR(VLOOKUP(DatosTransformados[[#This Row],[Preferred Contact Method Hidden]],Tabla3[#All],2,FALSE),DatosTransformados[[#This Row],[Preferred Contact Method Hidden]])</f>
        <v>Email</v>
      </c>
      <c r="AJ5773" s="5" t="str">
        <f>VLOOKUP(DatosTransformados[[#This Row],[Applied Discount Hidden]],Tabla3[#All],2,FALSE)</f>
        <v>No</v>
      </c>
      <c r="AK5773" s="5" t="b">
        <v>0</v>
      </c>
    </row>
    <row r="5774" spans="1:37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">
        <v>21</v>
      </c>
      <c r="O57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4" s="2" t="s">
        <v>21</v>
      </c>
      <c r="Q5774" s="2">
        <v>0</v>
      </c>
      <c r="R5774" s="2" t="s">
        <v>21</v>
      </c>
      <c r="S5774" s="2" t="s">
        <v>34</v>
      </c>
      <c r="T5774" s="2" t="s">
        <v>123</v>
      </c>
      <c r="U5774" s="2">
        <v>15</v>
      </c>
      <c r="V5774" s="2" t="str">
        <f>PROPER(DatosTransformados[[#This Row],[Payment Method Hidden]])</f>
        <v>Credit Card</v>
      </c>
      <c r="W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774" s="2">
        <v>91</v>
      </c>
      <c r="Y5774" s="2"/>
      <c r="Z5774" s="2"/>
      <c r="AA5774" s="2" t="s">
        <v>1765</v>
      </c>
      <c r="AB5774" s="3">
        <f>DATEVALUE(DatosTransformados[[#This Row],[Contact Date Hidden]])</f>
        <v>43852</v>
      </c>
      <c r="AC5774" s="3">
        <v>44581</v>
      </c>
      <c r="AD5774" s="2" t="s">
        <v>44</v>
      </c>
      <c r="AE5774" s="2" t="str">
        <f>VLOOKUP(DatosTransformados[[#This Row],[Customer Segment Hidden]],Tabla3[#All],2,FALSE)</f>
        <v>Medium</v>
      </c>
      <c r="AF5774" s="11">
        <v>17.05817044479549</v>
      </c>
      <c r="AG5774" s="2">
        <v>7</v>
      </c>
      <c r="AH5774" s="2" t="s">
        <v>63</v>
      </c>
      <c r="AI5774" s="2" t="str">
        <f>IFERROR(VLOOKUP(DatosTransformados[[#This Row],[Preferred Contact Method Hidden]],Tabla3[#All],2,FALSE),DatosTransformados[[#This Row],[Preferred Contact Method Hidden]])</f>
        <v>SMS</v>
      </c>
      <c r="AJ5774" s="2" t="str">
        <f>VLOOKUP(DatosTransformados[[#This Row],[Applied Discount Hidden]],Tabla3[#All],2,FALSE)</f>
        <v>No</v>
      </c>
      <c r="AK5774" s="2" t="b">
        <v>0</v>
      </c>
    </row>
    <row r="5775" spans="1:37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">
        <v>21</v>
      </c>
      <c r="O57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5" s="5" t="s">
        <v>21</v>
      </c>
      <c r="Q5775" s="5">
        <v>0</v>
      </c>
      <c r="R5775" s="5" t="s">
        <v>21</v>
      </c>
      <c r="S5775" s="5" t="s">
        <v>24</v>
      </c>
      <c r="T5775" s="5" t="s">
        <v>123</v>
      </c>
      <c r="U5775" s="5">
        <v>18</v>
      </c>
      <c r="V5775" s="5" t="str">
        <f>PROPER(DatosTransformados[[#This Row],[Payment Method Hidden]])</f>
        <v>Credit Card</v>
      </c>
      <c r="W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775" s="5">
        <v>130</v>
      </c>
      <c r="Y5775" s="5"/>
      <c r="Z5775" s="5"/>
      <c r="AA5775" s="5" t="s">
        <v>5608</v>
      </c>
      <c r="AB5775" s="6">
        <f>DATEVALUE(DatosTransformados[[#This Row],[Contact Date Hidden]])</f>
        <v>44015</v>
      </c>
      <c r="AC5775" s="6">
        <v>44250</v>
      </c>
      <c r="AD5775" s="5" t="s">
        <v>38</v>
      </c>
      <c r="AE5775" s="5" t="str">
        <f>VLOOKUP(DatosTransformados[[#This Row],[Customer Segment Hidden]],Tabla3[#All],2,FALSE)</f>
        <v>Low</v>
      </c>
      <c r="AF5775" s="12">
        <v>21.470344265843501</v>
      </c>
      <c r="AG5775" s="5">
        <v>8</v>
      </c>
      <c r="AH5775" s="5" t="s">
        <v>49</v>
      </c>
      <c r="AI5775" s="5" t="str">
        <f>IFERROR(VLOOKUP(DatosTransformados[[#This Row],[Preferred Contact Method Hidden]],Tabla3[#All],2,FALSE),DatosTransformados[[#This Row],[Preferred Contact Method Hidden]])</f>
        <v>Phone</v>
      </c>
      <c r="AJ5775" s="5" t="str">
        <f>VLOOKUP(DatosTransformados[[#This Row],[Applied Discount Hidden]],Tabla3[#All],2,FALSE)</f>
        <v>Yes</v>
      </c>
      <c r="AK5775" s="5" t="b">
        <v>1</v>
      </c>
    </row>
    <row r="5776" spans="1:37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">
        <v>21</v>
      </c>
      <c r="O57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6" s="2" t="s">
        <v>21</v>
      </c>
      <c r="Q5776" s="2">
        <v>0</v>
      </c>
      <c r="R5776" s="2" t="s">
        <v>21</v>
      </c>
      <c r="S5776" s="2" t="s">
        <v>24</v>
      </c>
      <c r="T5776" s="2" t="s">
        <v>169</v>
      </c>
      <c r="U5776" s="2">
        <v>16</v>
      </c>
      <c r="V5776" s="2" t="str">
        <f>PROPER(DatosTransformados[[#This Row],[Payment Method Hidden]])</f>
        <v>Paper Check</v>
      </c>
      <c r="W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5776" s="2">
        <v>65</v>
      </c>
      <c r="Y5776" s="2" t="s">
        <v>42</v>
      </c>
      <c r="Z5776" s="2" t="s">
        <v>279</v>
      </c>
      <c r="AA5776" s="2" t="s">
        <v>8314</v>
      </c>
      <c r="AB5776" s="3">
        <f>DATEVALUE(DatosTransformados[[#This Row],[Contact Date Hidden]])</f>
        <v>44874</v>
      </c>
      <c r="AC5776" s="3">
        <v>45141</v>
      </c>
      <c r="AD5776" s="2" t="s">
        <v>38</v>
      </c>
      <c r="AE5776" s="2" t="str">
        <f>VLOOKUP(DatosTransformados[[#This Row],[Customer Segment Hidden]],Tabla3[#All],2,FALSE)</f>
        <v>Low</v>
      </c>
      <c r="AF5776" s="11">
        <v>13.284478317248331</v>
      </c>
      <c r="AG5776" s="2">
        <v>6</v>
      </c>
      <c r="AH5776" s="2" t="s">
        <v>29</v>
      </c>
      <c r="AI5776" s="2" t="str">
        <f>IFERROR(VLOOKUP(DatosTransformados[[#This Row],[Preferred Contact Method Hidden]],Tabla3[#All],2,FALSE),DatosTransformados[[#This Row],[Preferred Contact Method Hidden]])</f>
        <v>Email</v>
      </c>
      <c r="AJ5776" s="2" t="str">
        <f>VLOOKUP(DatosTransformados[[#This Row],[Applied Discount Hidden]],Tabla3[#All],2,FALSE)</f>
        <v>No</v>
      </c>
      <c r="AK5776" s="2" t="b">
        <v>0</v>
      </c>
    </row>
    <row r="5777" spans="1:37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">
        <v>33</v>
      </c>
      <c r="O57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7" s="5" t="s">
        <v>21</v>
      </c>
      <c r="Q5777" s="5">
        <v>0</v>
      </c>
      <c r="R5777" s="5" t="s">
        <v>33</v>
      </c>
      <c r="S5777" s="5" t="s">
        <v>34</v>
      </c>
      <c r="T5777" s="5" t="s">
        <v>35</v>
      </c>
      <c r="U5777" s="5">
        <v>65</v>
      </c>
      <c r="V5777" s="5" t="str">
        <f>PROPER(DatosTransformados[[#This Row],[Payment Method Hidden]])</f>
        <v>Direct Debit</v>
      </c>
      <c r="W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5777" s="5">
        <v>3753</v>
      </c>
      <c r="Y5777" s="5" t="s">
        <v>42</v>
      </c>
      <c r="Z5777" s="5" t="s">
        <v>213</v>
      </c>
      <c r="AA5777" s="5" t="s">
        <v>8092</v>
      </c>
      <c r="AB5777" s="6">
        <f>DATEVALUE(DatosTransformados[[#This Row],[Contact Date Hidden]])</f>
        <v>44852</v>
      </c>
      <c r="AC5777" s="6">
        <v>43973</v>
      </c>
      <c r="AD5777" s="5" t="s">
        <v>28</v>
      </c>
      <c r="AE5777" s="5" t="str">
        <f>VLOOKUP(DatosTransformados[[#This Row],[Customer Segment Hidden]],Tabla3[#All],2,FALSE)</f>
        <v>High</v>
      </c>
      <c r="AF5777" s="12">
        <v>71.302523340261843</v>
      </c>
      <c r="AG5777" s="5">
        <v>7</v>
      </c>
      <c r="AH5777" s="5" t="s">
        <v>29</v>
      </c>
      <c r="AI5777" s="5" t="str">
        <f>IFERROR(VLOOKUP(DatosTransformados[[#This Row],[Preferred Contact Method Hidden]],Tabla3[#All],2,FALSE),DatosTransformados[[#This Row],[Preferred Contact Method Hidden]])</f>
        <v>Email</v>
      </c>
      <c r="AJ5777" s="5" t="str">
        <f>VLOOKUP(DatosTransformados[[#This Row],[Applied Discount Hidden]],Tabla3[#All],2,FALSE)</f>
        <v>No</v>
      </c>
      <c r="AK5777" s="5" t="b">
        <v>0</v>
      </c>
    </row>
    <row r="5778" spans="1:37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">
        <v>33</v>
      </c>
      <c r="O57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8" s="2" t="s">
        <v>21</v>
      </c>
      <c r="Q5778" s="2">
        <v>0</v>
      </c>
      <c r="R5778" s="2" t="s">
        <v>33</v>
      </c>
      <c r="S5778" s="2" t="s">
        <v>52</v>
      </c>
      <c r="T5778" s="2" t="s">
        <v>35</v>
      </c>
      <c r="U5778" s="2">
        <v>18</v>
      </c>
      <c r="V5778" s="2" t="str">
        <f>PROPER(DatosTransformados[[#This Row],[Payment Method Hidden]])</f>
        <v>Direct Debit</v>
      </c>
      <c r="W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778" s="2">
        <v>659</v>
      </c>
      <c r="Y5778" s="2"/>
      <c r="Z5778" s="2"/>
      <c r="AA5778" s="2" t="s">
        <v>3253</v>
      </c>
      <c r="AB5778" s="3">
        <f>DATEVALUE(DatosTransformados[[#This Row],[Contact Date Hidden]])</f>
        <v>43980</v>
      </c>
      <c r="AC5778" s="3">
        <v>44618</v>
      </c>
      <c r="AD5778" s="2" t="s">
        <v>28</v>
      </c>
      <c r="AE5778" s="2" t="str">
        <f>VLOOKUP(DatosTransformados[[#This Row],[Customer Segment Hidden]],Tabla3[#All],2,FALSE)</f>
        <v>High</v>
      </c>
      <c r="AF5778" s="11">
        <v>20.625819539957469</v>
      </c>
      <c r="AG5778" s="2">
        <v>10</v>
      </c>
      <c r="AH5778" s="2" t="s">
        <v>49</v>
      </c>
      <c r="AI5778" s="2" t="str">
        <f>IFERROR(VLOOKUP(DatosTransformados[[#This Row],[Preferred Contact Method Hidden]],Tabla3[#All],2,FALSE),DatosTransformados[[#This Row],[Preferred Contact Method Hidden]])</f>
        <v>Phone</v>
      </c>
      <c r="AJ5778" s="2" t="str">
        <f>VLOOKUP(DatosTransformados[[#This Row],[Applied Discount Hidden]],Tabla3[#All],2,FALSE)</f>
        <v>No</v>
      </c>
      <c r="AK5778" s="2" t="b">
        <v>0</v>
      </c>
    </row>
    <row r="5779" spans="1:37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">
        <v>21</v>
      </c>
      <c r="O57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79" s="5" t="s">
        <v>21</v>
      </c>
      <c r="Q5779" s="5">
        <v>0</v>
      </c>
      <c r="R5779" s="5" t="s">
        <v>33</v>
      </c>
      <c r="S5779" s="5" t="s">
        <v>52</v>
      </c>
      <c r="T5779" s="5" t="s">
        <v>35</v>
      </c>
      <c r="U5779" s="5">
        <v>52</v>
      </c>
      <c r="V5779" s="5" t="str">
        <f>PROPER(DatosTransformados[[#This Row],[Payment Method Hidden]])</f>
        <v>Direct Debit</v>
      </c>
      <c r="W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779" s="5">
        <v>3810</v>
      </c>
      <c r="Y5779" s="5"/>
      <c r="Z5779" s="5"/>
      <c r="AA5779" s="5" t="s">
        <v>4205</v>
      </c>
      <c r="AB5779" s="6">
        <f>DATEVALUE(DatosTransformados[[#This Row],[Contact Date Hidden]])</f>
        <v>45074</v>
      </c>
      <c r="AC5779" s="6">
        <v>44347</v>
      </c>
      <c r="AD5779" s="5" t="s">
        <v>28</v>
      </c>
      <c r="AE5779" s="5" t="str">
        <f>VLOOKUP(DatosTransformados[[#This Row],[Customer Segment Hidden]],Tabla3[#All],2,FALSE)</f>
        <v>High</v>
      </c>
      <c r="AF5779" s="12">
        <v>42.565283772538358</v>
      </c>
      <c r="AG5779" s="5">
        <v>2</v>
      </c>
      <c r="AH5779" s="5" t="s">
        <v>29</v>
      </c>
      <c r="AI5779" s="5" t="str">
        <f>IFERROR(VLOOKUP(DatosTransformados[[#This Row],[Preferred Contact Method Hidden]],Tabla3[#All],2,FALSE),DatosTransformados[[#This Row],[Preferred Contact Method Hidden]])</f>
        <v>Email</v>
      </c>
      <c r="AJ5779" s="5" t="str">
        <f>VLOOKUP(DatosTransformados[[#This Row],[Applied Discount Hidden]],Tabla3[#All],2,FALSE)</f>
        <v>No</v>
      </c>
      <c r="AK5779" s="5" t="b">
        <v>0</v>
      </c>
    </row>
    <row r="5780" spans="1:37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">
        <v>21</v>
      </c>
      <c r="O57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0" s="2" t="s">
        <v>21</v>
      </c>
      <c r="Q5780" s="2">
        <v>0</v>
      </c>
      <c r="R5780" s="2" t="s">
        <v>33</v>
      </c>
      <c r="S5780" s="2" t="s">
        <v>24</v>
      </c>
      <c r="T5780" s="2" t="s">
        <v>117</v>
      </c>
      <c r="U5780" s="2">
        <v>45</v>
      </c>
      <c r="V5780" s="2" t="str">
        <f>PROPER(DatosTransformados[[#This Row],[Payment Method Hidden]])</f>
        <v>Direct Debit</v>
      </c>
      <c r="W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780" s="2">
        <v>45</v>
      </c>
      <c r="Y5780" s="2" t="s">
        <v>42</v>
      </c>
      <c r="Z5780" s="2" t="s">
        <v>213</v>
      </c>
      <c r="AA5780" s="2" t="s">
        <v>8319</v>
      </c>
      <c r="AB5780" s="3">
        <f>DATEVALUE(DatosTransformados[[#This Row],[Contact Date Hidden]])</f>
        <v>44336</v>
      </c>
      <c r="AC5780" s="3">
        <v>44947</v>
      </c>
      <c r="AD5780" s="2" t="s">
        <v>28</v>
      </c>
      <c r="AE5780" s="2" t="str">
        <f>VLOOKUP(DatosTransformados[[#This Row],[Customer Segment Hidden]],Tabla3[#All],2,FALSE)</f>
        <v>High</v>
      </c>
      <c r="AF5780" s="11">
        <v>48.742115173893758</v>
      </c>
      <c r="AG5780" s="2">
        <v>5</v>
      </c>
      <c r="AH5780" s="2" t="s">
        <v>29</v>
      </c>
      <c r="AI5780" s="2" t="str">
        <f>IFERROR(VLOOKUP(DatosTransformados[[#This Row],[Preferred Contact Method Hidden]],Tabla3[#All],2,FALSE),DatosTransformados[[#This Row],[Preferred Contact Method Hidden]])</f>
        <v>Email</v>
      </c>
      <c r="AJ5780" s="2" t="str">
        <f>VLOOKUP(DatosTransformados[[#This Row],[Applied Discount Hidden]],Tabla3[#All],2,FALSE)</f>
        <v>Yes</v>
      </c>
      <c r="AK5780" s="2" t="b">
        <v>1</v>
      </c>
    </row>
    <row r="5781" spans="1:37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">
        <v>21</v>
      </c>
      <c r="O57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1" s="5" t="s">
        <v>21</v>
      </c>
      <c r="Q5781" s="5">
        <v>0</v>
      </c>
      <c r="R5781" s="5" t="s">
        <v>21</v>
      </c>
      <c r="S5781" s="5" t="s">
        <v>24</v>
      </c>
      <c r="T5781" s="5" t="s">
        <v>35</v>
      </c>
      <c r="U5781" s="5">
        <v>38</v>
      </c>
      <c r="V5781" s="5" t="str">
        <f>PROPER(DatosTransformados[[#This Row],[Payment Method Hidden]])</f>
        <v>Direct Debit</v>
      </c>
      <c r="W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781" s="5">
        <v>91</v>
      </c>
      <c r="Y5781" s="5"/>
      <c r="Z5781" s="5"/>
      <c r="AA5781" s="5" t="s">
        <v>7407</v>
      </c>
      <c r="AB5781" s="6">
        <f>DATEVALUE(DatosTransformados[[#This Row],[Contact Date Hidden]])</f>
        <v>45249</v>
      </c>
      <c r="AC5781" s="6">
        <v>45016</v>
      </c>
      <c r="AD5781" s="5" t="s">
        <v>28</v>
      </c>
      <c r="AE5781" s="5" t="str">
        <f>VLOOKUP(DatosTransformados[[#This Row],[Customer Segment Hidden]],Tabla3[#All],2,FALSE)</f>
        <v>High</v>
      </c>
      <c r="AF5781" s="12">
        <v>43.854406351677717</v>
      </c>
      <c r="AG5781" s="5">
        <v>2</v>
      </c>
      <c r="AH5781" s="5" t="s">
        <v>49</v>
      </c>
      <c r="AI5781" s="5" t="str">
        <f>IFERROR(VLOOKUP(DatosTransformados[[#This Row],[Preferred Contact Method Hidden]],Tabla3[#All],2,FALSE),DatosTransformados[[#This Row],[Preferred Contact Method Hidden]])</f>
        <v>Phone</v>
      </c>
      <c r="AJ5781" s="5" t="str">
        <f>VLOOKUP(DatosTransformados[[#This Row],[Applied Discount Hidden]],Tabla3[#All],2,FALSE)</f>
        <v>Yes</v>
      </c>
      <c r="AK5781" s="5" t="b">
        <v>1</v>
      </c>
    </row>
    <row r="5782" spans="1:37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">
        <v>21</v>
      </c>
      <c r="O57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2" s="2" t="s">
        <v>21</v>
      </c>
      <c r="Q5782" s="2">
        <v>0</v>
      </c>
      <c r="R5782" s="2" t="s">
        <v>33</v>
      </c>
      <c r="S5782" s="2" t="s">
        <v>52</v>
      </c>
      <c r="T5782" s="2" t="s">
        <v>123</v>
      </c>
      <c r="U5782" s="2">
        <v>32</v>
      </c>
      <c r="V5782" s="2" t="str">
        <f>PROPER(DatosTransformados[[#This Row],[Payment Method Hidden]])</f>
        <v>Credit Card</v>
      </c>
      <c r="W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5782" s="2">
        <v>420</v>
      </c>
      <c r="Y5782" s="2"/>
      <c r="Z5782" s="2"/>
      <c r="AA5782" s="2" t="s">
        <v>189</v>
      </c>
      <c r="AB5782" s="3">
        <f>DATEVALUE(DatosTransformados[[#This Row],[Contact Date Hidden]])</f>
        <v>44288</v>
      </c>
      <c r="AC5782" s="3">
        <v>45045</v>
      </c>
      <c r="AD5782" s="2" t="s">
        <v>44</v>
      </c>
      <c r="AE5782" s="2" t="str">
        <f>VLOOKUP(DatosTransformados[[#This Row],[Customer Segment Hidden]],Tabla3[#All],2,FALSE)</f>
        <v>Medium</v>
      </c>
      <c r="AF5782" s="11">
        <v>36.160485462221743</v>
      </c>
      <c r="AG5782" s="2">
        <v>0</v>
      </c>
      <c r="AH5782" s="2" t="s">
        <v>63</v>
      </c>
      <c r="AI5782" s="2" t="str">
        <f>IFERROR(VLOOKUP(DatosTransformados[[#This Row],[Preferred Contact Method Hidden]],Tabla3[#All],2,FALSE),DatosTransformados[[#This Row],[Preferred Contact Method Hidden]])</f>
        <v>SMS</v>
      </c>
      <c r="AJ5782" s="2" t="str">
        <f>VLOOKUP(DatosTransformados[[#This Row],[Applied Discount Hidden]],Tabla3[#All],2,FALSE)</f>
        <v>Yes</v>
      </c>
      <c r="AK5782" s="2" t="b">
        <v>1</v>
      </c>
    </row>
    <row r="5783" spans="1:37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">
        <v>21</v>
      </c>
      <c r="O57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3" s="5" t="s">
        <v>21</v>
      </c>
      <c r="Q5783" s="5">
        <v>0</v>
      </c>
      <c r="R5783" s="5" t="s">
        <v>21</v>
      </c>
      <c r="S5783" s="5" t="s">
        <v>24</v>
      </c>
      <c r="T5783" s="5" t="s">
        <v>35</v>
      </c>
      <c r="U5783" s="5">
        <v>51</v>
      </c>
      <c r="V5783" s="5" t="str">
        <f>PROPER(DatosTransformados[[#This Row],[Payment Method Hidden]])</f>
        <v>Direct Debit</v>
      </c>
      <c r="W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5783" s="5">
        <v>1279</v>
      </c>
      <c r="Y5783" s="5"/>
      <c r="Z5783" s="5"/>
      <c r="AA5783" s="5" t="s">
        <v>8323</v>
      </c>
      <c r="AB5783" s="6">
        <f>DATEVALUE(DatosTransformados[[#This Row],[Contact Date Hidden]])</f>
        <v>44793</v>
      </c>
      <c r="AC5783" s="6">
        <v>45221</v>
      </c>
      <c r="AD5783" s="5" t="s">
        <v>38</v>
      </c>
      <c r="AE5783" s="5" t="str">
        <f>VLOOKUP(DatosTransformados[[#This Row],[Customer Segment Hidden]],Tabla3[#All],2,FALSE)</f>
        <v>Low</v>
      </c>
      <c r="AF5783" s="12">
        <v>57.911471226307427</v>
      </c>
      <c r="AG5783" s="5">
        <v>3</v>
      </c>
      <c r="AH5783" s="5" t="s">
        <v>63</v>
      </c>
      <c r="AI5783" s="5" t="str">
        <f>IFERROR(VLOOKUP(DatosTransformados[[#This Row],[Preferred Contact Method Hidden]],Tabla3[#All],2,FALSE),DatosTransformados[[#This Row],[Preferred Contact Method Hidden]])</f>
        <v>SMS</v>
      </c>
      <c r="AJ5783" s="5" t="str">
        <f>VLOOKUP(DatosTransformados[[#This Row],[Applied Discount Hidden]],Tabla3[#All],2,FALSE)</f>
        <v>Yes</v>
      </c>
      <c r="AK5783" s="5" t="b">
        <v>1</v>
      </c>
    </row>
    <row r="5784" spans="1:37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">
        <v>33</v>
      </c>
      <c r="O57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4" s="2" t="s">
        <v>33</v>
      </c>
      <c r="Q5784" s="2">
        <v>2</v>
      </c>
      <c r="R5784" s="2" t="s">
        <v>33</v>
      </c>
      <c r="S5784" s="2" t="s">
        <v>24</v>
      </c>
      <c r="T5784" s="2" t="s">
        <v>25</v>
      </c>
      <c r="U5784" s="2">
        <v>43</v>
      </c>
      <c r="V5784" s="2" t="str">
        <f>PROPER(DatosTransformados[[#This Row],[Payment Method Hidden]])</f>
        <v>Credit Card</v>
      </c>
      <c r="W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784" s="2">
        <v>2497</v>
      </c>
      <c r="Y5784" s="2"/>
      <c r="Z5784" s="2"/>
      <c r="AA5784" s="2" t="s">
        <v>929</v>
      </c>
      <c r="AB5784" s="3">
        <f>DATEVALUE(DatosTransformados[[#This Row],[Contact Date Hidden]])</f>
        <v>44330</v>
      </c>
      <c r="AC5784" s="3">
        <v>44538</v>
      </c>
      <c r="AD5784" s="2" t="s">
        <v>38</v>
      </c>
      <c r="AE5784" s="2" t="str">
        <f>VLOOKUP(DatosTransformados[[#This Row],[Customer Segment Hidden]],Tabla3[#All],2,FALSE)</f>
        <v>Low</v>
      </c>
      <c r="AF5784" s="11">
        <v>36.34927880461823</v>
      </c>
      <c r="AG5784" s="2">
        <v>7</v>
      </c>
      <c r="AH5784" s="2" t="s">
        <v>49</v>
      </c>
      <c r="AI5784" s="2" t="str">
        <f>IFERROR(VLOOKUP(DatosTransformados[[#This Row],[Preferred Contact Method Hidden]],Tabla3[#All],2,FALSE),DatosTransformados[[#This Row],[Preferred Contact Method Hidden]])</f>
        <v>Phone</v>
      </c>
      <c r="AJ5784" s="2" t="str">
        <f>VLOOKUP(DatosTransformados[[#This Row],[Applied Discount Hidden]],Tabla3[#All],2,FALSE)</f>
        <v>Yes</v>
      </c>
      <c r="AK5784" s="2" t="b">
        <v>1</v>
      </c>
    </row>
    <row r="5785" spans="1:37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">
        <v>33</v>
      </c>
      <c r="O57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5" s="5" t="s">
        <v>21</v>
      </c>
      <c r="Q5785" s="5">
        <v>0</v>
      </c>
      <c r="R5785" s="5" t="s">
        <v>33</v>
      </c>
      <c r="S5785" s="5" t="s">
        <v>52</v>
      </c>
      <c r="T5785" s="5" t="s">
        <v>117</v>
      </c>
      <c r="U5785" s="5">
        <v>65</v>
      </c>
      <c r="V5785" s="5" t="str">
        <f>PROPER(DatosTransformados[[#This Row],[Payment Method Hidden]])</f>
        <v>Direct Debit</v>
      </c>
      <c r="W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5785" s="5">
        <v>2192</v>
      </c>
      <c r="Y5785" s="5"/>
      <c r="Z5785" s="5"/>
      <c r="AA5785" s="5" t="s">
        <v>8124</v>
      </c>
      <c r="AB5785" s="6">
        <f>DATEVALUE(DatosTransformados[[#This Row],[Contact Date Hidden]])</f>
        <v>45286</v>
      </c>
      <c r="AC5785" s="6">
        <v>44321</v>
      </c>
      <c r="AD5785" s="5" t="s">
        <v>28</v>
      </c>
      <c r="AE5785" s="5" t="str">
        <f>VLOOKUP(DatosTransformados[[#This Row],[Customer Segment Hidden]],Tabla3[#All],2,FALSE)</f>
        <v>High</v>
      </c>
      <c r="AF5785" s="12">
        <v>58.074957793478809</v>
      </c>
      <c r="AG5785" s="5">
        <v>2</v>
      </c>
      <c r="AH5785" s="5" t="s">
        <v>63</v>
      </c>
      <c r="AI5785" s="5" t="str">
        <f>IFERROR(VLOOKUP(DatosTransformados[[#This Row],[Preferred Contact Method Hidden]],Tabla3[#All],2,FALSE),DatosTransformados[[#This Row],[Preferred Contact Method Hidden]])</f>
        <v>SMS</v>
      </c>
      <c r="AJ5785" s="5" t="str">
        <f>VLOOKUP(DatosTransformados[[#This Row],[Applied Discount Hidden]],Tabla3[#All],2,FALSE)</f>
        <v>Yes</v>
      </c>
      <c r="AK5785" s="5" t="b">
        <v>1</v>
      </c>
    </row>
    <row r="5786" spans="1:37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">
        <v>21</v>
      </c>
      <c r="O57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6" s="2" t="s">
        <v>21</v>
      </c>
      <c r="Q5786" s="2">
        <v>0</v>
      </c>
      <c r="R5786" s="2" t="s">
        <v>21</v>
      </c>
      <c r="S5786" s="2" t="s">
        <v>24</v>
      </c>
      <c r="T5786" s="2" t="s">
        <v>35</v>
      </c>
      <c r="U5786" s="2">
        <v>41</v>
      </c>
      <c r="V5786" s="2" t="str">
        <f>PROPER(DatosTransformados[[#This Row],[Payment Method Hidden]])</f>
        <v>Direct Debit</v>
      </c>
      <c r="W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786" s="2">
        <v>2248</v>
      </c>
      <c r="Y5786" s="2" t="s">
        <v>42</v>
      </c>
      <c r="Z5786" s="2" t="s">
        <v>359</v>
      </c>
      <c r="AA5786" s="2" t="s">
        <v>2016</v>
      </c>
      <c r="AB5786" s="3">
        <f>DATEVALUE(DatosTransformados[[#This Row],[Contact Date Hidden]])</f>
        <v>45126</v>
      </c>
      <c r="AC5786" s="3">
        <v>44446</v>
      </c>
      <c r="AD5786" s="2" t="s">
        <v>44</v>
      </c>
      <c r="AE5786" s="2" t="str">
        <f>VLOOKUP(DatosTransformados[[#This Row],[Customer Segment Hidden]],Tabla3[#All],2,FALSE)</f>
        <v>Medium</v>
      </c>
      <c r="AF5786" s="11">
        <v>34.155675426649282</v>
      </c>
      <c r="AG5786" s="2">
        <v>6</v>
      </c>
      <c r="AH5786" s="2" t="s">
        <v>29</v>
      </c>
      <c r="AI5786" s="2" t="str">
        <f>IFERROR(VLOOKUP(DatosTransformados[[#This Row],[Preferred Contact Method Hidden]],Tabla3[#All],2,FALSE),DatosTransformados[[#This Row],[Preferred Contact Method Hidden]])</f>
        <v>Email</v>
      </c>
      <c r="AJ5786" s="2" t="str">
        <f>VLOOKUP(DatosTransformados[[#This Row],[Applied Discount Hidden]],Tabla3[#All],2,FALSE)</f>
        <v>Yes</v>
      </c>
      <c r="AK5786" s="2" t="b">
        <v>1</v>
      </c>
    </row>
    <row r="5787" spans="1:37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">
        <v>21</v>
      </c>
      <c r="O57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7" s="5" t="s">
        <v>21</v>
      </c>
      <c r="Q5787" s="5">
        <v>0</v>
      </c>
      <c r="R5787" s="5" t="s">
        <v>21</v>
      </c>
      <c r="S5787" s="5" t="s">
        <v>24</v>
      </c>
      <c r="T5787" s="5" t="s">
        <v>35</v>
      </c>
      <c r="U5787" s="5">
        <v>43</v>
      </c>
      <c r="V5787" s="5" t="str">
        <f>PROPER(DatosTransformados[[#This Row],[Payment Method Hidden]])</f>
        <v>Direct Debit</v>
      </c>
      <c r="W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787" s="5">
        <v>450</v>
      </c>
      <c r="Y5787" s="5" t="s">
        <v>42</v>
      </c>
      <c r="Z5787" s="5" t="s">
        <v>279</v>
      </c>
      <c r="AA5787" s="5" t="s">
        <v>3243</v>
      </c>
      <c r="AB5787" s="6">
        <f>DATEVALUE(DatosTransformados[[#This Row],[Contact Date Hidden]])</f>
        <v>43989</v>
      </c>
      <c r="AC5787" s="6">
        <v>45060</v>
      </c>
      <c r="AD5787" s="5" t="s">
        <v>38</v>
      </c>
      <c r="AE5787" s="5" t="str">
        <f>VLOOKUP(DatosTransformados[[#This Row],[Customer Segment Hidden]],Tabla3[#All],2,FALSE)</f>
        <v>Low</v>
      </c>
      <c r="AF5787" s="12">
        <v>43.564009441863128</v>
      </c>
      <c r="AG5787" s="5">
        <v>3</v>
      </c>
      <c r="AH5787" s="5" t="s">
        <v>49</v>
      </c>
      <c r="AI5787" s="5" t="str">
        <f>IFERROR(VLOOKUP(DatosTransformados[[#This Row],[Preferred Contact Method Hidden]],Tabla3[#All],2,FALSE),DatosTransformados[[#This Row],[Preferred Contact Method Hidden]])</f>
        <v>Phone</v>
      </c>
      <c r="AJ5787" s="5" t="str">
        <f>VLOOKUP(DatosTransformados[[#This Row],[Applied Discount Hidden]],Tabla3[#All],2,FALSE)</f>
        <v>Yes</v>
      </c>
      <c r="AK5787" s="5" t="b">
        <v>1</v>
      </c>
    </row>
    <row r="5788" spans="1:37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">
        <v>21</v>
      </c>
      <c r="O57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8" s="2" t="s">
        <v>21</v>
      </c>
      <c r="Q5788" s="2">
        <v>0</v>
      </c>
      <c r="R5788" s="2" t="s">
        <v>33</v>
      </c>
      <c r="S5788" s="2" t="s">
        <v>24</v>
      </c>
      <c r="T5788" s="2" t="s">
        <v>117</v>
      </c>
      <c r="U5788" s="2">
        <v>53</v>
      </c>
      <c r="V5788" s="2" t="str">
        <f>PROPER(DatosTransformados[[#This Row],[Payment Method Hidden]])</f>
        <v>Direct Debit</v>
      </c>
      <c r="W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788" s="2">
        <v>2696</v>
      </c>
      <c r="Y5788" s="2"/>
      <c r="Z5788" s="2"/>
      <c r="AA5788" s="2" t="s">
        <v>1393</v>
      </c>
      <c r="AB5788" s="3">
        <f>DATEVALUE(DatosTransformados[[#This Row],[Contact Date Hidden]])</f>
        <v>43850</v>
      </c>
      <c r="AC5788" s="3">
        <v>43864</v>
      </c>
      <c r="AD5788" s="2" t="s">
        <v>28</v>
      </c>
      <c r="AE5788" s="2" t="str">
        <f>VLOOKUP(DatosTransformados[[#This Row],[Customer Segment Hidden]],Tabla3[#All],2,FALSE)</f>
        <v>High</v>
      </c>
      <c r="AF5788" s="11">
        <v>50.486332171680843</v>
      </c>
      <c r="AG5788" s="2">
        <v>6</v>
      </c>
      <c r="AH5788" s="2" t="s">
        <v>63</v>
      </c>
      <c r="AI5788" s="2" t="str">
        <f>IFERROR(VLOOKUP(DatosTransformados[[#This Row],[Preferred Contact Method Hidden]],Tabla3[#All],2,FALSE),DatosTransformados[[#This Row],[Preferred Contact Method Hidden]])</f>
        <v>SMS</v>
      </c>
      <c r="AJ5788" s="2" t="str">
        <f>VLOOKUP(DatosTransformados[[#This Row],[Applied Discount Hidden]],Tabla3[#All],2,FALSE)</f>
        <v>No</v>
      </c>
      <c r="AK5788" s="2" t="b">
        <v>0</v>
      </c>
    </row>
    <row r="5789" spans="1:37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">
        <v>33</v>
      </c>
      <c r="O57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89" s="5" t="s">
        <v>33</v>
      </c>
      <c r="Q5789" s="5">
        <v>2</v>
      </c>
      <c r="R5789" s="5" t="s">
        <v>33</v>
      </c>
      <c r="S5789" s="5" t="s">
        <v>34</v>
      </c>
      <c r="T5789" s="5" t="s">
        <v>25</v>
      </c>
      <c r="U5789" s="5">
        <v>21</v>
      </c>
      <c r="V5789" s="5" t="str">
        <f>PROPER(DatosTransformados[[#This Row],[Payment Method Hidden]])</f>
        <v>Credit Card</v>
      </c>
      <c r="W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789" s="5">
        <v>529</v>
      </c>
      <c r="Y5789" s="5"/>
      <c r="Z5789" s="5"/>
      <c r="AA5789" s="5" t="s">
        <v>8330</v>
      </c>
      <c r="AB5789" s="6">
        <f>DATEVALUE(DatosTransformados[[#This Row],[Contact Date Hidden]])</f>
        <v>44379</v>
      </c>
      <c r="AC5789" s="6">
        <v>45123</v>
      </c>
      <c r="AD5789" s="5" t="s">
        <v>38</v>
      </c>
      <c r="AE5789" s="5" t="str">
        <f>VLOOKUP(DatosTransformados[[#This Row],[Customer Segment Hidden]],Tabla3[#All],2,FALSE)</f>
        <v>Low</v>
      </c>
      <c r="AF5789" s="12">
        <v>21.772980937699611</v>
      </c>
      <c r="AG5789" s="5">
        <v>2</v>
      </c>
      <c r="AH5789" s="5" t="s">
        <v>63</v>
      </c>
      <c r="AI5789" s="5" t="str">
        <f>IFERROR(VLOOKUP(DatosTransformados[[#This Row],[Preferred Contact Method Hidden]],Tabla3[#All],2,FALSE),DatosTransformados[[#This Row],[Preferred Contact Method Hidden]])</f>
        <v>SMS</v>
      </c>
      <c r="AJ5789" s="5" t="str">
        <f>VLOOKUP(DatosTransformados[[#This Row],[Applied Discount Hidden]],Tabla3[#All],2,FALSE)</f>
        <v>Yes</v>
      </c>
      <c r="AK5789" s="5" t="b">
        <v>1</v>
      </c>
    </row>
    <row r="5790" spans="1:37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">
        <v>33</v>
      </c>
      <c r="O57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0" s="2" t="s">
        <v>21</v>
      </c>
      <c r="Q5790" s="2">
        <v>0</v>
      </c>
      <c r="R5790" s="2" t="s">
        <v>21</v>
      </c>
      <c r="S5790" s="2" t="s">
        <v>24</v>
      </c>
      <c r="T5790" s="2" t="s">
        <v>117</v>
      </c>
      <c r="U5790" s="2">
        <v>38</v>
      </c>
      <c r="V5790" s="2" t="str">
        <f>PROPER(DatosTransformados[[#This Row],[Payment Method Hidden]])</f>
        <v>Direct Debit</v>
      </c>
      <c r="W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790" s="2">
        <v>203</v>
      </c>
      <c r="Y5790" s="2" t="s">
        <v>42</v>
      </c>
      <c r="Z5790" s="2" t="s">
        <v>213</v>
      </c>
      <c r="AA5790" s="2" t="s">
        <v>2082</v>
      </c>
      <c r="AB5790" s="3">
        <f>DATEVALUE(DatosTransformados[[#This Row],[Contact Date Hidden]])</f>
        <v>43858</v>
      </c>
      <c r="AC5790" s="3">
        <v>44523</v>
      </c>
      <c r="AD5790" s="2" t="s">
        <v>44</v>
      </c>
      <c r="AE5790" s="2" t="str">
        <f>VLOOKUP(DatosTransformados[[#This Row],[Customer Segment Hidden]],Tabla3[#All],2,FALSE)</f>
        <v>Medium</v>
      </c>
      <c r="AF5790" s="11">
        <v>41.470524935150777</v>
      </c>
      <c r="AG5790" s="2">
        <v>2</v>
      </c>
      <c r="AH5790" s="2" t="s">
        <v>63</v>
      </c>
      <c r="AI5790" s="2" t="str">
        <f>IFERROR(VLOOKUP(DatosTransformados[[#This Row],[Preferred Contact Method Hidden]],Tabla3[#All],2,FALSE),DatosTransformados[[#This Row],[Preferred Contact Method Hidden]])</f>
        <v>SMS</v>
      </c>
      <c r="AJ5790" s="2" t="str">
        <f>VLOOKUP(DatosTransformados[[#This Row],[Applied Discount Hidden]],Tabla3[#All],2,FALSE)</f>
        <v>No</v>
      </c>
      <c r="AK5790" s="2" t="b">
        <v>0</v>
      </c>
    </row>
    <row r="5791" spans="1:37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">
        <v>21</v>
      </c>
      <c r="O57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1" s="5" t="s">
        <v>21</v>
      </c>
      <c r="Q5791" s="5">
        <v>0</v>
      </c>
      <c r="R5791" s="5" t="s">
        <v>33</v>
      </c>
      <c r="S5791" s="5" t="s">
        <v>24</v>
      </c>
      <c r="T5791" s="5" t="s">
        <v>117</v>
      </c>
      <c r="U5791" s="5">
        <v>45</v>
      </c>
      <c r="V5791" s="5" t="str">
        <f>PROPER(DatosTransformados[[#This Row],[Payment Method Hidden]])</f>
        <v>Direct Debit</v>
      </c>
      <c r="W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5791" s="5">
        <v>94</v>
      </c>
      <c r="Y5791" s="5" t="s">
        <v>42</v>
      </c>
      <c r="Z5791" s="5" t="s">
        <v>184</v>
      </c>
      <c r="AA5791" s="5" t="s">
        <v>2672</v>
      </c>
      <c r="AB5791" s="6">
        <f>DATEVALUE(DatosTransformados[[#This Row],[Contact Date Hidden]])</f>
        <v>45039</v>
      </c>
      <c r="AC5791" s="6">
        <v>44989</v>
      </c>
      <c r="AD5791" s="5" t="s">
        <v>28</v>
      </c>
      <c r="AE5791" s="5" t="str">
        <f>VLOOKUP(DatosTransformados[[#This Row],[Customer Segment Hidden]],Tabla3[#All],2,FALSE)</f>
        <v>High</v>
      </c>
      <c r="AF5791" s="12">
        <v>48.234117416935263</v>
      </c>
      <c r="AG5791" s="5">
        <v>1</v>
      </c>
      <c r="AH5791" s="5" t="s">
        <v>49</v>
      </c>
      <c r="AI5791" s="5" t="str">
        <f>IFERROR(VLOOKUP(DatosTransformados[[#This Row],[Preferred Contact Method Hidden]],Tabla3[#All],2,FALSE),DatosTransformados[[#This Row],[Preferred Contact Method Hidden]])</f>
        <v>Phone</v>
      </c>
      <c r="AJ5791" s="5" t="str">
        <f>VLOOKUP(DatosTransformados[[#This Row],[Applied Discount Hidden]],Tabla3[#All],2,FALSE)</f>
        <v>Yes</v>
      </c>
      <c r="AK5791" s="5" t="b">
        <v>1</v>
      </c>
    </row>
    <row r="5792" spans="1:37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">
        <v>21</v>
      </c>
      <c r="O57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2" s="2" t="s">
        <v>33</v>
      </c>
      <c r="Q5792" s="2">
        <v>2</v>
      </c>
      <c r="R5792" s="2" t="s">
        <v>21</v>
      </c>
      <c r="S5792" s="2" t="s">
        <v>52</v>
      </c>
      <c r="T5792" s="2" t="s">
        <v>25</v>
      </c>
      <c r="U5792" s="2">
        <v>10</v>
      </c>
      <c r="V5792" s="2" t="str">
        <f>PROPER(DatosTransformados[[#This Row],[Payment Method Hidden]])</f>
        <v>Credit Card</v>
      </c>
      <c r="W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792" s="2">
        <v>51</v>
      </c>
      <c r="Y5792" s="2"/>
      <c r="Z5792" s="2"/>
      <c r="AA5792" s="2" t="s">
        <v>2030</v>
      </c>
      <c r="AB5792" s="3">
        <f>DATEVALUE(DatosTransformados[[#This Row],[Contact Date Hidden]])</f>
        <v>44824</v>
      </c>
      <c r="AC5792" s="3">
        <v>44350</v>
      </c>
      <c r="AD5792" s="2" t="s">
        <v>44</v>
      </c>
      <c r="AE5792" s="2" t="str">
        <f>VLOOKUP(DatosTransformados[[#This Row],[Customer Segment Hidden]],Tabla3[#All],2,FALSE)</f>
        <v>Medium</v>
      </c>
      <c r="AF5792" s="11">
        <v>10.48696899502891</v>
      </c>
      <c r="AG5792" s="2">
        <v>4</v>
      </c>
      <c r="AH5792" s="2" t="s">
        <v>29</v>
      </c>
      <c r="AI5792" s="2" t="str">
        <f>IFERROR(VLOOKUP(DatosTransformados[[#This Row],[Preferred Contact Method Hidden]],Tabla3[#All],2,FALSE),DatosTransformados[[#This Row],[Preferred Contact Method Hidden]])</f>
        <v>Email</v>
      </c>
      <c r="AJ5792" s="2" t="str">
        <f>VLOOKUP(DatosTransformados[[#This Row],[Applied Discount Hidden]],Tabla3[#All],2,FALSE)</f>
        <v>Yes</v>
      </c>
      <c r="AK5792" s="2" t="b">
        <v>1</v>
      </c>
    </row>
    <row r="5793" spans="1:37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">
        <v>33</v>
      </c>
      <c r="O57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3" s="5" t="s">
        <v>21</v>
      </c>
      <c r="Q5793" s="5">
        <v>0</v>
      </c>
      <c r="R5793" s="5" t="s">
        <v>21</v>
      </c>
      <c r="S5793" s="5" t="s">
        <v>34</v>
      </c>
      <c r="T5793" s="5" t="s">
        <v>35</v>
      </c>
      <c r="U5793" s="5">
        <v>43</v>
      </c>
      <c r="V5793" s="5" t="str">
        <f>PROPER(DatosTransformados[[#This Row],[Payment Method Hidden]])</f>
        <v>Direct Debit</v>
      </c>
      <c r="W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5793" s="5">
        <v>3067</v>
      </c>
      <c r="Y5793" s="5"/>
      <c r="Z5793" s="5"/>
      <c r="AA5793" s="5" t="s">
        <v>519</v>
      </c>
      <c r="AB5793" s="6">
        <f>DATEVALUE(DatosTransformados[[#This Row],[Contact Date Hidden]])</f>
        <v>44785</v>
      </c>
      <c r="AC5793" s="6">
        <v>45269</v>
      </c>
      <c r="AD5793" s="5" t="s">
        <v>38</v>
      </c>
      <c r="AE5793" s="5" t="str">
        <f>VLOOKUP(DatosTransformados[[#This Row],[Customer Segment Hidden]],Tabla3[#All],2,FALSE)</f>
        <v>Low</v>
      </c>
      <c r="AF5793" s="12">
        <v>42.914476121313243</v>
      </c>
      <c r="AG5793" s="5">
        <v>2</v>
      </c>
      <c r="AH5793" s="5" t="s">
        <v>29</v>
      </c>
      <c r="AI5793" s="5" t="str">
        <f>IFERROR(VLOOKUP(DatosTransformados[[#This Row],[Preferred Contact Method Hidden]],Tabla3[#All],2,FALSE),DatosTransformados[[#This Row],[Preferred Contact Method Hidden]])</f>
        <v>Email</v>
      </c>
      <c r="AJ5793" s="5" t="str">
        <f>VLOOKUP(DatosTransformados[[#This Row],[Applied Discount Hidden]],Tabla3[#All],2,FALSE)</f>
        <v>No</v>
      </c>
      <c r="AK5793" s="5" t="b">
        <v>0</v>
      </c>
    </row>
    <row r="5794" spans="1:37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">
        <v>21</v>
      </c>
      <c r="O57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4" s="2" t="s">
        <v>21</v>
      </c>
      <c r="Q5794" s="2">
        <v>0</v>
      </c>
      <c r="R5794" s="2" t="s">
        <v>21</v>
      </c>
      <c r="S5794" s="2" t="s">
        <v>52</v>
      </c>
      <c r="T5794" s="2" t="s">
        <v>123</v>
      </c>
      <c r="U5794" s="2">
        <v>11</v>
      </c>
      <c r="V5794" s="2" t="str">
        <f>PROPER(DatosTransformados[[#This Row],[Payment Method Hidden]])</f>
        <v>Credit Card</v>
      </c>
      <c r="W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794" s="2">
        <v>700</v>
      </c>
      <c r="Y5794" s="2"/>
      <c r="Z5794" s="2"/>
      <c r="AA5794" s="2" t="s">
        <v>3017</v>
      </c>
      <c r="AB5794" s="3">
        <f>DATEVALUE(DatosTransformados[[#This Row],[Contact Date Hidden]])</f>
        <v>44357</v>
      </c>
      <c r="AC5794" s="3">
        <v>44740</v>
      </c>
      <c r="AD5794" s="2" t="s">
        <v>28</v>
      </c>
      <c r="AE5794" s="2" t="str">
        <f>VLOOKUP(DatosTransformados[[#This Row],[Customer Segment Hidden]],Tabla3[#All],2,FALSE)</f>
        <v>High</v>
      </c>
      <c r="AF5794" s="11">
        <v>11.477913124245241</v>
      </c>
      <c r="AG5794" s="2">
        <v>0</v>
      </c>
      <c r="AH5794" s="2" t="s">
        <v>49</v>
      </c>
      <c r="AI5794" s="2" t="str">
        <f>IFERROR(VLOOKUP(DatosTransformados[[#This Row],[Preferred Contact Method Hidden]],Tabla3[#All],2,FALSE),DatosTransformados[[#This Row],[Preferred Contact Method Hidden]])</f>
        <v>Phone</v>
      </c>
      <c r="AJ5794" s="2" t="str">
        <f>VLOOKUP(DatosTransformados[[#This Row],[Applied Discount Hidden]],Tabla3[#All],2,FALSE)</f>
        <v>No</v>
      </c>
      <c r="AK5794" s="2" t="b">
        <v>0</v>
      </c>
    </row>
    <row r="5795" spans="1:37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">
        <v>21</v>
      </c>
      <c r="O57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5" s="5" t="s">
        <v>21</v>
      </c>
      <c r="Q5795" s="5">
        <v>0</v>
      </c>
      <c r="R5795" s="5" t="s">
        <v>21</v>
      </c>
      <c r="S5795" s="5" t="s">
        <v>34</v>
      </c>
      <c r="T5795" s="5" t="s">
        <v>25</v>
      </c>
      <c r="U5795" s="5">
        <v>10</v>
      </c>
      <c r="V5795" s="5" t="str">
        <f>PROPER(DatosTransformados[[#This Row],[Payment Method Hidden]])</f>
        <v>Credit Card</v>
      </c>
      <c r="W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795" s="5">
        <v>63</v>
      </c>
      <c r="Y5795" s="5"/>
      <c r="Z5795" s="5"/>
      <c r="AA5795" s="5" t="s">
        <v>8337</v>
      </c>
      <c r="AB5795" s="6">
        <f>DATEVALUE(DatosTransformados[[#This Row],[Contact Date Hidden]])</f>
        <v>44619</v>
      </c>
      <c r="AC5795" s="6">
        <v>44541</v>
      </c>
      <c r="AD5795" s="5" t="s">
        <v>28</v>
      </c>
      <c r="AE5795" s="5" t="str">
        <f>VLOOKUP(DatosTransformados[[#This Row],[Customer Segment Hidden]],Tabla3[#All],2,FALSE)</f>
        <v>High</v>
      </c>
      <c r="AF5795" s="12">
        <v>8.8809183788224519</v>
      </c>
      <c r="AG5795" s="5">
        <v>10</v>
      </c>
      <c r="AH5795" s="5" t="s">
        <v>49</v>
      </c>
      <c r="AI5795" s="5" t="str">
        <f>IFERROR(VLOOKUP(DatosTransformados[[#This Row],[Preferred Contact Method Hidden]],Tabla3[#All],2,FALSE),DatosTransformados[[#This Row],[Preferred Contact Method Hidden]])</f>
        <v>Phone</v>
      </c>
      <c r="AJ5795" s="5" t="str">
        <f>VLOOKUP(DatosTransformados[[#This Row],[Applied Discount Hidden]],Tabla3[#All],2,FALSE)</f>
        <v>No</v>
      </c>
      <c r="AK5795" s="5" t="b">
        <v>0</v>
      </c>
    </row>
    <row r="5796" spans="1:37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">
        <v>21</v>
      </c>
      <c r="O57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6" s="2" t="s">
        <v>21</v>
      </c>
      <c r="Q5796" s="2">
        <v>0</v>
      </c>
      <c r="R5796" s="2" t="s">
        <v>21</v>
      </c>
      <c r="S5796" s="2" t="s">
        <v>52</v>
      </c>
      <c r="T5796" s="2" t="s">
        <v>123</v>
      </c>
      <c r="U5796" s="2">
        <v>28</v>
      </c>
      <c r="V5796" s="2" t="str">
        <f>PROPER(DatosTransformados[[#This Row],[Payment Method Hidden]])</f>
        <v>Credit Card</v>
      </c>
      <c r="W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5796" s="2">
        <v>1334</v>
      </c>
      <c r="Y5796" s="2"/>
      <c r="Z5796" s="2"/>
      <c r="AA5796" s="2" t="s">
        <v>1710</v>
      </c>
      <c r="AB5796" s="3">
        <f>DATEVALUE(DatosTransformados[[#This Row],[Contact Date Hidden]])</f>
        <v>44287</v>
      </c>
      <c r="AC5796" s="3">
        <v>44250</v>
      </c>
      <c r="AD5796" s="2" t="s">
        <v>28</v>
      </c>
      <c r="AE5796" s="2" t="str">
        <f>VLOOKUP(DatosTransformados[[#This Row],[Customer Segment Hidden]],Tabla3[#All],2,FALSE)</f>
        <v>High</v>
      </c>
      <c r="AF5796" s="11">
        <v>26.80789160691705</v>
      </c>
      <c r="AG5796" s="2">
        <v>1</v>
      </c>
      <c r="AH5796" s="2" t="s">
        <v>49</v>
      </c>
      <c r="AI5796" s="2" t="str">
        <f>IFERROR(VLOOKUP(DatosTransformados[[#This Row],[Preferred Contact Method Hidden]],Tabla3[#All],2,FALSE),DatosTransformados[[#This Row],[Preferred Contact Method Hidden]])</f>
        <v>Phone</v>
      </c>
      <c r="AJ5796" s="2" t="str">
        <f>VLOOKUP(DatosTransformados[[#This Row],[Applied Discount Hidden]],Tabla3[#All],2,FALSE)</f>
        <v>Yes</v>
      </c>
      <c r="AK5796" s="2" t="b">
        <v>1</v>
      </c>
    </row>
    <row r="5797" spans="1:37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">
        <v>33</v>
      </c>
      <c r="O57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7" s="5" t="s">
        <v>21</v>
      </c>
      <c r="Q5797" s="5">
        <v>0</v>
      </c>
      <c r="R5797" s="5" t="s">
        <v>21</v>
      </c>
      <c r="S5797" s="5" t="s">
        <v>24</v>
      </c>
      <c r="T5797" s="5" t="s">
        <v>117</v>
      </c>
      <c r="U5797" s="5">
        <v>37</v>
      </c>
      <c r="V5797" s="5" t="str">
        <f>PROPER(DatosTransformados[[#This Row],[Payment Method Hidden]])</f>
        <v>Direct Debit</v>
      </c>
      <c r="W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797" s="5">
        <v>907</v>
      </c>
      <c r="Y5797" s="5" t="s">
        <v>87</v>
      </c>
      <c r="Z5797" s="5" t="s">
        <v>767</v>
      </c>
      <c r="AA5797" s="5" t="s">
        <v>603</v>
      </c>
      <c r="AB5797" s="6">
        <f>DATEVALUE(DatosTransformados[[#This Row],[Contact Date Hidden]])</f>
        <v>45002</v>
      </c>
      <c r="AC5797" s="6">
        <v>44531</v>
      </c>
      <c r="AD5797" s="5" t="s">
        <v>38</v>
      </c>
      <c r="AE5797" s="5" t="str">
        <f>VLOOKUP(DatosTransformados[[#This Row],[Customer Segment Hidden]],Tabla3[#All],2,FALSE)</f>
        <v>Low</v>
      </c>
      <c r="AF5797" s="12">
        <v>31.74728305800522</v>
      </c>
      <c r="AG5797" s="5">
        <v>7</v>
      </c>
      <c r="AH5797" s="5" t="s">
        <v>29</v>
      </c>
      <c r="AI5797" s="5" t="str">
        <f>IFERROR(VLOOKUP(DatosTransformados[[#This Row],[Preferred Contact Method Hidden]],Tabla3[#All],2,FALSE),DatosTransformados[[#This Row],[Preferred Contact Method Hidden]])</f>
        <v>Email</v>
      </c>
      <c r="AJ5797" s="5" t="str">
        <f>VLOOKUP(DatosTransformados[[#This Row],[Applied Discount Hidden]],Tabla3[#All],2,FALSE)</f>
        <v>No</v>
      </c>
      <c r="AK5797" s="5" t="b">
        <v>0</v>
      </c>
    </row>
    <row r="5798" spans="1:37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">
        <v>21</v>
      </c>
      <c r="O57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8" s="2" t="s">
        <v>33</v>
      </c>
      <c r="Q5798" s="2">
        <v>6</v>
      </c>
      <c r="R5798" s="2" t="s">
        <v>21</v>
      </c>
      <c r="S5798" s="2" t="s">
        <v>52</v>
      </c>
      <c r="T5798" s="2" t="s">
        <v>123</v>
      </c>
      <c r="U5798" s="2">
        <v>7</v>
      </c>
      <c r="V5798" s="2" t="str">
        <f>PROPER(DatosTransformados[[#This Row],[Payment Method Hidden]])</f>
        <v>Credit Card</v>
      </c>
      <c r="W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798" s="2">
        <v>164</v>
      </c>
      <c r="Y5798" s="2"/>
      <c r="Z5798" s="2"/>
      <c r="AA5798" s="2" t="s">
        <v>3463</v>
      </c>
      <c r="AB5798" s="3">
        <f>DATEVALUE(DatosTransformados[[#This Row],[Contact Date Hidden]])</f>
        <v>44500</v>
      </c>
      <c r="AC5798" s="3">
        <v>44549</v>
      </c>
      <c r="AD5798" s="2" t="s">
        <v>28</v>
      </c>
      <c r="AE5798" s="2" t="str">
        <f>VLOOKUP(DatosTransformados[[#This Row],[Customer Segment Hidden]],Tabla3[#All],2,FALSE)</f>
        <v>High</v>
      </c>
      <c r="AF5798" s="11">
        <v>6.9774784593188262</v>
      </c>
      <c r="AG5798" s="2">
        <v>5</v>
      </c>
      <c r="AH5798" s="2" t="s">
        <v>63</v>
      </c>
      <c r="AI5798" s="2" t="str">
        <f>IFERROR(VLOOKUP(DatosTransformados[[#This Row],[Preferred Contact Method Hidden]],Tabla3[#All],2,FALSE),DatosTransformados[[#This Row],[Preferred Contact Method Hidden]])</f>
        <v>SMS</v>
      </c>
      <c r="AJ5798" s="2" t="str">
        <f>VLOOKUP(DatosTransformados[[#This Row],[Applied Discount Hidden]],Tabla3[#All],2,FALSE)</f>
        <v>No</v>
      </c>
      <c r="AK5798" s="2" t="b">
        <v>0</v>
      </c>
    </row>
    <row r="5799" spans="1:37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">
        <v>21</v>
      </c>
      <c r="O57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799" s="5" t="s">
        <v>21</v>
      </c>
      <c r="Q5799" s="5">
        <v>0</v>
      </c>
      <c r="R5799" s="5" t="s">
        <v>33</v>
      </c>
      <c r="S5799" s="5" t="s">
        <v>24</v>
      </c>
      <c r="T5799" s="5" t="s">
        <v>123</v>
      </c>
      <c r="U5799" s="5">
        <v>49</v>
      </c>
      <c r="V5799" s="5" t="str">
        <f>PROPER(DatosTransformados[[#This Row],[Payment Method Hidden]])</f>
        <v>Credit Card</v>
      </c>
      <c r="W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799" s="5">
        <v>829</v>
      </c>
      <c r="Y5799" s="5" t="s">
        <v>42</v>
      </c>
      <c r="Z5799" s="5" t="s">
        <v>213</v>
      </c>
      <c r="AA5799" s="5" t="s">
        <v>7682</v>
      </c>
      <c r="AB5799" s="6">
        <f>DATEVALUE(DatosTransformados[[#This Row],[Contact Date Hidden]])</f>
        <v>43845</v>
      </c>
      <c r="AC5799" s="6">
        <v>44076</v>
      </c>
      <c r="AD5799" s="5" t="s">
        <v>38</v>
      </c>
      <c r="AE5799" s="5" t="str">
        <f>VLOOKUP(DatosTransformados[[#This Row],[Customer Segment Hidden]],Tabla3[#All],2,FALSE)</f>
        <v>Low</v>
      </c>
      <c r="AF5799" s="12">
        <v>52.736742135482203</v>
      </c>
      <c r="AG5799" s="5">
        <v>0</v>
      </c>
      <c r="AH5799" s="5" t="s">
        <v>29</v>
      </c>
      <c r="AI5799" s="5" t="str">
        <f>IFERROR(VLOOKUP(DatosTransformados[[#This Row],[Preferred Contact Method Hidden]],Tabla3[#All],2,FALSE),DatosTransformados[[#This Row],[Preferred Contact Method Hidden]])</f>
        <v>Email</v>
      </c>
      <c r="AJ5799" s="5" t="str">
        <f>VLOOKUP(DatosTransformados[[#This Row],[Applied Discount Hidden]],Tabla3[#All],2,FALSE)</f>
        <v>No</v>
      </c>
      <c r="AK5799" s="5" t="b">
        <v>0</v>
      </c>
    </row>
    <row r="5800" spans="1:37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">
        <v>21</v>
      </c>
      <c r="O58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0" s="2" t="s">
        <v>21</v>
      </c>
      <c r="Q5800" s="2">
        <v>0</v>
      </c>
      <c r="R5800" s="2" t="s">
        <v>21</v>
      </c>
      <c r="S5800" s="2" t="s">
        <v>24</v>
      </c>
      <c r="T5800" s="2" t="s">
        <v>35</v>
      </c>
      <c r="U5800" s="2">
        <v>45</v>
      </c>
      <c r="V5800" s="2" t="str">
        <f>PROPER(DatosTransformados[[#This Row],[Payment Method Hidden]])</f>
        <v>Direct Debit</v>
      </c>
      <c r="W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800" s="2">
        <v>806</v>
      </c>
      <c r="Y5800" s="2"/>
      <c r="Z5800" s="2"/>
      <c r="AA5800" s="2" t="s">
        <v>4496</v>
      </c>
      <c r="AB5800" s="3">
        <f>DATEVALUE(DatosTransformados[[#This Row],[Contact Date Hidden]])</f>
        <v>43955</v>
      </c>
      <c r="AC5800" s="3">
        <v>44100</v>
      </c>
      <c r="AD5800" s="2" t="s">
        <v>44</v>
      </c>
      <c r="AE5800" s="2" t="str">
        <f>VLOOKUP(DatosTransformados[[#This Row],[Customer Segment Hidden]],Tabla3[#All],2,FALSE)</f>
        <v>Medium</v>
      </c>
      <c r="AF5800" s="11">
        <v>51.498117337136883</v>
      </c>
      <c r="AG5800" s="2">
        <v>7</v>
      </c>
      <c r="AH5800" s="2" t="s">
        <v>49</v>
      </c>
      <c r="AI5800" s="2" t="str">
        <f>IFERROR(VLOOKUP(DatosTransformados[[#This Row],[Preferred Contact Method Hidden]],Tabla3[#All],2,FALSE),DatosTransformados[[#This Row],[Preferred Contact Method Hidden]])</f>
        <v>Phone</v>
      </c>
      <c r="AJ5800" s="2" t="str">
        <f>VLOOKUP(DatosTransformados[[#This Row],[Applied Discount Hidden]],Tabla3[#All],2,FALSE)</f>
        <v>No</v>
      </c>
      <c r="AK5800" s="2" t="b">
        <v>0</v>
      </c>
    </row>
    <row r="5801" spans="1:37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">
        <v>33</v>
      </c>
      <c r="O58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1" s="5" t="s">
        <v>21</v>
      </c>
      <c r="Q5801" s="5">
        <v>0</v>
      </c>
      <c r="R5801" s="5" t="s">
        <v>33</v>
      </c>
      <c r="S5801" s="5" t="s">
        <v>34</v>
      </c>
      <c r="T5801" s="5" t="s">
        <v>35</v>
      </c>
      <c r="U5801" s="5">
        <v>48</v>
      </c>
      <c r="V5801" s="5" t="str">
        <f>PROPER(DatosTransformados[[#This Row],[Payment Method Hidden]])</f>
        <v>Direct Debit</v>
      </c>
      <c r="W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801" s="5">
        <v>3159</v>
      </c>
      <c r="Y5801" s="5"/>
      <c r="Z5801" s="5"/>
      <c r="AA5801" s="5" t="s">
        <v>7645</v>
      </c>
      <c r="AB5801" s="6">
        <f>DATEVALUE(DatosTransformados[[#This Row],[Contact Date Hidden]])</f>
        <v>45096</v>
      </c>
      <c r="AC5801" s="6">
        <v>44653</v>
      </c>
      <c r="AD5801" s="5" t="s">
        <v>38</v>
      </c>
      <c r="AE5801" s="5" t="str">
        <f>VLOOKUP(DatosTransformados[[#This Row],[Customer Segment Hidden]],Tabla3[#All],2,FALSE)</f>
        <v>Low</v>
      </c>
      <c r="AF5801" s="12">
        <v>46.579182612186173</v>
      </c>
      <c r="AG5801" s="5">
        <v>8</v>
      </c>
      <c r="AH5801" s="5" t="s">
        <v>49</v>
      </c>
      <c r="AI5801" s="5" t="str">
        <f>IFERROR(VLOOKUP(DatosTransformados[[#This Row],[Preferred Contact Method Hidden]],Tabla3[#All],2,FALSE),DatosTransformados[[#This Row],[Preferred Contact Method Hidden]])</f>
        <v>Phone</v>
      </c>
      <c r="AJ5801" s="5" t="str">
        <f>VLOOKUP(DatosTransformados[[#This Row],[Applied Discount Hidden]],Tabla3[#All],2,FALSE)</f>
        <v>No</v>
      </c>
      <c r="AK5801" s="5" t="b">
        <v>0</v>
      </c>
    </row>
    <row r="5802" spans="1:37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">
        <v>21</v>
      </c>
      <c r="O58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2" s="2" t="s">
        <v>21</v>
      </c>
      <c r="Q5802" s="2">
        <v>0</v>
      </c>
      <c r="R5802" s="2" t="s">
        <v>21</v>
      </c>
      <c r="S5802" s="2" t="s">
        <v>52</v>
      </c>
      <c r="T5802" s="2" t="s">
        <v>25</v>
      </c>
      <c r="U5802" s="2">
        <v>9</v>
      </c>
      <c r="V5802" s="2" t="str">
        <f>PROPER(DatosTransformados[[#This Row],[Payment Method Hidden]])</f>
        <v>Credit Card</v>
      </c>
      <c r="W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802" s="2">
        <v>44</v>
      </c>
      <c r="Y5802" s="2"/>
      <c r="Z5802" s="2"/>
      <c r="AA5802" s="2" t="s">
        <v>6781</v>
      </c>
      <c r="AB5802" s="3">
        <f>DATEVALUE(DatosTransformados[[#This Row],[Contact Date Hidden]])</f>
        <v>44322</v>
      </c>
      <c r="AC5802" s="3">
        <v>43996</v>
      </c>
      <c r="AD5802" s="2" t="s">
        <v>38</v>
      </c>
      <c r="AE5802" s="2" t="str">
        <f>VLOOKUP(DatosTransformados[[#This Row],[Customer Segment Hidden]],Tabla3[#All],2,FALSE)</f>
        <v>Low</v>
      </c>
      <c r="AF5802" s="11">
        <v>9.6029048479949921</v>
      </c>
      <c r="AG5802" s="2">
        <v>0</v>
      </c>
      <c r="AH5802" s="2" t="s">
        <v>29</v>
      </c>
      <c r="AI5802" s="2" t="str">
        <f>IFERROR(VLOOKUP(DatosTransformados[[#This Row],[Preferred Contact Method Hidden]],Tabla3[#All],2,FALSE),DatosTransformados[[#This Row],[Preferred Contact Method Hidden]])</f>
        <v>Email</v>
      </c>
      <c r="AJ5802" s="2" t="str">
        <f>VLOOKUP(DatosTransformados[[#This Row],[Applied Discount Hidden]],Tabla3[#All],2,FALSE)</f>
        <v>Yes</v>
      </c>
      <c r="AK5802" s="2" t="b">
        <v>1</v>
      </c>
    </row>
    <row r="5803" spans="1:37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">
        <v>21</v>
      </c>
      <c r="O58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3" s="5" t="s">
        <v>21</v>
      </c>
      <c r="Q5803" s="5">
        <v>0</v>
      </c>
      <c r="R5803" s="5" t="s">
        <v>21</v>
      </c>
      <c r="S5803" s="5" t="s">
        <v>34</v>
      </c>
      <c r="T5803" s="5" t="s">
        <v>25</v>
      </c>
      <c r="U5803" s="5">
        <v>58</v>
      </c>
      <c r="V5803" s="5" t="str">
        <f>PROPER(DatosTransformados[[#This Row],[Payment Method Hidden]])</f>
        <v>Credit Card</v>
      </c>
      <c r="W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5803" s="5">
        <v>3753</v>
      </c>
      <c r="Y5803" s="5"/>
      <c r="Z5803" s="5"/>
      <c r="AA5803" s="5" t="s">
        <v>809</v>
      </c>
      <c r="AB5803" s="6">
        <f>DATEVALUE(DatosTransformados[[#This Row],[Contact Date Hidden]])</f>
        <v>44760</v>
      </c>
      <c r="AC5803" s="6">
        <v>44400</v>
      </c>
      <c r="AD5803" s="5" t="s">
        <v>44</v>
      </c>
      <c r="AE5803" s="5" t="str">
        <f>VLOOKUP(DatosTransformados[[#This Row],[Customer Segment Hidden]],Tabla3[#All],2,FALSE)</f>
        <v>Medium</v>
      </c>
      <c r="AF5803" s="12">
        <v>52.664274842269357</v>
      </c>
      <c r="AG5803" s="5">
        <v>6</v>
      </c>
      <c r="AH5803" s="5" t="s">
        <v>49</v>
      </c>
      <c r="AI5803" s="5" t="str">
        <f>IFERROR(VLOOKUP(DatosTransformados[[#This Row],[Preferred Contact Method Hidden]],Tabla3[#All],2,FALSE),DatosTransformados[[#This Row],[Preferred Contact Method Hidden]])</f>
        <v>Phone</v>
      </c>
      <c r="AJ5803" s="5" t="str">
        <f>VLOOKUP(DatosTransformados[[#This Row],[Applied Discount Hidden]],Tabla3[#All],2,FALSE)</f>
        <v>No</v>
      </c>
      <c r="AK5803" s="5" t="b">
        <v>0</v>
      </c>
    </row>
    <row r="5804" spans="1:37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">
        <v>21</v>
      </c>
      <c r="O58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4" s="2" t="s">
        <v>21</v>
      </c>
      <c r="Q5804" s="2">
        <v>0</v>
      </c>
      <c r="R5804" s="2" t="s">
        <v>21</v>
      </c>
      <c r="S5804" s="2" t="s">
        <v>34</v>
      </c>
      <c r="T5804" s="2" t="s">
        <v>123</v>
      </c>
      <c r="U5804" s="2">
        <v>55</v>
      </c>
      <c r="V5804" s="2" t="str">
        <f>PROPER(DatosTransformados[[#This Row],[Payment Method Hidden]])</f>
        <v>Credit Card</v>
      </c>
      <c r="W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804" s="2">
        <v>3576</v>
      </c>
      <c r="Y5804" s="2" t="s">
        <v>156</v>
      </c>
      <c r="Z5804" s="2" t="s">
        <v>157</v>
      </c>
      <c r="AA5804" s="2" t="s">
        <v>5804</v>
      </c>
      <c r="AB5804" s="3">
        <f>DATEVALUE(DatosTransformados[[#This Row],[Contact Date Hidden]])</f>
        <v>44606</v>
      </c>
      <c r="AC5804" s="3">
        <v>44498</v>
      </c>
      <c r="AD5804" s="2" t="s">
        <v>44</v>
      </c>
      <c r="AE5804" s="2" t="str">
        <f>VLOOKUP(DatosTransformados[[#This Row],[Customer Segment Hidden]],Tabla3[#All],2,FALSE)</f>
        <v>Medium</v>
      </c>
      <c r="AF5804" s="11">
        <v>54.236541002393359</v>
      </c>
      <c r="AG5804" s="2">
        <v>2</v>
      </c>
      <c r="AH5804" s="2" t="s">
        <v>63</v>
      </c>
      <c r="AI5804" s="2" t="str">
        <f>IFERROR(VLOOKUP(DatosTransformados[[#This Row],[Preferred Contact Method Hidden]],Tabla3[#All],2,FALSE),DatosTransformados[[#This Row],[Preferred Contact Method Hidden]])</f>
        <v>SMS</v>
      </c>
      <c r="AJ5804" s="2" t="str">
        <f>VLOOKUP(DatosTransformados[[#This Row],[Applied Discount Hidden]],Tabla3[#All],2,FALSE)</f>
        <v>No</v>
      </c>
      <c r="AK5804" s="2" t="b">
        <v>0</v>
      </c>
    </row>
    <row r="5805" spans="1:37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">
        <v>21</v>
      </c>
      <c r="O58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5" s="5" t="s">
        <v>33</v>
      </c>
      <c r="Q5805" s="5">
        <v>4</v>
      </c>
      <c r="R5805" s="5" t="s">
        <v>21</v>
      </c>
      <c r="S5805" s="5" t="s">
        <v>52</v>
      </c>
      <c r="T5805" s="5" t="s">
        <v>35</v>
      </c>
      <c r="U5805" s="5">
        <v>14</v>
      </c>
      <c r="V5805" s="5" t="str">
        <f>PROPER(DatosTransformados[[#This Row],[Payment Method Hidden]])</f>
        <v>Direct Debit</v>
      </c>
      <c r="W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5805" s="5">
        <v>750</v>
      </c>
      <c r="Y5805" s="5"/>
      <c r="Z5805" s="5"/>
      <c r="AA5805" s="5" t="s">
        <v>4127</v>
      </c>
      <c r="AB5805" s="6">
        <f>DATEVALUE(DatosTransformados[[#This Row],[Contact Date Hidden]])</f>
        <v>44817</v>
      </c>
      <c r="AC5805" s="6">
        <v>44355</v>
      </c>
      <c r="AD5805" s="5" t="s">
        <v>44</v>
      </c>
      <c r="AE5805" s="5" t="str">
        <f>VLOOKUP(DatosTransformados[[#This Row],[Customer Segment Hidden]],Tabla3[#All],2,FALSE)</f>
        <v>Medium</v>
      </c>
      <c r="AF5805" s="12">
        <v>11.50108476610958</v>
      </c>
      <c r="AG5805" s="5">
        <v>8</v>
      </c>
      <c r="AH5805" s="5" t="s">
        <v>49</v>
      </c>
      <c r="AI5805" s="5" t="str">
        <f>IFERROR(VLOOKUP(DatosTransformados[[#This Row],[Preferred Contact Method Hidden]],Tabla3[#All],2,FALSE),DatosTransformados[[#This Row],[Preferred Contact Method Hidden]])</f>
        <v>Phone</v>
      </c>
      <c r="AJ5805" s="5" t="str">
        <f>VLOOKUP(DatosTransformados[[#This Row],[Applied Discount Hidden]],Tabla3[#All],2,FALSE)</f>
        <v>No</v>
      </c>
      <c r="AK5805" s="5" t="b">
        <v>0</v>
      </c>
    </row>
    <row r="5806" spans="1:37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">
        <v>33</v>
      </c>
      <c r="O58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6" s="2" t="s">
        <v>33</v>
      </c>
      <c r="Q5806" s="2">
        <v>4</v>
      </c>
      <c r="R5806" s="2" t="s">
        <v>33</v>
      </c>
      <c r="S5806" s="2" t="s">
        <v>34</v>
      </c>
      <c r="T5806" s="2" t="s">
        <v>35</v>
      </c>
      <c r="U5806" s="2">
        <v>31</v>
      </c>
      <c r="V5806" s="2" t="str">
        <f>PROPER(DatosTransformados[[#This Row],[Payment Method Hidden]])</f>
        <v>Direct Debit</v>
      </c>
      <c r="W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806" s="2">
        <v>2044</v>
      </c>
      <c r="Y5806" s="2"/>
      <c r="Z5806" s="2"/>
      <c r="AA5806" s="2" t="s">
        <v>7686</v>
      </c>
      <c r="AB5806" s="3">
        <f>DATEVALUE(DatosTransformados[[#This Row],[Contact Date Hidden]])</f>
        <v>44730</v>
      </c>
      <c r="AC5806" s="3">
        <v>44531</v>
      </c>
      <c r="AD5806" s="2" t="s">
        <v>28</v>
      </c>
      <c r="AE5806" s="2" t="str">
        <f>VLOOKUP(DatosTransformados[[#This Row],[Customer Segment Hidden]],Tabla3[#All],2,FALSE)</f>
        <v>High</v>
      </c>
      <c r="AF5806" s="11">
        <v>26.49430427055951</v>
      </c>
      <c r="AG5806" s="2">
        <v>8</v>
      </c>
      <c r="AH5806" s="2" t="s">
        <v>29</v>
      </c>
      <c r="AI5806" s="2" t="str">
        <f>IFERROR(VLOOKUP(DatosTransformados[[#This Row],[Preferred Contact Method Hidden]],Tabla3[#All],2,FALSE),DatosTransformados[[#This Row],[Preferred Contact Method Hidden]])</f>
        <v>Email</v>
      </c>
      <c r="AJ5806" s="2" t="str">
        <f>VLOOKUP(DatosTransformados[[#This Row],[Applied Discount Hidden]],Tabla3[#All],2,FALSE)</f>
        <v>Yes</v>
      </c>
      <c r="AK5806" s="2" t="b">
        <v>1</v>
      </c>
    </row>
    <row r="5807" spans="1:37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">
        <v>21</v>
      </c>
      <c r="O58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7" s="5" t="s">
        <v>33</v>
      </c>
      <c r="Q5807" s="5">
        <v>2</v>
      </c>
      <c r="R5807" s="5" t="s">
        <v>21</v>
      </c>
      <c r="S5807" s="5" t="s">
        <v>24</v>
      </c>
      <c r="T5807" s="5" t="s">
        <v>25</v>
      </c>
      <c r="U5807" s="5">
        <v>8</v>
      </c>
      <c r="V5807" s="5" t="str">
        <f>PROPER(DatosTransformados[[#This Row],[Payment Method Hidden]])</f>
        <v>Credit Card</v>
      </c>
      <c r="W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807" s="5">
        <v>110</v>
      </c>
      <c r="Y5807" s="5"/>
      <c r="Z5807" s="5"/>
      <c r="AA5807" s="5" t="s">
        <v>1912</v>
      </c>
      <c r="AB5807" s="6">
        <f>DATEVALUE(DatosTransformados[[#This Row],[Contact Date Hidden]])</f>
        <v>44956</v>
      </c>
      <c r="AC5807" s="6">
        <v>44694</v>
      </c>
      <c r="AD5807" s="5" t="s">
        <v>28</v>
      </c>
      <c r="AE5807" s="5" t="str">
        <f>VLOOKUP(DatosTransformados[[#This Row],[Customer Segment Hidden]],Tabla3[#All],2,FALSE)</f>
        <v>High</v>
      </c>
      <c r="AF5807" s="12">
        <v>9.0306976455727419</v>
      </c>
      <c r="AG5807" s="5">
        <v>2</v>
      </c>
      <c r="AH5807" s="5" t="s">
        <v>49</v>
      </c>
      <c r="AI5807" s="5" t="str">
        <f>IFERROR(VLOOKUP(DatosTransformados[[#This Row],[Preferred Contact Method Hidden]],Tabla3[#All],2,FALSE),DatosTransformados[[#This Row],[Preferred Contact Method Hidden]])</f>
        <v>Phone</v>
      </c>
      <c r="AJ5807" s="5" t="str">
        <f>VLOOKUP(DatosTransformados[[#This Row],[Applied Discount Hidden]],Tabla3[#All],2,FALSE)</f>
        <v>No</v>
      </c>
      <c r="AK5807" s="5" t="b">
        <v>0</v>
      </c>
    </row>
    <row r="5808" spans="1:37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">
        <v>21</v>
      </c>
      <c r="O58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8" s="2" t="s">
        <v>21</v>
      </c>
      <c r="Q5808" s="2">
        <v>0</v>
      </c>
      <c r="R5808" s="2" t="s">
        <v>33</v>
      </c>
      <c r="S5808" s="2" t="s">
        <v>24</v>
      </c>
      <c r="T5808" s="2" t="s">
        <v>35</v>
      </c>
      <c r="U5808" s="2">
        <v>61</v>
      </c>
      <c r="V5808" s="2" t="str">
        <f>PROPER(DatosTransformados[[#This Row],[Payment Method Hidden]])</f>
        <v>Direct Debit</v>
      </c>
      <c r="W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808" s="2">
        <v>1277</v>
      </c>
      <c r="Y5808" s="2" t="s">
        <v>103</v>
      </c>
      <c r="Z5808" s="2" t="s">
        <v>104</v>
      </c>
      <c r="AA5808" s="2" t="s">
        <v>2259</v>
      </c>
      <c r="AB5808" s="3">
        <f>DATEVALUE(DatosTransformados[[#This Row],[Contact Date Hidden]])</f>
        <v>45016</v>
      </c>
      <c r="AC5808" s="3">
        <v>44582</v>
      </c>
      <c r="AD5808" s="2" t="s">
        <v>28</v>
      </c>
      <c r="AE5808" s="2" t="str">
        <f>VLOOKUP(DatosTransformados[[#This Row],[Customer Segment Hidden]],Tabla3[#All],2,FALSE)</f>
        <v>High</v>
      </c>
      <c r="AF5808" s="11">
        <v>54.481826921319623</v>
      </c>
      <c r="AG5808" s="2">
        <v>3</v>
      </c>
      <c r="AH5808" s="2" t="s">
        <v>63</v>
      </c>
      <c r="AI5808" s="2" t="str">
        <f>IFERROR(VLOOKUP(DatosTransformados[[#This Row],[Preferred Contact Method Hidden]],Tabla3[#All],2,FALSE),DatosTransformados[[#This Row],[Preferred Contact Method Hidden]])</f>
        <v>SMS</v>
      </c>
      <c r="AJ5808" s="2" t="str">
        <f>VLOOKUP(DatosTransformados[[#This Row],[Applied Discount Hidden]],Tabla3[#All],2,FALSE)</f>
        <v>Yes</v>
      </c>
      <c r="AK5808" s="2" t="b">
        <v>1</v>
      </c>
    </row>
    <row r="5809" spans="1:37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">
        <v>21</v>
      </c>
      <c r="O58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09" s="5" t="s">
        <v>21</v>
      </c>
      <c r="Q5809" s="5">
        <v>0</v>
      </c>
      <c r="R5809" s="5" t="s">
        <v>21</v>
      </c>
      <c r="S5809" s="5" t="s">
        <v>24</v>
      </c>
      <c r="T5809" s="5" t="s">
        <v>25</v>
      </c>
      <c r="U5809" s="5">
        <v>12</v>
      </c>
      <c r="V5809" s="5" t="str">
        <f>PROPER(DatosTransformados[[#This Row],[Payment Method Hidden]])</f>
        <v>Credit Card</v>
      </c>
      <c r="W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809" s="5">
        <v>12</v>
      </c>
      <c r="Y5809" s="5"/>
      <c r="Z5809" s="5"/>
      <c r="AA5809" s="5" t="s">
        <v>4851</v>
      </c>
      <c r="AB5809" s="6">
        <f>DATEVALUE(DatosTransformados[[#This Row],[Contact Date Hidden]])</f>
        <v>44177</v>
      </c>
      <c r="AC5809" s="6">
        <v>44140</v>
      </c>
      <c r="AD5809" s="5" t="s">
        <v>28</v>
      </c>
      <c r="AE5809" s="5" t="str">
        <f>VLOOKUP(DatosTransformados[[#This Row],[Customer Segment Hidden]],Tabla3[#All],2,FALSE)</f>
        <v>High</v>
      </c>
      <c r="AF5809" s="12">
        <v>10.39212277777288</v>
      </c>
      <c r="AG5809" s="5">
        <v>10</v>
      </c>
      <c r="AH5809" s="5" t="s">
        <v>63</v>
      </c>
      <c r="AI5809" s="5" t="str">
        <f>IFERROR(VLOOKUP(DatosTransformados[[#This Row],[Preferred Contact Method Hidden]],Tabla3[#All],2,FALSE),DatosTransformados[[#This Row],[Preferred Contact Method Hidden]])</f>
        <v>SMS</v>
      </c>
      <c r="AJ5809" s="5" t="str">
        <f>VLOOKUP(DatosTransformados[[#This Row],[Applied Discount Hidden]],Tabla3[#All],2,FALSE)</f>
        <v>No</v>
      </c>
      <c r="AK5809" s="5" t="b">
        <v>0</v>
      </c>
    </row>
    <row r="5810" spans="1:37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">
        <v>21</v>
      </c>
      <c r="O58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0" s="2" t="s">
        <v>21</v>
      </c>
      <c r="Q5810" s="2">
        <v>0</v>
      </c>
      <c r="R5810" s="2" t="s">
        <v>33</v>
      </c>
      <c r="S5810" s="2" t="s">
        <v>24</v>
      </c>
      <c r="T5810" s="2" t="s">
        <v>35</v>
      </c>
      <c r="U5810" s="2">
        <v>54</v>
      </c>
      <c r="V5810" s="2" t="str">
        <f>PROPER(DatosTransformados[[#This Row],[Payment Method Hidden]])</f>
        <v>Direct Debit</v>
      </c>
      <c r="W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5810" s="2">
        <v>3335</v>
      </c>
      <c r="Y5810" s="2" t="s">
        <v>134</v>
      </c>
      <c r="Z5810" s="2" t="s">
        <v>135</v>
      </c>
      <c r="AA5810" s="2" t="s">
        <v>4782</v>
      </c>
      <c r="AB5810" s="3">
        <f>DATEVALUE(DatosTransformados[[#This Row],[Contact Date Hidden]])</f>
        <v>44634</v>
      </c>
      <c r="AC5810" s="3">
        <v>45071</v>
      </c>
      <c r="AD5810" s="2" t="s">
        <v>38</v>
      </c>
      <c r="AE5810" s="2" t="str">
        <f>VLOOKUP(DatosTransformados[[#This Row],[Customer Segment Hidden]],Tabla3[#All],2,FALSE)</f>
        <v>Low</v>
      </c>
      <c r="AF5810" s="11">
        <v>48.969906653708577</v>
      </c>
      <c r="AG5810" s="2">
        <v>1</v>
      </c>
      <c r="AH5810" s="2" t="s">
        <v>63</v>
      </c>
      <c r="AI5810" s="2" t="str">
        <f>IFERROR(VLOOKUP(DatosTransformados[[#This Row],[Preferred Contact Method Hidden]],Tabla3[#All],2,FALSE),DatosTransformados[[#This Row],[Preferred Contact Method Hidden]])</f>
        <v>SMS</v>
      </c>
      <c r="AJ5810" s="2" t="str">
        <f>VLOOKUP(DatosTransformados[[#This Row],[Applied Discount Hidden]],Tabla3[#All],2,FALSE)</f>
        <v>Yes</v>
      </c>
      <c r="AK5810" s="2" t="b">
        <v>1</v>
      </c>
    </row>
    <row r="5811" spans="1:37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">
        <v>21</v>
      </c>
      <c r="O58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1" s="5" t="s">
        <v>21</v>
      </c>
      <c r="Q5811" s="5">
        <v>0</v>
      </c>
      <c r="R5811" s="5" t="s">
        <v>21</v>
      </c>
      <c r="S5811" s="5" t="s">
        <v>34</v>
      </c>
      <c r="T5811" s="5" t="s">
        <v>25</v>
      </c>
      <c r="U5811" s="5">
        <v>20</v>
      </c>
      <c r="V5811" s="5" t="str">
        <f>PROPER(DatosTransformados[[#This Row],[Payment Method Hidden]])</f>
        <v>Credit Card</v>
      </c>
      <c r="W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811" s="5">
        <v>846</v>
      </c>
      <c r="Y5811" s="5"/>
      <c r="Z5811" s="5"/>
      <c r="AA5811" s="5" t="s">
        <v>4456</v>
      </c>
      <c r="AB5811" s="6">
        <f>DATEVALUE(DatosTransformados[[#This Row],[Contact Date Hidden]])</f>
        <v>44877</v>
      </c>
      <c r="AC5811" s="6">
        <v>44672</v>
      </c>
      <c r="AD5811" s="5" t="s">
        <v>44</v>
      </c>
      <c r="AE5811" s="5" t="str">
        <f>VLOOKUP(DatosTransformados[[#This Row],[Customer Segment Hidden]],Tabla3[#All],2,FALSE)</f>
        <v>Medium</v>
      </c>
      <c r="AF5811" s="12">
        <v>19.849324392227089</v>
      </c>
      <c r="AG5811" s="5">
        <v>1</v>
      </c>
      <c r="AH5811" s="5" t="s">
        <v>49</v>
      </c>
      <c r="AI5811" s="5" t="str">
        <f>IFERROR(VLOOKUP(DatosTransformados[[#This Row],[Preferred Contact Method Hidden]],Tabla3[#All],2,FALSE),DatosTransformados[[#This Row],[Preferred Contact Method Hidden]])</f>
        <v>Phone</v>
      </c>
      <c r="AJ5811" s="5" t="str">
        <f>VLOOKUP(DatosTransformados[[#This Row],[Applied Discount Hidden]],Tabla3[#All],2,FALSE)</f>
        <v>Yes</v>
      </c>
      <c r="AK5811" s="5" t="b">
        <v>1</v>
      </c>
    </row>
    <row r="5812" spans="1:37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">
        <v>21</v>
      </c>
      <c r="O58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2" s="2" t="s">
        <v>33</v>
      </c>
      <c r="Q5812" s="2">
        <v>5</v>
      </c>
      <c r="R5812" s="2" t="s">
        <v>21</v>
      </c>
      <c r="S5812" s="2" t="s">
        <v>52</v>
      </c>
      <c r="T5812" s="2" t="s">
        <v>207</v>
      </c>
      <c r="U5812" s="2">
        <v>11</v>
      </c>
      <c r="V5812" s="2" t="str">
        <f>PROPER(DatosTransformados[[#This Row],[Payment Method Hidden]])</f>
        <v>Paper Check</v>
      </c>
      <c r="W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5812" s="2">
        <v>438</v>
      </c>
      <c r="Y5812" s="2"/>
      <c r="Z5812" s="2"/>
      <c r="AA5812" s="2" t="s">
        <v>4571</v>
      </c>
      <c r="AB5812" s="3">
        <f>DATEVALUE(DatosTransformados[[#This Row],[Contact Date Hidden]])</f>
        <v>44193</v>
      </c>
      <c r="AC5812" s="3">
        <v>44830</v>
      </c>
      <c r="AD5812" s="2" t="s">
        <v>44</v>
      </c>
      <c r="AE5812" s="2" t="str">
        <f>VLOOKUP(DatosTransformados[[#This Row],[Customer Segment Hidden]],Tabla3[#All],2,FALSE)</f>
        <v>Medium</v>
      </c>
      <c r="AF5812" s="11">
        <v>9.9509180219128393</v>
      </c>
      <c r="AG5812" s="2">
        <v>6</v>
      </c>
      <c r="AH5812" s="2" t="s">
        <v>63</v>
      </c>
      <c r="AI5812" s="2" t="str">
        <f>IFERROR(VLOOKUP(DatosTransformados[[#This Row],[Preferred Contact Method Hidden]],Tabla3[#All],2,FALSE),DatosTransformados[[#This Row],[Preferred Contact Method Hidden]])</f>
        <v>SMS</v>
      </c>
      <c r="AJ5812" s="2" t="str">
        <f>VLOOKUP(DatosTransformados[[#This Row],[Applied Discount Hidden]],Tabla3[#All],2,FALSE)</f>
        <v>No</v>
      </c>
      <c r="AK5812" s="2" t="b">
        <v>0</v>
      </c>
    </row>
    <row r="5813" spans="1:37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">
        <v>21</v>
      </c>
      <c r="O58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3" s="5" t="s">
        <v>21</v>
      </c>
      <c r="Q5813" s="5">
        <v>0</v>
      </c>
      <c r="R5813" s="5" t="s">
        <v>21</v>
      </c>
      <c r="S5813" s="5" t="s">
        <v>24</v>
      </c>
      <c r="T5813" s="5" t="s">
        <v>117</v>
      </c>
      <c r="U5813" s="5">
        <v>34</v>
      </c>
      <c r="V5813" s="5" t="str">
        <f>PROPER(DatosTransformados[[#This Row],[Payment Method Hidden]])</f>
        <v>Direct Debit</v>
      </c>
      <c r="W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813" s="5">
        <v>256</v>
      </c>
      <c r="Y5813" s="5" t="s">
        <v>87</v>
      </c>
      <c r="Z5813" s="5" t="s">
        <v>767</v>
      </c>
      <c r="AA5813" s="5" t="s">
        <v>1856</v>
      </c>
      <c r="AB5813" s="6">
        <f>DATEVALUE(DatosTransformados[[#This Row],[Contact Date Hidden]])</f>
        <v>43889</v>
      </c>
      <c r="AC5813" s="6">
        <v>44776</v>
      </c>
      <c r="AD5813" s="5" t="s">
        <v>28</v>
      </c>
      <c r="AE5813" s="5" t="str">
        <f>VLOOKUP(DatosTransformados[[#This Row],[Customer Segment Hidden]],Tabla3[#All],2,FALSE)</f>
        <v>High</v>
      </c>
      <c r="AF5813" s="12">
        <v>27.680656921097999</v>
      </c>
      <c r="AG5813" s="5">
        <v>6</v>
      </c>
      <c r="AH5813" s="5" t="s">
        <v>29</v>
      </c>
      <c r="AI5813" s="5" t="str">
        <f>IFERROR(VLOOKUP(DatosTransformados[[#This Row],[Preferred Contact Method Hidden]],Tabla3[#All],2,FALSE),DatosTransformados[[#This Row],[Preferred Contact Method Hidden]])</f>
        <v>Email</v>
      </c>
      <c r="AJ5813" s="5" t="str">
        <f>VLOOKUP(DatosTransformados[[#This Row],[Applied Discount Hidden]],Tabla3[#All],2,FALSE)</f>
        <v>Yes</v>
      </c>
      <c r="AK5813" s="5" t="b">
        <v>1</v>
      </c>
    </row>
    <row r="5814" spans="1:37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">
        <v>21</v>
      </c>
      <c r="O58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4" s="2" t="s">
        <v>21</v>
      </c>
      <c r="Q5814" s="2">
        <v>0</v>
      </c>
      <c r="R5814" s="2" t="s">
        <v>21</v>
      </c>
      <c r="S5814" s="2" t="s">
        <v>24</v>
      </c>
      <c r="T5814" s="2" t="s">
        <v>117</v>
      </c>
      <c r="U5814" s="2">
        <v>40</v>
      </c>
      <c r="V5814" s="2" t="str">
        <f>PROPER(DatosTransformados[[#This Row],[Payment Method Hidden]])</f>
        <v>Direct Debit</v>
      </c>
      <c r="W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814" s="2">
        <v>207</v>
      </c>
      <c r="Y5814" s="2" t="s">
        <v>42</v>
      </c>
      <c r="Z5814" s="2" t="s">
        <v>213</v>
      </c>
      <c r="AA5814" s="2" t="s">
        <v>422</v>
      </c>
      <c r="AB5814" s="3">
        <f>DATEVALUE(DatosTransformados[[#This Row],[Contact Date Hidden]])</f>
        <v>44078</v>
      </c>
      <c r="AC5814" s="3">
        <v>43857</v>
      </c>
      <c r="AD5814" s="2" t="s">
        <v>44</v>
      </c>
      <c r="AE5814" s="2" t="str">
        <f>VLOOKUP(DatosTransformados[[#This Row],[Customer Segment Hidden]],Tabla3[#All],2,FALSE)</f>
        <v>Medium</v>
      </c>
      <c r="AF5814" s="11">
        <v>47.068049312007332</v>
      </c>
      <c r="AG5814" s="2">
        <v>5</v>
      </c>
      <c r="AH5814" s="2" t="s">
        <v>49</v>
      </c>
      <c r="AI5814" s="2" t="str">
        <f>IFERROR(VLOOKUP(DatosTransformados[[#This Row],[Preferred Contact Method Hidden]],Tabla3[#All],2,FALSE),DatosTransformados[[#This Row],[Preferred Contact Method Hidden]])</f>
        <v>Phone</v>
      </c>
      <c r="AJ5814" s="2" t="str">
        <f>VLOOKUP(DatosTransformados[[#This Row],[Applied Discount Hidden]],Tabla3[#All],2,FALSE)</f>
        <v>Yes</v>
      </c>
      <c r="AK5814" s="2" t="b">
        <v>1</v>
      </c>
    </row>
    <row r="5815" spans="1:37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">
        <v>21</v>
      </c>
      <c r="O58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5" s="5" t="s">
        <v>21</v>
      </c>
      <c r="Q5815" s="5">
        <v>0</v>
      </c>
      <c r="R5815" s="5" t="s">
        <v>21</v>
      </c>
      <c r="S5815" s="5" t="s">
        <v>24</v>
      </c>
      <c r="T5815" s="5" t="s">
        <v>123</v>
      </c>
      <c r="U5815" s="5">
        <v>11</v>
      </c>
      <c r="V5815" s="5" t="str">
        <f>PROPER(DatosTransformados[[#This Row],[Payment Method Hidden]])</f>
        <v>Credit Card</v>
      </c>
      <c r="W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815" s="5">
        <v>11</v>
      </c>
      <c r="Y5815" s="5" t="s">
        <v>87</v>
      </c>
      <c r="Z5815" s="5" t="s">
        <v>1400</v>
      </c>
      <c r="AA5815" s="5" t="s">
        <v>8357</v>
      </c>
      <c r="AB5815" s="6">
        <f>DATEVALUE(DatosTransformados[[#This Row],[Contact Date Hidden]])</f>
        <v>44860</v>
      </c>
      <c r="AC5815" s="6">
        <v>43963</v>
      </c>
      <c r="AD5815" s="5" t="s">
        <v>38</v>
      </c>
      <c r="AE5815" s="5" t="str">
        <f>VLOOKUP(DatosTransformados[[#This Row],[Customer Segment Hidden]],Tabla3[#All],2,FALSE)</f>
        <v>Low</v>
      </c>
      <c r="AF5815" s="12">
        <v>9.8118909813762762</v>
      </c>
      <c r="AG5815" s="5">
        <v>7</v>
      </c>
      <c r="AH5815" s="5" t="s">
        <v>49</v>
      </c>
      <c r="AI5815" s="5" t="str">
        <f>IFERROR(VLOOKUP(DatosTransformados[[#This Row],[Preferred Contact Method Hidden]],Tabla3[#All],2,FALSE),DatosTransformados[[#This Row],[Preferred Contact Method Hidden]])</f>
        <v>Phone</v>
      </c>
      <c r="AJ5815" s="5" t="str">
        <f>VLOOKUP(DatosTransformados[[#This Row],[Applied Discount Hidden]],Tabla3[#All],2,FALSE)</f>
        <v>No</v>
      </c>
      <c r="AK5815" s="5" t="b">
        <v>0</v>
      </c>
    </row>
    <row r="5816" spans="1:37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">
        <v>21</v>
      </c>
      <c r="O58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6" s="2" t="s">
        <v>21</v>
      </c>
      <c r="Q5816" s="2">
        <v>0</v>
      </c>
      <c r="R5816" s="2" t="s">
        <v>21</v>
      </c>
      <c r="S5816" s="2" t="s">
        <v>34</v>
      </c>
      <c r="T5816" s="2" t="s">
        <v>123</v>
      </c>
      <c r="U5816" s="2">
        <v>12</v>
      </c>
      <c r="V5816" s="2" t="str">
        <f>PROPER(DatosTransformados[[#This Row],[Payment Method Hidden]])</f>
        <v>Credit Card</v>
      </c>
      <c r="W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816" s="2">
        <v>248</v>
      </c>
      <c r="Y5816" s="2"/>
      <c r="Z5816" s="2"/>
      <c r="AA5816" s="2" t="s">
        <v>4317</v>
      </c>
      <c r="AB5816" s="3">
        <f>DATEVALUE(DatosTransformados[[#This Row],[Contact Date Hidden]])</f>
        <v>44111</v>
      </c>
      <c r="AC5816" s="3">
        <v>44728</v>
      </c>
      <c r="AD5816" s="2" t="s">
        <v>44</v>
      </c>
      <c r="AE5816" s="2" t="str">
        <f>VLOOKUP(DatosTransformados[[#This Row],[Customer Segment Hidden]],Tabla3[#All],2,FALSE)</f>
        <v>Medium</v>
      </c>
      <c r="AF5816" s="11">
        <v>11.845658453404781</v>
      </c>
      <c r="AG5816" s="2">
        <v>8</v>
      </c>
      <c r="AH5816" s="2" t="s">
        <v>49</v>
      </c>
      <c r="AI5816" s="2" t="str">
        <f>IFERROR(VLOOKUP(DatosTransformados[[#This Row],[Preferred Contact Method Hidden]],Tabla3[#All],2,FALSE),DatosTransformados[[#This Row],[Preferred Contact Method Hidden]])</f>
        <v>Phone</v>
      </c>
      <c r="AJ5816" s="2" t="str">
        <f>VLOOKUP(DatosTransformados[[#This Row],[Applied Discount Hidden]],Tabla3[#All],2,FALSE)</f>
        <v>No</v>
      </c>
      <c r="AK5816" s="2" t="b">
        <v>0</v>
      </c>
    </row>
    <row r="5817" spans="1:37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">
        <v>33</v>
      </c>
      <c r="O58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7" s="5" t="s">
        <v>33</v>
      </c>
      <c r="Q5817" s="5">
        <v>2</v>
      </c>
      <c r="R5817" s="5" t="s">
        <v>21</v>
      </c>
      <c r="S5817" s="5" t="s">
        <v>24</v>
      </c>
      <c r="T5817" s="5" t="s">
        <v>25</v>
      </c>
      <c r="U5817" s="5">
        <v>22</v>
      </c>
      <c r="V5817" s="5" t="str">
        <f>PROPER(DatosTransformados[[#This Row],[Payment Method Hidden]])</f>
        <v>Credit Card</v>
      </c>
      <c r="W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817" s="5">
        <v>174</v>
      </c>
      <c r="Y5817" s="5" t="s">
        <v>42</v>
      </c>
      <c r="Z5817" s="5" t="s">
        <v>213</v>
      </c>
      <c r="AA5817" s="5" t="s">
        <v>5860</v>
      </c>
      <c r="AB5817" s="6">
        <f>DATEVALUE(DatosTransformados[[#This Row],[Contact Date Hidden]])</f>
        <v>44530</v>
      </c>
      <c r="AC5817" s="6">
        <v>44768</v>
      </c>
      <c r="AD5817" s="5" t="s">
        <v>28</v>
      </c>
      <c r="AE5817" s="5" t="str">
        <f>VLOOKUP(DatosTransformados[[#This Row],[Customer Segment Hidden]],Tabla3[#All],2,FALSE)</f>
        <v>High</v>
      </c>
      <c r="AF5817" s="12">
        <v>25.85329549905174</v>
      </c>
      <c r="AG5817" s="5">
        <v>9</v>
      </c>
      <c r="AH5817" s="5" t="s">
        <v>49</v>
      </c>
      <c r="AI5817" s="5" t="str">
        <f>IFERROR(VLOOKUP(DatosTransformados[[#This Row],[Preferred Contact Method Hidden]],Tabla3[#All],2,FALSE),DatosTransformados[[#This Row],[Preferred Contact Method Hidden]])</f>
        <v>Phone</v>
      </c>
      <c r="AJ5817" s="5" t="str">
        <f>VLOOKUP(DatosTransformados[[#This Row],[Applied Discount Hidden]],Tabla3[#All],2,FALSE)</f>
        <v>Yes</v>
      </c>
      <c r="AK5817" s="5" t="b">
        <v>1</v>
      </c>
    </row>
    <row r="5818" spans="1:37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">
        <v>33</v>
      </c>
      <c r="O58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8" s="2" t="s">
        <v>21</v>
      </c>
      <c r="Q5818" s="2">
        <v>0</v>
      </c>
      <c r="R5818" s="2" t="s">
        <v>21</v>
      </c>
      <c r="S5818" s="2" t="s">
        <v>34</v>
      </c>
      <c r="T5818" s="2" t="s">
        <v>117</v>
      </c>
      <c r="U5818" s="2">
        <v>46</v>
      </c>
      <c r="V5818" s="2" t="str">
        <f>PROPER(DatosTransformados[[#This Row],[Payment Method Hidden]])</f>
        <v>Direct Debit</v>
      </c>
      <c r="W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818" s="2">
        <v>2964</v>
      </c>
      <c r="Y5818" s="2"/>
      <c r="Z5818" s="2"/>
      <c r="AA5818" s="2" t="s">
        <v>8361</v>
      </c>
      <c r="AB5818" s="3">
        <f>DATEVALUE(DatosTransformados[[#This Row],[Contact Date Hidden]])</f>
        <v>45242</v>
      </c>
      <c r="AC5818" s="3">
        <v>44680</v>
      </c>
      <c r="AD5818" s="2" t="s">
        <v>38</v>
      </c>
      <c r="AE5818" s="2" t="str">
        <f>VLOOKUP(DatosTransformados[[#This Row],[Customer Segment Hidden]],Tabla3[#All],2,FALSE)</f>
        <v>Low</v>
      </c>
      <c r="AF5818" s="11">
        <v>53.799209299743303</v>
      </c>
      <c r="AG5818" s="2">
        <v>9</v>
      </c>
      <c r="AH5818" s="2" t="s">
        <v>29</v>
      </c>
      <c r="AI5818" s="2" t="str">
        <f>IFERROR(VLOOKUP(DatosTransformados[[#This Row],[Preferred Contact Method Hidden]],Tabla3[#All],2,FALSE),DatosTransformados[[#This Row],[Preferred Contact Method Hidden]])</f>
        <v>Email</v>
      </c>
      <c r="AJ5818" s="2" t="str">
        <f>VLOOKUP(DatosTransformados[[#This Row],[Applied Discount Hidden]],Tabla3[#All],2,FALSE)</f>
        <v>No</v>
      </c>
      <c r="AK5818" s="2" t="b">
        <v>0</v>
      </c>
    </row>
    <row r="5819" spans="1:37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">
        <v>21</v>
      </c>
      <c r="O58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19" s="5" t="s">
        <v>21</v>
      </c>
      <c r="Q5819" s="5">
        <v>0</v>
      </c>
      <c r="R5819" s="5" t="s">
        <v>33</v>
      </c>
      <c r="S5819" s="5" t="s">
        <v>52</v>
      </c>
      <c r="T5819" s="5" t="s">
        <v>35</v>
      </c>
      <c r="U5819" s="5">
        <v>25</v>
      </c>
      <c r="V5819" s="5" t="str">
        <f>PROPER(DatosTransformados[[#This Row],[Payment Method Hidden]])</f>
        <v>Direct Debit</v>
      </c>
      <c r="W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819" s="5">
        <v>1629</v>
      </c>
      <c r="Y5819" s="5"/>
      <c r="Z5819" s="5"/>
      <c r="AA5819" s="5" t="s">
        <v>1718</v>
      </c>
      <c r="AB5819" s="6">
        <f>DATEVALUE(DatosTransformados[[#This Row],[Contact Date Hidden]])</f>
        <v>43884</v>
      </c>
      <c r="AC5819" s="6">
        <v>44042</v>
      </c>
      <c r="AD5819" s="5" t="s">
        <v>38</v>
      </c>
      <c r="AE5819" s="5" t="str">
        <f>VLOOKUP(DatosTransformados[[#This Row],[Customer Segment Hidden]],Tabla3[#All],2,FALSE)</f>
        <v>Low</v>
      </c>
      <c r="AF5819" s="12">
        <v>22.701813540525841</v>
      </c>
      <c r="AG5819" s="5">
        <v>2</v>
      </c>
      <c r="AH5819" s="5" t="s">
        <v>49</v>
      </c>
      <c r="AI5819" s="5" t="str">
        <f>IFERROR(VLOOKUP(DatosTransformados[[#This Row],[Preferred Contact Method Hidden]],Tabla3[#All],2,FALSE),DatosTransformados[[#This Row],[Preferred Contact Method Hidden]])</f>
        <v>Phone</v>
      </c>
      <c r="AJ5819" s="5" t="str">
        <f>VLOOKUP(DatosTransformados[[#This Row],[Applied Discount Hidden]],Tabla3[#All],2,FALSE)</f>
        <v>No</v>
      </c>
      <c r="AK5819" s="5" t="b">
        <v>0</v>
      </c>
    </row>
    <row r="5820" spans="1:37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">
        <v>33</v>
      </c>
      <c r="O58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0" s="2" t="s">
        <v>21</v>
      </c>
      <c r="Q5820" s="2">
        <v>0</v>
      </c>
      <c r="R5820" s="2" t="s">
        <v>33</v>
      </c>
      <c r="S5820" s="2" t="s">
        <v>52</v>
      </c>
      <c r="T5820" s="2" t="s">
        <v>35</v>
      </c>
      <c r="U5820" s="2">
        <v>60</v>
      </c>
      <c r="V5820" s="2" t="str">
        <f>PROPER(DatosTransformados[[#This Row],[Payment Method Hidden]])</f>
        <v>Direct Debit</v>
      </c>
      <c r="W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5820" s="2">
        <v>1802</v>
      </c>
      <c r="Y5820" s="2"/>
      <c r="Z5820" s="2"/>
      <c r="AA5820" s="2" t="s">
        <v>3172</v>
      </c>
      <c r="AB5820" s="3">
        <f>DATEVALUE(DatosTransformados[[#This Row],[Contact Date Hidden]])</f>
        <v>44857</v>
      </c>
      <c r="AC5820" s="3">
        <v>44541</v>
      </c>
      <c r="AD5820" s="2" t="s">
        <v>38</v>
      </c>
      <c r="AE5820" s="2" t="str">
        <f>VLOOKUP(DatosTransformados[[#This Row],[Customer Segment Hidden]],Tabla3[#All],2,FALSE)</f>
        <v>Low</v>
      </c>
      <c r="AF5820" s="11">
        <v>55.981700562581963</v>
      </c>
      <c r="AG5820" s="2">
        <v>6</v>
      </c>
      <c r="AH5820" s="2" t="s">
        <v>29</v>
      </c>
      <c r="AI5820" s="2" t="str">
        <f>IFERROR(VLOOKUP(DatosTransformados[[#This Row],[Preferred Contact Method Hidden]],Tabla3[#All],2,FALSE),DatosTransformados[[#This Row],[Preferred Contact Method Hidden]])</f>
        <v>Email</v>
      </c>
      <c r="AJ5820" s="2" t="str">
        <f>VLOOKUP(DatosTransformados[[#This Row],[Applied Discount Hidden]],Tabla3[#All],2,FALSE)</f>
        <v>No</v>
      </c>
      <c r="AK5820" s="2" t="b">
        <v>0</v>
      </c>
    </row>
    <row r="5821" spans="1:37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">
        <v>21</v>
      </c>
      <c r="O58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1" s="5" t="s">
        <v>21</v>
      </c>
      <c r="Q5821" s="5">
        <v>0</v>
      </c>
      <c r="R5821" s="5" t="s">
        <v>33</v>
      </c>
      <c r="S5821" s="5" t="s">
        <v>34</v>
      </c>
      <c r="T5821" s="5" t="s">
        <v>25</v>
      </c>
      <c r="U5821" s="5">
        <v>31</v>
      </c>
      <c r="V5821" s="5" t="str">
        <f>PROPER(DatosTransformados[[#This Row],[Payment Method Hidden]])</f>
        <v>Credit Card</v>
      </c>
      <c r="W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821" s="5">
        <v>1325</v>
      </c>
      <c r="Y5821" s="5"/>
      <c r="Z5821" s="5"/>
      <c r="AA5821" s="5" t="s">
        <v>883</v>
      </c>
      <c r="AB5821" s="6">
        <f>DATEVALUE(DatosTransformados[[#This Row],[Contact Date Hidden]])</f>
        <v>44207</v>
      </c>
      <c r="AC5821" s="6">
        <v>45191</v>
      </c>
      <c r="AD5821" s="5" t="s">
        <v>38</v>
      </c>
      <c r="AE5821" s="5" t="str">
        <f>VLOOKUP(DatosTransformados[[#This Row],[Customer Segment Hidden]],Tabla3[#All],2,FALSE)</f>
        <v>Low</v>
      </c>
      <c r="AF5821" s="12">
        <v>25.452839127777029</v>
      </c>
      <c r="AG5821" s="5">
        <v>8</v>
      </c>
      <c r="AH5821" s="5" t="s">
        <v>49</v>
      </c>
      <c r="AI5821" s="5" t="str">
        <f>IFERROR(VLOOKUP(DatosTransformados[[#This Row],[Preferred Contact Method Hidden]],Tabla3[#All],2,FALSE),DatosTransformados[[#This Row],[Preferred Contact Method Hidden]])</f>
        <v>Phone</v>
      </c>
      <c r="AJ5821" s="5" t="str">
        <f>VLOOKUP(DatosTransformados[[#This Row],[Applied Discount Hidden]],Tabla3[#All],2,FALSE)</f>
        <v>Yes</v>
      </c>
      <c r="AK5821" s="5" t="b">
        <v>1</v>
      </c>
    </row>
    <row r="5822" spans="1:37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">
        <v>21</v>
      </c>
      <c r="O58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2" s="2" t="s">
        <v>21</v>
      </c>
      <c r="Q5822" s="2">
        <v>0</v>
      </c>
      <c r="R5822" s="2" t="s">
        <v>21</v>
      </c>
      <c r="S5822" s="2" t="s">
        <v>24</v>
      </c>
      <c r="T5822" s="2" t="s">
        <v>117</v>
      </c>
      <c r="U5822" s="2">
        <v>52</v>
      </c>
      <c r="V5822" s="2" t="str">
        <f>PROPER(DatosTransformados[[#This Row],[Payment Method Hidden]])</f>
        <v>Direct Debit</v>
      </c>
      <c r="W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5822" s="2">
        <v>301</v>
      </c>
      <c r="Y5822" s="2" t="s">
        <v>103</v>
      </c>
      <c r="Z5822" s="2" t="s">
        <v>104</v>
      </c>
      <c r="AA5822" s="2" t="s">
        <v>3699</v>
      </c>
      <c r="AB5822" s="3">
        <f>DATEVALUE(DatosTransformados[[#This Row],[Contact Date Hidden]])</f>
        <v>44576</v>
      </c>
      <c r="AC5822" s="3">
        <v>44107</v>
      </c>
      <c r="AD5822" s="2" t="s">
        <v>44</v>
      </c>
      <c r="AE5822" s="2" t="str">
        <f>VLOOKUP(DatosTransformados[[#This Row],[Customer Segment Hidden]],Tabla3[#All],2,FALSE)</f>
        <v>Medium</v>
      </c>
      <c r="AF5822" s="11">
        <v>54.074334360680993</v>
      </c>
      <c r="AG5822" s="2">
        <v>9</v>
      </c>
      <c r="AH5822" s="2" t="s">
        <v>63</v>
      </c>
      <c r="AI5822" s="2" t="str">
        <f>IFERROR(VLOOKUP(DatosTransformados[[#This Row],[Preferred Contact Method Hidden]],Tabla3[#All],2,FALSE),DatosTransformados[[#This Row],[Preferred Contact Method Hidden]])</f>
        <v>SMS</v>
      </c>
      <c r="AJ5822" s="2" t="str">
        <f>VLOOKUP(DatosTransformados[[#This Row],[Applied Discount Hidden]],Tabla3[#All],2,FALSE)</f>
        <v>Yes</v>
      </c>
      <c r="AK5822" s="2" t="b">
        <v>1</v>
      </c>
    </row>
    <row r="5823" spans="1:37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">
        <v>21</v>
      </c>
      <c r="O58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3" s="5" t="s">
        <v>21</v>
      </c>
      <c r="Q5823" s="5">
        <v>0</v>
      </c>
      <c r="R5823" s="5" t="s">
        <v>21</v>
      </c>
      <c r="S5823" s="5" t="s">
        <v>24</v>
      </c>
      <c r="T5823" s="5" t="s">
        <v>25</v>
      </c>
      <c r="U5823" s="5">
        <v>10</v>
      </c>
      <c r="V5823" s="5" t="str">
        <f>PROPER(DatosTransformados[[#This Row],[Payment Method Hidden]])</f>
        <v>Credit Card</v>
      </c>
      <c r="W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823" s="5">
        <v>250</v>
      </c>
      <c r="Y5823" s="5"/>
      <c r="Z5823" s="5"/>
      <c r="AA5823" s="5" t="s">
        <v>2567</v>
      </c>
      <c r="AB5823" s="6">
        <f>DATEVALUE(DatosTransformados[[#This Row],[Contact Date Hidden]])</f>
        <v>44965</v>
      </c>
      <c r="AC5823" s="6">
        <v>44027</v>
      </c>
      <c r="AD5823" s="5" t="s">
        <v>38</v>
      </c>
      <c r="AE5823" s="5" t="str">
        <f>VLOOKUP(DatosTransformados[[#This Row],[Customer Segment Hidden]],Tabla3[#All],2,FALSE)</f>
        <v>Low</v>
      </c>
      <c r="AF5823" s="12">
        <v>8.254645369878773</v>
      </c>
      <c r="AG5823" s="5">
        <v>6</v>
      </c>
      <c r="AH5823" s="5" t="s">
        <v>63</v>
      </c>
      <c r="AI5823" s="5" t="str">
        <f>IFERROR(VLOOKUP(DatosTransformados[[#This Row],[Preferred Contact Method Hidden]],Tabla3[#All],2,FALSE),DatosTransformados[[#This Row],[Preferred Contact Method Hidden]])</f>
        <v>SMS</v>
      </c>
      <c r="AJ5823" s="5" t="str">
        <f>VLOOKUP(DatosTransformados[[#This Row],[Applied Discount Hidden]],Tabla3[#All],2,FALSE)</f>
        <v>Yes</v>
      </c>
      <c r="AK5823" s="5" t="b">
        <v>1</v>
      </c>
    </row>
    <row r="5824" spans="1:37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">
        <v>21</v>
      </c>
      <c r="O58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4" s="2" t="s">
        <v>21</v>
      </c>
      <c r="Q5824" s="2">
        <v>0</v>
      </c>
      <c r="R5824" s="2" t="s">
        <v>33</v>
      </c>
      <c r="S5824" s="2" t="s">
        <v>52</v>
      </c>
      <c r="T5824" s="2" t="s">
        <v>123</v>
      </c>
      <c r="U5824" s="2">
        <v>25</v>
      </c>
      <c r="V5824" s="2" t="str">
        <f>PROPER(DatosTransformados[[#This Row],[Payment Method Hidden]])</f>
        <v>Credit Card</v>
      </c>
      <c r="W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824" s="2">
        <v>1752</v>
      </c>
      <c r="Y5824" s="2"/>
      <c r="Z5824" s="2"/>
      <c r="AA5824" s="2" t="s">
        <v>7288</v>
      </c>
      <c r="AB5824" s="3">
        <f>DATEVALUE(DatosTransformados[[#This Row],[Contact Date Hidden]])</f>
        <v>44484</v>
      </c>
      <c r="AC5824" s="3">
        <v>44805</v>
      </c>
      <c r="AD5824" s="2" t="s">
        <v>28</v>
      </c>
      <c r="AE5824" s="2" t="str">
        <f>VLOOKUP(DatosTransformados[[#This Row],[Customer Segment Hidden]],Tabla3[#All],2,FALSE)</f>
        <v>High</v>
      </c>
      <c r="AF5824" s="11">
        <v>26.884291551882601</v>
      </c>
      <c r="AG5824" s="2">
        <v>4</v>
      </c>
      <c r="AH5824" s="2" t="s">
        <v>63</v>
      </c>
      <c r="AI5824" s="2" t="str">
        <f>IFERROR(VLOOKUP(DatosTransformados[[#This Row],[Preferred Contact Method Hidden]],Tabla3[#All],2,FALSE),DatosTransformados[[#This Row],[Preferred Contact Method Hidden]])</f>
        <v>SMS</v>
      </c>
      <c r="AJ5824" s="2" t="str">
        <f>VLOOKUP(DatosTransformados[[#This Row],[Applied Discount Hidden]],Tabla3[#All],2,FALSE)</f>
        <v>No</v>
      </c>
      <c r="AK5824" s="2" t="b">
        <v>0</v>
      </c>
    </row>
    <row r="5825" spans="1:37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">
        <v>21</v>
      </c>
      <c r="O58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5" s="5" t="s">
        <v>21</v>
      </c>
      <c r="Q5825" s="5">
        <v>0</v>
      </c>
      <c r="R5825" s="5" t="s">
        <v>33</v>
      </c>
      <c r="S5825" s="5" t="s">
        <v>34</v>
      </c>
      <c r="T5825" s="5" t="s">
        <v>169</v>
      </c>
      <c r="U5825" s="5">
        <v>22</v>
      </c>
      <c r="V5825" s="5" t="str">
        <f>PROPER(DatosTransformados[[#This Row],[Payment Method Hidden]])</f>
        <v>Paper Check</v>
      </c>
      <c r="W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5825" s="5">
        <v>1019</v>
      </c>
      <c r="Y5825" s="5" t="s">
        <v>87</v>
      </c>
      <c r="Z5825" s="5" t="s">
        <v>180</v>
      </c>
      <c r="AA5825" s="5" t="s">
        <v>8369</v>
      </c>
      <c r="AB5825" s="6">
        <f>DATEVALUE(DatosTransformados[[#This Row],[Contact Date Hidden]])</f>
        <v>44800</v>
      </c>
      <c r="AC5825" s="6">
        <v>44596</v>
      </c>
      <c r="AD5825" s="5" t="s">
        <v>28</v>
      </c>
      <c r="AE5825" s="5" t="str">
        <f>VLOOKUP(DatosTransformados[[#This Row],[Customer Segment Hidden]],Tabla3[#All],2,FALSE)</f>
        <v>High</v>
      </c>
      <c r="AF5825" s="12">
        <v>21.34693705816159</v>
      </c>
      <c r="AG5825" s="5">
        <v>6</v>
      </c>
      <c r="AH5825" s="5" t="s">
        <v>29</v>
      </c>
      <c r="AI5825" s="5" t="str">
        <f>IFERROR(VLOOKUP(DatosTransformados[[#This Row],[Preferred Contact Method Hidden]],Tabla3[#All],2,FALSE),DatosTransformados[[#This Row],[Preferred Contact Method Hidden]])</f>
        <v>Email</v>
      </c>
      <c r="AJ5825" s="5" t="str">
        <f>VLOOKUP(DatosTransformados[[#This Row],[Applied Discount Hidden]],Tabla3[#All],2,FALSE)</f>
        <v>Yes</v>
      </c>
      <c r="AK5825" s="5" t="b">
        <v>1</v>
      </c>
    </row>
    <row r="5826" spans="1:37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">
        <v>21</v>
      </c>
      <c r="O58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6" s="2" t="s">
        <v>33</v>
      </c>
      <c r="Q5826" s="2">
        <v>2</v>
      </c>
      <c r="R5826" s="2" t="s">
        <v>21</v>
      </c>
      <c r="S5826" s="2" t="s">
        <v>34</v>
      </c>
      <c r="T5826" s="2" t="s">
        <v>35</v>
      </c>
      <c r="U5826" s="2">
        <v>6</v>
      </c>
      <c r="V5826" s="2" t="str">
        <f>PROPER(DatosTransformados[[#This Row],[Payment Method Hidden]])</f>
        <v>Direct Debit</v>
      </c>
      <c r="W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5826" s="2">
        <v>107</v>
      </c>
      <c r="Y5826" s="2"/>
      <c r="Z5826" s="2"/>
      <c r="AA5826" s="2" t="s">
        <v>4913</v>
      </c>
      <c r="AB5826" s="3">
        <f>DATEVALUE(DatosTransformados[[#This Row],[Contact Date Hidden]])</f>
        <v>44505</v>
      </c>
      <c r="AC5826" s="3">
        <v>44077</v>
      </c>
      <c r="AD5826" s="2" t="s">
        <v>38</v>
      </c>
      <c r="AE5826" s="2" t="str">
        <f>VLOOKUP(DatosTransformados[[#This Row],[Customer Segment Hidden]],Tabla3[#All],2,FALSE)</f>
        <v>Low</v>
      </c>
      <c r="AF5826" s="11">
        <v>4.90927280452558</v>
      </c>
      <c r="AG5826" s="2">
        <v>3</v>
      </c>
      <c r="AH5826" s="2" t="s">
        <v>63</v>
      </c>
      <c r="AI5826" s="2" t="str">
        <f>IFERROR(VLOOKUP(DatosTransformados[[#This Row],[Preferred Contact Method Hidden]],Tabla3[#All],2,FALSE),DatosTransformados[[#This Row],[Preferred Contact Method Hidden]])</f>
        <v>SMS</v>
      </c>
      <c r="AJ5826" s="2" t="str">
        <f>VLOOKUP(DatosTransformados[[#This Row],[Applied Discount Hidden]],Tabla3[#All],2,FALSE)</f>
        <v>No</v>
      </c>
      <c r="AK5826" s="2" t="b">
        <v>0</v>
      </c>
    </row>
    <row r="5827" spans="1:37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">
        <v>21</v>
      </c>
      <c r="O58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7" s="5" t="s">
        <v>21</v>
      </c>
      <c r="Q5827" s="5">
        <v>0</v>
      </c>
      <c r="R5827" s="5" t="s">
        <v>33</v>
      </c>
      <c r="S5827" s="5" t="s">
        <v>52</v>
      </c>
      <c r="T5827" s="5" t="s">
        <v>35</v>
      </c>
      <c r="U5827" s="5">
        <v>69</v>
      </c>
      <c r="V5827" s="5" t="str">
        <f>PROPER(DatosTransformados[[#This Row],[Payment Method Hidden]])</f>
        <v>Direct Debit</v>
      </c>
      <c r="W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5827" s="5">
        <v>3804</v>
      </c>
      <c r="Y5827" s="5"/>
      <c r="Z5827" s="5"/>
      <c r="AA5827" s="5" t="s">
        <v>8372</v>
      </c>
      <c r="AB5827" s="6">
        <f>DATEVALUE(DatosTransformados[[#This Row],[Contact Date Hidden]])</f>
        <v>43915</v>
      </c>
      <c r="AC5827" s="6">
        <v>45163</v>
      </c>
      <c r="AD5827" s="5" t="s">
        <v>38</v>
      </c>
      <c r="AE5827" s="5" t="str">
        <f>VLOOKUP(DatosTransformados[[#This Row],[Customer Segment Hidden]],Tabla3[#All],2,FALSE)</f>
        <v>Low</v>
      </c>
      <c r="AF5827" s="12">
        <v>58.386863964156248</v>
      </c>
      <c r="AG5827" s="5">
        <v>8</v>
      </c>
      <c r="AH5827" s="5" t="s">
        <v>63</v>
      </c>
      <c r="AI5827" s="5" t="str">
        <f>IFERROR(VLOOKUP(DatosTransformados[[#This Row],[Preferred Contact Method Hidden]],Tabla3[#All],2,FALSE),DatosTransformados[[#This Row],[Preferred Contact Method Hidden]])</f>
        <v>SMS</v>
      </c>
      <c r="AJ5827" s="5" t="str">
        <f>VLOOKUP(DatosTransformados[[#This Row],[Applied Discount Hidden]],Tabla3[#All],2,FALSE)</f>
        <v>No</v>
      </c>
      <c r="AK5827" s="5" t="b">
        <v>0</v>
      </c>
    </row>
    <row r="5828" spans="1:37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">
        <v>21</v>
      </c>
      <c r="O58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8" s="2" t="s">
        <v>33</v>
      </c>
      <c r="Q5828" s="2">
        <v>3</v>
      </c>
      <c r="R5828" s="2" t="s">
        <v>21</v>
      </c>
      <c r="S5828" s="2" t="s">
        <v>24</v>
      </c>
      <c r="T5828" s="2" t="s">
        <v>117</v>
      </c>
      <c r="U5828" s="2">
        <v>25</v>
      </c>
      <c r="V5828" s="2" t="str">
        <f>PROPER(DatosTransformados[[#This Row],[Payment Method Hidden]])</f>
        <v>Direct Debit</v>
      </c>
      <c r="W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828" s="2">
        <v>25</v>
      </c>
      <c r="Y5828" s="2"/>
      <c r="Z5828" s="2"/>
      <c r="AA5828" s="2" t="s">
        <v>4134</v>
      </c>
      <c r="AB5828" s="3">
        <f>DATEVALUE(DatosTransformados[[#This Row],[Contact Date Hidden]])</f>
        <v>45262</v>
      </c>
      <c r="AC5828" s="3">
        <v>45050</v>
      </c>
      <c r="AD5828" s="2" t="s">
        <v>28</v>
      </c>
      <c r="AE5828" s="2" t="str">
        <f>VLOOKUP(DatosTransformados[[#This Row],[Customer Segment Hidden]],Tabla3[#All],2,FALSE)</f>
        <v>High</v>
      </c>
      <c r="AF5828" s="11">
        <v>20.009731900912669</v>
      </c>
      <c r="AG5828" s="2">
        <v>6</v>
      </c>
      <c r="AH5828" s="2" t="s">
        <v>63</v>
      </c>
      <c r="AI5828" s="2" t="str">
        <f>IFERROR(VLOOKUP(DatosTransformados[[#This Row],[Preferred Contact Method Hidden]],Tabla3[#All],2,FALSE),DatosTransformados[[#This Row],[Preferred Contact Method Hidden]])</f>
        <v>SMS</v>
      </c>
      <c r="AJ5828" s="2" t="str">
        <f>VLOOKUP(DatosTransformados[[#This Row],[Applied Discount Hidden]],Tabla3[#All],2,FALSE)</f>
        <v>No</v>
      </c>
      <c r="AK5828" s="2" t="b">
        <v>0</v>
      </c>
    </row>
    <row r="5829" spans="1:37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">
        <v>21</v>
      </c>
      <c r="O58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29" s="5" t="s">
        <v>21</v>
      </c>
      <c r="Q5829" s="5">
        <v>0</v>
      </c>
      <c r="R5829" s="5" t="s">
        <v>21</v>
      </c>
      <c r="S5829" s="5" t="s">
        <v>34</v>
      </c>
      <c r="T5829" s="5" t="s">
        <v>25</v>
      </c>
      <c r="U5829" s="5">
        <v>30</v>
      </c>
      <c r="V5829" s="5" t="str">
        <f>PROPER(DatosTransformados[[#This Row],[Payment Method Hidden]])</f>
        <v>Credit Card</v>
      </c>
      <c r="W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829" s="5">
        <v>1470</v>
      </c>
      <c r="Y5829" s="5"/>
      <c r="Z5829" s="5"/>
      <c r="AA5829" s="5" t="s">
        <v>2221</v>
      </c>
      <c r="AB5829" s="6">
        <f>DATEVALUE(DatosTransformados[[#This Row],[Contact Date Hidden]])</f>
        <v>44400</v>
      </c>
      <c r="AC5829" s="6">
        <v>44252</v>
      </c>
      <c r="AD5829" s="5" t="s">
        <v>44</v>
      </c>
      <c r="AE5829" s="5" t="str">
        <f>VLOOKUP(DatosTransformados[[#This Row],[Customer Segment Hidden]],Tabla3[#All],2,FALSE)</f>
        <v>Medium</v>
      </c>
      <c r="AF5829" s="12">
        <v>25.744485745392609</v>
      </c>
      <c r="AG5829" s="5">
        <v>8</v>
      </c>
      <c r="AH5829" s="5" t="s">
        <v>29</v>
      </c>
      <c r="AI5829" s="5" t="str">
        <f>IFERROR(VLOOKUP(DatosTransformados[[#This Row],[Preferred Contact Method Hidden]],Tabla3[#All],2,FALSE),DatosTransformados[[#This Row],[Preferred Contact Method Hidden]])</f>
        <v>Email</v>
      </c>
      <c r="AJ5829" s="5" t="str">
        <f>VLOOKUP(DatosTransformados[[#This Row],[Applied Discount Hidden]],Tabla3[#All],2,FALSE)</f>
        <v>Yes</v>
      </c>
      <c r="AK5829" s="5" t="b">
        <v>1</v>
      </c>
    </row>
    <row r="5830" spans="1:37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">
        <v>21</v>
      </c>
      <c r="O58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0" s="2" t="s">
        <v>21</v>
      </c>
      <c r="Q5830" s="2">
        <v>0</v>
      </c>
      <c r="R5830" s="2" t="s">
        <v>33</v>
      </c>
      <c r="S5830" s="2" t="s">
        <v>24</v>
      </c>
      <c r="T5830" s="2" t="s">
        <v>123</v>
      </c>
      <c r="U5830" s="2">
        <v>35</v>
      </c>
      <c r="V5830" s="2" t="str">
        <f>PROPER(DatosTransformados[[#This Row],[Payment Method Hidden]])</f>
        <v>Credit Card</v>
      </c>
      <c r="W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830" s="2">
        <v>35</v>
      </c>
      <c r="Y5830" s="2" t="s">
        <v>156</v>
      </c>
      <c r="Z5830" s="2" t="s">
        <v>351</v>
      </c>
      <c r="AA5830" s="2" t="s">
        <v>6677</v>
      </c>
      <c r="AB5830" s="3">
        <f>DATEVALUE(DatosTransformados[[#This Row],[Contact Date Hidden]])</f>
        <v>43935</v>
      </c>
      <c r="AC5830" s="3">
        <v>44416</v>
      </c>
      <c r="AD5830" s="2" t="s">
        <v>38</v>
      </c>
      <c r="AE5830" s="2" t="str">
        <f>VLOOKUP(DatosTransformados[[#This Row],[Customer Segment Hidden]],Tabla3[#All],2,FALSE)</f>
        <v>Low</v>
      </c>
      <c r="AF5830" s="11">
        <v>39.548850286013057</v>
      </c>
      <c r="AG5830" s="2">
        <v>7</v>
      </c>
      <c r="AH5830" s="2" t="s">
        <v>29</v>
      </c>
      <c r="AI5830" s="2" t="str">
        <f>IFERROR(VLOOKUP(DatosTransformados[[#This Row],[Preferred Contact Method Hidden]],Tabla3[#All],2,FALSE),DatosTransformados[[#This Row],[Preferred Contact Method Hidden]])</f>
        <v>Email</v>
      </c>
      <c r="AJ5830" s="2" t="str">
        <f>VLOOKUP(DatosTransformados[[#This Row],[Applied Discount Hidden]],Tabla3[#All],2,FALSE)</f>
        <v>No</v>
      </c>
      <c r="AK5830" s="2" t="b">
        <v>0</v>
      </c>
    </row>
    <row r="5831" spans="1:37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">
        <v>21</v>
      </c>
      <c r="O58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1" s="5" t="s">
        <v>21</v>
      </c>
      <c r="Q5831" s="5">
        <v>0</v>
      </c>
      <c r="R5831" s="5" t="s">
        <v>33</v>
      </c>
      <c r="S5831" s="5" t="s">
        <v>34</v>
      </c>
      <c r="T5831" s="5" t="s">
        <v>123</v>
      </c>
      <c r="U5831" s="5">
        <v>39</v>
      </c>
      <c r="V5831" s="5" t="str">
        <f>PROPER(DatosTransformados[[#This Row],[Payment Method Hidden]])</f>
        <v>Credit Card</v>
      </c>
      <c r="W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831" s="5">
        <v>2214</v>
      </c>
      <c r="Y5831" s="5"/>
      <c r="Z5831" s="5"/>
      <c r="AA5831" s="5" t="s">
        <v>7669</v>
      </c>
      <c r="AB5831" s="6">
        <f>DATEVALUE(DatosTransformados[[#This Row],[Contact Date Hidden]])</f>
        <v>44769</v>
      </c>
      <c r="AC5831" s="6">
        <v>44741</v>
      </c>
      <c r="AD5831" s="5" t="s">
        <v>38</v>
      </c>
      <c r="AE5831" s="5" t="str">
        <f>VLOOKUP(DatosTransformados[[#This Row],[Customer Segment Hidden]],Tabla3[#All],2,FALSE)</f>
        <v>Low</v>
      </c>
      <c r="AF5831" s="12">
        <v>36.795075466425899</v>
      </c>
      <c r="AG5831" s="5">
        <v>4</v>
      </c>
      <c r="AH5831" s="5" t="s">
        <v>63</v>
      </c>
      <c r="AI5831" s="5" t="str">
        <f>IFERROR(VLOOKUP(DatosTransformados[[#This Row],[Preferred Contact Method Hidden]],Tabla3[#All],2,FALSE),DatosTransformados[[#This Row],[Preferred Contact Method Hidden]])</f>
        <v>SMS</v>
      </c>
      <c r="AJ5831" s="5" t="str">
        <f>VLOOKUP(DatosTransformados[[#This Row],[Applied Discount Hidden]],Tabla3[#All],2,FALSE)</f>
        <v>Yes</v>
      </c>
      <c r="AK5831" s="5" t="b">
        <v>1</v>
      </c>
    </row>
    <row r="5832" spans="1:37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">
        <v>21</v>
      </c>
      <c r="O58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2" s="5" t="s">
        <v>21</v>
      </c>
      <c r="Q5832" s="5">
        <v>0</v>
      </c>
      <c r="R5832" s="5" t="s">
        <v>33</v>
      </c>
      <c r="S5832" s="5" t="s">
        <v>24</v>
      </c>
      <c r="T5832" s="5" t="s">
        <v>35</v>
      </c>
      <c r="U5832" s="5">
        <v>57</v>
      </c>
      <c r="V5832" s="5" t="str">
        <f>PROPER(DatosTransformados[[#This Row],[Payment Method Hidden]])</f>
        <v>Direct Debit</v>
      </c>
      <c r="W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832" s="5">
        <v>609</v>
      </c>
      <c r="Y5832" s="5"/>
      <c r="Z5832" s="5"/>
      <c r="AA5832" s="5" t="s">
        <v>809</v>
      </c>
      <c r="AB5832" s="6">
        <f>DATEVALUE(DatosTransformados[[#This Row],[Contact Date Hidden]])</f>
        <v>44760</v>
      </c>
      <c r="AC5832" s="6">
        <v>44321</v>
      </c>
      <c r="AD5832" s="5" t="s">
        <v>38</v>
      </c>
      <c r="AE5832" s="5" t="str">
        <f>VLOOKUP(DatosTransformados[[#This Row],[Customer Segment Hidden]],Tabla3[#All],2,FALSE)</f>
        <v>Low</v>
      </c>
      <c r="AF5832" s="12">
        <v>59.607971541809682</v>
      </c>
      <c r="AG5832" s="5">
        <v>3</v>
      </c>
      <c r="AH5832" s="5" t="s">
        <v>63</v>
      </c>
      <c r="AI5832" s="5" t="str">
        <f>IFERROR(VLOOKUP(DatosTransformados[[#This Row],[Preferred Contact Method Hidden]],Tabla3[#All],2,FALSE),DatosTransformados[[#This Row],[Preferred Contact Method Hidden]])</f>
        <v>SMS</v>
      </c>
      <c r="AJ5832" s="5" t="str">
        <f>VLOOKUP(DatosTransformados[[#This Row],[Applied Discount Hidden]],Tabla3[#All],2,FALSE)</f>
        <v>No</v>
      </c>
      <c r="AK5832" s="5" t="b">
        <v>0</v>
      </c>
    </row>
    <row r="5833" spans="1:37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">
        <v>33</v>
      </c>
      <c r="O58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3" s="2" t="s">
        <v>21</v>
      </c>
      <c r="Q5833" s="2">
        <v>0</v>
      </c>
      <c r="R5833" s="2" t="s">
        <v>21</v>
      </c>
      <c r="S5833" s="2" t="s">
        <v>24</v>
      </c>
      <c r="T5833" s="2" t="s">
        <v>35</v>
      </c>
      <c r="U5833" s="2">
        <v>35</v>
      </c>
      <c r="V5833" s="2" t="str">
        <f>PROPER(DatosTransformados[[#This Row],[Payment Method Hidden]])</f>
        <v>Direct Debit</v>
      </c>
      <c r="W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833" s="2">
        <v>35</v>
      </c>
      <c r="Y5833" s="2" t="s">
        <v>134</v>
      </c>
      <c r="Z5833" s="2" t="s">
        <v>135</v>
      </c>
      <c r="AA5833" s="2" t="s">
        <v>6321</v>
      </c>
      <c r="AB5833" s="3">
        <f>DATEVALUE(DatosTransformados[[#This Row],[Contact Date Hidden]])</f>
        <v>44366</v>
      </c>
      <c r="AC5833" s="3">
        <v>44265</v>
      </c>
      <c r="AD5833" s="2" t="s">
        <v>28</v>
      </c>
      <c r="AE5833" s="2" t="str">
        <f>VLOOKUP(DatosTransformados[[#This Row],[Customer Segment Hidden]],Tabla3[#All],2,FALSE)</f>
        <v>High</v>
      </c>
      <c r="AF5833" s="11">
        <v>40.819729378669123</v>
      </c>
      <c r="AG5833" s="2">
        <v>9</v>
      </c>
      <c r="AH5833" s="2" t="s">
        <v>63</v>
      </c>
      <c r="AI5833" s="2" t="str">
        <f>IFERROR(VLOOKUP(DatosTransformados[[#This Row],[Preferred Contact Method Hidden]],Tabla3[#All],2,FALSE),DatosTransformados[[#This Row],[Preferred Contact Method Hidden]])</f>
        <v>SMS</v>
      </c>
      <c r="AJ5833" s="2" t="str">
        <f>VLOOKUP(DatosTransformados[[#This Row],[Applied Discount Hidden]],Tabla3[#All],2,FALSE)</f>
        <v>No</v>
      </c>
      <c r="AK5833" s="2" t="b">
        <v>0</v>
      </c>
    </row>
    <row r="5834" spans="1:37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">
        <v>21</v>
      </c>
      <c r="O58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4" s="5" t="s">
        <v>21</v>
      </c>
      <c r="Q5834" s="5">
        <v>0</v>
      </c>
      <c r="R5834" s="5" t="s">
        <v>21</v>
      </c>
      <c r="S5834" s="5" t="s">
        <v>34</v>
      </c>
      <c r="T5834" s="5" t="s">
        <v>35</v>
      </c>
      <c r="U5834" s="5">
        <v>25</v>
      </c>
      <c r="V5834" s="5" t="str">
        <f>PROPER(DatosTransformados[[#This Row],[Payment Method Hidden]])</f>
        <v>Direct Debit</v>
      </c>
      <c r="W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834" s="5">
        <v>206</v>
      </c>
      <c r="Y5834" s="5"/>
      <c r="Z5834" s="5"/>
      <c r="AA5834" s="5" t="s">
        <v>8379</v>
      </c>
      <c r="AB5834" s="6">
        <f>DATEVALUE(DatosTransformados[[#This Row],[Contact Date Hidden]])</f>
        <v>45077</v>
      </c>
      <c r="AC5834" s="6">
        <v>44610</v>
      </c>
      <c r="AD5834" s="5" t="s">
        <v>38</v>
      </c>
      <c r="AE5834" s="5" t="str">
        <f>VLOOKUP(DatosTransformados[[#This Row],[Customer Segment Hidden]],Tabla3[#All],2,FALSE)</f>
        <v>Low</v>
      </c>
      <c r="AF5834" s="12">
        <v>28.2293530727922</v>
      </c>
      <c r="AG5834" s="5">
        <v>3</v>
      </c>
      <c r="AH5834" s="5" t="s">
        <v>49</v>
      </c>
      <c r="AI5834" s="5" t="str">
        <f>IFERROR(VLOOKUP(DatosTransformados[[#This Row],[Preferred Contact Method Hidden]],Tabla3[#All],2,FALSE),DatosTransformados[[#This Row],[Preferred Contact Method Hidden]])</f>
        <v>Phone</v>
      </c>
      <c r="AJ5834" s="5" t="str">
        <f>VLOOKUP(DatosTransformados[[#This Row],[Applied Discount Hidden]],Tabla3[#All],2,FALSE)</f>
        <v>Yes</v>
      </c>
      <c r="AK5834" s="5" t="b">
        <v>1</v>
      </c>
    </row>
    <row r="5835" spans="1:37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">
        <v>21</v>
      </c>
      <c r="O58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5" s="2" t="s">
        <v>21</v>
      </c>
      <c r="Q5835" s="2">
        <v>0</v>
      </c>
      <c r="R5835" s="2" t="s">
        <v>21</v>
      </c>
      <c r="S5835" s="2" t="s">
        <v>24</v>
      </c>
      <c r="T5835" s="2" t="s">
        <v>169</v>
      </c>
      <c r="U5835" s="2">
        <v>12</v>
      </c>
      <c r="V5835" s="2" t="str">
        <f>PROPER(DatosTransformados[[#This Row],[Payment Method Hidden]])</f>
        <v>Paper Check</v>
      </c>
      <c r="W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835" s="2">
        <v>129</v>
      </c>
      <c r="Y5835" s="2" t="s">
        <v>42</v>
      </c>
      <c r="Z5835" s="2" t="s">
        <v>213</v>
      </c>
      <c r="AA5835" s="2" t="s">
        <v>5736</v>
      </c>
      <c r="AB5835" s="3">
        <f>DATEVALUE(DatosTransformados[[#This Row],[Contact Date Hidden]])</f>
        <v>44715</v>
      </c>
      <c r="AC5835" s="3">
        <v>44940</v>
      </c>
      <c r="AD5835" s="2" t="s">
        <v>44</v>
      </c>
      <c r="AE5835" s="2" t="str">
        <f>VLOOKUP(DatosTransformados[[#This Row],[Customer Segment Hidden]],Tabla3[#All],2,FALSE)</f>
        <v>Medium</v>
      </c>
      <c r="AF5835" s="11">
        <v>11.526294515730889</v>
      </c>
      <c r="AG5835" s="2">
        <v>10</v>
      </c>
      <c r="AH5835" s="2" t="s">
        <v>49</v>
      </c>
      <c r="AI5835" s="2" t="str">
        <f>IFERROR(VLOOKUP(DatosTransformados[[#This Row],[Preferred Contact Method Hidden]],Tabla3[#All],2,FALSE),DatosTransformados[[#This Row],[Preferred Contact Method Hidden]])</f>
        <v>Phone</v>
      </c>
      <c r="AJ5835" s="2" t="str">
        <f>VLOOKUP(DatosTransformados[[#This Row],[Applied Discount Hidden]],Tabla3[#All],2,FALSE)</f>
        <v>Yes</v>
      </c>
      <c r="AK5835" s="2" t="b">
        <v>1</v>
      </c>
    </row>
    <row r="5836" spans="1:37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">
        <v>21</v>
      </c>
      <c r="O58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6" s="5" t="s">
        <v>21</v>
      </c>
      <c r="Q5836" s="5">
        <v>0</v>
      </c>
      <c r="R5836" s="5" t="s">
        <v>33</v>
      </c>
      <c r="S5836" s="5" t="s">
        <v>52</v>
      </c>
      <c r="T5836" s="5" t="s">
        <v>25</v>
      </c>
      <c r="U5836" s="5">
        <v>55</v>
      </c>
      <c r="V5836" s="5" t="str">
        <f>PROPER(DatosTransformados[[#This Row],[Payment Method Hidden]])</f>
        <v>Credit Card</v>
      </c>
      <c r="W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5836" s="5">
        <v>3807</v>
      </c>
      <c r="Y5836" s="5"/>
      <c r="Z5836" s="5"/>
      <c r="AA5836" s="5" t="s">
        <v>450</v>
      </c>
      <c r="AB5836" s="6">
        <f>DATEVALUE(DatosTransformados[[#This Row],[Contact Date Hidden]])</f>
        <v>44029</v>
      </c>
      <c r="AC5836" s="6">
        <v>44900</v>
      </c>
      <c r="AD5836" s="5" t="s">
        <v>38</v>
      </c>
      <c r="AE5836" s="5" t="str">
        <f>VLOOKUP(DatosTransformados[[#This Row],[Customer Segment Hidden]],Tabla3[#All],2,FALSE)</f>
        <v>Low</v>
      </c>
      <c r="AF5836" s="12">
        <v>58.948096283040549</v>
      </c>
      <c r="AG5836" s="5">
        <v>8</v>
      </c>
      <c r="AH5836" s="5" t="s">
        <v>49</v>
      </c>
      <c r="AI5836" s="5" t="str">
        <f>IFERROR(VLOOKUP(DatosTransformados[[#This Row],[Preferred Contact Method Hidden]],Tabla3[#All],2,FALSE),DatosTransformados[[#This Row],[Preferred Contact Method Hidden]])</f>
        <v>Phone</v>
      </c>
      <c r="AJ5836" s="5" t="str">
        <f>VLOOKUP(DatosTransformados[[#This Row],[Applied Discount Hidden]],Tabla3[#All],2,FALSE)</f>
        <v>Yes</v>
      </c>
      <c r="AK5836" s="5" t="b">
        <v>1</v>
      </c>
    </row>
    <row r="5837" spans="1:37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">
        <v>21</v>
      </c>
      <c r="O58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7" s="2" t="s">
        <v>21</v>
      </c>
      <c r="Q5837" s="2">
        <v>0</v>
      </c>
      <c r="R5837" s="2" t="s">
        <v>21</v>
      </c>
      <c r="S5837" s="2" t="s">
        <v>52</v>
      </c>
      <c r="T5837" s="2" t="s">
        <v>169</v>
      </c>
      <c r="U5837" s="2">
        <v>12</v>
      </c>
      <c r="V5837" s="2" t="str">
        <f>PROPER(DatosTransformados[[#This Row],[Payment Method Hidden]])</f>
        <v>Paper Check</v>
      </c>
      <c r="W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837" s="2">
        <v>476</v>
      </c>
      <c r="Y5837" s="2"/>
      <c r="Z5837" s="2"/>
      <c r="AA5837" s="2" t="s">
        <v>2594</v>
      </c>
      <c r="AB5837" s="3">
        <f>DATEVALUE(DatosTransformados[[#This Row],[Contact Date Hidden]])</f>
        <v>44574</v>
      </c>
      <c r="AC5837" s="3">
        <v>44839</v>
      </c>
      <c r="AD5837" s="2" t="s">
        <v>44</v>
      </c>
      <c r="AE5837" s="2" t="str">
        <f>VLOOKUP(DatosTransformados[[#This Row],[Customer Segment Hidden]],Tabla3[#All],2,FALSE)</f>
        <v>Medium</v>
      </c>
      <c r="AF5837" s="11">
        <v>10.3933918195884</v>
      </c>
      <c r="AG5837" s="2">
        <v>0</v>
      </c>
      <c r="AH5837" s="2" t="s">
        <v>49</v>
      </c>
      <c r="AI5837" s="2" t="str">
        <f>IFERROR(VLOOKUP(DatosTransformados[[#This Row],[Preferred Contact Method Hidden]],Tabla3[#All],2,FALSE),DatosTransformados[[#This Row],[Preferred Contact Method Hidden]])</f>
        <v>Phone</v>
      </c>
      <c r="AJ5837" s="2" t="str">
        <f>VLOOKUP(DatosTransformados[[#This Row],[Applied Discount Hidden]],Tabla3[#All],2,FALSE)</f>
        <v>Yes</v>
      </c>
      <c r="AK5837" s="2" t="b">
        <v>1</v>
      </c>
    </row>
    <row r="5838" spans="1:37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">
        <v>33</v>
      </c>
      <c r="O58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8" s="5" t="s">
        <v>21</v>
      </c>
      <c r="Q5838" s="5">
        <v>0</v>
      </c>
      <c r="R5838" s="5" t="s">
        <v>33</v>
      </c>
      <c r="S5838" s="5" t="s">
        <v>24</v>
      </c>
      <c r="T5838" s="5" t="s">
        <v>35</v>
      </c>
      <c r="U5838" s="5">
        <v>32</v>
      </c>
      <c r="V5838" s="5" t="str">
        <f>PROPER(DatosTransformados[[#This Row],[Payment Method Hidden]])</f>
        <v>Direct Debit</v>
      </c>
      <c r="W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838" s="5">
        <v>995</v>
      </c>
      <c r="Y5838" s="5" t="s">
        <v>42</v>
      </c>
      <c r="Z5838" s="5" t="s">
        <v>213</v>
      </c>
      <c r="AA5838" s="5" t="s">
        <v>3625</v>
      </c>
      <c r="AB5838" s="6">
        <f>DATEVALUE(DatosTransformados[[#This Row],[Contact Date Hidden]])</f>
        <v>45180</v>
      </c>
      <c r="AC5838" s="6">
        <v>44535</v>
      </c>
      <c r="AD5838" s="5" t="s">
        <v>44</v>
      </c>
      <c r="AE5838" s="5" t="str">
        <f>VLOOKUP(DatosTransformados[[#This Row],[Customer Segment Hidden]],Tabla3[#All],2,FALSE)</f>
        <v>Medium</v>
      </c>
      <c r="AF5838" s="12">
        <v>32.740260188329863</v>
      </c>
      <c r="AG5838" s="5">
        <v>10</v>
      </c>
      <c r="AH5838" s="5" t="s">
        <v>49</v>
      </c>
      <c r="AI5838" s="5" t="str">
        <f>IFERROR(VLOOKUP(DatosTransformados[[#This Row],[Preferred Contact Method Hidden]],Tabla3[#All],2,FALSE),DatosTransformados[[#This Row],[Preferred Contact Method Hidden]])</f>
        <v>Phone</v>
      </c>
      <c r="AJ5838" s="5" t="str">
        <f>VLOOKUP(DatosTransformados[[#This Row],[Applied Discount Hidden]],Tabla3[#All],2,FALSE)</f>
        <v>No</v>
      </c>
      <c r="AK5838" s="5" t="b">
        <v>0</v>
      </c>
    </row>
    <row r="5839" spans="1:37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">
        <v>21</v>
      </c>
      <c r="O58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39" s="2" t="s">
        <v>33</v>
      </c>
      <c r="Q5839" s="2">
        <v>3</v>
      </c>
      <c r="R5839" s="2" t="s">
        <v>33</v>
      </c>
      <c r="S5839" s="2" t="s">
        <v>52</v>
      </c>
      <c r="T5839" s="2" t="s">
        <v>123</v>
      </c>
      <c r="U5839" s="2">
        <v>40</v>
      </c>
      <c r="V5839" s="2" t="str">
        <f>PROPER(DatosTransformados[[#This Row],[Payment Method Hidden]])</f>
        <v>Credit Card</v>
      </c>
      <c r="W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839" s="2">
        <v>2405</v>
      </c>
      <c r="Y5839" s="2"/>
      <c r="Z5839" s="2"/>
      <c r="AA5839" s="2" t="s">
        <v>2298</v>
      </c>
      <c r="AB5839" s="3">
        <f>DATEVALUE(DatosTransformados[[#This Row],[Contact Date Hidden]])</f>
        <v>44840</v>
      </c>
      <c r="AC5839" s="3">
        <v>44191</v>
      </c>
      <c r="AD5839" s="2" t="s">
        <v>38</v>
      </c>
      <c r="AE5839" s="2" t="str">
        <f>VLOOKUP(DatosTransformados[[#This Row],[Customer Segment Hidden]],Tabla3[#All],2,FALSE)</f>
        <v>Low</v>
      </c>
      <c r="AF5839" s="11">
        <v>42.30147831501705</v>
      </c>
      <c r="AG5839" s="2">
        <v>6</v>
      </c>
      <c r="AH5839" s="2" t="s">
        <v>49</v>
      </c>
      <c r="AI5839" s="2" t="str">
        <f>IFERROR(VLOOKUP(DatosTransformados[[#This Row],[Preferred Contact Method Hidden]],Tabla3[#All],2,FALSE),DatosTransformados[[#This Row],[Preferred Contact Method Hidden]])</f>
        <v>Phone</v>
      </c>
      <c r="AJ5839" s="2" t="str">
        <f>VLOOKUP(DatosTransformados[[#This Row],[Applied Discount Hidden]],Tabla3[#All],2,FALSE)</f>
        <v>Yes</v>
      </c>
      <c r="AK5839" s="2" t="b">
        <v>1</v>
      </c>
    </row>
    <row r="5840" spans="1:37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">
        <v>21</v>
      </c>
      <c r="O58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0" s="5" t="s">
        <v>21</v>
      </c>
      <c r="Q5840" s="5">
        <v>0</v>
      </c>
      <c r="R5840" s="5" t="s">
        <v>21</v>
      </c>
      <c r="S5840" s="5" t="s">
        <v>34</v>
      </c>
      <c r="T5840" s="5" t="s">
        <v>35</v>
      </c>
      <c r="U5840" s="5">
        <v>8</v>
      </c>
      <c r="V5840" s="5" t="str">
        <f>PROPER(DatosTransformados[[#This Row],[Payment Method Hidden]])</f>
        <v>Direct Debit</v>
      </c>
      <c r="W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840" s="5">
        <v>334</v>
      </c>
      <c r="Y5840" s="5"/>
      <c r="Z5840" s="5"/>
      <c r="AA5840" s="5" t="s">
        <v>550</v>
      </c>
      <c r="AB5840" s="6">
        <f>DATEVALUE(DatosTransformados[[#This Row],[Contact Date Hidden]])</f>
        <v>44883</v>
      </c>
      <c r="AC5840" s="6">
        <v>44594</v>
      </c>
      <c r="AD5840" s="5" t="s">
        <v>28</v>
      </c>
      <c r="AE5840" s="5" t="str">
        <f>VLOOKUP(DatosTransformados[[#This Row],[Customer Segment Hidden]],Tabla3[#All],2,FALSE)</f>
        <v>High</v>
      </c>
      <c r="AF5840" s="12">
        <v>9.1722634330100767</v>
      </c>
      <c r="AG5840" s="5">
        <v>8</v>
      </c>
      <c r="AH5840" s="5" t="s">
        <v>63</v>
      </c>
      <c r="AI5840" s="5" t="str">
        <f>IFERROR(VLOOKUP(DatosTransformados[[#This Row],[Preferred Contact Method Hidden]],Tabla3[#All],2,FALSE),DatosTransformados[[#This Row],[Preferred Contact Method Hidden]])</f>
        <v>SMS</v>
      </c>
      <c r="AJ5840" s="5" t="str">
        <f>VLOOKUP(DatosTransformados[[#This Row],[Applied Discount Hidden]],Tabla3[#All],2,FALSE)</f>
        <v>Yes</v>
      </c>
      <c r="AK5840" s="5" t="b">
        <v>1</v>
      </c>
    </row>
    <row r="5841" spans="1:37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">
        <v>21</v>
      </c>
      <c r="O58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1" s="2" t="s">
        <v>33</v>
      </c>
      <c r="Q5841" s="2">
        <v>2</v>
      </c>
      <c r="R5841" s="2" t="s">
        <v>21</v>
      </c>
      <c r="S5841" s="2" t="s">
        <v>52</v>
      </c>
      <c r="T5841" s="2" t="s">
        <v>169</v>
      </c>
      <c r="U5841" s="2">
        <v>10</v>
      </c>
      <c r="V5841" s="2" t="str">
        <f>PROPER(DatosTransformados[[#This Row],[Payment Method Hidden]])</f>
        <v>Paper Check</v>
      </c>
      <c r="W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841" s="2">
        <v>658</v>
      </c>
      <c r="Y5841" s="2"/>
      <c r="Z5841" s="2"/>
      <c r="AA5841" s="2" t="s">
        <v>6541</v>
      </c>
      <c r="AB5841" s="3">
        <f>DATEVALUE(DatosTransformados[[#This Row],[Contact Date Hidden]])</f>
        <v>43936</v>
      </c>
      <c r="AC5841" s="3">
        <v>44557</v>
      </c>
      <c r="AD5841" s="2" t="s">
        <v>28</v>
      </c>
      <c r="AE5841" s="2" t="str">
        <f>VLOOKUP(DatosTransformados[[#This Row],[Customer Segment Hidden]],Tabla3[#All],2,FALSE)</f>
        <v>High</v>
      </c>
      <c r="AF5841" s="11">
        <v>10.68450197244996</v>
      </c>
      <c r="AG5841" s="2">
        <v>2</v>
      </c>
      <c r="AH5841" s="2" t="s">
        <v>63</v>
      </c>
      <c r="AI5841" s="2" t="str">
        <f>IFERROR(VLOOKUP(DatosTransformados[[#This Row],[Preferred Contact Method Hidden]],Tabla3[#All],2,FALSE),DatosTransformados[[#This Row],[Preferred Contact Method Hidden]])</f>
        <v>SMS</v>
      </c>
      <c r="AJ5841" s="2" t="str">
        <f>VLOOKUP(DatosTransformados[[#This Row],[Applied Discount Hidden]],Tabla3[#All],2,FALSE)</f>
        <v>No</v>
      </c>
      <c r="AK5841" s="2" t="b">
        <v>0</v>
      </c>
    </row>
    <row r="5842" spans="1:37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">
        <v>21</v>
      </c>
      <c r="O58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2" s="5" t="s">
        <v>21</v>
      </c>
      <c r="Q5842" s="5">
        <v>0</v>
      </c>
      <c r="R5842" s="5" t="s">
        <v>21</v>
      </c>
      <c r="S5842" s="5" t="s">
        <v>52</v>
      </c>
      <c r="T5842" s="5" t="s">
        <v>35</v>
      </c>
      <c r="U5842" s="5">
        <v>19</v>
      </c>
      <c r="V5842" s="5" t="str">
        <f>PROPER(DatosTransformados[[#This Row],[Payment Method Hidden]])</f>
        <v>Direct Debit</v>
      </c>
      <c r="W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5842" s="5">
        <v>1344</v>
      </c>
      <c r="Y5842" s="5"/>
      <c r="Z5842" s="5"/>
      <c r="AA5842" s="5" t="s">
        <v>348</v>
      </c>
      <c r="AB5842" s="6">
        <f>DATEVALUE(DatosTransformados[[#This Row],[Contact Date Hidden]])</f>
        <v>43892</v>
      </c>
      <c r="AC5842" s="6">
        <v>43963</v>
      </c>
      <c r="AD5842" s="5" t="s">
        <v>44</v>
      </c>
      <c r="AE5842" s="5" t="str">
        <f>VLOOKUP(DatosTransformados[[#This Row],[Customer Segment Hidden]],Tabla3[#All],2,FALSE)</f>
        <v>Medium</v>
      </c>
      <c r="AF5842" s="12">
        <v>20.958007675771391</v>
      </c>
      <c r="AG5842" s="5">
        <v>6</v>
      </c>
      <c r="AH5842" s="5" t="s">
        <v>63</v>
      </c>
      <c r="AI5842" s="5" t="str">
        <f>IFERROR(VLOOKUP(DatosTransformados[[#This Row],[Preferred Contact Method Hidden]],Tabla3[#All],2,FALSE),DatosTransformados[[#This Row],[Preferred Contact Method Hidden]])</f>
        <v>SMS</v>
      </c>
      <c r="AJ5842" s="5" t="str">
        <f>VLOOKUP(DatosTransformados[[#This Row],[Applied Discount Hidden]],Tabla3[#All],2,FALSE)</f>
        <v>Yes</v>
      </c>
      <c r="AK5842" s="5" t="b">
        <v>1</v>
      </c>
    </row>
    <row r="5843" spans="1:37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">
        <v>33</v>
      </c>
      <c r="O58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3" s="2" t="s">
        <v>21</v>
      </c>
      <c r="Q5843" s="2">
        <v>0</v>
      </c>
      <c r="R5843" s="2" t="s">
        <v>21</v>
      </c>
      <c r="S5843" s="2" t="s">
        <v>52</v>
      </c>
      <c r="T5843" s="2" t="s">
        <v>35</v>
      </c>
      <c r="U5843" s="2">
        <v>33</v>
      </c>
      <c r="V5843" s="2" t="str">
        <f>PROPER(DatosTransformados[[#This Row],[Payment Method Hidden]])</f>
        <v>Direct Debit</v>
      </c>
      <c r="W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5843" s="2">
        <v>2319</v>
      </c>
      <c r="Y5843" s="2"/>
      <c r="Z5843" s="2"/>
      <c r="AA5843" s="2" t="s">
        <v>3113</v>
      </c>
      <c r="AB5843" s="3">
        <f>DATEVALUE(DatosTransformados[[#This Row],[Contact Date Hidden]])</f>
        <v>44206</v>
      </c>
      <c r="AC5843" s="3">
        <v>45205</v>
      </c>
      <c r="AD5843" s="2" t="s">
        <v>44</v>
      </c>
      <c r="AE5843" s="2" t="str">
        <f>VLOOKUP(DatosTransformados[[#This Row],[Customer Segment Hidden]],Tabla3[#All],2,FALSE)</f>
        <v>Medium</v>
      </c>
      <c r="AF5843" s="11">
        <v>29.756972961669881</v>
      </c>
      <c r="AG5843" s="2">
        <v>4</v>
      </c>
      <c r="AH5843" s="2" t="s">
        <v>29</v>
      </c>
      <c r="AI5843" s="2" t="str">
        <f>IFERROR(VLOOKUP(DatosTransformados[[#This Row],[Preferred Contact Method Hidden]],Tabla3[#All],2,FALSE),DatosTransformados[[#This Row],[Preferred Contact Method Hidden]])</f>
        <v>Email</v>
      </c>
      <c r="AJ5843" s="2" t="str">
        <f>VLOOKUP(DatosTransformados[[#This Row],[Applied Discount Hidden]],Tabla3[#All],2,FALSE)</f>
        <v>Yes</v>
      </c>
      <c r="AK5843" s="2" t="b">
        <v>1</v>
      </c>
    </row>
    <row r="5844" spans="1:37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">
        <v>21</v>
      </c>
      <c r="O58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4" s="5" t="s">
        <v>33</v>
      </c>
      <c r="Q5844" s="5">
        <v>4</v>
      </c>
      <c r="R5844" s="5" t="s">
        <v>21</v>
      </c>
      <c r="S5844" s="5" t="s">
        <v>52</v>
      </c>
      <c r="T5844" s="5" t="s">
        <v>25</v>
      </c>
      <c r="U5844" s="5">
        <v>9</v>
      </c>
      <c r="V5844" s="5" t="str">
        <f>PROPER(DatosTransformados[[#This Row],[Payment Method Hidden]])</f>
        <v>Credit Card</v>
      </c>
      <c r="W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5844" s="5">
        <v>90</v>
      </c>
      <c r="Y5844" s="5"/>
      <c r="Z5844" s="5"/>
      <c r="AA5844" s="5" t="s">
        <v>785</v>
      </c>
      <c r="AB5844" s="6">
        <f>DATEVALUE(DatosTransformados[[#This Row],[Contact Date Hidden]])</f>
        <v>44402</v>
      </c>
      <c r="AC5844" s="6">
        <v>44886</v>
      </c>
      <c r="AD5844" s="5" t="s">
        <v>38</v>
      </c>
      <c r="AE5844" s="5" t="str">
        <f>VLOOKUP(DatosTransformados[[#This Row],[Customer Segment Hidden]],Tabla3[#All],2,FALSE)</f>
        <v>Low</v>
      </c>
      <c r="AF5844" s="12">
        <v>10.544814983830291</v>
      </c>
      <c r="AG5844" s="5">
        <v>3</v>
      </c>
      <c r="AH5844" s="5" t="s">
        <v>63</v>
      </c>
      <c r="AI5844" s="5" t="str">
        <f>IFERROR(VLOOKUP(DatosTransformados[[#This Row],[Preferred Contact Method Hidden]],Tabla3[#All],2,FALSE),DatosTransformados[[#This Row],[Preferred Contact Method Hidden]])</f>
        <v>SMS</v>
      </c>
      <c r="AJ5844" s="5" t="str">
        <f>VLOOKUP(DatosTransformados[[#This Row],[Applied Discount Hidden]],Tabla3[#All],2,FALSE)</f>
        <v>Yes</v>
      </c>
      <c r="AK5844" s="5" t="b">
        <v>1</v>
      </c>
    </row>
    <row r="5845" spans="1:37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">
        <v>33</v>
      </c>
      <c r="O58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5" s="2" t="s">
        <v>33</v>
      </c>
      <c r="Q5845" s="2">
        <v>2</v>
      </c>
      <c r="R5845" s="2" t="s">
        <v>21</v>
      </c>
      <c r="S5845" s="2" t="s">
        <v>52</v>
      </c>
      <c r="T5845" s="2" t="s">
        <v>169</v>
      </c>
      <c r="U5845" s="2">
        <v>10</v>
      </c>
      <c r="V5845" s="2" t="str">
        <f>PROPER(DatosTransformados[[#This Row],[Payment Method Hidden]])</f>
        <v>Paper Check</v>
      </c>
      <c r="W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845" s="2">
        <v>436</v>
      </c>
      <c r="Y5845" s="2"/>
      <c r="Z5845" s="2"/>
      <c r="AA5845" s="2" t="s">
        <v>8391</v>
      </c>
      <c r="AB5845" s="3">
        <f>DATEVALUE(DatosTransformados[[#This Row],[Contact Date Hidden]])</f>
        <v>44648</v>
      </c>
      <c r="AC5845" s="3">
        <v>44814</v>
      </c>
      <c r="AD5845" s="2" t="s">
        <v>28</v>
      </c>
      <c r="AE5845" s="2" t="str">
        <f>VLOOKUP(DatosTransformados[[#This Row],[Customer Segment Hidden]],Tabla3[#All],2,FALSE)</f>
        <v>High</v>
      </c>
      <c r="AF5845" s="11">
        <v>9.5829874654472711</v>
      </c>
      <c r="AG5845" s="2">
        <v>7</v>
      </c>
      <c r="AH5845" s="2" t="s">
        <v>29</v>
      </c>
      <c r="AI5845" s="2" t="str">
        <f>IFERROR(VLOOKUP(DatosTransformados[[#This Row],[Preferred Contact Method Hidden]],Tabla3[#All],2,FALSE),DatosTransformados[[#This Row],[Preferred Contact Method Hidden]])</f>
        <v>Email</v>
      </c>
      <c r="AJ5845" s="2" t="str">
        <f>VLOOKUP(DatosTransformados[[#This Row],[Applied Discount Hidden]],Tabla3[#All],2,FALSE)</f>
        <v>Yes</v>
      </c>
      <c r="AK5845" s="2" t="b">
        <v>1</v>
      </c>
    </row>
    <row r="5846" spans="1:37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">
        <v>33</v>
      </c>
      <c r="O58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6" s="5" t="s">
        <v>21</v>
      </c>
      <c r="Q5846" s="5">
        <v>0</v>
      </c>
      <c r="R5846" s="5" t="s">
        <v>33</v>
      </c>
      <c r="S5846" s="5" t="s">
        <v>52</v>
      </c>
      <c r="T5846" s="5" t="s">
        <v>169</v>
      </c>
      <c r="U5846" s="5">
        <v>29</v>
      </c>
      <c r="V5846" s="5" t="str">
        <f>PROPER(DatosTransformados[[#This Row],[Payment Method Hidden]])</f>
        <v>Paper Check</v>
      </c>
      <c r="W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5846" s="5">
        <v>63</v>
      </c>
      <c r="Y5846" s="5"/>
      <c r="Z5846" s="5"/>
      <c r="AA5846" s="5" t="s">
        <v>4028</v>
      </c>
      <c r="AB5846" s="6">
        <f>DATEVALUE(DatosTransformados[[#This Row],[Contact Date Hidden]])</f>
        <v>44003</v>
      </c>
      <c r="AC5846" s="6">
        <v>43984</v>
      </c>
      <c r="AD5846" s="5" t="s">
        <v>44</v>
      </c>
      <c r="AE5846" s="5" t="str">
        <f>VLOOKUP(DatosTransformados[[#This Row],[Customer Segment Hidden]],Tabla3[#All],2,FALSE)</f>
        <v>Medium</v>
      </c>
      <c r="AF5846" s="12">
        <v>29.438676188673181</v>
      </c>
      <c r="AG5846" s="5">
        <v>10</v>
      </c>
      <c r="AH5846" s="5" t="s">
        <v>63</v>
      </c>
      <c r="AI5846" s="5" t="str">
        <f>IFERROR(VLOOKUP(DatosTransformados[[#This Row],[Preferred Contact Method Hidden]],Tabla3[#All],2,FALSE),DatosTransformados[[#This Row],[Preferred Contact Method Hidden]])</f>
        <v>SMS</v>
      </c>
      <c r="AJ5846" s="5" t="str">
        <f>VLOOKUP(DatosTransformados[[#This Row],[Applied Discount Hidden]],Tabla3[#All],2,FALSE)</f>
        <v>Yes</v>
      </c>
      <c r="AK5846" s="5" t="b">
        <v>1</v>
      </c>
    </row>
    <row r="5847" spans="1:37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">
        <v>21</v>
      </c>
      <c r="O58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7" s="5" t="s">
        <v>21</v>
      </c>
      <c r="Q5847" s="5">
        <v>0</v>
      </c>
      <c r="R5847" s="5" t="s">
        <v>33</v>
      </c>
      <c r="S5847" s="5" t="s">
        <v>34</v>
      </c>
      <c r="T5847" s="5" t="s">
        <v>35</v>
      </c>
      <c r="U5847" s="5">
        <v>61</v>
      </c>
      <c r="V5847" s="5" t="str">
        <f>PROPER(DatosTransformados[[#This Row],[Payment Method Hidden]])</f>
        <v>Direct Debit</v>
      </c>
      <c r="W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5847" s="5">
        <v>3654</v>
      </c>
      <c r="Y5847" s="5"/>
      <c r="Z5847" s="5"/>
      <c r="AA5847" s="5" t="s">
        <v>2607</v>
      </c>
      <c r="AB5847" s="6">
        <f>DATEVALUE(DatosTransformados[[#This Row],[Contact Date Hidden]])</f>
        <v>44247</v>
      </c>
      <c r="AC5847" s="6">
        <v>44394</v>
      </c>
      <c r="AD5847" s="5" t="s">
        <v>44</v>
      </c>
      <c r="AE5847" s="5" t="str">
        <f>VLOOKUP(DatosTransformados[[#This Row],[Customer Segment Hidden]],Tabla3[#All],2,FALSE)</f>
        <v>Medium</v>
      </c>
      <c r="AF5847" s="12">
        <v>52.971174798398373</v>
      </c>
      <c r="AG5847" s="5">
        <v>6</v>
      </c>
      <c r="AH5847" s="5" t="s">
        <v>63</v>
      </c>
      <c r="AI5847" s="5" t="str">
        <f>IFERROR(VLOOKUP(DatosTransformados[[#This Row],[Preferred Contact Method Hidden]],Tabla3[#All],2,FALSE),DatosTransformados[[#This Row],[Preferred Contact Method Hidden]])</f>
        <v>SMS</v>
      </c>
      <c r="AJ5847" s="5" t="str">
        <f>VLOOKUP(DatosTransformados[[#This Row],[Applied Discount Hidden]],Tabla3[#All],2,FALSE)</f>
        <v>Yes</v>
      </c>
      <c r="AK5847" s="5" t="b">
        <v>1</v>
      </c>
    </row>
    <row r="5848" spans="1:37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">
        <v>21</v>
      </c>
      <c r="O58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8" s="2" t="s">
        <v>33</v>
      </c>
      <c r="Q5848" s="2">
        <v>4</v>
      </c>
      <c r="R5848" s="2" t="s">
        <v>33</v>
      </c>
      <c r="S5848" s="2" t="s">
        <v>52</v>
      </c>
      <c r="T5848" s="2" t="s">
        <v>123</v>
      </c>
      <c r="U5848" s="2">
        <v>35</v>
      </c>
      <c r="V5848" s="2" t="str">
        <f>PROPER(DatosTransformados[[#This Row],[Payment Method Hidden]])</f>
        <v>Credit Card</v>
      </c>
      <c r="W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848" s="2">
        <v>2500</v>
      </c>
      <c r="Y5848" s="2"/>
      <c r="Z5848" s="2"/>
      <c r="AA5848" s="2" t="s">
        <v>1186</v>
      </c>
      <c r="AB5848" s="3">
        <f>DATEVALUE(DatosTransformados[[#This Row],[Contact Date Hidden]])</f>
        <v>44512</v>
      </c>
      <c r="AC5848" s="3">
        <v>44237</v>
      </c>
      <c r="AD5848" s="2" t="s">
        <v>38</v>
      </c>
      <c r="AE5848" s="2" t="str">
        <f>VLOOKUP(DatosTransformados[[#This Row],[Customer Segment Hidden]],Tabla3[#All],2,FALSE)</f>
        <v>Low</v>
      </c>
      <c r="AF5848" s="11">
        <v>39.297082020681493</v>
      </c>
      <c r="AG5848" s="2">
        <v>6</v>
      </c>
      <c r="AH5848" s="2" t="s">
        <v>63</v>
      </c>
      <c r="AI5848" s="2" t="str">
        <f>IFERROR(VLOOKUP(DatosTransformados[[#This Row],[Preferred Contact Method Hidden]],Tabla3[#All],2,FALSE),DatosTransformados[[#This Row],[Preferred Contact Method Hidden]])</f>
        <v>SMS</v>
      </c>
      <c r="AJ5848" s="2" t="str">
        <f>VLOOKUP(DatosTransformados[[#This Row],[Applied Discount Hidden]],Tabla3[#All],2,FALSE)</f>
        <v>No</v>
      </c>
      <c r="AK5848" s="2" t="b">
        <v>0</v>
      </c>
    </row>
    <row r="5849" spans="1:37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">
        <v>21</v>
      </c>
      <c r="O58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49" s="5" t="s">
        <v>21</v>
      </c>
      <c r="Q5849" s="5">
        <v>0</v>
      </c>
      <c r="R5849" s="5" t="s">
        <v>21</v>
      </c>
      <c r="S5849" s="5" t="s">
        <v>24</v>
      </c>
      <c r="T5849" s="5" t="s">
        <v>207</v>
      </c>
      <c r="U5849" s="5">
        <v>57</v>
      </c>
      <c r="V5849" s="5" t="str">
        <f>PROPER(DatosTransformados[[#This Row],[Payment Method Hidden]])</f>
        <v>Paper Check</v>
      </c>
      <c r="W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5849" s="5">
        <v>57</v>
      </c>
      <c r="Y5849" s="5" t="s">
        <v>42</v>
      </c>
      <c r="Z5849" s="5" t="s">
        <v>184</v>
      </c>
      <c r="AA5849" s="5" t="s">
        <v>1190</v>
      </c>
      <c r="AB5849" s="6">
        <f>DATEVALUE(DatosTransformados[[#This Row],[Contact Date Hidden]])</f>
        <v>44337</v>
      </c>
      <c r="AC5849" s="6">
        <v>44067</v>
      </c>
      <c r="AD5849" s="5" t="s">
        <v>44</v>
      </c>
      <c r="AE5849" s="5" t="str">
        <f>VLOOKUP(DatosTransformados[[#This Row],[Customer Segment Hidden]],Tabla3[#All],2,FALSE)</f>
        <v>Medium</v>
      </c>
      <c r="AF5849" s="12">
        <v>65.08666497265888</v>
      </c>
      <c r="AG5849" s="5">
        <v>4</v>
      </c>
      <c r="AH5849" s="5" t="s">
        <v>49</v>
      </c>
      <c r="AI5849" s="5" t="str">
        <f>IFERROR(VLOOKUP(DatosTransformados[[#This Row],[Preferred Contact Method Hidden]],Tabla3[#All],2,FALSE),DatosTransformados[[#This Row],[Preferred Contact Method Hidden]])</f>
        <v>Phone</v>
      </c>
      <c r="AJ5849" s="5" t="str">
        <f>VLOOKUP(DatosTransformados[[#This Row],[Applied Discount Hidden]],Tabla3[#All],2,FALSE)</f>
        <v>No</v>
      </c>
      <c r="AK5849" s="5" t="b">
        <v>0</v>
      </c>
    </row>
    <row r="5850" spans="1:37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">
        <v>21</v>
      </c>
      <c r="O58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0" s="2" t="s">
        <v>21</v>
      </c>
      <c r="Q5850" s="2">
        <v>0</v>
      </c>
      <c r="R5850" s="2" t="s">
        <v>21</v>
      </c>
      <c r="S5850" s="2" t="s">
        <v>52</v>
      </c>
      <c r="T5850" s="2" t="s">
        <v>123</v>
      </c>
      <c r="U5850" s="2">
        <v>38</v>
      </c>
      <c r="V5850" s="2" t="str">
        <f>PROPER(DatosTransformados[[#This Row],[Payment Method Hidden]])</f>
        <v>Credit Card</v>
      </c>
      <c r="W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5850" s="2">
        <v>2238</v>
      </c>
      <c r="Y5850" s="2"/>
      <c r="Z5850" s="2"/>
      <c r="AA5850" s="2" t="s">
        <v>6362</v>
      </c>
      <c r="AB5850" s="3">
        <f>DATEVALUE(DatosTransformados[[#This Row],[Contact Date Hidden]])</f>
        <v>44341</v>
      </c>
      <c r="AC5850" s="3">
        <v>44363</v>
      </c>
      <c r="AD5850" s="2" t="s">
        <v>38</v>
      </c>
      <c r="AE5850" s="2" t="str">
        <f>VLOOKUP(DatosTransformados[[#This Row],[Customer Segment Hidden]],Tabla3[#All],2,FALSE)</f>
        <v>Low</v>
      </c>
      <c r="AF5850" s="11">
        <v>35.088964317510388</v>
      </c>
      <c r="AG5850" s="2">
        <v>5</v>
      </c>
      <c r="AH5850" s="2" t="s">
        <v>63</v>
      </c>
      <c r="AI5850" s="2" t="str">
        <f>IFERROR(VLOOKUP(DatosTransformados[[#This Row],[Preferred Contact Method Hidden]],Tabla3[#All],2,FALSE),DatosTransformados[[#This Row],[Preferred Contact Method Hidden]])</f>
        <v>SMS</v>
      </c>
      <c r="AJ5850" s="2" t="str">
        <f>VLOOKUP(DatosTransformados[[#This Row],[Applied Discount Hidden]],Tabla3[#All],2,FALSE)</f>
        <v>No</v>
      </c>
      <c r="AK5850" s="2" t="b">
        <v>0</v>
      </c>
    </row>
    <row r="5851" spans="1:37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">
        <v>33</v>
      </c>
      <c r="O58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1" s="5" t="s">
        <v>21</v>
      </c>
      <c r="Q5851" s="5">
        <v>0</v>
      </c>
      <c r="R5851" s="5" t="s">
        <v>33</v>
      </c>
      <c r="S5851" s="5" t="s">
        <v>24</v>
      </c>
      <c r="T5851" s="5" t="s">
        <v>123</v>
      </c>
      <c r="U5851" s="5">
        <v>18</v>
      </c>
      <c r="V5851" s="5" t="str">
        <f>PROPER(DatosTransformados[[#This Row],[Payment Method Hidden]])</f>
        <v>Credit Card</v>
      </c>
      <c r="W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851" s="5">
        <v>403</v>
      </c>
      <c r="Y5851" s="5" t="s">
        <v>87</v>
      </c>
      <c r="Z5851" s="5" t="s">
        <v>1400</v>
      </c>
      <c r="AA5851" s="5" t="s">
        <v>2300</v>
      </c>
      <c r="AB5851" s="6">
        <f>DATEVALUE(DatosTransformados[[#This Row],[Contact Date Hidden]])</f>
        <v>45193</v>
      </c>
      <c r="AC5851" s="6">
        <v>44439</v>
      </c>
      <c r="AD5851" s="5" t="s">
        <v>38</v>
      </c>
      <c r="AE5851" s="5" t="str">
        <f>VLOOKUP(DatosTransformados[[#This Row],[Customer Segment Hidden]],Tabla3[#All],2,FALSE)</f>
        <v>Low</v>
      </c>
      <c r="AF5851" s="12">
        <v>18.561531269737198</v>
      </c>
      <c r="AG5851" s="5">
        <v>8</v>
      </c>
      <c r="AH5851" s="5" t="s">
        <v>63</v>
      </c>
      <c r="AI5851" s="5" t="str">
        <f>IFERROR(VLOOKUP(DatosTransformados[[#This Row],[Preferred Contact Method Hidden]],Tabla3[#All],2,FALSE),DatosTransformados[[#This Row],[Preferred Contact Method Hidden]])</f>
        <v>SMS</v>
      </c>
      <c r="AJ5851" s="5" t="str">
        <f>VLOOKUP(DatosTransformados[[#This Row],[Applied Discount Hidden]],Tabla3[#All],2,FALSE)</f>
        <v>Yes</v>
      </c>
      <c r="AK5851" s="5" t="b">
        <v>1</v>
      </c>
    </row>
    <row r="5852" spans="1:37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">
        <v>21</v>
      </c>
      <c r="O58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2" s="2" t="s">
        <v>21</v>
      </c>
      <c r="Q5852" s="2">
        <v>0</v>
      </c>
      <c r="R5852" s="2" t="s">
        <v>21</v>
      </c>
      <c r="S5852" s="2" t="s">
        <v>24</v>
      </c>
      <c r="T5852" s="2" t="s">
        <v>35</v>
      </c>
      <c r="U5852" s="2">
        <v>43</v>
      </c>
      <c r="V5852" s="2" t="str">
        <f>PROPER(DatosTransformados[[#This Row],[Payment Method Hidden]])</f>
        <v>Direct Debit</v>
      </c>
      <c r="W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852" s="2">
        <v>415</v>
      </c>
      <c r="Y5852" s="2" t="s">
        <v>42</v>
      </c>
      <c r="Z5852" s="2" t="s">
        <v>213</v>
      </c>
      <c r="AA5852" s="2" t="s">
        <v>1653</v>
      </c>
      <c r="AB5852" s="3">
        <f>DATEVALUE(DatosTransformados[[#This Row],[Contact Date Hidden]])</f>
        <v>44789</v>
      </c>
      <c r="AC5852" s="3">
        <v>44986</v>
      </c>
      <c r="AD5852" s="2" t="s">
        <v>44</v>
      </c>
      <c r="AE5852" s="2" t="str">
        <f>VLOOKUP(DatosTransformados[[#This Row],[Customer Segment Hidden]],Tabla3[#All],2,FALSE)</f>
        <v>Medium</v>
      </c>
      <c r="AF5852" s="11">
        <v>46.32566905047846</v>
      </c>
      <c r="AG5852" s="2">
        <v>2</v>
      </c>
      <c r="AH5852" s="2" t="s">
        <v>49</v>
      </c>
      <c r="AI5852" s="2" t="str">
        <f>IFERROR(VLOOKUP(DatosTransformados[[#This Row],[Preferred Contact Method Hidden]],Tabla3[#All],2,FALSE),DatosTransformados[[#This Row],[Preferred Contact Method Hidden]])</f>
        <v>Phone</v>
      </c>
      <c r="AJ5852" s="2" t="str">
        <f>VLOOKUP(DatosTransformados[[#This Row],[Applied Discount Hidden]],Tabla3[#All],2,FALSE)</f>
        <v>No</v>
      </c>
      <c r="AK5852" s="2" t="b">
        <v>0</v>
      </c>
    </row>
    <row r="5853" spans="1:37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">
        <v>21</v>
      </c>
      <c r="O58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3" s="5" t="s">
        <v>21</v>
      </c>
      <c r="Q5853" s="5">
        <v>0</v>
      </c>
      <c r="R5853" s="5" t="s">
        <v>21</v>
      </c>
      <c r="S5853" s="5" t="s">
        <v>24</v>
      </c>
      <c r="T5853" s="5" t="s">
        <v>35</v>
      </c>
      <c r="U5853" s="5">
        <v>50</v>
      </c>
      <c r="V5853" s="5" t="str">
        <f>PROPER(DatosTransformados[[#This Row],[Payment Method Hidden]])</f>
        <v>Direct Debit</v>
      </c>
      <c r="W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853" s="5">
        <v>206</v>
      </c>
      <c r="Y5853" s="5" t="s">
        <v>42</v>
      </c>
      <c r="Z5853" s="5" t="s">
        <v>359</v>
      </c>
      <c r="AA5853" s="5" t="s">
        <v>3972</v>
      </c>
      <c r="AB5853" s="6">
        <f>DATEVALUE(DatosTransformados[[#This Row],[Contact Date Hidden]])</f>
        <v>44246</v>
      </c>
      <c r="AC5853" s="6">
        <v>44417</v>
      </c>
      <c r="AD5853" s="5" t="s">
        <v>38</v>
      </c>
      <c r="AE5853" s="5" t="str">
        <f>VLOOKUP(DatosTransformados[[#This Row],[Customer Segment Hidden]],Tabla3[#All],2,FALSE)</f>
        <v>Low</v>
      </c>
      <c r="AF5853" s="12">
        <v>44.896659272519592</v>
      </c>
      <c r="AG5853" s="5">
        <v>1</v>
      </c>
      <c r="AH5853" s="5" t="s">
        <v>49</v>
      </c>
      <c r="AI5853" s="5" t="str">
        <f>IFERROR(VLOOKUP(DatosTransformados[[#This Row],[Preferred Contact Method Hidden]],Tabla3[#All],2,FALSE),DatosTransformados[[#This Row],[Preferred Contact Method Hidden]])</f>
        <v>Phone</v>
      </c>
      <c r="AJ5853" s="5" t="str">
        <f>VLOOKUP(DatosTransformados[[#This Row],[Applied Discount Hidden]],Tabla3[#All],2,FALSE)</f>
        <v>Yes</v>
      </c>
      <c r="AK5853" s="5" t="b">
        <v>1</v>
      </c>
    </row>
    <row r="5854" spans="1:37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">
        <v>33</v>
      </c>
      <c r="O58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4" s="2" t="s">
        <v>21</v>
      </c>
      <c r="Q5854" s="2">
        <v>0</v>
      </c>
      <c r="R5854" s="2" t="s">
        <v>33</v>
      </c>
      <c r="S5854" s="2" t="s">
        <v>24</v>
      </c>
      <c r="T5854" s="2" t="s">
        <v>35</v>
      </c>
      <c r="U5854" s="2">
        <v>39</v>
      </c>
      <c r="V5854" s="2" t="str">
        <f>PROPER(DatosTransformados[[#This Row],[Payment Method Hidden]])</f>
        <v>Direct Debit</v>
      </c>
      <c r="W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854" s="2">
        <v>1814</v>
      </c>
      <c r="Y5854" s="2" t="s">
        <v>42</v>
      </c>
      <c r="Z5854" s="2" t="s">
        <v>359</v>
      </c>
      <c r="AA5854" s="2" t="s">
        <v>3408</v>
      </c>
      <c r="AB5854" s="3">
        <f>DATEVALUE(DatosTransformados[[#This Row],[Contact Date Hidden]])</f>
        <v>45234</v>
      </c>
      <c r="AC5854" s="3">
        <v>44237</v>
      </c>
      <c r="AD5854" s="2" t="s">
        <v>44</v>
      </c>
      <c r="AE5854" s="2" t="str">
        <f>VLOOKUP(DatosTransformados[[#This Row],[Customer Segment Hidden]],Tabla3[#All],2,FALSE)</f>
        <v>Medium</v>
      </c>
      <c r="AF5854" s="11">
        <v>45.768676348850377</v>
      </c>
      <c r="AG5854" s="2">
        <v>2</v>
      </c>
      <c r="AH5854" s="2" t="s">
        <v>49</v>
      </c>
      <c r="AI5854" s="2" t="str">
        <f>IFERROR(VLOOKUP(DatosTransformados[[#This Row],[Preferred Contact Method Hidden]],Tabla3[#All],2,FALSE),DatosTransformados[[#This Row],[Preferred Contact Method Hidden]])</f>
        <v>Phone</v>
      </c>
      <c r="AJ5854" s="2" t="str">
        <f>VLOOKUP(DatosTransformados[[#This Row],[Applied Discount Hidden]],Tabla3[#All],2,FALSE)</f>
        <v>Yes</v>
      </c>
      <c r="AK5854" s="2" t="b">
        <v>1</v>
      </c>
    </row>
    <row r="5855" spans="1:37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">
        <v>21</v>
      </c>
      <c r="O58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5" s="5" t="s">
        <v>33</v>
      </c>
      <c r="Q5855" s="5">
        <v>6</v>
      </c>
      <c r="R5855" s="5" t="s">
        <v>33</v>
      </c>
      <c r="S5855" s="5" t="s">
        <v>24</v>
      </c>
      <c r="T5855" s="5" t="s">
        <v>35</v>
      </c>
      <c r="U5855" s="5">
        <v>39</v>
      </c>
      <c r="V5855" s="5" t="str">
        <f>PROPER(DatosTransformados[[#This Row],[Payment Method Hidden]])</f>
        <v>Direct Debit</v>
      </c>
      <c r="W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855" s="5">
        <v>1619</v>
      </c>
      <c r="Y5855" s="5"/>
      <c r="Z5855" s="5"/>
      <c r="AA5855" s="5" t="s">
        <v>189</v>
      </c>
      <c r="AB5855" s="6">
        <f>DATEVALUE(DatosTransformados[[#This Row],[Contact Date Hidden]])</f>
        <v>44288</v>
      </c>
      <c r="AC5855" s="6">
        <v>44901</v>
      </c>
      <c r="AD5855" s="5" t="s">
        <v>38</v>
      </c>
      <c r="AE5855" s="5" t="str">
        <f>VLOOKUP(DatosTransformados[[#This Row],[Customer Segment Hidden]],Tabla3[#All],2,FALSE)</f>
        <v>Low</v>
      </c>
      <c r="AF5855" s="12">
        <v>44.63917060990228</v>
      </c>
      <c r="AG5855" s="5">
        <v>5</v>
      </c>
      <c r="AH5855" s="5" t="s">
        <v>63</v>
      </c>
      <c r="AI5855" s="5" t="str">
        <f>IFERROR(VLOOKUP(DatosTransformados[[#This Row],[Preferred Contact Method Hidden]],Tabla3[#All],2,FALSE),DatosTransformados[[#This Row],[Preferred Contact Method Hidden]])</f>
        <v>SMS</v>
      </c>
      <c r="AJ5855" s="5" t="str">
        <f>VLOOKUP(DatosTransformados[[#This Row],[Applied Discount Hidden]],Tabla3[#All],2,FALSE)</f>
        <v>Yes</v>
      </c>
      <c r="AK5855" s="5" t="b">
        <v>1</v>
      </c>
    </row>
    <row r="5856" spans="1:37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">
        <v>21</v>
      </c>
      <c r="O58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6" s="2" t="s">
        <v>21</v>
      </c>
      <c r="Q5856" s="2">
        <v>0</v>
      </c>
      <c r="R5856" s="2" t="s">
        <v>33</v>
      </c>
      <c r="S5856" s="2" t="s">
        <v>34</v>
      </c>
      <c r="T5856" s="2" t="s">
        <v>25</v>
      </c>
      <c r="U5856" s="2">
        <v>47</v>
      </c>
      <c r="V5856" s="2" t="str">
        <f>PROPER(DatosTransformados[[#This Row],[Payment Method Hidden]])</f>
        <v>Credit Card</v>
      </c>
      <c r="W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5856" s="2">
        <v>2671</v>
      </c>
      <c r="Y5856" s="2"/>
      <c r="Z5856" s="2"/>
      <c r="AA5856" s="2" t="s">
        <v>708</v>
      </c>
      <c r="AB5856" s="3">
        <f>DATEVALUE(DatosTransformados[[#This Row],[Contact Date Hidden]])</f>
        <v>44932</v>
      </c>
      <c r="AC5856" s="3">
        <v>44225</v>
      </c>
      <c r="AD5856" s="2" t="s">
        <v>28</v>
      </c>
      <c r="AE5856" s="2" t="str">
        <f>VLOOKUP(DatosTransformados[[#This Row],[Customer Segment Hidden]],Tabla3[#All],2,FALSE)</f>
        <v>High</v>
      </c>
      <c r="AF5856" s="11">
        <v>40.815644112268622</v>
      </c>
      <c r="AG5856" s="2">
        <v>5</v>
      </c>
      <c r="AH5856" s="2" t="s">
        <v>49</v>
      </c>
      <c r="AI5856" s="2" t="str">
        <f>IFERROR(VLOOKUP(DatosTransformados[[#This Row],[Preferred Contact Method Hidden]],Tabla3[#All],2,FALSE),DatosTransformados[[#This Row],[Preferred Contact Method Hidden]])</f>
        <v>Phone</v>
      </c>
      <c r="AJ5856" s="2" t="str">
        <f>VLOOKUP(DatosTransformados[[#This Row],[Applied Discount Hidden]],Tabla3[#All],2,FALSE)</f>
        <v>Yes</v>
      </c>
      <c r="AK5856" s="2" t="b">
        <v>1</v>
      </c>
    </row>
    <row r="5857" spans="1:37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">
        <v>21</v>
      </c>
      <c r="O58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7" s="5" t="s">
        <v>21</v>
      </c>
      <c r="Q5857" s="5">
        <v>0</v>
      </c>
      <c r="R5857" s="5" t="s">
        <v>21</v>
      </c>
      <c r="S5857" s="5" t="s">
        <v>24</v>
      </c>
      <c r="T5857" s="5" t="s">
        <v>117</v>
      </c>
      <c r="U5857" s="5">
        <v>16</v>
      </c>
      <c r="V5857" s="5" t="str">
        <f>PROPER(DatosTransformados[[#This Row],[Payment Method Hidden]])</f>
        <v>Direct Debit</v>
      </c>
      <c r="W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857" s="5">
        <v>207</v>
      </c>
      <c r="Y5857" s="5"/>
      <c r="Z5857" s="5"/>
      <c r="AA5857" s="5" t="s">
        <v>8404</v>
      </c>
      <c r="AB5857" s="6">
        <f>DATEVALUE(DatosTransformados[[#This Row],[Contact Date Hidden]])</f>
        <v>44988</v>
      </c>
      <c r="AC5857" s="6">
        <v>44485</v>
      </c>
      <c r="AD5857" s="5" t="s">
        <v>44</v>
      </c>
      <c r="AE5857" s="5" t="str">
        <f>VLOOKUP(DatosTransformados[[#This Row],[Customer Segment Hidden]],Tabla3[#All],2,FALSE)</f>
        <v>Medium</v>
      </c>
      <c r="AF5857" s="12">
        <v>16.69397269258733</v>
      </c>
      <c r="AG5857" s="5">
        <v>5</v>
      </c>
      <c r="AH5857" s="5" t="s">
        <v>63</v>
      </c>
      <c r="AI5857" s="5" t="str">
        <f>IFERROR(VLOOKUP(DatosTransformados[[#This Row],[Preferred Contact Method Hidden]],Tabla3[#All],2,FALSE),DatosTransformados[[#This Row],[Preferred Contact Method Hidden]])</f>
        <v>SMS</v>
      </c>
      <c r="AJ5857" s="5" t="str">
        <f>VLOOKUP(DatosTransformados[[#This Row],[Applied Discount Hidden]],Tabla3[#All],2,FALSE)</f>
        <v>Yes</v>
      </c>
      <c r="AK5857" s="5" t="b">
        <v>1</v>
      </c>
    </row>
    <row r="5858" spans="1:37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">
        <v>21</v>
      </c>
      <c r="O58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8" s="2" t="s">
        <v>33</v>
      </c>
      <c r="Q5858" s="2">
        <v>2</v>
      </c>
      <c r="R5858" s="2" t="s">
        <v>21</v>
      </c>
      <c r="S5858" s="2" t="s">
        <v>24</v>
      </c>
      <c r="T5858" s="2" t="s">
        <v>25</v>
      </c>
      <c r="U5858" s="2">
        <v>12</v>
      </c>
      <c r="V5858" s="2" t="str">
        <f>PROPER(DatosTransformados[[#This Row],[Payment Method Hidden]])</f>
        <v>Credit Card</v>
      </c>
      <c r="W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858" s="2">
        <v>18</v>
      </c>
      <c r="Y5858" s="2" t="s">
        <v>87</v>
      </c>
      <c r="Z5858" s="2" t="s">
        <v>687</v>
      </c>
      <c r="AA5858" s="2" t="s">
        <v>8406</v>
      </c>
      <c r="AB5858" s="3">
        <f>DATEVALUE(DatosTransformados[[#This Row],[Contact Date Hidden]])</f>
        <v>44384</v>
      </c>
      <c r="AC5858" s="3">
        <v>44037</v>
      </c>
      <c r="AD5858" s="2" t="s">
        <v>38</v>
      </c>
      <c r="AE5858" s="2" t="str">
        <f>VLOOKUP(DatosTransformados[[#This Row],[Customer Segment Hidden]],Tabla3[#All],2,FALSE)</f>
        <v>Low</v>
      </c>
      <c r="AF5858" s="11">
        <v>12.67988399172488</v>
      </c>
      <c r="AG5858" s="2">
        <v>0</v>
      </c>
      <c r="AH5858" s="2" t="s">
        <v>29</v>
      </c>
      <c r="AI5858" s="2" t="str">
        <f>IFERROR(VLOOKUP(DatosTransformados[[#This Row],[Preferred Contact Method Hidden]],Tabla3[#All],2,FALSE),DatosTransformados[[#This Row],[Preferred Contact Method Hidden]])</f>
        <v>Email</v>
      </c>
      <c r="AJ5858" s="2" t="str">
        <f>VLOOKUP(DatosTransformados[[#This Row],[Applied Discount Hidden]],Tabla3[#All],2,FALSE)</f>
        <v>No</v>
      </c>
      <c r="AK5858" s="2" t="b">
        <v>0</v>
      </c>
    </row>
    <row r="5859" spans="1:37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">
        <v>21</v>
      </c>
      <c r="O58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59" s="5" t="s">
        <v>21</v>
      </c>
      <c r="Q5859" s="5">
        <v>0</v>
      </c>
      <c r="R5859" s="5" t="s">
        <v>21</v>
      </c>
      <c r="S5859" s="5" t="s">
        <v>52</v>
      </c>
      <c r="T5859" s="5" t="s">
        <v>35</v>
      </c>
      <c r="U5859" s="5">
        <v>10</v>
      </c>
      <c r="V5859" s="5" t="str">
        <f>PROPER(DatosTransformados[[#This Row],[Payment Method Hidden]])</f>
        <v>Direct Debit</v>
      </c>
      <c r="W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5859" s="5">
        <v>742</v>
      </c>
      <c r="Y5859" s="5"/>
      <c r="Z5859" s="5"/>
      <c r="AA5859" s="5" t="s">
        <v>2310</v>
      </c>
      <c r="AB5859" s="6">
        <f>DATEVALUE(DatosTransformados[[#This Row],[Contact Date Hidden]])</f>
        <v>44768</v>
      </c>
      <c r="AC5859" s="6">
        <v>44321</v>
      </c>
      <c r="AD5859" s="5" t="s">
        <v>38</v>
      </c>
      <c r="AE5859" s="5" t="str">
        <f>VLOOKUP(DatosTransformados[[#This Row],[Customer Segment Hidden]],Tabla3[#All],2,FALSE)</f>
        <v>Low</v>
      </c>
      <c r="AF5859" s="12">
        <v>9.4078481225173416</v>
      </c>
      <c r="AG5859" s="5">
        <v>7</v>
      </c>
      <c r="AH5859" s="5" t="s">
        <v>29</v>
      </c>
      <c r="AI5859" s="5" t="str">
        <f>IFERROR(VLOOKUP(DatosTransformados[[#This Row],[Preferred Contact Method Hidden]],Tabla3[#All],2,FALSE),DatosTransformados[[#This Row],[Preferred Contact Method Hidden]])</f>
        <v>Email</v>
      </c>
      <c r="AJ5859" s="5" t="str">
        <f>VLOOKUP(DatosTransformados[[#This Row],[Applied Discount Hidden]],Tabla3[#All],2,FALSE)</f>
        <v>Yes</v>
      </c>
      <c r="AK5859" s="5" t="b">
        <v>1</v>
      </c>
    </row>
    <row r="5860" spans="1:37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">
        <v>21</v>
      </c>
      <c r="O58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0" s="2" t="s">
        <v>21</v>
      </c>
      <c r="Q5860" s="2">
        <v>0</v>
      </c>
      <c r="R5860" s="2" t="s">
        <v>21</v>
      </c>
      <c r="S5860" s="2" t="s">
        <v>24</v>
      </c>
      <c r="T5860" s="2" t="s">
        <v>35</v>
      </c>
      <c r="U5860" s="2">
        <v>37</v>
      </c>
      <c r="V5860" s="2" t="str">
        <f>PROPER(DatosTransformados[[#This Row],[Payment Method Hidden]])</f>
        <v>Direct Debit</v>
      </c>
      <c r="W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860" s="2">
        <v>668</v>
      </c>
      <c r="Y5860" s="2"/>
      <c r="Z5860" s="2"/>
      <c r="AA5860" s="2" t="s">
        <v>8409</v>
      </c>
      <c r="AB5860" s="3">
        <f>DATEVALUE(DatosTransformados[[#This Row],[Contact Date Hidden]])</f>
        <v>44108</v>
      </c>
      <c r="AC5860" s="3">
        <v>44976</v>
      </c>
      <c r="AD5860" s="2" t="s">
        <v>38</v>
      </c>
      <c r="AE5860" s="2" t="str">
        <f>VLOOKUP(DatosTransformados[[#This Row],[Customer Segment Hidden]],Tabla3[#All],2,FALSE)</f>
        <v>Low</v>
      </c>
      <c r="AF5860" s="11">
        <v>42.25247226530071</v>
      </c>
      <c r="AG5860" s="2">
        <v>9</v>
      </c>
      <c r="AH5860" s="2" t="s">
        <v>29</v>
      </c>
      <c r="AI5860" s="2" t="str">
        <f>IFERROR(VLOOKUP(DatosTransformados[[#This Row],[Preferred Contact Method Hidden]],Tabla3[#All],2,FALSE),DatosTransformados[[#This Row],[Preferred Contact Method Hidden]])</f>
        <v>Email</v>
      </c>
      <c r="AJ5860" s="2" t="str">
        <f>VLOOKUP(DatosTransformados[[#This Row],[Applied Discount Hidden]],Tabla3[#All],2,FALSE)</f>
        <v>Yes</v>
      </c>
      <c r="AK5860" s="2" t="b">
        <v>1</v>
      </c>
    </row>
    <row r="5861" spans="1:37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">
        <v>21</v>
      </c>
      <c r="O58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1" s="5" t="s">
        <v>21</v>
      </c>
      <c r="Q5861" s="5">
        <v>0</v>
      </c>
      <c r="R5861" s="5" t="s">
        <v>21</v>
      </c>
      <c r="S5861" s="5" t="s">
        <v>24</v>
      </c>
      <c r="T5861" s="5" t="s">
        <v>25</v>
      </c>
      <c r="U5861" s="5">
        <v>56</v>
      </c>
      <c r="V5861" s="5" t="str">
        <f>PROPER(DatosTransformados[[#This Row],[Payment Method Hidden]])</f>
        <v>Credit Card</v>
      </c>
      <c r="W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5861" s="5">
        <v>1390</v>
      </c>
      <c r="Y5861" s="5"/>
      <c r="Z5861" s="5"/>
      <c r="AA5861" s="5" t="s">
        <v>8314</v>
      </c>
      <c r="AB5861" s="6">
        <f>DATEVALUE(DatosTransformados[[#This Row],[Contact Date Hidden]])</f>
        <v>44874</v>
      </c>
      <c r="AC5861" s="6">
        <v>44882</v>
      </c>
      <c r="AD5861" s="5" t="s">
        <v>44</v>
      </c>
      <c r="AE5861" s="5" t="str">
        <f>VLOOKUP(DatosTransformados[[#This Row],[Customer Segment Hidden]],Tabla3[#All],2,FALSE)</f>
        <v>Medium</v>
      </c>
      <c r="AF5861" s="12">
        <v>60.903734392436789</v>
      </c>
      <c r="AG5861" s="5">
        <v>10</v>
      </c>
      <c r="AH5861" s="5" t="s">
        <v>49</v>
      </c>
      <c r="AI5861" s="5" t="str">
        <f>IFERROR(VLOOKUP(DatosTransformados[[#This Row],[Preferred Contact Method Hidden]],Tabla3[#All],2,FALSE),DatosTransformados[[#This Row],[Preferred Contact Method Hidden]])</f>
        <v>Phone</v>
      </c>
      <c r="AJ5861" s="5" t="str">
        <f>VLOOKUP(DatosTransformados[[#This Row],[Applied Discount Hidden]],Tabla3[#All],2,FALSE)</f>
        <v>No</v>
      </c>
      <c r="AK5861" s="5" t="b">
        <v>0</v>
      </c>
    </row>
    <row r="5862" spans="1:37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">
        <v>21</v>
      </c>
      <c r="O58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2" s="2" t="s">
        <v>21</v>
      </c>
      <c r="Q5862" s="2">
        <v>0</v>
      </c>
      <c r="R5862" s="2" t="s">
        <v>21</v>
      </c>
      <c r="S5862" s="2" t="s">
        <v>24</v>
      </c>
      <c r="T5862" s="2" t="s">
        <v>25</v>
      </c>
      <c r="U5862" s="2">
        <v>8</v>
      </c>
      <c r="V5862" s="2" t="str">
        <f>PROPER(DatosTransformados[[#This Row],[Payment Method Hidden]])</f>
        <v>Credit Card</v>
      </c>
      <c r="W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862" s="2">
        <v>130</v>
      </c>
      <c r="Y5862" s="2"/>
      <c r="Z5862" s="2"/>
      <c r="AA5862" s="2" t="s">
        <v>7317</v>
      </c>
      <c r="AB5862" s="3">
        <f>DATEVALUE(DatosTransformados[[#This Row],[Contact Date Hidden]])</f>
        <v>44689</v>
      </c>
      <c r="AC5862" s="3">
        <v>44805</v>
      </c>
      <c r="AD5862" s="2" t="s">
        <v>38</v>
      </c>
      <c r="AE5862" s="2" t="str">
        <f>VLOOKUP(DatosTransformados[[#This Row],[Customer Segment Hidden]],Tabla3[#All],2,FALSE)</f>
        <v>Low</v>
      </c>
      <c r="AF5862" s="11">
        <v>8.5785722398085902</v>
      </c>
      <c r="AG5862" s="2">
        <v>4</v>
      </c>
      <c r="AH5862" s="2" t="s">
        <v>29</v>
      </c>
      <c r="AI5862" s="2" t="str">
        <f>IFERROR(VLOOKUP(DatosTransformados[[#This Row],[Preferred Contact Method Hidden]],Tabla3[#All],2,FALSE),DatosTransformados[[#This Row],[Preferred Contact Method Hidden]])</f>
        <v>Email</v>
      </c>
      <c r="AJ5862" s="2" t="str">
        <f>VLOOKUP(DatosTransformados[[#This Row],[Applied Discount Hidden]],Tabla3[#All],2,FALSE)</f>
        <v>Yes</v>
      </c>
      <c r="AK5862" s="2" t="b">
        <v>1</v>
      </c>
    </row>
    <row r="5863" spans="1:37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">
        <v>21</v>
      </c>
      <c r="O58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3" s="2" t="s">
        <v>21</v>
      </c>
      <c r="Q5863" s="2">
        <v>0</v>
      </c>
      <c r="R5863" s="2" t="s">
        <v>21</v>
      </c>
      <c r="S5863" s="2" t="s">
        <v>24</v>
      </c>
      <c r="T5863" s="2" t="s">
        <v>117</v>
      </c>
      <c r="U5863" s="2">
        <v>18</v>
      </c>
      <c r="V5863" s="2" t="str">
        <f>PROPER(DatosTransformados[[#This Row],[Payment Method Hidden]])</f>
        <v>Direct Debit</v>
      </c>
      <c r="W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863" s="2">
        <v>151</v>
      </c>
      <c r="Y5863" s="2" t="s">
        <v>42</v>
      </c>
      <c r="Z5863" s="2" t="s">
        <v>359</v>
      </c>
      <c r="AA5863" s="2" t="s">
        <v>8413</v>
      </c>
      <c r="AB5863" s="3">
        <f>DATEVALUE(DatosTransformados[[#This Row],[Contact Date Hidden]])</f>
        <v>44329</v>
      </c>
      <c r="AC5863" s="3">
        <v>45036</v>
      </c>
      <c r="AD5863" s="2" t="s">
        <v>28</v>
      </c>
      <c r="AE5863" s="2" t="str">
        <f>VLOOKUP(DatosTransformados[[#This Row],[Customer Segment Hidden]],Tabla3[#All],2,FALSE)</f>
        <v>High</v>
      </c>
      <c r="AF5863" s="11">
        <v>19.70626997397801</v>
      </c>
      <c r="AG5863" s="2">
        <v>6</v>
      </c>
      <c r="AH5863" s="2" t="s">
        <v>63</v>
      </c>
      <c r="AI5863" s="2" t="str">
        <f>IFERROR(VLOOKUP(DatosTransformados[[#This Row],[Preferred Contact Method Hidden]],Tabla3[#All],2,FALSE),DatosTransformados[[#This Row],[Preferred Contact Method Hidden]])</f>
        <v>SMS</v>
      </c>
      <c r="AJ5863" s="2" t="str">
        <f>VLOOKUP(DatosTransformados[[#This Row],[Applied Discount Hidden]],Tabla3[#All],2,FALSE)</f>
        <v>Yes</v>
      </c>
      <c r="AK5863" s="2" t="b">
        <v>1</v>
      </c>
    </row>
    <row r="5864" spans="1:37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">
        <v>21</v>
      </c>
      <c r="O58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4" s="5" t="s">
        <v>21</v>
      </c>
      <c r="Q5864" s="5">
        <v>0</v>
      </c>
      <c r="R5864" s="5" t="s">
        <v>21</v>
      </c>
      <c r="S5864" s="5" t="s">
        <v>24</v>
      </c>
      <c r="T5864" s="5" t="s">
        <v>117</v>
      </c>
      <c r="U5864" s="5">
        <v>18</v>
      </c>
      <c r="V5864" s="5" t="str">
        <f>PROPER(DatosTransformados[[#This Row],[Payment Method Hidden]])</f>
        <v>Direct Debit</v>
      </c>
      <c r="W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5864" s="5">
        <v>455</v>
      </c>
      <c r="Y5864" s="5"/>
      <c r="Z5864" s="5"/>
      <c r="AA5864" s="5" t="s">
        <v>4300</v>
      </c>
      <c r="AB5864" s="6">
        <f>DATEVALUE(DatosTransformados[[#This Row],[Contact Date Hidden]])</f>
        <v>44616</v>
      </c>
      <c r="AC5864" s="6">
        <v>44092</v>
      </c>
      <c r="AD5864" s="5" t="s">
        <v>28</v>
      </c>
      <c r="AE5864" s="5" t="str">
        <f>VLOOKUP(DatosTransformados[[#This Row],[Customer Segment Hidden]],Tabla3[#All],2,FALSE)</f>
        <v>High</v>
      </c>
      <c r="AF5864" s="12">
        <v>16.809877062977002</v>
      </c>
      <c r="AG5864" s="5">
        <v>3</v>
      </c>
      <c r="AH5864" s="5" t="s">
        <v>29</v>
      </c>
      <c r="AI5864" s="5" t="str">
        <f>IFERROR(VLOOKUP(DatosTransformados[[#This Row],[Preferred Contact Method Hidden]],Tabla3[#All],2,FALSE),DatosTransformados[[#This Row],[Preferred Contact Method Hidden]])</f>
        <v>Email</v>
      </c>
      <c r="AJ5864" s="5" t="str">
        <f>VLOOKUP(DatosTransformados[[#This Row],[Applied Discount Hidden]],Tabla3[#All],2,FALSE)</f>
        <v>Yes</v>
      </c>
      <c r="AK5864" s="5" t="b">
        <v>1</v>
      </c>
    </row>
    <row r="5865" spans="1:37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">
        <v>21</v>
      </c>
      <c r="O58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5" s="2" t="s">
        <v>21</v>
      </c>
      <c r="Q5865" s="2">
        <v>0</v>
      </c>
      <c r="R5865" s="2" t="s">
        <v>21</v>
      </c>
      <c r="S5865" s="2" t="s">
        <v>24</v>
      </c>
      <c r="T5865" s="2" t="s">
        <v>117</v>
      </c>
      <c r="U5865" s="2">
        <v>23</v>
      </c>
      <c r="V5865" s="2" t="str">
        <f>PROPER(DatosTransformados[[#This Row],[Payment Method Hidden]])</f>
        <v>Direct Debit</v>
      </c>
      <c r="W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5865" s="2">
        <v>99</v>
      </c>
      <c r="Y5865" s="2"/>
      <c r="Z5865" s="2"/>
      <c r="AA5865" s="2" t="s">
        <v>897</v>
      </c>
      <c r="AB5865" s="3">
        <f>DATEVALUE(DatosTransformados[[#This Row],[Contact Date Hidden]])</f>
        <v>45278</v>
      </c>
      <c r="AC5865" s="3">
        <v>45250</v>
      </c>
      <c r="AD5865" s="2" t="s">
        <v>28</v>
      </c>
      <c r="AE5865" s="2" t="str">
        <f>VLOOKUP(DatosTransformados[[#This Row],[Customer Segment Hidden]],Tabla3[#All],2,FALSE)</f>
        <v>High</v>
      </c>
      <c r="AF5865" s="11">
        <v>25.968840914655061</v>
      </c>
      <c r="AG5865" s="2">
        <v>8</v>
      </c>
      <c r="AH5865" s="2" t="s">
        <v>29</v>
      </c>
      <c r="AI5865" s="2" t="str">
        <f>IFERROR(VLOOKUP(DatosTransformados[[#This Row],[Preferred Contact Method Hidden]],Tabla3[#All],2,FALSE),DatosTransformados[[#This Row],[Preferred Contact Method Hidden]])</f>
        <v>Email</v>
      </c>
      <c r="AJ5865" s="2" t="str">
        <f>VLOOKUP(DatosTransformados[[#This Row],[Applied Discount Hidden]],Tabla3[#All],2,FALSE)</f>
        <v>No</v>
      </c>
      <c r="AK5865" s="2" t="b">
        <v>0</v>
      </c>
    </row>
    <row r="5866" spans="1:37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">
        <v>21</v>
      </c>
      <c r="O58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6" s="5" t="s">
        <v>21</v>
      </c>
      <c r="Q5866" s="5">
        <v>0</v>
      </c>
      <c r="R5866" s="5" t="s">
        <v>33</v>
      </c>
      <c r="S5866" s="5" t="s">
        <v>34</v>
      </c>
      <c r="T5866" s="5" t="s">
        <v>35</v>
      </c>
      <c r="U5866" s="5">
        <v>48</v>
      </c>
      <c r="V5866" s="5" t="str">
        <f>PROPER(DatosTransformados[[#This Row],[Payment Method Hidden]])</f>
        <v>Direct Debit</v>
      </c>
      <c r="W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866" s="5">
        <v>2859</v>
      </c>
      <c r="Y5866" s="5" t="s">
        <v>87</v>
      </c>
      <c r="Z5866" s="5" t="s">
        <v>126</v>
      </c>
      <c r="AA5866" s="5" t="s">
        <v>4895</v>
      </c>
      <c r="AB5866" s="6">
        <f>DATEVALUE(DatosTransformados[[#This Row],[Contact Date Hidden]])</f>
        <v>44412</v>
      </c>
      <c r="AC5866" s="6">
        <v>45084</v>
      </c>
      <c r="AD5866" s="5" t="s">
        <v>28</v>
      </c>
      <c r="AE5866" s="5" t="str">
        <f>VLOOKUP(DatosTransformados[[#This Row],[Customer Segment Hidden]],Tabla3[#All],2,FALSE)</f>
        <v>High</v>
      </c>
      <c r="AF5866" s="12">
        <v>45.435831484114367</v>
      </c>
      <c r="AG5866" s="5">
        <v>2</v>
      </c>
      <c r="AH5866" s="5" t="s">
        <v>49</v>
      </c>
      <c r="AI5866" s="5" t="str">
        <f>IFERROR(VLOOKUP(DatosTransformados[[#This Row],[Preferred Contact Method Hidden]],Tabla3[#All],2,FALSE),DatosTransformados[[#This Row],[Preferred Contact Method Hidden]])</f>
        <v>Phone</v>
      </c>
      <c r="AJ5866" s="5" t="str">
        <f>VLOOKUP(DatosTransformados[[#This Row],[Applied Discount Hidden]],Tabla3[#All],2,FALSE)</f>
        <v>Yes</v>
      </c>
      <c r="AK5866" s="5" t="b">
        <v>1</v>
      </c>
    </row>
    <row r="5867" spans="1:37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">
        <v>21</v>
      </c>
      <c r="O58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7" s="2" t="s">
        <v>21</v>
      </c>
      <c r="Q5867" s="2">
        <v>0</v>
      </c>
      <c r="R5867" s="2" t="s">
        <v>21</v>
      </c>
      <c r="S5867" s="2" t="s">
        <v>24</v>
      </c>
      <c r="T5867" s="2" t="s">
        <v>117</v>
      </c>
      <c r="U5867" s="2">
        <v>31</v>
      </c>
      <c r="V5867" s="2" t="str">
        <f>PROPER(DatosTransformados[[#This Row],[Payment Method Hidden]])</f>
        <v>Direct Debit</v>
      </c>
      <c r="W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867" s="2">
        <v>107</v>
      </c>
      <c r="Y5867" s="2" t="s">
        <v>42</v>
      </c>
      <c r="Z5867" s="2" t="s">
        <v>359</v>
      </c>
      <c r="AA5867" s="2" t="s">
        <v>1736</v>
      </c>
      <c r="AB5867" s="3">
        <f>DATEVALUE(DatosTransformados[[#This Row],[Contact Date Hidden]])</f>
        <v>44194</v>
      </c>
      <c r="AC5867" s="3">
        <v>44246</v>
      </c>
      <c r="AD5867" s="2" t="s">
        <v>44</v>
      </c>
      <c r="AE5867" s="2" t="str">
        <f>VLOOKUP(DatosTransformados[[#This Row],[Customer Segment Hidden]],Tabla3[#All],2,FALSE)</f>
        <v>Medium</v>
      </c>
      <c r="AF5867" s="11">
        <v>25.301476136200058</v>
      </c>
      <c r="AG5867" s="2">
        <v>3</v>
      </c>
      <c r="AH5867" s="2" t="s">
        <v>49</v>
      </c>
      <c r="AI5867" s="2" t="str">
        <f>IFERROR(VLOOKUP(DatosTransformados[[#This Row],[Preferred Contact Method Hidden]],Tabla3[#All],2,FALSE),DatosTransformados[[#This Row],[Preferred Contact Method Hidden]])</f>
        <v>Phone</v>
      </c>
      <c r="AJ5867" s="2" t="str">
        <f>VLOOKUP(DatosTransformados[[#This Row],[Applied Discount Hidden]],Tabla3[#All],2,FALSE)</f>
        <v>Yes</v>
      </c>
      <c r="AK5867" s="2" t="b">
        <v>1</v>
      </c>
    </row>
    <row r="5868" spans="1:37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">
        <v>21</v>
      </c>
      <c r="O58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8" s="2" t="s">
        <v>33</v>
      </c>
      <c r="Q5868" s="2">
        <v>5</v>
      </c>
      <c r="R5868" s="2" t="s">
        <v>33</v>
      </c>
      <c r="S5868" s="2" t="s">
        <v>34</v>
      </c>
      <c r="T5868" s="2" t="s">
        <v>35</v>
      </c>
      <c r="U5868" s="2">
        <v>15</v>
      </c>
      <c r="V5868" s="2" t="str">
        <f>PROPER(DatosTransformados[[#This Row],[Payment Method Hidden]])</f>
        <v>Direct Debit</v>
      </c>
      <c r="W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5868" s="2">
        <v>659</v>
      </c>
      <c r="Y5868" s="2"/>
      <c r="Z5868" s="2"/>
      <c r="AA5868" s="2" t="s">
        <v>1585</v>
      </c>
      <c r="AB5868" s="3">
        <f>DATEVALUE(DatosTransformados[[#This Row],[Contact Date Hidden]])</f>
        <v>44845</v>
      </c>
      <c r="AC5868" s="3">
        <v>44815</v>
      </c>
      <c r="AD5868" s="2" t="s">
        <v>28</v>
      </c>
      <c r="AE5868" s="2" t="str">
        <f>VLOOKUP(DatosTransformados[[#This Row],[Customer Segment Hidden]],Tabla3[#All],2,FALSE)</f>
        <v>High</v>
      </c>
      <c r="AF5868" s="11">
        <v>12.42449840835987</v>
      </c>
      <c r="AG5868" s="2">
        <v>5</v>
      </c>
      <c r="AH5868" s="2" t="s">
        <v>29</v>
      </c>
      <c r="AI5868" s="2" t="str">
        <f>IFERROR(VLOOKUP(DatosTransformados[[#This Row],[Preferred Contact Method Hidden]],Tabla3[#All],2,FALSE),DatosTransformados[[#This Row],[Preferred Contact Method Hidden]])</f>
        <v>Email</v>
      </c>
      <c r="AJ5868" s="2" t="str">
        <f>VLOOKUP(DatosTransformados[[#This Row],[Applied Discount Hidden]],Tabla3[#All],2,FALSE)</f>
        <v>Yes</v>
      </c>
      <c r="AK5868" s="2" t="b">
        <v>1</v>
      </c>
    </row>
    <row r="5869" spans="1:37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">
        <v>21</v>
      </c>
      <c r="O58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69" s="5" t="s">
        <v>33</v>
      </c>
      <c r="Q5869" s="5">
        <v>4</v>
      </c>
      <c r="R5869" s="5" t="s">
        <v>33</v>
      </c>
      <c r="S5869" s="5" t="s">
        <v>24</v>
      </c>
      <c r="T5869" s="5" t="s">
        <v>117</v>
      </c>
      <c r="U5869" s="5">
        <v>30</v>
      </c>
      <c r="V5869" s="5" t="str">
        <f>PROPER(DatosTransformados[[#This Row],[Payment Method Hidden]])</f>
        <v>Direct Debit</v>
      </c>
      <c r="W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869" s="5">
        <v>1392</v>
      </c>
      <c r="Y5869" s="5"/>
      <c r="Z5869" s="5"/>
      <c r="AA5869" s="5" t="s">
        <v>4317</v>
      </c>
      <c r="AB5869" s="6">
        <f>DATEVALUE(DatosTransformados[[#This Row],[Contact Date Hidden]])</f>
        <v>44111</v>
      </c>
      <c r="AC5869" s="6">
        <v>45172</v>
      </c>
      <c r="AD5869" s="5" t="s">
        <v>28</v>
      </c>
      <c r="AE5869" s="5" t="str">
        <f>VLOOKUP(DatosTransformados[[#This Row],[Customer Segment Hidden]],Tabla3[#All],2,FALSE)</f>
        <v>High</v>
      </c>
      <c r="AF5869" s="12">
        <v>25.6954089974063</v>
      </c>
      <c r="AG5869" s="5">
        <v>6</v>
      </c>
      <c r="AH5869" s="5" t="s">
        <v>49</v>
      </c>
      <c r="AI5869" s="5" t="str">
        <f>IFERROR(VLOOKUP(DatosTransformados[[#This Row],[Preferred Contact Method Hidden]],Tabla3[#All],2,FALSE),DatosTransformados[[#This Row],[Preferred Contact Method Hidden]])</f>
        <v>Phone</v>
      </c>
      <c r="AJ5869" s="5" t="str">
        <f>VLOOKUP(DatosTransformados[[#This Row],[Applied Discount Hidden]],Tabla3[#All],2,FALSE)</f>
        <v>Yes</v>
      </c>
      <c r="AK5869" s="5" t="b">
        <v>1</v>
      </c>
    </row>
    <row r="5870" spans="1:37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">
        <v>21</v>
      </c>
      <c r="O58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0" s="2" t="s">
        <v>21</v>
      </c>
      <c r="Q5870" s="2">
        <v>0</v>
      </c>
      <c r="R5870" s="2" t="s">
        <v>33</v>
      </c>
      <c r="S5870" s="2" t="s">
        <v>34</v>
      </c>
      <c r="T5870" s="2" t="s">
        <v>123</v>
      </c>
      <c r="U5870" s="2">
        <v>34</v>
      </c>
      <c r="V5870" s="2" t="str">
        <f>PROPER(DatosTransformados[[#This Row],[Payment Method Hidden]])</f>
        <v>Credit Card</v>
      </c>
      <c r="W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870" s="2">
        <v>1234</v>
      </c>
      <c r="Y5870" s="2"/>
      <c r="Z5870" s="2"/>
      <c r="AA5870" s="2" t="s">
        <v>8420</v>
      </c>
      <c r="AB5870" s="3">
        <f>DATEVALUE(DatosTransformados[[#This Row],[Contact Date Hidden]])</f>
        <v>44111</v>
      </c>
      <c r="AC5870" s="3">
        <v>44078</v>
      </c>
      <c r="AD5870" s="2" t="s">
        <v>28</v>
      </c>
      <c r="AE5870" s="2" t="str">
        <f>VLOOKUP(DatosTransformados[[#This Row],[Customer Segment Hidden]],Tabla3[#All],2,FALSE)</f>
        <v>High</v>
      </c>
      <c r="AF5870" s="11">
        <v>31.396900847185449</v>
      </c>
      <c r="AG5870" s="2">
        <v>1</v>
      </c>
      <c r="AH5870" s="2" t="s">
        <v>49</v>
      </c>
      <c r="AI5870" s="2" t="str">
        <f>IFERROR(VLOOKUP(DatosTransformados[[#This Row],[Preferred Contact Method Hidden]],Tabla3[#All],2,FALSE),DatosTransformados[[#This Row],[Preferred Contact Method Hidden]])</f>
        <v>Phone</v>
      </c>
      <c r="AJ5870" s="2" t="str">
        <f>VLOOKUP(DatosTransformados[[#This Row],[Applied Discount Hidden]],Tabla3[#All],2,FALSE)</f>
        <v>No</v>
      </c>
      <c r="AK5870" s="2" t="b">
        <v>0</v>
      </c>
    </row>
    <row r="5871" spans="1:37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">
        <v>21</v>
      </c>
      <c r="O58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1" s="5" t="s">
        <v>21</v>
      </c>
      <c r="Q5871" s="5">
        <v>0</v>
      </c>
      <c r="R5871" s="5" t="s">
        <v>33</v>
      </c>
      <c r="S5871" s="5" t="s">
        <v>52</v>
      </c>
      <c r="T5871" s="5" t="s">
        <v>35</v>
      </c>
      <c r="U5871" s="5">
        <v>64</v>
      </c>
      <c r="V5871" s="5" t="str">
        <f>PROPER(DatosTransformados[[#This Row],[Payment Method Hidden]])</f>
        <v>Direct Debit</v>
      </c>
      <c r="W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5871" s="5">
        <v>4436</v>
      </c>
      <c r="Y5871" s="5"/>
      <c r="Z5871" s="5"/>
      <c r="AA5871" s="5" t="s">
        <v>4111</v>
      </c>
      <c r="AB5871" s="6">
        <f>DATEVALUE(DatosTransformados[[#This Row],[Contact Date Hidden]])</f>
        <v>44976</v>
      </c>
      <c r="AC5871" s="6">
        <v>45042</v>
      </c>
      <c r="AD5871" s="5" t="s">
        <v>38</v>
      </c>
      <c r="AE5871" s="5" t="str">
        <f>VLOOKUP(DatosTransformados[[#This Row],[Customer Segment Hidden]],Tabla3[#All],2,FALSE)</f>
        <v>Low</v>
      </c>
      <c r="AF5871" s="12">
        <v>71.110013101277332</v>
      </c>
      <c r="AG5871" s="5">
        <v>9</v>
      </c>
      <c r="AH5871" s="5" t="s">
        <v>29</v>
      </c>
      <c r="AI5871" s="5" t="str">
        <f>IFERROR(VLOOKUP(DatosTransformados[[#This Row],[Preferred Contact Method Hidden]],Tabla3[#All],2,FALSE),DatosTransformados[[#This Row],[Preferred Contact Method Hidden]])</f>
        <v>Email</v>
      </c>
      <c r="AJ5871" s="5" t="str">
        <f>VLOOKUP(DatosTransformados[[#This Row],[Applied Discount Hidden]],Tabla3[#All],2,FALSE)</f>
        <v>Yes</v>
      </c>
      <c r="AK5871" s="5" t="b">
        <v>1</v>
      </c>
    </row>
    <row r="5872" spans="1:37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">
        <v>21</v>
      </c>
      <c r="O58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2" s="2" t="s">
        <v>21</v>
      </c>
      <c r="Q5872" s="2">
        <v>0</v>
      </c>
      <c r="R5872" s="2" t="s">
        <v>21</v>
      </c>
      <c r="S5872" s="2" t="s">
        <v>24</v>
      </c>
      <c r="T5872" s="2" t="s">
        <v>117</v>
      </c>
      <c r="U5872" s="2">
        <v>35</v>
      </c>
      <c r="V5872" s="2" t="str">
        <f>PROPER(DatosTransformados[[#This Row],[Payment Method Hidden]])</f>
        <v>Direct Debit</v>
      </c>
      <c r="W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5872" s="2">
        <v>1945</v>
      </c>
      <c r="Y5872" s="2"/>
      <c r="Z5872" s="2"/>
      <c r="AA5872" s="2" t="s">
        <v>3034</v>
      </c>
      <c r="AB5872" s="3">
        <f>DATEVALUE(DatosTransformados[[#This Row],[Contact Date Hidden]])</f>
        <v>44376</v>
      </c>
      <c r="AC5872" s="3">
        <v>43919</v>
      </c>
      <c r="AD5872" s="2" t="s">
        <v>38</v>
      </c>
      <c r="AE5872" s="2" t="str">
        <f>VLOOKUP(DatosTransformados[[#This Row],[Customer Segment Hidden]],Tabla3[#All],2,FALSE)</f>
        <v>Low</v>
      </c>
      <c r="AF5872" s="11">
        <v>35.013839178676548</v>
      </c>
      <c r="AG5872" s="2">
        <v>1</v>
      </c>
      <c r="AH5872" s="2" t="s">
        <v>49</v>
      </c>
      <c r="AI5872" s="2" t="str">
        <f>IFERROR(VLOOKUP(DatosTransformados[[#This Row],[Preferred Contact Method Hidden]],Tabla3[#All],2,FALSE),DatosTransformados[[#This Row],[Preferred Contact Method Hidden]])</f>
        <v>Phone</v>
      </c>
      <c r="AJ5872" s="2" t="str">
        <f>VLOOKUP(DatosTransformados[[#This Row],[Applied Discount Hidden]],Tabla3[#All],2,FALSE)</f>
        <v>Yes</v>
      </c>
      <c r="AK5872" s="2" t="b">
        <v>1</v>
      </c>
    </row>
    <row r="5873" spans="1:37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">
        <v>21</v>
      </c>
      <c r="O58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3" s="5" t="s">
        <v>21</v>
      </c>
      <c r="Q5873" s="5">
        <v>0</v>
      </c>
      <c r="R5873" s="5" t="s">
        <v>21</v>
      </c>
      <c r="S5873" s="5" t="s">
        <v>24</v>
      </c>
      <c r="T5873" s="5" t="s">
        <v>123</v>
      </c>
      <c r="U5873" s="5">
        <v>40</v>
      </c>
      <c r="V5873" s="5" t="str">
        <f>PROPER(DatosTransformados[[#This Row],[Payment Method Hidden]])</f>
        <v>Credit Card</v>
      </c>
      <c r="W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873" s="5">
        <v>123</v>
      </c>
      <c r="Y5873" s="5" t="s">
        <v>42</v>
      </c>
      <c r="Z5873" s="5" t="s">
        <v>184</v>
      </c>
      <c r="AA5873" s="5" t="s">
        <v>485</v>
      </c>
      <c r="AB5873" s="6">
        <f>DATEVALUE(DatosTransformados[[#This Row],[Contact Date Hidden]])</f>
        <v>44396</v>
      </c>
      <c r="AC5873" s="6">
        <v>43870</v>
      </c>
      <c r="AD5873" s="5" t="s">
        <v>28</v>
      </c>
      <c r="AE5873" s="5" t="str">
        <f>VLOOKUP(DatosTransformados[[#This Row],[Customer Segment Hidden]],Tabla3[#All],2,FALSE)</f>
        <v>High</v>
      </c>
      <c r="AF5873" s="12">
        <v>40.024216350868983</v>
      </c>
      <c r="AG5873" s="5">
        <v>10</v>
      </c>
      <c r="AH5873" s="5" t="s">
        <v>29</v>
      </c>
      <c r="AI5873" s="5" t="str">
        <f>IFERROR(VLOOKUP(DatosTransformados[[#This Row],[Preferred Contact Method Hidden]],Tabla3[#All],2,FALSE),DatosTransformados[[#This Row],[Preferred Contact Method Hidden]])</f>
        <v>Email</v>
      </c>
      <c r="AJ5873" s="5" t="str">
        <f>VLOOKUP(DatosTransformados[[#This Row],[Applied Discount Hidden]],Tabla3[#All],2,FALSE)</f>
        <v>Yes</v>
      </c>
      <c r="AK5873" s="5" t="b">
        <v>1</v>
      </c>
    </row>
    <row r="5874" spans="1:37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">
        <v>21</v>
      </c>
      <c r="O58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4" s="2" t="s">
        <v>21</v>
      </c>
      <c r="Q5874" s="2">
        <v>0</v>
      </c>
      <c r="R5874" s="2" t="s">
        <v>21</v>
      </c>
      <c r="S5874" s="2" t="s">
        <v>24</v>
      </c>
      <c r="T5874" s="2" t="s">
        <v>123</v>
      </c>
      <c r="U5874" s="2">
        <v>46</v>
      </c>
      <c r="V5874" s="2" t="str">
        <f>PROPER(DatosTransformados[[#This Row],[Payment Method Hidden]])</f>
        <v>Credit Card</v>
      </c>
      <c r="W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874" s="2">
        <v>1473</v>
      </c>
      <c r="Y5874" s="2"/>
      <c r="Z5874" s="2"/>
      <c r="AA5874" s="2" t="s">
        <v>1767</v>
      </c>
      <c r="AB5874" s="3">
        <f>DATEVALUE(DatosTransformados[[#This Row],[Contact Date Hidden]])</f>
        <v>44982</v>
      </c>
      <c r="AC5874" s="3">
        <v>44568</v>
      </c>
      <c r="AD5874" s="2" t="s">
        <v>38</v>
      </c>
      <c r="AE5874" s="2" t="str">
        <f>VLOOKUP(DatosTransformados[[#This Row],[Customer Segment Hidden]],Tabla3[#All],2,FALSE)</f>
        <v>Low</v>
      </c>
      <c r="AF5874" s="11">
        <v>49.111333652560759</v>
      </c>
      <c r="AG5874" s="2">
        <v>2</v>
      </c>
      <c r="AH5874" s="2" t="s">
        <v>63</v>
      </c>
      <c r="AI5874" s="2" t="str">
        <f>IFERROR(VLOOKUP(DatosTransformados[[#This Row],[Preferred Contact Method Hidden]],Tabla3[#All],2,FALSE),DatosTransformados[[#This Row],[Preferred Contact Method Hidden]])</f>
        <v>SMS</v>
      </c>
      <c r="AJ5874" s="2" t="str">
        <f>VLOOKUP(DatosTransformados[[#This Row],[Applied Discount Hidden]],Tabla3[#All],2,FALSE)</f>
        <v>No</v>
      </c>
      <c r="AK5874" s="2" t="b">
        <v>0</v>
      </c>
    </row>
    <row r="5875" spans="1:37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">
        <v>21</v>
      </c>
      <c r="O58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5" s="5" t="s">
        <v>21</v>
      </c>
      <c r="Q5875" s="5">
        <v>0</v>
      </c>
      <c r="R5875" s="5" t="s">
        <v>33</v>
      </c>
      <c r="S5875" s="5" t="s">
        <v>24</v>
      </c>
      <c r="T5875" s="5" t="s">
        <v>207</v>
      </c>
      <c r="U5875" s="5">
        <v>35</v>
      </c>
      <c r="V5875" s="5" t="str">
        <f>PROPER(DatosTransformados[[#This Row],[Payment Method Hidden]])</f>
        <v>Paper Check</v>
      </c>
      <c r="W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875" s="5">
        <v>98</v>
      </c>
      <c r="Y5875" s="5"/>
      <c r="Z5875" s="5"/>
      <c r="AA5875" s="5" t="s">
        <v>3483</v>
      </c>
      <c r="AB5875" s="6">
        <f>DATEVALUE(DatosTransformados[[#This Row],[Contact Date Hidden]])</f>
        <v>43944</v>
      </c>
      <c r="AC5875" s="6">
        <v>44449</v>
      </c>
      <c r="AD5875" s="5" t="s">
        <v>44</v>
      </c>
      <c r="AE5875" s="5" t="str">
        <f>VLOOKUP(DatosTransformados[[#This Row],[Customer Segment Hidden]],Tabla3[#All],2,FALSE)</f>
        <v>Medium</v>
      </c>
      <c r="AF5875" s="12">
        <v>39.032030337743713</v>
      </c>
      <c r="AG5875" s="5">
        <v>4</v>
      </c>
      <c r="AH5875" s="5" t="s">
        <v>49</v>
      </c>
      <c r="AI5875" s="5" t="str">
        <f>IFERROR(VLOOKUP(DatosTransformados[[#This Row],[Preferred Contact Method Hidden]],Tabla3[#All],2,FALSE),DatosTransformados[[#This Row],[Preferred Contact Method Hidden]])</f>
        <v>Phone</v>
      </c>
      <c r="AJ5875" s="5" t="str">
        <f>VLOOKUP(DatosTransformados[[#This Row],[Applied Discount Hidden]],Tabla3[#All],2,FALSE)</f>
        <v>Yes</v>
      </c>
      <c r="AK5875" s="5" t="b">
        <v>1</v>
      </c>
    </row>
    <row r="5876" spans="1:37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">
        <v>21</v>
      </c>
      <c r="O58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6" s="2" t="s">
        <v>21</v>
      </c>
      <c r="Q5876" s="2">
        <v>0</v>
      </c>
      <c r="R5876" s="2" t="s">
        <v>21</v>
      </c>
      <c r="S5876" s="2" t="s">
        <v>24</v>
      </c>
      <c r="T5876" s="2" t="s">
        <v>35</v>
      </c>
      <c r="U5876" s="2">
        <v>25</v>
      </c>
      <c r="V5876" s="2" t="str">
        <f>PROPER(DatosTransformados[[#This Row],[Payment Method Hidden]])</f>
        <v>Direct Debit</v>
      </c>
      <c r="W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5876" s="2">
        <v>25</v>
      </c>
      <c r="Y5876" s="2" t="s">
        <v>103</v>
      </c>
      <c r="Z5876" s="2" t="s">
        <v>197</v>
      </c>
      <c r="AA5876" s="2" t="s">
        <v>8427</v>
      </c>
      <c r="AB5876" s="3">
        <f>DATEVALUE(DatosTransformados[[#This Row],[Contact Date Hidden]])</f>
        <v>45008</v>
      </c>
      <c r="AC5876" s="3">
        <v>44004</v>
      </c>
      <c r="AD5876" s="2" t="s">
        <v>44</v>
      </c>
      <c r="AE5876" s="2" t="str">
        <f>VLOOKUP(DatosTransformados[[#This Row],[Customer Segment Hidden]],Tabla3[#All],2,FALSE)</f>
        <v>Medium</v>
      </c>
      <c r="AF5876" s="11">
        <v>20.223736309701209</v>
      </c>
      <c r="AG5876" s="2">
        <v>9</v>
      </c>
      <c r="AH5876" s="2" t="s">
        <v>29</v>
      </c>
      <c r="AI5876" s="2" t="str">
        <f>IFERROR(VLOOKUP(DatosTransformados[[#This Row],[Preferred Contact Method Hidden]],Tabla3[#All],2,FALSE),DatosTransformados[[#This Row],[Preferred Contact Method Hidden]])</f>
        <v>Email</v>
      </c>
      <c r="AJ5876" s="2" t="str">
        <f>VLOOKUP(DatosTransformados[[#This Row],[Applied Discount Hidden]],Tabla3[#All],2,FALSE)</f>
        <v>Yes</v>
      </c>
      <c r="AK5876" s="2" t="b">
        <v>1</v>
      </c>
    </row>
    <row r="5877" spans="1:37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">
        <v>21</v>
      </c>
      <c r="O58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7" s="5" t="s">
        <v>21</v>
      </c>
      <c r="Q5877" s="5">
        <v>0</v>
      </c>
      <c r="R5877" s="5" t="s">
        <v>33</v>
      </c>
      <c r="S5877" s="5" t="s">
        <v>24</v>
      </c>
      <c r="T5877" s="5" t="s">
        <v>123</v>
      </c>
      <c r="U5877" s="5">
        <v>16</v>
      </c>
      <c r="V5877" s="5" t="str">
        <f>PROPER(DatosTransformados[[#This Row],[Payment Method Hidden]])</f>
        <v>Credit Card</v>
      </c>
      <c r="W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5877" s="5">
        <v>16</v>
      </c>
      <c r="Y5877" s="5"/>
      <c r="Z5877" s="5"/>
      <c r="AA5877" s="5" t="s">
        <v>2475</v>
      </c>
      <c r="AB5877" s="6">
        <f>DATEVALUE(DatosTransformados[[#This Row],[Contact Date Hidden]])</f>
        <v>45129</v>
      </c>
      <c r="AC5877" s="6">
        <v>45143</v>
      </c>
      <c r="AD5877" s="5" t="s">
        <v>28</v>
      </c>
      <c r="AE5877" s="5" t="str">
        <f>VLOOKUP(DatosTransformados[[#This Row],[Customer Segment Hidden]],Tabla3[#All],2,FALSE)</f>
        <v>High</v>
      </c>
      <c r="AF5877" s="12">
        <v>19.059636911254071</v>
      </c>
      <c r="AG5877" s="5">
        <v>6</v>
      </c>
      <c r="AH5877" s="5" t="s">
        <v>63</v>
      </c>
      <c r="AI5877" s="5" t="str">
        <f>IFERROR(VLOOKUP(DatosTransformados[[#This Row],[Preferred Contact Method Hidden]],Tabla3[#All],2,FALSE),DatosTransformados[[#This Row],[Preferred Contact Method Hidden]])</f>
        <v>SMS</v>
      </c>
      <c r="AJ5877" s="5" t="str">
        <f>VLOOKUP(DatosTransformados[[#This Row],[Applied Discount Hidden]],Tabla3[#All],2,FALSE)</f>
        <v>Yes</v>
      </c>
      <c r="AK5877" s="5" t="b">
        <v>1</v>
      </c>
    </row>
    <row r="5878" spans="1:37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">
        <v>21</v>
      </c>
      <c r="O58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8" s="2" t="s">
        <v>33</v>
      </c>
      <c r="Q5878" s="2">
        <v>2</v>
      </c>
      <c r="R5878" s="2" t="s">
        <v>21</v>
      </c>
      <c r="S5878" s="2" t="s">
        <v>52</v>
      </c>
      <c r="T5878" s="2" t="s">
        <v>123</v>
      </c>
      <c r="U5878" s="2">
        <v>7</v>
      </c>
      <c r="V5878" s="2" t="str">
        <f>PROPER(DatosTransformados[[#This Row],[Payment Method Hidden]])</f>
        <v>Credit Card</v>
      </c>
      <c r="W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5878" s="2">
        <v>425</v>
      </c>
      <c r="Y5878" s="2"/>
      <c r="Z5878" s="2"/>
      <c r="AA5878" s="2" t="s">
        <v>629</v>
      </c>
      <c r="AB5878" s="3">
        <f>DATEVALUE(DatosTransformados[[#This Row],[Contact Date Hidden]])</f>
        <v>44879</v>
      </c>
      <c r="AC5878" s="3">
        <v>44148</v>
      </c>
      <c r="AD5878" s="2" t="s">
        <v>38</v>
      </c>
      <c r="AE5878" s="2" t="str">
        <f>VLOOKUP(DatosTransformados[[#This Row],[Customer Segment Hidden]],Tabla3[#All],2,FALSE)</f>
        <v>Low</v>
      </c>
      <c r="AF5878" s="11">
        <v>7.7439954513163656</v>
      </c>
      <c r="AG5878" s="2">
        <v>6</v>
      </c>
      <c r="AH5878" s="2" t="s">
        <v>63</v>
      </c>
      <c r="AI5878" s="2" t="str">
        <f>IFERROR(VLOOKUP(DatosTransformados[[#This Row],[Preferred Contact Method Hidden]],Tabla3[#All],2,FALSE),DatosTransformados[[#This Row],[Preferred Contact Method Hidden]])</f>
        <v>SMS</v>
      </c>
      <c r="AJ5878" s="2" t="str">
        <f>VLOOKUP(DatosTransformados[[#This Row],[Applied Discount Hidden]],Tabla3[#All],2,FALSE)</f>
        <v>Yes</v>
      </c>
      <c r="AK5878" s="2" t="b">
        <v>1</v>
      </c>
    </row>
    <row r="5879" spans="1:37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">
        <v>33</v>
      </c>
      <c r="O58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79" s="5" t="s">
        <v>21</v>
      </c>
      <c r="Q5879" s="5">
        <v>0</v>
      </c>
      <c r="R5879" s="5" t="s">
        <v>21</v>
      </c>
      <c r="S5879" s="5" t="s">
        <v>24</v>
      </c>
      <c r="T5879" s="5" t="s">
        <v>117</v>
      </c>
      <c r="U5879" s="5">
        <v>51</v>
      </c>
      <c r="V5879" s="5" t="str">
        <f>PROPER(DatosTransformados[[#This Row],[Payment Method Hidden]])</f>
        <v>Direct Debit</v>
      </c>
      <c r="W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5879" s="5">
        <v>673</v>
      </c>
      <c r="Y5879" s="5"/>
      <c r="Z5879" s="5"/>
      <c r="AA5879" s="5" t="s">
        <v>3172</v>
      </c>
      <c r="AB5879" s="6">
        <f>DATEVALUE(DatosTransformados[[#This Row],[Contact Date Hidden]])</f>
        <v>44857</v>
      </c>
      <c r="AC5879" s="6">
        <v>44082</v>
      </c>
      <c r="AD5879" s="5" t="s">
        <v>44</v>
      </c>
      <c r="AE5879" s="5" t="str">
        <f>VLOOKUP(DatosTransformados[[#This Row],[Customer Segment Hidden]],Tabla3[#All],2,FALSE)</f>
        <v>Medium</v>
      </c>
      <c r="AF5879" s="12">
        <v>50.379669343342833</v>
      </c>
      <c r="AG5879" s="5">
        <v>8</v>
      </c>
      <c r="AH5879" s="5" t="s">
        <v>29</v>
      </c>
      <c r="AI5879" s="5" t="str">
        <f>IFERROR(VLOOKUP(DatosTransformados[[#This Row],[Preferred Contact Method Hidden]],Tabla3[#All],2,FALSE),DatosTransformados[[#This Row],[Preferred Contact Method Hidden]])</f>
        <v>Email</v>
      </c>
      <c r="AJ5879" s="5" t="str">
        <f>VLOOKUP(DatosTransformados[[#This Row],[Applied Discount Hidden]],Tabla3[#All],2,FALSE)</f>
        <v>No</v>
      </c>
      <c r="AK5879" s="5" t="b">
        <v>0</v>
      </c>
    </row>
    <row r="5880" spans="1:37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">
        <v>21</v>
      </c>
      <c r="O58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0" s="2" t="s">
        <v>21</v>
      </c>
      <c r="Q5880" s="2">
        <v>0</v>
      </c>
      <c r="R5880" s="2" t="s">
        <v>21</v>
      </c>
      <c r="S5880" s="2" t="s">
        <v>34</v>
      </c>
      <c r="T5880" s="2" t="s">
        <v>123</v>
      </c>
      <c r="U5880" s="2">
        <v>10</v>
      </c>
      <c r="V5880" s="2" t="str">
        <f>PROPER(DatosTransformados[[#This Row],[Payment Method Hidden]])</f>
        <v>Credit Card</v>
      </c>
      <c r="W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880" s="2">
        <v>81</v>
      </c>
      <c r="Y5880" s="2"/>
      <c r="Z5880" s="2"/>
      <c r="AA5880" s="2" t="s">
        <v>8404</v>
      </c>
      <c r="AB5880" s="3">
        <f>DATEVALUE(DatosTransformados[[#This Row],[Contact Date Hidden]])</f>
        <v>44988</v>
      </c>
      <c r="AC5880" s="3">
        <v>44263</v>
      </c>
      <c r="AD5880" s="2" t="s">
        <v>28</v>
      </c>
      <c r="AE5880" s="2" t="str">
        <f>VLOOKUP(DatosTransformados[[#This Row],[Customer Segment Hidden]],Tabla3[#All],2,FALSE)</f>
        <v>High</v>
      </c>
      <c r="AF5880" s="11">
        <v>11.436436752562161</v>
      </c>
      <c r="AG5880" s="2">
        <v>9</v>
      </c>
      <c r="AH5880" s="2" t="s">
        <v>29</v>
      </c>
      <c r="AI5880" s="2" t="str">
        <f>IFERROR(VLOOKUP(DatosTransformados[[#This Row],[Preferred Contact Method Hidden]],Tabla3[#All],2,FALSE),DatosTransformados[[#This Row],[Preferred Contact Method Hidden]])</f>
        <v>Email</v>
      </c>
      <c r="AJ5880" s="2" t="str">
        <f>VLOOKUP(DatosTransformados[[#This Row],[Applied Discount Hidden]],Tabla3[#All],2,FALSE)</f>
        <v>No</v>
      </c>
      <c r="AK5880" s="2" t="b">
        <v>0</v>
      </c>
    </row>
    <row r="5881" spans="1:37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">
        <v>33</v>
      </c>
      <c r="O58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1" s="5" t="s">
        <v>21</v>
      </c>
      <c r="Q5881" s="5">
        <v>0</v>
      </c>
      <c r="R5881" s="5" t="s">
        <v>21</v>
      </c>
      <c r="S5881" s="5" t="s">
        <v>34</v>
      </c>
      <c r="T5881" s="5" t="s">
        <v>117</v>
      </c>
      <c r="U5881" s="5">
        <v>15</v>
      </c>
      <c r="V5881" s="5" t="str">
        <f>PROPER(DatosTransformados[[#This Row],[Payment Method Hidden]])</f>
        <v>Direct Debit</v>
      </c>
      <c r="W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5881" s="5">
        <v>411</v>
      </c>
      <c r="Y5881" s="5" t="s">
        <v>134</v>
      </c>
      <c r="Z5881" s="5" t="s">
        <v>375</v>
      </c>
      <c r="AA5881" s="5" t="s">
        <v>1676</v>
      </c>
      <c r="AB5881" s="6">
        <f>DATEVALUE(DatosTransformados[[#This Row],[Contact Date Hidden]])</f>
        <v>45092</v>
      </c>
      <c r="AC5881" s="6">
        <v>43863</v>
      </c>
      <c r="AD5881" s="5" t="s">
        <v>38</v>
      </c>
      <c r="AE5881" s="5" t="str">
        <f>VLOOKUP(DatosTransformados[[#This Row],[Customer Segment Hidden]],Tabla3[#All],2,FALSE)</f>
        <v>Low</v>
      </c>
      <c r="AF5881" s="12">
        <v>13.25119870269336</v>
      </c>
      <c r="AG5881" s="5">
        <v>9</v>
      </c>
      <c r="AH5881" s="5" t="s">
        <v>49</v>
      </c>
      <c r="AI5881" s="5" t="str">
        <f>IFERROR(VLOOKUP(DatosTransformados[[#This Row],[Preferred Contact Method Hidden]],Tabla3[#All],2,FALSE),DatosTransformados[[#This Row],[Preferred Contact Method Hidden]])</f>
        <v>Phone</v>
      </c>
      <c r="AJ5881" s="5" t="str">
        <f>VLOOKUP(DatosTransformados[[#This Row],[Applied Discount Hidden]],Tabla3[#All],2,FALSE)</f>
        <v>Yes</v>
      </c>
      <c r="AK5881" s="5" t="b">
        <v>1</v>
      </c>
    </row>
    <row r="5882" spans="1:37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">
        <v>21</v>
      </c>
      <c r="O58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2" s="2" t="s">
        <v>21</v>
      </c>
      <c r="Q5882" s="2">
        <v>0</v>
      </c>
      <c r="R5882" s="2" t="s">
        <v>21</v>
      </c>
      <c r="S5882" s="2" t="s">
        <v>52</v>
      </c>
      <c r="T5882" s="2" t="s">
        <v>35</v>
      </c>
      <c r="U5882" s="2">
        <v>59</v>
      </c>
      <c r="V5882" s="2" t="str">
        <f>PROPER(DatosTransformados[[#This Row],[Payment Method Hidden]])</f>
        <v>Direct Debit</v>
      </c>
      <c r="W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882" s="2">
        <v>3127</v>
      </c>
      <c r="Y5882" s="2"/>
      <c r="Z5882" s="2"/>
      <c r="AA5882" s="2" t="s">
        <v>8434</v>
      </c>
      <c r="AB5882" s="3">
        <f>DATEVALUE(DatosTransformados[[#This Row],[Contact Date Hidden]])</f>
        <v>45236</v>
      </c>
      <c r="AC5882" s="3">
        <v>44307</v>
      </c>
      <c r="AD5882" s="2" t="s">
        <v>38</v>
      </c>
      <c r="AE5882" s="2" t="str">
        <f>VLOOKUP(DatosTransformados[[#This Row],[Customer Segment Hidden]],Tabla3[#All],2,FALSE)</f>
        <v>Low</v>
      </c>
      <c r="AF5882" s="11">
        <v>58.661657407766562</v>
      </c>
      <c r="AG5882" s="2">
        <v>9</v>
      </c>
      <c r="AH5882" s="2" t="s">
        <v>63</v>
      </c>
      <c r="AI5882" s="2" t="str">
        <f>IFERROR(VLOOKUP(DatosTransformados[[#This Row],[Preferred Contact Method Hidden]],Tabla3[#All],2,FALSE),DatosTransformados[[#This Row],[Preferred Contact Method Hidden]])</f>
        <v>SMS</v>
      </c>
      <c r="AJ5882" s="2" t="str">
        <f>VLOOKUP(DatosTransformados[[#This Row],[Applied Discount Hidden]],Tabla3[#All],2,FALSE)</f>
        <v>No</v>
      </c>
      <c r="AK5882" s="2" t="b">
        <v>0</v>
      </c>
    </row>
    <row r="5883" spans="1:37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">
        <v>21</v>
      </c>
      <c r="O58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3" s="5" t="s">
        <v>21</v>
      </c>
      <c r="Q5883" s="5">
        <v>0</v>
      </c>
      <c r="R5883" s="5" t="s">
        <v>21</v>
      </c>
      <c r="S5883" s="5" t="s">
        <v>52</v>
      </c>
      <c r="T5883" s="5" t="s">
        <v>123</v>
      </c>
      <c r="U5883" s="5">
        <v>11</v>
      </c>
      <c r="V5883" s="5" t="str">
        <f>PROPER(DatosTransformados[[#This Row],[Payment Method Hidden]])</f>
        <v>Credit Card</v>
      </c>
      <c r="W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883" s="5">
        <v>636</v>
      </c>
      <c r="Y5883" s="5"/>
      <c r="Z5883" s="5"/>
      <c r="AA5883" s="5" t="s">
        <v>4428</v>
      </c>
      <c r="AB5883" s="6">
        <f>DATEVALUE(DatosTransformados[[#This Row],[Contact Date Hidden]])</f>
        <v>44505</v>
      </c>
      <c r="AC5883" s="6">
        <v>44712</v>
      </c>
      <c r="AD5883" s="5" t="s">
        <v>38</v>
      </c>
      <c r="AE5883" s="5" t="str">
        <f>VLOOKUP(DatosTransformados[[#This Row],[Customer Segment Hidden]],Tabla3[#All],2,FALSE)</f>
        <v>Low</v>
      </c>
      <c r="AF5883" s="12">
        <v>9.3848745700761604</v>
      </c>
      <c r="AG5883" s="5">
        <v>5</v>
      </c>
      <c r="AH5883" s="5" t="s">
        <v>29</v>
      </c>
      <c r="AI5883" s="5" t="str">
        <f>IFERROR(VLOOKUP(DatosTransformados[[#This Row],[Preferred Contact Method Hidden]],Tabla3[#All],2,FALSE),DatosTransformados[[#This Row],[Preferred Contact Method Hidden]])</f>
        <v>Email</v>
      </c>
      <c r="AJ5883" s="5" t="str">
        <f>VLOOKUP(DatosTransformados[[#This Row],[Applied Discount Hidden]],Tabla3[#All],2,FALSE)</f>
        <v>Yes</v>
      </c>
      <c r="AK5883" s="5" t="b">
        <v>1</v>
      </c>
    </row>
    <row r="5884" spans="1:37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">
        <v>33</v>
      </c>
      <c r="O58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4" s="2" t="s">
        <v>21</v>
      </c>
      <c r="Q5884" s="2">
        <v>0</v>
      </c>
      <c r="R5884" s="2" t="s">
        <v>21</v>
      </c>
      <c r="S5884" s="2" t="s">
        <v>24</v>
      </c>
      <c r="T5884" s="2" t="s">
        <v>117</v>
      </c>
      <c r="U5884" s="2">
        <v>45</v>
      </c>
      <c r="V5884" s="2" t="str">
        <f>PROPER(DatosTransformados[[#This Row],[Payment Method Hidden]])</f>
        <v>Direct Debit</v>
      </c>
      <c r="W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884" s="2">
        <v>139</v>
      </c>
      <c r="Y5884" s="2" t="s">
        <v>42</v>
      </c>
      <c r="Z5884" s="2" t="s">
        <v>184</v>
      </c>
      <c r="AA5884" s="2" t="s">
        <v>883</v>
      </c>
      <c r="AB5884" s="3">
        <f>DATEVALUE(DatosTransformados[[#This Row],[Contact Date Hidden]])</f>
        <v>44207</v>
      </c>
      <c r="AC5884" s="3">
        <v>45088</v>
      </c>
      <c r="AD5884" s="2" t="s">
        <v>38</v>
      </c>
      <c r="AE5884" s="2" t="str">
        <f>VLOOKUP(DatosTransformados[[#This Row],[Customer Segment Hidden]],Tabla3[#All],2,FALSE)</f>
        <v>Low</v>
      </c>
      <c r="AF5884" s="11">
        <v>46.987168347741722</v>
      </c>
      <c r="AG5884" s="2">
        <v>2</v>
      </c>
      <c r="AH5884" s="2" t="s">
        <v>63</v>
      </c>
      <c r="AI5884" s="2" t="str">
        <f>IFERROR(VLOOKUP(DatosTransformados[[#This Row],[Preferred Contact Method Hidden]],Tabla3[#All],2,FALSE),DatosTransformados[[#This Row],[Preferred Contact Method Hidden]])</f>
        <v>SMS</v>
      </c>
      <c r="AJ5884" s="2" t="str">
        <f>VLOOKUP(DatosTransformados[[#This Row],[Applied Discount Hidden]],Tabla3[#All],2,FALSE)</f>
        <v>Yes</v>
      </c>
      <c r="AK5884" s="2" t="b">
        <v>1</v>
      </c>
    </row>
    <row r="5885" spans="1:37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">
        <v>21</v>
      </c>
      <c r="O58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5" s="5" t="s">
        <v>21</v>
      </c>
      <c r="Q5885" s="5">
        <v>0</v>
      </c>
      <c r="R5885" s="5" t="s">
        <v>21</v>
      </c>
      <c r="S5885" s="5" t="s">
        <v>24</v>
      </c>
      <c r="T5885" s="5" t="s">
        <v>117</v>
      </c>
      <c r="U5885" s="5">
        <v>34</v>
      </c>
      <c r="V5885" s="5" t="str">
        <f>PROPER(DatosTransformados[[#This Row],[Payment Method Hidden]])</f>
        <v>Direct Debit</v>
      </c>
      <c r="W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885" s="5">
        <v>431</v>
      </c>
      <c r="Y5885" s="5" t="s">
        <v>87</v>
      </c>
      <c r="Z5885" s="5" t="s">
        <v>1400</v>
      </c>
      <c r="AA5885" s="5" t="s">
        <v>3190</v>
      </c>
      <c r="AB5885" s="6">
        <f>DATEVALUE(DatosTransformados[[#This Row],[Contact Date Hidden]])</f>
        <v>44940</v>
      </c>
      <c r="AC5885" s="6">
        <v>44384</v>
      </c>
      <c r="AD5885" s="5" t="s">
        <v>44</v>
      </c>
      <c r="AE5885" s="5" t="str">
        <f>VLOOKUP(DatosTransformados[[#This Row],[Customer Segment Hidden]],Tabla3[#All],2,FALSE)</f>
        <v>Medium</v>
      </c>
      <c r="AF5885" s="12">
        <v>29.281680054382111</v>
      </c>
      <c r="AG5885" s="5">
        <v>6</v>
      </c>
      <c r="AH5885" s="5" t="s">
        <v>63</v>
      </c>
      <c r="AI5885" s="5" t="str">
        <f>IFERROR(VLOOKUP(DatosTransformados[[#This Row],[Preferred Contact Method Hidden]],Tabla3[#All],2,FALSE),DatosTransformados[[#This Row],[Preferred Contact Method Hidden]])</f>
        <v>SMS</v>
      </c>
      <c r="AJ5885" s="5" t="str">
        <f>VLOOKUP(DatosTransformados[[#This Row],[Applied Discount Hidden]],Tabla3[#All],2,FALSE)</f>
        <v>Yes</v>
      </c>
      <c r="AK5885" s="5" t="b">
        <v>1</v>
      </c>
    </row>
    <row r="5886" spans="1:37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">
        <v>21</v>
      </c>
      <c r="O58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6" s="2" t="s">
        <v>21</v>
      </c>
      <c r="Q5886" s="2">
        <v>0</v>
      </c>
      <c r="R5886" s="2" t="s">
        <v>21</v>
      </c>
      <c r="S5886" s="2" t="s">
        <v>52</v>
      </c>
      <c r="T5886" s="2" t="s">
        <v>25</v>
      </c>
      <c r="U5886" s="2">
        <v>17</v>
      </c>
      <c r="V5886" s="2" t="str">
        <f>PROPER(DatosTransformados[[#This Row],[Payment Method Hidden]])</f>
        <v>Credit Card</v>
      </c>
      <c r="W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886" s="2">
        <v>1247</v>
      </c>
      <c r="Y5886" s="2"/>
      <c r="Z5886" s="2"/>
      <c r="AA5886" s="2" t="s">
        <v>8439</v>
      </c>
      <c r="AB5886" s="3">
        <f>DATEVALUE(DatosTransformados[[#This Row],[Contact Date Hidden]])</f>
        <v>44642</v>
      </c>
      <c r="AC5886" s="3">
        <v>43947</v>
      </c>
      <c r="AD5886" s="2" t="s">
        <v>28</v>
      </c>
      <c r="AE5886" s="2" t="str">
        <f>VLOOKUP(DatosTransformados[[#This Row],[Customer Segment Hidden]],Tabla3[#All],2,FALSE)</f>
        <v>High</v>
      </c>
      <c r="AF5886" s="11">
        <v>17.466924306081271</v>
      </c>
      <c r="AG5886" s="2">
        <v>8</v>
      </c>
      <c r="AH5886" s="2" t="s">
        <v>29</v>
      </c>
      <c r="AI5886" s="2" t="str">
        <f>IFERROR(VLOOKUP(DatosTransformados[[#This Row],[Preferred Contact Method Hidden]],Tabla3[#All],2,FALSE),DatosTransformados[[#This Row],[Preferred Contact Method Hidden]])</f>
        <v>Email</v>
      </c>
      <c r="AJ5886" s="2" t="str">
        <f>VLOOKUP(DatosTransformados[[#This Row],[Applied Discount Hidden]],Tabla3[#All],2,FALSE)</f>
        <v>Yes</v>
      </c>
      <c r="AK5886" s="2" t="b">
        <v>1</v>
      </c>
    </row>
    <row r="5887" spans="1:37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">
        <v>33</v>
      </c>
      <c r="O58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7" s="5" t="s">
        <v>21</v>
      </c>
      <c r="Q5887" s="5">
        <v>0</v>
      </c>
      <c r="R5887" s="5" t="s">
        <v>21</v>
      </c>
      <c r="S5887" s="5" t="s">
        <v>52</v>
      </c>
      <c r="T5887" s="5" t="s">
        <v>25</v>
      </c>
      <c r="U5887" s="5">
        <v>42</v>
      </c>
      <c r="V5887" s="5" t="str">
        <f>PROPER(DatosTransformados[[#This Row],[Payment Method Hidden]])</f>
        <v>Credit Card</v>
      </c>
      <c r="W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887" s="5">
        <v>2685</v>
      </c>
      <c r="Y5887" s="5"/>
      <c r="Z5887" s="5"/>
      <c r="AA5887" s="5" t="s">
        <v>3214</v>
      </c>
      <c r="AB5887" s="6">
        <f>DATEVALUE(DatosTransformados[[#This Row],[Contact Date Hidden]])</f>
        <v>44258</v>
      </c>
      <c r="AC5887" s="6">
        <v>44433</v>
      </c>
      <c r="AD5887" s="5" t="s">
        <v>28</v>
      </c>
      <c r="AE5887" s="5" t="str">
        <f>VLOOKUP(DatosTransformados[[#This Row],[Customer Segment Hidden]],Tabla3[#All],2,FALSE)</f>
        <v>High</v>
      </c>
      <c r="AF5887" s="12">
        <v>40.715084439525498</v>
      </c>
      <c r="AG5887" s="5">
        <v>5</v>
      </c>
      <c r="AH5887" s="5" t="s">
        <v>63</v>
      </c>
      <c r="AI5887" s="5" t="str">
        <f>IFERROR(VLOOKUP(DatosTransformados[[#This Row],[Preferred Contact Method Hidden]],Tabla3[#All],2,FALSE),DatosTransformados[[#This Row],[Preferred Contact Method Hidden]])</f>
        <v>SMS</v>
      </c>
      <c r="AJ5887" s="5" t="str">
        <f>VLOOKUP(DatosTransformados[[#This Row],[Applied Discount Hidden]],Tabla3[#All],2,FALSE)</f>
        <v>No</v>
      </c>
      <c r="AK5887" s="5" t="b">
        <v>0</v>
      </c>
    </row>
    <row r="5888" spans="1:37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">
        <v>21</v>
      </c>
      <c r="O58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8" s="2" t="s">
        <v>33</v>
      </c>
      <c r="Q5888" s="2">
        <v>3</v>
      </c>
      <c r="R5888" s="2" t="s">
        <v>21</v>
      </c>
      <c r="S5888" s="2" t="s">
        <v>34</v>
      </c>
      <c r="T5888" s="2" t="s">
        <v>117</v>
      </c>
      <c r="U5888" s="2">
        <v>46</v>
      </c>
      <c r="V5888" s="2" t="str">
        <f>PROPER(DatosTransformados[[#This Row],[Payment Method Hidden]])</f>
        <v>Direct Debit</v>
      </c>
      <c r="W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5888" s="2">
        <v>2870</v>
      </c>
      <c r="Y5888" s="2"/>
      <c r="Z5888" s="2"/>
      <c r="AA5888" s="2" t="s">
        <v>8442</v>
      </c>
      <c r="AB5888" s="3">
        <f>DATEVALUE(DatosTransformados[[#This Row],[Contact Date Hidden]])</f>
        <v>45155</v>
      </c>
      <c r="AC5888" s="3">
        <v>44250</v>
      </c>
      <c r="AD5888" s="2" t="s">
        <v>28</v>
      </c>
      <c r="AE5888" s="2" t="str">
        <f>VLOOKUP(DatosTransformados[[#This Row],[Customer Segment Hidden]],Tabla3[#All],2,FALSE)</f>
        <v>High</v>
      </c>
      <c r="AF5888" s="11">
        <v>49.256027048294783</v>
      </c>
      <c r="AG5888" s="2">
        <v>6</v>
      </c>
      <c r="AH5888" s="2" t="s">
        <v>63</v>
      </c>
      <c r="AI5888" s="2" t="str">
        <f>IFERROR(VLOOKUP(DatosTransformados[[#This Row],[Preferred Contact Method Hidden]],Tabla3[#All],2,FALSE),DatosTransformados[[#This Row],[Preferred Contact Method Hidden]])</f>
        <v>SMS</v>
      </c>
      <c r="AJ5888" s="2" t="str">
        <f>VLOOKUP(DatosTransformados[[#This Row],[Applied Discount Hidden]],Tabla3[#All],2,FALSE)</f>
        <v>No</v>
      </c>
      <c r="AK5888" s="2" t="b">
        <v>0</v>
      </c>
    </row>
    <row r="5889" spans="1:37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">
        <v>21</v>
      </c>
      <c r="O58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89" s="5" t="s">
        <v>21</v>
      </c>
      <c r="Q5889" s="5">
        <v>0</v>
      </c>
      <c r="R5889" s="5" t="s">
        <v>33</v>
      </c>
      <c r="S5889" s="5" t="s">
        <v>34</v>
      </c>
      <c r="T5889" s="5" t="s">
        <v>25</v>
      </c>
      <c r="U5889" s="5">
        <v>47</v>
      </c>
      <c r="V5889" s="5" t="str">
        <f>PROPER(DatosTransformados[[#This Row],[Payment Method Hidden]])</f>
        <v>Credit Card</v>
      </c>
      <c r="W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889" s="5">
        <v>2487</v>
      </c>
      <c r="Y5889" s="5"/>
      <c r="Z5889" s="5"/>
      <c r="AA5889" s="5" t="s">
        <v>4832</v>
      </c>
      <c r="AB5889" s="6">
        <f>DATEVALUE(DatosTransformados[[#This Row],[Contact Date Hidden]])</f>
        <v>44139</v>
      </c>
      <c r="AC5889" s="6">
        <v>45044</v>
      </c>
      <c r="AD5889" s="5" t="s">
        <v>44</v>
      </c>
      <c r="AE5889" s="5" t="str">
        <f>VLOOKUP(DatosTransformados[[#This Row],[Customer Segment Hidden]],Tabla3[#All],2,FALSE)</f>
        <v>Medium</v>
      </c>
      <c r="AF5889" s="12">
        <v>39.047761046718023</v>
      </c>
      <c r="AG5889" s="5">
        <v>2</v>
      </c>
      <c r="AH5889" s="5" t="s">
        <v>63</v>
      </c>
      <c r="AI5889" s="5" t="str">
        <f>IFERROR(VLOOKUP(DatosTransformados[[#This Row],[Preferred Contact Method Hidden]],Tabla3[#All],2,FALSE),DatosTransformados[[#This Row],[Preferred Contact Method Hidden]])</f>
        <v>SMS</v>
      </c>
      <c r="AJ5889" s="5" t="str">
        <f>VLOOKUP(DatosTransformados[[#This Row],[Applied Discount Hidden]],Tabla3[#All],2,FALSE)</f>
        <v>Yes</v>
      </c>
      <c r="AK5889" s="5" t="b">
        <v>1</v>
      </c>
    </row>
    <row r="5890" spans="1:37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">
        <v>21</v>
      </c>
      <c r="O58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0" s="5" t="s">
        <v>21</v>
      </c>
      <c r="Q5890" s="5">
        <v>0</v>
      </c>
      <c r="R5890" s="5" t="s">
        <v>33</v>
      </c>
      <c r="S5890" s="5" t="s">
        <v>24</v>
      </c>
      <c r="T5890" s="5" t="s">
        <v>123</v>
      </c>
      <c r="U5890" s="5">
        <v>41</v>
      </c>
      <c r="V5890" s="5" t="str">
        <f>PROPER(DatosTransformados[[#This Row],[Payment Method Hidden]])</f>
        <v>Credit Card</v>
      </c>
      <c r="W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890" s="5">
        <v>1277</v>
      </c>
      <c r="Y5890" s="5"/>
      <c r="Z5890" s="5"/>
      <c r="AA5890" s="5" t="s">
        <v>1970</v>
      </c>
      <c r="AB5890" s="6">
        <f>DATEVALUE(DatosTransformados[[#This Row],[Contact Date Hidden]])</f>
        <v>43925</v>
      </c>
      <c r="AC5890" s="6">
        <v>45175</v>
      </c>
      <c r="AD5890" s="5" t="s">
        <v>38</v>
      </c>
      <c r="AE5890" s="5" t="str">
        <f>VLOOKUP(DatosTransformados[[#This Row],[Customer Segment Hidden]],Tabla3[#All],2,FALSE)</f>
        <v>Low</v>
      </c>
      <c r="AF5890" s="12">
        <v>35.329425077942588</v>
      </c>
      <c r="AG5890" s="5">
        <v>2</v>
      </c>
      <c r="AH5890" s="5" t="s">
        <v>49</v>
      </c>
      <c r="AI5890" s="5" t="str">
        <f>IFERROR(VLOOKUP(DatosTransformados[[#This Row],[Preferred Contact Method Hidden]],Tabla3[#All],2,FALSE),DatosTransformados[[#This Row],[Preferred Contact Method Hidden]])</f>
        <v>Phone</v>
      </c>
      <c r="AJ5890" s="5" t="str">
        <f>VLOOKUP(DatosTransformados[[#This Row],[Applied Discount Hidden]],Tabla3[#All],2,FALSE)</f>
        <v>No</v>
      </c>
      <c r="AK5890" s="5" t="b">
        <v>0</v>
      </c>
    </row>
    <row r="5891" spans="1:37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">
        <v>21</v>
      </c>
      <c r="O58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1" s="2" t="s">
        <v>21</v>
      </c>
      <c r="Q5891" s="2">
        <v>0</v>
      </c>
      <c r="R5891" s="2" t="s">
        <v>21</v>
      </c>
      <c r="S5891" s="2" t="s">
        <v>52</v>
      </c>
      <c r="T5891" s="2" t="s">
        <v>123</v>
      </c>
      <c r="U5891" s="2">
        <v>9</v>
      </c>
      <c r="V5891" s="2" t="str">
        <f>PROPER(DatosTransformados[[#This Row],[Payment Method Hidden]])</f>
        <v>Credit Card</v>
      </c>
      <c r="W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891" s="2">
        <v>216</v>
      </c>
      <c r="Y5891" s="2"/>
      <c r="Z5891" s="2"/>
      <c r="AA5891" s="2" t="s">
        <v>8446</v>
      </c>
      <c r="AB5891" s="3">
        <f>DATEVALUE(DatosTransformados[[#This Row],[Contact Date Hidden]])</f>
        <v>45092</v>
      </c>
      <c r="AC5891" s="3">
        <v>43933</v>
      </c>
      <c r="AD5891" s="2" t="s">
        <v>44</v>
      </c>
      <c r="AE5891" s="2" t="str">
        <f>VLOOKUP(DatosTransformados[[#This Row],[Customer Segment Hidden]],Tabla3[#All],2,FALSE)</f>
        <v>Medium</v>
      </c>
      <c r="AF5891" s="11">
        <v>9.1649862342272019</v>
      </c>
      <c r="AG5891" s="2">
        <v>10</v>
      </c>
      <c r="AH5891" s="2" t="s">
        <v>29</v>
      </c>
      <c r="AI5891" s="2" t="str">
        <f>IFERROR(VLOOKUP(DatosTransformados[[#This Row],[Preferred Contact Method Hidden]],Tabla3[#All],2,FALSE),DatosTransformados[[#This Row],[Preferred Contact Method Hidden]])</f>
        <v>Email</v>
      </c>
      <c r="AJ5891" s="2" t="str">
        <f>VLOOKUP(DatosTransformados[[#This Row],[Applied Discount Hidden]],Tabla3[#All],2,FALSE)</f>
        <v>No</v>
      </c>
      <c r="AK5891" s="2" t="b">
        <v>0</v>
      </c>
    </row>
    <row r="5892" spans="1:37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">
        <v>21</v>
      </c>
      <c r="O58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2" s="5" t="s">
        <v>33</v>
      </c>
      <c r="Q5892" s="5">
        <v>2</v>
      </c>
      <c r="R5892" s="5" t="s">
        <v>33</v>
      </c>
      <c r="S5892" s="5" t="s">
        <v>34</v>
      </c>
      <c r="T5892" s="5" t="s">
        <v>35</v>
      </c>
      <c r="U5892" s="5">
        <v>28</v>
      </c>
      <c r="V5892" s="5" t="str">
        <f>PROPER(DatosTransformados[[#This Row],[Payment Method Hidden]])</f>
        <v>Direct Debit</v>
      </c>
      <c r="W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5892" s="5">
        <v>1307</v>
      </c>
      <c r="Y5892" s="5"/>
      <c r="Z5892" s="5"/>
      <c r="AA5892" s="5" t="s">
        <v>295</v>
      </c>
      <c r="AB5892" s="6">
        <f>DATEVALUE(DatosTransformados[[#This Row],[Contact Date Hidden]])</f>
        <v>44485</v>
      </c>
      <c r="AC5892" s="6">
        <v>43930</v>
      </c>
      <c r="AD5892" s="5" t="s">
        <v>28</v>
      </c>
      <c r="AE5892" s="5" t="str">
        <f>VLOOKUP(DatosTransformados[[#This Row],[Customer Segment Hidden]],Tabla3[#All],2,FALSE)</f>
        <v>High</v>
      </c>
      <c r="AF5892" s="12">
        <v>28.26688863823076</v>
      </c>
      <c r="AG5892" s="5">
        <v>4</v>
      </c>
      <c r="AH5892" s="5" t="s">
        <v>49</v>
      </c>
      <c r="AI5892" s="5" t="str">
        <f>IFERROR(VLOOKUP(DatosTransformados[[#This Row],[Preferred Contact Method Hidden]],Tabla3[#All],2,FALSE),DatosTransformados[[#This Row],[Preferred Contact Method Hidden]])</f>
        <v>Phone</v>
      </c>
      <c r="AJ5892" s="5" t="str">
        <f>VLOOKUP(DatosTransformados[[#This Row],[Applied Discount Hidden]],Tabla3[#All],2,FALSE)</f>
        <v>No</v>
      </c>
      <c r="AK5892" s="5" t="b">
        <v>0</v>
      </c>
    </row>
    <row r="5893" spans="1:37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">
        <v>21</v>
      </c>
      <c r="O58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3" s="2" t="s">
        <v>21</v>
      </c>
      <c r="Q5893" s="2">
        <v>0</v>
      </c>
      <c r="R5893" s="2" t="s">
        <v>21</v>
      </c>
      <c r="S5893" s="2" t="s">
        <v>24</v>
      </c>
      <c r="T5893" s="2" t="s">
        <v>25</v>
      </c>
      <c r="U5893" s="2">
        <v>53</v>
      </c>
      <c r="V5893" s="2" t="str">
        <f>PROPER(DatosTransformados[[#This Row],[Payment Method Hidden]])</f>
        <v>Credit Card</v>
      </c>
      <c r="W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5893" s="2">
        <v>2679</v>
      </c>
      <c r="Y5893" s="2"/>
      <c r="Z5893" s="2"/>
      <c r="AA5893" s="2" t="s">
        <v>7390</v>
      </c>
      <c r="AB5893" s="3">
        <f>DATEVALUE(DatosTransformados[[#This Row],[Contact Date Hidden]])</f>
        <v>44322</v>
      </c>
      <c r="AC5893" s="3">
        <v>45242</v>
      </c>
      <c r="AD5893" s="2" t="s">
        <v>28</v>
      </c>
      <c r="AE5893" s="2" t="str">
        <f>VLOOKUP(DatosTransformados[[#This Row],[Customer Segment Hidden]],Tabla3[#All],2,FALSE)</f>
        <v>High</v>
      </c>
      <c r="AF5893" s="11">
        <v>55.057909980262941</v>
      </c>
      <c r="AG5893" s="2">
        <v>2</v>
      </c>
      <c r="AH5893" s="2" t="s">
        <v>29</v>
      </c>
      <c r="AI5893" s="2" t="str">
        <f>IFERROR(VLOOKUP(DatosTransformados[[#This Row],[Preferred Contact Method Hidden]],Tabla3[#All],2,FALSE),DatosTransformados[[#This Row],[Preferred Contact Method Hidden]])</f>
        <v>Email</v>
      </c>
      <c r="AJ5893" s="2" t="str">
        <f>VLOOKUP(DatosTransformados[[#This Row],[Applied Discount Hidden]],Tabla3[#All],2,FALSE)</f>
        <v>Yes</v>
      </c>
      <c r="AK5893" s="2" t="b">
        <v>1</v>
      </c>
    </row>
    <row r="5894" spans="1:37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">
        <v>21</v>
      </c>
      <c r="O58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4" s="5" t="s">
        <v>21</v>
      </c>
      <c r="Q5894" s="5">
        <v>0</v>
      </c>
      <c r="R5894" s="5" t="s">
        <v>21</v>
      </c>
      <c r="S5894" s="5" t="s">
        <v>24</v>
      </c>
      <c r="T5894" s="5" t="s">
        <v>117</v>
      </c>
      <c r="U5894" s="5">
        <v>47</v>
      </c>
      <c r="V5894" s="5" t="str">
        <f>PROPER(DatosTransformados[[#This Row],[Payment Method Hidden]])</f>
        <v>Direct Debit</v>
      </c>
      <c r="W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894" s="5">
        <v>2752</v>
      </c>
      <c r="Y5894" s="5" t="s">
        <v>156</v>
      </c>
      <c r="Z5894" s="5" t="s">
        <v>157</v>
      </c>
      <c r="AA5894" s="5" t="s">
        <v>4637</v>
      </c>
      <c r="AB5894" s="6">
        <f>DATEVALUE(DatosTransformados[[#This Row],[Contact Date Hidden]])</f>
        <v>44467</v>
      </c>
      <c r="AC5894" s="6">
        <v>44115</v>
      </c>
      <c r="AD5894" s="5" t="s">
        <v>38</v>
      </c>
      <c r="AE5894" s="5" t="str">
        <f>VLOOKUP(DatosTransformados[[#This Row],[Customer Segment Hidden]],Tabla3[#All],2,FALSE)</f>
        <v>Low</v>
      </c>
      <c r="AF5894" s="12">
        <v>54.351092331380457</v>
      </c>
      <c r="AG5894" s="5">
        <v>6</v>
      </c>
      <c r="AH5894" s="5" t="s">
        <v>29</v>
      </c>
      <c r="AI5894" s="5" t="str">
        <f>IFERROR(VLOOKUP(DatosTransformados[[#This Row],[Preferred Contact Method Hidden]],Tabla3[#All],2,FALSE),DatosTransformados[[#This Row],[Preferred Contact Method Hidden]])</f>
        <v>Email</v>
      </c>
      <c r="AJ5894" s="5" t="str">
        <f>VLOOKUP(DatosTransformados[[#This Row],[Applied Discount Hidden]],Tabla3[#All],2,FALSE)</f>
        <v>No</v>
      </c>
      <c r="AK5894" s="5" t="b">
        <v>0</v>
      </c>
    </row>
    <row r="5895" spans="1:37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">
        <v>21</v>
      </c>
      <c r="O58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5" s="2" t="s">
        <v>21</v>
      </c>
      <c r="Q5895" s="2">
        <v>0</v>
      </c>
      <c r="R5895" s="2" t="s">
        <v>21</v>
      </c>
      <c r="S5895" s="2" t="s">
        <v>24</v>
      </c>
      <c r="T5895" s="2" t="s">
        <v>123</v>
      </c>
      <c r="U5895" s="2">
        <v>63</v>
      </c>
      <c r="V5895" s="2" t="str">
        <f>PROPER(DatosTransformados[[#This Row],[Payment Method Hidden]])</f>
        <v>Credit Card</v>
      </c>
      <c r="W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5895" s="2">
        <v>2237</v>
      </c>
      <c r="Y5895" s="2"/>
      <c r="Z5895" s="2"/>
      <c r="AA5895" s="2" t="s">
        <v>5165</v>
      </c>
      <c r="AB5895" s="3">
        <f>DATEVALUE(DatosTransformados[[#This Row],[Contact Date Hidden]])</f>
        <v>43876</v>
      </c>
      <c r="AC5895" s="3">
        <v>44074</v>
      </c>
      <c r="AD5895" s="2" t="s">
        <v>44</v>
      </c>
      <c r="AE5895" s="2" t="str">
        <f>VLOOKUP(DatosTransformados[[#This Row],[Customer Segment Hidden]],Tabla3[#All],2,FALSE)</f>
        <v>Medium</v>
      </c>
      <c r="AF5895" s="11">
        <v>59.173003681120868</v>
      </c>
      <c r="AG5895" s="2">
        <v>10</v>
      </c>
      <c r="AH5895" s="2" t="s">
        <v>29</v>
      </c>
      <c r="AI5895" s="2" t="str">
        <f>IFERROR(VLOOKUP(DatosTransformados[[#This Row],[Preferred Contact Method Hidden]],Tabla3[#All],2,FALSE),DatosTransformados[[#This Row],[Preferred Contact Method Hidden]])</f>
        <v>Email</v>
      </c>
      <c r="AJ5895" s="2" t="str">
        <f>VLOOKUP(DatosTransformados[[#This Row],[Applied Discount Hidden]],Tabla3[#All],2,FALSE)</f>
        <v>Yes</v>
      </c>
      <c r="AK5895" s="2" t="b">
        <v>1</v>
      </c>
    </row>
    <row r="5896" spans="1:37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">
        <v>21</v>
      </c>
      <c r="O58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6" s="5" t="s">
        <v>21</v>
      </c>
      <c r="Q5896" s="5">
        <v>0</v>
      </c>
      <c r="R5896" s="5" t="s">
        <v>21</v>
      </c>
      <c r="S5896" s="5" t="s">
        <v>34</v>
      </c>
      <c r="T5896" s="5" t="s">
        <v>117</v>
      </c>
      <c r="U5896" s="5">
        <v>21</v>
      </c>
      <c r="V5896" s="5" t="str">
        <f>PROPER(DatosTransformados[[#This Row],[Payment Method Hidden]])</f>
        <v>Direct Debit</v>
      </c>
      <c r="W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5896" s="5">
        <v>1165</v>
      </c>
      <c r="Y5896" s="5"/>
      <c r="Z5896" s="5"/>
      <c r="AA5896" s="5" t="s">
        <v>8452</v>
      </c>
      <c r="AB5896" s="6">
        <f>DATEVALUE(DatosTransformados[[#This Row],[Contact Date Hidden]])</f>
        <v>43979</v>
      </c>
      <c r="AC5896" s="6">
        <v>44406</v>
      </c>
      <c r="AD5896" s="5" t="s">
        <v>38</v>
      </c>
      <c r="AE5896" s="5" t="str">
        <f>VLOOKUP(DatosTransformados[[#This Row],[Customer Segment Hidden]],Tabla3[#All],2,FALSE)</f>
        <v>Low</v>
      </c>
      <c r="AF5896" s="12">
        <v>24.902394019175439</v>
      </c>
      <c r="AG5896" s="5">
        <v>6</v>
      </c>
      <c r="AH5896" s="5" t="s">
        <v>29</v>
      </c>
      <c r="AI5896" s="5" t="str">
        <f>IFERROR(VLOOKUP(DatosTransformados[[#This Row],[Preferred Contact Method Hidden]],Tabla3[#All],2,FALSE),DatosTransformados[[#This Row],[Preferred Contact Method Hidden]])</f>
        <v>Email</v>
      </c>
      <c r="AJ5896" s="5" t="str">
        <f>VLOOKUP(DatosTransformados[[#This Row],[Applied Discount Hidden]],Tabla3[#All],2,FALSE)</f>
        <v>Yes</v>
      </c>
      <c r="AK5896" s="5" t="b">
        <v>1</v>
      </c>
    </row>
    <row r="5897" spans="1:37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">
        <v>21</v>
      </c>
      <c r="O58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7" s="2" t="s">
        <v>33</v>
      </c>
      <c r="Q5897" s="2">
        <v>6</v>
      </c>
      <c r="R5897" s="2" t="s">
        <v>33</v>
      </c>
      <c r="S5897" s="2" t="s">
        <v>52</v>
      </c>
      <c r="T5897" s="2" t="s">
        <v>35</v>
      </c>
      <c r="U5897" s="2">
        <v>42</v>
      </c>
      <c r="V5897" s="2" t="str">
        <f>PROPER(DatosTransformados[[#This Row],[Payment Method Hidden]])</f>
        <v>Direct Debit</v>
      </c>
      <c r="W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897" s="2">
        <v>2280</v>
      </c>
      <c r="Y5897" s="2"/>
      <c r="Z5897" s="2"/>
      <c r="AA5897" s="2" t="s">
        <v>420</v>
      </c>
      <c r="AB5897" s="3">
        <f>DATEVALUE(DatosTransformados[[#This Row],[Contact Date Hidden]])</f>
        <v>44449</v>
      </c>
      <c r="AC5897" s="3">
        <v>45270</v>
      </c>
      <c r="AD5897" s="2" t="s">
        <v>44</v>
      </c>
      <c r="AE5897" s="2" t="str">
        <f>VLOOKUP(DatosTransformados[[#This Row],[Customer Segment Hidden]],Tabla3[#All],2,FALSE)</f>
        <v>Medium</v>
      </c>
      <c r="AF5897" s="11">
        <v>42.438241444482451</v>
      </c>
      <c r="AG5897" s="2">
        <v>0</v>
      </c>
      <c r="AH5897" s="2" t="s">
        <v>49</v>
      </c>
      <c r="AI5897" s="2" t="str">
        <f>IFERROR(VLOOKUP(DatosTransformados[[#This Row],[Preferred Contact Method Hidden]],Tabla3[#All],2,FALSE),DatosTransformados[[#This Row],[Preferred Contact Method Hidden]])</f>
        <v>Phone</v>
      </c>
      <c r="AJ5897" s="2" t="str">
        <f>VLOOKUP(DatosTransformados[[#This Row],[Applied Discount Hidden]],Tabla3[#All],2,FALSE)</f>
        <v>No</v>
      </c>
      <c r="AK5897" s="2" t="b">
        <v>0</v>
      </c>
    </row>
    <row r="5898" spans="1:37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">
        <v>21</v>
      </c>
      <c r="O58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8" s="5" t="s">
        <v>33</v>
      </c>
      <c r="Q5898" s="5">
        <v>3</v>
      </c>
      <c r="R5898" s="5" t="s">
        <v>21</v>
      </c>
      <c r="S5898" s="5" t="s">
        <v>24</v>
      </c>
      <c r="T5898" s="5" t="s">
        <v>117</v>
      </c>
      <c r="U5898" s="5">
        <v>17</v>
      </c>
      <c r="V5898" s="5" t="str">
        <f>PROPER(DatosTransformados[[#This Row],[Payment Method Hidden]])</f>
        <v>Direct Debit</v>
      </c>
      <c r="W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5898" s="5">
        <v>771</v>
      </c>
      <c r="Y5898" s="5"/>
      <c r="Z5898" s="5"/>
      <c r="AA5898" s="5" t="s">
        <v>8455</v>
      </c>
      <c r="AB5898" s="6">
        <f>DATEVALUE(DatosTransformados[[#This Row],[Contact Date Hidden]])</f>
        <v>44710</v>
      </c>
      <c r="AC5898" s="6">
        <v>44082</v>
      </c>
      <c r="AD5898" s="5" t="s">
        <v>28</v>
      </c>
      <c r="AE5898" s="5" t="str">
        <f>VLOOKUP(DatosTransformados[[#This Row],[Customer Segment Hidden]],Tabla3[#All],2,FALSE)</f>
        <v>High</v>
      </c>
      <c r="AF5898" s="12">
        <v>17.757297493075669</v>
      </c>
      <c r="AG5898" s="5">
        <v>6</v>
      </c>
      <c r="AH5898" s="5" t="s">
        <v>63</v>
      </c>
      <c r="AI5898" s="5" t="str">
        <f>IFERROR(VLOOKUP(DatosTransformados[[#This Row],[Preferred Contact Method Hidden]],Tabla3[#All],2,FALSE),DatosTransformados[[#This Row],[Preferred Contact Method Hidden]])</f>
        <v>SMS</v>
      </c>
      <c r="AJ5898" s="5" t="str">
        <f>VLOOKUP(DatosTransformados[[#This Row],[Applied Discount Hidden]],Tabla3[#All],2,FALSE)</f>
        <v>Yes</v>
      </c>
      <c r="AK5898" s="5" t="b">
        <v>1</v>
      </c>
    </row>
    <row r="5899" spans="1:37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">
        <v>21</v>
      </c>
      <c r="O58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899" s="2" t="s">
        <v>33</v>
      </c>
      <c r="Q5899" s="2">
        <v>6</v>
      </c>
      <c r="R5899" s="2" t="s">
        <v>21</v>
      </c>
      <c r="S5899" s="2" t="s">
        <v>52</v>
      </c>
      <c r="T5899" s="2" t="s">
        <v>25</v>
      </c>
      <c r="U5899" s="2">
        <v>8</v>
      </c>
      <c r="V5899" s="2" t="str">
        <f>PROPER(DatosTransformados[[#This Row],[Payment Method Hidden]])</f>
        <v>Credit Card</v>
      </c>
      <c r="W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5899" s="2">
        <v>323</v>
      </c>
      <c r="Y5899" s="2"/>
      <c r="Z5899" s="2"/>
      <c r="AA5899" s="2" t="s">
        <v>1693</v>
      </c>
      <c r="AB5899" s="3">
        <f>DATEVALUE(DatosTransformados[[#This Row],[Contact Date Hidden]])</f>
        <v>44474</v>
      </c>
      <c r="AC5899" s="3">
        <v>44183</v>
      </c>
      <c r="AD5899" s="2" t="s">
        <v>38</v>
      </c>
      <c r="AE5899" s="2" t="str">
        <f>VLOOKUP(DatosTransformados[[#This Row],[Customer Segment Hidden]],Tabla3[#All],2,FALSE)</f>
        <v>Low</v>
      </c>
      <c r="AF5899" s="11">
        <v>7.1619149562336153</v>
      </c>
      <c r="AG5899" s="2">
        <v>6</v>
      </c>
      <c r="AH5899" s="2" t="s">
        <v>63</v>
      </c>
      <c r="AI5899" s="2" t="str">
        <f>IFERROR(VLOOKUP(DatosTransformados[[#This Row],[Preferred Contact Method Hidden]],Tabla3[#All],2,FALSE),DatosTransformados[[#This Row],[Preferred Contact Method Hidden]])</f>
        <v>SMS</v>
      </c>
      <c r="AJ5899" s="2" t="str">
        <f>VLOOKUP(DatosTransformados[[#This Row],[Applied Discount Hidden]],Tabla3[#All],2,FALSE)</f>
        <v>Yes</v>
      </c>
      <c r="AK5899" s="2" t="b">
        <v>1</v>
      </c>
    </row>
    <row r="5900" spans="1:37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">
        <v>21</v>
      </c>
      <c r="O59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0" s="5" t="s">
        <v>33</v>
      </c>
      <c r="Q5900" s="5">
        <v>6</v>
      </c>
      <c r="R5900" s="5" t="s">
        <v>21</v>
      </c>
      <c r="S5900" s="5" t="s">
        <v>52</v>
      </c>
      <c r="T5900" s="5" t="s">
        <v>35</v>
      </c>
      <c r="U5900" s="5">
        <v>11</v>
      </c>
      <c r="V5900" s="5" t="str">
        <f>PROPER(DatosTransformados[[#This Row],[Payment Method Hidden]])</f>
        <v>Direct Debit</v>
      </c>
      <c r="W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900" s="5">
        <v>847</v>
      </c>
      <c r="Y5900" s="5"/>
      <c r="Z5900" s="5"/>
      <c r="AA5900" s="5" t="s">
        <v>4195</v>
      </c>
      <c r="AB5900" s="6">
        <f>DATEVALUE(DatosTransformados[[#This Row],[Contact Date Hidden]])</f>
        <v>44432</v>
      </c>
      <c r="AC5900" s="6">
        <v>44917</v>
      </c>
      <c r="AD5900" s="5" t="s">
        <v>38</v>
      </c>
      <c r="AE5900" s="5" t="str">
        <f>VLOOKUP(DatosTransformados[[#This Row],[Customer Segment Hidden]],Tabla3[#All],2,FALSE)</f>
        <v>Low</v>
      </c>
      <c r="AF5900" s="12">
        <v>11.271846558698</v>
      </c>
      <c r="AG5900" s="5">
        <v>8</v>
      </c>
      <c r="AH5900" s="5" t="s">
        <v>49</v>
      </c>
      <c r="AI5900" s="5" t="str">
        <f>IFERROR(VLOOKUP(DatosTransformados[[#This Row],[Preferred Contact Method Hidden]],Tabla3[#All],2,FALSE),DatosTransformados[[#This Row],[Preferred Contact Method Hidden]])</f>
        <v>Phone</v>
      </c>
      <c r="AJ5900" s="5" t="str">
        <f>VLOOKUP(DatosTransformados[[#This Row],[Applied Discount Hidden]],Tabla3[#All],2,FALSE)</f>
        <v>No</v>
      </c>
      <c r="AK5900" s="5" t="b">
        <v>0</v>
      </c>
    </row>
    <row r="5901" spans="1:37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">
        <v>21</v>
      </c>
      <c r="O59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1" s="2" t="s">
        <v>21</v>
      </c>
      <c r="Q5901" s="2">
        <v>0</v>
      </c>
      <c r="R5901" s="2" t="s">
        <v>33</v>
      </c>
      <c r="S5901" s="2" t="s">
        <v>34</v>
      </c>
      <c r="T5901" s="2" t="s">
        <v>123</v>
      </c>
      <c r="U5901" s="2">
        <v>51</v>
      </c>
      <c r="V5901" s="2" t="str">
        <f>PROPER(DatosTransformados[[#This Row],[Payment Method Hidden]])</f>
        <v>Credit Card</v>
      </c>
      <c r="W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901" s="2">
        <v>2546</v>
      </c>
      <c r="Y5901" s="2"/>
      <c r="Z5901" s="2"/>
      <c r="AA5901" s="2" t="s">
        <v>6365</v>
      </c>
      <c r="AB5901" s="3">
        <f>DATEVALUE(DatosTransformados[[#This Row],[Contact Date Hidden]])</f>
        <v>44990</v>
      </c>
      <c r="AC5901" s="3">
        <v>44078</v>
      </c>
      <c r="AD5901" s="2" t="s">
        <v>44</v>
      </c>
      <c r="AE5901" s="2" t="str">
        <f>VLOOKUP(DatosTransformados[[#This Row],[Customer Segment Hidden]],Tabla3[#All],2,FALSE)</f>
        <v>Medium</v>
      </c>
      <c r="AF5901" s="11">
        <v>57.036301871385767</v>
      </c>
      <c r="AG5901" s="2">
        <v>10</v>
      </c>
      <c r="AH5901" s="2" t="s">
        <v>63</v>
      </c>
      <c r="AI5901" s="2" t="str">
        <f>IFERROR(VLOOKUP(DatosTransformados[[#This Row],[Preferred Contact Method Hidden]],Tabla3[#All],2,FALSE),DatosTransformados[[#This Row],[Preferred Contact Method Hidden]])</f>
        <v>SMS</v>
      </c>
      <c r="AJ5901" s="2" t="str">
        <f>VLOOKUP(DatosTransformados[[#This Row],[Applied Discount Hidden]],Tabla3[#All],2,FALSE)</f>
        <v>Yes</v>
      </c>
      <c r="AK5901" s="2" t="b">
        <v>1</v>
      </c>
    </row>
    <row r="5902" spans="1:37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">
        <v>33</v>
      </c>
      <c r="O59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2" s="5" t="s">
        <v>21</v>
      </c>
      <c r="Q5902" s="5">
        <v>0</v>
      </c>
      <c r="R5902" s="5" t="s">
        <v>33</v>
      </c>
      <c r="S5902" s="5" t="s">
        <v>24</v>
      </c>
      <c r="T5902" s="5" t="s">
        <v>35</v>
      </c>
      <c r="U5902" s="5">
        <v>36</v>
      </c>
      <c r="V5902" s="5" t="str">
        <f>PROPER(DatosTransformados[[#This Row],[Payment Method Hidden]])</f>
        <v>Direct Debit</v>
      </c>
      <c r="W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5902" s="5">
        <v>752</v>
      </c>
      <c r="Y5902" s="5"/>
      <c r="Z5902" s="5"/>
      <c r="AA5902" s="5" t="s">
        <v>989</v>
      </c>
      <c r="AB5902" s="6">
        <f>DATEVALUE(DatosTransformados[[#This Row],[Contact Date Hidden]])</f>
        <v>45115</v>
      </c>
      <c r="AC5902" s="6">
        <v>44187</v>
      </c>
      <c r="AD5902" s="5" t="s">
        <v>28</v>
      </c>
      <c r="AE5902" s="5" t="str">
        <f>VLOOKUP(DatosTransformados[[#This Row],[Customer Segment Hidden]],Tabla3[#All],2,FALSE)</f>
        <v>High</v>
      </c>
      <c r="AF5902" s="12">
        <v>28.92878945016923</v>
      </c>
      <c r="AG5902" s="5">
        <v>6</v>
      </c>
      <c r="AH5902" s="5" t="s">
        <v>63</v>
      </c>
      <c r="AI5902" s="5" t="str">
        <f>IFERROR(VLOOKUP(DatosTransformados[[#This Row],[Preferred Contact Method Hidden]],Tabla3[#All],2,FALSE),DatosTransformados[[#This Row],[Preferred Contact Method Hidden]])</f>
        <v>SMS</v>
      </c>
      <c r="AJ5902" s="5" t="str">
        <f>VLOOKUP(DatosTransformados[[#This Row],[Applied Discount Hidden]],Tabla3[#All],2,FALSE)</f>
        <v>Yes</v>
      </c>
      <c r="AK5902" s="5" t="b">
        <v>1</v>
      </c>
    </row>
    <row r="5903" spans="1:37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">
        <v>21</v>
      </c>
      <c r="O59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3" s="2" t="s">
        <v>21</v>
      </c>
      <c r="Q5903" s="2">
        <v>0</v>
      </c>
      <c r="R5903" s="2" t="s">
        <v>33</v>
      </c>
      <c r="S5903" s="2" t="s">
        <v>52</v>
      </c>
      <c r="T5903" s="2" t="s">
        <v>25</v>
      </c>
      <c r="U5903" s="2">
        <v>26</v>
      </c>
      <c r="V5903" s="2" t="str">
        <f>PROPER(DatosTransformados[[#This Row],[Payment Method Hidden]])</f>
        <v>Credit Card</v>
      </c>
      <c r="W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903" s="2">
        <v>1519</v>
      </c>
      <c r="Y5903" s="2"/>
      <c r="Z5903" s="2"/>
      <c r="AA5903" s="2" t="s">
        <v>3223</v>
      </c>
      <c r="AB5903" s="3">
        <f>DATEVALUE(DatosTransformados[[#This Row],[Contact Date Hidden]])</f>
        <v>44722</v>
      </c>
      <c r="AC5903" s="3">
        <v>44268</v>
      </c>
      <c r="AD5903" s="2" t="s">
        <v>44</v>
      </c>
      <c r="AE5903" s="2" t="str">
        <f>VLOOKUP(DatosTransformados[[#This Row],[Customer Segment Hidden]],Tabla3[#All],2,FALSE)</f>
        <v>Medium</v>
      </c>
      <c r="AF5903" s="11">
        <v>24.907020072675341</v>
      </c>
      <c r="AG5903" s="2">
        <v>3</v>
      </c>
      <c r="AH5903" s="2" t="s">
        <v>63</v>
      </c>
      <c r="AI5903" s="2" t="str">
        <f>IFERROR(VLOOKUP(DatosTransformados[[#This Row],[Preferred Contact Method Hidden]],Tabla3[#All],2,FALSE),DatosTransformados[[#This Row],[Preferred Contact Method Hidden]])</f>
        <v>SMS</v>
      </c>
      <c r="AJ5903" s="2" t="str">
        <f>VLOOKUP(DatosTransformados[[#This Row],[Applied Discount Hidden]],Tabla3[#All],2,FALSE)</f>
        <v>No</v>
      </c>
      <c r="AK5903" s="2" t="b">
        <v>0</v>
      </c>
    </row>
    <row r="5904" spans="1:37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">
        <v>21</v>
      </c>
      <c r="O59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4" s="5" t="s">
        <v>21</v>
      </c>
      <c r="Q5904" s="5">
        <v>0</v>
      </c>
      <c r="R5904" s="5" t="s">
        <v>33</v>
      </c>
      <c r="S5904" s="5" t="s">
        <v>24</v>
      </c>
      <c r="T5904" s="5" t="s">
        <v>123</v>
      </c>
      <c r="U5904" s="5">
        <v>42</v>
      </c>
      <c r="V5904" s="5" t="str">
        <f>PROPER(DatosTransformados[[#This Row],[Payment Method Hidden]])</f>
        <v>Credit Card</v>
      </c>
      <c r="W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904" s="5">
        <v>552</v>
      </c>
      <c r="Y5904" s="5" t="s">
        <v>42</v>
      </c>
      <c r="Z5904" s="5" t="s">
        <v>184</v>
      </c>
      <c r="AA5904" s="5" t="s">
        <v>1120</v>
      </c>
      <c r="AB5904" s="6">
        <f>DATEVALUE(DatosTransformados[[#This Row],[Contact Date Hidden]])</f>
        <v>44975</v>
      </c>
      <c r="AC5904" s="6">
        <v>44941</v>
      </c>
      <c r="AD5904" s="5" t="s">
        <v>44</v>
      </c>
      <c r="AE5904" s="5" t="str">
        <f>VLOOKUP(DatosTransformados[[#This Row],[Customer Segment Hidden]],Tabla3[#All],2,FALSE)</f>
        <v>Medium</v>
      </c>
      <c r="AF5904" s="12">
        <v>41.527373609933271</v>
      </c>
      <c r="AG5904" s="5">
        <v>4</v>
      </c>
      <c r="AH5904" s="5" t="s">
        <v>49</v>
      </c>
      <c r="AI5904" s="5" t="str">
        <f>IFERROR(VLOOKUP(DatosTransformados[[#This Row],[Preferred Contact Method Hidden]],Tabla3[#All],2,FALSE),DatosTransformados[[#This Row],[Preferred Contact Method Hidden]])</f>
        <v>Phone</v>
      </c>
      <c r="AJ5904" s="5" t="str">
        <f>VLOOKUP(DatosTransformados[[#This Row],[Applied Discount Hidden]],Tabla3[#All],2,FALSE)</f>
        <v>No</v>
      </c>
      <c r="AK5904" s="5" t="b">
        <v>0</v>
      </c>
    </row>
    <row r="5905" spans="1:37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">
        <v>21</v>
      </c>
      <c r="O59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5" s="2" t="s">
        <v>21</v>
      </c>
      <c r="Q5905" s="2">
        <v>0</v>
      </c>
      <c r="R5905" s="2" t="s">
        <v>33</v>
      </c>
      <c r="S5905" s="2" t="s">
        <v>34</v>
      </c>
      <c r="T5905" s="2" t="s">
        <v>117</v>
      </c>
      <c r="U5905" s="2">
        <v>41</v>
      </c>
      <c r="V5905" s="2" t="str">
        <f>PROPER(DatosTransformados[[#This Row],[Payment Method Hidden]])</f>
        <v>Direct Debit</v>
      </c>
      <c r="W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5905" s="2">
        <v>456</v>
      </c>
      <c r="Y5905" s="2"/>
      <c r="Z5905" s="2"/>
      <c r="AA5905" s="2" t="s">
        <v>1034</v>
      </c>
      <c r="AB5905" s="3">
        <f>DATEVALUE(DatosTransformados[[#This Row],[Contact Date Hidden]])</f>
        <v>44450</v>
      </c>
      <c r="AC5905" s="3">
        <v>44215</v>
      </c>
      <c r="AD5905" s="2" t="s">
        <v>28</v>
      </c>
      <c r="AE5905" s="2" t="str">
        <f>VLOOKUP(DatosTransformados[[#This Row],[Customer Segment Hidden]],Tabla3[#All],2,FALSE)</f>
        <v>High</v>
      </c>
      <c r="AF5905" s="11">
        <v>48.414559273398247</v>
      </c>
      <c r="AG5905" s="2">
        <v>4</v>
      </c>
      <c r="AH5905" s="2" t="s">
        <v>63</v>
      </c>
      <c r="AI5905" s="2" t="str">
        <f>IFERROR(VLOOKUP(DatosTransformados[[#This Row],[Preferred Contact Method Hidden]],Tabla3[#All],2,FALSE),DatosTransformados[[#This Row],[Preferred Contact Method Hidden]])</f>
        <v>SMS</v>
      </c>
      <c r="AJ5905" s="2" t="str">
        <f>VLOOKUP(DatosTransformados[[#This Row],[Applied Discount Hidden]],Tabla3[#All],2,FALSE)</f>
        <v>No</v>
      </c>
      <c r="AK5905" s="2" t="b">
        <v>0</v>
      </c>
    </row>
    <row r="5906" spans="1:37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">
        <v>21</v>
      </c>
      <c r="O59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6" s="5" t="s">
        <v>21</v>
      </c>
      <c r="Q5906" s="5">
        <v>0</v>
      </c>
      <c r="R5906" s="5" t="s">
        <v>33</v>
      </c>
      <c r="S5906" s="5" t="s">
        <v>24</v>
      </c>
      <c r="T5906" s="5" t="s">
        <v>117</v>
      </c>
      <c r="U5906" s="5">
        <v>41</v>
      </c>
      <c r="V5906" s="5" t="str">
        <f>PROPER(DatosTransformados[[#This Row],[Payment Method Hidden]])</f>
        <v>Direct Debit</v>
      </c>
      <c r="W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906" s="5">
        <v>41</v>
      </c>
      <c r="Y5906" s="5" t="s">
        <v>134</v>
      </c>
      <c r="Z5906" s="5" t="s">
        <v>403</v>
      </c>
      <c r="AA5906" s="5" t="s">
        <v>3467</v>
      </c>
      <c r="AB5906" s="6">
        <f>DATEVALUE(DatosTransformados[[#This Row],[Contact Date Hidden]])</f>
        <v>44146</v>
      </c>
      <c r="AC5906" s="6">
        <v>44361</v>
      </c>
      <c r="AD5906" s="5" t="s">
        <v>38</v>
      </c>
      <c r="AE5906" s="5" t="str">
        <f>VLOOKUP(DatosTransformados[[#This Row],[Customer Segment Hidden]],Tabla3[#All],2,FALSE)</f>
        <v>Low</v>
      </c>
      <c r="AF5906" s="12">
        <v>48.62158419395341</v>
      </c>
      <c r="AG5906" s="5">
        <v>9</v>
      </c>
      <c r="AH5906" s="5" t="s">
        <v>29</v>
      </c>
      <c r="AI5906" s="5" t="str">
        <f>IFERROR(VLOOKUP(DatosTransformados[[#This Row],[Preferred Contact Method Hidden]],Tabla3[#All],2,FALSE),DatosTransformados[[#This Row],[Preferred Contact Method Hidden]])</f>
        <v>Email</v>
      </c>
      <c r="AJ5906" s="5" t="str">
        <f>VLOOKUP(DatosTransformados[[#This Row],[Applied Discount Hidden]],Tabla3[#All],2,FALSE)</f>
        <v>No</v>
      </c>
      <c r="AK5906" s="5" t="b">
        <v>0</v>
      </c>
    </row>
    <row r="5907" spans="1:37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">
        <v>33</v>
      </c>
      <c r="O59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7" s="2" t="s">
        <v>21</v>
      </c>
      <c r="Q5907" s="2">
        <v>0</v>
      </c>
      <c r="R5907" s="2" t="s">
        <v>33</v>
      </c>
      <c r="S5907" s="2" t="s">
        <v>52</v>
      </c>
      <c r="T5907" s="2" t="s">
        <v>25</v>
      </c>
      <c r="U5907" s="2">
        <v>61</v>
      </c>
      <c r="V5907" s="2" t="str">
        <f>PROPER(DatosTransformados[[#This Row],[Payment Method Hidden]])</f>
        <v>Credit Card</v>
      </c>
      <c r="W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5907" s="2">
        <v>4290</v>
      </c>
      <c r="Y5907" s="2"/>
      <c r="Z5907" s="2"/>
      <c r="AA5907" s="2" t="s">
        <v>2680</v>
      </c>
      <c r="AB5907" s="3">
        <f>DATEVALUE(DatosTransformados[[#This Row],[Contact Date Hidden]])</f>
        <v>45195</v>
      </c>
      <c r="AC5907" s="3">
        <v>45267</v>
      </c>
      <c r="AD5907" s="2" t="s">
        <v>28</v>
      </c>
      <c r="AE5907" s="2" t="str">
        <f>VLOOKUP(DatosTransformados[[#This Row],[Customer Segment Hidden]],Tabla3[#All],2,FALSE)</f>
        <v>High</v>
      </c>
      <c r="AF5907" s="11">
        <v>52.437030155867873</v>
      </c>
      <c r="AG5907" s="2">
        <v>2</v>
      </c>
      <c r="AH5907" s="2" t="s">
        <v>29</v>
      </c>
      <c r="AI5907" s="2" t="str">
        <f>IFERROR(VLOOKUP(DatosTransformados[[#This Row],[Preferred Contact Method Hidden]],Tabla3[#All],2,FALSE),DatosTransformados[[#This Row],[Preferred Contact Method Hidden]])</f>
        <v>Email</v>
      </c>
      <c r="AJ5907" s="2" t="str">
        <f>VLOOKUP(DatosTransformados[[#This Row],[Applied Discount Hidden]],Tabla3[#All],2,FALSE)</f>
        <v>No</v>
      </c>
      <c r="AK5907" s="2" t="b">
        <v>0</v>
      </c>
    </row>
    <row r="5908" spans="1:37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">
        <v>21</v>
      </c>
      <c r="O59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8" s="5" t="s">
        <v>21</v>
      </c>
      <c r="Q5908" s="5">
        <v>0</v>
      </c>
      <c r="R5908" s="5" t="s">
        <v>21</v>
      </c>
      <c r="S5908" s="5" t="s">
        <v>52</v>
      </c>
      <c r="T5908" s="5" t="s">
        <v>123</v>
      </c>
      <c r="U5908" s="5">
        <v>12</v>
      </c>
      <c r="V5908" s="5" t="str">
        <f>PROPER(DatosTransformados[[#This Row],[Payment Method Hidden]])</f>
        <v>Credit Card</v>
      </c>
      <c r="W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5908" s="5">
        <v>222</v>
      </c>
      <c r="Y5908" s="5"/>
      <c r="Z5908" s="5"/>
      <c r="AA5908" s="5" t="s">
        <v>7332</v>
      </c>
      <c r="AB5908" s="6">
        <f>DATEVALUE(DatosTransformados[[#This Row],[Contact Date Hidden]])</f>
        <v>44228</v>
      </c>
      <c r="AC5908" s="6">
        <v>45026</v>
      </c>
      <c r="AD5908" s="5" t="s">
        <v>44</v>
      </c>
      <c r="AE5908" s="5" t="str">
        <f>VLOOKUP(DatosTransformados[[#This Row],[Customer Segment Hidden]],Tabla3[#All],2,FALSE)</f>
        <v>Medium</v>
      </c>
      <c r="AF5908" s="12">
        <v>13.59021970865412</v>
      </c>
      <c r="AG5908" s="5">
        <v>8</v>
      </c>
      <c r="AH5908" s="5" t="s">
        <v>29</v>
      </c>
      <c r="AI5908" s="5" t="str">
        <f>IFERROR(VLOOKUP(DatosTransformados[[#This Row],[Preferred Contact Method Hidden]],Tabla3[#All],2,FALSE),DatosTransformados[[#This Row],[Preferred Contact Method Hidden]])</f>
        <v>Email</v>
      </c>
      <c r="AJ5908" s="5" t="str">
        <f>VLOOKUP(DatosTransformados[[#This Row],[Applied Discount Hidden]],Tabla3[#All],2,FALSE)</f>
        <v>No</v>
      </c>
      <c r="AK5908" s="5" t="b">
        <v>0</v>
      </c>
    </row>
    <row r="5909" spans="1:37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">
        <v>21</v>
      </c>
      <c r="O59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09" s="2" t="s">
        <v>33</v>
      </c>
      <c r="Q5909" s="2">
        <v>2</v>
      </c>
      <c r="R5909" s="2" t="s">
        <v>21</v>
      </c>
      <c r="S5909" s="2" t="s">
        <v>52</v>
      </c>
      <c r="T5909" s="2" t="s">
        <v>35</v>
      </c>
      <c r="U5909" s="2">
        <v>6</v>
      </c>
      <c r="V5909" s="2" t="str">
        <f>PROPER(DatosTransformados[[#This Row],[Payment Method Hidden]])</f>
        <v>Direct Debit</v>
      </c>
      <c r="W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5909" s="2">
        <v>231</v>
      </c>
      <c r="Y5909" s="2"/>
      <c r="Z5909" s="2"/>
      <c r="AA5909" s="2" t="s">
        <v>8467</v>
      </c>
      <c r="AB5909" s="3">
        <f>DATEVALUE(DatosTransformados[[#This Row],[Contact Date Hidden]])</f>
        <v>44753</v>
      </c>
      <c r="AC5909" s="3">
        <v>44754</v>
      </c>
      <c r="AD5909" s="2" t="s">
        <v>28</v>
      </c>
      <c r="AE5909" s="2" t="str">
        <f>VLOOKUP(DatosTransformados[[#This Row],[Customer Segment Hidden]],Tabla3[#All],2,FALSE)</f>
        <v>High</v>
      </c>
      <c r="AF5909" s="11">
        <v>5.5782352158259174</v>
      </c>
      <c r="AG5909" s="2">
        <v>0</v>
      </c>
      <c r="AH5909" s="2" t="s">
        <v>49</v>
      </c>
      <c r="AI5909" s="2" t="str">
        <f>IFERROR(VLOOKUP(DatosTransformados[[#This Row],[Preferred Contact Method Hidden]],Tabla3[#All],2,FALSE),DatosTransformados[[#This Row],[Preferred Contact Method Hidden]])</f>
        <v>Phone</v>
      </c>
      <c r="AJ5909" s="2" t="str">
        <f>VLOOKUP(DatosTransformados[[#This Row],[Applied Discount Hidden]],Tabla3[#All],2,FALSE)</f>
        <v>Yes</v>
      </c>
      <c r="AK5909" s="2" t="b">
        <v>1</v>
      </c>
    </row>
    <row r="5910" spans="1:37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">
        <v>21</v>
      </c>
      <c r="O59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0" s="5" t="s">
        <v>21</v>
      </c>
      <c r="Q5910" s="5">
        <v>0</v>
      </c>
      <c r="R5910" s="5" t="s">
        <v>33</v>
      </c>
      <c r="S5910" s="5" t="s">
        <v>24</v>
      </c>
      <c r="T5910" s="5" t="s">
        <v>35</v>
      </c>
      <c r="U5910" s="5">
        <v>48</v>
      </c>
      <c r="V5910" s="5" t="str">
        <f>PROPER(DatosTransformados[[#This Row],[Payment Method Hidden]])</f>
        <v>Direct Debit</v>
      </c>
      <c r="W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910" s="5">
        <v>402</v>
      </c>
      <c r="Y5910" s="5" t="s">
        <v>87</v>
      </c>
      <c r="Z5910" s="5" t="s">
        <v>535</v>
      </c>
      <c r="AA5910" s="5" t="s">
        <v>681</v>
      </c>
      <c r="AB5910" s="6">
        <f>DATEVALUE(DatosTransformados[[#This Row],[Contact Date Hidden]])</f>
        <v>43888</v>
      </c>
      <c r="AC5910" s="6">
        <v>44174</v>
      </c>
      <c r="AD5910" s="5" t="s">
        <v>44</v>
      </c>
      <c r="AE5910" s="5" t="str">
        <f>VLOOKUP(DatosTransformados[[#This Row],[Customer Segment Hidden]],Tabla3[#All],2,FALSE)</f>
        <v>Medium</v>
      </c>
      <c r="AF5910" s="12">
        <v>47.234808814652787</v>
      </c>
      <c r="AG5910" s="5">
        <v>2</v>
      </c>
      <c r="AH5910" s="5" t="s">
        <v>29</v>
      </c>
      <c r="AI5910" s="5" t="str">
        <f>IFERROR(VLOOKUP(DatosTransformados[[#This Row],[Preferred Contact Method Hidden]],Tabla3[#All],2,FALSE),DatosTransformados[[#This Row],[Preferred Contact Method Hidden]])</f>
        <v>Email</v>
      </c>
      <c r="AJ5910" s="5" t="str">
        <f>VLOOKUP(DatosTransformados[[#This Row],[Applied Discount Hidden]],Tabla3[#All],2,FALSE)</f>
        <v>No</v>
      </c>
      <c r="AK5910" s="5" t="b">
        <v>0</v>
      </c>
    </row>
    <row r="5911" spans="1:37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">
        <v>21</v>
      </c>
      <c r="O59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1" s="2" t="s">
        <v>21</v>
      </c>
      <c r="Q5911" s="2">
        <v>0</v>
      </c>
      <c r="R5911" s="2" t="s">
        <v>33</v>
      </c>
      <c r="S5911" s="2" t="s">
        <v>52</v>
      </c>
      <c r="T5911" s="2" t="s">
        <v>25</v>
      </c>
      <c r="U5911" s="2">
        <v>18</v>
      </c>
      <c r="V5911" s="2" t="str">
        <f>PROPER(DatosTransformados[[#This Row],[Payment Method Hidden]])</f>
        <v>Credit Card</v>
      </c>
      <c r="W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5911" s="2">
        <v>886</v>
      </c>
      <c r="Y5911" s="2"/>
      <c r="Z5911" s="2"/>
      <c r="AA5911" s="2" t="s">
        <v>1172</v>
      </c>
      <c r="AB5911" s="3">
        <f>DATEVALUE(DatosTransformados[[#This Row],[Contact Date Hidden]])</f>
        <v>43879</v>
      </c>
      <c r="AC5911" s="3">
        <v>45060</v>
      </c>
      <c r="AD5911" s="2" t="s">
        <v>28</v>
      </c>
      <c r="AE5911" s="2" t="str">
        <f>VLOOKUP(DatosTransformados[[#This Row],[Customer Segment Hidden]],Tabla3[#All],2,FALSE)</f>
        <v>High</v>
      </c>
      <c r="AF5911" s="11">
        <v>18.016334212110088</v>
      </c>
      <c r="AG5911" s="2">
        <v>0</v>
      </c>
      <c r="AH5911" s="2" t="s">
        <v>29</v>
      </c>
      <c r="AI5911" s="2" t="str">
        <f>IFERROR(VLOOKUP(DatosTransformados[[#This Row],[Preferred Contact Method Hidden]],Tabla3[#All],2,FALSE),DatosTransformados[[#This Row],[Preferred Contact Method Hidden]])</f>
        <v>Email</v>
      </c>
      <c r="AJ5911" s="2" t="str">
        <f>VLOOKUP(DatosTransformados[[#This Row],[Applied Discount Hidden]],Tabla3[#All],2,FALSE)</f>
        <v>Yes</v>
      </c>
      <c r="AK5911" s="2" t="b">
        <v>1</v>
      </c>
    </row>
    <row r="5912" spans="1:37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">
        <v>21</v>
      </c>
      <c r="O59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2" s="5" t="s">
        <v>33</v>
      </c>
      <c r="Q5912" s="5">
        <v>2</v>
      </c>
      <c r="R5912" s="5" t="s">
        <v>21</v>
      </c>
      <c r="S5912" s="5" t="s">
        <v>52</v>
      </c>
      <c r="T5912" s="5" t="s">
        <v>123</v>
      </c>
      <c r="U5912" s="5">
        <v>7</v>
      </c>
      <c r="V5912" s="5" t="str">
        <f>PROPER(DatosTransformados[[#This Row],[Payment Method Hidden]])</f>
        <v>Credit Card</v>
      </c>
      <c r="W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5912" s="5">
        <v>134</v>
      </c>
      <c r="Y5912" s="5"/>
      <c r="Z5912" s="5"/>
      <c r="AA5912" s="5" t="s">
        <v>8391</v>
      </c>
      <c r="AB5912" s="6">
        <f>DATEVALUE(DatosTransformados[[#This Row],[Contact Date Hidden]])</f>
        <v>44648</v>
      </c>
      <c r="AC5912" s="6">
        <v>44674</v>
      </c>
      <c r="AD5912" s="5" t="s">
        <v>38</v>
      </c>
      <c r="AE5912" s="5" t="str">
        <f>VLOOKUP(DatosTransformados[[#This Row],[Customer Segment Hidden]],Tabla3[#All],2,FALSE)</f>
        <v>Low</v>
      </c>
      <c r="AF5912" s="12">
        <v>6.284567015400115</v>
      </c>
      <c r="AG5912" s="5">
        <v>5</v>
      </c>
      <c r="AH5912" s="5" t="s">
        <v>29</v>
      </c>
      <c r="AI5912" s="5" t="str">
        <f>IFERROR(VLOOKUP(DatosTransformados[[#This Row],[Preferred Contact Method Hidden]],Tabla3[#All],2,FALSE),DatosTransformados[[#This Row],[Preferred Contact Method Hidden]])</f>
        <v>Email</v>
      </c>
      <c r="AJ5912" s="5" t="str">
        <f>VLOOKUP(DatosTransformados[[#This Row],[Applied Discount Hidden]],Tabla3[#All],2,FALSE)</f>
        <v>Yes</v>
      </c>
      <c r="AK5912" s="5" t="b">
        <v>1</v>
      </c>
    </row>
    <row r="5913" spans="1:37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">
        <v>33</v>
      </c>
      <c r="O59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3" s="2" t="s">
        <v>21</v>
      </c>
      <c r="Q5913" s="2">
        <v>0</v>
      </c>
      <c r="R5913" s="2" t="s">
        <v>21</v>
      </c>
      <c r="S5913" s="2" t="s">
        <v>52</v>
      </c>
      <c r="T5913" s="2" t="s">
        <v>117</v>
      </c>
      <c r="U5913" s="2">
        <v>59</v>
      </c>
      <c r="V5913" s="2" t="str">
        <f>PROPER(DatosTransformados[[#This Row],[Payment Method Hidden]])</f>
        <v>Direct Debit</v>
      </c>
      <c r="W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913" s="2">
        <v>209</v>
      </c>
      <c r="Y5913" s="2"/>
      <c r="Z5913" s="2"/>
      <c r="AA5913" s="2" t="s">
        <v>7922</v>
      </c>
      <c r="AB5913" s="3">
        <f>DATEVALUE(DatosTransformados[[#This Row],[Contact Date Hidden]])</f>
        <v>44197</v>
      </c>
      <c r="AC5913" s="3">
        <v>45279</v>
      </c>
      <c r="AD5913" s="2" t="s">
        <v>38</v>
      </c>
      <c r="AE5913" s="2" t="str">
        <f>VLOOKUP(DatosTransformados[[#This Row],[Customer Segment Hidden]],Tabla3[#All],2,FALSE)</f>
        <v>Low</v>
      </c>
      <c r="AF5913" s="11">
        <v>48.96844132484037</v>
      </c>
      <c r="AG5913" s="2">
        <v>7</v>
      </c>
      <c r="AH5913" s="2" t="s">
        <v>63</v>
      </c>
      <c r="AI5913" s="2" t="str">
        <f>IFERROR(VLOOKUP(DatosTransformados[[#This Row],[Preferred Contact Method Hidden]],Tabla3[#All],2,FALSE),DatosTransformados[[#This Row],[Preferred Contact Method Hidden]])</f>
        <v>SMS</v>
      </c>
      <c r="AJ5913" s="2" t="str">
        <f>VLOOKUP(DatosTransformados[[#This Row],[Applied Discount Hidden]],Tabla3[#All],2,FALSE)</f>
        <v>Yes</v>
      </c>
      <c r="AK5913" s="2" t="b">
        <v>1</v>
      </c>
    </row>
    <row r="5914" spans="1:37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">
        <v>21</v>
      </c>
      <c r="O59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4" s="2" t="s">
        <v>21</v>
      </c>
      <c r="Q5914" s="2">
        <v>0</v>
      </c>
      <c r="R5914" s="2" t="s">
        <v>21</v>
      </c>
      <c r="S5914" s="2" t="s">
        <v>24</v>
      </c>
      <c r="T5914" s="2" t="s">
        <v>35</v>
      </c>
      <c r="U5914" s="2">
        <v>55</v>
      </c>
      <c r="V5914" s="2" t="str">
        <f>PROPER(DatosTransformados[[#This Row],[Payment Method Hidden]])</f>
        <v>Direct Debit</v>
      </c>
      <c r="W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914" s="2">
        <v>229</v>
      </c>
      <c r="Y5914" s="2" t="s">
        <v>156</v>
      </c>
      <c r="Z5914" s="2" t="s">
        <v>157</v>
      </c>
      <c r="AA5914" s="2" t="s">
        <v>6745</v>
      </c>
      <c r="AB5914" s="3">
        <f>DATEVALUE(DatosTransformados[[#This Row],[Contact Date Hidden]])</f>
        <v>43913</v>
      </c>
      <c r="AC5914" s="3">
        <v>44299</v>
      </c>
      <c r="AD5914" s="2" t="s">
        <v>28</v>
      </c>
      <c r="AE5914" s="2" t="str">
        <f>VLOOKUP(DatosTransformados[[#This Row],[Customer Segment Hidden]],Tabla3[#All],2,FALSE)</f>
        <v>High</v>
      </c>
      <c r="AF5914" s="11">
        <v>62.636935645057861</v>
      </c>
      <c r="AG5914" s="2">
        <v>5</v>
      </c>
      <c r="AH5914" s="2" t="s">
        <v>63</v>
      </c>
      <c r="AI5914" s="2" t="str">
        <f>IFERROR(VLOOKUP(DatosTransformados[[#This Row],[Preferred Contact Method Hidden]],Tabla3[#All],2,FALSE),DatosTransformados[[#This Row],[Preferred Contact Method Hidden]])</f>
        <v>SMS</v>
      </c>
      <c r="AJ5914" s="2" t="str">
        <f>VLOOKUP(DatosTransformados[[#This Row],[Applied Discount Hidden]],Tabla3[#All],2,FALSE)</f>
        <v>No</v>
      </c>
      <c r="AK5914" s="2" t="b">
        <v>0</v>
      </c>
    </row>
    <row r="5915" spans="1:37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">
        <v>21</v>
      </c>
      <c r="O59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5" s="5" t="s">
        <v>21</v>
      </c>
      <c r="Q5915" s="5">
        <v>0</v>
      </c>
      <c r="R5915" s="5" t="s">
        <v>33</v>
      </c>
      <c r="S5915" s="5" t="s">
        <v>24</v>
      </c>
      <c r="T5915" s="5" t="s">
        <v>35</v>
      </c>
      <c r="U5915" s="5">
        <v>31</v>
      </c>
      <c r="V5915" s="5" t="str">
        <f>PROPER(DatosTransformados[[#This Row],[Payment Method Hidden]])</f>
        <v>Direct Debit</v>
      </c>
      <c r="W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915" s="5">
        <v>817</v>
      </c>
      <c r="Y5915" s="5"/>
      <c r="Z5915" s="5"/>
      <c r="AA5915" s="5" t="s">
        <v>5136</v>
      </c>
      <c r="AB5915" s="6">
        <f>DATEVALUE(DatosTransformados[[#This Row],[Contact Date Hidden]])</f>
        <v>43976</v>
      </c>
      <c r="AC5915" s="6">
        <v>44263</v>
      </c>
      <c r="AD5915" s="5" t="s">
        <v>38</v>
      </c>
      <c r="AE5915" s="5" t="str">
        <f>VLOOKUP(DatosTransformados[[#This Row],[Customer Segment Hidden]],Tabla3[#All],2,FALSE)</f>
        <v>Low</v>
      </c>
      <c r="AF5915" s="12">
        <v>36.143833384320693</v>
      </c>
      <c r="AG5915" s="5">
        <v>8</v>
      </c>
      <c r="AH5915" s="5" t="s">
        <v>49</v>
      </c>
      <c r="AI5915" s="5" t="str">
        <f>IFERROR(VLOOKUP(DatosTransformados[[#This Row],[Preferred Contact Method Hidden]],Tabla3[#All],2,FALSE),DatosTransformados[[#This Row],[Preferred Contact Method Hidden]])</f>
        <v>Phone</v>
      </c>
      <c r="AJ5915" s="5" t="str">
        <f>VLOOKUP(DatosTransformados[[#This Row],[Applied Discount Hidden]],Tabla3[#All],2,FALSE)</f>
        <v>No</v>
      </c>
      <c r="AK5915" s="5" t="b">
        <v>0</v>
      </c>
    </row>
    <row r="5916" spans="1:37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">
        <v>33</v>
      </c>
      <c r="O59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6" s="2" t="s">
        <v>21</v>
      </c>
      <c r="Q5916" s="2">
        <v>0</v>
      </c>
      <c r="R5916" s="2" t="s">
        <v>33</v>
      </c>
      <c r="S5916" s="2" t="s">
        <v>52</v>
      </c>
      <c r="T5916" s="2" t="s">
        <v>35</v>
      </c>
      <c r="U5916" s="2">
        <v>55</v>
      </c>
      <c r="V5916" s="2" t="str">
        <f>PROPER(DatosTransformados[[#This Row],[Payment Method Hidden]])</f>
        <v>Direct Debit</v>
      </c>
      <c r="W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916" s="2">
        <v>3982</v>
      </c>
      <c r="Y5916" s="2"/>
      <c r="Z5916" s="2"/>
      <c r="AA5916" s="2" t="s">
        <v>8475</v>
      </c>
      <c r="AB5916" s="3">
        <f>DATEVALUE(DatosTransformados[[#This Row],[Contact Date Hidden]])</f>
        <v>44324</v>
      </c>
      <c r="AC5916" s="3">
        <v>44393</v>
      </c>
      <c r="AD5916" s="2" t="s">
        <v>28</v>
      </c>
      <c r="AE5916" s="2" t="str">
        <f>VLOOKUP(DatosTransformados[[#This Row],[Customer Segment Hidden]],Tabla3[#All],2,FALSE)</f>
        <v>High</v>
      </c>
      <c r="AF5916" s="11">
        <v>55.261195174806133</v>
      </c>
      <c r="AG5916" s="2">
        <v>8</v>
      </c>
      <c r="AH5916" s="2" t="s">
        <v>49</v>
      </c>
      <c r="AI5916" s="2" t="str">
        <f>IFERROR(VLOOKUP(DatosTransformados[[#This Row],[Preferred Contact Method Hidden]],Tabla3[#All],2,FALSE),DatosTransformados[[#This Row],[Preferred Contact Method Hidden]])</f>
        <v>Phone</v>
      </c>
      <c r="AJ5916" s="2" t="str">
        <f>VLOOKUP(DatosTransformados[[#This Row],[Applied Discount Hidden]],Tabla3[#All],2,FALSE)</f>
        <v>No</v>
      </c>
      <c r="AK5916" s="2" t="b">
        <v>0</v>
      </c>
    </row>
    <row r="5917" spans="1:37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">
        <v>21</v>
      </c>
      <c r="O59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7" s="5" t="s">
        <v>21</v>
      </c>
      <c r="Q5917" s="5">
        <v>0</v>
      </c>
      <c r="R5917" s="5" t="s">
        <v>33</v>
      </c>
      <c r="S5917" s="5" t="s">
        <v>24</v>
      </c>
      <c r="T5917" s="5" t="s">
        <v>123</v>
      </c>
      <c r="U5917" s="5">
        <v>41</v>
      </c>
      <c r="V5917" s="5" t="str">
        <f>PROPER(DatosTransformados[[#This Row],[Payment Method Hidden]])</f>
        <v>Credit Card</v>
      </c>
      <c r="W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917" s="5">
        <v>388</v>
      </c>
      <c r="Y5917" s="5"/>
      <c r="Z5917" s="5"/>
      <c r="AA5917" s="5" t="s">
        <v>6856</v>
      </c>
      <c r="AB5917" s="6">
        <f>DATEVALUE(DatosTransformados[[#This Row],[Contact Date Hidden]])</f>
        <v>43949</v>
      </c>
      <c r="AC5917" s="6">
        <v>44084</v>
      </c>
      <c r="AD5917" s="5" t="s">
        <v>38</v>
      </c>
      <c r="AE5917" s="5" t="str">
        <f>VLOOKUP(DatosTransformados[[#This Row],[Customer Segment Hidden]],Tabla3[#All],2,FALSE)</f>
        <v>Low</v>
      </c>
      <c r="AF5917" s="12">
        <v>34.161737727591827</v>
      </c>
      <c r="AG5917" s="5">
        <v>7</v>
      </c>
      <c r="AH5917" s="5" t="s">
        <v>63</v>
      </c>
      <c r="AI5917" s="5" t="str">
        <f>IFERROR(VLOOKUP(DatosTransformados[[#This Row],[Preferred Contact Method Hidden]],Tabla3[#All],2,FALSE),DatosTransformados[[#This Row],[Preferred Contact Method Hidden]])</f>
        <v>SMS</v>
      </c>
      <c r="AJ5917" s="5" t="str">
        <f>VLOOKUP(DatosTransformados[[#This Row],[Applied Discount Hidden]],Tabla3[#All],2,FALSE)</f>
        <v>Yes</v>
      </c>
      <c r="AK5917" s="5" t="b">
        <v>1</v>
      </c>
    </row>
    <row r="5918" spans="1:37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">
        <v>21</v>
      </c>
      <c r="O59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8" s="2" t="s">
        <v>21</v>
      </c>
      <c r="Q5918" s="2">
        <v>0</v>
      </c>
      <c r="R5918" s="2" t="s">
        <v>21</v>
      </c>
      <c r="S5918" s="2" t="s">
        <v>34</v>
      </c>
      <c r="T5918" s="2" t="s">
        <v>35</v>
      </c>
      <c r="U5918" s="2">
        <v>29</v>
      </c>
      <c r="V5918" s="2" t="str">
        <f>PROPER(DatosTransformados[[#This Row],[Payment Method Hidden]])</f>
        <v>Direct Debit</v>
      </c>
      <c r="W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5918" s="2">
        <v>833</v>
      </c>
      <c r="Y5918" s="2"/>
      <c r="Z5918" s="2"/>
      <c r="AA5918" s="2" t="s">
        <v>5359</v>
      </c>
      <c r="AB5918" s="3">
        <f>DATEVALUE(DatosTransformados[[#This Row],[Contact Date Hidden]])</f>
        <v>43998</v>
      </c>
      <c r="AC5918" s="3">
        <v>44390</v>
      </c>
      <c r="AD5918" s="2" t="s">
        <v>44</v>
      </c>
      <c r="AE5918" s="2" t="str">
        <f>VLOOKUP(DatosTransformados[[#This Row],[Customer Segment Hidden]],Tabla3[#All],2,FALSE)</f>
        <v>Medium</v>
      </c>
      <c r="AF5918" s="11">
        <v>26.387625509856459</v>
      </c>
      <c r="AG5918" s="2">
        <v>8</v>
      </c>
      <c r="AH5918" s="2" t="s">
        <v>49</v>
      </c>
      <c r="AI5918" s="2" t="str">
        <f>IFERROR(VLOOKUP(DatosTransformados[[#This Row],[Preferred Contact Method Hidden]],Tabla3[#All],2,FALSE),DatosTransformados[[#This Row],[Preferred Contact Method Hidden]])</f>
        <v>Phone</v>
      </c>
      <c r="AJ5918" s="2" t="str">
        <f>VLOOKUP(DatosTransformados[[#This Row],[Applied Discount Hidden]],Tabla3[#All],2,FALSE)</f>
        <v>Yes</v>
      </c>
      <c r="AK5918" s="2" t="b">
        <v>1</v>
      </c>
    </row>
    <row r="5919" spans="1:37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">
        <v>21</v>
      </c>
      <c r="O59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19" s="2" t="s">
        <v>21</v>
      </c>
      <c r="Q5919" s="2">
        <v>0</v>
      </c>
      <c r="R5919" s="2" t="s">
        <v>21</v>
      </c>
      <c r="S5919" s="2" t="s">
        <v>24</v>
      </c>
      <c r="T5919" s="2" t="s">
        <v>35</v>
      </c>
      <c r="U5919" s="2">
        <v>37</v>
      </c>
      <c r="V5919" s="2" t="str">
        <f>PROPER(DatosTransformados[[#This Row],[Payment Method Hidden]])</f>
        <v>Direct Debit</v>
      </c>
      <c r="W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919" s="2">
        <v>981</v>
      </c>
      <c r="Y5919" s="2"/>
      <c r="Z5919" s="2"/>
      <c r="AA5919" s="2" t="s">
        <v>4897</v>
      </c>
      <c r="AB5919" s="3">
        <f>DATEVALUE(DatosTransformados[[#This Row],[Contact Date Hidden]])</f>
        <v>44816</v>
      </c>
      <c r="AC5919" s="3">
        <v>44995</v>
      </c>
      <c r="AD5919" s="2" t="s">
        <v>44</v>
      </c>
      <c r="AE5919" s="2" t="str">
        <f>VLOOKUP(DatosTransformados[[#This Row],[Customer Segment Hidden]],Tabla3[#All],2,FALSE)</f>
        <v>Medium</v>
      </c>
      <c r="AF5919" s="11">
        <v>41.38256397313711</v>
      </c>
      <c r="AG5919" s="2">
        <v>1</v>
      </c>
      <c r="AH5919" s="2" t="s">
        <v>63</v>
      </c>
      <c r="AI5919" s="2" t="str">
        <f>IFERROR(VLOOKUP(DatosTransformados[[#This Row],[Preferred Contact Method Hidden]],Tabla3[#All],2,FALSE),DatosTransformados[[#This Row],[Preferred Contact Method Hidden]])</f>
        <v>SMS</v>
      </c>
      <c r="AJ5919" s="2" t="str">
        <f>VLOOKUP(DatosTransformados[[#This Row],[Applied Discount Hidden]],Tabla3[#All],2,FALSE)</f>
        <v>No</v>
      </c>
      <c r="AK5919" s="2" t="b">
        <v>0</v>
      </c>
    </row>
    <row r="5920" spans="1:37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">
        <v>21</v>
      </c>
      <c r="O59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0" s="5" t="s">
        <v>33</v>
      </c>
      <c r="Q5920" s="5">
        <v>5</v>
      </c>
      <c r="R5920" s="5" t="s">
        <v>21</v>
      </c>
      <c r="S5920" s="5" t="s">
        <v>24</v>
      </c>
      <c r="T5920" s="5" t="s">
        <v>25</v>
      </c>
      <c r="U5920" s="5">
        <v>33</v>
      </c>
      <c r="V5920" s="5" t="str">
        <f>PROPER(DatosTransformados[[#This Row],[Payment Method Hidden]])</f>
        <v>Credit Card</v>
      </c>
      <c r="W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920" s="5">
        <v>1261</v>
      </c>
      <c r="Y5920" s="5"/>
      <c r="Z5920" s="5"/>
      <c r="AA5920" s="5" t="s">
        <v>5401</v>
      </c>
      <c r="AB5920" s="6">
        <f>DATEVALUE(DatosTransformados[[#This Row],[Contact Date Hidden]])</f>
        <v>45281</v>
      </c>
      <c r="AC5920" s="6">
        <v>43939</v>
      </c>
      <c r="AD5920" s="5" t="s">
        <v>38</v>
      </c>
      <c r="AE5920" s="5" t="str">
        <f>VLOOKUP(DatosTransformados[[#This Row],[Customer Segment Hidden]],Tabla3[#All],2,FALSE)</f>
        <v>Low</v>
      </c>
      <c r="AF5920" s="12">
        <v>39.138238764586752</v>
      </c>
      <c r="AG5920" s="5">
        <v>2</v>
      </c>
      <c r="AH5920" s="5" t="s">
        <v>29</v>
      </c>
      <c r="AI5920" s="5" t="str">
        <f>IFERROR(VLOOKUP(DatosTransformados[[#This Row],[Preferred Contact Method Hidden]],Tabla3[#All],2,FALSE),DatosTransformados[[#This Row],[Preferred Contact Method Hidden]])</f>
        <v>Email</v>
      </c>
      <c r="AJ5920" s="5" t="str">
        <f>VLOOKUP(DatosTransformados[[#This Row],[Applied Discount Hidden]],Tabla3[#All],2,FALSE)</f>
        <v>Yes</v>
      </c>
      <c r="AK5920" s="5" t="b">
        <v>1</v>
      </c>
    </row>
    <row r="5921" spans="1:37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">
        <v>21</v>
      </c>
      <c r="O59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1" s="2" t="s">
        <v>21</v>
      </c>
      <c r="Q5921" s="2">
        <v>0</v>
      </c>
      <c r="R5921" s="2" t="s">
        <v>21</v>
      </c>
      <c r="S5921" s="2" t="s">
        <v>24</v>
      </c>
      <c r="T5921" s="2" t="s">
        <v>35</v>
      </c>
      <c r="U5921" s="2">
        <v>9</v>
      </c>
      <c r="V5921" s="2" t="str">
        <f>PROPER(DatosTransformados[[#This Row],[Payment Method Hidden]])</f>
        <v>Direct Debit</v>
      </c>
      <c r="W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5921" s="2">
        <v>130</v>
      </c>
      <c r="Y5921" s="2"/>
      <c r="Z5921" s="2"/>
      <c r="AA5921" s="2" t="s">
        <v>8481</v>
      </c>
      <c r="AB5921" s="3">
        <f>DATEVALUE(DatosTransformados[[#This Row],[Contact Date Hidden]])</f>
        <v>44812</v>
      </c>
      <c r="AC5921" s="3">
        <v>45185</v>
      </c>
      <c r="AD5921" s="2" t="s">
        <v>28</v>
      </c>
      <c r="AE5921" s="2" t="str">
        <f>VLOOKUP(DatosTransformados[[#This Row],[Customer Segment Hidden]],Tabla3[#All],2,FALSE)</f>
        <v>High</v>
      </c>
      <c r="AF5921" s="11">
        <v>9.1712795029767751</v>
      </c>
      <c r="AG5921" s="2">
        <v>6</v>
      </c>
      <c r="AH5921" s="2" t="s">
        <v>29</v>
      </c>
      <c r="AI5921" s="2" t="str">
        <f>IFERROR(VLOOKUP(DatosTransformados[[#This Row],[Preferred Contact Method Hidden]],Tabla3[#All],2,FALSE),DatosTransformados[[#This Row],[Preferred Contact Method Hidden]])</f>
        <v>Email</v>
      </c>
      <c r="AJ5921" s="2" t="str">
        <f>VLOOKUP(DatosTransformados[[#This Row],[Applied Discount Hidden]],Tabla3[#All],2,FALSE)</f>
        <v>Yes</v>
      </c>
      <c r="AK5921" s="2" t="b">
        <v>1</v>
      </c>
    </row>
    <row r="5922" spans="1:37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">
        <v>21</v>
      </c>
      <c r="O59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2" s="5" t="s">
        <v>21</v>
      </c>
      <c r="Q5922" s="5">
        <v>0</v>
      </c>
      <c r="R5922" s="5" t="s">
        <v>21</v>
      </c>
      <c r="S5922" s="5" t="s">
        <v>24</v>
      </c>
      <c r="T5922" s="5" t="s">
        <v>117</v>
      </c>
      <c r="U5922" s="5">
        <v>32</v>
      </c>
      <c r="V5922" s="5" t="str">
        <f>PROPER(DatosTransformados[[#This Row],[Payment Method Hidden]])</f>
        <v>Direct Debit</v>
      </c>
      <c r="W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922" s="5">
        <v>32</v>
      </c>
      <c r="Y5922" s="5"/>
      <c r="Z5922" s="5"/>
      <c r="AA5922" s="5" t="s">
        <v>5117</v>
      </c>
      <c r="AB5922" s="6">
        <f>DATEVALUE(DatosTransformados[[#This Row],[Contact Date Hidden]])</f>
        <v>44942</v>
      </c>
      <c r="AC5922" s="6">
        <v>45075</v>
      </c>
      <c r="AD5922" s="5" t="s">
        <v>44</v>
      </c>
      <c r="AE5922" s="5" t="str">
        <f>VLOOKUP(DatosTransformados[[#This Row],[Customer Segment Hidden]],Tabla3[#All],2,FALSE)</f>
        <v>Medium</v>
      </c>
      <c r="AF5922" s="12">
        <v>26.108685636711211</v>
      </c>
      <c r="AG5922" s="5">
        <v>1</v>
      </c>
      <c r="AH5922" s="5" t="s">
        <v>49</v>
      </c>
      <c r="AI5922" s="5" t="str">
        <f>IFERROR(VLOOKUP(DatosTransformados[[#This Row],[Preferred Contact Method Hidden]],Tabla3[#All],2,FALSE),DatosTransformados[[#This Row],[Preferred Contact Method Hidden]])</f>
        <v>Phone</v>
      </c>
      <c r="AJ5922" s="5" t="str">
        <f>VLOOKUP(DatosTransformados[[#This Row],[Applied Discount Hidden]],Tabla3[#All],2,FALSE)</f>
        <v>No</v>
      </c>
      <c r="AK5922" s="5" t="b">
        <v>0</v>
      </c>
    </row>
    <row r="5923" spans="1:37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">
        <v>21</v>
      </c>
      <c r="O59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3" s="2" t="s">
        <v>21</v>
      </c>
      <c r="Q5923" s="2">
        <v>0</v>
      </c>
      <c r="R5923" s="2" t="s">
        <v>21</v>
      </c>
      <c r="S5923" s="2" t="s">
        <v>24</v>
      </c>
      <c r="T5923" s="2" t="s">
        <v>35</v>
      </c>
      <c r="U5923" s="2">
        <v>26</v>
      </c>
      <c r="V5923" s="2" t="str">
        <f>PROPER(DatosTransformados[[#This Row],[Payment Method Hidden]])</f>
        <v>Direct Debit</v>
      </c>
      <c r="W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5923" s="2">
        <v>235</v>
      </c>
      <c r="Y5923" s="2"/>
      <c r="Z5923" s="2"/>
      <c r="AA5923" s="2" t="s">
        <v>1022</v>
      </c>
      <c r="AB5923" s="3">
        <f>DATEVALUE(DatosTransformados[[#This Row],[Contact Date Hidden]])</f>
        <v>44280</v>
      </c>
      <c r="AC5923" s="3">
        <v>45265</v>
      </c>
      <c r="AD5923" s="2" t="s">
        <v>44</v>
      </c>
      <c r="AE5923" s="2" t="str">
        <f>VLOOKUP(DatosTransformados[[#This Row],[Customer Segment Hidden]],Tabla3[#All],2,FALSE)</f>
        <v>Medium</v>
      </c>
      <c r="AF5923" s="11">
        <v>25.48635275020413</v>
      </c>
      <c r="AG5923" s="2">
        <v>1</v>
      </c>
      <c r="AH5923" s="2" t="s">
        <v>63</v>
      </c>
      <c r="AI5923" s="2" t="str">
        <f>IFERROR(VLOOKUP(DatosTransformados[[#This Row],[Preferred Contact Method Hidden]],Tabla3[#All],2,FALSE),DatosTransformados[[#This Row],[Preferred Contact Method Hidden]])</f>
        <v>SMS</v>
      </c>
      <c r="AJ5923" s="2" t="str">
        <f>VLOOKUP(DatosTransformados[[#This Row],[Applied Discount Hidden]],Tabla3[#All],2,FALSE)</f>
        <v>No</v>
      </c>
      <c r="AK5923" s="2" t="b">
        <v>0</v>
      </c>
    </row>
    <row r="5924" spans="1:37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">
        <v>21</v>
      </c>
      <c r="O59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4" s="5" t="s">
        <v>21</v>
      </c>
      <c r="Q5924" s="5">
        <v>0</v>
      </c>
      <c r="R5924" s="5" t="s">
        <v>21</v>
      </c>
      <c r="S5924" s="5" t="s">
        <v>24</v>
      </c>
      <c r="T5924" s="5" t="s">
        <v>35</v>
      </c>
      <c r="U5924" s="5">
        <v>59</v>
      </c>
      <c r="V5924" s="5" t="str">
        <f>PROPER(DatosTransformados[[#This Row],[Payment Method Hidden]])</f>
        <v>Direct Debit</v>
      </c>
      <c r="W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5924" s="5">
        <v>1165</v>
      </c>
      <c r="Y5924" s="5"/>
      <c r="Z5924" s="5"/>
      <c r="AA5924" s="5" t="s">
        <v>3126</v>
      </c>
      <c r="AB5924" s="6">
        <f>DATEVALUE(DatosTransformados[[#This Row],[Contact Date Hidden]])</f>
        <v>44038</v>
      </c>
      <c r="AC5924" s="6">
        <v>44572</v>
      </c>
      <c r="AD5924" s="5" t="s">
        <v>38</v>
      </c>
      <c r="AE5924" s="5" t="str">
        <f>VLOOKUP(DatosTransformados[[#This Row],[Customer Segment Hidden]],Tabla3[#All],2,FALSE)</f>
        <v>Low</v>
      </c>
      <c r="AF5924" s="12">
        <v>61.469664569781749</v>
      </c>
      <c r="AG5924" s="5">
        <v>8</v>
      </c>
      <c r="AH5924" s="5" t="s">
        <v>63</v>
      </c>
      <c r="AI5924" s="5" t="str">
        <f>IFERROR(VLOOKUP(DatosTransformados[[#This Row],[Preferred Contact Method Hidden]],Tabla3[#All],2,FALSE),DatosTransformados[[#This Row],[Preferred Contact Method Hidden]])</f>
        <v>SMS</v>
      </c>
      <c r="AJ5924" s="5" t="str">
        <f>VLOOKUP(DatosTransformados[[#This Row],[Applied Discount Hidden]],Tabla3[#All],2,FALSE)</f>
        <v>No</v>
      </c>
      <c r="AK5924" s="5" t="b">
        <v>0</v>
      </c>
    </row>
    <row r="5925" spans="1:37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">
        <v>33</v>
      </c>
      <c r="O59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5" s="2" t="s">
        <v>21</v>
      </c>
      <c r="Q5925" s="2">
        <v>0</v>
      </c>
      <c r="R5925" s="2" t="s">
        <v>21</v>
      </c>
      <c r="S5925" s="2" t="s">
        <v>34</v>
      </c>
      <c r="T5925" s="2" t="s">
        <v>35</v>
      </c>
      <c r="U5925" s="2">
        <v>69</v>
      </c>
      <c r="V5925" s="2" t="str">
        <f>PROPER(DatosTransformados[[#This Row],[Payment Method Hidden]])</f>
        <v>Direct Debit</v>
      </c>
      <c r="W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X5925" s="2">
        <v>1404</v>
      </c>
      <c r="Y5925" s="2"/>
      <c r="Z5925" s="2"/>
      <c r="AA5925" s="2" t="s">
        <v>1103</v>
      </c>
      <c r="AB5925" s="3">
        <f>DATEVALUE(DatosTransformados[[#This Row],[Contact Date Hidden]])</f>
        <v>44253</v>
      </c>
      <c r="AC5925" s="3">
        <v>44687</v>
      </c>
      <c r="AD5925" s="2" t="s">
        <v>38</v>
      </c>
      <c r="AE5925" s="2" t="str">
        <f>VLOOKUP(DatosTransformados[[#This Row],[Customer Segment Hidden]],Tabla3[#All],2,FALSE)</f>
        <v>Low</v>
      </c>
      <c r="AF5925" s="11">
        <v>78.963389927306395</v>
      </c>
      <c r="AG5925" s="2">
        <v>8</v>
      </c>
      <c r="AH5925" s="2" t="s">
        <v>29</v>
      </c>
      <c r="AI5925" s="2" t="str">
        <f>IFERROR(VLOOKUP(DatosTransformados[[#This Row],[Preferred Contact Method Hidden]],Tabla3[#All],2,FALSE),DatosTransformados[[#This Row],[Preferred Contact Method Hidden]])</f>
        <v>Email</v>
      </c>
      <c r="AJ5925" s="2" t="str">
        <f>VLOOKUP(DatosTransformados[[#This Row],[Applied Discount Hidden]],Tabla3[#All],2,FALSE)</f>
        <v>Yes</v>
      </c>
      <c r="AK5925" s="2" t="b">
        <v>1</v>
      </c>
    </row>
    <row r="5926" spans="1:37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">
        <v>21</v>
      </c>
      <c r="O59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6" s="5" t="s">
        <v>33</v>
      </c>
      <c r="Q5926" s="5">
        <v>4</v>
      </c>
      <c r="R5926" s="5" t="s">
        <v>33</v>
      </c>
      <c r="S5926" s="5" t="s">
        <v>34</v>
      </c>
      <c r="T5926" s="5" t="s">
        <v>35</v>
      </c>
      <c r="U5926" s="5">
        <v>41</v>
      </c>
      <c r="V5926" s="5" t="str">
        <f>PROPER(DatosTransformados[[#This Row],[Payment Method Hidden]])</f>
        <v>Direct Debit</v>
      </c>
      <c r="W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926" s="5">
        <v>2744</v>
      </c>
      <c r="Y5926" s="5"/>
      <c r="Z5926" s="5"/>
      <c r="AA5926" s="5" t="s">
        <v>8191</v>
      </c>
      <c r="AB5926" s="6">
        <f>DATEVALUE(DatosTransformados[[#This Row],[Contact Date Hidden]])</f>
        <v>43833</v>
      </c>
      <c r="AC5926" s="6">
        <v>44529</v>
      </c>
      <c r="AD5926" s="5" t="s">
        <v>38</v>
      </c>
      <c r="AE5926" s="5" t="str">
        <f>VLOOKUP(DatosTransformados[[#This Row],[Customer Segment Hidden]],Tabla3[#All],2,FALSE)</f>
        <v>Low</v>
      </c>
      <c r="AF5926" s="12">
        <v>36.837883389845217</v>
      </c>
      <c r="AG5926" s="5">
        <v>6</v>
      </c>
      <c r="AH5926" s="5" t="s">
        <v>49</v>
      </c>
      <c r="AI5926" s="5" t="str">
        <f>IFERROR(VLOOKUP(DatosTransformados[[#This Row],[Preferred Contact Method Hidden]],Tabla3[#All],2,FALSE),DatosTransformados[[#This Row],[Preferred Contact Method Hidden]])</f>
        <v>Phone</v>
      </c>
      <c r="AJ5926" s="5" t="str">
        <f>VLOOKUP(DatosTransformados[[#This Row],[Applied Discount Hidden]],Tabla3[#All],2,FALSE)</f>
        <v>Yes</v>
      </c>
      <c r="AK5926" s="5" t="b">
        <v>1</v>
      </c>
    </row>
    <row r="5927" spans="1:37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">
        <v>21</v>
      </c>
      <c r="O59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7" s="2" t="s">
        <v>21</v>
      </c>
      <c r="Q5927" s="2">
        <v>0</v>
      </c>
      <c r="R5927" s="2" t="s">
        <v>21</v>
      </c>
      <c r="S5927" s="2" t="s">
        <v>24</v>
      </c>
      <c r="T5927" s="2" t="s">
        <v>25</v>
      </c>
      <c r="U5927" s="2">
        <v>21</v>
      </c>
      <c r="V5927" s="2" t="str">
        <f>PROPER(DatosTransformados[[#This Row],[Payment Method Hidden]])</f>
        <v>Credit Card</v>
      </c>
      <c r="W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5927" s="2">
        <v>441</v>
      </c>
      <c r="Y5927" s="2"/>
      <c r="Z5927" s="2"/>
      <c r="AA5927" s="2" t="s">
        <v>2658</v>
      </c>
      <c r="AB5927" s="3">
        <f>DATEVALUE(DatosTransformados[[#This Row],[Contact Date Hidden]])</f>
        <v>45199</v>
      </c>
      <c r="AC5927" s="3">
        <v>44174</v>
      </c>
      <c r="AD5927" s="2" t="s">
        <v>28</v>
      </c>
      <c r="AE5927" s="2" t="str">
        <f>VLOOKUP(DatosTransformados[[#This Row],[Customer Segment Hidden]],Tabla3[#All],2,FALSE)</f>
        <v>High</v>
      </c>
      <c r="AF5927" s="11">
        <v>24.147690516141921</v>
      </c>
      <c r="AG5927" s="2">
        <v>10</v>
      </c>
      <c r="AH5927" s="2" t="s">
        <v>49</v>
      </c>
      <c r="AI5927" s="2" t="str">
        <f>IFERROR(VLOOKUP(DatosTransformados[[#This Row],[Preferred Contact Method Hidden]],Tabla3[#All],2,FALSE),DatosTransformados[[#This Row],[Preferred Contact Method Hidden]])</f>
        <v>Phone</v>
      </c>
      <c r="AJ5927" s="2" t="str">
        <f>VLOOKUP(DatosTransformados[[#This Row],[Applied Discount Hidden]],Tabla3[#All],2,FALSE)</f>
        <v>Yes</v>
      </c>
      <c r="AK5927" s="2" t="b">
        <v>1</v>
      </c>
    </row>
    <row r="5928" spans="1:37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">
        <v>21</v>
      </c>
      <c r="O59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8" s="5" t="s">
        <v>21</v>
      </c>
      <c r="Q5928" s="5">
        <v>0</v>
      </c>
      <c r="R5928" s="5" t="s">
        <v>21</v>
      </c>
      <c r="S5928" s="5" t="s">
        <v>24</v>
      </c>
      <c r="T5928" s="5" t="s">
        <v>25</v>
      </c>
      <c r="U5928" s="5">
        <v>8</v>
      </c>
      <c r="V5928" s="5" t="str">
        <f>PROPER(DatosTransformados[[#This Row],[Payment Method Hidden]])</f>
        <v>Credit Card</v>
      </c>
      <c r="W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5928" s="5">
        <v>37</v>
      </c>
      <c r="Y5928" s="5"/>
      <c r="Z5928" s="5"/>
      <c r="AA5928" s="5" t="s">
        <v>2475</v>
      </c>
      <c r="AB5928" s="6">
        <f>DATEVALUE(DatosTransformados[[#This Row],[Contact Date Hidden]])</f>
        <v>45129</v>
      </c>
      <c r="AC5928" s="6">
        <v>45259</v>
      </c>
      <c r="AD5928" s="5" t="s">
        <v>38</v>
      </c>
      <c r="AE5928" s="5" t="str">
        <f>VLOOKUP(DatosTransformados[[#This Row],[Customer Segment Hidden]],Tabla3[#All],2,FALSE)</f>
        <v>Low</v>
      </c>
      <c r="AF5928" s="12">
        <v>7.0289234450264217</v>
      </c>
      <c r="AG5928" s="5">
        <v>0</v>
      </c>
      <c r="AH5928" s="5" t="s">
        <v>49</v>
      </c>
      <c r="AI5928" s="5" t="str">
        <f>IFERROR(VLOOKUP(DatosTransformados[[#This Row],[Preferred Contact Method Hidden]],Tabla3[#All],2,FALSE),DatosTransformados[[#This Row],[Preferred Contact Method Hidden]])</f>
        <v>Phone</v>
      </c>
      <c r="AJ5928" s="5" t="str">
        <f>VLOOKUP(DatosTransformados[[#This Row],[Applied Discount Hidden]],Tabla3[#All],2,FALSE)</f>
        <v>Yes</v>
      </c>
      <c r="AK5928" s="5" t="b">
        <v>1</v>
      </c>
    </row>
    <row r="5929" spans="1:37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">
        <v>21</v>
      </c>
      <c r="O59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29" s="2" t="s">
        <v>33</v>
      </c>
      <c r="Q5929" s="2">
        <v>2</v>
      </c>
      <c r="R5929" s="2" t="s">
        <v>21</v>
      </c>
      <c r="S5929" s="2" t="s">
        <v>24</v>
      </c>
      <c r="T5929" s="2" t="s">
        <v>25</v>
      </c>
      <c r="U5929" s="2">
        <v>22</v>
      </c>
      <c r="V5929" s="2" t="str">
        <f>PROPER(DatosTransformados[[#This Row],[Payment Method Hidden]])</f>
        <v>Credit Card</v>
      </c>
      <c r="W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5929" s="2">
        <v>375</v>
      </c>
      <c r="Y5929" s="2"/>
      <c r="Z5929" s="2"/>
      <c r="AA5929" s="2" t="s">
        <v>1014</v>
      </c>
      <c r="AB5929" s="3">
        <f>DATEVALUE(DatosTransformados[[#This Row],[Contact Date Hidden]])</f>
        <v>44106</v>
      </c>
      <c r="AC5929" s="3">
        <v>45114</v>
      </c>
      <c r="AD5929" s="2" t="s">
        <v>28</v>
      </c>
      <c r="AE5929" s="2" t="str">
        <f>VLOOKUP(DatosTransformados[[#This Row],[Customer Segment Hidden]],Tabla3[#All],2,FALSE)</f>
        <v>High</v>
      </c>
      <c r="AF5929" s="11">
        <v>19.512580867012041</v>
      </c>
      <c r="AG5929" s="2">
        <v>2</v>
      </c>
      <c r="AH5929" s="2" t="s">
        <v>49</v>
      </c>
      <c r="AI5929" s="2" t="str">
        <f>IFERROR(VLOOKUP(DatosTransformados[[#This Row],[Preferred Contact Method Hidden]],Tabla3[#All],2,FALSE),DatosTransformados[[#This Row],[Preferred Contact Method Hidden]])</f>
        <v>Phone</v>
      </c>
      <c r="AJ5929" s="2" t="str">
        <f>VLOOKUP(DatosTransformados[[#This Row],[Applied Discount Hidden]],Tabla3[#All],2,FALSE)</f>
        <v>Yes</v>
      </c>
      <c r="AK5929" s="2" t="b">
        <v>1</v>
      </c>
    </row>
    <row r="5930" spans="1:37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">
        <v>21</v>
      </c>
      <c r="O59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0" s="5" t="s">
        <v>21</v>
      </c>
      <c r="Q5930" s="5">
        <v>0</v>
      </c>
      <c r="R5930" s="5" t="s">
        <v>33</v>
      </c>
      <c r="S5930" s="5" t="s">
        <v>52</v>
      </c>
      <c r="T5930" s="5" t="s">
        <v>35</v>
      </c>
      <c r="U5930" s="5">
        <v>50</v>
      </c>
      <c r="V5930" s="5" t="str">
        <f>PROPER(DatosTransformados[[#This Row],[Payment Method Hidden]])</f>
        <v>Direct Debit</v>
      </c>
      <c r="W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930" s="5">
        <v>3727</v>
      </c>
      <c r="Y5930" s="5"/>
      <c r="Z5930" s="5"/>
      <c r="AA5930" s="5" t="s">
        <v>8490</v>
      </c>
      <c r="AB5930" s="6">
        <f>DATEVALUE(DatosTransformados[[#This Row],[Contact Date Hidden]])</f>
        <v>44686</v>
      </c>
      <c r="AC5930" s="6">
        <v>44040</v>
      </c>
      <c r="AD5930" s="5" t="s">
        <v>28</v>
      </c>
      <c r="AE5930" s="5" t="str">
        <f>VLOOKUP(DatosTransformados[[#This Row],[Customer Segment Hidden]],Tabla3[#All],2,FALSE)</f>
        <v>High</v>
      </c>
      <c r="AF5930" s="12">
        <v>54.734838735831516</v>
      </c>
      <c r="AG5930" s="5">
        <v>7</v>
      </c>
      <c r="AH5930" s="5" t="s">
        <v>49</v>
      </c>
      <c r="AI5930" s="5" t="str">
        <f>IFERROR(VLOOKUP(DatosTransformados[[#This Row],[Preferred Contact Method Hidden]],Tabla3[#All],2,FALSE),DatosTransformados[[#This Row],[Preferred Contact Method Hidden]])</f>
        <v>Phone</v>
      </c>
      <c r="AJ5930" s="5" t="str">
        <f>VLOOKUP(DatosTransformados[[#This Row],[Applied Discount Hidden]],Tabla3[#All],2,FALSE)</f>
        <v>Yes</v>
      </c>
      <c r="AK5930" s="5" t="b">
        <v>1</v>
      </c>
    </row>
    <row r="5931" spans="1:37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">
        <v>21</v>
      </c>
      <c r="O59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1" s="2" t="s">
        <v>21</v>
      </c>
      <c r="Q5931" s="2">
        <v>0</v>
      </c>
      <c r="R5931" s="2" t="s">
        <v>21</v>
      </c>
      <c r="S5931" s="2" t="s">
        <v>24</v>
      </c>
      <c r="T5931" s="2" t="s">
        <v>117</v>
      </c>
      <c r="U5931" s="2">
        <v>43</v>
      </c>
      <c r="V5931" s="2" t="str">
        <f>PROPER(DatosTransformados[[#This Row],[Payment Method Hidden]])</f>
        <v>Direct Debit</v>
      </c>
      <c r="W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5931" s="2">
        <v>304</v>
      </c>
      <c r="Y5931" s="2"/>
      <c r="Z5931" s="2"/>
      <c r="AA5931" s="2" t="s">
        <v>2283</v>
      </c>
      <c r="AB5931" s="3">
        <f>DATEVALUE(DatosTransformados[[#This Row],[Contact Date Hidden]])</f>
        <v>43921</v>
      </c>
      <c r="AC5931" s="3">
        <v>45229</v>
      </c>
      <c r="AD5931" s="2" t="s">
        <v>44</v>
      </c>
      <c r="AE5931" s="2" t="str">
        <f>VLOOKUP(DatosTransformados[[#This Row],[Customer Segment Hidden]],Tabla3[#All],2,FALSE)</f>
        <v>Medium</v>
      </c>
      <c r="AF5931" s="11">
        <v>42.387336618621141</v>
      </c>
      <c r="AG5931" s="2">
        <v>4</v>
      </c>
      <c r="AH5931" s="2" t="s">
        <v>49</v>
      </c>
      <c r="AI5931" s="2" t="str">
        <f>IFERROR(VLOOKUP(DatosTransformados[[#This Row],[Preferred Contact Method Hidden]],Tabla3[#All],2,FALSE),DatosTransformados[[#This Row],[Preferred Contact Method Hidden]])</f>
        <v>Phone</v>
      </c>
      <c r="AJ5931" s="2" t="str">
        <f>VLOOKUP(DatosTransformados[[#This Row],[Applied Discount Hidden]],Tabla3[#All],2,FALSE)</f>
        <v>Yes</v>
      </c>
      <c r="AK5931" s="2" t="b">
        <v>1</v>
      </c>
    </row>
    <row r="5932" spans="1:37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">
        <v>21</v>
      </c>
      <c r="O59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2" s="5" t="s">
        <v>33</v>
      </c>
      <c r="Q5932" s="5">
        <v>4</v>
      </c>
      <c r="R5932" s="5" t="s">
        <v>21</v>
      </c>
      <c r="S5932" s="5" t="s">
        <v>34</v>
      </c>
      <c r="T5932" s="5" t="s">
        <v>117</v>
      </c>
      <c r="U5932" s="5">
        <v>41</v>
      </c>
      <c r="V5932" s="5" t="str">
        <f>PROPER(DatosTransformados[[#This Row],[Payment Method Hidden]])</f>
        <v>Direct Debit</v>
      </c>
      <c r="W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932" s="5">
        <v>1440</v>
      </c>
      <c r="Y5932" s="5"/>
      <c r="Z5932" s="5"/>
      <c r="AA5932" s="5" t="s">
        <v>2932</v>
      </c>
      <c r="AB5932" s="6">
        <f>DATEVALUE(DatosTransformados[[#This Row],[Contact Date Hidden]])</f>
        <v>44226</v>
      </c>
      <c r="AC5932" s="6">
        <v>44831</v>
      </c>
      <c r="AD5932" s="5" t="s">
        <v>28</v>
      </c>
      <c r="AE5932" s="5" t="str">
        <f>VLOOKUP(DatosTransformados[[#This Row],[Customer Segment Hidden]],Tabla3[#All],2,FALSE)</f>
        <v>High</v>
      </c>
      <c r="AF5932" s="12">
        <v>42.822311888423428</v>
      </c>
      <c r="AG5932" s="5">
        <v>0</v>
      </c>
      <c r="AH5932" s="5" t="s">
        <v>29</v>
      </c>
      <c r="AI5932" s="5" t="str">
        <f>IFERROR(VLOOKUP(DatosTransformados[[#This Row],[Preferred Contact Method Hidden]],Tabla3[#All],2,FALSE),DatosTransformados[[#This Row],[Preferred Contact Method Hidden]])</f>
        <v>Email</v>
      </c>
      <c r="AJ5932" s="5" t="str">
        <f>VLOOKUP(DatosTransformados[[#This Row],[Applied Discount Hidden]],Tabla3[#All],2,FALSE)</f>
        <v>No</v>
      </c>
      <c r="AK5932" s="5" t="b">
        <v>0</v>
      </c>
    </row>
    <row r="5933" spans="1:37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">
        <v>21</v>
      </c>
      <c r="O59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3" s="2" t="s">
        <v>21</v>
      </c>
      <c r="Q5933" s="2">
        <v>0</v>
      </c>
      <c r="R5933" s="2" t="s">
        <v>21</v>
      </c>
      <c r="S5933" s="2" t="s">
        <v>34</v>
      </c>
      <c r="T5933" s="2" t="s">
        <v>169</v>
      </c>
      <c r="U5933" s="2">
        <v>13</v>
      </c>
      <c r="V5933" s="2" t="str">
        <f>PROPER(DatosTransformados[[#This Row],[Payment Method Hidden]])</f>
        <v>Paper Check</v>
      </c>
      <c r="W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933" s="2">
        <v>87</v>
      </c>
      <c r="Y5933" s="2"/>
      <c r="Z5933" s="2"/>
      <c r="AA5933" s="2" t="s">
        <v>2467</v>
      </c>
      <c r="AB5933" s="3">
        <f>DATEVALUE(DatosTransformados[[#This Row],[Contact Date Hidden]])</f>
        <v>45114</v>
      </c>
      <c r="AC5933" s="3">
        <v>44519</v>
      </c>
      <c r="AD5933" s="2" t="s">
        <v>28</v>
      </c>
      <c r="AE5933" s="2" t="str">
        <f>VLOOKUP(DatosTransformados[[#This Row],[Customer Segment Hidden]],Tabla3[#All],2,FALSE)</f>
        <v>High</v>
      </c>
      <c r="AF5933" s="11">
        <v>12.999018219970351</v>
      </c>
      <c r="AG5933" s="2">
        <v>4</v>
      </c>
      <c r="AH5933" s="2" t="s">
        <v>29</v>
      </c>
      <c r="AI5933" s="2" t="str">
        <f>IFERROR(VLOOKUP(DatosTransformados[[#This Row],[Preferred Contact Method Hidden]],Tabla3[#All],2,FALSE),DatosTransformados[[#This Row],[Preferred Contact Method Hidden]])</f>
        <v>Email</v>
      </c>
      <c r="AJ5933" s="2" t="str">
        <f>VLOOKUP(DatosTransformados[[#This Row],[Applied Discount Hidden]],Tabla3[#All],2,FALSE)</f>
        <v>No</v>
      </c>
      <c r="AK5933" s="2" t="b">
        <v>0</v>
      </c>
    </row>
    <row r="5934" spans="1:37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">
        <v>21</v>
      </c>
      <c r="O59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4" s="5" t="s">
        <v>21</v>
      </c>
      <c r="Q5934" s="5">
        <v>0</v>
      </c>
      <c r="R5934" s="5" t="s">
        <v>21</v>
      </c>
      <c r="S5934" s="5" t="s">
        <v>24</v>
      </c>
      <c r="T5934" s="5" t="s">
        <v>117</v>
      </c>
      <c r="U5934" s="5">
        <v>40</v>
      </c>
      <c r="V5934" s="5" t="str">
        <f>PROPER(DatosTransformados[[#This Row],[Payment Method Hidden]])</f>
        <v>Direct Debit</v>
      </c>
      <c r="W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934" s="5">
        <v>144</v>
      </c>
      <c r="Y5934" s="5" t="s">
        <v>42</v>
      </c>
      <c r="Z5934" s="5" t="s">
        <v>213</v>
      </c>
      <c r="AA5934" s="5" t="s">
        <v>4298</v>
      </c>
      <c r="AB5934" s="6">
        <f>DATEVALUE(DatosTransformados[[#This Row],[Contact Date Hidden]])</f>
        <v>44129</v>
      </c>
      <c r="AC5934" s="6">
        <v>45285</v>
      </c>
      <c r="AD5934" s="5" t="s">
        <v>28</v>
      </c>
      <c r="AE5934" s="5" t="str">
        <f>VLOOKUP(DatosTransformados[[#This Row],[Customer Segment Hidden]],Tabla3[#All],2,FALSE)</f>
        <v>High</v>
      </c>
      <c r="AF5934" s="12">
        <v>32.045273427533893</v>
      </c>
      <c r="AG5934" s="5">
        <v>10</v>
      </c>
      <c r="AH5934" s="5" t="s">
        <v>29</v>
      </c>
      <c r="AI5934" s="5" t="str">
        <f>IFERROR(VLOOKUP(DatosTransformados[[#This Row],[Preferred Contact Method Hidden]],Tabla3[#All],2,FALSE),DatosTransformados[[#This Row],[Preferred Contact Method Hidden]])</f>
        <v>Email</v>
      </c>
      <c r="AJ5934" s="5" t="str">
        <f>VLOOKUP(DatosTransformados[[#This Row],[Applied Discount Hidden]],Tabla3[#All],2,FALSE)</f>
        <v>No</v>
      </c>
      <c r="AK5934" s="5" t="b">
        <v>0</v>
      </c>
    </row>
    <row r="5935" spans="1:37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">
        <v>33</v>
      </c>
      <c r="O59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5" s="2" t="s">
        <v>21</v>
      </c>
      <c r="Q5935" s="2">
        <v>0</v>
      </c>
      <c r="R5935" s="2" t="s">
        <v>21</v>
      </c>
      <c r="S5935" s="2" t="s">
        <v>34</v>
      </c>
      <c r="T5935" s="2" t="s">
        <v>35</v>
      </c>
      <c r="U5935" s="2">
        <v>28</v>
      </c>
      <c r="V5935" s="2" t="str">
        <f>PROPER(DatosTransformados[[#This Row],[Payment Method Hidden]])</f>
        <v>Direct Debit</v>
      </c>
      <c r="W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5935" s="2">
        <v>108</v>
      </c>
      <c r="Y5935" s="2"/>
      <c r="Z5935" s="2"/>
      <c r="AA5935" s="2" t="s">
        <v>96</v>
      </c>
      <c r="AB5935" s="3">
        <f>DATEVALUE(DatosTransformados[[#This Row],[Contact Date Hidden]])</f>
        <v>44295</v>
      </c>
      <c r="AC5935" s="3">
        <v>43948</v>
      </c>
      <c r="AD5935" s="2" t="s">
        <v>28</v>
      </c>
      <c r="AE5935" s="2" t="str">
        <f>VLOOKUP(DatosTransformados[[#This Row],[Customer Segment Hidden]],Tabla3[#All],2,FALSE)</f>
        <v>High</v>
      </c>
      <c r="AF5935" s="11">
        <v>26.90579834294984</v>
      </c>
      <c r="AG5935" s="2">
        <v>9</v>
      </c>
      <c r="AH5935" s="2" t="s">
        <v>63</v>
      </c>
      <c r="AI5935" s="2" t="str">
        <f>IFERROR(VLOOKUP(DatosTransformados[[#This Row],[Preferred Contact Method Hidden]],Tabla3[#All],2,FALSE),DatosTransformados[[#This Row],[Preferred Contact Method Hidden]])</f>
        <v>SMS</v>
      </c>
      <c r="AJ5935" s="2" t="str">
        <f>VLOOKUP(DatosTransformados[[#This Row],[Applied Discount Hidden]],Tabla3[#All],2,FALSE)</f>
        <v>No</v>
      </c>
      <c r="AK5935" s="2" t="b">
        <v>0</v>
      </c>
    </row>
    <row r="5936" spans="1:37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">
        <v>21</v>
      </c>
      <c r="O59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6" s="5" t="s">
        <v>21</v>
      </c>
      <c r="Q5936" s="5">
        <v>0</v>
      </c>
      <c r="R5936" s="5" t="s">
        <v>33</v>
      </c>
      <c r="S5936" s="5" t="s">
        <v>24</v>
      </c>
      <c r="T5936" s="5" t="s">
        <v>117</v>
      </c>
      <c r="U5936" s="5">
        <v>52</v>
      </c>
      <c r="V5936" s="5" t="str">
        <f>PROPER(DatosTransformados[[#This Row],[Payment Method Hidden]])</f>
        <v>Direct Debit</v>
      </c>
      <c r="W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5936" s="5">
        <v>185</v>
      </c>
      <c r="Y5936" s="5"/>
      <c r="Z5936" s="5"/>
      <c r="AA5936" s="5" t="s">
        <v>1377</v>
      </c>
      <c r="AB5936" s="6">
        <f>DATEVALUE(DatosTransformados[[#This Row],[Contact Date Hidden]])</f>
        <v>44497</v>
      </c>
      <c r="AC5936" s="6">
        <v>44463</v>
      </c>
      <c r="AD5936" s="5" t="s">
        <v>44</v>
      </c>
      <c r="AE5936" s="5" t="str">
        <f>VLOOKUP(DatosTransformados[[#This Row],[Customer Segment Hidden]],Tabla3[#All],2,FALSE)</f>
        <v>Medium</v>
      </c>
      <c r="AF5936" s="12">
        <v>53.746913274655363</v>
      </c>
      <c r="AG5936" s="5">
        <v>7</v>
      </c>
      <c r="AH5936" s="5" t="s">
        <v>63</v>
      </c>
      <c r="AI5936" s="5" t="str">
        <f>IFERROR(VLOOKUP(DatosTransformados[[#This Row],[Preferred Contact Method Hidden]],Tabla3[#All],2,FALSE),DatosTransformados[[#This Row],[Preferred Contact Method Hidden]])</f>
        <v>SMS</v>
      </c>
      <c r="AJ5936" s="5" t="str">
        <f>VLOOKUP(DatosTransformados[[#This Row],[Applied Discount Hidden]],Tabla3[#All],2,FALSE)</f>
        <v>Yes</v>
      </c>
      <c r="AK5936" s="5" t="b">
        <v>1</v>
      </c>
    </row>
    <row r="5937" spans="1:37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">
        <v>21</v>
      </c>
      <c r="O59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7" s="2" t="s">
        <v>21</v>
      </c>
      <c r="Q5937" s="2">
        <v>0</v>
      </c>
      <c r="R5937" s="2" t="s">
        <v>21</v>
      </c>
      <c r="S5937" s="2" t="s">
        <v>34</v>
      </c>
      <c r="T5937" s="2" t="s">
        <v>117</v>
      </c>
      <c r="U5937" s="2">
        <v>59</v>
      </c>
      <c r="V5937" s="2" t="str">
        <f>PROPER(DatosTransformados[[#This Row],[Payment Method Hidden]])</f>
        <v>Direct Debit</v>
      </c>
      <c r="W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5937" s="2">
        <v>3060</v>
      </c>
      <c r="Y5937" s="2"/>
      <c r="Z5937" s="2"/>
      <c r="AA5937" s="2" t="s">
        <v>8498</v>
      </c>
      <c r="AB5937" s="3">
        <f>DATEVALUE(DatosTransformados[[#This Row],[Contact Date Hidden]])</f>
        <v>44796</v>
      </c>
      <c r="AC5937" s="3">
        <v>44860</v>
      </c>
      <c r="AD5937" s="2" t="s">
        <v>38</v>
      </c>
      <c r="AE5937" s="2" t="str">
        <f>VLOOKUP(DatosTransformados[[#This Row],[Customer Segment Hidden]],Tabla3[#All],2,FALSE)</f>
        <v>Low</v>
      </c>
      <c r="AF5937" s="11">
        <v>51.209433219699633</v>
      </c>
      <c r="AG5937" s="2">
        <v>4</v>
      </c>
      <c r="AH5937" s="2" t="s">
        <v>63</v>
      </c>
      <c r="AI5937" s="2" t="str">
        <f>IFERROR(VLOOKUP(DatosTransformados[[#This Row],[Preferred Contact Method Hidden]],Tabla3[#All],2,FALSE),DatosTransformados[[#This Row],[Preferred Contact Method Hidden]])</f>
        <v>SMS</v>
      </c>
      <c r="AJ5937" s="2" t="str">
        <f>VLOOKUP(DatosTransformados[[#This Row],[Applied Discount Hidden]],Tabla3[#All],2,FALSE)</f>
        <v>Yes</v>
      </c>
      <c r="AK5937" s="2" t="b">
        <v>1</v>
      </c>
    </row>
    <row r="5938" spans="1:37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">
        <v>21</v>
      </c>
      <c r="O59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8" s="5" t="s">
        <v>21</v>
      </c>
      <c r="Q5938" s="5">
        <v>0</v>
      </c>
      <c r="R5938" s="5" t="s">
        <v>21</v>
      </c>
      <c r="S5938" s="5" t="s">
        <v>34</v>
      </c>
      <c r="T5938" s="5" t="s">
        <v>123</v>
      </c>
      <c r="U5938" s="5">
        <v>32</v>
      </c>
      <c r="V5938" s="5" t="str">
        <f>PROPER(DatosTransformados[[#This Row],[Payment Method Hidden]])</f>
        <v>Credit Card</v>
      </c>
      <c r="W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938" s="5">
        <v>1613</v>
      </c>
      <c r="Y5938" s="5"/>
      <c r="Z5938" s="5"/>
      <c r="AA5938" s="5" t="s">
        <v>1375</v>
      </c>
      <c r="AB5938" s="6">
        <f>DATEVALUE(DatosTransformados[[#This Row],[Contact Date Hidden]])</f>
        <v>44223</v>
      </c>
      <c r="AC5938" s="6">
        <v>44736</v>
      </c>
      <c r="AD5938" s="5" t="s">
        <v>28</v>
      </c>
      <c r="AE5938" s="5" t="str">
        <f>VLOOKUP(DatosTransformados[[#This Row],[Customer Segment Hidden]],Tabla3[#All],2,FALSE)</f>
        <v>High</v>
      </c>
      <c r="AF5938" s="12">
        <v>34.955985328358651</v>
      </c>
      <c r="AG5938" s="5">
        <v>2</v>
      </c>
      <c r="AH5938" s="5" t="s">
        <v>49</v>
      </c>
      <c r="AI5938" s="5" t="str">
        <f>IFERROR(VLOOKUP(DatosTransformados[[#This Row],[Preferred Contact Method Hidden]],Tabla3[#All],2,FALSE),DatosTransformados[[#This Row],[Preferred Contact Method Hidden]])</f>
        <v>Phone</v>
      </c>
      <c r="AJ5938" s="5" t="str">
        <f>VLOOKUP(DatosTransformados[[#This Row],[Applied Discount Hidden]],Tabla3[#All],2,FALSE)</f>
        <v>No</v>
      </c>
      <c r="AK5938" s="5" t="b">
        <v>0</v>
      </c>
    </row>
    <row r="5939" spans="1:37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">
        <v>33</v>
      </c>
      <c r="O59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39" s="2" t="s">
        <v>21</v>
      </c>
      <c r="Q5939" s="2">
        <v>0</v>
      </c>
      <c r="R5939" s="2" t="s">
        <v>33</v>
      </c>
      <c r="S5939" s="2" t="s">
        <v>52</v>
      </c>
      <c r="T5939" s="2" t="s">
        <v>35</v>
      </c>
      <c r="U5939" s="2">
        <v>39</v>
      </c>
      <c r="V5939" s="2" t="str">
        <f>PROPER(DatosTransformados[[#This Row],[Payment Method Hidden]])</f>
        <v>Direct Debit</v>
      </c>
      <c r="W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5939" s="2">
        <v>2500</v>
      </c>
      <c r="Y5939" s="2"/>
      <c r="Z5939" s="2"/>
      <c r="AA5939" s="2" t="s">
        <v>1632</v>
      </c>
      <c r="AB5939" s="3">
        <f>DATEVALUE(DatosTransformados[[#This Row],[Contact Date Hidden]])</f>
        <v>44024</v>
      </c>
      <c r="AC5939" s="3">
        <v>44827</v>
      </c>
      <c r="AD5939" s="2" t="s">
        <v>28</v>
      </c>
      <c r="AE5939" s="2" t="str">
        <f>VLOOKUP(DatosTransformados[[#This Row],[Customer Segment Hidden]],Tabla3[#All],2,FALSE)</f>
        <v>High</v>
      </c>
      <c r="AF5939" s="11">
        <v>43.243347496522183</v>
      </c>
      <c r="AG5939" s="2">
        <v>8</v>
      </c>
      <c r="AH5939" s="2" t="s">
        <v>49</v>
      </c>
      <c r="AI5939" s="2" t="str">
        <f>IFERROR(VLOOKUP(DatosTransformados[[#This Row],[Preferred Contact Method Hidden]],Tabla3[#All],2,FALSE),DatosTransformados[[#This Row],[Preferred Contact Method Hidden]])</f>
        <v>Phone</v>
      </c>
      <c r="AJ5939" s="2" t="str">
        <f>VLOOKUP(DatosTransformados[[#This Row],[Applied Discount Hidden]],Tabla3[#All],2,FALSE)</f>
        <v>Yes</v>
      </c>
      <c r="AK5939" s="2" t="b">
        <v>1</v>
      </c>
    </row>
    <row r="5940" spans="1:37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">
        <v>21</v>
      </c>
      <c r="O59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0" s="5" t="s">
        <v>21</v>
      </c>
      <c r="Q5940" s="5">
        <v>0</v>
      </c>
      <c r="R5940" s="5" t="s">
        <v>33</v>
      </c>
      <c r="S5940" s="5" t="s">
        <v>24</v>
      </c>
      <c r="T5940" s="5" t="s">
        <v>117</v>
      </c>
      <c r="U5940" s="5">
        <v>34</v>
      </c>
      <c r="V5940" s="5" t="str">
        <f>PROPER(DatosTransformados[[#This Row],[Payment Method Hidden]])</f>
        <v>Direct Debit</v>
      </c>
      <c r="W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5940" s="5">
        <v>925</v>
      </c>
      <c r="Y5940" s="5"/>
      <c r="Z5940" s="5"/>
      <c r="AA5940" s="5" t="s">
        <v>8502</v>
      </c>
      <c r="AB5940" s="6">
        <f>DATEVALUE(DatosTransformados[[#This Row],[Contact Date Hidden]])</f>
        <v>45069</v>
      </c>
      <c r="AC5940" s="6">
        <v>45017</v>
      </c>
      <c r="AD5940" s="5" t="s">
        <v>28</v>
      </c>
      <c r="AE5940" s="5" t="str">
        <f>VLOOKUP(DatosTransformados[[#This Row],[Customer Segment Hidden]],Tabla3[#All],2,FALSE)</f>
        <v>High</v>
      </c>
      <c r="AF5940" s="12">
        <v>39.312894348429523</v>
      </c>
      <c r="AG5940" s="5">
        <v>1</v>
      </c>
      <c r="AH5940" s="5" t="s">
        <v>49</v>
      </c>
      <c r="AI5940" s="5" t="str">
        <f>IFERROR(VLOOKUP(DatosTransformados[[#This Row],[Preferred Contact Method Hidden]],Tabla3[#All],2,FALSE),DatosTransformados[[#This Row],[Preferred Contact Method Hidden]])</f>
        <v>Phone</v>
      </c>
      <c r="AJ5940" s="5" t="str">
        <f>VLOOKUP(DatosTransformados[[#This Row],[Applied Discount Hidden]],Tabla3[#All],2,FALSE)</f>
        <v>No</v>
      </c>
      <c r="AK5940" s="5" t="b">
        <v>0</v>
      </c>
    </row>
    <row r="5941" spans="1:37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">
        <v>33</v>
      </c>
      <c r="O59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1" s="2" t="s">
        <v>21</v>
      </c>
      <c r="Q5941" s="2">
        <v>0</v>
      </c>
      <c r="R5941" s="2" t="s">
        <v>21</v>
      </c>
      <c r="S5941" s="2" t="s">
        <v>24</v>
      </c>
      <c r="T5941" s="2" t="s">
        <v>35</v>
      </c>
      <c r="U5941" s="2">
        <v>14</v>
      </c>
      <c r="V5941" s="2" t="str">
        <f>PROPER(DatosTransformados[[#This Row],[Payment Method Hidden]])</f>
        <v>Direct Debit</v>
      </c>
      <c r="W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5941" s="2">
        <v>134</v>
      </c>
      <c r="Y5941" s="2" t="s">
        <v>156</v>
      </c>
      <c r="Z5941" s="2" t="s">
        <v>1850</v>
      </c>
      <c r="AA5941" s="2" t="s">
        <v>6460</v>
      </c>
      <c r="AB5941" s="3">
        <f>DATEVALUE(DatosTransformados[[#This Row],[Contact Date Hidden]])</f>
        <v>43887</v>
      </c>
      <c r="AC5941" s="3">
        <v>44843</v>
      </c>
      <c r="AD5941" s="2" t="s">
        <v>44</v>
      </c>
      <c r="AE5941" s="2" t="str">
        <f>VLOOKUP(DatosTransformados[[#This Row],[Customer Segment Hidden]],Tabla3[#All],2,FALSE)</f>
        <v>Medium</v>
      </c>
      <c r="AF5941" s="11">
        <v>14.94100863239192</v>
      </c>
      <c r="AG5941" s="2">
        <v>0</v>
      </c>
      <c r="AH5941" s="2" t="s">
        <v>63</v>
      </c>
      <c r="AI5941" s="2" t="str">
        <f>IFERROR(VLOOKUP(DatosTransformados[[#This Row],[Preferred Contact Method Hidden]],Tabla3[#All],2,FALSE),DatosTransformados[[#This Row],[Preferred Contact Method Hidden]])</f>
        <v>SMS</v>
      </c>
      <c r="AJ5941" s="2" t="str">
        <f>VLOOKUP(DatosTransformados[[#This Row],[Applied Discount Hidden]],Tabla3[#All],2,FALSE)</f>
        <v>Yes</v>
      </c>
      <c r="AK5941" s="2" t="b">
        <v>1</v>
      </c>
    </row>
    <row r="5942" spans="1:37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">
        <v>21</v>
      </c>
      <c r="O59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2" s="5" t="s">
        <v>21</v>
      </c>
      <c r="Q5942" s="5">
        <v>0</v>
      </c>
      <c r="R5942" s="5" t="s">
        <v>21</v>
      </c>
      <c r="S5942" s="5" t="s">
        <v>24</v>
      </c>
      <c r="T5942" s="5" t="s">
        <v>117</v>
      </c>
      <c r="U5942" s="5">
        <v>31</v>
      </c>
      <c r="V5942" s="5" t="str">
        <f>PROPER(DatosTransformados[[#This Row],[Payment Method Hidden]])</f>
        <v>Direct Debit</v>
      </c>
      <c r="W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5942" s="5">
        <v>31</v>
      </c>
      <c r="Y5942" s="5" t="s">
        <v>42</v>
      </c>
      <c r="Z5942" s="5" t="s">
        <v>279</v>
      </c>
      <c r="AA5942" s="5" t="s">
        <v>487</v>
      </c>
      <c r="AB5942" s="6">
        <f>DATEVALUE(DatosTransformados[[#This Row],[Contact Date Hidden]])</f>
        <v>45200</v>
      </c>
      <c r="AC5942" s="6">
        <v>45146</v>
      </c>
      <c r="AD5942" s="5" t="s">
        <v>38</v>
      </c>
      <c r="AE5942" s="5" t="str">
        <f>VLOOKUP(DatosTransformados[[#This Row],[Customer Segment Hidden]],Tabla3[#All],2,FALSE)</f>
        <v>Low</v>
      </c>
      <c r="AF5942" s="12">
        <v>36.626570225982377</v>
      </c>
      <c r="AG5942" s="5">
        <v>3</v>
      </c>
      <c r="AH5942" s="5" t="s">
        <v>63</v>
      </c>
      <c r="AI5942" s="5" t="str">
        <f>IFERROR(VLOOKUP(DatosTransformados[[#This Row],[Preferred Contact Method Hidden]],Tabla3[#All],2,FALSE),DatosTransformados[[#This Row],[Preferred Contact Method Hidden]])</f>
        <v>SMS</v>
      </c>
      <c r="AJ5942" s="5" t="str">
        <f>VLOOKUP(DatosTransformados[[#This Row],[Applied Discount Hidden]],Tabla3[#All],2,FALSE)</f>
        <v>Yes</v>
      </c>
      <c r="AK5942" s="5" t="b">
        <v>1</v>
      </c>
    </row>
    <row r="5943" spans="1:37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">
        <v>21</v>
      </c>
      <c r="O59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3" s="2" t="s">
        <v>21</v>
      </c>
      <c r="Q5943" s="2">
        <v>0</v>
      </c>
      <c r="R5943" s="2" t="s">
        <v>33</v>
      </c>
      <c r="S5943" s="2" t="s">
        <v>24</v>
      </c>
      <c r="T5943" s="2" t="s">
        <v>35</v>
      </c>
      <c r="U5943" s="2">
        <v>40</v>
      </c>
      <c r="V5943" s="2" t="str">
        <f>PROPER(DatosTransformados[[#This Row],[Payment Method Hidden]])</f>
        <v>Direct Debit</v>
      </c>
      <c r="W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943" s="2">
        <v>287</v>
      </c>
      <c r="Y5943" s="2"/>
      <c r="Z5943" s="2"/>
      <c r="AA5943" s="2" t="s">
        <v>8072</v>
      </c>
      <c r="AB5943" s="3">
        <f>DATEVALUE(DatosTransformados[[#This Row],[Contact Date Hidden]])</f>
        <v>43893</v>
      </c>
      <c r="AC5943" s="3">
        <v>43863</v>
      </c>
      <c r="AD5943" s="2" t="s">
        <v>28</v>
      </c>
      <c r="AE5943" s="2" t="str">
        <f>VLOOKUP(DatosTransformados[[#This Row],[Customer Segment Hidden]],Tabla3[#All],2,FALSE)</f>
        <v>High</v>
      </c>
      <c r="AF5943" s="11">
        <v>39.43085317403154</v>
      </c>
      <c r="AG5943" s="2">
        <v>9</v>
      </c>
      <c r="AH5943" s="2" t="s">
        <v>63</v>
      </c>
      <c r="AI5943" s="2" t="str">
        <f>IFERROR(VLOOKUP(DatosTransformados[[#This Row],[Preferred Contact Method Hidden]],Tabla3[#All],2,FALSE),DatosTransformados[[#This Row],[Preferred Contact Method Hidden]])</f>
        <v>SMS</v>
      </c>
      <c r="AJ5943" s="2" t="str">
        <f>VLOOKUP(DatosTransformados[[#This Row],[Applied Discount Hidden]],Tabla3[#All],2,FALSE)</f>
        <v>No</v>
      </c>
      <c r="AK5943" s="2" t="b">
        <v>0</v>
      </c>
    </row>
    <row r="5944" spans="1:37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">
        <v>21</v>
      </c>
      <c r="O59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4" s="5" t="s">
        <v>33</v>
      </c>
      <c r="Q5944" s="5">
        <v>6</v>
      </c>
      <c r="R5944" s="5" t="s">
        <v>33</v>
      </c>
      <c r="S5944" s="5" t="s">
        <v>52</v>
      </c>
      <c r="T5944" s="5" t="s">
        <v>25</v>
      </c>
      <c r="U5944" s="5">
        <v>20</v>
      </c>
      <c r="V5944" s="5" t="str">
        <f>PROPER(DatosTransformados[[#This Row],[Payment Method Hidden]])</f>
        <v>Credit Card</v>
      </c>
      <c r="W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5944" s="5">
        <v>429</v>
      </c>
      <c r="Y5944" s="5"/>
      <c r="Z5944" s="5"/>
      <c r="AA5944" s="5" t="s">
        <v>222</v>
      </c>
      <c r="AB5944" s="6">
        <f>DATEVALUE(DatosTransformados[[#This Row],[Contact Date Hidden]])</f>
        <v>45137</v>
      </c>
      <c r="AC5944" s="6">
        <v>44169</v>
      </c>
      <c r="AD5944" s="5" t="s">
        <v>44</v>
      </c>
      <c r="AE5944" s="5" t="str">
        <f>VLOOKUP(DatosTransformados[[#This Row],[Customer Segment Hidden]],Tabla3[#All],2,FALSE)</f>
        <v>Medium</v>
      </c>
      <c r="AF5944" s="12">
        <v>22.105810442168391</v>
      </c>
      <c r="AG5944" s="5">
        <v>4</v>
      </c>
      <c r="AH5944" s="5" t="s">
        <v>63</v>
      </c>
      <c r="AI5944" s="5" t="str">
        <f>IFERROR(VLOOKUP(DatosTransformados[[#This Row],[Preferred Contact Method Hidden]],Tabla3[#All],2,FALSE),DatosTransformados[[#This Row],[Preferred Contact Method Hidden]])</f>
        <v>SMS</v>
      </c>
      <c r="AJ5944" s="5" t="str">
        <f>VLOOKUP(DatosTransformados[[#This Row],[Applied Discount Hidden]],Tabla3[#All],2,FALSE)</f>
        <v>Yes</v>
      </c>
      <c r="AK5944" s="5" t="b">
        <v>1</v>
      </c>
    </row>
    <row r="5945" spans="1:37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">
        <v>21</v>
      </c>
      <c r="O59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5" s="2" t="s">
        <v>21</v>
      </c>
      <c r="Q5945" s="2">
        <v>0</v>
      </c>
      <c r="R5945" s="2" t="s">
        <v>21</v>
      </c>
      <c r="S5945" s="2" t="s">
        <v>24</v>
      </c>
      <c r="T5945" s="2" t="s">
        <v>35</v>
      </c>
      <c r="U5945" s="2">
        <v>17</v>
      </c>
      <c r="V5945" s="2" t="str">
        <f>PROPER(DatosTransformados[[#This Row],[Payment Method Hidden]])</f>
        <v>Direct Debit</v>
      </c>
      <c r="W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5945" s="2">
        <v>159</v>
      </c>
      <c r="Y5945" s="2"/>
      <c r="Z5945" s="2"/>
      <c r="AA5945" s="2" t="s">
        <v>2364</v>
      </c>
      <c r="AB5945" s="3">
        <f>DATEVALUE(DatosTransformados[[#This Row],[Contact Date Hidden]])</f>
        <v>44631</v>
      </c>
      <c r="AC5945" s="3">
        <v>44138</v>
      </c>
      <c r="AD5945" s="2" t="s">
        <v>38</v>
      </c>
      <c r="AE5945" s="2" t="str">
        <f>VLOOKUP(DatosTransformados[[#This Row],[Customer Segment Hidden]],Tabla3[#All],2,FALSE)</f>
        <v>Low</v>
      </c>
      <c r="AF5945" s="11">
        <v>20.319439923365049</v>
      </c>
      <c r="AG5945" s="2">
        <v>10</v>
      </c>
      <c r="AH5945" s="2" t="s">
        <v>49</v>
      </c>
      <c r="AI5945" s="2" t="str">
        <f>IFERROR(VLOOKUP(DatosTransformados[[#This Row],[Preferred Contact Method Hidden]],Tabla3[#All],2,FALSE),DatosTransformados[[#This Row],[Preferred Contact Method Hidden]])</f>
        <v>Phone</v>
      </c>
      <c r="AJ5945" s="2" t="str">
        <f>VLOOKUP(DatosTransformados[[#This Row],[Applied Discount Hidden]],Tabla3[#All],2,FALSE)</f>
        <v>No</v>
      </c>
      <c r="AK5945" s="2" t="b">
        <v>0</v>
      </c>
    </row>
    <row r="5946" spans="1:37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">
        <v>21</v>
      </c>
      <c r="O59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6" s="5" t="s">
        <v>21</v>
      </c>
      <c r="Q5946" s="5">
        <v>0</v>
      </c>
      <c r="R5946" s="5" t="s">
        <v>33</v>
      </c>
      <c r="S5946" s="5" t="s">
        <v>24</v>
      </c>
      <c r="T5946" s="5" t="s">
        <v>117</v>
      </c>
      <c r="U5946" s="5">
        <v>42</v>
      </c>
      <c r="V5946" s="5" t="str">
        <f>PROPER(DatosTransformados[[#This Row],[Payment Method Hidden]])</f>
        <v>Direct Debit</v>
      </c>
      <c r="W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5946" s="5">
        <v>2164</v>
      </c>
      <c r="Y5946" s="5"/>
      <c r="Z5946" s="5"/>
      <c r="AA5946" s="5" t="s">
        <v>3442</v>
      </c>
      <c r="AB5946" s="6">
        <f>DATEVALUE(DatosTransformados[[#This Row],[Contact Date Hidden]])</f>
        <v>44676</v>
      </c>
      <c r="AC5946" s="6">
        <v>44584</v>
      </c>
      <c r="AD5946" s="5" t="s">
        <v>44</v>
      </c>
      <c r="AE5946" s="5" t="str">
        <f>VLOOKUP(DatosTransformados[[#This Row],[Customer Segment Hidden]],Tabla3[#All],2,FALSE)</f>
        <v>Medium</v>
      </c>
      <c r="AF5946" s="12">
        <v>45.941210718298812</v>
      </c>
      <c r="AG5946" s="5">
        <v>4</v>
      </c>
      <c r="AH5946" s="5" t="s">
        <v>63</v>
      </c>
      <c r="AI5946" s="5" t="str">
        <f>IFERROR(VLOOKUP(DatosTransformados[[#This Row],[Preferred Contact Method Hidden]],Tabla3[#All],2,FALSE),DatosTransformados[[#This Row],[Preferred Contact Method Hidden]])</f>
        <v>SMS</v>
      </c>
      <c r="AJ5946" s="5" t="str">
        <f>VLOOKUP(DatosTransformados[[#This Row],[Applied Discount Hidden]],Tabla3[#All],2,FALSE)</f>
        <v>Yes</v>
      </c>
      <c r="AK5946" s="5" t="b">
        <v>1</v>
      </c>
    </row>
    <row r="5947" spans="1:37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">
        <v>33</v>
      </c>
      <c r="O59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7" s="2" t="s">
        <v>21</v>
      </c>
      <c r="Q5947" s="2">
        <v>0</v>
      </c>
      <c r="R5947" s="2" t="s">
        <v>21</v>
      </c>
      <c r="S5947" s="2" t="s">
        <v>52</v>
      </c>
      <c r="T5947" s="2" t="s">
        <v>25</v>
      </c>
      <c r="U5947" s="2">
        <v>10</v>
      </c>
      <c r="V5947" s="2" t="str">
        <f>PROPER(DatosTransformados[[#This Row],[Payment Method Hidden]])</f>
        <v>Credit Card</v>
      </c>
      <c r="W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947" s="2">
        <v>647</v>
      </c>
      <c r="Y5947" s="2"/>
      <c r="Z5947" s="2"/>
      <c r="AA5947" s="2" t="s">
        <v>3361</v>
      </c>
      <c r="AB5947" s="3">
        <f>DATEVALUE(DatosTransformados[[#This Row],[Contact Date Hidden]])</f>
        <v>44369</v>
      </c>
      <c r="AC5947" s="3">
        <v>44160</v>
      </c>
      <c r="AD5947" s="2" t="s">
        <v>44</v>
      </c>
      <c r="AE5947" s="2" t="str">
        <f>VLOOKUP(DatosTransformados[[#This Row],[Customer Segment Hidden]],Tabla3[#All],2,FALSE)</f>
        <v>Medium</v>
      </c>
      <c r="AF5947" s="11">
        <v>10.47499470650089</v>
      </c>
      <c r="AG5947" s="2">
        <v>8</v>
      </c>
      <c r="AH5947" s="2" t="s">
        <v>29</v>
      </c>
      <c r="AI5947" s="2" t="str">
        <f>IFERROR(VLOOKUP(DatosTransformados[[#This Row],[Preferred Contact Method Hidden]],Tabla3[#All],2,FALSE),DatosTransformados[[#This Row],[Preferred Contact Method Hidden]])</f>
        <v>Email</v>
      </c>
      <c r="AJ5947" s="2" t="str">
        <f>VLOOKUP(DatosTransformados[[#This Row],[Applied Discount Hidden]],Tabla3[#All],2,FALSE)</f>
        <v>No</v>
      </c>
      <c r="AK5947" s="2" t="b">
        <v>0</v>
      </c>
    </row>
    <row r="5948" spans="1:37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">
        <v>33</v>
      </c>
      <c r="O59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8" s="5" t="s">
        <v>21</v>
      </c>
      <c r="Q5948" s="5">
        <v>0</v>
      </c>
      <c r="R5948" s="5" t="s">
        <v>21</v>
      </c>
      <c r="S5948" s="5" t="s">
        <v>24</v>
      </c>
      <c r="T5948" s="5" t="s">
        <v>35</v>
      </c>
      <c r="U5948" s="5">
        <v>44</v>
      </c>
      <c r="V5948" s="5" t="str">
        <f>PROPER(DatosTransformados[[#This Row],[Payment Method Hidden]])</f>
        <v>Direct Debit</v>
      </c>
      <c r="W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948" s="5">
        <v>2520</v>
      </c>
      <c r="Y5948" s="5"/>
      <c r="Z5948" s="5"/>
      <c r="AA5948" s="5" t="s">
        <v>7162</v>
      </c>
      <c r="AB5948" s="6">
        <f>DATEVALUE(DatosTransformados[[#This Row],[Contact Date Hidden]])</f>
        <v>43978</v>
      </c>
      <c r="AC5948" s="6">
        <v>45056</v>
      </c>
      <c r="AD5948" s="5" t="s">
        <v>38</v>
      </c>
      <c r="AE5948" s="5" t="str">
        <f>VLOOKUP(DatosTransformados[[#This Row],[Customer Segment Hidden]],Tabla3[#All],2,FALSE)</f>
        <v>Low</v>
      </c>
      <c r="AF5948" s="12">
        <v>43.745607037899987</v>
      </c>
      <c r="AG5948" s="5">
        <v>4</v>
      </c>
      <c r="AH5948" s="5" t="s">
        <v>63</v>
      </c>
      <c r="AI5948" s="5" t="str">
        <f>IFERROR(VLOOKUP(DatosTransformados[[#This Row],[Preferred Contact Method Hidden]],Tabla3[#All],2,FALSE),DatosTransformados[[#This Row],[Preferred Contact Method Hidden]])</f>
        <v>SMS</v>
      </c>
      <c r="AJ5948" s="5" t="str">
        <f>VLOOKUP(DatosTransformados[[#This Row],[Applied Discount Hidden]],Tabla3[#All],2,FALSE)</f>
        <v>No</v>
      </c>
      <c r="AK5948" s="5" t="b">
        <v>0</v>
      </c>
    </row>
    <row r="5949" spans="1:37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">
        <v>21</v>
      </c>
      <c r="O59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49" s="2" t="s">
        <v>33</v>
      </c>
      <c r="Q5949" s="2">
        <v>2</v>
      </c>
      <c r="R5949" s="2" t="s">
        <v>33</v>
      </c>
      <c r="S5949" s="2" t="s">
        <v>34</v>
      </c>
      <c r="T5949" s="2" t="s">
        <v>123</v>
      </c>
      <c r="U5949" s="2">
        <v>20</v>
      </c>
      <c r="V5949" s="2" t="str">
        <f>PROPER(DatosTransformados[[#This Row],[Payment Method Hidden]])</f>
        <v>Credit Card</v>
      </c>
      <c r="W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5949" s="2">
        <v>345</v>
      </c>
      <c r="Y5949" s="2"/>
      <c r="Z5949" s="2"/>
      <c r="AA5949" s="2" t="s">
        <v>3583</v>
      </c>
      <c r="AB5949" s="3">
        <f>DATEVALUE(DatosTransformados[[#This Row],[Contact Date Hidden]])</f>
        <v>44783</v>
      </c>
      <c r="AC5949" s="3">
        <v>44645</v>
      </c>
      <c r="AD5949" s="2" t="s">
        <v>44</v>
      </c>
      <c r="AE5949" s="2" t="str">
        <f>VLOOKUP(DatosTransformados[[#This Row],[Customer Segment Hidden]],Tabla3[#All],2,FALSE)</f>
        <v>Medium</v>
      </c>
      <c r="AF5949" s="11">
        <v>23.334798503149511</v>
      </c>
      <c r="AG5949" s="2">
        <v>4</v>
      </c>
      <c r="AH5949" s="2" t="s">
        <v>49</v>
      </c>
      <c r="AI5949" s="2" t="str">
        <f>IFERROR(VLOOKUP(DatosTransformados[[#This Row],[Preferred Contact Method Hidden]],Tabla3[#All],2,FALSE),DatosTransformados[[#This Row],[Preferred Contact Method Hidden]])</f>
        <v>Phone</v>
      </c>
      <c r="AJ5949" s="2" t="str">
        <f>VLOOKUP(DatosTransformados[[#This Row],[Applied Discount Hidden]],Tabla3[#All],2,FALSE)</f>
        <v>Yes</v>
      </c>
      <c r="AK5949" s="2" t="b">
        <v>1</v>
      </c>
    </row>
    <row r="5950" spans="1:37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">
        <v>33</v>
      </c>
      <c r="O59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0" s="5" t="s">
        <v>21</v>
      </c>
      <c r="Q5950" s="5">
        <v>0</v>
      </c>
      <c r="R5950" s="5" t="s">
        <v>33</v>
      </c>
      <c r="S5950" s="5" t="s">
        <v>52</v>
      </c>
      <c r="T5950" s="5" t="s">
        <v>117</v>
      </c>
      <c r="U5950" s="5">
        <v>40</v>
      </c>
      <c r="V5950" s="5" t="str">
        <f>PROPER(DatosTransformados[[#This Row],[Payment Method Hidden]])</f>
        <v>Direct Debit</v>
      </c>
      <c r="W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5950" s="5">
        <v>2608</v>
      </c>
      <c r="Y5950" s="5"/>
      <c r="Z5950" s="5"/>
      <c r="AA5950" s="5" t="s">
        <v>8513</v>
      </c>
      <c r="AB5950" s="6">
        <f>DATEVALUE(DatosTransformados[[#This Row],[Contact Date Hidden]])</f>
        <v>44011</v>
      </c>
      <c r="AC5950" s="6">
        <v>44609</v>
      </c>
      <c r="AD5950" s="5" t="s">
        <v>44</v>
      </c>
      <c r="AE5950" s="5" t="str">
        <f>VLOOKUP(DatosTransformados[[#This Row],[Customer Segment Hidden]],Tabla3[#All],2,FALSE)</f>
        <v>Medium</v>
      </c>
      <c r="AF5950" s="12">
        <v>39.682625853112761</v>
      </c>
      <c r="AG5950" s="5">
        <v>1</v>
      </c>
      <c r="AH5950" s="5" t="s">
        <v>63</v>
      </c>
      <c r="AI5950" s="5" t="str">
        <f>IFERROR(VLOOKUP(DatosTransformados[[#This Row],[Preferred Contact Method Hidden]],Tabla3[#All],2,FALSE),DatosTransformados[[#This Row],[Preferred Contact Method Hidden]])</f>
        <v>SMS</v>
      </c>
      <c r="AJ5950" s="5" t="str">
        <f>VLOOKUP(DatosTransformados[[#This Row],[Applied Discount Hidden]],Tabla3[#All],2,FALSE)</f>
        <v>No</v>
      </c>
      <c r="AK5950" s="5" t="b">
        <v>0</v>
      </c>
    </row>
    <row r="5951" spans="1:37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">
        <v>21</v>
      </c>
      <c r="O59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1" s="2" t="s">
        <v>21</v>
      </c>
      <c r="Q5951" s="2">
        <v>0</v>
      </c>
      <c r="R5951" s="2" t="s">
        <v>33</v>
      </c>
      <c r="S5951" s="2" t="s">
        <v>24</v>
      </c>
      <c r="T5951" s="2" t="s">
        <v>117</v>
      </c>
      <c r="U5951" s="2">
        <v>62</v>
      </c>
      <c r="V5951" s="2" t="str">
        <f>PROPER(DatosTransformados[[#This Row],[Payment Method Hidden]])</f>
        <v>Direct Debit</v>
      </c>
      <c r="W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5951" s="2">
        <v>3315</v>
      </c>
      <c r="Y5951" s="2" t="s">
        <v>156</v>
      </c>
      <c r="Z5951" s="2" t="s">
        <v>157</v>
      </c>
      <c r="AA5951" s="2" t="s">
        <v>5288</v>
      </c>
      <c r="AB5951" s="3">
        <f>DATEVALUE(DatosTransformados[[#This Row],[Contact Date Hidden]])</f>
        <v>44812</v>
      </c>
      <c r="AC5951" s="3">
        <v>44100</v>
      </c>
      <c r="AD5951" s="2" t="s">
        <v>38</v>
      </c>
      <c r="AE5951" s="2" t="str">
        <f>VLOOKUP(DatosTransformados[[#This Row],[Customer Segment Hidden]],Tabla3[#All],2,FALSE)</f>
        <v>Low</v>
      </c>
      <c r="AF5951" s="11">
        <v>61.084015286889183</v>
      </c>
      <c r="AG5951" s="2">
        <v>7</v>
      </c>
      <c r="AH5951" s="2" t="s">
        <v>49</v>
      </c>
      <c r="AI5951" s="2" t="str">
        <f>IFERROR(VLOOKUP(DatosTransformados[[#This Row],[Preferred Contact Method Hidden]],Tabla3[#All],2,FALSE),DatosTransformados[[#This Row],[Preferred Contact Method Hidden]])</f>
        <v>Phone</v>
      </c>
      <c r="AJ5951" s="2" t="str">
        <f>VLOOKUP(DatosTransformados[[#This Row],[Applied Discount Hidden]],Tabla3[#All],2,FALSE)</f>
        <v>No</v>
      </c>
      <c r="AK5951" s="2" t="b">
        <v>0</v>
      </c>
    </row>
    <row r="5952" spans="1:37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">
        <v>21</v>
      </c>
      <c r="O59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2" s="5" t="s">
        <v>21</v>
      </c>
      <c r="Q5952" s="5">
        <v>0</v>
      </c>
      <c r="R5952" s="5" t="s">
        <v>21</v>
      </c>
      <c r="S5952" s="5" t="s">
        <v>24</v>
      </c>
      <c r="T5952" s="5" t="s">
        <v>35</v>
      </c>
      <c r="U5952" s="5">
        <v>37</v>
      </c>
      <c r="V5952" s="5" t="str">
        <f>PROPER(DatosTransformados[[#This Row],[Payment Method Hidden]])</f>
        <v>Direct Debit</v>
      </c>
      <c r="W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5952" s="5">
        <v>124</v>
      </c>
      <c r="Y5952" s="5"/>
      <c r="Z5952" s="5"/>
      <c r="AA5952" s="5" t="s">
        <v>8031</v>
      </c>
      <c r="AB5952" s="6">
        <f>DATEVALUE(DatosTransformados[[#This Row],[Contact Date Hidden]])</f>
        <v>44125</v>
      </c>
      <c r="AC5952" s="6">
        <v>44850</v>
      </c>
      <c r="AD5952" s="5" t="s">
        <v>44</v>
      </c>
      <c r="AE5952" s="5" t="str">
        <f>VLOOKUP(DatosTransformados[[#This Row],[Customer Segment Hidden]],Tabla3[#All],2,FALSE)</f>
        <v>Medium</v>
      </c>
      <c r="AF5952" s="12">
        <v>41.922309095564017</v>
      </c>
      <c r="AG5952" s="5">
        <v>8</v>
      </c>
      <c r="AH5952" s="5" t="s">
        <v>49</v>
      </c>
      <c r="AI5952" s="5" t="str">
        <f>IFERROR(VLOOKUP(DatosTransformados[[#This Row],[Preferred Contact Method Hidden]],Tabla3[#All],2,FALSE),DatosTransformados[[#This Row],[Preferred Contact Method Hidden]])</f>
        <v>Phone</v>
      </c>
      <c r="AJ5952" s="5" t="str">
        <f>VLOOKUP(DatosTransformados[[#This Row],[Applied Discount Hidden]],Tabla3[#All],2,FALSE)</f>
        <v>No</v>
      </c>
      <c r="AK5952" s="5" t="b">
        <v>0</v>
      </c>
    </row>
    <row r="5953" spans="1:37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">
        <v>21</v>
      </c>
      <c r="O59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3" s="2" t="s">
        <v>21</v>
      </c>
      <c r="Q5953" s="2">
        <v>0</v>
      </c>
      <c r="R5953" s="2" t="s">
        <v>21</v>
      </c>
      <c r="S5953" s="2" t="s">
        <v>52</v>
      </c>
      <c r="T5953" s="2" t="s">
        <v>123</v>
      </c>
      <c r="U5953" s="2">
        <v>13</v>
      </c>
      <c r="V5953" s="2" t="str">
        <f>PROPER(DatosTransformados[[#This Row],[Payment Method Hidden]])</f>
        <v>Credit Card</v>
      </c>
      <c r="W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5953" s="2">
        <v>939</v>
      </c>
      <c r="Y5953" s="2"/>
      <c r="Z5953" s="2"/>
      <c r="AA5953" s="2" t="s">
        <v>1403</v>
      </c>
      <c r="AB5953" s="3">
        <f>DATEVALUE(DatosTransformados[[#This Row],[Contact Date Hidden]])</f>
        <v>44671</v>
      </c>
      <c r="AC5953" s="3">
        <v>45018</v>
      </c>
      <c r="AD5953" s="2" t="s">
        <v>38</v>
      </c>
      <c r="AE5953" s="2" t="str">
        <f>VLOOKUP(DatosTransformados[[#This Row],[Customer Segment Hidden]],Tabla3[#All],2,FALSE)</f>
        <v>Low</v>
      </c>
      <c r="AF5953" s="11">
        <v>14.1777539383844</v>
      </c>
      <c r="AG5953" s="2">
        <v>0</v>
      </c>
      <c r="AH5953" s="2" t="s">
        <v>49</v>
      </c>
      <c r="AI5953" s="2" t="str">
        <f>IFERROR(VLOOKUP(DatosTransformados[[#This Row],[Preferred Contact Method Hidden]],Tabla3[#All],2,FALSE),DatosTransformados[[#This Row],[Preferred Contact Method Hidden]])</f>
        <v>Phone</v>
      </c>
      <c r="AJ5953" s="2" t="str">
        <f>VLOOKUP(DatosTransformados[[#This Row],[Applied Discount Hidden]],Tabla3[#All],2,FALSE)</f>
        <v>Yes</v>
      </c>
      <c r="AK5953" s="2" t="b">
        <v>1</v>
      </c>
    </row>
    <row r="5954" spans="1:37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">
        <v>33</v>
      </c>
      <c r="O59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4" s="5" t="s">
        <v>21</v>
      </c>
      <c r="Q5954" s="5">
        <v>0</v>
      </c>
      <c r="R5954" s="5" t="s">
        <v>21</v>
      </c>
      <c r="S5954" s="5" t="s">
        <v>34</v>
      </c>
      <c r="T5954" s="5" t="s">
        <v>25</v>
      </c>
      <c r="U5954" s="5">
        <v>41</v>
      </c>
      <c r="V5954" s="5" t="str">
        <f>PROPER(DatosTransformados[[#This Row],[Payment Method Hidden]])</f>
        <v>Credit Card</v>
      </c>
      <c r="W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5954" s="5">
        <v>2184</v>
      </c>
      <c r="Y5954" s="5"/>
      <c r="Z5954" s="5"/>
      <c r="AA5954" s="5" t="s">
        <v>1710</v>
      </c>
      <c r="AB5954" s="6">
        <f>DATEVALUE(DatosTransformados[[#This Row],[Contact Date Hidden]])</f>
        <v>44287</v>
      </c>
      <c r="AC5954" s="6">
        <v>45095</v>
      </c>
      <c r="AD5954" s="5" t="s">
        <v>38</v>
      </c>
      <c r="AE5954" s="5" t="str">
        <f>VLOOKUP(DatosTransformados[[#This Row],[Customer Segment Hidden]],Tabla3[#All],2,FALSE)</f>
        <v>Low</v>
      </c>
      <c r="AF5954" s="12">
        <v>34.058049843625987</v>
      </c>
      <c r="AG5954" s="5">
        <v>10</v>
      </c>
      <c r="AH5954" s="5" t="s">
        <v>29</v>
      </c>
      <c r="AI5954" s="5" t="str">
        <f>IFERROR(VLOOKUP(DatosTransformados[[#This Row],[Preferred Contact Method Hidden]],Tabla3[#All],2,FALSE),DatosTransformados[[#This Row],[Preferred Contact Method Hidden]])</f>
        <v>Email</v>
      </c>
      <c r="AJ5954" s="5" t="str">
        <f>VLOOKUP(DatosTransformados[[#This Row],[Applied Discount Hidden]],Tabla3[#All],2,FALSE)</f>
        <v>Yes</v>
      </c>
      <c r="AK5954" s="5" t="b">
        <v>1</v>
      </c>
    </row>
    <row r="5955" spans="1:37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">
        <v>21</v>
      </c>
      <c r="O59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5" s="2" t="s">
        <v>21</v>
      </c>
      <c r="Q5955" s="2">
        <v>0</v>
      </c>
      <c r="R5955" s="2" t="s">
        <v>21</v>
      </c>
      <c r="S5955" s="2" t="s">
        <v>24</v>
      </c>
      <c r="T5955" s="2" t="s">
        <v>25</v>
      </c>
      <c r="U5955" s="2">
        <v>27</v>
      </c>
      <c r="V5955" s="2" t="str">
        <f>PROPER(DatosTransformados[[#This Row],[Payment Method Hidden]])</f>
        <v>Credit Card</v>
      </c>
      <c r="W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5955" s="2">
        <v>27</v>
      </c>
      <c r="Y5955" s="2"/>
      <c r="Z5955" s="2"/>
      <c r="AA5955" s="2" t="s">
        <v>1285</v>
      </c>
      <c r="AB5955" s="3">
        <f>DATEVALUE(DatosTransformados[[#This Row],[Contact Date Hidden]])</f>
        <v>43954</v>
      </c>
      <c r="AC5955" s="3">
        <v>45260</v>
      </c>
      <c r="AD5955" s="2" t="s">
        <v>28</v>
      </c>
      <c r="AE5955" s="2" t="str">
        <f>VLOOKUP(DatosTransformados[[#This Row],[Customer Segment Hidden]],Tabla3[#All],2,FALSE)</f>
        <v>High</v>
      </c>
      <c r="AF5955" s="11">
        <v>27.141226904309949</v>
      </c>
      <c r="AG5955" s="2">
        <v>7</v>
      </c>
      <c r="AH5955" s="2" t="s">
        <v>63</v>
      </c>
      <c r="AI5955" s="2" t="str">
        <f>IFERROR(VLOOKUP(DatosTransformados[[#This Row],[Preferred Contact Method Hidden]],Tabla3[#All],2,FALSE),DatosTransformados[[#This Row],[Preferred Contact Method Hidden]])</f>
        <v>SMS</v>
      </c>
      <c r="AJ5955" s="2" t="str">
        <f>VLOOKUP(DatosTransformados[[#This Row],[Applied Discount Hidden]],Tabla3[#All],2,FALSE)</f>
        <v>Yes</v>
      </c>
      <c r="AK5955" s="2" t="b">
        <v>1</v>
      </c>
    </row>
    <row r="5956" spans="1:37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">
        <v>21</v>
      </c>
      <c r="O59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6" s="5" t="s">
        <v>33</v>
      </c>
      <c r="Q5956" s="5">
        <v>4</v>
      </c>
      <c r="R5956" s="5" t="s">
        <v>33</v>
      </c>
      <c r="S5956" s="5" t="s">
        <v>34</v>
      </c>
      <c r="T5956" s="5" t="s">
        <v>117</v>
      </c>
      <c r="U5956" s="5">
        <v>39</v>
      </c>
      <c r="V5956" s="5" t="str">
        <f>PROPER(DatosTransformados[[#This Row],[Payment Method Hidden]])</f>
        <v>Direct Debit</v>
      </c>
      <c r="W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956" s="5">
        <v>327</v>
      </c>
      <c r="Y5956" s="5"/>
      <c r="Z5956" s="5"/>
      <c r="AA5956" s="5" t="s">
        <v>1832</v>
      </c>
      <c r="AB5956" s="6">
        <f>DATEVALUE(DatosTransformados[[#This Row],[Contact Date Hidden]])</f>
        <v>44416</v>
      </c>
      <c r="AC5956" s="6">
        <v>44919</v>
      </c>
      <c r="AD5956" s="5" t="s">
        <v>28</v>
      </c>
      <c r="AE5956" s="5" t="str">
        <f>VLOOKUP(DatosTransformados[[#This Row],[Customer Segment Hidden]],Tabla3[#All],2,FALSE)</f>
        <v>High</v>
      </c>
      <c r="AF5956" s="12">
        <v>41.497812733621288</v>
      </c>
      <c r="AG5956" s="5">
        <v>4</v>
      </c>
      <c r="AH5956" s="5" t="s">
        <v>63</v>
      </c>
      <c r="AI5956" s="5" t="str">
        <f>IFERROR(VLOOKUP(DatosTransformados[[#This Row],[Preferred Contact Method Hidden]],Tabla3[#All],2,FALSE),DatosTransformados[[#This Row],[Preferred Contact Method Hidden]])</f>
        <v>SMS</v>
      </c>
      <c r="AJ5956" s="5" t="str">
        <f>VLOOKUP(DatosTransformados[[#This Row],[Applied Discount Hidden]],Tabla3[#All],2,FALSE)</f>
        <v>Yes</v>
      </c>
      <c r="AK5956" s="5" t="b">
        <v>1</v>
      </c>
    </row>
    <row r="5957" spans="1:37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">
        <v>21</v>
      </c>
      <c r="O59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7" s="2" t="s">
        <v>21</v>
      </c>
      <c r="Q5957" s="2">
        <v>0</v>
      </c>
      <c r="R5957" s="2" t="s">
        <v>21</v>
      </c>
      <c r="S5957" s="2" t="s">
        <v>24</v>
      </c>
      <c r="T5957" s="2" t="s">
        <v>35</v>
      </c>
      <c r="U5957" s="2">
        <v>40</v>
      </c>
      <c r="V5957" s="2" t="str">
        <f>PROPER(DatosTransformados[[#This Row],[Payment Method Hidden]])</f>
        <v>Direct Debit</v>
      </c>
      <c r="W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5957" s="2">
        <v>1215</v>
      </c>
      <c r="Y5957" s="2" t="s">
        <v>87</v>
      </c>
      <c r="Z5957" s="2" t="s">
        <v>1400</v>
      </c>
      <c r="AA5957" s="2" t="s">
        <v>6464</v>
      </c>
      <c r="AB5957" s="3">
        <f>DATEVALUE(DatosTransformados[[#This Row],[Contact Date Hidden]])</f>
        <v>44489</v>
      </c>
      <c r="AC5957" s="3">
        <v>43860</v>
      </c>
      <c r="AD5957" s="2" t="s">
        <v>44</v>
      </c>
      <c r="AE5957" s="2" t="str">
        <f>VLOOKUP(DatosTransformados[[#This Row],[Customer Segment Hidden]],Tabla3[#All],2,FALSE)</f>
        <v>Medium</v>
      </c>
      <c r="AF5957" s="11">
        <v>44.392568752074332</v>
      </c>
      <c r="AG5957" s="2">
        <v>10</v>
      </c>
      <c r="AH5957" s="2" t="s">
        <v>49</v>
      </c>
      <c r="AI5957" s="2" t="str">
        <f>IFERROR(VLOOKUP(DatosTransformados[[#This Row],[Preferred Contact Method Hidden]],Tabla3[#All],2,FALSE),DatosTransformados[[#This Row],[Preferred Contact Method Hidden]])</f>
        <v>Phone</v>
      </c>
      <c r="AJ5957" s="2" t="str">
        <f>VLOOKUP(DatosTransformados[[#This Row],[Applied Discount Hidden]],Tabla3[#All],2,FALSE)</f>
        <v>Yes</v>
      </c>
      <c r="AK5957" s="2" t="b">
        <v>1</v>
      </c>
    </row>
    <row r="5958" spans="1:37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">
        <v>21</v>
      </c>
      <c r="O59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8" s="5" t="s">
        <v>21</v>
      </c>
      <c r="Q5958" s="5">
        <v>0</v>
      </c>
      <c r="R5958" s="5" t="s">
        <v>33</v>
      </c>
      <c r="S5958" s="5" t="s">
        <v>24</v>
      </c>
      <c r="T5958" s="5" t="s">
        <v>35</v>
      </c>
      <c r="U5958" s="5">
        <v>50</v>
      </c>
      <c r="V5958" s="5" t="str">
        <f>PROPER(DatosTransformados[[#This Row],[Payment Method Hidden]])</f>
        <v>Direct Debit</v>
      </c>
      <c r="W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958" s="5">
        <v>1567</v>
      </c>
      <c r="Y5958" s="5" t="s">
        <v>87</v>
      </c>
      <c r="Z5958" s="5" t="s">
        <v>126</v>
      </c>
      <c r="AA5958" s="5" t="s">
        <v>1472</v>
      </c>
      <c r="AB5958" s="6">
        <f>DATEVALUE(DatosTransformados[[#This Row],[Contact Date Hidden]])</f>
        <v>44398</v>
      </c>
      <c r="AC5958" s="6">
        <v>44798</v>
      </c>
      <c r="AD5958" s="5" t="s">
        <v>28</v>
      </c>
      <c r="AE5958" s="5" t="str">
        <f>VLOOKUP(DatosTransformados[[#This Row],[Customer Segment Hidden]],Tabla3[#All],2,FALSE)</f>
        <v>High</v>
      </c>
      <c r="AF5958" s="12">
        <v>48.777071974819258</v>
      </c>
      <c r="AG5958" s="5">
        <v>6</v>
      </c>
      <c r="AH5958" s="5" t="s">
        <v>63</v>
      </c>
      <c r="AI5958" s="5" t="str">
        <f>IFERROR(VLOOKUP(DatosTransformados[[#This Row],[Preferred Contact Method Hidden]],Tabla3[#All],2,FALSE),DatosTransformados[[#This Row],[Preferred Contact Method Hidden]])</f>
        <v>SMS</v>
      </c>
      <c r="AJ5958" s="5" t="str">
        <f>VLOOKUP(DatosTransformados[[#This Row],[Applied Discount Hidden]],Tabla3[#All],2,FALSE)</f>
        <v>No</v>
      </c>
      <c r="AK5958" s="5" t="b">
        <v>0</v>
      </c>
    </row>
    <row r="5959" spans="1:37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">
        <v>21</v>
      </c>
      <c r="O59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59" s="2" t="s">
        <v>21</v>
      </c>
      <c r="Q5959" s="2">
        <v>0</v>
      </c>
      <c r="R5959" s="2" t="s">
        <v>21</v>
      </c>
      <c r="S5959" s="2" t="s">
        <v>52</v>
      </c>
      <c r="T5959" s="2" t="s">
        <v>25</v>
      </c>
      <c r="U5959" s="2">
        <v>10</v>
      </c>
      <c r="V5959" s="2" t="str">
        <f>PROPER(DatosTransformados[[#This Row],[Payment Method Hidden]])</f>
        <v>Credit Card</v>
      </c>
      <c r="W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959" s="2">
        <v>697</v>
      </c>
      <c r="Y5959" s="2"/>
      <c r="Z5959" s="2"/>
      <c r="AA5959" s="2" t="s">
        <v>8523</v>
      </c>
      <c r="AB5959" s="3">
        <f>DATEVALUE(DatosTransformados[[#This Row],[Contact Date Hidden]])</f>
        <v>44155</v>
      </c>
      <c r="AC5959" s="3">
        <v>44858</v>
      </c>
      <c r="AD5959" s="2" t="s">
        <v>38</v>
      </c>
      <c r="AE5959" s="2" t="str">
        <f>VLOOKUP(DatosTransformados[[#This Row],[Customer Segment Hidden]],Tabla3[#All],2,FALSE)</f>
        <v>Low</v>
      </c>
      <c r="AF5959" s="11">
        <v>9.5448140246993969</v>
      </c>
      <c r="AG5959" s="2">
        <v>7</v>
      </c>
      <c r="AH5959" s="2" t="s">
        <v>29</v>
      </c>
      <c r="AI5959" s="2" t="str">
        <f>IFERROR(VLOOKUP(DatosTransformados[[#This Row],[Preferred Contact Method Hidden]],Tabla3[#All],2,FALSE),DatosTransformados[[#This Row],[Preferred Contact Method Hidden]])</f>
        <v>Email</v>
      </c>
      <c r="AJ5959" s="2" t="str">
        <f>VLOOKUP(DatosTransformados[[#This Row],[Applied Discount Hidden]],Tabla3[#All],2,FALSE)</f>
        <v>No</v>
      </c>
      <c r="AK5959" s="2" t="b">
        <v>0</v>
      </c>
    </row>
    <row r="5960" spans="1:37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">
        <v>33</v>
      </c>
      <c r="O59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0" s="5" t="s">
        <v>21</v>
      </c>
      <c r="Q5960" s="5">
        <v>0</v>
      </c>
      <c r="R5960" s="5" t="s">
        <v>21</v>
      </c>
      <c r="S5960" s="5" t="s">
        <v>24</v>
      </c>
      <c r="T5960" s="5" t="s">
        <v>123</v>
      </c>
      <c r="U5960" s="5">
        <v>49</v>
      </c>
      <c r="V5960" s="5" t="str">
        <f>PROPER(DatosTransformados[[#This Row],[Payment Method Hidden]])</f>
        <v>Credit Card</v>
      </c>
      <c r="W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5960" s="5">
        <v>246</v>
      </c>
      <c r="Y5960" s="5" t="s">
        <v>134</v>
      </c>
      <c r="Z5960" s="5" t="s">
        <v>375</v>
      </c>
      <c r="AA5960" s="5" t="s">
        <v>3834</v>
      </c>
      <c r="AB5960" s="6">
        <f>DATEVALUE(DatosTransformados[[#This Row],[Contact Date Hidden]])</f>
        <v>44149</v>
      </c>
      <c r="AC5960" s="6">
        <v>44715</v>
      </c>
      <c r="AD5960" s="5" t="s">
        <v>38</v>
      </c>
      <c r="AE5960" s="5" t="str">
        <f>VLOOKUP(DatosTransformados[[#This Row],[Customer Segment Hidden]],Tabla3[#All],2,FALSE)</f>
        <v>Low</v>
      </c>
      <c r="AF5960" s="12">
        <v>47.590143132358229</v>
      </c>
      <c r="AG5960" s="5">
        <v>1</v>
      </c>
      <c r="AH5960" s="5" t="s">
        <v>29</v>
      </c>
      <c r="AI5960" s="5" t="str">
        <f>IFERROR(VLOOKUP(DatosTransformados[[#This Row],[Preferred Contact Method Hidden]],Tabla3[#All],2,FALSE),DatosTransformados[[#This Row],[Preferred Contact Method Hidden]])</f>
        <v>Email</v>
      </c>
      <c r="AJ5960" s="5" t="str">
        <f>VLOOKUP(DatosTransformados[[#This Row],[Applied Discount Hidden]],Tabla3[#All],2,FALSE)</f>
        <v>Yes</v>
      </c>
      <c r="AK5960" s="5" t="b">
        <v>1</v>
      </c>
    </row>
    <row r="5961" spans="1:37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">
        <v>21</v>
      </c>
      <c r="O59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1" s="2" t="s">
        <v>33</v>
      </c>
      <c r="Q5961" s="2">
        <v>6</v>
      </c>
      <c r="R5961" s="2" t="s">
        <v>21</v>
      </c>
      <c r="S5961" s="2" t="s">
        <v>52</v>
      </c>
      <c r="T5961" s="2" t="s">
        <v>117</v>
      </c>
      <c r="U5961" s="2">
        <v>31</v>
      </c>
      <c r="V5961" s="2" t="str">
        <f>PROPER(DatosTransformados[[#This Row],[Payment Method Hidden]])</f>
        <v>Direct Debit</v>
      </c>
      <c r="W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961" s="2">
        <v>1681</v>
      </c>
      <c r="Y5961" s="2"/>
      <c r="Z5961" s="2"/>
      <c r="AA5961" s="2" t="s">
        <v>4044</v>
      </c>
      <c r="AB5961" s="3">
        <f>DATEVALUE(DatosTransformados[[#This Row],[Contact Date Hidden]])</f>
        <v>45124</v>
      </c>
      <c r="AC5961" s="3">
        <v>44744</v>
      </c>
      <c r="AD5961" s="2" t="s">
        <v>38</v>
      </c>
      <c r="AE5961" s="2" t="str">
        <f>VLOOKUP(DatosTransformados[[#This Row],[Customer Segment Hidden]],Tabla3[#All],2,FALSE)</f>
        <v>Low</v>
      </c>
      <c r="AF5961" s="11">
        <v>32.103347176878998</v>
      </c>
      <c r="AG5961" s="2">
        <v>4</v>
      </c>
      <c r="AH5961" s="2" t="s">
        <v>49</v>
      </c>
      <c r="AI5961" s="2" t="str">
        <f>IFERROR(VLOOKUP(DatosTransformados[[#This Row],[Preferred Contact Method Hidden]],Tabla3[#All],2,FALSE),DatosTransformados[[#This Row],[Preferred Contact Method Hidden]])</f>
        <v>Phone</v>
      </c>
      <c r="AJ5961" s="2" t="str">
        <f>VLOOKUP(DatosTransformados[[#This Row],[Applied Discount Hidden]],Tabla3[#All],2,FALSE)</f>
        <v>No</v>
      </c>
      <c r="AK5961" s="2" t="b">
        <v>0</v>
      </c>
    </row>
    <row r="5962" spans="1:37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">
        <v>21</v>
      </c>
      <c r="O59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2" s="5" t="s">
        <v>21</v>
      </c>
      <c r="Q5962" s="5">
        <v>0</v>
      </c>
      <c r="R5962" s="5" t="s">
        <v>33</v>
      </c>
      <c r="S5962" s="5" t="s">
        <v>52</v>
      </c>
      <c r="T5962" s="5" t="s">
        <v>123</v>
      </c>
      <c r="U5962" s="5">
        <v>35</v>
      </c>
      <c r="V5962" s="5" t="str">
        <f>PROPER(DatosTransformados[[#This Row],[Payment Method Hidden]])</f>
        <v>Credit Card</v>
      </c>
      <c r="W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962" s="5">
        <v>2351</v>
      </c>
      <c r="Y5962" s="5"/>
      <c r="Z5962" s="5"/>
      <c r="AA5962" s="5" t="s">
        <v>8527</v>
      </c>
      <c r="AB5962" s="6">
        <f>DATEVALUE(DatosTransformados[[#This Row],[Contact Date Hidden]])</f>
        <v>44365</v>
      </c>
      <c r="AC5962" s="6">
        <v>44932</v>
      </c>
      <c r="AD5962" s="5" t="s">
        <v>44</v>
      </c>
      <c r="AE5962" s="5" t="str">
        <f>VLOOKUP(DatosTransformados[[#This Row],[Customer Segment Hidden]],Tabla3[#All],2,FALSE)</f>
        <v>Medium</v>
      </c>
      <c r="AF5962" s="12">
        <v>36.939940965145169</v>
      </c>
      <c r="AG5962" s="5">
        <v>9</v>
      </c>
      <c r="AH5962" s="5" t="s">
        <v>63</v>
      </c>
      <c r="AI5962" s="5" t="str">
        <f>IFERROR(VLOOKUP(DatosTransformados[[#This Row],[Preferred Contact Method Hidden]],Tabla3[#All],2,FALSE),DatosTransformados[[#This Row],[Preferred Contact Method Hidden]])</f>
        <v>SMS</v>
      </c>
      <c r="AJ5962" s="5" t="str">
        <f>VLOOKUP(DatosTransformados[[#This Row],[Applied Discount Hidden]],Tabla3[#All],2,FALSE)</f>
        <v>Yes</v>
      </c>
      <c r="AK5962" s="5" t="b">
        <v>1</v>
      </c>
    </row>
    <row r="5963" spans="1:37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">
        <v>21</v>
      </c>
      <c r="O59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3" s="2" t="s">
        <v>33</v>
      </c>
      <c r="Q5963" s="2">
        <v>4</v>
      </c>
      <c r="R5963" s="2" t="s">
        <v>33</v>
      </c>
      <c r="S5963" s="2" t="s">
        <v>52</v>
      </c>
      <c r="T5963" s="2" t="s">
        <v>117</v>
      </c>
      <c r="U5963" s="2">
        <v>31</v>
      </c>
      <c r="V5963" s="2" t="str">
        <f>PROPER(DatosTransformados[[#This Row],[Payment Method Hidden]])</f>
        <v>Direct Debit</v>
      </c>
      <c r="W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963" s="2">
        <v>2244</v>
      </c>
      <c r="Y5963" s="2"/>
      <c r="Z5963" s="2"/>
      <c r="AA5963" s="2" t="s">
        <v>1993</v>
      </c>
      <c r="AB5963" s="3">
        <f>DATEVALUE(DatosTransformados[[#This Row],[Contact Date Hidden]])</f>
        <v>45136</v>
      </c>
      <c r="AC5963" s="3">
        <v>44395</v>
      </c>
      <c r="AD5963" s="2" t="s">
        <v>28</v>
      </c>
      <c r="AE5963" s="2" t="str">
        <f>VLOOKUP(DatosTransformados[[#This Row],[Customer Segment Hidden]],Tabla3[#All],2,FALSE)</f>
        <v>High</v>
      </c>
      <c r="AF5963" s="11">
        <v>27.824793483195599</v>
      </c>
      <c r="AG5963" s="2">
        <v>5</v>
      </c>
      <c r="AH5963" s="2" t="s">
        <v>49</v>
      </c>
      <c r="AI5963" s="2" t="str">
        <f>IFERROR(VLOOKUP(DatosTransformados[[#This Row],[Preferred Contact Method Hidden]],Tabla3[#All],2,FALSE),DatosTransformados[[#This Row],[Preferred Contact Method Hidden]])</f>
        <v>Phone</v>
      </c>
      <c r="AJ5963" s="2" t="str">
        <f>VLOOKUP(DatosTransformados[[#This Row],[Applied Discount Hidden]],Tabla3[#All],2,FALSE)</f>
        <v>No</v>
      </c>
      <c r="AK5963" s="2" t="b">
        <v>0</v>
      </c>
    </row>
    <row r="5964" spans="1:37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">
        <v>21</v>
      </c>
      <c r="O59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4" s="5" t="s">
        <v>21</v>
      </c>
      <c r="Q5964" s="5">
        <v>0</v>
      </c>
      <c r="R5964" s="5" t="s">
        <v>21</v>
      </c>
      <c r="S5964" s="5" t="s">
        <v>24</v>
      </c>
      <c r="T5964" s="5" t="s">
        <v>117</v>
      </c>
      <c r="U5964" s="5">
        <v>39</v>
      </c>
      <c r="V5964" s="5" t="str">
        <f>PROPER(DatosTransformados[[#This Row],[Payment Method Hidden]])</f>
        <v>Direct Debit</v>
      </c>
      <c r="W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5964" s="5">
        <v>408</v>
      </c>
      <c r="Y5964" s="5"/>
      <c r="Z5964" s="5"/>
      <c r="AA5964" s="5" t="s">
        <v>7974</v>
      </c>
      <c r="AB5964" s="6">
        <f>DATEVALUE(DatosTransformados[[#This Row],[Contact Date Hidden]])</f>
        <v>45014</v>
      </c>
      <c r="AC5964" s="6">
        <v>44579</v>
      </c>
      <c r="AD5964" s="5" t="s">
        <v>38</v>
      </c>
      <c r="AE5964" s="5" t="str">
        <f>VLOOKUP(DatosTransformados[[#This Row],[Customer Segment Hidden]],Tabla3[#All],2,FALSE)</f>
        <v>Low</v>
      </c>
      <c r="AF5964" s="12">
        <v>35.229328986851883</v>
      </c>
      <c r="AG5964" s="5">
        <v>10</v>
      </c>
      <c r="AH5964" s="5" t="s">
        <v>63</v>
      </c>
      <c r="AI5964" s="5" t="str">
        <f>IFERROR(VLOOKUP(DatosTransformados[[#This Row],[Preferred Contact Method Hidden]],Tabla3[#All],2,FALSE),DatosTransformados[[#This Row],[Preferred Contact Method Hidden]])</f>
        <v>SMS</v>
      </c>
      <c r="AJ5964" s="5" t="str">
        <f>VLOOKUP(DatosTransformados[[#This Row],[Applied Discount Hidden]],Tabla3[#All],2,FALSE)</f>
        <v>Yes</v>
      </c>
      <c r="AK5964" s="5" t="b">
        <v>1</v>
      </c>
    </row>
    <row r="5965" spans="1:37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">
        <v>21</v>
      </c>
      <c r="O59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5" s="2" t="s">
        <v>21</v>
      </c>
      <c r="Q5965" s="2">
        <v>0</v>
      </c>
      <c r="R5965" s="2" t="s">
        <v>21</v>
      </c>
      <c r="S5965" s="2" t="s">
        <v>24</v>
      </c>
      <c r="T5965" s="2" t="s">
        <v>25</v>
      </c>
      <c r="U5965" s="2">
        <v>42</v>
      </c>
      <c r="V5965" s="2" t="str">
        <f>PROPER(DatosTransformados[[#This Row],[Payment Method Hidden]])</f>
        <v>Credit Card</v>
      </c>
      <c r="W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5965" s="2">
        <v>395</v>
      </c>
      <c r="Y5965" s="2"/>
      <c r="Z5965" s="2"/>
      <c r="AA5965" s="2" t="s">
        <v>3082</v>
      </c>
      <c r="AB5965" s="3">
        <f>DATEVALUE(DatosTransformados[[#This Row],[Contact Date Hidden]])</f>
        <v>45197</v>
      </c>
      <c r="AC5965" s="3">
        <v>44413</v>
      </c>
      <c r="AD5965" s="2" t="s">
        <v>38</v>
      </c>
      <c r="AE5965" s="2" t="str">
        <f>VLOOKUP(DatosTransformados[[#This Row],[Customer Segment Hidden]],Tabla3[#All],2,FALSE)</f>
        <v>Low</v>
      </c>
      <c r="AF5965" s="11">
        <v>43.806346989076417</v>
      </c>
      <c r="AG5965" s="2">
        <v>1</v>
      </c>
      <c r="AH5965" s="2" t="s">
        <v>29</v>
      </c>
      <c r="AI5965" s="2" t="str">
        <f>IFERROR(VLOOKUP(DatosTransformados[[#This Row],[Preferred Contact Method Hidden]],Tabla3[#All],2,FALSE),DatosTransformados[[#This Row],[Preferred Contact Method Hidden]])</f>
        <v>Email</v>
      </c>
      <c r="AJ5965" s="2" t="str">
        <f>VLOOKUP(DatosTransformados[[#This Row],[Applied Discount Hidden]],Tabla3[#All],2,FALSE)</f>
        <v>Yes</v>
      </c>
      <c r="AK5965" s="2" t="b">
        <v>1</v>
      </c>
    </row>
    <row r="5966" spans="1:37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">
        <v>21</v>
      </c>
      <c r="O59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6" s="5" t="s">
        <v>21</v>
      </c>
      <c r="Q5966" s="5">
        <v>0</v>
      </c>
      <c r="R5966" s="5" t="s">
        <v>33</v>
      </c>
      <c r="S5966" s="5" t="s">
        <v>52</v>
      </c>
      <c r="T5966" s="5" t="s">
        <v>35</v>
      </c>
      <c r="U5966" s="5">
        <v>46</v>
      </c>
      <c r="V5966" s="5" t="str">
        <f>PROPER(DatosTransformados[[#This Row],[Payment Method Hidden]])</f>
        <v>Direct Debit</v>
      </c>
      <c r="W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966" s="5">
        <v>3335</v>
      </c>
      <c r="Y5966" s="5"/>
      <c r="Z5966" s="5"/>
      <c r="AA5966" s="5" t="s">
        <v>1225</v>
      </c>
      <c r="AB5966" s="6">
        <f>DATEVALUE(DatosTransformados[[#This Row],[Contact Date Hidden]])</f>
        <v>44783</v>
      </c>
      <c r="AC5966" s="6">
        <v>45243</v>
      </c>
      <c r="AD5966" s="5" t="s">
        <v>28</v>
      </c>
      <c r="AE5966" s="5" t="str">
        <f>VLOOKUP(DatosTransformados[[#This Row],[Customer Segment Hidden]],Tabla3[#All],2,FALSE)</f>
        <v>High</v>
      </c>
      <c r="AF5966" s="12">
        <v>53.131103232152192</v>
      </c>
      <c r="AG5966" s="5">
        <v>2</v>
      </c>
      <c r="AH5966" s="5" t="s">
        <v>63</v>
      </c>
      <c r="AI5966" s="5" t="str">
        <f>IFERROR(VLOOKUP(DatosTransformados[[#This Row],[Preferred Contact Method Hidden]],Tabla3[#All],2,FALSE),DatosTransformados[[#This Row],[Preferred Contact Method Hidden]])</f>
        <v>SMS</v>
      </c>
      <c r="AJ5966" s="5" t="str">
        <f>VLOOKUP(DatosTransformados[[#This Row],[Applied Discount Hidden]],Tabla3[#All],2,FALSE)</f>
        <v>Yes</v>
      </c>
      <c r="AK5966" s="5" t="b">
        <v>1</v>
      </c>
    </row>
    <row r="5967" spans="1:37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">
        <v>21</v>
      </c>
      <c r="O59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7" s="2" t="s">
        <v>21</v>
      </c>
      <c r="Q5967" s="2">
        <v>0</v>
      </c>
      <c r="R5967" s="2" t="s">
        <v>21</v>
      </c>
      <c r="S5967" s="2" t="s">
        <v>34</v>
      </c>
      <c r="T5967" s="2" t="s">
        <v>25</v>
      </c>
      <c r="U5967" s="2">
        <v>12</v>
      </c>
      <c r="V5967" s="2" t="str">
        <f>PROPER(DatosTransformados[[#This Row],[Payment Method Hidden]])</f>
        <v>Credit Card</v>
      </c>
      <c r="W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967" s="2">
        <v>703</v>
      </c>
      <c r="Y5967" s="2"/>
      <c r="Z5967" s="2"/>
      <c r="AA5967" s="2" t="s">
        <v>1626</v>
      </c>
      <c r="AB5967" s="3">
        <f>DATEVALUE(DatosTransformados[[#This Row],[Contact Date Hidden]])</f>
        <v>44507</v>
      </c>
      <c r="AC5967" s="3">
        <v>44703</v>
      </c>
      <c r="AD5967" s="2" t="s">
        <v>44</v>
      </c>
      <c r="AE5967" s="2" t="str">
        <f>VLOOKUP(DatosTransformados[[#This Row],[Customer Segment Hidden]],Tabla3[#All],2,FALSE)</f>
        <v>Medium</v>
      </c>
      <c r="AF5967" s="11">
        <v>13.21066040651046</v>
      </c>
      <c r="AG5967" s="2">
        <v>10</v>
      </c>
      <c r="AH5967" s="2" t="s">
        <v>29</v>
      </c>
      <c r="AI5967" s="2" t="str">
        <f>IFERROR(VLOOKUP(DatosTransformados[[#This Row],[Preferred Contact Method Hidden]],Tabla3[#All],2,FALSE),DatosTransformados[[#This Row],[Preferred Contact Method Hidden]])</f>
        <v>Email</v>
      </c>
      <c r="AJ5967" s="2" t="str">
        <f>VLOOKUP(DatosTransformados[[#This Row],[Applied Discount Hidden]],Tabla3[#All],2,FALSE)</f>
        <v>No</v>
      </c>
      <c r="AK5967" s="2" t="b">
        <v>0</v>
      </c>
    </row>
    <row r="5968" spans="1:37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">
        <v>33</v>
      </c>
      <c r="O59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8" s="5" t="s">
        <v>21</v>
      </c>
      <c r="Q5968" s="5">
        <v>0</v>
      </c>
      <c r="R5968" s="5" t="s">
        <v>33</v>
      </c>
      <c r="S5968" s="5" t="s">
        <v>24</v>
      </c>
      <c r="T5968" s="5" t="s">
        <v>35</v>
      </c>
      <c r="U5968" s="5">
        <v>25</v>
      </c>
      <c r="V5968" s="5" t="str">
        <f>PROPER(DatosTransformados[[#This Row],[Payment Method Hidden]])</f>
        <v>Direct Debit</v>
      </c>
      <c r="W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5968" s="5">
        <v>81</v>
      </c>
      <c r="Y5968" s="5" t="s">
        <v>134</v>
      </c>
      <c r="Z5968" s="5" t="s">
        <v>375</v>
      </c>
      <c r="AA5968" s="5" t="s">
        <v>8534</v>
      </c>
      <c r="AB5968" s="6">
        <f>DATEVALUE(DatosTransformados[[#This Row],[Contact Date Hidden]])</f>
        <v>45106</v>
      </c>
      <c r="AC5968" s="6">
        <v>43903</v>
      </c>
      <c r="AD5968" s="5" t="s">
        <v>28</v>
      </c>
      <c r="AE5968" s="5" t="str">
        <f>VLOOKUP(DatosTransformados[[#This Row],[Customer Segment Hidden]],Tabla3[#All],2,FALSE)</f>
        <v>High</v>
      </c>
      <c r="AF5968" s="12">
        <v>21.32990151118895</v>
      </c>
      <c r="AG5968" s="5">
        <v>0</v>
      </c>
      <c r="AH5968" s="5" t="s">
        <v>49</v>
      </c>
      <c r="AI5968" s="5" t="str">
        <f>IFERROR(VLOOKUP(DatosTransformados[[#This Row],[Preferred Contact Method Hidden]],Tabla3[#All],2,FALSE),DatosTransformados[[#This Row],[Preferred Contact Method Hidden]])</f>
        <v>Phone</v>
      </c>
      <c r="AJ5968" s="5" t="str">
        <f>VLOOKUP(DatosTransformados[[#This Row],[Applied Discount Hidden]],Tabla3[#All],2,FALSE)</f>
        <v>No</v>
      </c>
      <c r="AK5968" s="5" t="b">
        <v>0</v>
      </c>
    </row>
    <row r="5969" spans="1:37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">
        <v>33</v>
      </c>
      <c r="O59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69" s="2" t="s">
        <v>21</v>
      </c>
      <c r="Q5969" s="2">
        <v>0</v>
      </c>
      <c r="R5969" s="2" t="s">
        <v>21</v>
      </c>
      <c r="S5969" s="2" t="s">
        <v>34</v>
      </c>
      <c r="T5969" s="2" t="s">
        <v>25</v>
      </c>
      <c r="U5969" s="2">
        <v>45</v>
      </c>
      <c r="V5969" s="2" t="str">
        <f>PROPER(DatosTransformados[[#This Row],[Payment Method Hidden]])</f>
        <v>Credit Card</v>
      </c>
      <c r="W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5969" s="2">
        <v>2229</v>
      </c>
      <c r="Y5969" s="2"/>
      <c r="Z5969" s="2"/>
      <c r="AA5969" s="2" t="s">
        <v>7034</v>
      </c>
      <c r="AB5969" s="3">
        <f>DATEVALUE(DatosTransformados[[#This Row],[Contact Date Hidden]])</f>
        <v>44736</v>
      </c>
      <c r="AC5969" s="3">
        <v>44353</v>
      </c>
      <c r="AD5969" s="2" t="s">
        <v>28</v>
      </c>
      <c r="AE5969" s="2" t="str">
        <f>VLOOKUP(DatosTransformados[[#This Row],[Customer Segment Hidden]],Tabla3[#All],2,FALSE)</f>
        <v>High</v>
      </c>
      <c r="AF5969" s="11">
        <v>43.531188435622383</v>
      </c>
      <c r="AG5969" s="2">
        <v>7</v>
      </c>
      <c r="AH5969" s="2" t="s">
        <v>29</v>
      </c>
      <c r="AI5969" s="2" t="str">
        <f>IFERROR(VLOOKUP(DatosTransformados[[#This Row],[Preferred Contact Method Hidden]],Tabla3[#All],2,FALSE),DatosTransformados[[#This Row],[Preferred Contact Method Hidden]])</f>
        <v>Email</v>
      </c>
      <c r="AJ5969" s="2" t="str">
        <f>VLOOKUP(DatosTransformados[[#This Row],[Applied Discount Hidden]],Tabla3[#All],2,FALSE)</f>
        <v>Yes</v>
      </c>
      <c r="AK5969" s="2" t="b">
        <v>1</v>
      </c>
    </row>
    <row r="5970" spans="1:37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">
        <v>21</v>
      </c>
      <c r="O59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0" s="5" t="s">
        <v>21</v>
      </c>
      <c r="Q5970" s="5">
        <v>0</v>
      </c>
      <c r="R5970" s="5" t="s">
        <v>21</v>
      </c>
      <c r="S5970" s="5" t="s">
        <v>24</v>
      </c>
      <c r="T5970" s="5" t="s">
        <v>117</v>
      </c>
      <c r="U5970" s="5">
        <v>30</v>
      </c>
      <c r="V5970" s="5" t="str">
        <f>PROPER(DatosTransformados[[#This Row],[Payment Method Hidden]])</f>
        <v>Direct Debit</v>
      </c>
      <c r="W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5970" s="5">
        <v>57</v>
      </c>
      <c r="Y5970" s="5" t="s">
        <v>42</v>
      </c>
      <c r="Z5970" s="5" t="s">
        <v>213</v>
      </c>
      <c r="AA5970" s="5" t="s">
        <v>8537</v>
      </c>
      <c r="AB5970" s="6">
        <f>DATEVALUE(DatosTransformados[[#This Row],[Contact Date Hidden]])</f>
        <v>44974</v>
      </c>
      <c r="AC5970" s="6">
        <v>44299</v>
      </c>
      <c r="AD5970" s="5" t="s">
        <v>44</v>
      </c>
      <c r="AE5970" s="5" t="str">
        <f>VLOOKUP(DatosTransformados[[#This Row],[Customer Segment Hidden]],Tabla3[#All],2,FALSE)</f>
        <v>Medium</v>
      </c>
      <c r="AF5970" s="12">
        <v>34.707324659684637</v>
      </c>
      <c r="AG5970" s="5">
        <v>9</v>
      </c>
      <c r="AH5970" s="5" t="s">
        <v>29</v>
      </c>
      <c r="AI5970" s="5" t="str">
        <f>IFERROR(VLOOKUP(DatosTransformados[[#This Row],[Preferred Contact Method Hidden]],Tabla3[#All],2,FALSE),DatosTransformados[[#This Row],[Preferred Contact Method Hidden]])</f>
        <v>Email</v>
      </c>
      <c r="AJ5970" s="5" t="str">
        <f>VLOOKUP(DatosTransformados[[#This Row],[Applied Discount Hidden]],Tabla3[#All],2,FALSE)</f>
        <v>No</v>
      </c>
      <c r="AK5970" s="5" t="b">
        <v>0</v>
      </c>
    </row>
    <row r="5971" spans="1:37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">
        <v>21</v>
      </c>
      <c r="O59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1" s="2" t="s">
        <v>21</v>
      </c>
      <c r="Q5971" s="2">
        <v>0</v>
      </c>
      <c r="R5971" s="2" t="s">
        <v>21</v>
      </c>
      <c r="S5971" s="2" t="s">
        <v>24</v>
      </c>
      <c r="T5971" s="2" t="s">
        <v>123</v>
      </c>
      <c r="U5971" s="2">
        <v>36</v>
      </c>
      <c r="V5971" s="2" t="str">
        <f>PROPER(DatosTransformados[[#This Row],[Payment Method Hidden]])</f>
        <v>Credit Card</v>
      </c>
      <c r="W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5971" s="2">
        <v>219</v>
      </c>
      <c r="Y5971" s="2"/>
      <c r="Z5971" s="2"/>
      <c r="AA5971" s="2" t="s">
        <v>1626</v>
      </c>
      <c r="AB5971" s="3">
        <f>DATEVALUE(DatosTransformados[[#This Row],[Contact Date Hidden]])</f>
        <v>44507</v>
      </c>
      <c r="AC5971" s="3">
        <v>44708</v>
      </c>
      <c r="AD5971" s="2" t="s">
        <v>44</v>
      </c>
      <c r="AE5971" s="2" t="str">
        <f>VLOOKUP(DatosTransformados[[#This Row],[Customer Segment Hidden]],Tabla3[#All],2,FALSE)</f>
        <v>Medium</v>
      </c>
      <c r="AF5971" s="11">
        <v>38.756624082976117</v>
      </c>
      <c r="AG5971" s="2">
        <v>0</v>
      </c>
      <c r="AH5971" s="2" t="s">
        <v>63</v>
      </c>
      <c r="AI5971" s="2" t="str">
        <f>IFERROR(VLOOKUP(DatosTransformados[[#This Row],[Preferred Contact Method Hidden]],Tabla3[#All],2,FALSE),DatosTransformados[[#This Row],[Preferred Contact Method Hidden]])</f>
        <v>SMS</v>
      </c>
      <c r="AJ5971" s="2" t="str">
        <f>VLOOKUP(DatosTransformados[[#This Row],[Applied Discount Hidden]],Tabla3[#All],2,FALSE)</f>
        <v>No</v>
      </c>
      <c r="AK5971" s="2" t="b">
        <v>0</v>
      </c>
    </row>
    <row r="5972" spans="1:37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">
        <v>21</v>
      </c>
      <c r="O59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2" s="5" t="s">
        <v>21</v>
      </c>
      <c r="Q5972" s="5">
        <v>0</v>
      </c>
      <c r="R5972" s="5" t="s">
        <v>21</v>
      </c>
      <c r="S5972" s="5" t="s">
        <v>34</v>
      </c>
      <c r="T5972" s="5" t="s">
        <v>25</v>
      </c>
      <c r="U5972" s="5">
        <v>13</v>
      </c>
      <c r="V5972" s="5" t="str">
        <f>PROPER(DatosTransformados[[#This Row],[Payment Method Hidden]])</f>
        <v>Credit Card</v>
      </c>
      <c r="W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5972" s="5">
        <v>55</v>
      </c>
      <c r="Y5972" s="5"/>
      <c r="Z5972" s="5"/>
      <c r="AA5972" s="5" t="s">
        <v>3975</v>
      </c>
      <c r="AB5972" s="6">
        <f>DATEVALUE(DatosTransformados[[#This Row],[Contact Date Hidden]])</f>
        <v>44570</v>
      </c>
      <c r="AC5972" s="6">
        <v>45110</v>
      </c>
      <c r="AD5972" s="5" t="s">
        <v>44</v>
      </c>
      <c r="AE5972" s="5" t="str">
        <f>VLOOKUP(DatosTransformados[[#This Row],[Customer Segment Hidden]],Tabla3[#All],2,FALSE)</f>
        <v>Medium</v>
      </c>
      <c r="AF5972" s="12">
        <v>15.159740985579321</v>
      </c>
      <c r="AG5972" s="5">
        <v>7</v>
      </c>
      <c r="AH5972" s="5" t="s">
        <v>49</v>
      </c>
      <c r="AI5972" s="5" t="str">
        <f>IFERROR(VLOOKUP(DatosTransformados[[#This Row],[Preferred Contact Method Hidden]],Tabla3[#All],2,FALSE),DatosTransformados[[#This Row],[Preferred Contact Method Hidden]])</f>
        <v>Phone</v>
      </c>
      <c r="AJ5972" s="5" t="str">
        <f>VLOOKUP(DatosTransformados[[#This Row],[Applied Discount Hidden]],Tabla3[#All],2,FALSE)</f>
        <v>No</v>
      </c>
      <c r="AK5972" s="5" t="b">
        <v>0</v>
      </c>
    </row>
    <row r="5973" spans="1:37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">
        <v>21</v>
      </c>
      <c r="O59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3" s="2" t="s">
        <v>21</v>
      </c>
      <c r="Q5973" s="2">
        <v>0</v>
      </c>
      <c r="R5973" s="2" t="s">
        <v>33</v>
      </c>
      <c r="S5973" s="2" t="s">
        <v>52</v>
      </c>
      <c r="T5973" s="2" t="s">
        <v>35</v>
      </c>
      <c r="U5973" s="2">
        <v>51</v>
      </c>
      <c r="V5973" s="2" t="str">
        <f>PROPER(DatosTransformados[[#This Row],[Payment Method Hidden]])</f>
        <v>Direct Debit</v>
      </c>
      <c r="W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5973" s="2">
        <v>3663</v>
      </c>
      <c r="Y5973" s="2"/>
      <c r="Z5973" s="2"/>
      <c r="AA5973" s="2" t="s">
        <v>5918</v>
      </c>
      <c r="AB5973" s="3">
        <f>DATEVALUE(DatosTransformados[[#This Row],[Contact Date Hidden]])</f>
        <v>44132</v>
      </c>
      <c r="AC5973" s="3">
        <v>44726</v>
      </c>
      <c r="AD5973" s="2" t="s">
        <v>44</v>
      </c>
      <c r="AE5973" s="2" t="str">
        <f>VLOOKUP(DatosTransformados[[#This Row],[Customer Segment Hidden]],Tabla3[#All],2,FALSE)</f>
        <v>Medium</v>
      </c>
      <c r="AF5973" s="11">
        <v>42.9460801499147</v>
      </c>
      <c r="AG5973" s="2">
        <v>3</v>
      </c>
      <c r="AH5973" s="2" t="s">
        <v>29</v>
      </c>
      <c r="AI5973" s="2" t="str">
        <f>IFERROR(VLOOKUP(DatosTransformados[[#This Row],[Preferred Contact Method Hidden]],Tabla3[#All],2,FALSE),DatosTransformados[[#This Row],[Preferred Contact Method Hidden]])</f>
        <v>Email</v>
      </c>
      <c r="AJ5973" s="2" t="str">
        <f>VLOOKUP(DatosTransformados[[#This Row],[Applied Discount Hidden]],Tabla3[#All],2,FALSE)</f>
        <v>Yes</v>
      </c>
      <c r="AK5973" s="2" t="b">
        <v>1</v>
      </c>
    </row>
    <row r="5974" spans="1:37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">
        <v>21</v>
      </c>
      <c r="O59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4" s="5" t="s">
        <v>21</v>
      </c>
      <c r="Q5974" s="5">
        <v>0</v>
      </c>
      <c r="R5974" s="5" t="s">
        <v>33</v>
      </c>
      <c r="S5974" s="5" t="s">
        <v>52</v>
      </c>
      <c r="T5974" s="5" t="s">
        <v>35</v>
      </c>
      <c r="U5974" s="5">
        <v>32</v>
      </c>
      <c r="V5974" s="5" t="str">
        <f>PROPER(DatosTransformados[[#This Row],[Payment Method Hidden]])</f>
        <v>Direct Debit</v>
      </c>
      <c r="W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5974" s="5">
        <v>2022</v>
      </c>
      <c r="Y5974" s="5"/>
      <c r="Z5974" s="5"/>
      <c r="AA5974" s="5" t="s">
        <v>8542</v>
      </c>
      <c r="AB5974" s="6">
        <f>DATEVALUE(DatosTransformados[[#This Row],[Contact Date Hidden]])</f>
        <v>44257</v>
      </c>
      <c r="AC5974" s="6">
        <v>43928</v>
      </c>
      <c r="AD5974" s="5" t="s">
        <v>44</v>
      </c>
      <c r="AE5974" s="5" t="str">
        <f>VLOOKUP(DatosTransformados[[#This Row],[Customer Segment Hidden]],Tabla3[#All],2,FALSE)</f>
        <v>Medium</v>
      </c>
      <c r="AF5974" s="12">
        <v>31.797253163891671</v>
      </c>
      <c r="AG5974" s="5">
        <v>7</v>
      </c>
      <c r="AH5974" s="5" t="s">
        <v>29</v>
      </c>
      <c r="AI5974" s="5" t="str">
        <f>IFERROR(VLOOKUP(DatosTransformados[[#This Row],[Preferred Contact Method Hidden]],Tabla3[#All],2,FALSE),DatosTransformados[[#This Row],[Preferred Contact Method Hidden]])</f>
        <v>Email</v>
      </c>
      <c r="AJ5974" s="5" t="str">
        <f>VLOOKUP(DatosTransformados[[#This Row],[Applied Discount Hidden]],Tabla3[#All],2,FALSE)</f>
        <v>No</v>
      </c>
      <c r="AK5974" s="5" t="b">
        <v>0</v>
      </c>
    </row>
    <row r="5975" spans="1:37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">
        <v>33</v>
      </c>
      <c r="O59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5" s="2" t="s">
        <v>21</v>
      </c>
      <c r="Q5975" s="2">
        <v>0</v>
      </c>
      <c r="R5975" s="2" t="s">
        <v>33</v>
      </c>
      <c r="S5975" s="2" t="s">
        <v>34</v>
      </c>
      <c r="T5975" s="2" t="s">
        <v>35</v>
      </c>
      <c r="U5975" s="2">
        <v>55</v>
      </c>
      <c r="V5975" s="2" t="str">
        <f>PROPER(DatosTransformados[[#This Row],[Payment Method Hidden]])</f>
        <v>Direct Debit</v>
      </c>
      <c r="W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975" s="2">
        <v>2181</v>
      </c>
      <c r="Y5975" s="2"/>
      <c r="Z5975" s="2"/>
      <c r="AA5975" s="2" t="s">
        <v>8544</v>
      </c>
      <c r="AB5975" s="3">
        <f>DATEVALUE(DatosTransformados[[#This Row],[Contact Date Hidden]])</f>
        <v>45022</v>
      </c>
      <c r="AC5975" s="3">
        <v>43995</v>
      </c>
      <c r="AD5975" s="2" t="s">
        <v>44</v>
      </c>
      <c r="AE5975" s="2" t="str">
        <f>VLOOKUP(DatosTransformados[[#This Row],[Customer Segment Hidden]],Tabla3[#All],2,FALSE)</f>
        <v>Medium</v>
      </c>
      <c r="AF5975" s="11">
        <v>50.922498650220369</v>
      </c>
      <c r="AG5975" s="2">
        <v>3</v>
      </c>
      <c r="AH5975" s="2" t="s">
        <v>29</v>
      </c>
      <c r="AI5975" s="2" t="str">
        <f>IFERROR(VLOOKUP(DatosTransformados[[#This Row],[Preferred Contact Method Hidden]],Tabla3[#All],2,FALSE),DatosTransformados[[#This Row],[Preferred Contact Method Hidden]])</f>
        <v>Email</v>
      </c>
      <c r="AJ5975" s="2" t="str">
        <f>VLOOKUP(DatosTransformados[[#This Row],[Applied Discount Hidden]],Tabla3[#All],2,FALSE)</f>
        <v>Yes</v>
      </c>
      <c r="AK5975" s="2" t="b">
        <v>1</v>
      </c>
    </row>
    <row r="5976" spans="1:37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">
        <v>21</v>
      </c>
      <c r="O59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6" s="5" t="s">
        <v>21</v>
      </c>
      <c r="Q5976" s="5">
        <v>0</v>
      </c>
      <c r="R5976" s="5" t="s">
        <v>21</v>
      </c>
      <c r="S5976" s="5" t="s">
        <v>24</v>
      </c>
      <c r="T5976" s="5" t="s">
        <v>35</v>
      </c>
      <c r="U5976" s="5">
        <v>46</v>
      </c>
      <c r="V5976" s="5" t="str">
        <f>PROPER(DatosTransformados[[#This Row],[Payment Method Hidden]])</f>
        <v>Direct Debit</v>
      </c>
      <c r="W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5976" s="5">
        <v>954</v>
      </c>
      <c r="Y5976" s="5"/>
      <c r="Z5976" s="5"/>
      <c r="AA5976" s="5" t="s">
        <v>5270</v>
      </c>
      <c r="AB5976" s="6">
        <f>DATEVALUE(DatosTransformados[[#This Row],[Contact Date Hidden]])</f>
        <v>44518</v>
      </c>
      <c r="AC5976" s="6">
        <v>44268</v>
      </c>
      <c r="AD5976" s="5" t="s">
        <v>44</v>
      </c>
      <c r="AE5976" s="5" t="str">
        <f>VLOOKUP(DatosTransformados[[#This Row],[Customer Segment Hidden]],Tabla3[#All],2,FALSE)</f>
        <v>Medium</v>
      </c>
      <c r="AF5976" s="12">
        <v>42.627358780117412</v>
      </c>
      <c r="AG5976" s="5">
        <v>4</v>
      </c>
      <c r="AH5976" s="5" t="s">
        <v>63</v>
      </c>
      <c r="AI5976" s="5" t="str">
        <f>IFERROR(VLOOKUP(DatosTransformados[[#This Row],[Preferred Contact Method Hidden]],Tabla3[#All],2,FALSE),DatosTransformados[[#This Row],[Preferred Contact Method Hidden]])</f>
        <v>SMS</v>
      </c>
      <c r="AJ5976" s="5" t="str">
        <f>VLOOKUP(DatosTransformados[[#This Row],[Applied Discount Hidden]],Tabla3[#All],2,FALSE)</f>
        <v>Yes</v>
      </c>
      <c r="AK5976" s="5" t="b">
        <v>1</v>
      </c>
    </row>
    <row r="5977" spans="1:37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">
        <v>33</v>
      </c>
      <c r="O59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7" s="2" t="s">
        <v>21</v>
      </c>
      <c r="Q5977" s="2">
        <v>0</v>
      </c>
      <c r="R5977" s="2" t="s">
        <v>21</v>
      </c>
      <c r="S5977" s="2" t="s">
        <v>52</v>
      </c>
      <c r="T5977" s="2" t="s">
        <v>123</v>
      </c>
      <c r="U5977" s="2">
        <v>12</v>
      </c>
      <c r="V5977" s="2" t="str">
        <f>PROPER(DatosTransformados[[#This Row],[Payment Method Hidden]])</f>
        <v>Credit Card</v>
      </c>
      <c r="W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977" s="2">
        <v>858</v>
      </c>
      <c r="Y5977" s="2"/>
      <c r="Z5977" s="2"/>
      <c r="AA5977" s="2" t="s">
        <v>5724</v>
      </c>
      <c r="AB5977" s="3">
        <f>DATEVALUE(DatosTransformados[[#This Row],[Contact Date Hidden]])</f>
        <v>44877</v>
      </c>
      <c r="AC5977" s="3">
        <v>45055</v>
      </c>
      <c r="AD5977" s="2" t="s">
        <v>44</v>
      </c>
      <c r="AE5977" s="2" t="str">
        <f>VLOOKUP(DatosTransformados[[#This Row],[Customer Segment Hidden]],Tabla3[#All],2,FALSE)</f>
        <v>Medium</v>
      </c>
      <c r="AF5977" s="11">
        <v>13.43280062132877</v>
      </c>
      <c r="AG5977" s="2">
        <v>3</v>
      </c>
      <c r="AH5977" s="2" t="s">
        <v>63</v>
      </c>
      <c r="AI5977" s="2" t="str">
        <f>IFERROR(VLOOKUP(DatosTransformados[[#This Row],[Preferred Contact Method Hidden]],Tabla3[#All],2,FALSE),DatosTransformados[[#This Row],[Preferred Contact Method Hidden]])</f>
        <v>SMS</v>
      </c>
      <c r="AJ5977" s="2" t="str">
        <f>VLOOKUP(DatosTransformados[[#This Row],[Applied Discount Hidden]],Tabla3[#All],2,FALSE)</f>
        <v>Yes</v>
      </c>
      <c r="AK5977" s="2" t="b">
        <v>1</v>
      </c>
    </row>
    <row r="5978" spans="1:37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">
        <v>21</v>
      </c>
      <c r="O59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8" s="5" t="s">
        <v>33</v>
      </c>
      <c r="Q5978" s="5">
        <v>2</v>
      </c>
      <c r="R5978" s="5" t="s">
        <v>21</v>
      </c>
      <c r="S5978" s="5" t="s">
        <v>24</v>
      </c>
      <c r="T5978" s="5" t="s">
        <v>123</v>
      </c>
      <c r="U5978" s="5">
        <v>35</v>
      </c>
      <c r="V5978" s="5" t="str">
        <f>PROPER(DatosTransformados[[#This Row],[Payment Method Hidden]])</f>
        <v>Credit Card</v>
      </c>
      <c r="W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5978" s="5">
        <v>81</v>
      </c>
      <c r="Y5978" s="5"/>
      <c r="Z5978" s="5"/>
      <c r="AA5978" s="5" t="s">
        <v>7566</v>
      </c>
      <c r="AB5978" s="6">
        <f>DATEVALUE(DatosTransformados[[#This Row],[Contact Date Hidden]])</f>
        <v>45142</v>
      </c>
      <c r="AC5978" s="6">
        <v>44245</v>
      </c>
      <c r="AD5978" s="5" t="s">
        <v>28</v>
      </c>
      <c r="AE5978" s="5" t="str">
        <f>VLOOKUP(DatosTransformados[[#This Row],[Customer Segment Hidden]],Tabla3[#All],2,FALSE)</f>
        <v>High</v>
      </c>
      <c r="AF5978" s="12">
        <v>32.520985128209972</v>
      </c>
      <c r="AG5978" s="5">
        <v>5</v>
      </c>
      <c r="AH5978" s="5" t="s">
        <v>29</v>
      </c>
      <c r="AI5978" s="5" t="str">
        <f>IFERROR(VLOOKUP(DatosTransformados[[#This Row],[Preferred Contact Method Hidden]],Tabla3[#All],2,FALSE),DatosTransformados[[#This Row],[Preferred Contact Method Hidden]])</f>
        <v>Email</v>
      </c>
      <c r="AJ5978" s="5" t="str">
        <f>VLOOKUP(DatosTransformados[[#This Row],[Applied Discount Hidden]],Tabla3[#All],2,FALSE)</f>
        <v>Yes</v>
      </c>
      <c r="AK5978" s="5" t="b">
        <v>1</v>
      </c>
    </row>
    <row r="5979" spans="1:37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">
        <v>21</v>
      </c>
      <c r="O59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79" s="2" t="s">
        <v>21</v>
      </c>
      <c r="Q5979" s="2">
        <v>0</v>
      </c>
      <c r="R5979" s="2" t="s">
        <v>21</v>
      </c>
      <c r="S5979" s="2" t="s">
        <v>24</v>
      </c>
      <c r="T5979" s="2" t="s">
        <v>207</v>
      </c>
      <c r="U5979" s="2">
        <v>10</v>
      </c>
      <c r="V5979" s="2" t="str">
        <f>PROPER(DatosTransformados[[#This Row],[Payment Method Hidden]])</f>
        <v>Paper Check</v>
      </c>
      <c r="W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5979" s="2">
        <v>14</v>
      </c>
      <c r="Y5979" s="2"/>
      <c r="Z5979" s="2"/>
      <c r="AA5979" s="2" t="s">
        <v>2669</v>
      </c>
      <c r="AB5979" s="3">
        <f>DATEVALUE(DatosTransformados[[#This Row],[Contact Date Hidden]])</f>
        <v>44034</v>
      </c>
      <c r="AC5979" s="3">
        <v>44449</v>
      </c>
      <c r="AD5979" s="2" t="s">
        <v>28</v>
      </c>
      <c r="AE5979" s="2" t="str">
        <f>VLOOKUP(DatosTransformados[[#This Row],[Customer Segment Hidden]],Tabla3[#All],2,FALSE)</f>
        <v>High</v>
      </c>
      <c r="AF5979" s="11">
        <v>10.200864373856909</v>
      </c>
      <c r="AG5979" s="2">
        <v>6</v>
      </c>
      <c r="AH5979" s="2" t="s">
        <v>49</v>
      </c>
      <c r="AI5979" s="2" t="str">
        <f>IFERROR(VLOOKUP(DatosTransformados[[#This Row],[Preferred Contact Method Hidden]],Tabla3[#All],2,FALSE),DatosTransformados[[#This Row],[Preferred Contact Method Hidden]])</f>
        <v>Phone</v>
      </c>
      <c r="AJ5979" s="2" t="str">
        <f>VLOOKUP(DatosTransformados[[#This Row],[Applied Discount Hidden]],Tabla3[#All],2,FALSE)</f>
        <v>No</v>
      </c>
      <c r="AK5979" s="2" t="b">
        <v>0</v>
      </c>
    </row>
    <row r="5980" spans="1:37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">
        <v>33</v>
      </c>
      <c r="O59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0" s="5" t="s">
        <v>21</v>
      </c>
      <c r="Q5980" s="5">
        <v>0</v>
      </c>
      <c r="R5980" s="5" t="s">
        <v>33</v>
      </c>
      <c r="S5980" s="5" t="s">
        <v>34</v>
      </c>
      <c r="T5980" s="5" t="s">
        <v>117</v>
      </c>
      <c r="U5980" s="5">
        <v>44</v>
      </c>
      <c r="V5980" s="5" t="str">
        <f>PROPER(DatosTransformados[[#This Row],[Payment Method Hidden]])</f>
        <v>Direct Debit</v>
      </c>
      <c r="W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5980" s="5">
        <v>1188</v>
      </c>
      <c r="Y5980" s="5"/>
      <c r="Z5980" s="5"/>
      <c r="AA5980" s="5" t="s">
        <v>879</v>
      </c>
      <c r="AB5980" s="6">
        <f>DATEVALUE(DatosTransformados[[#This Row],[Contact Date Hidden]])</f>
        <v>43939</v>
      </c>
      <c r="AC5980" s="6">
        <v>44326</v>
      </c>
      <c r="AD5980" s="5" t="s">
        <v>38</v>
      </c>
      <c r="AE5980" s="5" t="str">
        <f>VLOOKUP(DatosTransformados[[#This Row],[Customer Segment Hidden]],Tabla3[#All],2,FALSE)</f>
        <v>Low</v>
      </c>
      <c r="AF5980" s="12">
        <v>48.684575243690283</v>
      </c>
      <c r="AG5980" s="5">
        <v>3</v>
      </c>
      <c r="AH5980" s="5" t="s">
        <v>63</v>
      </c>
      <c r="AI5980" s="5" t="str">
        <f>IFERROR(VLOOKUP(DatosTransformados[[#This Row],[Preferred Contact Method Hidden]],Tabla3[#All],2,FALSE),DatosTransformados[[#This Row],[Preferred Contact Method Hidden]])</f>
        <v>SMS</v>
      </c>
      <c r="AJ5980" s="5" t="str">
        <f>VLOOKUP(DatosTransformados[[#This Row],[Applied Discount Hidden]],Tabla3[#All],2,FALSE)</f>
        <v>Yes</v>
      </c>
      <c r="AK5980" s="5" t="b">
        <v>1</v>
      </c>
    </row>
    <row r="5981" spans="1:37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">
        <v>21</v>
      </c>
      <c r="O59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1" s="2" t="s">
        <v>21</v>
      </c>
      <c r="Q5981" s="2">
        <v>0</v>
      </c>
      <c r="R5981" s="2" t="s">
        <v>33</v>
      </c>
      <c r="S5981" s="2" t="s">
        <v>52</v>
      </c>
      <c r="T5981" s="2" t="s">
        <v>123</v>
      </c>
      <c r="U5981" s="2">
        <v>24</v>
      </c>
      <c r="V5981" s="2" t="str">
        <f>PROPER(DatosTransformados[[#This Row],[Payment Method Hidden]])</f>
        <v>Credit Card</v>
      </c>
      <c r="W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5981" s="2">
        <v>1695</v>
      </c>
      <c r="Y5981" s="2"/>
      <c r="Z5981" s="2"/>
      <c r="AA5981" s="2" t="s">
        <v>1582</v>
      </c>
      <c r="AB5981" s="3">
        <f>DATEVALUE(DatosTransformados[[#This Row],[Contact Date Hidden]])</f>
        <v>44815</v>
      </c>
      <c r="AC5981" s="3">
        <v>44700</v>
      </c>
      <c r="AD5981" s="2" t="s">
        <v>44</v>
      </c>
      <c r="AE5981" s="2" t="str">
        <f>VLOOKUP(DatosTransformados[[#This Row],[Customer Segment Hidden]],Tabla3[#All],2,FALSE)</f>
        <v>Medium</v>
      </c>
      <c r="AF5981" s="11">
        <v>22.2794898814136</v>
      </c>
      <c r="AG5981" s="2">
        <v>3</v>
      </c>
      <c r="AH5981" s="2" t="s">
        <v>63</v>
      </c>
      <c r="AI5981" s="2" t="str">
        <f>IFERROR(VLOOKUP(DatosTransformados[[#This Row],[Preferred Contact Method Hidden]],Tabla3[#All],2,FALSE),DatosTransformados[[#This Row],[Preferred Contact Method Hidden]])</f>
        <v>SMS</v>
      </c>
      <c r="AJ5981" s="2" t="str">
        <f>VLOOKUP(DatosTransformados[[#This Row],[Applied Discount Hidden]],Tabla3[#All],2,FALSE)</f>
        <v>Yes</v>
      </c>
      <c r="AK5981" s="2" t="b">
        <v>1</v>
      </c>
    </row>
    <row r="5982" spans="1:37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">
        <v>21</v>
      </c>
      <c r="O59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2" s="5" t="s">
        <v>21</v>
      </c>
      <c r="Q5982" s="5">
        <v>0</v>
      </c>
      <c r="R5982" s="5" t="s">
        <v>21</v>
      </c>
      <c r="S5982" s="5" t="s">
        <v>52</v>
      </c>
      <c r="T5982" s="5" t="s">
        <v>207</v>
      </c>
      <c r="U5982" s="5">
        <v>17</v>
      </c>
      <c r="V5982" s="5" t="str">
        <f>PROPER(DatosTransformados[[#This Row],[Payment Method Hidden]])</f>
        <v>Paper Check</v>
      </c>
      <c r="W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5982" s="5">
        <v>65</v>
      </c>
      <c r="Y5982" s="5"/>
      <c r="Z5982" s="5"/>
      <c r="AA5982" s="5" t="s">
        <v>5566</v>
      </c>
      <c r="AB5982" s="6">
        <f>DATEVALUE(DatosTransformados[[#This Row],[Contact Date Hidden]])</f>
        <v>44508</v>
      </c>
      <c r="AC5982" s="6">
        <v>44461</v>
      </c>
      <c r="AD5982" s="5" t="s">
        <v>38</v>
      </c>
      <c r="AE5982" s="5" t="str">
        <f>VLOOKUP(DatosTransformados[[#This Row],[Customer Segment Hidden]],Tabla3[#All],2,FALSE)</f>
        <v>Low</v>
      </c>
      <c r="AF5982" s="12">
        <v>18.127446121310388</v>
      </c>
      <c r="AG5982" s="5">
        <v>0</v>
      </c>
      <c r="AH5982" s="5" t="s">
        <v>49</v>
      </c>
      <c r="AI5982" s="5" t="str">
        <f>IFERROR(VLOOKUP(DatosTransformados[[#This Row],[Preferred Contact Method Hidden]],Tabla3[#All],2,FALSE),DatosTransformados[[#This Row],[Preferred Contact Method Hidden]])</f>
        <v>Phone</v>
      </c>
      <c r="AJ5982" s="5" t="str">
        <f>VLOOKUP(DatosTransformados[[#This Row],[Applied Discount Hidden]],Tabla3[#All],2,FALSE)</f>
        <v>No</v>
      </c>
      <c r="AK5982" s="5" t="b">
        <v>0</v>
      </c>
    </row>
    <row r="5983" spans="1:37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">
        <v>21</v>
      </c>
      <c r="O59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3" s="2" t="s">
        <v>21</v>
      </c>
      <c r="Q5983" s="2">
        <v>0</v>
      </c>
      <c r="R5983" s="2" t="s">
        <v>33</v>
      </c>
      <c r="S5983" s="2" t="s">
        <v>24</v>
      </c>
      <c r="T5983" s="2" t="s">
        <v>25</v>
      </c>
      <c r="U5983" s="2">
        <v>55</v>
      </c>
      <c r="V5983" s="2" t="str">
        <f>PROPER(DatosTransformados[[#This Row],[Payment Method Hidden]])</f>
        <v>Credit Card</v>
      </c>
      <c r="W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983" s="2">
        <v>3450</v>
      </c>
      <c r="Y5983" s="2"/>
      <c r="Z5983" s="2"/>
      <c r="AA5983" s="2" t="s">
        <v>2620</v>
      </c>
      <c r="AB5983" s="3">
        <f>DATEVALUE(DatosTransformados[[#This Row],[Contact Date Hidden]])</f>
        <v>44014</v>
      </c>
      <c r="AC5983" s="3">
        <v>44425</v>
      </c>
      <c r="AD5983" s="2" t="s">
        <v>38</v>
      </c>
      <c r="AE5983" s="2" t="str">
        <f>VLOOKUP(DatosTransformados[[#This Row],[Customer Segment Hidden]],Tabla3[#All],2,FALSE)</f>
        <v>Low</v>
      </c>
      <c r="AF5983" s="11">
        <v>49.62959050074187</v>
      </c>
      <c r="AG5983" s="2">
        <v>2</v>
      </c>
      <c r="AH5983" s="2" t="s">
        <v>63</v>
      </c>
      <c r="AI5983" s="2" t="str">
        <f>IFERROR(VLOOKUP(DatosTransformados[[#This Row],[Preferred Contact Method Hidden]],Tabla3[#All],2,FALSE),DatosTransformados[[#This Row],[Preferred Contact Method Hidden]])</f>
        <v>SMS</v>
      </c>
      <c r="AJ5983" s="2" t="str">
        <f>VLOOKUP(DatosTransformados[[#This Row],[Applied Discount Hidden]],Tabla3[#All],2,FALSE)</f>
        <v>No</v>
      </c>
      <c r="AK5983" s="2" t="b">
        <v>0</v>
      </c>
    </row>
    <row r="5984" spans="1:37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">
        <v>21</v>
      </c>
      <c r="O59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4" s="5" t="s">
        <v>33</v>
      </c>
      <c r="Q5984" s="5">
        <v>4</v>
      </c>
      <c r="R5984" s="5" t="s">
        <v>21</v>
      </c>
      <c r="S5984" s="5" t="s">
        <v>52</v>
      </c>
      <c r="T5984" s="5" t="s">
        <v>117</v>
      </c>
      <c r="U5984" s="5">
        <v>6</v>
      </c>
      <c r="V5984" s="5" t="str">
        <f>PROPER(DatosTransformados[[#This Row],[Payment Method Hidden]])</f>
        <v>Direct Debit</v>
      </c>
      <c r="W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5984" s="5">
        <v>437</v>
      </c>
      <c r="Y5984" s="5"/>
      <c r="Z5984" s="5"/>
      <c r="AA5984" s="5" t="s">
        <v>2678</v>
      </c>
      <c r="AB5984" s="6">
        <f>DATEVALUE(DatosTransformados[[#This Row],[Contact Date Hidden]])</f>
        <v>45026</v>
      </c>
      <c r="AC5984" s="6">
        <v>44406</v>
      </c>
      <c r="AD5984" s="5" t="s">
        <v>44</v>
      </c>
      <c r="AE5984" s="5" t="str">
        <f>VLOOKUP(DatosTransformados[[#This Row],[Customer Segment Hidden]],Tabla3[#All],2,FALSE)</f>
        <v>Medium</v>
      </c>
      <c r="AF5984" s="12">
        <v>6.2090550327599203</v>
      </c>
      <c r="AG5984" s="5">
        <v>10</v>
      </c>
      <c r="AH5984" s="5" t="s">
        <v>29</v>
      </c>
      <c r="AI5984" s="5" t="str">
        <f>IFERROR(VLOOKUP(DatosTransformados[[#This Row],[Preferred Contact Method Hidden]],Tabla3[#All],2,FALSE),DatosTransformados[[#This Row],[Preferred Contact Method Hidden]])</f>
        <v>Email</v>
      </c>
      <c r="AJ5984" s="5" t="str">
        <f>VLOOKUP(DatosTransformados[[#This Row],[Applied Discount Hidden]],Tabla3[#All],2,FALSE)</f>
        <v>No</v>
      </c>
      <c r="AK5984" s="5" t="b">
        <v>0</v>
      </c>
    </row>
    <row r="5985" spans="1:37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">
        <v>21</v>
      </c>
      <c r="O59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5" s="2" t="s">
        <v>33</v>
      </c>
      <c r="Q5985" s="2">
        <v>2</v>
      </c>
      <c r="R5985" s="2" t="s">
        <v>33</v>
      </c>
      <c r="S5985" s="2" t="s">
        <v>52</v>
      </c>
      <c r="T5985" s="2" t="s">
        <v>35</v>
      </c>
      <c r="U5985" s="2">
        <v>31</v>
      </c>
      <c r="V5985" s="2" t="str">
        <f>PROPER(DatosTransformados[[#This Row],[Payment Method Hidden]])</f>
        <v>Direct Debit</v>
      </c>
      <c r="W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5985" s="2">
        <v>2259</v>
      </c>
      <c r="Y5985" s="2"/>
      <c r="Z5985" s="2"/>
      <c r="AA5985" s="2" t="s">
        <v>5458</v>
      </c>
      <c r="AB5985" s="3">
        <f>DATEVALUE(DatosTransformados[[#This Row],[Contact Date Hidden]])</f>
        <v>44327</v>
      </c>
      <c r="AC5985" s="3">
        <v>44599</v>
      </c>
      <c r="AD5985" s="2" t="s">
        <v>44</v>
      </c>
      <c r="AE5985" s="2" t="str">
        <f>VLOOKUP(DatosTransformados[[#This Row],[Customer Segment Hidden]],Tabla3[#All],2,FALSE)</f>
        <v>Medium</v>
      </c>
      <c r="AF5985" s="11">
        <v>29.28005460065107</v>
      </c>
      <c r="AG5985" s="2">
        <v>4</v>
      </c>
      <c r="AH5985" s="2" t="s">
        <v>49</v>
      </c>
      <c r="AI5985" s="2" t="str">
        <f>IFERROR(VLOOKUP(DatosTransformados[[#This Row],[Preferred Contact Method Hidden]],Tabla3[#All],2,FALSE),DatosTransformados[[#This Row],[Preferred Contact Method Hidden]])</f>
        <v>Phone</v>
      </c>
      <c r="AJ5985" s="2" t="str">
        <f>VLOOKUP(DatosTransformados[[#This Row],[Applied Discount Hidden]],Tabla3[#All],2,FALSE)</f>
        <v>Yes</v>
      </c>
      <c r="AK5985" s="2" t="b">
        <v>1</v>
      </c>
    </row>
    <row r="5986" spans="1:37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">
        <v>33</v>
      </c>
      <c r="O59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6" s="5" t="s">
        <v>21</v>
      </c>
      <c r="Q5986" s="5">
        <v>0</v>
      </c>
      <c r="R5986" s="5" t="s">
        <v>33</v>
      </c>
      <c r="S5986" s="5" t="s">
        <v>24</v>
      </c>
      <c r="T5986" s="5" t="s">
        <v>25</v>
      </c>
      <c r="U5986" s="5">
        <v>47</v>
      </c>
      <c r="V5986" s="5" t="str">
        <f>PROPER(DatosTransformados[[#This Row],[Payment Method Hidden]])</f>
        <v>Credit Card</v>
      </c>
      <c r="W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5986" s="5">
        <v>3212</v>
      </c>
      <c r="Y5986" s="5" t="s">
        <v>42</v>
      </c>
      <c r="Z5986" s="5" t="s">
        <v>184</v>
      </c>
      <c r="AA5986" s="5" t="s">
        <v>6872</v>
      </c>
      <c r="AB5986" s="6">
        <f>DATEVALUE(DatosTransformados[[#This Row],[Contact Date Hidden]])</f>
        <v>44587</v>
      </c>
      <c r="AC5986" s="6">
        <v>44672</v>
      </c>
      <c r="AD5986" s="5" t="s">
        <v>38</v>
      </c>
      <c r="AE5986" s="5" t="str">
        <f>VLOOKUP(DatosTransformados[[#This Row],[Customer Segment Hidden]],Tabla3[#All],2,FALSE)</f>
        <v>Low</v>
      </c>
      <c r="AF5986" s="12">
        <v>49.238937717820107</v>
      </c>
      <c r="AG5986" s="5">
        <v>5</v>
      </c>
      <c r="AH5986" s="5" t="s">
        <v>49</v>
      </c>
      <c r="AI5986" s="5" t="str">
        <f>IFERROR(VLOOKUP(DatosTransformados[[#This Row],[Preferred Contact Method Hidden]],Tabla3[#All],2,FALSE),DatosTransformados[[#This Row],[Preferred Contact Method Hidden]])</f>
        <v>Phone</v>
      </c>
      <c r="AJ5986" s="5" t="str">
        <f>VLOOKUP(DatosTransformados[[#This Row],[Applied Discount Hidden]],Tabla3[#All],2,FALSE)</f>
        <v>No</v>
      </c>
      <c r="AK5986" s="5" t="b">
        <v>0</v>
      </c>
    </row>
    <row r="5987" spans="1:37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">
        <v>21</v>
      </c>
      <c r="O59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7" s="2" t="s">
        <v>21</v>
      </c>
      <c r="Q5987" s="2">
        <v>0</v>
      </c>
      <c r="R5987" s="2" t="s">
        <v>21</v>
      </c>
      <c r="S5987" s="2" t="s">
        <v>52</v>
      </c>
      <c r="T5987" s="2" t="s">
        <v>25</v>
      </c>
      <c r="U5987" s="2">
        <v>49</v>
      </c>
      <c r="V5987" s="2" t="str">
        <f>PROPER(DatosTransformados[[#This Row],[Payment Method Hidden]])</f>
        <v>Credit Card</v>
      </c>
      <c r="W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5987" s="2">
        <v>3427</v>
      </c>
      <c r="Y5987" s="2"/>
      <c r="Z5987" s="2"/>
      <c r="AA5987" s="2" t="s">
        <v>8555</v>
      </c>
      <c r="AB5987" s="3">
        <f>DATEVALUE(DatosTransformados[[#This Row],[Contact Date Hidden]])</f>
        <v>44976</v>
      </c>
      <c r="AC5987" s="3">
        <v>44294</v>
      </c>
      <c r="AD5987" s="2" t="s">
        <v>38</v>
      </c>
      <c r="AE5987" s="2" t="str">
        <f>VLOOKUP(DatosTransformados[[#This Row],[Customer Segment Hidden]],Tabla3[#All],2,FALSE)</f>
        <v>Low</v>
      </c>
      <c r="AF5987" s="11">
        <v>46.414369523473233</v>
      </c>
      <c r="AG5987" s="2">
        <v>1</v>
      </c>
      <c r="AH5987" s="2" t="s">
        <v>29</v>
      </c>
      <c r="AI5987" s="2" t="str">
        <f>IFERROR(VLOOKUP(DatosTransformados[[#This Row],[Preferred Contact Method Hidden]],Tabla3[#All],2,FALSE),DatosTransformados[[#This Row],[Preferred Contact Method Hidden]])</f>
        <v>Email</v>
      </c>
      <c r="AJ5987" s="2" t="str">
        <f>VLOOKUP(DatosTransformados[[#This Row],[Applied Discount Hidden]],Tabla3[#All],2,FALSE)</f>
        <v>Yes</v>
      </c>
      <c r="AK5987" s="2" t="b">
        <v>1</v>
      </c>
    </row>
    <row r="5988" spans="1:37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">
        <v>33</v>
      </c>
      <c r="O59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8" s="5" t="s">
        <v>21</v>
      </c>
      <c r="Q5988" s="5">
        <v>0</v>
      </c>
      <c r="R5988" s="5" t="s">
        <v>33</v>
      </c>
      <c r="S5988" s="5" t="s">
        <v>24</v>
      </c>
      <c r="T5988" s="5" t="s">
        <v>25</v>
      </c>
      <c r="U5988" s="5">
        <v>61</v>
      </c>
      <c r="V5988" s="5" t="str">
        <f>PROPER(DatosTransformados[[#This Row],[Payment Method Hidden]])</f>
        <v>Credit Card</v>
      </c>
      <c r="W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5988" s="5">
        <v>1527</v>
      </c>
      <c r="Y5988" s="5" t="s">
        <v>134</v>
      </c>
      <c r="Z5988" s="5" t="s">
        <v>135</v>
      </c>
      <c r="AA5988" s="5" t="s">
        <v>2622</v>
      </c>
      <c r="AB5988" s="6">
        <f>DATEVALUE(DatosTransformados[[#This Row],[Contact Date Hidden]])</f>
        <v>45083</v>
      </c>
      <c r="AC5988" s="6">
        <v>44813</v>
      </c>
      <c r="AD5988" s="5" t="s">
        <v>38</v>
      </c>
      <c r="AE5988" s="5" t="str">
        <f>VLOOKUP(DatosTransformados[[#This Row],[Customer Segment Hidden]],Tabla3[#All],2,FALSE)</f>
        <v>Low</v>
      </c>
      <c r="AF5988" s="12">
        <v>62.497310326890762</v>
      </c>
      <c r="AG5988" s="5">
        <v>4</v>
      </c>
      <c r="AH5988" s="5" t="s">
        <v>63</v>
      </c>
      <c r="AI5988" s="5" t="str">
        <f>IFERROR(VLOOKUP(DatosTransformados[[#This Row],[Preferred Contact Method Hidden]],Tabla3[#All],2,FALSE),DatosTransformados[[#This Row],[Preferred Contact Method Hidden]])</f>
        <v>SMS</v>
      </c>
      <c r="AJ5988" s="5" t="str">
        <f>VLOOKUP(DatosTransformados[[#This Row],[Applied Discount Hidden]],Tabla3[#All],2,FALSE)</f>
        <v>No</v>
      </c>
      <c r="AK5988" s="5" t="b">
        <v>0</v>
      </c>
    </row>
    <row r="5989" spans="1:37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">
        <v>21</v>
      </c>
      <c r="O59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89" s="2" t="s">
        <v>21</v>
      </c>
      <c r="Q5989" s="2">
        <v>0</v>
      </c>
      <c r="R5989" s="2" t="s">
        <v>21</v>
      </c>
      <c r="S5989" s="2" t="s">
        <v>24</v>
      </c>
      <c r="T5989" s="2" t="s">
        <v>117</v>
      </c>
      <c r="U5989" s="2">
        <v>55</v>
      </c>
      <c r="V5989" s="2" t="str">
        <f>PROPER(DatosTransformados[[#This Row],[Payment Method Hidden]])</f>
        <v>Direct Debit</v>
      </c>
      <c r="W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5989" s="2">
        <v>1480</v>
      </c>
      <c r="Y5989" s="2"/>
      <c r="Z5989" s="2"/>
      <c r="AA5989" s="2" t="s">
        <v>2141</v>
      </c>
      <c r="AB5989" s="3">
        <f>DATEVALUE(DatosTransformados[[#This Row],[Contact Date Hidden]])</f>
        <v>45185</v>
      </c>
      <c r="AC5989" s="3">
        <v>44852</v>
      </c>
      <c r="AD5989" s="2" t="s">
        <v>44</v>
      </c>
      <c r="AE5989" s="2" t="str">
        <f>VLOOKUP(DatosTransformados[[#This Row],[Customer Segment Hidden]],Tabla3[#All],2,FALSE)</f>
        <v>Medium</v>
      </c>
      <c r="AF5989" s="11">
        <v>47.198664604983342</v>
      </c>
      <c r="AG5989" s="2">
        <v>9</v>
      </c>
      <c r="AH5989" s="2" t="s">
        <v>63</v>
      </c>
      <c r="AI5989" s="2" t="str">
        <f>IFERROR(VLOOKUP(DatosTransformados[[#This Row],[Preferred Contact Method Hidden]],Tabla3[#All],2,FALSE),DatosTransformados[[#This Row],[Preferred Contact Method Hidden]])</f>
        <v>SMS</v>
      </c>
      <c r="AJ5989" s="2" t="str">
        <f>VLOOKUP(DatosTransformados[[#This Row],[Applied Discount Hidden]],Tabla3[#All],2,FALSE)</f>
        <v>No</v>
      </c>
      <c r="AK5989" s="2" t="b">
        <v>0</v>
      </c>
    </row>
    <row r="5990" spans="1:37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">
        <v>21</v>
      </c>
      <c r="O59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0" s="5" t="s">
        <v>21</v>
      </c>
      <c r="Q5990" s="5">
        <v>0</v>
      </c>
      <c r="R5990" s="5" t="s">
        <v>21</v>
      </c>
      <c r="S5990" s="5" t="s">
        <v>52</v>
      </c>
      <c r="T5990" s="5" t="s">
        <v>123</v>
      </c>
      <c r="U5990" s="5">
        <v>11</v>
      </c>
      <c r="V5990" s="5" t="str">
        <f>PROPER(DatosTransformados[[#This Row],[Payment Method Hidden]])</f>
        <v>Credit Card</v>
      </c>
      <c r="W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5990" s="5">
        <v>716</v>
      </c>
      <c r="Y5990" s="5"/>
      <c r="Z5990" s="5"/>
      <c r="AA5990" s="5" t="s">
        <v>7280</v>
      </c>
      <c r="AB5990" s="6">
        <f>DATEVALUE(DatosTransformados[[#This Row],[Contact Date Hidden]])</f>
        <v>44467</v>
      </c>
      <c r="AC5990" s="6">
        <v>44974</v>
      </c>
      <c r="AD5990" s="5" t="s">
        <v>44</v>
      </c>
      <c r="AE5990" s="5" t="str">
        <f>VLOOKUP(DatosTransformados[[#This Row],[Customer Segment Hidden]],Tabla3[#All],2,FALSE)</f>
        <v>Medium</v>
      </c>
      <c r="AF5990" s="12">
        <v>9.6639588185227936</v>
      </c>
      <c r="AG5990" s="5">
        <v>6</v>
      </c>
      <c r="AH5990" s="5" t="s">
        <v>49</v>
      </c>
      <c r="AI5990" s="5" t="str">
        <f>IFERROR(VLOOKUP(DatosTransformados[[#This Row],[Preferred Contact Method Hidden]],Tabla3[#All],2,FALSE),DatosTransformados[[#This Row],[Preferred Contact Method Hidden]])</f>
        <v>Phone</v>
      </c>
      <c r="AJ5990" s="5" t="str">
        <f>VLOOKUP(DatosTransformados[[#This Row],[Applied Discount Hidden]],Tabla3[#All],2,FALSE)</f>
        <v>Yes</v>
      </c>
      <c r="AK5990" s="5" t="b">
        <v>1</v>
      </c>
    </row>
    <row r="5991" spans="1:37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">
        <v>21</v>
      </c>
      <c r="O59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1" s="2" t="s">
        <v>21</v>
      </c>
      <c r="Q5991" s="2">
        <v>0</v>
      </c>
      <c r="R5991" s="2" t="s">
        <v>21</v>
      </c>
      <c r="S5991" s="2" t="s">
        <v>24</v>
      </c>
      <c r="T5991" s="2" t="s">
        <v>35</v>
      </c>
      <c r="U5991" s="2">
        <v>37</v>
      </c>
      <c r="V5991" s="2" t="str">
        <f>PROPER(DatosTransformados[[#This Row],[Payment Method Hidden]])</f>
        <v>Direct Debit</v>
      </c>
      <c r="W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991" s="2">
        <v>353</v>
      </c>
      <c r="Y5991" s="2" t="s">
        <v>42</v>
      </c>
      <c r="Z5991" s="2" t="s">
        <v>213</v>
      </c>
      <c r="AA5991" s="2" t="s">
        <v>1472</v>
      </c>
      <c r="AB5991" s="3">
        <f>DATEVALUE(DatosTransformados[[#This Row],[Contact Date Hidden]])</f>
        <v>44398</v>
      </c>
      <c r="AC5991" s="3">
        <v>43970</v>
      </c>
      <c r="AD5991" s="2" t="s">
        <v>28</v>
      </c>
      <c r="AE5991" s="2" t="str">
        <f>VLOOKUP(DatosTransformados[[#This Row],[Customer Segment Hidden]],Tabla3[#All],2,FALSE)</f>
        <v>High</v>
      </c>
      <c r="AF5991" s="11">
        <v>35.77334848266306</v>
      </c>
      <c r="AG5991" s="2">
        <v>6</v>
      </c>
      <c r="AH5991" s="2" t="s">
        <v>63</v>
      </c>
      <c r="AI5991" s="2" t="str">
        <f>IFERROR(VLOOKUP(DatosTransformados[[#This Row],[Preferred Contact Method Hidden]],Tabla3[#All],2,FALSE),DatosTransformados[[#This Row],[Preferred Contact Method Hidden]])</f>
        <v>SMS</v>
      </c>
      <c r="AJ5991" s="2" t="str">
        <f>VLOOKUP(DatosTransformados[[#This Row],[Applied Discount Hidden]],Tabla3[#All],2,FALSE)</f>
        <v>Yes</v>
      </c>
      <c r="AK5991" s="2" t="b">
        <v>1</v>
      </c>
    </row>
    <row r="5992" spans="1:37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">
        <v>21</v>
      </c>
      <c r="O59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2" s="5" t="s">
        <v>21</v>
      </c>
      <c r="Q5992" s="5">
        <v>0</v>
      </c>
      <c r="R5992" s="5" t="s">
        <v>33</v>
      </c>
      <c r="S5992" s="5" t="s">
        <v>52</v>
      </c>
      <c r="T5992" s="5" t="s">
        <v>123</v>
      </c>
      <c r="U5992" s="5">
        <v>33</v>
      </c>
      <c r="V5992" s="5" t="str">
        <f>PROPER(DatosTransformados[[#This Row],[Payment Method Hidden]])</f>
        <v>Credit Card</v>
      </c>
      <c r="W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5992" s="5">
        <v>2343</v>
      </c>
      <c r="Y5992" s="5"/>
      <c r="Z5992" s="5"/>
      <c r="AA5992" s="5" t="s">
        <v>627</v>
      </c>
      <c r="AB5992" s="6">
        <f>DATEVALUE(DatosTransformados[[#This Row],[Contact Date Hidden]])</f>
        <v>45254</v>
      </c>
      <c r="AC5992" s="6">
        <v>44307</v>
      </c>
      <c r="AD5992" s="5" t="s">
        <v>38</v>
      </c>
      <c r="AE5992" s="5" t="str">
        <f>VLOOKUP(DatosTransformados[[#This Row],[Customer Segment Hidden]],Tabla3[#All],2,FALSE)</f>
        <v>Low</v>
      </c>
      <c r="AF5992" s="12">
        <v>26.574350518719172</v>
      </c>
      <c r="AG5992" s="5">
        <v>7</v>
      </c>
      <c r="AH5992" s="5" t="s">
        <v>63</v>
      </c>
      <c r="AI5992" s="5" t="str">
        <f>IFERROR(VLOOKUP(DatosTransformados[[#This Row],[Preferred Contact Method Hidden]],Tabla3[#All],2,FALSE),DatosTransformados[[#This Row],[Preferred Contact Method Hidden]])</f>
        <v>SMS</v>
      </c>
      <c r="AJ5992" s="5" t="str">
        <f>VLOOKUP(DatosTransformados[[#This Row],[Applied Discount Hidden]],Tabla3[#All],2,FALSE)</f>
        <v>Yes</v>
      </c>
      <c r="AK5992" s="5" t="b">
        <v>1</v>
      </c>
    </row>
    <row r="5993" spans="1:37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">
        <v>21</v>
      </c>
      <c r="O59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3" s="2" t="s">
        <v>21</v>
      </c>
      <c r="Q5993" s="2">
        <v>0</v>
      </c>
      <c r="R5993" s="2" t="s">
        <v>21</v>
      </c>
      <c r="S5993" s="2" t="s">
        <v>24</v>
      </c>
      <c r="T5993" s="2" t="s">
        <v>25</v>
      </c>
      <c r="U5993" s="2">
        <v>12</v>
      </c>
      <c r="V5993" s="2" t="str">
        <f>PROPER(DatosTransformados[[#This Row],[Payment Method Hidden]])</f>
        <v>Credit Card</v>
      </c>
      <c r="W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5993" s="2">
        <v>12</v>
      </c>
      <c r="Y5993" s="2"/>
      <c r="Z5993" s="2"/>
      <c r="AA5993" s="2" t="s">
        <v>6000</v>
      </c>
      <c r="AB5993" s="3">
        <f>DATEVALUE(DatosTransformados[[#This Row],[Contact Date Hidden]])</f>
        <v>43949</v>
      </c>
      <c r="AC5993" s="3">
        <v>45146</v>
      </c>
      <c r="AD5993" s="2" t="s">
        <v>38</v>
      </c>
      <c r="AE5993" s="2" t="str">
        <f>VLOOKUP(DatosTransformados[[#This Row],[Customer Segment Hidden]],Tabla3[#All],2,FALSE)</f>
        <v>Low</v>
      </c>
      <c r="AF5993" s="11">
        <v>14.072349830338061</v>
      </c>
      <c r="AG5993" s="2">
        <v>0</v>
      </c>
      <c r="AH5993" s="2" t="s">
        <v>29</v>
      </c>
      <c r="AI5993" s="2" t="str">
        <f>IFERROR(VLOOKUP(DatosTransformados[[#This Row],[Preferred Contact Method Hidden]],Tabla3[#All],2,FALSE),DatosTransformados[[#This Row],[Preferred Contact Method Hidden]])</f>
        <v>Email</v>
      </c>
      <c r="AJ5993" s="2" t="str">
        <f>VLOOKUP(DatosTransformados[[#This Row],[Applied Discount Hidden]],Tabla3[#All],2,FALSE)</f>
        <v>No</v>
      </c>
      <c r="AK5993" s="2" t="b">
        <v>0</v>
      </c>
    </row>
    <row r="5994" spans="1:37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">
        <v>33</v>
      </c>
      <c r="O59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4" s="5" t="s">
        <v>21</v>
      </c>
      <c r="Q5994" s="5">
        <v>0</v>
      </c>
      <c r="R5994" s="5" t="s">
        <v>33</v>
      </c>
      <c r="S5994" s="5" t="s">
        <v>24</v>
      </c>
      <c r="T5994" s="5" t="s">
        <v>35</v>
      </c>
      <c r="U5994" s="5">
        <v>48</v>
      </c>
      <c r="V5994" s="5" t="str">
        <f>PROPER(DatosTransformados[[#This Row],[Payment Method Hidden]])</f>
        <v>Direct Debit</v>
      </c>
      <c r="W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5994" s="5">
        <v>2578</v>
      </c>
      <c r="Y5994" s="5" t="s">
        <v>42</v>
      </c>
      <c r="Z5994" s="5" t="s">
        <v>279</v>
      </c>
      <c r="AA5994" s="5" t="s">
        <v>1078</v>
      </c>
      <c r="AB5994" s="6">
        <f>DATEVALUE(DatosTransformados[[#This Row],[Contact Date Hidden]])</f>
        <v>44914</v>
      </c>
      <c r="AC5994" s="6">
        <v>44084</v>
      </c>
      <c r="AD5994" s="5" t="s">
        <v>28</v>
      </c>
      <c r="AE5994" s="5" t="str">
        <f>VLOOKUP(DatosTransformados[[#This Row],[Customer Segment Hidden]],Tabla3[#All],2,FALSE)</f>
        <v>High</v>
      </c>
      <c r="AF5994" s="12">
        <v>41.344056889817168</v>
      </c>
      <c r="AG5994" s="5">
        <v>9</v>
      </c>
      <c r="AH5994" s="5" t="s">
        <v>63</v>
      </c>
      <c r="AI5994" s="5" t="str">
        <f>IFERROR(VLOOKUP(DatosTransformados[[#This Row],[Preferred Contact Method Hidden]],Tabla3[#All],2,FALSE),DatosTransformados[[#This Row],[Preferred Contact Method Hidden]])</f>
        <v>SMS</v>
      </c>
      <c r="AJ5994" s="5" t="str">
        <f>VLOOKUP(DatosTransformados[[#This Row],[Applied Discount Hidden]],Tabla3[#All],2,FALSE)</f>
        <v>No</v>
      </c>
      <c r="AK5994" s="5" t="b">
        <v>0</v>
      </c>
    </row>
    <row r="5995" spans="1:37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">
        <v>21</v>
      </c>
      <c r="O59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5" s="2" t="s">
        <v>21</v>
      </c>
      <c r="Q5995" s="2">
        <v>0</v>
      </c>
      <c r="R5995" s="2" t="s">
        <v>33</v>
      </c>
      <c r="S5995" s="2" t="s">
        <v>24</v>
      </c>
      <c r="T5995" s="2" t="s">
        <v>117</v>
      </c>
      <c r="U5995" s="2">
        <v>37</v>
      </c>
      <c r="V5995" s="2" t="str">
        <f>PROPER(DatosTransformados[[#This Row],[Payment Method Hidden]])</f>
        <v>Direct Debit</v>
      </c>
      <c r="W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5995" s="2">
        <v>537</v>
      </c>
      <c r="Y5995" s="2" t="s">
        <v>87</v>
      </c>
      <c r="Z5995" s="2" t="s">
        <v>687</v>
      </c>
      <c r="AA5995" s="2" t="s">
        <v>3273</v>
      </c>
      <c r="AB5995" s="3">
        <f>DATEVALUE(DatosTransformados[[#This Row],[Contact Date Hidden]])</f>
        <v>44698</v>
      </c>
      <c r="AC5995" s="3">
        <v>44890</v>
      </c>
      <c r="AD5995" s="2" t="s">
        <v>28</v>
      </c>
      <c r="AE5995" s="2" t="str">
        <f>VLOOKUP(DatosTransformados[[#This Row],[Customer Segment Hidden]],Tabla3[#All],2,FALSE)</f>
        <v>High</v>
      </c>
      <c r="AF5995" s="11">
        <v>37.488570042607464</v>
      </c>
      <c r="AG5995" s="2">
        <v>6</v>
      </c>
      <c r="AH5995" s="2" t="s">
        <v>63</v>
      </c>
      <c r="AI5995" s="2" t="str">
        <f>IFERROR(VLOOKUP(DatosTransformados[[#This Row],[Preferred Contact Method Hidden]],Tabla3[#All],2,FALSE),DatosTransformados[[#This Row],[Preferred Contact Method Hidden]])</f>
        <v>SMS</v>
      </c>
      <c r="AJ5995" s="2" t="str">
        <f>VLOOKUP(DatosTransformados[[#This Row],[Applied Discount Hidden]],Tabla3[#All],2,FALSE)</f>
        <v>Yes</v>
      </c>
      <c r="AK5995" s="2" t="b">
        <v>1</v>
      </c>
    </row>
    <row r="5996" spans="1:37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">
        <v>21</v>
      </c>
      <c r="O59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6" s="5" t="s">
        <v>21</v>
      </c>
      <c r="Q5996" s="5">
        <v>0</v>
      </c>
      <c r="R5996" s="5" t="s">
        <v>21</v>
      </c>
      <c r="S5996" s="5" t="s">
        <v>24</v>
      </c>
      <c r="T5996" s="5" t="s">
        <v>117</v>
      </c>
      <c r="U5996" s="5">
        <v>53</v>
      </c>
      <c r="V5996" s="5" t="str">
        <f>PROPER(DatosTransformados[[#This Row],[Payment Method Hidden]])</f>
        <v>Direct Debit</v>
      </c>
      <c r="W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5996" s="5">
        <v>1125</v>
      </c>
      <c r="Y5996" s="5"/>
      <c r="Z5996" s="5"/>
      <c r="AA5996" s="5" t="s">
        <v>519</v>
      </c>
      <c r="AB5996" s="6">
        <f>DATEVALUE(DatosTransformados[[#This Row],[Contact Date Hidden]])</f>
        <v>44785</v>
      </c>
      <c r="AC5996" s="6">
        <v>44637</v>
      </c>
      <c r="AD5996" s="5" t="s">
        <v>38</v>
      </c>
      <c r="AE5996" s="5" t="str">
        <f>VLOOKUP(DatosTransformados[[#This Row],[Customer Segment Hidden]],Tabla3[#All],2,FALSE)</f>
        <v>Low</v>
      </c>
      <c r="AF5996" s="12">
        <v>48.264489501601851</v>
      </c>
      <c r="AG5996" s="5">
        <v>7</v>
      </c>
      <c r="AH5996" s="5" t="s">
        <v>29</v>
      </c>
      <c r="AI5996" s="5" t="str">
        <f>IFERROR(VLOOKUP(DatosTransformados[[#This Row],[Preferred Contact Method Hidden]],Tabla3[#All],2,FALSE),DatosTransformados[[#This Row],[Preferred Contact Method Hidden]])</f>
        <v>Email</v>
      </c>
      <c r="AJ5996" s="5" t="str">
        <f>VLOOKUP(DatosTransformados[[#This Row],[Applied Discount Hidden]],Tabla3[#All],2,FALSE)</f>
        <v>No</v>
      </c>
      <c r="AK5996" s="5" t="b">
        <v>0</v>
      </c>
    </row>
    <row r="5997" spans="1:37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">
        <v>21</v>
      </c>
      <c r="O59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7" s="5" t="s">
        <v>21</v>
      </c>
      <c r="Q5997" s="5">
        <v>0</v>
      </c>
      <c r="R5997" s="5" t="s">
        <v>21</v>
      </c>
      <c r="S5997" s="5" t="s">
        <v>24</v>
      </c>
      <c r="T5997" s="5" t="s">
        <v>169</v>
      </c>
      <c r="U5997" s="5">
        <v>50</v>
      </c>
      <c r="V5997" s="5" t="str">
        <f>PROPER(DatosTransformados[[#This Row],[Payment Method Hidden]])</f>
        <v>Paper Check</v>
      </c>
      <c r="W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5997" s="5">
        <v>50</v>
      </c>
      <c r="Y5997" s="5" t="s">
        <v>42</v>
      </c>
      <c r="Z5997" s="5" t="s">
        <v>213</v>
      </c>
      <c r="AA5997" s="5" t="s">
        <v>8566</v>
      </c>
      <c r="AB5997" s="6">
        <f>DATEVALUE(DatosTransformados[[#This Row],[Contact Date Hidden]])</f>
        <v>45151</v>
      </c>
      <c r="AC5997" s="6">
        <v>44966</v>
      </c>
      <c r="AD5997" s="5" t="s">
        <v>38</v>
      </c>
      <c r="AE5997" s="5" t="str">
        <f>VLOOKUP(DatosTransformados[[#This Row],[Customer Segment Hidden]],Tabla3[#All],2,FALSE)</f>
        <v>Low</v>
      </c>
      <c r="AF5997" s="12">
        <v>54.446173073710959</v>
      </c>
      <c r="AG5997" s="5">
        <v>0</v>
      </c>
      <c r="AH5997" s="5" t="s">
        <v>49</v>
      </c>
      <c r="AI5997" s="5" t="str">
        <f>IFERROR(VLOOKUP(DatosTransformados[[#This Row],[Preferred Contact Method Hidden]],Tabla3[#All],2,FALSE),DatosTransformados[[#This Row],[Preferred Contact Method Hidden]])</f>
        <v>Phone</v>
      </c>
      <c r="AJ5997" s="5" t="str">
        <f>VLOOKUP(DatosTransformados[[#This Row],[Applied Discount Hidden]],Tabla3[#All],2,FALSE)</f>
        <v>No</v>
      </c>
      <c r="AK5997" s="5" t="b">
        <v>0</v>
      </c>
    </row>
    <row r="5998" spans="1:37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">
        <v>21</v>
      </c>
      <c r="O59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8" s="5" t="s">
        <v>33</v>
      </c>
      <c r="Q5998" s="5">
        <v>2</v>
      </c>
      <c r="R5998" s="5" t="s">
        <v>33</v>
      </c>
      <c r="S5998" s="5" t="s">
        <v>52</v>
      </c>
      <c r="T5998" s="5" t="s">
        <v>35</v>
      </c>
      <c r="U5998" s="5">
        <v>38</v>
      </c>
      <c r="V5998" s="5" t="str">
        <f>PROPER(DatosTransformados[[#This Row],[Payment Method Hidden]])</f>
        <v>Direct Debit</v>
      </c>
      <c r="W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5998" s="5">
        <v>2764</v>
      </c>
      <c r="Y5998" s="5"/>
      <c r="Z5998" s="5"/>
      <c r="AA5998" s="5" t="s">
        <v>3491</v>
      </c>
      <c r="AB5998" s="6">
        <f>DATEVALUE(DatosTransformados[[#This Row],[Contact Date Hidden]])</f>
        <v>44867</v>
      </c>
      <c r="AC5998" s="6">
        <v>45047</v>
      </c>
      <c r="AD5998" s="5" t="s">
        <v>38</v>
      </c>
      <c r="AE5998" s="5" t="str">
        <f>VLOOKUP(DatosTransformados[[#This Row],[Customer Segment Hidden]],Tabla3[#All],2,FALSE)</f>
        <v>Low</v>
      </c>
      <c r="AF5998" s="12">
        <v>31.644429423734959</v>
      </c>
      <c r="AG5998" s="5">
        <v>6</v>
      </c>
      <c r="AH5998" s="5" t="s">
        <v>49</v>
      </c>
      <c r="AI5998" s="5" t="str">
        <f>IFERROR(VLOOKUP(DatosTransformados[[#This Row],[Preferred Contact Method Hidden]],Tabla3[#All],2,FALSE),DatosTransformados[[#This Row],[Preferred Contact Method Hidden]])</f>
        <v>Phone</v>
      </c>
      <c r="AJ5998" s="5" t="str">
        <f>VLOOKUP(DatosTransformados[[#This Row],[Applied Discount Hidden]],Tabla3[#All],2,FALSE)</f>
        <v>No</v>
      </c>
      <c r="AK5998" s="5" t="b">
        <v>0</v>
      </c>
    </row>
    <row r="5999" spans="1:37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">
        <v>33</v>
      </c>
      <c r="O59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5999" s="2" t="s">
        <v>21</v>
      </c>
      <c r="Q5999" s="2">
        <v>0</v>
      </c>
      <c r="R5999" s="2" t="s">
        <v>21</v>
      </c>
      <c r="S5999" s="2" t="s">
        <v>24</v>
      </c>
      <c r="T5999" s="2" t="s">
        <v>35</v>
      </c>
      <c r="U5999" s="2">
        <v>34</v>
      </c>
      <c r="V5999" s="2" t="str">
        <f>PROPER(DatosTransformados[[#This Row],[Payment Method Hidden]])</f>
        <v>Direct Debit</v>
      </c>
      <c r="W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5999" s="2">
        <v>34</v>
      </c>
      <c r="Y5999" s="2" t="s">
        <v>134</v>
      </c>
      <c r="Z5999" s="2" t="s">
        <v>135</v>
      </c>
      <c r="AA5999" s="2" t="s">
        <v>8569</v>
      </c>
      <c r="AB5999" s="3">
        <f>DATEVALUE(DatosTransformados[[#This Row],[Contact Date Hidden]])</f>
        <v>44223</v>
      </c>
      <c r="AC5999" s="3">
        <v>44108</v>
      </c>
      <c r="AD5999" s="2" t="s">
        <v>44</v>
      </c>
      <c r="AE5999" s="2" t="str">
        <f>VLOOKUP(DatosTransformados[[#This Row],[Customer Segment Hidden]],Tabla3[#All],2,FALSE)</f>
        <v>Medium</v>
      </c>
      <c r="AF5999" s="11">
        <v>32.61859701072413</v>
      </c>
      <c r="AG5999" s="2">
        <v>1</v>
      </c>
      <c r="AH5999" s="2" t="s">
        <v>49</v>
      </c>
      <c r="AI5999" s="2" t="str">
        <f>IFERROR(VLOOKUP(DatosTransformados[[#This Row],[Preferred Contact Method Hidden]],Tabla3[#All],2,FALSE),DatosTransformados[[#This Row],[Preferred Contact Method Hidden]])</f>
        <v>Phone</v>
      </c>
      <c r="AJ5999" s="2" t="str">
        <f>VLOOKUP(DatosTransformados[[#This Row],[Applied Discount Hidden]],Tabla3[#All],2,FALSE)</f>
        <v>No</v>
      </c>
      <c r="AK5999" s="2" t="b">
        <v>0</v>
      </c>
    </row>
    <row r="6000" spans="1:37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">
        <v>21</v>
      </c>
      <c r="O60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0" s="5" t="s">
        <v>21</v>
      </c>
      <c r="Q6000" s="5">
        <v>0</v>
      </c>
      <c r="R6000" s="5" t="s">
        <v>33</v>
      </c>
      <c r="S6000" s="5" t="s">
        <v>34</v>
      </c>
      <c r="T6000" s="5" t="s">
        <v>123</v>
      </c>
      <c r="U6000" s="5">
        <v>67</v>
      </c>
      <c r="V6000" s="5" t="str">
        <f>PROPER(DatosTransformados[[#This Row],[Payment Method Hidden]])</f>
        <v>Credit Card</v>
      </c>
      <c r="W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6000" s="5">
        <v>4513</v>
      </c>
      <c r="Y6000" s="5"/>
      <c r="Z6000" s="5"/>
      <c r="AA6000" s="5" t="s">
        <v>4505</v>
      </c>
      <c r="AB6000" s="6">
        <f>DATEVALUE(DatosTransformados[[#This Row],[Contact Date Hidden]])</f>
        <v>43910</v>
      </c>
      <c r="AC6000" s="6">
        <v>44925</v>
      </c>
      <c r="AD6000" s="5" t="s">
        <v>28</v>
      </c>
      <c r="AE6000" s="5" t="str">
        <f>VLOOKUP(DatosTransformados[[#This Row],[Customer Segment Hidden]],Tabla3[#All],2,FALSE)</f>
        <v>High</v>
      </c>
      <c r="AF6000" s="12">
        <v>76.605262275370706</v>
      </c>
      <c r="AG6000" s="5">
        <v>0</v>
      </c>
      <c r="AH6000" s="5" t="s">
        <v>49</v>
      </c>
      <c r="AI6000" s="5" t="str">
        <f>IFERROR(VLOOKUP(DatosTransformados[[#This Row],[Preferred Contact Method Hidden]],Tabla3[#All],2,FALSE),DatosTransformados[[#This Row],[Preferred Contact Method Hidden]])</f>
        <v>Phone</v>
      </c>
      <c r="AJ6000" s="5" t="str">
        <f>VLOOKUP(DatosTransformados[[#This Row],[Applied Discount Hidden]],Tabla3[#All],2,FALSE)</f>
        <v>No</v>
      </c>
      <c r="AK6000" s="5" t="b">
        <v>0</v>
      </c>
    </row>
    <row r="6001" spans="1:37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">
        <v>21</v>
      </c>
      <c r="O60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1" s="2" t="s">
        <v>33</v>
      </c>
      <c r="Q6001" s="2">
        <v>2</v>
      </c>
      <c r="R6001" s="2" t="s">
        <v>21</v>
      </c>
      <c r="S6001" s="2" t="s">
        <v>52</v>
      </c>
      <c r="T6001" s="2" t="s">
        <v>25</v>
      </c>
      <c r="U6001" s="2">
        <v>27</v>
      </c>
      <c r="V6001" s="2" t="str">
        <f>PROPER(DatosTransformados[[#This Row],[Payment Method Hidden]])</f>
        <v>Credit Card</v>
      </c>
      <c r="W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001" s="2">
        <v>1343</v>
      </c>
      <c r="Y6001" s="2"/>
      <c r="Z6001" s="2"/>
      <c r="AA6001" s="2" t="s">
        <v>4315</v>
      </c>
      <c r="AB6001" s="3">
        <f>DATEVALUE(DatosTransformados[[#This Row],[Contact Date Hidden]])</f>
        <v>44371</v>
      </c>
      <c r="AC6001" s="3">
        <v>44483</v>
      </c>
      <c r="AD6001" s="2" t="s">
        <v>28</v>
      </c>
      <c r="AE6001" s="2" t="str">
        <f>VLOOKUP(DatosTransformados[[#This Row],[Customer Segment Hidden]],Tabla3[#All],2,FALSE)</f>
        <v>High</v>
      </c>
      <c r="AF6001" s="11">
        <v>29.406323376241119</v>
      </c>
      <c r="AG6001" s="2">
        <v>8</v>
      </c>
      <c r="AH6001" s="2" t="s">
        <v>29</v>
      </c>
      <c r="AI6001" s="2" t="str">
        <f>IFERROR(VLOOKUP(DatosTransformados[[#This Row],[Preferred Contact Method Hidden]],Tabla3[#All],2,FALSE),DatosTransformados[[#This Row],[Preferred Contact Method Hidden]])</f>
        <v>Email</v>
      </c>
      <c r="AJ6001" s="2" t="str">
        <f>VLOOKUP(DatosTransformados[[#This Row],[Applied Discount Hidden]],Tabla3[#All],2,FALSE)</f>
        <v>No</v>
      </c>
      <c r="AK6001" s="2" t="b">
        <v>0</v>
      </c>
    </row>
    <row r="6002" spans="1:37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">
        <v>21</v>
      </c>
      <c r="O60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2" s="5" t="s">
        <v>33</v>
      </c>
      <c r="Q6002" s="5">
        <v>4</v>
      </c>
      <c r="R6002" s="5" t="s">
        <v>33</v>
      </c>
      <c r="S6002" s="5" t="s">
        <v>52</v>
      </c>
      <c r="T6002" s="5" t="s">
        <v>35</v>
      </c>
      <c r="U6002" s="5">
        <v>33</v>
      </c>
      <c r="V6002" s="5" t="str">
        <f>PROPER(DatosTransformados[[#This Row],[Payment Method Hidden]])</f>
        <v>Direct Debit</v>
      </c>
      <c r="W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002" s="5">
        <v>2434</v>
      </c>
      <c r="Y6002" s="5"/>
      <c r="Z6002" s="5"/>
      <c r="AA6002" s="5" t="s">
        <v>6856</v>
      </c>
      <c r="AB6002" s="6">
        <f>DATEVALUE(DatosTransformados[[#This Row],[Contact Date Hidden]])</f>
        <v>43949</v>
      </c>
      <c r="AC6002" s="6">
        <v>44054</v>
      </c>
      <c r="AD6002" s="5" t="s">
        <v>28</v>
      </c>
      <c r="AE6002" s="5" t="str">
        <f>VLOOKUP(DatosTransformados[[#This Row],[Customer Segment Hidden]],Tabla3[#All],2,FALSE)</f>
        <v>High</v>
      </c>
      <c r="AF6002" s="12">
        <v>30.85696119341603</v>
      </c>
      <c r="AG6002" s="5">
        <v>6</v>
      </c>
      <c r="AH6002" s="5" t="s">
        <v>29</v>
      </c>
      <c r="AI6002" s="5" t="str">
        <f>IFERROR(VLOOKUP(DatosTransformados[[#This Row],[Preferred Contact Method Hidden]],Tabla3[#All],2,FALSE),DatosTransformados[[#This Row],[Preferred Contact Method Hidden]])</f>
        <v>Email</v>
      </c>
      <c r="AJ6002" s="5" t="str">
        <f>VLOOKUP(DatosTransformados[[#This Row],[Applied Discount Hidden]],Tabla3[#All],2,FALSE)</f>
        <v>Yes</v>
      </c>
      <c r="AK6002" s="5" t="b">
        <v>1</v>
      </c>
    </row>
    <row r="6003" spans="1:37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">
        <v>21</v>
      </c>
      <c r="O60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3" s="2" t="s">
        <v>21</v>
      </c>
      <c r="Q6003" s="2">
        <v>0</v>
      </c>
      <c r="R6003" s="2" t="s">
        <v>33</v>
      </c>
      <c r="S6003" s="2" t="s">
        <v>24</v>
      </c>
      <c r="T6003" s="2" t="s">
        <v>35</v>
      </c>
      <c r="U6003" s="2">
        <v>33</v>
      </c>
      <c r="V6003" s="2" t="str">
        <f>PROPER(DatosTransformados[[#This Row],[Payment Method Hidden]])</f>
        <v>Direct Debit</v>
      </c>
      <c r="W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003" s="2">
        <v>133</v>
      </c>
      <c r="Y6003" s="2" t="s">
        <v>103</v>
      </c>
      <c r="Z6003" s="2" t="s">
        <v>197</v>
      </c>
      <c r="AA6003" s="2" t="s">
        <v>3092</v>
      </c>
      <c r="AB6003" s="3">
        <f>DATEVALUE(DatosTransformados[[#This Row],[Contact Date Hidden]])</f>
        <v>44597</v>
      </c>
      <c r="AC6003" s="3">
        <v>44921</v>
      </c>
      <c r="AD6003" s="2" t="s">
        <v>38</v>
      </c>
      <c r="AE6003" s="2" t="str">
        <f>VLOOKUP(DatosTransformados[[#This Row],[Customer Segment Hidden]],Tabla3[#All],2,FALSE)</f>
        <v>Low</v>
      </c>
      <c r="AF6003" s="11">
        <v>29.358623127692361</v>
      </c>
      <c r="AG6003" s="2">
        <v>5</v>
      </c>
      <c r="AH6003" s="2" t="s">
        <v>29</v>
      </c>
      <c r="AI6003" s="2" t="str">
        <f>IFERROR(VLOOKUP(DatosTransformados[[#This Row],[Preferred Contact Method Hidden]],Tabla3[#All],2,FALSE),DatosTransformados[[#This Row],[Preferred Contact Method Hidden]])</f>
        <v>Email</v>
      </c>
      <c r="AJ6003" s="2" t="str">
        <f>VLOOKUP(DatosTransformados[[#This Row],[Applied Discount Hidden]],Tabla3[#All],2,FALSE)</f>
        <v>No</v>
      </c>
      <c r="AK6003" s="2" t="b">
        <v>0</v>
      </c>
    </row>
    <row r="6004" spans="1:37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">
        <v>33</v>
      </c>
      <c r="O60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4" s="5" t="s">
        <v>21</v>
      </c>
      <c r="Q6004" s="5">
        <v>0</v>
      </c>
      <c r="R6004" s="5" t="s">
        <v>21</v>
      </c>
      <c r="S6004" s="5" t="s">
        <v>24</v>
      </c>
      <c r="T6004" s="5" t="s">
        <v>117</v>
      </c>
      <c r="U6004" s="5">
        <v>19</v>
      </c>
      <c r="V6004" s="5" t="str">
        <f>PROPER(DatosTransformados[[#This Row],[Payment Method Hidden]])</f>
        <v>Direct Debit</v>
      </c>
      <c r="W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004" s="5">
        <v>75</v>
      </c>
      <c r="Y6004" s="5"/>
      <c r="Z6004" s="5"/>
      <c r="AA6004" s="5" t="s">
        <v>4482</v>
      </c>
      <c r="AB6004" s="6">
        <f>DATEVALUE(DatosTransformados[[#This Row],[Contact Date Hidden]])</f>
        <v>44088</v>
      </c>
      <c r="AC6004" s="6">
        <v>44676</v>
      </c>
      <c r="AD6004" s="5" t="s">
        <v>44</v>
      </c>
      <c r="AE6004" s="5" t="str">
        <f>VLOOKUP(DatosTransformados[[#This Row],[Customer Segment Hidden]],Tabla3[#All],2,FALSE)</f>
        <v>Medium</v>
      </c>
      <c r="AF6004" s="12">
        <v>22.164906815882709</v>
      </c>
      <c r="AG6004" s="5">
        <v>10</v>
      </c>
      <c r="AH6004" s="5" t="s">
        <v>49</v>
      </c>
      <c r="AI6004" s="5" t="str">
        <f>IFERROR(VLOOKUP(DatosTransformados[[#This Row],[Preferred Contact Method Hidden]],Tabla3[#All],2,FALSE),DatosTransformados[[#This Row],[Preferred Contact Method Hidden]])</f>
        <v>Phone</v>
      </c>
      <c r="AJ6004" s="5" t="str">
        <f>VLOOKUP(DatosTransformados[[#This Row],[Applied Discount Hidden]],Tabla3[#All],2,FALSE)</f>
        <v>Yes</v>
      </c>
      <c r="AK6004" s="5" t="b">
        <v>1</v>
      </c>
    </row>
    <row r="6005" spans="1:37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">
        <v>21</v>
      </c>
      <c r="O60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5" s="2" t="s">
        <v>21</v>
      </c>
      <c r="Q6005" s="2">
        <v>0</v>
      </c>
      <c r="R6005" s="2" t="s">
        <v>21</v>
      </c>
      <c r="S6005" s="2" t="s">
        <v>52</v>
      </c>
      <c r="T6005" s="2" t="s">
        <v>35</v>
      </c>
      <c r="U6005" s="2">
        <v>13</v>
      </c>
      <c r="V6005" s="2" t="str">
        <f>PROPER(DatosTransformados[[#This Row],[Payment Method Hidden]])</f>
        <v>Direct Debit</v>
      </c>
      <c r="W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005" s="2">
        <v>166</v>
      </c>
      <c r="Y6005" s="2"/>
      <c r="Z6005" s="2"/>
      <c r="AA6005" s="2" t="s">
        <v>8575</v>
      </c>
      <c r="AB6005" s="3">
        <f>DATEVALUE(DatosTransformados[[#This Row],[Contact Date Hidden]])</f>
        <v>45051</v>
      </c>
      <c r="AC6005" s="3">
        <v>45244</v>
      </c>
      <c r="AD6005" s="2" t="s">
        <v>44</v>
      </c>
      <c r="AE6005" s="2" t="str">
        <f>VLOOKUP(DatosTransformados[[#This Row],[Customer Segment Hidden]],Tabla3[#All],2,FALSE)</f>
        <v>Medium</v>
      </c>
      <c r="AF6005" s="11">
        <v>13.597015515113601</v>
      </c>
      <c r="AG6005" s="2">
        <v>2</v>
      </c>
      <c r="AH6005" s="2" t="s">
        <v>49</v>
      </c>
      <c r="AI6005" s="2" t="str">
        <f>IFERROR(VLOOKUP(DatosTransformados[[#This Row],[Preferred Contact Method Hidden]],Tabla3[#All],2,FALSE),DatosTransformados[[#This Row],[Preferred Contact Method Hidden]])</f>
        <v>Phone</v>
      </c>
      <c r="AJ6005" s="2" t="str">
        <f>VLOOKUP(DatosTransformados[[#This Row],[Applied Discount Hidden]],Tabla3[#All],2,FALSE)</f>
        <v>No</v>
      </c>
      <c r="AK6005" s="2" t="b">
        <v>0</v>
      </c>
    </row>
    <row r="6006" spans="1:37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">
        <v>21</v>
      </c>
      <c r="O60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6" s="5" t="s">
        <v>21</v>
      </c>
      <c r="Q6006" s="5">
        <v>0</v>
      </c>
      <c r="R6006" s="5" t="s">
        <v>33</v>
      </c>
      <c r="S6006" s="5" t="s">
        <v>24</v>
      </c>
      <c r="T6006" s="5" t="s">
        <v>35</v>
      </c>
      <c r="U6006" s="5">
        <v>28</v>
      </c>
      <c r="V6006" s="5" t="str">
        <f>PROPER(DatosTransformados[[#This Row],[Payment Method Hidden]])</f>
        <v>Direct Debit</v>
      </c>
      <c r="W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006" s="5">
        <v>681</v>
      </c>
      <c r="Y6006" s="5"/>
      <c r="Z6006" s="5"/>
      <c r="AA6006" s="5" t="s">
        <v>5184</v>
      </c>
      <c r="AB6006" s="6">
        <f>DATEVALUE(DatosTransformados[[#This Row],[Contact Date Hidden]])</f>
        <v>44751</v>
      </c>
      <c r="AC6006" s="6">
        <v>45202</v>
      </c>
      <c r="AD6006" s="5" t="s">
        <v>38</v>
      </c>
      <c r="AE6006" s="5" t="str">
        <f>VLOOKUP(DatosTransformados[[#This Row],[Customer Segment Hidden]],Tabla3[#All],2,FALSE)</f>
        <v>Low</v>
      </c>
      <c r="AF6006" s="12">
        <v>30.246283071877521</v>
      </c>
      <c r="AG6006" s="5">
        <v>7</v>
      </c>
      <c r="AH6006" s="5" t="s">
        <v>63</v>
      </c>
      <c r="AI6006" s="5" t="str">
        <f>IFERROR(VLOOKUP(DatosTransformados[[#This Row],[Preferred Contact Method Hidden]],Tabla3[#All],2,FALSE),DatosTransformados[[#This Row],[Preferred Contact Method Hidden]])</f>
        <v>SMS</v>
      </c>
      <c r="AJ6006" s="5" t="str">
        <f>VLOOKUP(DatosTransformados[[#This Row],[Applied Discount Hidden]],Tabla3[#All],2,FALSE)</f>
        <v>No</v>
      </c>
      <c r="AK6006" s="5" t="b">
        <v>0</v>
      </c>
    </row>
    <row r="6007" spans="1:37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">
        <v>21</v>
      </c>
      <c r="O60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7" s="2" t="s">
        <v>33</v>
      </c>
      <c r="Q6007" s="2">
        <v>6</v>
      </c>
      <c r="R6007" s="2" t="s">
        <v>21</v>
      </c>
      <c r="S6007" s="2" t="s">
        <v>52</v>
      </c>
      <c r="T6007" s="2" t="s">
        <v>25</v>
      </c>
      <c r="U6007" s="2">
        <v>10</v>
      </c>
      <c r="V6007" s="2" t="str">
        <f>PROPER(DatosTransformados[[#This Row],[Payment Method Hidden]])</f>
        <v>Credit Card</v>
      </c>
      <c r="W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007" s="2">
        <v>180</v>
      </c>
      <c r="Y6007" s="2"/>
      <c r="Z6007" s="2"/>
      <c r="AA6007" s="2" t="s">
        <v>2863</v>
      </c>
      <c r="AB6007" s="3">
        <f>DATEVALUE(DatosTransformados[[#This Row],[Contact Date Hidden]])</f>
        <v>44779</v>
      </c>
      <c r="AC6007" s="3">
        <v>44247</v>
      </c>
      <c r="AD6007" s="2" t="s">
        <v>44</v>
      </c>
      <c r="AE6007" s="2" t="str">
        <f>VLOOKUP(DatosTransformados[[#This Row],[Customer Segment Hidden]],Tabla3[#All],2,FALSE)</f>
        <v>Medium</v>
      </c>
      <c r="AF6007" s="11">
        <v>11.82199688642288</v>
      </c>
      <c r="AG6007" s="2">
        <v>1</v>
      </c>
      <c r="AH6007" s="2" t="s">
        <v>63</v>
      </c>
      <c r="AI6007" s="2" t="str">
        <f>IFERROR(VLOOKUP(DatosTransformados[[#This Row],[Preferred Contact Method Hidden]],Tabla3[#All],2,FALSE),DatosTransformados[[#This Row],[Preferred Contact Method Hidden]])</f>
        <v>SMS</v>
      </c>
      <c r="AJ6007" s="2" t="str">
        <f>VLOOKUP(DatosTransformados[[#This Row],[Applied Discount Hidden]],Tabla3[#All],2,FALSE)</f>
        <v>Yes</v>
      </c>
      <c r="AK6007" s="2" t="b">
        <v>1</v>
      </c>
    </row>
    <row r="6008" spans="1:37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">
        <v>21</v>
      </c>
      <c r="O60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8" s="5" t="s">
        <v>21</v>
      </c>
      <c r="Q6008" s="5">
        <v>0</v>
      </c>
      <c r="R6008" s="5" t="s">
        <v>21</v>
      </c>
      <c r="S6008" s="5" t="s">
        <v>34</v>
      </c>
      <c r="T6008" s="5" t="s">
        <v>123</v>
      </c>
      <c r="U6008" s="5">
        <v>60</v>
      </c>
      <c r="V6008" s="5" t="str">
        <f>PROPER(DatosTransformados[[#This Row],[Payment Method Hidden]])</f>
        <v>Credit Card</v>
      </c>
      <c r="W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6008" s="5">
        <v>4207</v>
      </c>
      <c r="Y6008" s="5"/>
      <c r="Z6008" s="5"/>
      <c r="AA6008" s="5" t="s">
        <v>1357</v>
      </c>
      <c r="AB6008" s="6">
        <f>DATEVALUE(DatosTransformados[[#This Row],[Contact Date Hidden]])</f>
        <v>45148</v>
      </c>
      <c r="AC6008" s="6">
        <v>44486</v>
      </c>
      <c r="AD6008" s="5" t="s">
        <v>28</v>
      </c>
      <c r="AE6008" s="5" t="str">
        <f>VLOOKUP(DatosTransformados[[#This Row],[Customer Segment Hidden]],Tabla3[#All],2,FALSE)</f>
        <v>High</v>
      </c>
      <c r="AF6008" s="12">
        <v>48.552410288524669</v>
      </c>
      <c r="AG6008" s="5">
        <v>10</v>
      </c>
      <c r="AH6008" s="5" t="s">
        <v>29</v>
      </c>
      <c r="AI6008" s="5" t="str">
        <f>IFERROR(VLOOKUP(DatosTransformados[[#This Row],[Preferred Contact Method Hidden]],Tabla3[#All],2,FALSE),DatosTransformados[[#This Row],[Preferred Contact Method Hidden]])</f>
        <v>Email</v>
      </c>
      <c r="AJ6008" s="5" t="str">
        <f>VLOOKUP(DatosTransformados[[#This Row],[Applied Discount Hidden]],Tabla3[#All],2,FALSE)</f>
        <v>Yes</v>
      </c>
      <c r="AK6008" s="5" t="b">
        <v>1</v>
      </c>
    </row>
    <row r="6009" spans="1:37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">
        <v>21</v>
      </c>
      <c r="O60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09" s="2" t="s">
        <v>21</v>
      </c>
      <c r="Q6009" s="2">
        <v>0</v>
      </c>
      <c r="R6009" s="2" t="s">
        <v>33</v>
      </c>
      <c r="S6009" s="2" t="s">
        <v>52</v>
      </c>
      <c r="T6009" s="2" t="s">
        <v>117</v>
      </c>
      <c r="U6009" s="2">
        <v>41</v>
      </c>
      <c r="V6009" s="2" t="str">
        <f>PROPER(DatosTransformados[[#This Row],[Payment Method Hidden]])</f>
        <v>Direct Debit</v>
      </c>
      <c r="W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009" s="2">
        <v>2915</v>
      </c>
      <c r="Y6009" s="2"/>
      <c r="Z6009" s="2"/>
      <c r="AA6009" s="2" t="s">
        <v>8580</v>
      </c>
      <c r="AB6009" s="3">
        <f>DATEVALUE(DatosTransformados[[#This Row],[Contact Date Hidden]])</f>
        <v>44025</v>
      </c>
      <c r="AC6009" s="3">
        <v>45275</v>
      </c>
      <c r="AD6009" s="2" t="s">
        <v>28</v>
      </c>
      <c r="AE6009" s="2" t="str">
        <f>VLOOKUP(DatosTransformados[[#This Row],[Customer Segment Hidden]],Tabla3[#All],2,FALSE)</f>
        <v>High</v>
      </c>
      <c r="AF6009" s="11">
        <v>33.095834611505353</v>
      </c>
      <c r="AG6009" s="2">
        <v>0</v>
      </c>
      <c r="AH6009" s="2" t="s">
        <v>29</v>
      </c>
      <c r="AI6009" s="2" t="str">
        <f>IFERROR(VLOOKUP(DatosTransformados[[#This Row],[Preferred Contact Method Hidden]],Tabla3[#All],2,FALSE),DatosTransformados[[#This Row],[Preferred Contact Method Hidden]])</f>
        <v>Email</v>
      </c>
      <c r="AJ6009" s="2" t="str">
        <f>VLOOKUP(DatosTransformados[[#This Row],[Applied Discount Hidden]],Tabla3[#All],2,FALSE)</f>
        <v>Yes</v>
      </c>
      <c r="AK6009" s="2" t="b">
        <v>1</v>
      </c>
    </row>
    <row r="6010" spans="1:37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">
        <v>21</v>
      </c>
      <c r="O60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0" s="5" t="s">
        <v>21</v>
      </c>
      <c r="Q6010" s="5">
        <v>0</v>
      </c>
      <c r="R6010" s="5" t="s">
        <v>21</v>
      </c>
      <c r="S6010" s="5" t="s">
        <v>24</v>
      </c>
      <c r="T6010" s="5" t="s">
        <v>25</v>
      </c>
      <c r="U6010" s="5">
        <v>9</v>
      </c>
      <c r="V6010" s="5" t="str">
        <f>PROPER(DatosTransformados[[#This Row],[Payment Method Hidden]])</f>
        <v>Credit Card</v>
      </c>
      <c r="W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010" s="5">
        <v>16</v>
      </c>
      <c r="Y6010" s="5"/>
      <c r="Z6010" s="5"/>
      <c r="AA6010" s="5" t="s">
        <v>6940</v>
      </c>
      <c r="AB6010" s="6">
        <f>DATEVALUE(DatosTransformados[[#This Row],[Contact Date Hidden]])</f>
        <v>45126</v>
      </c>
      <c r="AC6010" s="6">
        <v>45198</v>
      </c>
      <c r="AD6010" s="5" t="s">
        <v>44</v>
      </c>
      <c r="AE6010" s="5" t="str">
        <f>VLOOKUP(DatosTransformados[[#This Row],[Customer Segment Hidden]],Tabla3[#All],2,FALSE)</f>
        <v>Medium</v>
      </c>
      <c r="AF6010" s="12">
        <v>9.320430153395229</v>
      </c>
      <c r="AG6010" s="5">
        <v>9</v>
      </c>
      <c r="AH6010" s="5" t="s">
        <v>63</v>
      </c>
      <c r="AI6010" s="5" t="str">
        <f>IFERROR(VLOOKUP(DatosTransformados[[#This Row],[Preferred Contact Method Hidden]],Tabla3[#All],2,FALSE),DatosTransformados[[#This Row],[Preferred Contact Method Hidden]])</f>
        <v>SMS</v>
      </c>
      <c r="AJ6010" s="5" t="str">
        <f>VLOOKUP(DatosTransformados[[#This Row],[Applied Discount Hidden]],Tabla3[#All],2,FALSE)</f>
        <v>Yes</v>
      </c>
      <c r="AK6010" s="5" t="b">
        <v>1</v>
      </c>
    </row>
    <row r="6011" spans="1:37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">
        <v>21</v>
      </c>
      <c r="O60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1" s="2" t="s">
        <v>21</v>
      </c>
      <c r="Q6011" s="2">
        <v>0</v>
      </c>
      <c r="R6011" s="2" t="s">
        <v>21</v>
      </c>
      <c r="S6011" s="2" t="s">
        <v>52</v>
      </c>
      <c r="T6011" s="2" t="s">
        <v>117</v>
      </c>
      <c r="U6011" s="2">
        <v>19</v>
      </c>
      <c r="V6011" s="2" t="str">
        <f>PROPER(DatosTransformados[[#This Row],[Payment Method Hidden]])</f>
        <v>Direct Debit</v>
      </c>
      <c r="W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011" s="2">
        <v>1344</v>
      </c>
      <c r="Y6011" s="2"/>
      <c r="Z6011" s="2"/>
      <c r="AA6011" s="2" t="s">
        <v>3370</v>
      </c>
      <c r="AB6011" s="3">
        <f>DATEVALUE(DatosTransformados[[#This Row],[Contact Date Hidden]])</f>
        <v>43892</v>
      </c>
      <c r="AC6011" s="3">
        <v>43963</v>
      </c>
      <c r="AD6011" s="2" t="s">
        <v>44</v>
      </c>
      <c r="AE6011" s="2" t="str">
        <f>VLOOKUP(DatosTransformados[[#This Row],[Customer Segment Hidden]],Tabla3[#All],2,FALSE)</f>
        <v>Medium</v>
      </c>
      <c r="AF6011" s="11">
        <v>20.958007675771391</v>
      </c>
      <c r="AG6011" s="2">
        <v>6</v>
      </c>
      <c r="AH6011" s="2" t="s">
        <v>63</v>
      </c>
      <c r="AI6011" s="2" t="str">
        <f>IFERROR(VLOOKUP(DatosTransformados[[#This Row],[Preferred Contact Method Hidden]],Tabla3[#All],2,FALSE),DatosTransformados[[#This Row],[Preferred Contact Method Hidden]])</f>
        <v>SMS</v>
      </c>
      <c r="AJ6011" s="2" t="str">
        <f>VLOOKUP(DatosTransformados[[#This Row],[Applied Discount Hidden]],Tabla3[#All],2,FALSE)</f>
        <v>Yes</v>
      </c>
      <c r="AK6011" s="2" t="b">
        <v>1</v>
      </c>
    </row>
    <row r="6012" spans="1:37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">
        <v>21</v>
      </c>
      <c r="O60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2" s="5" t="s">
        <v>33</v>
      </c>
      <c r="Q6012" s="5">
        <v>5</v>
      </c>
      <c r="R6012" s="5" t="s">
        <v>21</v>
      </c>
      <c r="S6012" s="5" t="s">
        <v>52</v>
      </c>
      <c r="T6012" s="5" t="s">
        <v>25</v>
      </c>
      <c r="U6012" s="5">
        <v>11</v>
      </c>
      <c r="V6012" s="5" t="str">
        <f>PROPER(DatosTransformados[[#This Row],[Payment Method Hidden]])</f>
        <v>Credit Card</v>
      </c>
      <c r="W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012" s="5">
        <v>689</v>
      </c>
      <c r="Y6012" s="5"/>
      <c r="Z6012" s="5"/>
      <c r="AA6012" s="5" t="s">
        <v>6263</v>
      </c>
      <c r="AB6012" s="6">
        <f>DATEVALUE(DatosTransformados[[#This Row],[Contact Date Hidden]])</f>
        <v>43943</v>
      </c>
      <c r="AC6012" s="6">
        <v>44384</v>
      </c>
      <c r="AD6012" s="5" t="s">
        <v>44</v>
      </c>
      <c r="AE6012" s="5" t="str">
        <f>VLOOKUP(DatosTransformados[[#This Row],[Customer Segment Hidden]],Tabla3[#All],2,FALSE)</f>
        <v>Medium</v>
      </c>
      <c r="AF6012" s="12">
        <v>9.6525285717013691</v>
      </c>
      <c r="AG6012" s="5">
        <v>3</v>
      </c>
      <c r="AH6012" s="5" t="s">
        <v>29</v>
      </c>
      <c r="AI6012" s="5" t="str">
        <f>IFERROR(VLOOKUP(DatosTransformados[[#This Row],[Preferred Contact Method Hidden]],Tabla3[#All],2,FALSE),DatosTransformados[[#This Row],[Preferred Contact Method Hidden]])</f>
        <v>Email</v>
      </c>
      <c r="AJ6012" s="5" t="str">
        <f>VLOOKUP(DatosTransformados[[#This Row],[Applied Discount Hidden]],Tabla3[#All],2,FALSE)</f>
        <v>Yes</v>
      </c>
      <c r="AK6012" s="5" t="b">
        <v>1</v>
      </c>
    </row>
    <row r="6013" spans="1:37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">
        <v>21</v>
      </c>
      <c r="O60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3" s="2" t="s">
        <v>21</v>
      </c>
      <c r="Q6013" s="2">
        <v>0</v>
      </c>
      <c r="R6013" s="2" t="s">
        <v>21</v>
      </c>
      <c r="S6013" s="2" t="s">
        <v>24</v>
      </c>
      <c r="T6013" s="2" t="s">
        <v>25</v>
      </c>
      <c r="U6013" s="2">
        <v>21</v>
      </c>
      <c r="V6013" s="2" t="str">
        <f>PROPER(DatosTransformados[[#This Row],[Payment Method Hidden]])</f>
        <v>Credit Card</v>
      </c>
      <c r="W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013" s="2">
        <v>175</v>
      </c>
      <c r="Y6013" s="2"/>
      <c r="Z6013" s="2"/>
      <c r="AA6013" s="2" t="s">
        <v>4844</v>
      </c>
      <c r="AB6013" s="3">
        <f>DATEVALUE(DatosTransformados[[#This Row],[Contact Date Hidden]])</f>
        <v>44345</v>
      </c>
      <c r="AC6013" s="3">
        <v>44847</v>
      </c>
      <c r="AD6013" s="2" t="s">
        <v>38</v>
      </c>
      <c r="AE6013" s="2" t="str">
        <f>VLOOKUP(DatosTransformados[[#This Row],[Customer Segment Hidden]],Tabla3[#All],2,FALSE)</f>
        <v>Low</v>
      </c>
      <c r="AF6013" s="11">
        <v>22.724221061558978</v>
      </c>
      <c r="AG6013" s="2">
        <v>5</v>
      </c>
      <c r="AH6013" s="2" t="s">
        <v>29</v>
      </c>
      <c r="AI6013" s="2" t="str">
        <f>IFERROR(VLOOKUP(DatosTransformados[[#This Row],[Preferred Contact Method Hidden]],Tabla3[#All],2,FALSE),DatosTransformados[[#This Row],[Preferred Contact Method Hidden]])</f>
        <v>Email</v>
      </c>
      <c r="AJ6013" s="2" t="str">
        <f>VLOOKUP(DatosTransformados[[#This Row],[Applied Discount Hidden]],Tabla3[#All],2,FALSE)</f>
        <v>No</v>
      </c>
      <c r="AK6013" s="2" t="b">
        <v>0</v>
      </c>
    </row>
    <row r="6014" spans="1:37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">
        <v>21</v>
      </c>
      <c r="O60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4" s="5" t="s">
        <v>33</v>
      </c>
      <c r="Q6014" s="5">
        <v>2</v>
      </c>
      <c r="R6014" s="5" t="s">
        <v>21</v>
      </c>
      <c r="S6014" s="5" t="s">
        <v>34</v>
      </c>
      <c r="T6014" s="5" t="s">
        <v>25</v>
      </c>
      <c r="U6014" s="5">
        <v>42</v>
      </c>
      <c r="V6014" s="5" t="str">
        <f>PROPER(DatosTransformados[[#This Row],[Payment Method Hidden]])</f>
        <v>Credit Card</v>
      </c>
      <c r="W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6014" s="5">
        <v>1158</v>
      </c>
      <c r="Y6014" s="5"/>
      <c r="Z6014" s="5"/>
      <c r="AA6014" s="5" t="s">
        <v>3366</v>
      </c>
      <c r="AB6014" s="6">
        <f>DATEVALUE(DatosTransformados[[#This Row],[Contact Date Hidden]])</f>
        <v>44224</v>
      </c>
      <c r="AC6014" s="6">
        <v>44027</v>
      </c>
      <c r="AD6014" s="5" t="s">
        <v>38</v>
      </c>
      <c r="AE6014" s="5" t="str">
        <f>VLOOKUP(DatosTransformados[[#This Row],[Customer Segment Hidden]],Tabla3[#All],2,FALSE)</f>
        <v>Low</v>
      </c>
      <c r="AF6014" s="12">
        <v>45.662047139883477</v>
      </c>
      <c r="AG6014" s="5">
        <v>2</v>
      </c>
      <c r="AH6014" s="5" t="s">
        <v>29</v>
      </c>
      <c r="AI6014" s="5" t="str">
        <f>IFERROR(VLOOKUP(DatosTransformados[[#This Row],[Preferred Contact Method Hidden]],Tabla3[#All],2,FALSE),DatosTransformados[[#This Row],[Preferred Contact Method Hidden]])</f>
        <v>Email</v>
      </c>
      <c r="AJ6014" s="5" t="str">
        <f>VLOOKUP(DatosTransformados[[#This Row],[Applied Discount Hidden]],Tabla3[#All],2,FALSE)</f>
        <v>No</v>
      </c>
      <c r="AK6014" s="5" t="b">
        <v>0</v>
      </c>
    </row>
    <row r="6015" spans="1:37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">
        <v>33</v>
      </c>
      <c r="O60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5" s="5" t="s">
        <v>21</v>
      </c>
      <c r="Q6015" s="5">
        <v>0</v>
      </c>
      <c r="R6015" s="5" t="s">
        <v>21</v>
      </c>
      <c r="S6015" s="5" t="s">
        <v>52</v>
      </c>
      <c r="T6015" s="5" t="s">
        <v>35</v>
      </c>
      <c r="U6015" s="5">
        <v>40</v>
      </c>
      <c r="V6015" s="5" t="str">
        <f>PROPER(DatosTransformados[[#This Row],[Payment Method Hidden]])</f>
        <v>Direct Debit</v>
      </c>
      <c r="W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6015" s="5">
        <v>616</v>
      </c>
      <c r="Y6015" s="5"/>
      <c r="Z6015" s="5"/>
      <c r="AA6015" s="5" t="s">
        <v>3546</v>
      </c>
      <c r="AB6015" s="6">
        <f>DATEVALUE(DatosTransformados[[#This Row],[Contact Date Hidden]])</f>
        <v>44970</v>
      </c>
      <c r="AC6015" s="6">
        <v>45156</v>
      </c>
      <c r="AD6015" s="5" t="s">
        <v>44</v>
      </c>
      <c r="AE6015" s="5" t="str">
        <f>VLOOKUP(DatosTransformados[[#This Row],[Customer Segment Hidden]],Tabla3[#All],2,FALSE)</f>
        <v>Medium</v>
      </c>
      <c r="AF6015" s="12">
        <v>37.459203045632172</v>
      </c>
      <c r="AG6015" s="5">
        <v>3</v>
      </c>
      <c r="AH6015" s="5" t="s">
        <v>49</v>
      </c>
      <c r="AI6015" s="5" t="str">
        <f>IFERROR(VLOOKUP(DatosTransformados[[#This Row],[Preferred Contact Method Hidden]],Tabla3[#All],2,FALSE),DatosTransformados[[#This Row],[Preferred Contact Method Hidden]])</f>
        <v>Phone</v>
      </c>
      <c r="AJ6015" s="5" t="str">
        <f>VLOOKUP(DatosTransformados[[#This Row],[Applied Discount Hidden]],Tabla3[#All],2,FALSE)</f>
        <v>Yes</v>
      </c>
      <c r="AK6015" s="5" t="b">
        <v>1</v>
      </c>
    </row>
    <row r="6016" spans="1:37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">
        <v>21</v>
      </c>
      <c r="O60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6" s="2" t="s">
        <v>21</v>
      </c>
      <c r="Q6016" s="2">
        <v>0</v>
      </c>
      <c r="R6016" s="2" t="s">
        <v>33</v>
      </c>
      <c r="S6016" s="2" t="s">
        <v>52</v>
      </c>
      <c r="T6016" s="2" t="s">
        <v>117</v>
      </c>
      <c r="U6016" s="2">
        <v>64</v>
      </c>
      <c r="V6016" s="2" t="str">
        <f>PROPER(DatosTransformados[[#This Row],[Payment Method Hidden]])</f>
        <v>Direct Debit</v>
      </c>
      <c r="W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6016" s="2">
        <v>4538</v>
      </c>
      <c r="Y6016" s="2"/>
      <c r="Z6016" s="2"/>
      <c r="AA6016" s="2" t="s">
        <v>6733</v>
      </c>
      <c r="AB6016" s="3">
        <f>DATEVALUE(DatosTransformados[[#This Row],[Contact Date Hidden]])</f>
        <v>44562</v>
      </c>
      <c r="AC6016" s="3">
        <v>44514</v>
      </c>
      <c r="AD6016" s="2" t="s">
        <v>44</v>
      </c>
      <c r="AE6016" s="2" t="str">
        <f>VLOOKUP(DatosTransformados[[#This Row],[Customer Segment Hidden]],Tabla3[#All],2,FALSE)</f>
        <v>Medium</v>
      </c>
      <c r="AF6016" s="11">
        <v>69.792524344888434</v>
      </c>
      <c r="AG6016" s="2">
        <v>3</v>
      </c>
      <c r="AH6016" s="2" t="s">
        <v>63</v>
      </c>
      <c r="AI6016" s="2" t="str">
        <f>IFERROR(VLOOKUP(DatosTransformados[[#This Row],[Preferred Contact Method Hidden]],Tabla3[#All],2,FALSE),DatosTransformados[[#This Row],[Preferred Contact Method Hidden]])</f>
        <v>SMS</v>
      </c>
      <c r="AJ6016" s="2" t="str">
        <f>VLOOKUP(DatosTransformados[[#This Row],[Applied Discount Hidden]],Tabla3[#All],2,FALSE)</f>
        <v>Yes</v>
      </c>
      <c r="AK6016" s="2" t="b">
        <v>1</v>
      </c>
    </row>
    <row r="6017" spans="1:37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">
        <v>21</v>
      </c>
      <c r="O60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7" s="2" t="s">
        <v>33</v>
      </c>
      <c r="Q6017" s="2">
        <v>3</v>
      </c>
      <c r="R6017" s="2" t="s">
        <v>21</v>
      </c>
      <c r="S6017" s="2" t="s">
        <v>24</v>
      </c>
      <c r="T6017" s="2" t="s">
        <v>117</v>
      </c>
      <c r="U6017" s="2">
        <v>30</v>
      </c>
      <c r="V6017" s="2" t="str">
        <f>PROPER(DatosTransformados[[#This Row],[Payment Method Hidden]])</f>
        <v>Direct Debit</v>
      </c>
      <c r="W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017" s="2">
        <v>1723</v>
      </c>
      <c r="Y6017" s="2"/>
      <c r="Z6017" s="2"/>
      <c r="AA6017" s="2" t="s">
        <v>8588</v>
      </c>
      <c r="AB6017" s="3">
        <f>DATEVALUE(DatosTransformados[[#This Row],[Contact Date Hidden]])</f>
        <v>44598</v>
      </c>
      <c r="AC6017" s="3">
        <v>44253</v>
      </c>
      <c r="AD6017" s="2" t="s">
        <v>38</v>
      </c>
      <c r="AE6017" s="2" t="str">
        <f>VLOOKUP(DatosTransformados[[#This Row],[Customer Segment Hidden]],Tabla3[#All],2,FALSE)</f>
        <v>Low</v>
      </c>
      <c r="AF6017" s="11">
        <v>28.679914284636769</v>
      </c>
      <c r="AG6017" s="2">
        <v>8</v>
      </c>
      <c r="AH6017" s="2" t="s">
        <v>49</v>
      </c>
      <c r="AI6017" s="2" t="str">
        <f>IFERROR(VLOOKUP(DatosTransformados[[#This Row],[Preferred Contact Method Hidden]],Tabla3[#All],2,FALSE),DatosTransformados[[#This Row],[Preferred Contact Method Hidden]])</f>
        <v>Phone</v>
      </c>
      <c r="AJ6017" s="2" t="str">
        <f>VLOOKUP(DatosTransformados[[#This Row],[Applied Discount Hidden]],Tabla3[#All],2,FALSE)</f>
        <v>No</v>
      </c>
      <c r="AK6017" s="2" t="b">
        <v>0</v>
      </c>
    </row>
    <row r="6018" spans="1:37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">
        <v>21</v>
      </c>
      <c r="O60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8" s="5" t="s">
        <v>33</v>
      </c>
      <c r="Q6018" s="5">
        <v>4</v>
      </c>
      <c r="R6018" s="5" t="s">
        <v>33</v>
      </c>
      <c r="S6018" s="5" t="s">
        <v>52</v>
      </c>
      <c r="T6018" s="5" t="s">
        <v>25</v>
      </c>
      <c r="U6018" s="5">
        <v>34</v>
      </c>
      <c r="V6018" s="5" t="str">
        <f>PROPER(DatosTransformados[[#This Row],[Payment Method Hidden]])</f>
        <v>Credit Card</v>
      </c>
      <c r="W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018" s="5">
        <v>2426</v>
      </c>
      <c r="Y6018" s="5"/>
      <c r="Z6018" s="5"/>
      <c r="AA6018" s="5" t="s">
        <v>1943</v>
      </c>
      <c r="AB6018" s="6">
        <f>DATEVALUE(DatosTransformados[[#This Row],[Contact Date Hidden]])</f>
        <v>44199</v>
      </c>
      <c r="AC6018" s="6">
        <v>43916</v>
      </c>
      <c r="AD6018" s="5" t="s">
        <v>44</v>
      </c>
      <c r="AE6018" s="5" t="str">
        <f>VLOOKUP(DatosTransformados[[#This Row],[Customer Segment Hidden]],Tabla3[#All],2,FALSE)</f>
        <v>Medium</v>
      </c>
      <c r="AF6018" s="12">
        <v>27.395652681061051</v>
      </c>
      <c r="AG6018" s="5">
        <v>10</v>
      </c>
      <c r="AH6018" s="5" t="s">
        <v>29</v>
      </c>
      <c r="AI6018" s="5" t="str">
        <f>IFERROR(VLOOKUP(DatosTransformados[[#This Row],[Preferred Contact Method Hidden]],Tabla3[#All],2,FALSE),DatosTransformados[[#This Row],[Preferred Contact Method Hidden]])</f>
        <v>Email</v>
      </c>
      <c r="AJ6018" s="5" t="str">
        <f>VLOOKUP(DatosTransformados[[#This Row],[Applied Discount Hidden]],Tabla3[#All],2,FALSE)</f>
        <v>No</v>
      </c>
      <c r="AK6018" s="5" t="b">
        <v>0</v>
      </c>
    </row>
    <row r="6019" spans="1:37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">
        <v>21</v>
      </c>
      <c r="O60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19" s="2" t="s">
        <v>21</v>
      </c>
      <c r="Q6019" s="2">
        <v>0</v>
      </c>
      <c r="R6019" s="2" t="s">
        <v>21</v>
      </c>
      <c r="S6019" s="2" t="s">
        <v>24</v>
      </c>
      <c r="T6019" s="2" t="s">
        <v>35</v>
      </c>
      <c r="U6019" s="2">
        <v>22</v>
      </c>
      <c r="V6019" s="2" t="str">
        <f>PROPER(DatosTransformados[[#This Row],[Payment Method Hidden]])</f>
        <v>Direct Debit</v>
      </c>
      <c r="W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019" s="2">
        <v>472</v>
      </c>
      <c r="Y6019" s="2" t="s">
        <v>103</v>
      </c>
      <c r="Z6019" s="2" t="s">
        <v>104</v>
      </c>
      <c r="AA6019" s="2" t="s">
        <v>6988</v>
      </c>
      <c r="AB6019" s="3">
        <f>DATEVALUE(DatosTransformados[[#This Row],[Contact Date Hidden]])</f>
        <v>45112</v>
      </c>
      <c r="AC6019" s="3">
        <v>44292</v>
      </c>
      <c r="AD6019" s="2" t="s">
        <v>38</v>
      </c>
      <c r="AE6019" s="2" t="str">
        <f>VLOOKUP(DatosTransformados[[#This Row],[Customer Segment Hidden]],Tabla3[#All],2,FALSE)</f>
        <v>Low</v>
      </c>
      <c r="AF6019" s="11">
        <v>18.452420001006178</v>
      </c>
      <c r="AG6019" s="2">
        <v>7</v>
      </c>
      <c r="AH6019" s="2" t="s">
        <v>63</v>
      </c>
      <c r="AI6019" s="2" t="str">
        <f>IFERROR(VLOOKUP(DatosTransformados[[#This Row],[Preferred Contact Method Hidden]],Tabla3[#All],2,FALSE),DatosTransformados[[#This Row],[Preferred Contact Method Hidden]])</f>
        <v>SMS</v>
      </c>
      <c r="AJ6019" s="2" t="str">
        <f>VLOOKUP(DatosTransformados[[#This Row],[Applied Discount Hidden]],Tabla3[#All],2,FALSE)</f>
        <v>No</v>
      </c>
      <c r="AK6019" s="2" t="b">
        <v>0</v>
      </c>
    </row>
    <row r="6020" spans="1:37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">
        <v>33</v>
      </c>
      <c r="O60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0" s="5" t="s">
        <v>21</v>
      </c>
      <c r="Q6020" s="5">
        <v>0</v>
      </c>
      <c r="R6020" s="5" t="s">
        <v>33</v>
      </c>
      <c r="S6020" s="5" t="s">
        <v>24</v>
      </c>
      <c r="T6020" s="5" t="s">
        <v>117</v>
      </c>
      <c r="U6020" s="5">
        <v>38</v>
      </c>
      <c r="V6020" s="5" t="str">
        <f>PROPER(DatosTransformados[[#This Row],[Payment Method Hidden]])</f>
        <v>Direct Debit</v>
      </c>
      <c r="W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020" s="5">
        <v>1093</v>
      </c>
      <c r="Y6020" s="5"/>
      <c r="Z6020" s="5"/>
      <c r="AA6020" s="5" t="s">
        <v>2531</v>
      </c>
      <c r="AB6020" s="6">
        <f>DATEVALUE(DatosTransformados[[#This Row],[Contact Date Hidden]])</f>
        <v>45079</v>
      </c>
      <c r="AC6020" s="6">
        <v>45278</v>
      </c>
      <c r="AD6020" s="5" t="s">
        <v>38</v>
      </c>
      <c r="AE6020" s="5" t="str">
        <f>VLOOKUP(DatosTransformados[[#This Row],[Customer Segment Hidden]],Tabla3[#All],2,FALSE)</f>
        <v>Low</v>
      </c>
      <c r="AF6020" s="12">
        <v>38.936740953226867</v>
      </c>
      <c r="AG6020" s="5">
        <v>10</v>
      </c>
      <c r="AH6020" s="5" t="s">
        <v>29</v>
      </c>
      <c r="AI6020" s="5" t="str">
        <f>IFERROR(VLOOKUP(DatosTransformados[[#This Row],[Preferred Contact Method Hidden]],Tabla3[#All],2,FALSE),DatosTransformados[[#This Row],[Preferred Contact Method Hidden]])</f>
        <v>Email</v>
      </c>
      <c r="AJ6020" s="5" t="str">
        <f>VLOOKUP(DatosTransformados[[#This Row],[Applied Discount Hidden]],Tabla3[#All],2,FALSE)</f>
        <v>No</v>
      </c>
      <c r="AK6020" s="5" t="b">
        <v>0</v>
      </c>
    </row>
    <row r="6021" spans="1:37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">
        <v>21</v>
      </c>
      <c r="O60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1" s="5" t="s">
        <v>21</v>
      </c>
      <c r="Q6021" s="5">
        <v>0</v>
      </c>
      <c r="R6021" s="5" t="s">
        <v>21</v>
      </c>
      <c r="S6021" s="5" t="s">
        <v>24</v>
      </c>
      <c r="T6021" s="5" t="s">
        <v>35</v>
      </c>
      <c r="U6021" s="5">
        <v>10</v>
      </c>
      <c r="V6021" s="5" t="str">
        <f>PROPER(DatosTransformados[[#This Row],[Payment Method Hidden]])</f>
        <v>Direct Debit</v>
      </c>
      <c r="W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021" s="5">
        <v>10</v>
      </c>
      <c r="Y6021" s="5"/>
      <c r="Z6021" s="5"/>
      <c r="AA6021" s="5" t="s">
        <v>1383</v>
      </c>
      <c r="AB6021" s="6">
        <f>DATEVALUE(DatosTransformados[[#This Row],[Contact Date Hidden]])</f>
        <v>44363</v>
      </c>
      <c r="AC6021" s="6">
        <v>44870</v>
      </c>
      <c r="AD6021" s="5" t="s">
        <v>44</v>
      </c>
      <c r="AE6021" s="5" t="str">
        <f>VLOOKUP(DatosTransformados[[#This Row],[Customer Segment Hidden]],Tabla3[#All],2,FALSE)</f>
        <v>Medium</v>
      </c>
      <c r="AF6021" s="12">
        <v>11.494561930496211</v>
      </c>
      <c r="AG6021" s="5">
        <v>10</v>
      </c>
      <c r="AH6021" s="5" t="s">
        <v>63</v>
      </c>
      <c r="AI6021" s="5" t="str">
        <f>IFERROR(VLOOKUP(DatosTransformados[[#This Row],[Preferred Contact Method Hidden]],Tabla3[#All],2,FALSE),DatosTransformados[[#This Row],[Preferred Contact Method Hidden]])</f>
        <v>SMS</v>
      </c>
      <c r="AJ6021" s="5" t="str">
        <f>VLOOKUP(DatosTransformados[[#This Row],[Applied Discount Hidden]],Tabla3[#All],2,FALSE)</f>
        <v>No</v>
      </c>
      <c r="AK6021" s="5" t="b">
        <v>0</v>
      </c>
    </row>
    <row r="6022" spans="1:37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">
        <v>21</v>
      </c>
      <c r="O60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2" s="2" t="s">
        <v>21</v>
      </c>
      <c r="Q6022" s="2">
        <v>0</v>
      </c>
      <c r="R6022" s="2" t="s">
        <v>21</v>
      </c>
      <c r="S6022" s="2" t="s">
        <v>24</v>
      </c>
      <c r="T6022" s="2" t="s">
        <v>25</v>
      </c>
      <c r="U6022" s="2">
        <v>18</v>
      </c>
      <c r="V6022" s="2" t="str">
        <f>PROPER(DatosTransformados[[#This Row],[Payment Method Hidden]])</f>
        <v>Credit Card</v>
      </c>
      <c r="W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022" s="2">
        <v>54</v>
      </c>
      <c r="Y6022" s="2" t="s">
        <v>134</v>
      </c>
      <c r="Z6022" s="2" t="s">
        <v>403</v>
      </c>
      <c r="AA6022" s="2" t="s">
        <v>8566</v>
      </c>
      <c r="AB6022" s="3">
        <f>DATEVALUE(DatosTransformados[[#This Row],[Contact Date Hidden]])</f>
        <v>45151</v>
      </c>
      <c r="AC6022" s="3">
        <v>44648</v>
      </c>
      <c r="AD6022" s="2" t="s">
        <v>38</v>
      </c>
      <c r="AE6022" s="2" t="str">
        <f>VLOOKUP(DatosTransformados[[#This Row],[Customer Segment Hidden]],Tabla3[#All],2,FALSE)</f>
        <v>Low</v>
      </c>
      <c r="AF6022" s="11">
        <v>14.598027871187179</v>
      </c>
      <c r="AG6022" s="2">
        <v>1</v>
      </c>
      <c r="AH6022" s="2" t="s">
        <v>29</v>
      </c>
      <c r="AI6022" s="2" t="str">
        <f>IFERROR(VLOOKUP(DatosTransformados[[#This Row],[Preferred Contact Method Hidden]],Tabla3[#All],2,FALSE),DatosTransformados[[#This Row],[Preferred Contact Method Hidden]])</f>
        <v>Email</v>
      </c>
      <c r="AJ6022" s="2" t="str">
        <f>VLOOKUP(DatosTransformados[[#This Row],[Applied Discount Hidden]],Tabla3[#All],2,FALSE)</f>
        <v>Yes</v>
      </c>
      <c r="AK6022" s="2" t="b">
        <v>1</v>
      </c>
    </row>
    <row r="6023" spans="1:37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">
        <v>21</v>
      </c>
      <c r="O60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3" s="5" t="s">
        <v>21</v>
      </c>
      <c r="Q6023" s="5">
        <v>0</v>
      </c>
      <c r="R6023" s="5" t="s">
        <v>33</v>
      </c>
      <c r="S6023" s="5" t="s">
        <v>52</v>
      </c>
      <c r="T6023" s="5" t="s">
        <v>35</v>
      </c>
      <c r="U6023" s="5">
        <v>43</v>
      </c>
      <c r="V6023" s="5" t="str">
        <f>PROPER(DatosTransformados[[#This Row],[Payment Method Hidden]])</f>
        <v>Direct Debit</v>
      </c>
      <c r="W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023" s="5">
        <v>2625</v>
      </c>
      <c r="Y6023" s="5"/>
      <c r="Z6023" s="5"/>
      <c r="AA6023" s="5" t="s">
        <v>6993</v>
      </c>
      <c r="AB6023" s="6">
        <f>DATEVALUE(DatosTransformados[[#This Row],[Contact Date Hidden]])</f>
        <v>44429</v>
      </c>
      <c r="AC6023" s="6">
        <v>44305</v>
      </c>
      <c r="AD6023" s="5" t="s">
        <v>28</v>
      </c>
      <c r="AE6023" s="5" t="str">
        <f>VLOOKUP(DatosTransformados[[#This Row],[Customer Segment Hidden]],Tabla3[#All],2,FALSE)</f>
        <v>High</v>
      </c>
      <c r="AF6023" s="12">
        <v>46.806514320695371</v>
      </c>
      <c r="AG6023" s="5">
        <v>6</v>
      </c>
      <c r="AH6023" s="5" t="s">
        <v>29</v>
      </c>
      <c r="AI6023" s="5" t="str">
        <f>IFERROR(VLOOKUP(DatosTransformados[[#This Row],[Preferred Contact Method Hidden]],Tabla3[#All],2,FALSE),DatosTransformados[[#This Row],[Preferred Contact Method Hidden]])</f>
        <v>Email</v>
      </c>
      <c r="AJ6023" s="5" t="str">
        <f>VLOOKUP(DatosTransformados[[#This Row],[Applied Discount Hidden]],Tabla3[#All],2,FALSE)</f>
        <v>Yes</v>
      </c>
      <c r="AK6023" s="5" t="b">
        <v>1</v>
      </c>
    </row>
    <row r="6024" spans="1:37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">
        <v>21</v>
      </c>
      <c r="O60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4" s="2" t="s">
        <v>21</v>
      </c>
      <c r="Q6024" s="2">
        <v>0</v>
      </c>
      <c r="R6024" s="2" t="s">
        <v>21</v>
      </c>
      <c r="S6024" s="2" t="s">
        <v>24</v>
      </c>
      <c r="T6024" s="2" t="s">
        <v>123</v>
      </c>
      <c r="U6024" s="2">
        <v>42</v>
      </c>
      <c r="V6024" s="2" t="str">
        <f>PROPER(DatosTransformados[[#This Row],[Payment Method Hidden]])</f>
        <v>Credit Card</v>
      </c>
      <c r="W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024" s="2">
        <v>1064</v>
      </c>
      <c r="Y6024" s="2" t="s">
        <v>156</v>
      </c>
      <c r="Z6024" s="2" t="s">
        <v>157</v>
      </c>
      <c r="AA6024" s="2" t="s">
        <v>4215</v>
      </c>
      <c r="AB6024" s="3">
        <f>DATEVALUE(DatosTransformados[[#This Row],[Contact Date Hidden]])</f>
        <v>44896</v>
      </c>
      <c r="AC6024" s="3">
        <v>44823</v>
      </c>
      <c r="AD6024" s="2" t="s">
        <v>38</v>
      </c>
      <c r="AE6024" s="2" t="str">
        <f>VLOOKUP(DatosTransformados[[#This Row],[Customer Segment Hidden]],Tabla3[#All],2,FALSE)</f>
        <v>Low</v>
      </c>
      <c r="AF6024" s="11">
        <v>47.401249521835183</v>
      </c>
      <c r="AG6024" s="2">
        <v>8</v>
      </c>
      <c r="AH6024" s="2" t="s">
        <v>29</v>
      </c>
      <c r="AI6024" s="2" t="str">
        <f>IFERROR(VLOOKUP(DatosTransformados[[#This Row],[Preferred Contact Method Hidden]],Tabla3[#All],2,FALSE),DatosTransformados[[#This Row],[Preferred Contact Method Hidden]])</f>
        <v>Email</v>
      </c>
      <c r="AJ6024" s="2" t="str">
        <f>VLOOKUP(DatosTransformados[[#This Row],[Applied Discount Hidden]],Tabla3[#All],2,FALSE)</f>
        <v>Yes</v>
      </c>
      <c r="AK6024" s="2" t="b">
        <v>1</v>
      </c>
    </row>
    <row r="6025" spans="1:37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">
        <v>21</v>
      </c>
      <c r="O60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5" s="5" t="s">
        <v>21</v>
      </c>
      <c r="Q6025" s="5">
        <v>0</v>
      </c>
      <c r="R6025" s="5" t="s">
        <v>21</v>
      </c>
      <c r="S6025" s="5" t="s">
        <v>24</v>
      </c>
      <c r="T6025" s="5" t="s">
        <v>123</v>
      </c>
      <c r="U6025" s="5">
        <v>53</v>
      </c>
      <c r="V6025" s="5" t="str">
        <f>PROPER(DatosTransformados[[#This Row],[Payment Method Hidden]])</f>
        <v>Credit Card</v>
      </c>
      <c r="W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025" s="5">
        <v>306</v>
      </c>
      <c r="Y6025" s="5" t="s">
        <v>87</v>
      </c>
      <c r="Z6025" s="5" t="s">
        <v>180</v>
      </c>
      <c r="AA6025" s="5" t="s">
        <v>2467</v>
      </c>
      <c r="AB6025" s="6">
        <f>DATEVALUE(DatosTransformados[[#This Row],[Contact Date Hidden]])</f>
        <v>45114</v>
      </c>
      <c r="AC6025" s="6">
        <v>45217</v>
      </c>
      <c r="AD6025" s="5" t="s">
        <v>38</v>
      </c>
      <c r="AE6025" s="5" t="str">
        <f>VLOOKUP(DatosTransformados[[#This Row],[Customer Segment Hidden]],Tabla3[#All],2,FALSE)</f>
        <v>Low</v>
      </c>
      <c r="AF6025" s="12">
        <v>56.963602966992497</v>
      </c>
      <c r="AG6025" s="5">
        <v>8</v>
      </c>
      <c r="AH6025" s="5" t="s">
        <v>49</v>
      </c>
      <c r="AI6025" s="5" t="str">
        <f>IFERROR(VLOOKUP(DatosTransformados[[#This Row],[Preferred Contact Method Hidden]],Tabla3[#All],2,FALSE),DatosTransformados[[#This Row],[Preferred Contact Method Hidden]])</f>
        <v>Phone</v>
      </c>
      <c r="AJ6025" s="5" t="str">
        <f>VLOOKUP(DatosTransformados[[#This Row],[Applied Discount Hidden]],Tabla3[#All],2,FALSE)</f>
        <v>No</v>
      </c>
      <c r="AK6025" s="5" t="b">
        <v>0</v>
      </c>
    </row>
    <row r="6026" spans="1:37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">
        <v>21</v>
      </c>
      <c r="O60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6" s="2" t="s">
        <v>21</v>
      </c>
      <c r="Q6026" s="2">
        <v>0</v>
      </c>
      <c r="R6026" s="2" t="s">
        <v>21</v>
      </c>
      <c r="S6026" s="2" t="s">
        <v>24</v>
      </c>
      <c r="T6026" s="2" t="s">
        <v>117</v>
      </c>
      <c r="U6026" s="2">
        <v>27</v>
      </c>
      <c r="V6026" s="2" t="str">
        <f>PROPER(DatosTransformados[[#This Row],[Payment Method Hidden]])</f>
        <v>Direct Debit</v>
      </c>
      <c r="W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026" s="2">
        <v>681</v>
      </c>
      <c r="Y6026" s="2" t="s">
        <v>42</v>
      </c>
      <c r="Z6026" s="2" t="s">
        <v>213</v>
      </c>
      <c r="AA6026" s="2" t="s">
        <v>8597</v>
      </c>
      <c r="AB6026" s="3">
        <f>DATEVALUE(DatosTransformados[[#This Row],[Contact Date Hidden]])</f>
        <v>44774</v>
      </c>
      <c r="AC6026" s="3">
        <v>44197</v>
      </c>
      <c r="AD6026" s="2" t="s">
        <v>38</v>
      </c>
      <c r="AE6026" s="2" t="str">
        <f>VLOOKUP(DatosTransformados[[#This Row],[Customer Segment Hidden]],Tabla3[#All],2,FALSE)</f>
        <v>Low</v>
      </c>
      <c r="AF6026" s="11">
        <v>23.996867300440329</v>
      </c>
      <c r="AG6026" s="2">
        <v>2</v>
      </c>
      <c r="AH6026" s="2" t="s">
        <v>29</v>
      </c>
      <c r="AI6026" s="2" t="str">
        <f>IFERROR(VLOOKUP(DatosTransformados[[#This Row],[Preferred Contact Method Hidden]],Tabla3[#All],2,FALSE),DatosTransformados[[#This Row],[Preferred Contact Method Hidden]])</f>
        <v>Email</v>
      </c>
      <c r="AJ6026" s="2" t="str">
        <f>VLOOKUP(DatosTransformados[[#This Row],[Applied Discount Hidden]],Tabla3[#All],2,FALSE)</f>
        <v>No</v>
      </c>
      <c r="AK6026" s="2" t="b">
        <v>0</v>
      </c>
    </row>
    <row r="6027" spans="1:37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">
        <v>21</v>
      </c>
      <c r="O60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7" s="5" t="s">
        <v>33</v>
      </c>
      <c r="Q6027" s="5">
        <v>5</v>
      </c>
      <c r="R6027" s="5" t="s">
        <v>21</v>
      </c>
      <c r="S6027" s="5" t="s">
        <v>24</v>
      </c>
      <c r="T6027" s="5" t="s">
        <v>123</v>
      </c>
      <c r="U6027" s="5">
        <v>30</v>
      </c>
      <c r="V6027" s="5" t="str">
        <f>PROPER(DatosTransformados[[#This Row],[Payment Method Hidden]])</f>
        <v>Credit Card</v>
      </c>
      <c r="W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027" s="5">
        <v>249</v>
      </c>
      <c r="Y6027" s="5"/>
      <c r="Z6027" s="5"/>
      <c r="AA6027" s="5" t="s">
        <v>3433</v>
      </c>
      <c r="AB6027" s="6">
        <f>DATEVALUE(DatosTransformados[[#This Row],[Contact Date Hidden]])</f>
        <v>44082</v>
      </c>
      <c r="AC6027" s="6">
        <v>44546</v>
      </c>
      <c r="AD6027" s="5" t="s">
        <v>38</v>
      </c>
      <c r="AE6027" s="5" t="str">
        <f>VLOOKUP(DatosTransformados[[#This Row],[Customer Segment Hidden]],Tabla3[#All],2,FALSE)</f>
        <v>Low</v>
      </c>
      <c r="AF6027" s="12">
        <v>31.515430567493048</v>
      </c>
      <c r="AG6027" s="5">
        <v>5</v>
      </c>
      <c r="AH6027" s="5" t="s">
        <v>63</v>
      </c>
      <c r="AI6027" s="5" t="str">
        <f>IFERROR(VLOOKUP(DatosTransformados[[#This Row],[Preferred Contact Method Hidden]],Tabla3[#All],2,FALSE),DatosTransformados[[#This Row],[Preferred Contact Method Hidden]])</f>
        <v>SMS</v>
      </c>
      <c r="AJ6027" s="5" t="str">
        <f>VLOOKUP(DatosTransformados[[#This Row],[Applied Discount Hidden]],Tabla3[#All],2,FALSE)</f>
        <v>No</v>
      </c>
      <c r="AK6027" s="5" t="b">
        <v>0</v>
      </c>
    </row>
    <row r="6028" spans="1:37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">
        <v>21</v>
      </c>
      <c r="O60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8" s="2" t="s">
        <v>21</v>
      </c>
      <c r="Q6028" s="2">
        <v>0</v>
      </c>
      <c r="R6028" s="2" t="s">
        <v>33</v>
      </c>
      <c r="S6028" s="2" t="s">
        <v>24</v>
      </c>
      <c r="T6028" s="2" t="s">
        <v>25</v>
      </c>
      <c r="U6028" s="2">
        <v>50</v>
      </c>
      <c r="V6028" s="2" t="str">
        <f>PROPER(DatosTransformados[[#This Row],[Payment Method Hidden]])</f>
        <v>Credit Card</v>
      </c>
      <c r="W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028" s="2">
        <v>467</v>
      </c>
      <c r="Y6028" s="2" t="s">
        <v>134</v>
      </c>
      <c r="Z6028" s="2" t="s">
        <v>135</v>
      </c>
      <c r="AA6028" s="2" t="s">
        <v>4099</v>
      </c>
      <c r="AB6028" s="3">
        <f>DATEVALUE(DatosTransformados[[#This Row],[Contact Date Hidden]])</f>
        <v>45244</v>
      </c>
      <c r="AC6028" s="3">
        <v>44999</v>
      </c>
      <c r="AD6028" s="2" t="s">
        <v>38</v>
      </c>
      <c r="AE6028" s="2" t="str">
        <f>VLOOKUP(DatosTransformados[[#This Row],[Customer Segment Hidden]],Tabla3[#All],2,FALSE)</f>
        <v>Low</v>
      </c>
      <c r="AF6028" s="11">
        <v>42.994499627746791</v>
      </c>
      <c r="AG6028" s="2">
        <v>3</v>
      </c>
      <c r="AH6028" s="2" t="s">
        <v>63</v>
      </c>
      <c r="AI6028" s="2" t="str">
        <f>IFERROR(VLOOKUP(DatosTransformados[[#This Row],[Preferred Contact Method Hidden]],Tabla3[#All],2,FALSE),DatosTransformados[[#This Row],[Preferred Contact Method Hidden]])</f>
        <v>SMS</v>
      </c>
      <c r="AJ6028" s="2" t="str">
        <f>VLOOKUP(DatosTransformados[[#This Row],[Applied Discount Hidden]],Tabla3[#All],2,FALSE)</f>
        <v>Yes</v>
      </c>
      <c r="AK6028" s="2" t="b">
        <v>1</v>
      </c>
    </row>
    <row r="6029" spans="1:37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">
        <v>21</v>
      </c>
      <c r="O60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29" s="5" t="s">
        <v>33</v>
      </c>
      <c r="Q6029" s="5">
        <v>5</v>
      </c>
      <c r="R6029" s="5" t="s">
        <v>21</v>
      </c>
      <c r="S6029" s="5" t="s">
        <v>24</v>
      </c>
      <c r="T6029" s="5" t="s">
        <v>35</v>
      </c>
      <c r="U6029" s="5">
        <v>34</v>
      </c>
      <c r="V6029" s="5" t="str">
        <f>PROPER(DatosTransformados[[#This Row],[Payment Method Hidden]])</f>
        <v>Direct Debit</v>
      </c>
      <c r="W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029" s="5">
        <v>877</v>
      </c>
      <c r="Y6029" s="5"/>
      <c r="Z6029" s="5"/>
      <c r="AA6029" s="5" t="s">
        <v>4469</v>
      </c>
      <c r="AB6029" s="6">
        <f>DATEVALUE(DatosTransformados[[#This Row],[Contact Date Hidden]])</f>
        <v>44374</v>
      </c>
      <c r="AC6029" s="6">
        <v>44002</v>
      </c>
      <c r="AD6029" s="5" t="s">
        <v>44</v>
      </c>
      <c r="AE6029" s="5" t="str">
        <f>VLOOKUP(DatosTransformados[[#This Row],[Customer Segment Hidden]],Tabla3[#All],2,FALSE)</f>
        <v>Medium</v>
      </c>
      <c r="AF6029" s="12">
        <v>33.448947892444068</v>
      </c>
      <c r="AG6029" s="5">
        <v>5</v>
      </c>
      <c r="AH6029" s="5" t="s">
        <v>63</v>
      </c>
      <c r="AI6029" s="5" t="str">
        <f>IFERROR(VLOOKUP(DatosTransformados[[#This Row],[Preferred Contact Method Hidden]],Tabla3[#All],2,FALSE),DatosTransformados[[#This Row],[Preferred Contact Method Hidden]])</f>
        <v>SMS</v>
      </c>
      <c r="AJ6029" s="5" t="str">
        <f>VLOOKUP(DatosTransformados[[#This Row],[Applied Discount Hidden]],Tabla3[#All],2,FALSE)</f>
        <v>No</v>
      </c>
      <c r="AK6029" s="5" t="b">
        <v>0</v>
      </c>
    </row>
    <row r="6030" spans="1:37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">
        <v>21</v>
      </c>
      <c r="O60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0" s="2" t="s">
        <v>21</v>
      </c>
      <c r="Q6030" s="2">
        <v>0</v>
      </c>
      <c r="R6030" s="2" t="s">
        <v>21</v>
      </c>
      <c r="S6030" s="2" t="s">
        <v>24</v>
      </c>
      <c r="T6030" s="2" t="s">
        <v>25</v>
      </c>
      <c r="U6030" s="2">
        <v>42</v>
      </c>
      <c r="V6030" s="2" t="str">
        <f>PROPER(DatosTransformados[[#This Row],[Payment Method Hidden]])</f>
        <v>Credit Card</v>
      </c>
      <c r="W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030" s="2">
        <v>934</v>
      </c>
      <c r="Y6030" s="2" t="s">
        <v>42</v>
      </c>
      <c r="Z6030" s="2" t="s">
        <v>279</v>
      </c>
      <c r="AA6030" s="2" t="s">
        <v>4724</v>
      </c>
      <c r="AB6030" s="3">
        <f>DATEVALUE(DatosTransformados[[#This Row],[Contact Date Hidden]])</f>
        <v>44490</v>
      </c>
      <c r="AC6030" s="3">
        <v>44105</v>
      </c>
      <c r="AD6030" s="2" t="s">
        <v>28</v>
      </c>
      <c r="AE6030" s="2" t="str">
        <f>VLOOKUP(DatosTransformados[[#This Row],[Customer Segment Hidden]],Tabla3[#All],2,FALSE)</f>
        <v>High</v>
      </c>
      <c r="AF6030" s="11">
        <v>36.754824111223257</v>
      </c>
      <c r="AG6030" s="2">
        <v>8</v>
      </c>
      <c r="AH6030" s="2" t="s">
        <v>49</v>
      </c>
      <c r="AI6030" s="2" t="str">
        <f>IFERROR(VLOOKUP(DatosTransformados[[#This Row],[Preferred Contact Method Hidden]],Tabla3[#All],2,FALSE),DatosTransformados[[#This Row],[Preferred Contact Method Hidden]])</f>
        <v>Phone</v>
      </c>
      <c r="AJ6030" s="2" t="str">
        <f>VLOOKUP(DatosTransformados[[#This Row],[Applied Discount Hidden]],Tabla3[#All],2,FALSE)</f>
        <v>Yes</v>
      </c>
      <c r="AK6030" s="2" t="b">
        <v>1</v>
      </c>
    </row>
    <row r="6031" spans="1:37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">
        <v>21</v>
      </c>
      <c r="O60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1" s="5" t="s">
        <v>33</v>
      </c>
      <c r="Q6031" s="5">
        <v>6</v>
      </c>
      <c r="R6031" s="5" t="s">
        <v>33</v>
      </c>
      <c r="S6031" s="5" t="s">
        <v>52</v>
      </c>
      <c r="T6031" s="5" t="s">
        <v>35</v>
      </c>
      <c r="U6031" s="5">
        <v>28</v>
      </c>
      <c r="V6031" s="5" t="str">
        <f>PROPER(DatosTransformados[[#This Row],[Payment Method Hidden]])</f>
        <v>Direct Debit</v>
      </c>
      <c r="W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031" s="5">
        <v>2016</v>
      </c>
      <c r="Y6031" s="5"/>
      <c r="Z6031" s="5"/>
      <c r="AA6031" s="5" t="s">
        <v>8603</v>
      </c>
      <c r="AB6031" s="6">
        <f>DATEVALUE(DatosTransformados[[#This Row],[Contact Date Hidden]])</f>
        <v>44697</v>
      </c>
      <c r="AC6031" s="6">
        <v>45178</v>
      </c>
      <c r="AD6031" s="5" t="s">
        <v>38</v>
      </c>
      <c r="AE6031" s="5" t="str">
        <f>VLOOKUP(DatosTransformados[[#This Row],[Customer Segment Hidden]],Tabla3[#All],2,FALSE)</f>
        <v>Low</v>
      </c>
      <c r="AF6031" s="12">
        <v>22.413037735675019</v>
      </c>
      <c r="AG6031" s="5">
        <v>8</v>
      </c>
      <c r="AH6031" s="5" t="s">
        <v>49</v>
      </c>
      <c r="AI6031" s="5" t="str">
        <f>IFERROR(VLOOKUP(DatosTransformados[[#This Row],[Preferred Contact Method Hidden]],Tabla3[#All],2,FALSE),DatosTransformados[[#This Row],[Preferred Contact Method Hidden]])</f>
        <v>Phone</v>
      </c>
      <c r="AJ6031" s="5" t="str">
        <f>VLOOKUP(DatosTransformados[[#This Row],[Applied Discount Hidden]],Tabla3[#All],2,FALSE)</f>
        <v>No</v>
      </c>
      <c r="AK6031" s="5" t="b">
        <v>0</v>
      </c>
    </row>
    <row r="6032" spans="1:37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">
        <v>21</v>
      </c>
      <c r="O60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2" s="2" t="s">
        <v>21</v>
      </c>
      <c r="Q6032" s="2">
        <v>0</v>
      </c>
      <c r="R6032" s="2" t="s">
        <v>21</v>
      </c>
      <c r="S6032" s="2" t="s">
        <v>24</v>
      </c>
      <c r="T6032" s="2" t="s">
        <v>117</v>
      </c>
      <c r="U6032" s="2">
        <v>55</v>
      </c>
      <c r="V6032" s="2" t="str">
        <f>PROPER(DatosTransformados[[#This Row],[Payment Method Hidden]])</f>
        <v>Direct Debit</v>
      </c>
      <c r="W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032" s="2">
        <v>2854</v>
      </c>
      <c r="Y6032" s="2" t="s">
        <v>42</v>
      </c>
      <c r="Z6032" s="2" t="s">
        <v>184</v>
      </c>
      <c r="AA6032" s="2" t="s">
        <v>5165</v>
      </c>
      <c r="AB6032" s="3">
        <f>DATEVALUE(DatosTransformados[[#This Row],[Contact Date Hidden]])</f>
        <v>43876</v>
      </c>
      <c r="AC6032" s="3">
        <v>44124</v>
      </c>
      <c r="AD6032" s="2" t="s">
        <v>28</v>
      </c>
      <c r="AE6032" s="2" t="str">
        <f>VLOOKUP(DatosTransformados[[#This Row],[Customer Segment Hidden]],Tabla3[#All],2,FALSE)</f>
        <v>High</v>
      </c>
      <c r="AF6032" s="11">
        <v>58.105292395265543</v>
      </c>
      <c r="AG6032" s="2">
        <v>2</v>
      </c>
      <c r="AH6032" s="2" t="s">
        <v>49</v>
      </c>
      <c r="AI6032" s="2" t="str">
        <f>IFERROR(VLOOKUP(DatosTransformados[[#This Row],[Preferred Contact Method Hidden]],Tabla3[#All],2,FALSE),DatosTransformados[[#This Row],[Preferred Contact Method Hidden]])</f>
        <v>Phone</v>
      </c>
      <c r="AJ6032" s="2" t="str">
        <f>VLOOKUP(DatosTransformados[[#This Row],[Applied Discount Hidden]],Tabla3[#All],2,FALSE)</f>
        <v>Yes</v>
      </c>
      <c r="AK6032" s="2" t="b">
        <v>1</v>
      </c>
    </row>
    <row r="6033" spans="1:37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">
        <v>21</v>
      </c>
      <c r="O60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3" s="5" t="s">
        <v>21</v>
      </c>
      <c r="Q6033" s="5">
        <v>0</v>
      </c>
      <c r="R6033" s="5" t="s">
        <v>21</v>
      </c>
      <c r="S6033" s="5" t="s">
        <v>24</v>
      </c>
      <c r="T6033" s="5" t="s">
        <v>123</v>
      </c>
      <c r="U6033" s="5">
        <v>22</v>
      </c>
      <c r="V6033" s="5" t="str">
        <f>PROPER(DatosTransformados[[#This Row],[Payment Method Hidden]])</f>
        <v>Credit Card</v>
      </c>
      <c r="W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033" s="5">
        <v>22</v>
      </c>
      <c r="Y6033" s="5" t="s">
        <v>156</v>
      </c>
      <c r="Z6033" s="5" t="s">
        <v>157</v>
      </c>
      <c r="AA6033" s="5" t="s">
        <v>8475</v>
      </c>
      <c r="AB6033" s="6">
        <f>DATEVALUE(DatosTransformados[[#This Row],[Contact Date Hidden]])</f>
        <v>44324</v>
      </c>
      <c r="AC6033" s="6">
        <v>44066</v>
      </c>
      <c r="AD6033" s="5" t="s">
        <v>28</v>
      </c>
      <c r="AE6033" s="5" t="str">
        <f>VLOOKUP(DatosTransformados[[#This Row],[Customer Segment Hidden]],Tabla3[#All],2,FALSE)</f>
        <v>High</v>
      </c>
      <c r="AF6033" s="12">
        <v>18.395797738970781</v>
      </c>
      <c r="AG6033" s="5">
        <v>4</v>
      </c>
      <c r="AH6033" s="5" t="s">
        <v>63</v>
      </c>
      <c r="AI6033" s="5" t="str">
        <f>IFERROR(VLOOKUP(DatosTransformados[[#This Row],[Preferred Contact Method Hidden]],Tabla3[#All],2,FALSE),DatosTransformados[[#This Row],[Preferred Contact Method Hidden]])</f>
        <v>SMS</v>
      </c>
      <c r="AJ6033" s="5" t="str">
        <f>VLOOKUP(DatosTransformados[[#This Row],[Applied Discount Hidden]],Tabla3[#All],2,FALSE)</f>
        <v>No</v>
      </c>
      <c r="AK6033" s="5" t="b">
        <v>0</v>
      </c>
    </row>
    <row r="6034" spans="1:37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">
        <v>21</v>
      </c>
      <c r="O60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4" s="2" t="s">
        <v>21</v>
      </c>
      <c r="Q6034" s="2">
        <v>0</v>
      </c>
      <c r="R6034" s="2" t="s">
        <v>21</v>
      </c>
      <c r="S6034" s="2" t="s">
        <v>24</v>
      </c>
      <c r="T6034" s="2" t="s">
        <v>35</v>
      </c>
      <c r="U6034" s="2">
        <v>25</v>
      </c>
      <c r="V6034" s="2" t="str">
        <f>PROPER(DatosTransformados[[#This Row],[Payment Method Hidden]])</f>
        <v>Direct Debit</v>
      </c>
      <c r="W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6034" s="2">
        <v>25</v>
      </c>
      <c r="Y6034" s="2" t="s">
        <v>42</v>
      </c>
      <c r="Z6034" s="2" t="s">
        <v>184</v>
      </c>
      <c r="AA6034" s="2" t="s">
        <v>807</v>
      </c>
      <c r="AB6034" s="3">
        <f>DATEVALUE(DatosTransformados[[#This Row],[Contact Date Hidden]])</f>
        <v>44087</v>
      </c>
      <c r="AC6034" s="3">
        <v>44624</v>
      </c>
      <c r="AD6034" s="2" t="s">
        <v>38</v>
      </c>
      <c r="AE6034" s="2" t="str">
        <f>VLOOKUP(DatosTransformados[[#This Row],[Customer Segment Hidden]],Tabla3[#All],2,FALSE)</f>
        <v>Low</v>
      </c>
      <c r="AF6034" s="11">
        <v>26.392682804692999</v>
      </c>
      <c r="AG6034" s="2">
        <v>9</v>
      </c>
      <c r="AH6034" s="2" t="s">
        <v>63</v>
      </c>
      <c r="AI6034" s="2" t="str">
        <f>IFERROR(VLOOKUP(DatosTransformados[[#This Row],[Preferred Contact Method Hidden]],Tabla3[#All],2,FALSE),DatosTransformados[[#This Row],[Preferred Contact Method Hidden]])</f>
        <v>SMS</v>
      </c>
      <c r="AJ6034" s="2" t="str">
        <f>VLOOKUP(DatosTransformados[[#This Row],[Applied Discount Hidden]],Tabla3[#All],2,FALSE)</f>
        <v>Yes</v>
      </c>
      <c r="AK6034" s="2" t="b">
        <v>1</v>
      </c>
    </row>
    <row r="6035" spans="1:37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">
        <v>33</v>
      </c>
      <c r="O60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5" s="5" t="s">
        <v>21</v>
      </c>
      <c r="Q6035" s="5">
        <v>0</v>
      </c>
      <c r="R6035" s="5" t="s">
        <v>33</v>
      </c>
      <c r="S6035" s="5" t="s">
        <v>34</v>
      </c>
      <c r="T6035" s="5" t="s">
        <v>117</v>
      </c>
      <c r="U6035" s="5">
        <v>35</v>
      </c>
      <c r="V6035" s="5" t="str">
        <f>PROPER(DatosTransformados[[#This Row],[Payment Method Hidden]])</f>
        <v>Direct Debit</v>
      </c>
      <c r="W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035" s="5">
        <v>1920</v>
      </c>
      <c r="Y6035" s="5"/>
      <c r="Z6035" s="5"/>
      <c r="AA6035" s="5" t="s">
        <v>2829</v>
      </c>
      <c r="AB6035" s="6">
        <f>DATEVALUE(DatosTransformados[[#This Row],[Contact Date Hidden]])</f>
        <v>45111</v>
      </c>
      <c r="AC6035" s="6">
        <v>44442</v>
      </c>
      <c r="AD6035" s="5" t="s">
        <v>44</v>
      </c>
      <c r="AE6035" s="5" t="str">
        <f>VLOOKUP(DatosTransformados[[#This Row],[Customer Segment Hidden]],Tabla3[#All],2,FALSE)</f>
        <v>Medium</v>
      </c>
      <c r="AF6035" s="12">
        <v>39.884391286026229</v>
      </c>
      <c r="AG6035" s="5">
        <v>9</v>
      </c>
      <c r="AH6035" s="5" t="s">
        <v>49</v>
      </c>
      <c r="AI6035" s="5" t="str">
        <f>IFERROR(VLOOKUP(DatosTransformados[[#This Row],[Preferred Contact Method Hidden]],Tabla3[#All],2,FALSE),DatosTransformados[[#This Row],[Preferred Contact Method Hidden]])</f>
        <v>Phone</v>
      </c>
      <c r="AJ6035" s="5" t="str">
        <f>VLOOKUP(DatosTransformados[[#This Row],[Applied Discount Hidden]],Tabla3[#All],2,FALSE)</f>
        <v>Yes</v>
      </c>
      <c r="AK6035" s="5" t="b">
        <v>1</v>
      </c>
    </row>
    <row r="6036" spans="1:37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">
        <v>21</v>
      </c>
      <c r="O60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6" s="2" t="s">
        <v>21</v>
      </c>
      <c r="Q6036" s="2">
        <v>0</v>
      </c>
      <c r="R6036" s="2" t="s">
        <v>33</v>
      </c>
      <c r="S6036" s="2" t="s">
        <v>52</v>
      </c>
      <c r="T6036" s="2" t="s">
        <v>123</v>
      </c>
      <c r="U6036" s="2">
        <v>41</v>
      </c>
      <c r="V6036" s="2" t="str">
        <f>PROPER(DatosTransformados[[#This Row],[Payment Method Hidden]])</f>
        <v>Credit Card</v>
      </c>
      <c r="W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036" s="2">
        <v>2666</v>
      </c>
      <c r="Y6036" s="2" t="s">
        <v>87</v>
      </c>
      <c r="Z6036" s="2" t="s">
        <v>180</v>
      </c>
      <c r="AA6036" s="2" t="s">
        <v>5906</v>
      </c>
      <c r="AB6036" s="3">
        <f>DATEVALUE(DatosTransformados[[#This Row],[Contact Date Hidden]])</f>
        <v>43962</v>
      </c>
      <c r="AC6036" s="3">
        <v>43955</v>
      </c>
      <c r="AD6036" s="2" t="s">
        <v>38</v>
      </c>
      <c r="AE6036" s="2" t="str">
        <f>VLOOKUP(DatosTransformados[[#This Row],[Customer Segment Hidden]],Tabla3[#All],2,FALSE)</f>
        <v>Low</v>
      </c>
      <c r="AF6036" s="11">
        <v>39.701448069317117</v>
      </c>
      <c r="AG6036" s="2">
        <v>0</v>
      </c>
      <c r="AH6036" s="2" t="s">
        <v>63</v>
      </c>
      <c r="AI6036" s="2" t="str">
        <f>IFERROR(VLOOKUP(DatosTransformados[[#This Row],[Preferred Contact Method Hidden]],Tabla3[#All],2,FALSE),DatosTransformados[[#This Row],[Preferred Contact Method Hidden]])</f>
        <v>SMS</v>
      </c>
      <c r="AJ6036" s="2" t="str">
        <f>VLOOKUP(DatosTransformados[[#This Row],[Applied Discount Hidden]],Tabla3[#All],2,FALSE)</f>
        <v>Yes</v>
      </c>
      <c r="AK6036" s="2" t="b">
        <v>1</v>
      </c>
    </row>
    <row r="6037" spans="1:37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">
        <v>21</v>
      </c>
      <c r="O60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7" s="5" t="s">
        <v>21</v>
      </c>
      <c r="Q6037" s="5">
        <v>0</v>
      </c>
      <c r="R6037" s="5" t="s">
        <v>33</v>
      </c>
      <c r="S6037" s="5" t="s">
        <v>52</v>
      </c>
      <c r="T6037" s="5" t="s">
        <v>117</v>
      </c>
      <c r="U6037" s="5">
        <v>48</v>
      </c>
      <c r="V6037" s="5" t="str">
        <f>PROPER(DatosTransformados[[#This Row],[Payment Method Hidden]])</f>
        <v>Direct Debit</v>
      </c>
      <c r="W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6037" s="5">
        <v>3383</v>
      </c>
      <c r="Y6037" s="5"/>
      <c r="Z6037" s="5"/>
      <c r="AA6037" s="5" t="s">
        <v>2183</v>
      </c>
      <c r="AB6037" s="6">
        <f>DATEVALUE(DatosTransformados[[#This Row],[Contact Date Hidden]])</f>
        <v>43907</v>
      </c>
      <c r="AC6037" s="6">
        <v>44016</v>
      </c>
      <c r="AD6037" s="5" t="s">
        <v>28</v>
      </c>
      <c r="AE6037" s="5" t="str">
        <f>VLOOKUP(DatosTransformados[[#This Row],[Customer Segment Hidden]],Tabla3[#All],2,FALSE)</f>
        <v>High</v>
      </c>
      <c r="AF6037" s="12">
        <v>50.830253264619458</v>
      </c>
      <c r="AG6037" s="5">
        <v>9</v>
      </c>
      <c r="AH6037" s="5" t="s">
        <v>49</v>
      </c>
      <c r="AI6037" s="5" t="str">
        <f>IFERROR(VLOOKUP(DatosTransformados[[#This Row],[Preferred Contact Method Hidden]],Tabla3[#All],2,FALSE),DatosTransformados[[#This Row],[Preferred Contact Method Hidden]])</f>
        <v>Phone</v>
      </c>
      <c r="AJ6037" s="5" t="str">
        <f>VLOOKUP(DatosTransformados[[#This Row],[Applied Discount Hidden]],Tabla3[#All],2,FALSE)</f>
        <v>Yes</v>
      </c>
      <c r="AK6037" s="5" t="b">
        <v>1</v>
      </c>
    </row>
    <row r="6038" spans="1:37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">
        <v>21</v>
      </c>
      <c r="O60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8" s="2" t="s">
        <v>33</v>
      </c>
      <c r="Q6038" s="2">
        <v>6</v>
      </c>
      <c r="R6038" s="2" t="s">
        <v>21</v>
      </c>
      <c r="S6038" s="2" t="s">
        <v>52</v>
      </c>
      <c r="T6038" s="2" t="s">
        <v>123</v>
      </c>
      <c r="U6038" s="2">
        <v>10</v>
      </c>
      <c r="V6038" s="2" t="str">
        <f>PROPER(DatosTransformados[[#This Row],[Payment Method Hidden]])</f>
        <v>Credit Card</v>
      </c>
      <c r="W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038" s="2">
        <v>129</v>
      </c>
      <c r="Y6038" s="2"/>
      <c r="Z6038" s="2"/>
      <c r="AA6038" s="2" t="s">
        <v>1345</v>
      </c>
      <c r="AB6038" s="3">
        <f>DATEVALUE(DatosTransformados[[#This Row],[Contact Date Hidden]])</f>
        <v>43854</v>
      </c>
      <c r="AC6038" s="3">
        <v>44102</v>
      </c>
      <c r="AD6038" s="2" t="s">
        <v>44</v>
      </c>
      <c r="AE6038" s="2" t="str">
        <f>VLOOKUP(DatosTransformados[[#This Row],[Customer Segment Hidden]],Tabla3[#All],2,FALSE)</f>
        <v>Medium</v>
      </c>
      <c r="AF6038" s="11">
        <v>11.182640035369911</v>
      </c>
      <c r="AG6038" s="2">
        <v>6</v>
      </c>
      <c r="AH6038" s="2" t="s">
        <v>29</v>
      </c>
      <c r="AI6038" s="2" t="str">
        <f>IFERROR(VLOOKUP(DatosTransformados[[#This Row],[Preferred Contact Method Hidden]],Tabla3[#All],2,FALSE),DatosTransformados[[#This Row],[Preferred Contact Method Hidden]])</f>
        <v>Email</v>
      </c>
      <c r="AJ6038" s="2" t="str">
        <f>VLOOKUP(DatosTransformados[[#This Row],[Applied Discount Hidden]],Tabla3[#All],2,FALSE)</f>
        <v>Yes</v>
      </c>
      <c r="AK6038" s="2" t="b">
        <v>1</v>
      </c>
    </row>
    <row r="6039" spans="1:37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">
        <v>21</v>
      </c>
      <c r="O603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39" s="5" t="s">
        <v>21</v>
      </c>
      <c r="Q6039" s="5">
        <v>0</v>
      </c>
      <c r="R6039" s="5" t="s">
        <v>21</v>
      </c>
      <c r="S6039" s="5" t="s">
        <v>24</v>
      </c>
      <c r="T6039" s="5" t="s">
        <v>35</v>
      </c>
      <c r="U6039" s="5">
        <v>12</v>
      </c>
      <c r="V6039" s="5" t="str">
        <f>PROPER(DatosTransformados[[#This Row],[Payment Method Hidden]])</f>
        <v>Direct Debit</v>
      </c>
      <c r="W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039" s="5">
        <v>182</v>
      </c>
      <c r="Y6039" s="5" t="s">
        <v>156</v>
      </c>
      <c r="Z6039" s="5" t="s">
        <v>351</v>
      </c>
      <c r="AA6039" s="5" t="s">
        <v>7110</v>
      </c>
      <c r="AB6039" s="6">
        <f>DATEVALUE(DatosTransformados[[#This Row],[Contact Date Hidden]])</f>
        <v>44589</v>
      </c>
      <c r="AC6039" s="6">
        <v>44231</v>
      </c>
      <c r="AD6039" s="5" t="s">
        <v>28</v>
      </c>
      <c r="AE6039" s="5" t="str">
        <f>VLOOKUP(DatosTransformados[[#This Row],[Customer Segment Hidden]],Tabla3[#All],2,FALSE)</f>
        <v>High</v>
      </c>
      <c r="AF6039" s="12">
        <v>12.27571084175861</v>
      </c>
      <c r="AG6039" s="5">
        <v>0</v>
      </c>
      <c r="AH6039" s="5" t="s">
        <v>29</v>
      </c>
      <c r="AI6039" s="5" t="str">
        <f>IFERROR(VLOOKUP(DatosTransformados[[#This Row],[Preferred Contact Method Hidden]],Tabla3[#All],2,FALSE),DatosTransformados[[#This Row],[Preferred Contact Method Hidden]])</f>
        <v>Email</v>
      </c>
      <c r="AJ6039" s="5" t="str">
        <f>VLOOKUP(DatosTransformados[[#This Row],[Applied Discount Hidden]],Tabla3[#All],2,FALSE)</f>
        <v>No</v>
      </c>
      <c r="AK6039" s="5" t="b">
        <v>0</v>
      </c>
    </row>
    <row r="6040" spans="1:37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">
        <v>21</v>
      </c>
      <c r="O60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0" s="2" t="s">
        <v>33</v>
      </c>
      <c r="Q6040" s="2">
        <v>2</v>
      </c>
      <c r="R6040" s="2" t="s">
        <v>21</v>
      </c>
      <c r="S6040" s="2" t="s">
        <v>24</v>
      </c>
      <c r="T6040" s="2" t="s">
        <v>35</v>
      </c>
      <c r="U6040" s="2">
        <v>33</v>
      </c>
      <c r="V6040" s="2" t="str">
        <f>PROPER(DatosTransformados[[#This Row],[Payment Method Hidden]])</f>
        <v>Direct Debit</v>
      </c>
      <c r="W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040" s="2">
        <v>102</v>
      </c>
      <c r="Y6040" s="2" t="s">
        <v>87</v>
      </c>
      <c r="Z6040" s="2" t="s">
        <v>180</v>
      </c>
      <c r="AA6040" s="2" t="s">
        <v>7051</v>
      </c>
      <c r="AB6040" s="3">
        <f>DATEVALUE(DatosTransformados[[#This Row],[Contact Date Hidden]])</f>
        <v>45146</v>
      </c>
      <c r="AC6040" s="3">
        <v>44220</v>
      </c>
      <c r="AD6040" s="2" t="s">
        <v>28</v>
      </c>
      <c r="AE6040" s="2" t="str">
        <f>VLOOKUP(DatosTransformados[[#This Row],[Customer Segment Hidden]],Tabla3[#All],2,FALSE)</f>
        <v>High</v>
      </c>
      <c r="AF6040" s="11">
        <v>39.51343338191311</v>
      </c>
      <c r="AG6040" s="2">
        <v>7</v>
      </c>
      <c r="AH6040" s="2" t="s">
        <v>63</v>
      </c>
      <c r="AI6040" s="2" t="str">
        <f>IFERROR(VLOOKUP(DatosTransformados[[#This Row],[Preferred Contact Method Hidden]],Tabla3[#All],2,FALSE),DatosTransformados[[#This Row],[Preferred Contact Method Hidden]])</f>
        <v>SMS</v>
      </c>
      <c r="AJ6040" s="2" t="str">
        <f>VLOOKUP(DatosTransformados[[#This Row],[Applied Discount Hidden]],Tabla3[#All],2,FALSE)</f>
        <v>Yes</v>
      </c>
      <c r="AK6040" s="2" t="b">
        <v>1</v>
      </c>
    </row>
    <row r="6041" spans="1:37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">
        <v>21</v>
      </c>
      <c r="O60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1" s="5" t="s">
        <v>21</v>
      </c>
      <c r="Q6041" s="5">
        <v>0</v>
      </c>
      <c r="R6041" s="5" t="s">
        <v>33</v>
      </c>
      <c r="S6041" s="5" t="s">
        <v>34</v>
      </c>
      <c r="T6041" s="5" t="s">
        <v>207</v>
      </c>
      <c r="U6041" s="5">
        <v>45</v>
      </c>
      <c r="V6041" s="5" t="str">
        <f>PROPER(DatosTransformados[[#This Row],[Payment Method Hidden]])</f>
        <v>Paper Check</v>
      </c>
      <c r="W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041" s="5">
        <v>526</v>
      </c>
      <c r="Y6041" s="5" t="s">
        <v>42</v>
      </c>
      <c r="Z6041" s="5" t="s">
        <v>213</v>
      </c>
      <c r="AA6041" s="5" t="s">
        <v>1161</v>
      </c>
      <c r="AB6041" s="6">
        <f>DATEVALUE(DatosTransformados[[#This Row],[Contact Date Hidden]])</f>
        <v>43941</v>
      </c>
      <c r="AC6041" s="6">
        <v>44015</v>
      </c>
      <c r="AD6041" s="5" t="s">
        <v>44</v>
      </c>
      <c r="AE6041" s="5" t="str">
        <f>VLOOKUP(DatosTransformados[[#This Row],[Customer Segment Hidden]],Tabla3[#All],2,FALSE)</f>
        <v>Medium</v>
      </c>
      <c r="AF6041" s="12">
        <v>44.139406224634357</v>
      </c>
      <c r="AG6041" s="5">
        <v>0</v>
      </c>
      <c r="AH6041" s="5" t="s">
        <v>29</v>
      </c>
      <c r="AI6041" s="5" t="str">
        <f>IFERROR(VLOOKUP(DatosTransformados[[#This Row],[Preferred Contact Method Hidden]],Tabla3[#All],2,FALSE),DatosTransformados[[#This Row],[Preferred Contact Method Hidden]])</f>
        <v>Email</v>
      </c>
      <c r="AJ6041" s="5" t="str">
        <f>VLOOKUP(DatosTransformados[[#This Row],[Applied Discount Hidden]],Tabla3[#All],2,FALSE)</f>
        <v>No</v>
      </c>
      <c r="AK6041" s="5" t="b">
        <v>0</v>
      </c>
    </row>
    <row r="6042" spans="1:37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">
        <v>33</v>
      </c>
      <c r="O60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2" s="2" t="s">
        <v>21</v>
      </c>
      <c r="Q6042" s="2">
        <v>0</v>
      </c>
      <c r="R6042" s="2" t="s">
        <v>33</v>
      </c>
      <c r="S6042" s="2" t="s">
        <v>34</v>
      </c>
      <c r="T6042" s="2" t="s">
        <v>123</v>
      </c>
      <c r="U6042" s="2">
        <v>46</v>
      </c>
      <c r="V6042" s="2" t="str">
        <f>PROPER(DatosTransformados[[#This Row],[Payment Method Hidden]])</f>
        <v>Credit Card</v>
      </c>
      <c r="W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042" s="2">
        <v>2045</v>
      </c>
      <c r="Y6042" s="2"/>
      <c r="Z6042" s="2"/>
      <c r="AA6042" s="2" t="s">
        <v>1297</v>
      </c>
      <c r="AB6042" s="3">
        <f>DATEVALUE(DatosTransformados[[#This Row],[Contact Date Hidden]])</f>
        <v>44192</v>
      </c>
      <c r="AC6042" s="3">
        <v>45033</v>
      </c>
      <c r="AD6042" s="2" t="s">
        <v>28</v>
      </c>
      <c r="AE6042" s="2" t="str">
        <f>VLOOKUP(DatosTransformados[[#This Row],[Customer Segment Hidden]],Tabla3[#All],2,FALSE)</f>
        <v>High</v>
      </c>
      <c r="AF6042" s="11">
        <v>46.696191764282041</v>
      </c>
      <c r="AG6042" s="2">
        <v>1</v>
      </c>
      <c r="AH6042" s="2" t="s">
        <v>63</v>
      </c>
      <c r="AI6042" s="2" t="str">
        <f>IFERROR(VLOOKUP(DatosTransformados[[#This Row],[Preferred Contact Method Hidden]],Tabla3[#All],2,FALSE),DatosTransformados[[#This Row],[Preferred Contact Method Hidden]])</f>
        <v>SMS</v>
      </c>
      <c r="AJ6042" s="2" t="str">
        <f>VLOOKUP(DatosTransformados[[#This Row],[Applied Discount Hidden]],Tabla3[#All],2,FALSE)</f>
        <v>No</v>
      </c>
      <c r="AK6042" s="2" t="b">
        <v>0</v>
      </c>
    </row>
    <row r="6043" spans="1:37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">
        <v>33</v>
      </c>
      <c r="O60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3" s="5" t="s">
        <v>21</v>
      </c>
      <c r="Q6043" s="5">
        <v>0</v>
      </c>
      <c r="R6043" s="5" t="s">
        <v>21</v>
      </c>
      <c r="S6043" s="5" t="s">
        <v>24</v>
      </c>
      <c r="T6043" s="5" t="s">
        <v>35</v>
      </c>
      <c r="U6043" s="5">
        <v>51</v>
      </c>
      <c r="V6043" s="5" t="str">
        <f>PROPER(DatosTransformados[[#This Row],[Payment Method Hidden]])</f>
        <v>Direct Debit</v>
      </c>
      <c r="W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043" s="5">
        <v>51</v>
      </c>
      <c r="Y6043" s="5" t="s">
        <v>42</v>
      </c>
      <c r="Z6043" s="5" t="s">
        <v>184</v>
      </c>
      <c r="AA6043" s="5" t="s">
        <v>1101</v>
      </c>
      <c r="AB6043" s="6">
        <f>DATEVALUE(DatosTransformados[[#This Row],[Contact Date Hidden]])</f>
        <v>44214</v>
      </c>
      <c r="AC6043" s="6">
        <v>45222</v>
      </c>
      <c r="AD6043" s="5" t="s">
        <v>28</v>
      </c>
      <c r="AE6043" s="5" t="str">
        <f>VLOOKUP(DatosTransformados[[#This Row],[Customer Segment Hidden]],Tabla3[#All],2,FALSE)</f>
        <v>High</v>
      </c>
      <c r="AF6043" s="12">
        <v>50.87676855432553</v>
      </c>
      <c r="AG6043" s="5">
        <v>3</v>
      </c>
      <c r="AH6043" s="5" t="s">
        <v>29</v>
      </c>
      <c r="AI6043" s="5" t="str">
        <f>IFERROR(VLOOKUP(DatosTransformados[[#This Row],[Preferred Contact Method Hidden]],Tabla3[#All],2,FALSE),DatosTransformados[[#This Row],[Preferred Contact Method Hidden]])</f>
        <v>Email</v>
      </c>
      <c r="AJ6043" s="5" t="str">
        <f>VLOOKUP(DatosTransformados[[#This Row],[Applied Discount Hidden]],Tabla3[#All],2,FALSE)</f>
        <v>Yes</v>
      </c>
      <c r="AK6043" s="5" t="b">
        <v>1</v>
      </c>
    </row>
    <row r="6044" spans="1:37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">
        <v>21</v>
      </c>
      <c r="O60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4" s="2" t="s">
        <v>21</v>
      </c>
      <c r="Q6044" s="2">
        <v>0</v>
      </c>
      <c r="R6044" s="2" t="s">
        <v>33</v>
      </c>
      <c r="S6044" s="2" t="s">
        <v>24</v>
      </c>
      <c r="T6044" s="2" t="s">
        <v>35</v>
      </c>
      <c r="U6044" s="2">
        <v>64</v>
      </c>
      <c r="V6044" s="2" t="str">
        <f>PROPER(DatosTransformados[[#This Row],[Payment Method Hidden]])</f>
        <v>Direct Debit</v>
      </c>
      <c r="W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6044" s="2">
        <v>798</v>
      </c>
      <c r="Y6044" s="2" t="s">
        <v>134</v>
      </c>
      <c r="Z6044" s="2" t="s">
        <v>232</v>
      </c>
      <c r="AA6044" s="2" t="s">
        <v>2820</v>
      </c>
      <c r="AB6044" s="3">
        <f>DATEVALUE(DatosTransformados[[#This Row],[Contact Date Hidden]])</f>
        <v>43928</v>
      </c>
      <c r="AC6044" s="3">
        <v>44263</v>
      </c>
      <c r="AD6044" s="2" t="s">
        <v>38</v>
      </c>
      <c r="AE6044" s="2" t="str">
        <f>VLOOKUP(DatosTransformados[[#This Row],[Customer Segment Hidden]],Tabla3[#All],2,FALSE)</f>
        <v>Low</v>
      </c>
      <c r="AF6044" s="11">
        <v>55.456070630401427</v>
      </c>
      <c r="AG6044" s="2">
        <v>7</v>
      </c>
      <c r="AH6044" s="2" t="s">
        <v>49</v>
      </c>
      <c r="AI6044" s="2" t="str">
        <f>IFERROR(VLOOKUP(DatosTransformados[[#This Row],[Preferred Contact Method Hidden]],Tabla3[#All],2,FALSE),DatosTransformados[[#This Row],[Preferred Contact Method Hidden]])</f>
        <v>Phone</v>
      </c>
      <c r="AJ6044" s="2" t="str">
        <f>VLOOKUP(DatosTransformados[[#This Row],[Applied Discount Hidden]],Tabla3[#All],2,FALSE)</f>
        <v>No</v>
      </c>
      <c r="AK6044" s="2" t="b">
        <v>0</v>
      </c>
    </row>
    <row r="6045" spans="1:37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">
        <v>21</v>
      </c>
      <c r="O60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5" s="5" t="s">
        <v>33</v>
      </c>
      <c r="Q6045" s="5">
        <v>3</v>
      </c>
      <c r="R6045" s="5" t="s">
        <v>21</v>
      </c>
      <c r="S6045" s="5" t="s">
        <v>24</v>
      </c>
      <c r="T6045" s="5" t="s">
        <v>25</v>
      </c>
      <c r="U6045" s="5">
        <v>8</v>
      </c>
      <c r="V6045" s="5" t="str">
        <f>PROPER(DatosTransformados[[#This Row],[Payment Method Hidden]])</f>
        <v>Credit Card</v>
      </c>
      <c r="W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45" s="5">
        <v>8</v>
      </c>
      <c r="Y6045" s="5" t="s">
        <v>134</v>
      </c>
      <c r="Z6045" s="5" t="s">
        <v>375</v>
      </c>
      <c r="AA6045" s="5" t="s">
        <v>8617</v>
      </c>
      <c r="AB6045" s="6">
        <f>DATEVALUE(DatosTransformados[[#This Row],[Contact Date Hidden]])</f>
        <v>44763</v>
      </c>
      <c r="AC6045" s="6">
        <v>43879</v>
      </c>
      <c r="AD6045" s="5" t="s">
        <v>38</v>
      </c>
      <c r="AE6045" s="5" t="str">
        <f>VLOOKUP(DatosTransformados[[#This Row],[Customer Segment Hidden]],Tabla3[#All],2,FALSE)</f>
        <v>Low</v>
      </c>
      <c r="AF6045" s="12">
        <v>8.2413726094891899</v>
      </c>
      <c r="AG6045" s="5">
        <v>3</v>
      </c>
      <c r="AH6045" s="5" t="s">
        <v>63</v>
      </c>
      <c r="AI6045" s="5" t="str">
        <f>IFERROR(VLOOKUP(DatosTransformados[[#This Row],[Preferred Contact Method Hidden]],Tabla3[#All],2,FALSE),DatosTransformados[[#This Row],[Preferred Contact Method Hidden]])</f>
        <v>SMS</v>
      </c>
      <c r="AJ6045" s="5" t="str">
        <f>VLOOKUP(DatosTransformados[[#This Row],[Applied Discount Hidden]],Tabla3[#All],2,FALSE)</f>
        <v>Yes</v>
      </c>
      <c r="AK6045" s="5" t="b">
        <v>1</v>
      </c>
    </row>
    <row r="6046" spans="1:37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">
        <v>21</v>
      </c>
      <c r="O60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6" s="2" t="s">
        <v>33</v>
      </c>
      <c r="Q6046" s="2">
        <v>6</v>
      </c>
      <c r="R6046" s="2" t="s">
        <v>33</v>
      </c>
      <c r="S6046" s="2" t="s">
        <v>24</v>
      </c>
      <c r="T6046" s="2" t="s">
        <v>207</v>
      </c>
      <c r="U6046" s="2">
        <v>18</v>
      </c>
      <c r="V6046" s="2" t="str">
        <f>PROPER(DatosTransformados[[#This Row],[Payment Method Hidden]])</f>
        <v>Paper Check</v>
      </c>
      <c r="W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046" s="2">
        <v>108</v>
      </c>
      <c r="Y6046" s="2" t="s">
        <v>42</v>
      </c>
      <c r="Z6046" s="2" t="s">
        <v>213</v>
      </c>
      <c r="AA6046" s="2" t="s">
        <v>2379</v>
      </c>
      <c r="AB6046" s="3">
        <f>DATEVALUE(DatosTransformados[[#This Row],[Contact Date Hidden]])</f>
        <v>44446</v>
      </c>
      <c r="AC6046" s="3">
        <v>44925</v>
      </c>
      <c r="AD6046" s="2" t="s">
        <v>38</v>
      </c>
      <c r="AE6046" s="2" t="str">
        <f>VLOOKUP(DatosTransformados[[#This Row],[Customer Segment Hidden]],Tabla3[#All],2,FALSE)</f>
        <v>Low</v>
      </c>
      <c r="AF6046" s="11">
        <v>21.163057941610621</v>
      </c>
      <c r="AG6046" s="2">
        <v>8</v>
      </c>
      <c r="AH6046" s="2" t="s">
        <v>29</v>
      </c>
      <c r="AI6046" s="2" t="str">
        <f>IFERROR(VLOOKUP(DatosTransformados[[#This Row],[Preferred Contact Method Hidden]],Tabla3[#All],2,FALSE),DatosTransformados[[#This Row],[Preferred Contact Method Hidden]])</f>
        <v>Email</v>
      </c>
      <c r="AJ6046" s="2" t="str">
        <f>VLOOKUP(DatosTransformados[[#This Row],[Applied Discount Hidden]],Tabla3[#All],2,FALSE)</f>
        <v>No</v>
      </c>
      <c r="AK6046" s="2" t="b">
        <v>0</v>
      </c>
    </row>
    <row r="6047" spans="1:37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">
        <v>33</v>
      </c>
      <c r="O60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7" s="5" t="s">
        <v>21</v>
      </c>
      <c r="Q6047" s="5">
        <v>0</v>
      </c>
      <c r="R6047" s="5" t="s">
        <v>33</v>
      </c>
      <c r="S6047" s="5" t="s">
        <v>52</v>
      </c>
      <c r="T6047" s="5" t="s">
        <v>123</v>
      </c>
      <c r="U6047" s="5">
        <v>59</v>
      </c>
      <c r="V6047" s="5" t="str">
        <f>PROPER(DatosTransformados[[#This Row],[Payment Method Hidden]])</f>
        <v>Credit Card</v>
      </c>
      <c r="W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6047" s="5">
        <v>4148</v>
      </c>
      <c r="Y6047" s="5"/>
      <c r="Z6047" s="5"/>
      <c r="AA6047" s="5" t="s">
        <v>2183</v>
      </c>
      <c r="AB6047" s="6">
        <f>DATEVALUE(DatosTransformados[[#This Row],[Contact Date Hidden]])</f>
        <v>43907</v>
      </c>
      <c r="AC6047" s="6">
        <v>43874</v>
      </c>
      <c r="AD6047" s="5" t="s">
        <v>38</v>
      </c>
      <c r="AE6047" s="5" t="str">
        <f>VLOOKUP(DatosTransformados[[#This Row],[Customer Segment Hidden]],Tabla3[#All],2,FALSE)</f>
        <v>Low</v>
      </c>
      <c r="AF6047" s="12">
        <v>55.804030095145222</v>
      </c>
      <c r="AG6047" s="5">
        <v>4</v>
      </c>
      <c r="AH6047" s="5" t="s">
        <v>29</v>
      </c>
      <c r="AI6047" s="5" t="str">
        <f>IFERROR(VLOOKUP(DatosTransformados[[#This Row],[Preferred Contact Method Hidden]],Tabla3[#All],2,FALSE),DatosTransformados[[#This Row],[Preferred Contact Method Hidden]])</f>
        <v>Email</v>
      </c>
      <c r="AJ6047" s="5" t="str">
        <f>VLOOKUP(DatosTransformados[[#This Row],[Applied Discount Hidden]],Tabla3[#All],2,FALSE)</f>
        <v>No</v>
      </c>
      <c r="AK6047" s="5" t="b">
        <v>0</v>
      </c>
    </row>
    <row r="6048" spans="1:37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">
        <v>21</v>
      </c>
      <c r="O60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8" s="2" t="s">
        <v>21</v>
      </c>
      <c r="Q6048" s="2">
        <v>0</v>
      </c>
      <c r="R6048" s="2" t="s">
        <v>21</v>
      </c>
      <c r="S6048" s="2" t="s">
        <v>24</v>
      </c>
      <c r="T6048" s="2" t="s">
        <v>123</v>
      </c>
      <c r="U6048" s="2">
        <v>26</v>
      </c>
      <c r="V6048" s="2" t="str">
        <f>PROPER(DatosTransformados[[#This Row],[Payment Method Hidden]])</f>
        <v>Credit Card</v>
      </c>
      <c r="W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048" s="2">
        <v>52</v>
      </c>
      <c r="Y6048" s="2" t="s">
        <v>134</v>
      </c>
      <c r="Z6048" s="2" t="s">
        <v>375</v>
      </c>
      <c r="AA6048" s="2" t="s">
        <v>8621</v>
      </c>
      <c r="AB6048" s="3">
        <f>DATEVALUE(DatosTransformados[[#This Row],[Contact Date Hidden]])</f>
        <v>44750</v>
      </c>
      <c r="AC6048" s="3">
        <v>44557</v>
      </c>
      <c r="AD6048" s="2" t="s">
        <v>38</v>
      </c>
      <c r="AE6048" s="2" t="str">
        <f>VLOOKUP(DatosTransformados[[#This Row],[Customer Segment Hidden]],Tabla3[#All],2,FALSE)</f>
        <v>Low</v>
      </c>
      <c r="AF6048" s="11">
        <v>27.302332497329211</v>
      </c>
      <c r="AG6048" s="2">
        <v>1</v>
      </c>
      <c r="AH6048" s="2" t="s">
        <v>63</v>
      </c>
      <c r="AI6048" s="2" t="str">
        <f>IFERROR(VLOOKUP(DatosTransformados[[#This Row],[Preferred Contact Method Hidden]],Tabla3[#All],2,FALSE),DatosTransformados[[#This Row],[Preferred Contact Method Hidden]])</f>
        <v>SMS</v>
      </c>
      <c r="AJ6048" s="2" t="str">
        <f>VLOOKUP(DatosTransformados[[#This Row],[Applied Discount Hidden]],Tabla3[#All],2,FALSE)</f>
        <v>No</v>
      </c>
      <c r="AK6048" s="2" t="b">
        <v>0</v>
      </c>
    </row>
    <row r="6049" spans="1:37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">
        <v>33</v>
      </c>
      <c r="O60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49" s="5" t="s">
        <v>21</v>
      </c>
      <c r="Q6049" s="5">
        <v>0</v>
      </c>
      <c r="R6049" s="5" t="s">
        <v>33</v>
      </c>
      <c r="S6049" s="5" t="s">
        <v>24</v>
      </c>
      <c r="T6049" s="5" t="s">
        <v>35</v>
      </c>
      <c r="U6049" s="5">
        <v>64</v>
      </c>
      <c r="V6049" s="5" t="str">
        <f>PROPER(DatosTransformados[[#This Row],[Payment Method Hidden]])</f>
        <v>Direct Debit</v>
      </c>
      <c r="W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X6049" s="5">
        <v>3193</v>
      </c>
      <c r="Y6049" s="5" t="s">
        <v>134</v>
      </c>
      <c r="Z6049" s="5" t="s">
        <v>375</v>
      </c>
      <c r="AA6049" s="5" t="s">
        <v>8623</v>
      </c>
      <c r="AB6049" s="6">
        <f>DATEVALUE(DatosTransformados[[#This Row],[Contact Date Hidden]])</f>
        <v>44577</v>
      </c>
      <c r="AC6049" s="6">
        <v>45010</v>
      </c>
      <c r="AD6049" s="5" t="s">
        <v>44</v>
      </c>
      <c r="AE6049" s="5" t="str">
        <f>VLOOKUP(DatosTransformados[[#This Row],[Customer Segment Hidden]],Tabla3[#All],2,FALSE)</f>
        <v>Medium</v>
      </c>
      <c r="AF6049" s="12">
        <v>58.67499106342234</v>
      </c>
      <c r="AG6049" s="5">
        <v>9</v>
      </c>
      <c r="AH6049" s="5" t="s">
        <v>49</v>
      </c>
      <c r="AI6049" s="5" t="str">
        <f>IFERROR(VLOOKUP(DatosTransformados[[#This Row],[Preferred Contact Method Hidden]],Tabla3[#All],2,FALSE),DatosTransformados[[#This Row],[Preferred Contact Method Hidden]])</f>
        <v>Phone</v>
      </c>
      <c r="AJ6049" s="5" t="str">
        <f>VLOOKUP(DatosTransformados[[#This Row],[Applied Discount Hidden]],Tabla3[#All],2,FALSE)</f>
        <v>No</v>
      </c>
      <c r="AK6049" s="5" t="b">
        <v>0</v>
      </c>
    </row>
    <row r="6050" spans="1:37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">
        <v>21</v>
      </c>
      <c r="O60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0" s="2" t="s">
        <v>21</v>
      </c>
      <c r="Q6050" s="2">
        <v>0</v>
      </c>
      <c r="R6050" s="2" t="s">
        <v>21</v>
      </c>
      <c r="S6050" s="2" t="s">
        <v>52</v>
      </c>
      <c r="T6050" s="2" t="s">
        <v>117</v>
      </c>
      <c r="U6050" s="2">
        <v>11</v>
      </c>
      <c r="V6050" s="2" t="str">
        <f>PROPER(DatosTransformados[[#This Row],[Payment Method Hidden]])</f>
        <v>Direct Debit</v>
      </c>
      <c r="W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050" s="2">
        <v>559</v>
      </c>
      <c r="Y6050" s="2"/>
      <c r="Z6050" s="2"/>
      <c r="AA6050" s="2" t="s">
        <v>5396</v>
      </c>
      <c r="AB6050" s="3">
        <f>DATEVALUE(DatosTransformados[[#This Row],[Contact Date Hidden]])</f>
        <v>44385</v>
      </c>
      <c r="AC6050" s="3">
        <v>43971</v>
      </c>
      <c r="AD6050" s="2" t="s">
        <v>44</v>
      </c>
      <c r="AE6050" s="2" t="str">
        <f>VLOOKUP(DatosTransformados[[#This Row],[Customer Segment Hidden]],Tabla3[#All],2,FALSE)</f>
        <v>Medium</v>
      </c>
      <c r="AF6050" s="11">
        <v>11.863794937804419</v>
      </c>
      <c r="AG6050" s="2">
        <v>6</v>
      </c>
      <c r="AH6050" s="2" t="s">
        <v>29</v>
      </c>
      <c r="AI6050" s="2" t="str">
        <f>IFERROR(VLOOKUP(DatosTransformados[[#This Row],[Preferred Contact Method Hidden]],Tabla3[#All],2,FALSE),DatosTransformados[[#This Row],[Preferred Contact Method Hidden]])</f>
        <v>Email</v>
      </c>
      <c r="AJ6050" s="2" t="str">
        <f>VLOOKUP(DatosTransformados[[#This Row],[Applied Discount Hidden]],Tabla3[#All],2,FALSE)</f>
        <v>No</v>
      </c>
      <c r="AK6050" s="2" t="b">
        <v>0</v>
      </c>
    </row>
    <row r="6051" spans="1:37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">
        <v>21</v>
      </c>
      <c r="O60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1" s="5" t="s">
        <v>21</v>
      </c>
      <c r="Q6051" s="5">
        <v>0</v>
      </c>
      <c r="R6051" s="5" t="s">
        <v>21</v>
      </c>
      <c r="S6051" s="5" t="s">
        <v>24</v>
      </c>
      <c r="T6051" s="5" t="s">
        <v>169</v>
      </c>
      <c r="U6051" s="5">
        <v>17</v>
      </c>
      <c r="V6051" s="5" t="str">
        <f>PROPER(DatosTransformados[[#This Row],[Payment Method Hidden]])</f>
        <v>Paper Check</v>
      </c>
      <c r="W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051" s="5">
        <v>303</v>
      </c>
      <c r="Y6051" s="5" t="s">
        <v>87</v>
      </c>
      <c r="Z6051" s="5" t="s">
        <v>687</v>
      </c>
      <c r="AA6051" s="5" t="s">
        <v>4682</v>
      </c>
      <c r="AB6051" s="6">
        <f>DATEVALUE(DatosTransformados[[#This Row],[Contact Date Hidden]])</f>
        <v>44850</v>
      </c>
      <c r="AC6051" s="6">
        <v>44525</v>
      </c>
      <c r="AD6051" s="5" t="s">
        <v>28</v>
      </c>
      <c r="AE6051" s="5" t="str">
        <f>VLOOKUP(DatosTransformados[[#This Row],[Customer Segment Hidden]],Tabla3[#All],2,FALSE)</f>
        <v>High</v>
      </c>
      <c r="AF6051" s="12">
        <v>15.568955129292171</v>
      </c>
      <c r="AG6051" s="5">
        <v>1</v>
      </c>
      <c r="AH6051" s="5" t="s">
        <v>63</v>
      </c>
      <c r="AI6051" s="5" t="str">
        <f>IFERROR(VLOOKUP(DatosTransformados[[#This Row],[Preferred Contact Method Hidden]],Tabla3[#All],2,FALSE),DatosTransformados[[#This Row],[Preferred Contact Method Hidden]])</f>
        <v>SMS</v>
      </c>
      <c r="AJ6051" s="5" t="str">
        <f>VLOOKUP(DatosTransformados[[#This Row],[Applied Discount Hidden]],Tabla3[#All],2,FALSE)</f>
        <v>Yes</v>
      </c>
      <c r="AK6051" s="5" t="b">
        <v>1</v>
      </c>
    </row>
    <row r="6052" spans="1:37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">
        <v>21</v>
      </c>
      <c r="O60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2" s="2" t="s">
        <v>21</v>
      </c>
      <c r="Q6052" s="2">
        <v>0</v>
      </c>
      <c r="R6052" s="2" t="s">
        <v>21</v>
      </c>
      <c r="S6052" s="2" t="s">
        <v>24</v>
      </c>
      <c r="T6052" s="2" t="s">
        <v>123</v>
      </c>
      <c r="U6052" s="2">
        <v>51</v>
      </c>
      <c r="V6052" s="2" t="str">
        <f>PROPER(DatosTransformados[[#This Row],[Payment Method Hidden]])</f>
        <v>Credit Card</v>
      </c>
      <c r="W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6052" s="2">
        <v>51</v>
      </c>
      <c r="Y6052" s="2" t="s">
        <v>42</v>
      </c>
      <c r="Z6052" s="2" t="s">
        <v>184</v>
      </c>
      <c r="AA6052" s="2" t="s">
        <v>4240</v>
      </c>
      <c r="AB6052" s="3">
        <f>DATEVALUE(DatosTransformados[[#This Row],[Contact Date Hidden]])</f>
        <v>44994</v>
      </c>
      <c r="AC6052" s="3">
        <v>44959</v>
      </c>
      <c r="AD6052" s="2" t="s">
        <v>44</v>
      </c>
      <c r="AE6052" s="2" t="str">
        <f>VLOOKUP(DatosTransformados[[#This Row],[Customer Segment Hidden]],Tabla3[#All],2,FALSE)</f>
        <v>Medium</v>
      </c>
      <c r="AF6052" s="11">
        <v>58.837526815887053</v>
      </c>
      <c r="AG6052" s="2">
        <v>7</v>
      </c>
      <c r="AH6052" s="2" t="s">
        <v>63</v>
      </c>
      <c r="AI6052" s="2" t="str">
        <f>IFERROR(VLOOKUP(DatosTransformados[[#This Row],[Preferred Contact Method Hidden]],Tabla3[#All],2,FALSE),DatosTransformados[[#This Row],[Preferred Contact Method Hidden]])</f>
        <v>SMS</v>
      </c>
      <c r="AJ6052" s="2" t="str">
        <f>VLOOKUP(DatosTransformados[[#This Row],[Applied Discount Hidden]],Tabla3[#All],2,FALSE)</f>
        <v>No</v>
      </c>
      <c r="AK6052" s="2" t="b">
        <v>0</v>
      </c>
    </row>
    <row r="6053" spans="1:37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">
        <v>21</v>
      </c>
      <c r="O60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3" s="5" t="s">
        <v>21</v>
      </c>
      <c r="Q6053" s="5">
        <v>0</v>
      </c>
      <c r="R6053" s="5" t="s">
        <v>33</v>
      </c>
      <c r="S6053" s="5" t="s">
        <v>24</v>
      </c>
      <c r="T6053" s="5" t="s">
        <v>117</v>
      </c>
      <c r="U6053" s="5">
        <v>70</v>
      </c>
      <c r="V6053" s="5" t="str">
        <f>PROPER(DatosTransformados[[#This Row],[Payment Method Hidden]])</f>
        <v>Direct Debit</v>
      </c>
      <c r="W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X6053" s="5">
        <v>4211</v>
      </c>
      <c r="Y6053" s="5"/>
      <c r="Z6053" s="5"/>
      <c r="AA6053" s="5" t="s">
        <v>1746</v>
      </c>
      <c r="AB6053" s="6">
        <f>DATEVALUE(DatosTransformados[[#This Row],[Contact Date Hidden]])</f>
        <v>44457</v>
      </c>
      <c r="AC6053" s="6">
        <v>44170</v>
      </c>
      <c r="AD6053" s="5" t="s">
        <v>28</v>
      </c>
      <c r="AE6053" s="5" t="str">
        <f>VLOOKUP(DatosTransformados[[#This Row],[Customer Segment Hidden]],Tabla3[#All],2,FALSE)</f>
        <v>High</v>
      </c>
      <c r="AF6053" s="12">
        <v>71.707464070931451</v>
      </c>
      <c r="AG6053" s="5">
        <v>5</v>
      </c>
      <c r="AH6053" s="5" t="s">
        <v>63</v>
      </c>
      <c r="AI6053" s="5" t="str">
        <f>IFERROR(VLOOKUP(DatosTransformados[[#This Row],[Preferred Contact Method Hidden]],Tabla3[#All],2,FALSE),DatosTransformados[[#This Row],[Preferred Contact Method Hidden]])</f>
        <v>SMS</v>
      </c>
      <c r="AJ6053" s="5" t="str">
        <f>VLOOKUP(DatosTransformados[[#This Row],[Applied Discount Hidden]],Tabla3[#All],2,FALSE)</f>
        <v>No</v>
      </c>
      <c r="AK6053" s="5" t="b">
        <v>0</v>
      </c>
    </row>
    <row r="6054" spans="1:37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">
        <v>21</v>
      </c>
      <c r="O60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4" s="2" t="s">
        <v>21</v>
      </c>
      <c r="Q6054" s="2">
        <v>0</v>
      </c>
      <c r="R6054" s="2" t="s">
        <v>33</v>
      </c>
      <c r="S6054" s="2" t="s">
        <v>52</v>
      </c>
      <c r="T6054" s="2" t="s">
        <v>117</v>
      </c>
      <c r="U6054" s="2">
        <v>46</v>
      </c>
      <c r="V6054" s="2" t="str">
        <f>PROPER(DatosTransformados[[#This Row],[Payment Method Hidden]])</f>
        <v>Direct Debit</v>
      </c>
      <c r="W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054" s="2">
        <v>3287</v>
      </c>
      <c r="Y6054" s="2"/>
      <c r="Z6054" s="2"/>
      <c r="AA6054" s="2" t="s">
        <v>3216</v>
      </c>
      <c r="AB6054" s="3">
        <f>DATEVALUE(DatosTransformados[[#This Row],[Contact Date Hidden]])</f>
        <v>44081</v>
      </c>
      <c r="AC6054" s="3">
        <v>44898</v>
      </c>
      <c r="AD6054" s="2" t="s">
        <v>38</v>
      </c>
      <c r="AE6054" s="2" t="str">
        <f>VLOOKUP(DatosTransformados[[#This Row],[Customer Segment Hidden]],Tabla3[#All],2,FALSE)</f>
        <v>Low</v>
      </c>
      <c r="AF6054" s="11">
        <v>51.476162816814202</v>
      </c>
      <c r="AG6054" s="2">
        <v>0</v>
      </c>
      <c r="AH6054" s="2" t="s">
        <v>63</v>
      </c>
      <c r="AI6054" s="2" t="str">
        <f>IFERROR(VLOOKUP(DatosTransformados[[#This Row],[Preferred Contact Method Hidden]],Tabla3[#All],2,FALSE),DatosTransformados[[#This Row],[Preferred Contact Method Hidden]])</f>
        <v>SMS</v>
      </c>
      <c r="AJ6054" s="2" t="str">
        <f>VLOOKUP(DatosTransformados[[#This Row],[Applied Discount Hidden]],Tabla3[#All],2,FALSE)</f>
        <v>Yes</v>
      </c>
      <c r="AK6054" s="2" t="b">
        <v>1</v>
      </c>
    </row>
    <row r="6055" spans="1:37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">
        <v>33</v>
      </c>
      <c r="O60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5" s="5" t="s">
        <v>21</v>
      </c>
      <c r="Q6055" s="5">
        <v>0</v>
      </c>
      <c r="R6055" s="5" t="s">
        <v>21</v>
      </c>
      <c r="S6055" s="5" t="s">
        <v>24</v>
      </c>
      <c r="T6055" s="5" t="s">
        <v>117</v>
      </c>
      <c r="U6055" s="5">
        <v>32</v>
      </c>
      <c r="V6055" s="5" t="str">
        <f>PROPER(DatosTransformados[[#This Row],[Payment Method Hidden]])</f>
        <v>Direct Debit</v>
      </c>
      <c r="W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055" s="5">
        <v>150</v>
      </c>
      <c r="Y6055" s="5"/>
      <c r="Z6055" s="5"/>
      <c r="AA6055" s="5" t="s">
        <v>6310</v>
      </c>
      <c r="AB6055" s="6">
        <f>DATEVALUE(DatosTransformados[[#This Row],[Contact Date Hidden]])</f>
        <v>44504</v>
      </c>
      <c r="AC6055" s="6">
        <v>44913</v>
      </c>
      <c r="AD6055" s="5" t="s">
        <v>38</v>
      </c>
      <c r="AE6055" s="5" t="str">
        <f>VLOOKUP(DatosTransformados[[#This Row],[Customer Segment Hidden]],Tabla3[#All],2,FALSE)</f>
        <v>Low</v>
      </c>
      <c r="AF6055" s="12">
        <v>31.790037122243739</v>
      </c>
      <c r="AG6055" s="5">
        <v>5</v>
      </c>
      <c r="AH6055" s="5" t="s">
        <v>29</v>
      </c>
      <c r="AI6055" s="5" t="str">
        <f>IFERROR(VLOOKUP(DatosTransformados[[#This Row],[Preferred Contact Method Hidden]],Tabla3[#All],2,FALSE),DatosTransformados[[#This Row],[Preferred Contact Method Hidden]])</f>
        <v>Email</v>
      </c>
      <c r="AJ6055" s="5" t="str">
        <f>VLOOKUP(DatosTransformados[[#This Row],[Applied Discount Hidden]],Tabla3[#All],2,FALSE)</f>
        <v>No</v>
      </c>
      <c r="AK6055" s="5" t="b">
        <v>0</v>
      </c>
    </row>
    <row r="6056" spans="1:37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">
        <v>21</v>
      </c>
      <c r="O60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6" s="2" t="s">
        <v>33</v>
      </c>
      <c r="Q6056" s="2">
        <v>3</v>
      </c>
      <c r="R6056" s="2" t="s">
        <v>33</v>
      </c>
      <c r="S6056" s="2" t="s">
        <v>34</v>
      </c>
      <c r="T6056" s="2" t="s">
        <v>117</v>
      </c>
      <c r="U6056" s="2">
        <v>33</v>
      </c>
      <c r="V6056" s="2" t="str">
        <f>PROPER(DatosTransformados[[#This Row],[Payment Method Hidden]])</f>
        <v>Direct Debit</v>
      </c>
      <c r="W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056" s="2">
        <v>1651</v>
      </c>
      <c r="Y6056" s="2"/>
      <c r="Z6056" s="2"/>
      <c r="AA6056" s="2" t="s">
        <v>1168</v>
      </c>
      <c r="AB6056" s="3">
        <f>DATEVALUE(DatosTransformados[[#This Row],[Contact Date Hidden]])</f>
        <v>44226</v>
      </c>
      <c r="AC6056" s="3">
        <v>43952</v>
      </c>
      <c r="AD6056" s="2" t="s">
        <v>38</v>
      </c>
      <c r="AE6056" s="2" t="str">
        <f>VLOOKUP(DatosTransformados[[#This Row],[Customer Segment Hidden]],Tabla3[#All],2,FALSE)</f>
        <v>Low</v>
      </c>
      <c r="AF6056" s="11">
        <v>28.785770859819898</v>
      </c>
      <c r="AG6056" s="2">
        <v>2</v>
      </c>
      <c r="AH6056" s="2" t="s">
        <v>29</v>
      </c>
      <c r="AI6056" s="2" t="str">
        <f>IFERROR(VLOOKUP(DatosTransformados[[#This Row],[Preferred Contact Method Hidden]],Tabla3[#All],2,FALSE),DatosTransformados[[#This Row],[Preferred Contact Method Hidden]])</f>
        <v>Email</v>
      </c>
      <c r="AJ6056" s="2" t="str">
        <f>VLOOKUP(DatosTransformados[[#This Row],[Applied Discount Hidden]],Tabla3[#All],2,FALSE)</f>
        <v>Yes</v>
      </c>
      <c r="AK6056" s="2" t="b">
        <v>1</v>
      </c>
    </row>
    <row r="6057" spans="1:37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">
        <v>21</v>
      </c>
      <c r="O60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7" s="5" t="s">
        <v>21</v>
      </c>
      <c r="Q6057" s="5">
        <v>0</v>
      </c>
      <c r="R6057" s="5" t="s">
        <v>21</v>
      </c>
      <c r="S6057" s="5" t="s">
        <v>24</v>
      </c>
      <c r="T6057" s="5" t="s">
        <v>207</v>
      </c>
      <c r="U6057" s="5">
        <v>26</v>
      </c>
      <c r="V6057" s="5" t="str">
        <f>PROPER(DatosTransformados[[#This Row],[Payment Method Hidden]])</f>
        <v>Paper Check</v>
      </c>
      <c r="W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057" s="5">
        <v>239</v>
      </c>
      <c r="Y6057" s="5" t="s">
        <v>87</v>
      </c>
      <c r="Z6057" s="5" t="s">
        <v>535</v>
      </c>
      <c r="AA6057" s="5" t="s">
        <v>3506</v>
      </c>
      <c r="AB6057" s="6">
        <f>DATEVALUE(DatosTransformados[[#This Row],[Contact Date Hidden]])</f>
        <v>44920</v>
      </c>
      <c r="AC6057" s="6">
        <v>45119</v>
      </c>
      <c r="AD6057" s="5" t="s">
        <v>44</v>
      </c>
      <c r="AE6057" s="5" t="str">
        <f>VLOOKUP(DatosTransformados[[#This Row],[Customer Segment Hidden]],Tabla3[#All],2,FALSE)</f>
        <v>Medium</v>
      </c>
      <c r="AF6057" s="12">
        <v>23.25122044900904</v>
      </c>
      <c r="AG6057" s="5">
        <v>10</v>
      </c>
      <c r="AH6057" s="5" t="s">
        <v>29</v>
      </c>
      <c r="AI6057" s="5" t="str">
        <f>IFERROR(VLOOKUP(DatosTransformados[[#This Row],[Preferred Contact Method Hidden]],Tabla3[#All],2,FALSE),DatosTransformados[[#This Row],[Preferred Contact Method Hidden]])</f>
        <v>Email</v>
      </c>
      <c r="AJ6057" s="5" t="str">
        <f>VLOOKUP(DatosTransformados[[#This Row],[Applied Discount Hidden]],Tabla3[#All],2,FALSE)</f>
        <v>No</v>
      </c>
      <c r="AK6057" s="5" t="b">
        <v>0</v>
      </c>
    </row>
    <row r="6058" spans="1:37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">
        <v>21</v>
      </c>
      <c r="O60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8" s="2" t="s">
        <v>21</v>
      </c>
      <c r="Q6058" s="2">
        <v>0</v>
      </c>
      <c r="R6058" s="2" t="s">
        <v>33</v>
      </c>
      <c r="S6058" s="2" t="s">
        <v>52</v>
      </c>
      <c r="T6058" s="2" t="s">
        <v>35</v>
      </c>
      <c r="U6058" s="2">
        <v>54</v>
      </c>
      <c r="V6058" s="2" t="str">
        <f>PROPER(DatosTransformados[[#This Row],[Payment Method Hidden]])</f>
        <v>Direct Debit</v>
      </c>
      <c r="W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058" s="2">
        <v>3996</v>
      </c>
      <c r="Y6058" s="2"/>
      <c r="Z6058" s="2"/>
      <c r="AA6058" s="2" t="s">
        <v>141</v>
      </c>
      <c r="AB6058" s="3">
        <f>DATEVALUE(DatosTransformados[[#This Row],[Contact Date Hidden]])</f>
        <v>44452</v>
      </c>
      <c r="AC6058" s="3">
        <v>44633</v>
      </c>
      <c r="AD6058" s="2" t="s">
        <v>28</v>
      </c>
      <c r="AE6058" s="2" t="str">
        <f>VLOOKUP(DatosTransformados[[#This Row],[Customer Segment Hidden]],Tabla3[#All],2,FALSE)</f>
        <v>High</v>
      </c>
      <c r="AF6058" s="11">
        <v>43.687224849308201</v>
      </c>
      <c r="AG6058" s="2">
        <v>6</v>
      </c>
      <c r="AH6058" s="2" t="s">
        <v>49</v>
      </c>
      <c r="AI6058" s="2" t="str">
        <f>IFERROR(VLOOKUP(DatosTransformados[[#This Row],[Preferred Contact Method Hidden]],Tabla3[#All],2,FALSE),DatosTransformados[[#This Row],[Preferred Contact Method Hidden]])</f>
        <v>Phone</v>
      </c>
      <c r="AJ6058" s="2" t="str">
        <f>VLOOKUP(DatosTransformados[[#This Row],[Applied Discount Hidden]],Tabla3[#All],2,FALSE)</f>
        <v>Yes</v>
      </c>
      <c r="AK6058" s="2" t="b">
        <v>1</v>
      </c>
    </row>
    <row r="6059" spans="1:37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">
        <v>21</v>
      </c>
      <c r="O60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59" s="5" t="s">
        <v>21</v>
      </c>
      <c r="Q6059" s="5">
        <v>0</v>
      </c>
      <c r="R6059" s="5" t="s">
        <v>21</v>
      </c>
      <c r="S6059" s="5" t="s">
        <v>24</v>
      </c>
      <c r="T6059" s="5" t="s">
        <v>35</v>
      </c>
      <c r="U6059" s="5">
        <v>25</v>
      </c>
      <c r="V6059" s="5" t="str">
        <f>PROPER(DatosTransformados[[#This Row],[Payment Method Hidden]])</f>
        <v>Direct Debit</v>
      </c>
      <c r="W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059" s="5">
        <v>25</v>
      </c>
      <c r="Y6059" s="5" t="s">
        <v>42</v>
      </c>
      <c r="Z6059" s="5" t="s">
        <v>184</v>
      </c>
      <c r="AA6059" s="5" t="s">
        <v>1447</v>
      </c>
      <c r="AB6059" s="6">
        <f>DATEVALUE(DatosTransformados[[#This Row],[Contact Date Hidden]])</f>
        <v>45251</v>
      </c>
      <c r="AC6059" s="6">
        <v>44985</v>
      </c>
      <c r="AD6059" s="5" t="s">
        <v>38</v>
      </c>
      <c r="AE6059" s="5" t="str">
        <f>VLOOKUP(DatosTransformados[[#This Row],[Customer Segment Hidden]],Tabla3[#All],2,FALSE)</f>
        <v>Low</v>
      </c>
      <c r="AF6059" s="12">
        <v>26.820909267372741</v>
      </c>
      <c r="AG6059" s="5">
        <v>4</v>
      </c>
      <c r="AH6059" s="5" t="s">
        <v>29</v>
      </c>
      <c r="AI6059" s="5" t="str">
        <f>IFERROR(VLOOKUP(DatosTransformados[[#This Row],[Preferred Contact Method Hidden]],Tabla3[#All],2,FALSE),DatosTransformados[[#This Row],[Preferred Contact Method Hidden]])</f>
        <v>Email</v>
      </c>
      <c r="AJ6059" s="5" t="str">
        <f>VLOOKUP(DatosTransformados[[#This Row],[Applied Discount Hidden]],Tabla3[#All],2,FALSE)</f>
        <v>Yes</v>
      </c>
      <c r="AK6059" s="5" t="b">
        <v>1</v>
      </c>
    </row>
    <row r="6060" spans="1:37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">
        <v>21</v>
      </c>
      <c r="O60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0" s="2" t="s">
        <v>21</v>
      </c>
      <c r="Q6060" s="2">
        <v>0</v>
      </c>
      <c r="R6060" s="2" t="s">
        <v>33</v>
      </c>
      <c r="S6060" s="2" t="s">
        <v>52</v>
      </c>
      <c r="T6060" s="2" t="s">
        <v>25</v>
      </c>
      <c r="U6060" s="2">
        <v>52</v>
      </c>
      <c r="V6060" s="2" t="str">
        <f>PROPER(DatosTransformados[[#This Row],[Payment Method Hidden]])</f>
        <v>Credit Card</v>
      </c>
      <c r="W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6060" s="2">
        <v>2496</v>
      </c>
      <c r="Y6060" s="2"/>
      <c r="Z6060" s="2"/>
      <c r="AA6060" s="2" t="s">
        <v>6064</v>
      </c>
      <c r="AB6060" s="3">
        <f>DATEVALUE(DatosTransformados[[#This Row],[Contact Date Hidden]])</f>
        <v>44134</v>
      </c>
      <c r="AC6060" s="3">
        <v>43912</v>
      </c>
      <c r="AD6060" s="2" t="s">
        <v>44</v>
      </c>
      <c r="AE6060" s="2" t="str">
        <f>VLOOKUP(DatosTransformados[[#This Row],[Customer Segment Hidden]],Tabla3[#All],2,FALSE)</f>
        <v>Medium</v>
      </c>
      <c r="AF6060" s="11">
        <v>60.88345264700579</v>
      </c>
      <c r="AG6060" s="2">
        <v>0</v>
      </c>
      <c r="AH6060" s="2" t="s">
        <v>49</v>
      </c>
      <c r="AI6060" s="2" t="str">
        <f>IFERROR(VLOOKUP(DatosTransformados[[#This Row],[Preferred Contact Method Hidden]],Tabla3[#All],2,FALSE),DatosTransformados[[#This Row],[Preferred Contact Method Hidden]])</f>
        <v>Phone</v>
      </c>
      <c r="AJ6060" s="2" t="str">
        <f>VLOOKUP(DatosTransformados[[#This Row],[Applied Discount Hidden]],Tabla3[#All],2,FALSE)</f>
        <v>No</v>
      </c>
      <c r="AK6060" s="2" t="b">
        <v>0</v>
      </c>
    </row>
    <row r="6061" spans="1:37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">
        <v>33</v>
      </c>
      <c r="O60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1" s="5" t="s">
        <v>21</v>
      </c>
      <c r="Q6061" s="5">
        <v>0</v>
      </c>
      <c r="R6061" s="5" t="s">
        <v>21</v>
      </c>
      <c r="S6061" s="5" t="s">
        <v>24</v>
      </c>
      <c r="T6061" s="5" t="s">
        <v>123</v>
      </c>
      <c r="U6061" s="5">
        <v>32</v>
      </c>
      <c r="V6061" s="5" t="str">
        <f>PROPER(DatosTransformados[[#This Row],[Payment Method Hidden]])</f>
        <v>Credit Card</v>
      </c>
      <c r="W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061" s="5">
        <v>132</v>
      </c>
      <c r="Y6061" s="5" t="s">
        <v>42</v>
      </c>
      <c r="Z6061" s="5" t="s">
        <v>184</v>
      </c>
      <c r="AA6061" s="5" t="s">
        <v>665</v>
      </c>
      <c r="AB6061" s="6">
        <f>DATEVALUE(DatosTransformados[[#This Row],[Contact Date Hidden]])</f>
        <v>44426</v>
      </c>
      <c r="AC6061" s="6">
        <v>44642</v>
      </c>
      <c r="AD6061" s="5" t="s">
        <v>28</v>
      </c>
      <c r="AE6061" s="5" t="str">
        <f>VLOOKUP(DatosTransformados[[#This Row],[Customer Segment Hidden]],Tabla3[#All],2,FALSE)</f>
        <v>High</v>
      </c>
      <c r="AF6061" s="12">
        <v>28.402324442403199</v>
      </c>
      <c r="AG6061" s="5">
        <v>0</v>
      </c>
      <c r="AH6061" s="5" t="s">
        <v>29</v>
      </c>
      <c r="AI6061" s="5" t="str">
        <f>IFERROR(VLOOKUP(DatosTransformados[[#This Row],[Preferred Contact Method Hidden]],Tabla3[#All],2,FALSE),DatosTransformados[[#This Row],[Preferred Contact Method Hidden]])</f>
        <v>Email</v>
      </c>
      <c r="AJ6061" s="5" t="str">
        <f>VLOOKUP(DatosTransformados[[#This Row],[Applied Discount Hidden]],Tabla3[#All],2,FALSE)</f>
        <v>No</v>
      </c>
      <c r="AK6061" s="5" t="b">
        <v>0</v>
      </c>
    </row>
    <row r="6062" spans="1:37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">
        <v>21</v>
      </c>
      <c r="O60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2" s="2" t="s">
        <v>33</v>
      </c>
      <c r="Q6062" s="2">
        <v>4</v>
      </c>
      <c r="R6062" s="2" t="s">
        <v>21</v>
      </c>
      <c r="S6062" s="2" t="s">
        <v>52</v>
      </c>
      <c r="T6062" s="2" t="s">
        <v>25</v>
      </c>
      <c r="U6062" s="2">
        <v>8</v>
      </c>
      <c r="V6062" s="2" t="str">
        <f>PROPER(DatosTransformados[[#This Row],[Payment Method Hidden]])</f>
        <v>Credit Card</v>
      </c>
      <c r="W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062" s="2">
        <v>472</v>
      </c>
      <c r="Y6062" s="2"/>
      <c r="Z6062" s="2"/>
      <c r="AA6062" s="2" t="s">
        <v>3117</v>
      </c>
      <c r="AB6062" s="3">
        <f>DATEVALUE(DatosTransformados[[#This Row],[Contact Date Hidden]])</f>
        <v>45255</v>
      </c>
      <c r="AC6062" s="3">
        <v>44481</v>
      </c>
      <c r="AD6062" s="2" t="s">
        <v>28</v>
      </c>
      <c r="AE6062" s="2" t="str">
        <f>VLOOKUP(DatosTransformados[[#This Row],[Customer Segment Hidden]],Tabla3[#All],2,FALSE)</f>
        <v>High</v>
      </c>
      <c r="AF6062" s="11">
        <v>8.5465953673205863</v>
      </c>
      <c r="AG6062" s="2">
        <v>4</v>
      </c>
      <c r="AH6062" s="2" t="s">
        <v>29</v>
      </c>
      <c r="AI6062" s="2" t="str">
        <f>IFERROR(VLOOKUP(DatosTransformados[[#This Row],[Preferred Contact Method Hidden]],Tabla3[#All],2,FALSE),DatosTransformados[[#This Row],[Preferred Contact Method Hidden]])</f>
        <v>Email</v>
      </c>
      <c r="AJ6062" s="2" t="str">
        <f>VLOOKUP(DatosTransformados[[#This Row],[Applied Discount Hidden]],Tabla3[#All],2,FALSE)</f>
        <v>Yes</v>
      </c>
      <c r="AK6062" s="2" t="b">
        <v>1</v>
      </c>
    </row>
    <row r="6063" spans="1:37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">
        <v>21</v>
      </c>
      <c r="O60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3" s="5" t="s">
        <v>21</v>
      </c>
      <c r="Q6063" s="5">
        <v>0</v>
      </c>
      <c r="R6063" s="5" t="s">
        <v>21</v>
      </c>
      <c r="S6063" s="5" t="s">
        <v>24</v>
      </c>
      <c r="T6063" s="5" t="s">
        <v>25</v>
      </c>
      <c r="U6063" s="5">
        <v>8</v>
      </c>
      <c r="V6063" s="5" t="str">
        <f>PROPER(DatosTransformados[[#This Row],[Payment Method Hidden]])</f>
        <v>Credit Card</v>
      </c>
      <c r="W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63" s="5">
        <v>102</v>
      </c>
      <c r="Y6063" s="5" t="s">
        <v>42</v>
      </c>
      <c r="Z6063" s="5" t="s">
        <v>213</v>
      </c>
      <c r="AA6063" s="5" t="s">
        <v>3243</v>
      </c>
      <c r="AB6063" s="6">
        <f>DATEVALUE(DatosTransformados[[#This Row],[Contact Date Hidden]])</f>
        <v>43989</v>
      </c>
      <c r="AC6063" s="6">
        <v>43856</v>
      </c>
      <c r="AD6063" s="5" t="s">
        <v>28</v>
      </c>
      <c r="AE6063" s="5" t="str">
        <f>VLOOKUP(DatosTransformados[[#This Row],[Customer Segment Hidden]],Tabla3[#All],2,FALSE)</f>
        <v>High</v>
      </c>
      <c r="AF6063" s="12">
        <v>7.796445001612093</v>
      </c>
      <c r="AG6063" s="5">
        <v>10</v>
      </c>
      <c r="AH6063" s="5" t="s">
        <v>63</v>
      </c>
      <c r="AI6063" s="5" t="str">
        <f>IFERROR(VLOOKUP(DatosTransformados[[#This Row],[Preferred Contact Method Hidden]],Tabla3[#All],2,FALSE),DatosTransformados[[#This Row],[Preferred Contact Method Hidden]])</f>
        <v>SMS</v>
      </c>
      <c r="AJ6063" s="5" t="str">
        <f>VLOOKUP(DatosTransformados[[#This Row],[Applied Discount Hidden]],Tabla3[#All],2,FALSE)</f>
        <v>Yes</v>
      </c>
      <c r="AK6063" s="5" t="b">
        <v>1</v>
      </c>
    </row>
    <row r="6064" spans="1:37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">
        <v>21</v>
      </c>
      <c r="O60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4" s="2" t="s">
        <v>21</v>
      </c>
      <c r="Q6064" s="2">
        <v>0</v>
      </c>
      <c r="R6064" s="2" t="s">
        <v>21</v>
      </c>
      <c r="S6064" s="2" t="s">
        <v>52</v>
      </c>
      <c r="T6064" s="2" t="s">
        <v>123</v>
      </c>
      <c r="U6064" s="2">
        <v>29</v>
      </c>
      <c r="V6064" s="2" t="str">
        <f>PROPER(DatosTransformados[[#This Row],[Payment Method Hidden]])</f>
        <v>Credit Card</v>
      </c>
      <c r="W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064" s="2">
        <v>2024</v>
      </c>
      <c r="Y6064" s="2"/>
      <c r="Z6064" s="2"/>
      <c r="AA6064" s="2" t="s">
        <v>2394</v>
      </c>
      <c r="AB6064" s="3">
        <f>DATEVALUE(DatosTransformados[[#This Row],[Contact Date Hidden]])</f>
        <v>44066</v>
      </c>
      <c r="AC6064" s="3">
        <v>45006</v>
      </c>
      <c r="AD6064" s="2" t="s">
        <v>38</v>
      </c>
      <c r="AE6064" s="2" t="str">
        <f>VLOOKUP(DatosTransformados[[#This Row],[Customer Segment Hidden]],Tabla3[#All],2,FALSE)</f>
        <v>Low</v>
      </c>
      <c r="AF6064" s="11">
        <v>31.543405927426679</v>
      </c>
      <c r="AG6064" s="2">
        <v>9</v>
      </c>
      <c r="AH6064" s="2" t="s">
        <v>63</v>
      </c>
      <c r="AI6064" s="2" t="str">
        <f>IFERROR(VLOOKUP(DatosTransformados[[#This Row],[Preferred Contact Method Hidden]],Tabla3[#All],2,FALSE),DatosTransformados[[#This Row],[Preferred Contact Method Hidden]])</f>
        <v>SMS</v>
      </c>
      <c r="AJ6064" s="2" t="str">
        <f>VLOOKUP(DatosTransformados[[#This Row],[Applied Discount Hidden]],Tabla3[#All],2,FALSE)</f>
        <v>No</v>
      </c>
      <c r="AK6064" s="2" t="b">
        <v>0</v>
      </c>
    </row>
    <row r="6065" spans="1:37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">
        <v>21</v>
      </c>
      <c r="O60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5" s="5" t="s">
        <v>21</v>
      </c>
      <c r="Q6065" s="5">
        <v>0</v>
      </c>
      <c r="R6065" s="5" t="s">
        <v>33</v>
      </c>
      <c r="S6065" s="5" t="s">
        <v>34</v>
      </c>
      <c r="T6065" s="5" t="s">
        <v>25</v>
      </c>
      <c r="U6065" s="5">
        <v>40</v>
      </c>
      <c r="V6065" s="5" t="str">
        <f>PROPER(DatosTransformados[[#This Row],[Payment Method Hidden]])</f>
        <v>Credit Card</v>
      </c>
      <c r="W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X6065" s="5">
        <v>1211</v>
      </c>
      <c r="Y6065" s="5"/>
      <c r="Z6065" s="5"/>
      <c r="AA6065" s="5" t="s">
        <v>513</v>
      </c>
      <c r="AB6065" s="6">
        <f>DATEVALUE(DatosTransformados[[#This Row],[Contact Date Hidden]])</f>
        <v>45023</v>
      </c>
      <c r="AC6065" s="6">
        <v>44647</v>
      </c>
      <c r="AD6065" s="5" t="s">
        <v>28</v>
      </c>
      <c r="AE6065" s="5" t="str">
        <f>VLOOKUP(DatosTransformados[[#This Row],[Customer Segment Hidden]],Tabla3[#All],2,FALSE)</f>
        <v>High</v>
      </c>
      <c r="AF6065" s="12">
        <v>39.244263990951787</v>
      </c>
      <c r="AG6065" s="5">
        <v>2</v>
      </c>
      <c r="AH6065" s="5" t="s">
        <v>29</v>
      </c>
      <c r="AI6065" s="5" t="str">
        <f>IFERROR(VLOOKUP(DatosTransformados[[#This Row],[Preferred Contact Method Hidden]],Tabla3[#All],2,FALSE),DatosTransformados[[#This Row],[Preferred Contact Method Hidden]])</f>
        <v>Email</v>
      </c>
      <c r="AJ6065" s="5" t="str">
        <f>VLOOKUP(DatosTransformados[[#This Row],[Applied Discount Hidden]],Tabla3[#All],2,FALSE)</f>
        <v>No</v>
      </c>
      <c r="AK6065" s="5" t="b">
        <v>0</v>
      </c>
    </row>
    <row r="6066" spans="1:37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">
        <v>21</v>
      </c>
      <c r="O60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6" s="2" t="s">
        <v>21</v>
      </c>
      <c r="Q6066" s="2">
        <v>0</v>
      </c>
      <c r="R6066" s="2" t="s">
        <v>21</v>
      </c>
      <c r="S6066" s="2" t="s">
        <v>34</v>
      </c>
      <c r="T6066" s="2" t="s">
        <v>123</v>
      </c>
      <c r="U6066" s="2">
        <v>15</v>
      </c>
      <c r="V6066" s="2" t="str">
        <f>PROPER(DatosTransformados[[#This Row],[Payment Method Hidden]])</f>
        <v>Credit Card</v>
      </c>
      <c r="W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6066" s="2">
        <v>720</v>
      </c>
      <c r="Y6066" s="2"/>
      <c r="Z6066" s="2"/>
      <c r="AA6066" s="2" t="s">
        <v>3581</v>
      </c>
      <c r="AB6066" s="3">
        <f>DATEVALUE(DatosTransformados[[#This Row],[Contact Date Hidden]])</f>
        <v>44264</v>
      </c>
      <c r="AC6066" s="3">
        <v>44468</v>
      </c>
      <c r="AD6066" s="2" t="s">
        <v>38</v>
      </c>
      <c r="AE6066" s="2" t="str">
        <f>VLOOKUP(DatosTransformados[[#This Row],[Customer Segment Hidden]],Tabla3[#All],2,FALSE)</f>
        <v>Low</v>
      </c>
      <c r="AF6066" s="11">
        <v>13.97435733020342</v>
      </c>
      <c r="AG6066" s="2">
        <v>10</v>
      </c>
      <c r="AH6066" s="2" t="s">
        <v>63</v>
      </c>
      <c r="AI6066" s="2" t="str">
        <f>IFERROR(VLOOKUP(DatosTransformados[[#This Row],[Preferred Contact Method Hidden]],Tabla3[#All],2,FALSE),DatosTransformados[[#This Row],[Preferred Contact Method Hidden]])</f>
        <v>SMS</v>
      </c>
      <c r="AJ6066" s="2" t="str">
        <f>VLOOKUP(DatosTransformados[[#This Row],[Applied Discount Hidden]],Tabla3[#All],2,FALSE)</f>
        <v>Yes</v>
      </c>
      <c r="AK6066" s="2" t="b">
        <v>1</v>
      </c>
    </row>
    <row r="6067" spans="1:37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">
        <v>21</v>
      </c>
      <c r="O60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7" s="5" t="s">
        <v>21</v>
      </c>
      <c r="Q6067" s="5">
        <v>0</v>
      </c>
      <c r="R6067" s="5" t="s">
        <v>33</v>
      </c>
      <c r="S6067" s="5" t="s">
        <v>24</v>
      </c>
      <c r="T6067" s="5" t="s">
        <v>25</v>
      </c>
      <c r="U6067" s="5">
        <v>37</v>
      </c>
      <c r="V6067" s="5" t="str">
        <f>PROPER(DatosTransformados[[#This Row],[Payment Method Hidden]])</f>
        <v>Credit Card</v>
      </c>
      <c r="W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067" s="5">
        <v>1413</v>
      </c>
      <c r="Y6067" s="5" t="s">
        <v>42</v>
      </c>
      <c r="Z6067" s="5" t="s">
        <v>279</v>
      </c>
      <c r="AA6067" s="5" t="s">
        <v>4258</v>
      </c>
      <c r="AB6067" s="6">
        <f>DATEVALUE(DatosTransformados[[#This Row],[Contact Date Hidden]])</f>
        <v>44558</v>
      </c>
      <c r="AC6067" s="6">
        <v>44447</v>
      </c>
      <c r="AD6067" s="5" t="s">
        <v>38</v>
      </c>
      <c r="AE6067" s="5" t="str">
        <f>VLOOKUP(DatosTransformados[[#This Row],[Customer Segment Hidden]],Tabla3[#All],2,FALSE)</f>
        <v>Low</v>
      </c>
      <c r="AF6067" s="12">
        <v>41.979880472752633</v>
      </c>
      <c r="AG6067" s="5">
        <v>7</v>
      </c>
      <c r="AH6067" s="5" t="s">
        <v>49</v>
      </c>
      <c r="AI6067" s="5" t="str">
        <f>IFERROR(VLOOKUP(DatosTransformados[[#This Row],[Preferred Contact Method Hidden]],Tabla3[#All],2,FALSE),DatosTransformados[[#This Row],[Preferred Contact Method Hidden]])</f>
        <v>Phone</v>
      </c>
      <c r="AJ6067" s="5" t="str">
        <f>VLOOKUP(DatosTransformados[[#This Row],[Applied Discount Hidden]],Tabla3[#All],2,FALSE)</f>
        <v>Yes</v>
      </c>
      <c r="AK6067" s="5" t="b">
        <v>1</v>
      </c>
    </row>
    <row r="6068" spans="1:37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">
        <v>21</v>
      </c>
      <c r="O60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8" s="2" t="s">
        <v>33</v>
      </c>
      <c r="Q6068" s="2">
        <v>4</v>
      </c>
      <c r="R6068" s="2" t="s">
        <v>21</v>
      </c>
      <c r="S6068" s="2" t="s">
        <v>34</v>
      </c>
      <c r="T6068" s="2" t="s">
        <v>117</v>
      </c>
      <c r="U6068" s="2">
        <v>10</v>
      </c>
      <c r="V6068" s="2" t="str">
        <f>PROPER(DatosTransformados[[#This Row],[Payment Method Hidden]])</f>
        <v>Direct Debit</v>
      </c>
      <c r="W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068" s="2">
        <v>454</v>
      </c>
      <c r="Y6068" s="2"/>
      <c r="Z6068" s="2"/>
      <c r="AA6068" s="2" t="s">
        <v>2270</v>
      </c>
      <c r="AB6068" s="3">
        <f>DATEVALUE(DatosTransformados[[#This Row],[Contact Date Hidden]])</f>
        <v>43894</v>
      </c>
      <c r="AC6068" s="3">
        <v>44251</v>
      </c>
      <c r="AD6068" s="2" t="s">
        <v>44</v>
      </c>
      <c r="AE6068" s="2" t="str">
        <f>VLOOKUP(DatosTransformados[[#This Row],[Customer Segment Hidden]],Tabla3[#All],2,FALSE)</f>
        <v>Medium</v>
      </c>
      <c r="AF6068" s="11">
        <v>10.319921699303579</v>
      </c>
      <c r="AG6068" s="2">
        <v>10</v>
      </c>
      <c r="AH6068" s="2" t="s">
        <v>49</v>
      </c>
      <c r="AI6068" s="2" t="str">
        <f>IFERROR(VLOOKUP(DatosTransformados[[#This Row],[Preferred Contact Method Hidden]],Tabla3[#All],2,FALSE),DatosTransformados[[#This Row],[Preferred Contact Method Hidden]])</f>
        <v>Phone</v>
      </c>
      <c r="AJ6068" s="2" t="str">
        <f>VLOOKUP(DatosTransformados[[#This Row],[Applied Discount Hidden]],Tabla3[#All],2,FALSE)</f>
        <v>Yes</v>
      </c>
      <c r="AK6068" s="2" t="b">
        <v>1</v>
      </c>
    </row>
    <row r="6069" spans="1:37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">
        <v>21</v>
      </c>
      <c r="O60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69" s="5" t="s">
        <v>21</v>
      </c>
      <c r="Q6069" s="5">
        <v>0</v>
      </c>
      <c r="R6069" s="5" t="s">
        <v>21</v>
      </c>
      <c r="S6069" s="5" t="s">
        <v>52</v>
      </c>
      <c r="T6069" s="5" t="s">
        <v>35</v>
      </c>
      <c r="U6069" s="5">
        <v>9</v>
      </c>
      <c r="V6069" s="5" t="str">
        <f>PROPER(DatosTransformados[[#This Row],[Payment Method Hidden]])</f>
        <v>Direct Debit</v>
      </c>
      <c r="W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069" s="5">
        <v>431</v>
      </c>
      <c r="Y6069" s="5"/>
      <c r="Z6069" s="5"/>
      <c r="AA6069" s="5" t="s">
        <v>1449</v>
      </c>
      <c r="AB6069" s="6">
        <f>DATEVALUE(DatosTransformados[[#This Row],[Contact Date Hidden]])</f>
        <v>44506</v>
      </c>
      <c r="AC6069" s="6">
        <v>44726</v>
      </c>
      <c r="AD6069" s="5" t="s">
        <v>28</v>
      </c>
      <c r="AE6069" s="5" t="str">
        <f>VLOOKUP(DatosTransformados[[#This Row],[Customer Segment Hidden]],Tabla3[#All],2,FALSE)</f>
        <v>High</v>
      </c>
      <c r="AF6069" s="12">
        <v>10.079601780766099</v>
      </c>
      <c r="AG6069" s="5">
        <v>10</v>
      </c>
      <c r="AH6069" s="5" t="s">
        <v>63</v>
      </c>
      <c r="AI6069" s="5" t="str">
        <f>IFERROR(VLOOKUP(DatosTransformados[[#This Row],[Preferred Contact Method Hidden]],Tabla3[#All],2,FALSE),DatosTransformados[[#This Row],[Preferred Contact Method Hidden]])</f>
        <v>SMS</v>
      </c>
      <c r="AJ6069" s="5" t="str">
        <f>VLOOKUP(DatosTransformados[[#This Row],[Applied Discount Hidden]],Tabla3[#All],2,FALSE)</f>
        <v>No</v>
      </c>
      <c r="AK6069" s="5" t="b">
        <v>0</v>
      </c>
    </row>
    <row r="6070" spans="1:37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">
        <v>21</v>
      </c>
      <c r="O60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0" s="2" t="s">
        <v>21</v>
      </c>
      <c r="Q6070" s="2">
        <v>0</v>
      </c>
      <c r="R6070" s="2" t="s">
        <v>21</v>
      </c>
      <c r="S6070" s="2" t="s">
        <v>24</v>
      </c>
      <c r="T6070" s="2" t="s">
        <v>117</v>
      </c>
      <c r="U6070" s="2">
        <v>47</v>
      </c>
      <c r="V6070" s="2" t="str">
        <f>PROPER(DatosTransformados[[#This Row],[Payment Method Hidden]])</f>
        <v>Direct Debit</v>
      </c>
      <c r="W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070" s="2">
        <v>1048</v>
      </c>
      <c r="Y6070" s="2" t="s">
        <v>42</v>
      </c>
      <c r="Z6070" s="2" t="s">
        <v>184</v>
      </c>
      <c r="AA6070" s="2" t="s">
        <v>4867</v>
      </c>
      <c r="AB6070" s="3">
        <f>DATEVALUE(DatosTransformados[[#This Row],[Contact Date Hidden]])</f>
        <v>44828</v>
      </c>
      <c r="AC6070" s="3">
        <v>44866</v>
      </c>
      <c r="AD6070" s="2" t="s">
        <v>28</v>
      </c>
      <c r="AE6070" s="2" t="str">
        <f>VLOOKUP(DatosTransformados[[#This Row],[Customer Segment Hidden]],Tabla3[#All],2,FALSE)</f>
        <v>High</v>
      </c>
      <c r="AF6070" s="11">
        <v>50.658048196893382</v>
      </c>
      <c r="AG6070" s="2">
        <v>6</v>
      </c>
      <c r="AH6070" s="2" t="s">
        <v>63</v>
      </c>
      <c r="AI6070" s="2" t="str">
        <f>IFERROR(VLOOKUP(DatosTransformados[[#This Row],[Preferred Contact Method Hidden]],Tabla3[#All],2,FALSE),DatosTransformados[[#This Row],[Preferred Contact Method Hidden]])</f>
        <v>SMS</v>
      </c>
      <c r="AJ6070" s="2" t="str">
        <f>VLOOKUP(DatosTransformados[[#This Row],[Applied Discount Hidden]],Tabla3[#All],2,FALSE)</f>
        <v>No</v>
      </c>
      <c r="AK6070" s="2" t="b">
        <v>0</v>
      </c>
    </row>
    <row r="6071" spans="1:37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">
        <v>21</v>
      </c>
      <c r="O60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1" s="5" t="s">
        <v>21</v>
      </c>
      <c r="Q6071" s="5">
        <v>0</v>
      </c>
      <c r="R6071" s="5" t="s">
        <v>21</v>
      </c>
      <c r="S6071" s="5" t="s">
        <v>34</v>
      </c>
      <c r="T6071" s="5" t="s">
        <v>207</v>
      </c>
      <c r="U6071" s="5">
        <v>10</v>
      </c>
      <c r="V6071" s="5" t="str">
        <f>PROPER(DatosTransformados[[#This Row],[Payment Method Hidden]])</f>
        <v>Paper Check</v>
      </c>
      <c r="W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071" s="5">
        <v>269</v>
      </c>
      <c r="Y6071" s="5"/>
      <c r="Z6071" s="5"/>
      <c r="AA6071" s="5" t="s">
        <v>8646</v>
      </c>
      <c r="AB6071" s="6">
        <f>DATEVALUE(DatosTransformados[[#This Row],[Contact Date Hidden]])</f>
        <v>44764</v>
      </c>
      <c r="AC6071" s="6">
        <v>44881</v>
      </c>
      <c r="AD6071" s="5" t="s">
        <v>38</v>
      </c>
      <c r="AE6071" s="5" t="str">
        <f>VLOOKUP(DatosTransformados[[#This Row],[Customer Segment Hidden]],Tabla3[#All],2,FALSE)</f>
        <v>Low</v>
      </c>
      <c r="AF6071" s="12">
        <v>10.25774543116755</v>
      </c>
      <c r="AG6071" s="5">
        <v>10</v>
      </c>
      <c r="AH6071" s="5" t="s">
        <v>29</v>
      </c>
      <c r="AI6071" s="5" t="str">
        <f>IFERROR(VLOOKUP(DatosTransformados[[#This Row],[Preferred Contact Method Hidden]],Tabla3[#All],2,FALSE),DatosTransformados[[#This Row],[Preferred Contact Method Hidden]])</f>
        <v>Email</v>
      </c>
      <c r="AJ6071" s="5" t="str">
        <f>VLOOKUP(DatosTransformados[[#This Row],[Applied Discount Hidden]],Tabla3[#All],2,FALSE)</f>
        <v>Yes</v>
      </c>
      <c r="AK6071" s="5" t="b">
        <v>1</v>
      </c>
    </row>
    <row r="6072" spans="1:37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">
        <v>21</v>
      </c>
      <c r="O60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2" s="2" t="s">
        <v>21</v>
      </c>
      <c r="Q6072" s="2">
        <v>0</v>
      </c>
      <c r="R6072" s="2" t="s">
        <v>21</v>
      </c>
      <c r="S6072" s="2" t="s">
        <v>52</v>
      </c>
      <c r="T6072" s="2" t="s">
        <v>25</v>
      </c>
      <c r="U6072" s="2">
        <v>12</v>
      </c>
      <c r="V6072" s="2" t="str">
        <f>PROPER(DatosTransformados[[#This Row],[Payment Method Hidden]])</f>
        <v>Credit Card</v>
      </c>
      <c r="W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072" s="2">
        <v>797</v>
      </c>
      <c r="Y6072" s="2"/>
      <c r="Z6072" s="2"/>
      <c r="AA6072" s="2" t="s">
        <v>1763</v>
      </c>
      <c r="AB6072" s="3">
        <f>DATEVALUE(DatosTransformados[[#This Row],[Contact Date Hidden]])</f>
        <v>44447</v>
      </c>
      <c r="AC6072" s="3">
        <v>44007</v>
      </c>
      <c r="AD6072" s="2" t="s">
        <v>44</v>
      </c>
      <c r="AE6072" s="2" t="str">
        <f>VLOOKUP(DatosTransformados[[#This Row],[Customer Segment Hidden]],Tabla3[#All],2,FALSE)</f>
        <v>Medium</v>
      </c>
      <c r="AF6072" s="11">
        <v>13.31029410900482</v>
      </c>
      <c r="AG6072" s="2">
        <v>4</v>
      </c>
      <c r="AH6072" s="2" t="s">
        <v>49</v>
      </c>
      <c r="AI6072" s="2" t="str">
        <f>IFERROR(VLOOKUP(DatosTransformados[[#This Row],[Preferred Contact Method Hidden]],Tabla3[#All],2,FALSE),DatosTransformados[[#This Row],[Preferred Contact Method Hidden]])</f>
        <v>Phone</v>
      </c>
      <c r="AJ6072" s="2" t="str">
        <f>VLOOKUP(DatosTransformados[[#This Row],[Applied Discount Hidden]],Tabla3[#All],2,FALSE)</f>
        <v>Yes</v>
      </c>
      <c r="AK6072" s="2" t="b">
        <v>1</v>
      </c>
    </row>
    <row r="6073" spans="1:37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">
        <v>21</v>
      </c>
      <c r="O60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3" s="5" t="s">
        <v>33</v>
      </c>
      <c r="Q6073" s="5">
        <v>5</v>
      </c>
      <c r="R6073" s="5" t="s">
        <v>21</v>
      </c>
      <c r="S6073" s="5" t="s">
        <v>52</v>
      </c>
      <c r="T6073" s="5" t="s">
        <v>123</v>
      </c>
      <c r="U6073" s="5">
        <v>8</v>
      </c>
      <c r="V6073" s="5" t="str">
        <f>PROPER(DatosTransformados[[#This Row],[Payment Method Hidden]])</f>
        <v>Credit Card</v>
      </c>
      <c r="W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73" s="5">
        <v>440</v>
      </c>
      <c r="Y6073" s="5"/>
      <c r="Z6073" s="5"/>
      <c r="AA6073" s="5" t="s">
        <v>4401</v>
      </c>
      <c r="AB6073" s="6">
        <f>DATEVALUE(DatosTransformados[[#This Row],[Contact Date Hidden]])</f>
        <v>43862</v>
      </c>
      <c r="AC6073" s="6">
        <v>45267</v>
      </c>
      <c r="AD6073" s="5" t="s">
        <v>44</v>
      </c>
      <c r="AE6073" s="5" t="str">
        <f>VLOOKUP(DatosTransformados[[#This Row],[Customer Segment Hidden]],Tabla3[#All],2,FALSE)</f>
        <v>Medium</v>
      </c>
      <c r="AF6073" s="12">
        <v>8.046136274121702</v>
      </c>
      <c r="AG6073" s="5">
        <v>6</v>
      </c>
      <c r="AH6073" s="5" t="s">
        <v>63</v>
      </c>
      <c r="AI6073" s="5" t="str">
        <f>IFERROR(VLOOKUP(DatosTransformados[[#This Row],[Preferred Contact Method Hidden]],Tabla3[#All],2,FALSE),DatosTransformados[[#This Row],[Preferred Contact Method Hidden]])</f>
        <v>SMS</v>
      </c>
      <c r="AJ6073" s="5" t="str">
        <f>VLOOKUP(DatosTransformados[[#This Row],[Applied Discount Hidden]],Tabla3[#All],2,FALSE)</f>
        <v>Yes</v>
      </c>
      <c r="AK6073" s="5" t="b">
        <v>1</v>
      </c>
    </row>
    <row r="6074" spans="1:37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">
        <v>21</v>
      </c>
      <c r="O60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4" s="2" t="s">
        <v>21</v>
      </c>
      <c r="Q6074" s="2">
        <v>0</v>
      </c>
      <c r="R6074" s="2" t="s">
        <v>21</v>
      </c>
      <c r="S6074" s="2" t="s">
        <v>24</v>
      </c>
      <c r="T6074" s="2" t="s">
        <v>35</v>
      </c>
      <c r="U6074" s="2">
        <v>40</v>
      </c>
      <c r="V6074" s="2" t="str">
        <f>PROPER(DatosTransformados[[#This Row],[Payment Method Hidden]])</f>
        <v>Direct Debit</v>
      </c>
      <c r="W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074" s="2">
        <v>639</v>
      </c>
      <c r="Y6074" s="2"/>
      <c r="Z6074" s="2"/>
      <c r="AA6074" s="2" t="s">
        <v>2242</v>
      </c>
      <c r="AB6074" s="3">
        <f>DATEVALUE(DatosTransformados[[#This Row],[Contact Date Hidden]])</f>
        <v>44677</v>
      </c>
      <c r="AC6074" s="3">
        <v>44746</v>
      </c>
      <c r="AD6074" s="2" t="s">
        <v>28</v>
      </c>
      <c r="AE6074" s="2" t="str">
        <f>VLOOKUP(DatosTransformados[[#This Row],[Customer Segment Hidden]],Tabla3[#All],2,FALSE)</f>
        <v>High</v>
      </c>
      <c r="AF6074" s="11">
        <v>35.836487494192959</v>
      </c>
      <c r="AG6074" s="2">
        <v>5</v>
      </c>
      <c r="AH6074" s="2" t="s">
        <v>29</v>
      </c>
      <c r="AI6074" s="2" t="str">
        <f>IFERROR(VLOOKUP(DatosTransformados[[#This Row],[Preferred Contact Method Hidden]],Tabla3[#All],2,FALSE),DatosTransformados[[#This Row],[Preferred Contact Method Hidden]])</f>
        <v>Email</v>
      </c>
      <c r="AJ6074" s="2" t="str">
        <f>VLOOKUP(DatosTransformados[[#This Row],[Applied Discount Hidden]],Tabla3[#All],2,FALSE)</f>
        <v>No</v>
      </c>
      <c r="AK6074" s="2" t="b">
        <v>0</v>
      </c>
    </row>
    <row r="6075" spans="1:37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">
        <v>21</v>
      </c>
      <c r="O60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5" s="5" t="s">
        <v>33</v>
      </c>
      <c r="Q6075" s="5">
        <v>6</v>
      </c>
      <c r="R6075" s="5" t="s">
        <v>21</v>
      </c>
      <c r="S6075" s="5" t="s">
        <v>24</v>
      </c>
      <c r="T6075" s="5" t="s">
        <v>117</v>
      </c>
      <c r="U6075" s="5">
        <v>8</v>
      </c>
      <c r="V6075" s="5" t="str">
        <f>PROPER(DatosTransformados[[#This Row],[Payment Method Hidden]])</f>
        <v>Direct Debit</v>
      </c>
      <c r="W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75" s="5">
        <v>46</v>
      </c>
      <c r="Y6075" s="5"/>
      <c r="Z6075" s="5"/>
      <c r="AA6075" s="5" t="s">
        <v>8651</v>
      </c>
      <c r="AB6075" s="6">
        <f>DATEVALUE(DatosTransformados[[#This Row],[Contact Date Hidden]])</f>
        <v>44389</v>
      </c>
      <c r="AC6075" s="6">
        <v>44995</v>
      </c>
      <c r="AD6075" s="5" t="s">
        <v>44</v>
      </c>
      <c r="AE6075" s="5" t="str">
        <f>VLOOKUP(DatosTransformados[[#This Row],[Customer Segment Hidden]],Tabla3[#All],2,FALSE)</f>
        <v>Medium</v>
      </c>
      <c r="AF6075" s="12">
        <v>9.1154522901066599</v>
      </c>
      <c r="AG6075" s="5">
        <v>2</v>
      </c>
      <c r="AH6075" s="5" t="s">
        <v>29</v>
      </c>
      <c r="AI6075" s="5" t="str">
        <f>IFERROR(VLOOKUP(DatosTransformados[[#This Row],[Preferred Contact Method Hidden]],Tabla3[#All],2,FALSE),DatosTransformados[[#This Row],[Preferred Contact Method Hidden]])</f>
        <v>Email</v>
      </c>
      <c r="AJ6075" s="5" t="str">
        <f>VLOOKUP(DatosTransformados[[#This Row],[Applied Discount Hidden]],Tabla3[#All],2,FALSE)</f>
        <v>No</v>
      </c>
      <c r="AK6075" s="5" t="b">
        <v>0</v>
      </c>
    </row>
    <row r="6076" spans="1:37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">
        <v>33</v>
      </c>
      <c r="O60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6" s="2" t="s">
        <v>21</v>
      </c>
      <c r="Q6076" s="2">
        <v>0</v>
      </c>
      <c r="R6076" s="2" t="s">
        <v>21</v>
      </c>
      <c r="S6076" s="2" t="s">
        <v>52</v>
      </c>
      <c r="T6076" s="2" t="s">
        <v>25</v>
      </c>
      <c r="U6076" s="2">
        <v>39</v>
      </c>
      <c r="V6076" s="2" t="str">
        <f>PROPER(DatosTransformados[[#This Row],[Payment Method Hidden]])</f>
        <v>Credit Card</v>
      </c>
      <c r="W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076" s="2">
        <v>844</v>
      </c>
      <c r="Y6076" s="2"/>
      <c r="Z6076" s="2"/>
      <c r="AA6076" s="2" t="s">
        <v>3658</v>
      </c>
      <c r="AB6076" s="3">
        <f>DATEVALUE(DatosTransformados[[#This Row],[Contact Date Hidden]])</f>
        <v>44417</v>
      </c>
      <c r="AC6076" s="3">
        <v>44309</v>
      </c>
      <c r="AD6076" s="2" t="s">
        <v>44</v>
      </c>
      <c r="AE6076" s="2" t="str">
        <f>VLOOKUP(DatosTransformados[[#This Row],[Customer Segment Hidden]],Tabla3[#All],2,FALSE)</f>
        <v>Medium</v>
      </c>
      <c r="AF6076" s="11">
        <v>39.247588058427027</v>
      </c>
      <c r="AG6076" s="2">
        <v>2</v>
      </c>
      <c r="AH6076" s="2" t="s">
        <v>49</v>
      </c>
      <c r="AI6076" s="2" t="str">
        <f>IFERROR(VLOOKUP(DatosTransformados[[#This Row],[Preferred Contact Method Hidden]],Tabla3[#All],2,FALSE),DatosTransformados[[#This Row],[Preferred Contact Method Hidden]])</f>
        <v>Phone</v>
      </c>
      <c r="AJ6076" s="2" t="str">
        <f>VLOOKUP(DatosTransformados[[#This Row],[Applied Discount Hidden]],Tabla3[#All],2,FALSE)</f>
        <v>No</v>
      </c>
      <c r="AK6076" s="2" t="b">
        <v>0</v>
      </c>
    </row>
    <row r="6077" spans="1:37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">
        <v>33</v>
      </c>
      <c r="O60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7" s="5" t="s">
        <v>21</v>
      </c>
      <c r="Q6077" s="5">
        <v>0</v>
      </c>
      <c r="R6077" s="5" t="s">
        <v>21</v>
      </c>
      <c r="S6077" s="5" t="s">
        <v>52</v>
      </c>
      <c r="T6077" s="5" t="s">
        <v>35</v>
      </c>
      <c r="U6077" s="5">
        <v>15</v>
      </c>
      <c r="V6077" s="5" t="str">
        <f>PROPER(DatosTransformados[[#This Row],[Payment Method Hidden]])</f>
        <v>Direct Debit</v>
      </c>
      <c r="W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6077" s="5">
        <v>701</v>
      </c>
      <c r="Y6077" s="5"/>
      <c r="Z6077" s="5"/>
      <c r="AA6077" s="5" t="s">
        <v>6295</v>
      </c>
      <c r="AB6077" s="6">
        <f>DATEVALUE(DatosTransformados[[#This Row],[Contact Date Hidden]])</f>
        <v>44113</v>
      </c>
      <c r="AC6077" s="6">
        <v>45243</v>
      </c>
      <c r="AD6077" s="5" t="s">
        <v>28</v>
      </c>
      <c r="AE6077" s="5" t="str">
        <f>VLOOKUP(DatosTransformados[[#This Row],[Customer Segment Hidden]],Tabla3[#All],2,FALSE)</f>
        <v>High</v>
      </c>
      <c r="AF6077" s="12">
        <v>14.88868857703393</v>
      </c>
      <c r="AG6077" s="5">
        <v>0</v>
      </c>
      <c r="AH6077" s="5" t="s">
        <v>29</v>
      </c>
      <c r="AI6077" s="5" t="str">
        <f>IFERROR(VLOOKUP(DatosTransformados[[#This Row],[Preferred Contact Method Hidden]],Tabla3[#All],2,FALSE),DatosTransformados[[#This Row],[Preferred Contact Method Hidden]])</f>
        <v>Email</v>
      </c>
      <c r="AJ6077" s="5" t="str">
        <f>VLOOKUP(DatosTransformados[[#This Row],[Applied Discount Hidden]],Tabla3[#All],2,FALSE)</f>
        <v>No</v>
      </c>
      <c r="AK6077" s="5" t="b">
        <v>0</v>
      </c>
    </row>
    <row r="6078" spans="1:37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">
        <v>21</v>
      </c>
      <c r="O60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8" s="2" t="s">
        <v>21</v>
      </c>
      <c r="Q6078" s="2">
        <v>0</v>
      </c>
      <c r="R6078" s="2" t="s">
        <v>21</v>
      </c>
      <c r="S6078" s="2" t="s">
        <v>34</v>
      </c>
      <c r="T6078" s="2" t="s">
        <v>25</v>
      </c>
      <c r="U6078" s="2">
        <v>22</v>
      </c>
      <c r="V6078" s="2" t="str">
        <f>PROPER(DatosTransformados[[#This Row],[Payment Method Hidden]])</f>
        <v>Credit Card</v>
      </c>
      <c r="W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078" s="2">
        <v>338</v>
      </c>
      <c r="Y6078" s="2"/>
      <c r="Z6078" s="2"/>
      <c r="AA6078" s="2" t="s">
        <v>115</v>
      </c>
      <c r="AB6078" s="3">
        <f>DATEVALUE(DatosTransformados[[#This Row],[Contact Date Hidden]])</f>
        <v>45271</v>
      </c>
      <c r="AC6078" s="3">
        <v>44927</v>
      </c>
      <c r="AD6078" s="2" t="s">
        <v>44</v>
      </c>
      <c r="AE6078" s="2" t="str">
        <f>VLOOKUP(DatosTransformados[[#This Row],[Customer Segment Hidden]],Tabla3[#All],2,FALSE)</f>
        <v>Medium</v>
      </c>
      <c r="AF6078" s="11">
        <v>22.977066856087049</v>
      </c>
      <c r="AG6078" s="2">
        <v>0</v>
      </c>
      <c r="AH6078" s="2" t="s">
        <v>63</v>
      </c>
      <c r="AI6078" s="2" t="str">
        <f>IFERROR(VLOOKUP(DatosTransformados[[#This Row],[Preferred Contact Method Hidden]],Tabla3[#All],2,FALSE),DatosTransformados[[#This Row],[Preferred Contact Method Hidden]])</f>
        <v>SMS</v>
      </c>
      <c r="AJ6078" s="2" t="str">
        <f>VLOOKUP(DatosTransformados[[#This Row],[Applied Discount Hidden]],Tabla3[#All],2,FALSE)</f>
        <v>Yes</v>
      </c>
      <c r="AK6078" s="2" t="b">
        <v>1</v>
      </c>
    </row>
    <row r="6079" spans="1:37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">
        <v>33</v>
      </c>
      <c r="O60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79" s="5" t="s">
        <v>21</v>
      </c>
      <c r="Q6079" s="5">
        <v>0</v>
      </c>
      <c r="R6079" s="5" t="s">
        <v>21</v>
      </c>
      <c r="S6079" s="5" t="s">
        <v>52</v>
      </c>
      <c r="T6079" s="5" t="s">
        <v>117</v>
      </c>
      <c r="U6079" s="5">
        <v>33</v>
      </c>
      <c r="V6079" s="5" t="str">
        <f>PROPER(DatosTransformados[[#This Row],[Payment Method Hidden]])</f>
        <v>Direct Debit</v>
      </c>
      <c r="W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079" s="5">
        <v>373</v>
      </c>
      <c r="Y6079" s="5"/>
      <c r="Z6079" s="5"/>
      <c r="AA6079" s="5" t="s">
        <v>8656</v>
      </c>
      <c r="AB6079" s="6">
        <f>DATEVALUE(DatosTransformados[[#This Row],[Contact Date Hidden]])</f>
        <v>44647</v>
      </c>
      <c r="AC6079" s="6">
        <v>44509</v>
      </c>
      <c r="AD6079" s="5" t="s">
        <v>28</v>
      </c>
      <c r="AE6079" s="5" t="str">
        <f>VLOOKUP(DatosTransformados[[#This Row],[Customer Segment Hidden]],Tabla3[#All],2,FALSE)</f>
        <v>High</v>
      </c>
      <c r="AF6079" s="12">
        <v>38.329672674026298</v>
      </c>
      <c r="AG6079" s="5">
        <v>3</v>
      </c>
      <c r="AH6079" s="5" t="s">
        <v>29</v>
      </c>
      <c r="AI6079" s="5" t="str">
        <f>IFERROR(VLOOKUP(DatosTransformados[[#This Row],[Preferred Contact Method Hidden]],Tabla3[#All],2,FALSE),DatosTransformados[[#This Row],[Preferred Contact Method Hidden]])</f>
        <v>Email</v>
      </c>
      <c r="AJ6079" s="5" t="str">
        <f>VLOOKUP(DatosTransformados[[#This Row],[Applied Discount Hidden]],Tabla3[#All],2,FALSE)</f>
        <v>Yes</v>
      </c>
      <c r="AK6079" s="5" t="b">
        <v>1</v>
      </c>
    </row>
    <row r="6080" spans="1:37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">
        <v>21</v>
      </c>
      <c r="O60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0" s="2" t="s">
        <v>33</v>
      </c>
      <c r="Q6080" s="2">
        <v>6</v>
      </c>
      <c r="R6080" s="2" t="s">
        <v>21</v>
      </c>
      <c r="S6080" s="2" t="s">
        <v>24</v>
      </c>
      <c r="T6080" s="2" t="s">
        <v>123</v>
      </c>
      <c r="U6080" s="2">
        <v>30</v>
      </c>
      <c r="V6080" s="2" t="str">
        <f>PROPER(DatosTransformados[[#This Row],[Payment Method Hidden]])</f>
        <v>Credit Card</v>
      </c>
      <c r="W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080" s="2">
        <v>116</v>
      </c>
      <c r="Y6080" s="2"/>
      <c r="Z6080" s="2"/>
      <c r="AA6080" s="2" t="s">
        <v>748</v>
      </c>
      <c r="AB6080" s="3">
        <f>DATEVALUE(DatosTransformados[[#This Row],[Contact Date Hidden]])</f>
        <v>44430</v>
      </c>
      <c r="AC6080" s="3">
        <v>44556</v>
      </c>
      <c r="AD6080" s="2" t="s">
        <v>38</v>
      </c>
      <c r="AE6080" s="2" t="str">
        <f>VLOOKUP(DatosTransformados[[#This Row],[Customer Segment Hidden]],Tabla3[#All],2,FALSE)</f>
        <v>Low</v>
      </c>
      <c r="AF6080" s="11">
        <v>26.473541875233611</v>
      </c>
      <c r="AG6080" s="2">
        <v>2</v>
      </c>
      <c r="AH6080" s="2" t="s">
        <v>63</v>
      </c>
      <c r="AI6080" s="2" t="str">
        <f>IFERROR(VLOOKUP(DatosTransformados[[#This Row],[Preferred Contact Method Hidden]],Tabla3[#All],2,FALSE),DatosTransformados[[#This Row],[Preferred Contact Method Hidden]])</f>
        <v>SMS</v>
      </c>
      <c r="AJ6080" s="2" t="str">
        <f>VLOOKUP(DatosTransformados[[#This Row],[Applied Discount Hidden]],Tabla3[#All],2,FALSE)</f>
        <v>Yes</v>
      </c>
      <c r="AK6080" s="2" t="b">
        <v>1</v>
      </c>
    </row>
    <row r="6081" spans="1:37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">
        <v>33</v>
      </c>
      <c r="O60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1" s="5" t="s">
        <v>33</v>
      </c>
      <c r="Q6081" s="5">
        <v>2</v>
      </c>
      <c r="R6081" s="5" t="s">
        <v>21</v>
      </c>
      <c r="S6081" s="5" t="s">
        <v>34</v>
      </c>
      <c r="T6081" s="5" t="s">
        <v>169</v>
      </c>
      <c r="U6081" s="5">
        <v>31</v>
      </c>
      <c r="V6081" s="5" t="str">
        <f>PROPER(DatosTransformados[[#This Row],[Payment Method Hidden]])</f>
        <v>Paper Check</v>
      </c>
      <c r="W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081" s="5">
        <v>938</v>
      </c>
      <c r="Y6081" s="5"/>
      <c r="Z6081" s="5"/>
      <c r="AA6081" s="5" t="s">
        <v>8659</v>
      </c>
      <c r="AB6081" s="6">
        <f>DATEVALUE(DatosTransformados[[#This Row],[Contact Date Hidden]])</f>
        <v>44915</v>
      </c>
      <c r="AC6081" s="6">
        <v>44446</v>
      </c>
      <c r="AD6081" s="5" t="s">
        <v>38</v>
      </c>
      <c r="AE6081" s="5" t="str">
        <f>VLOOKUP(DatosTransformados[[#This Row],[Customer Segment Hidden]],Tabla3[#All],2,FALSE)</f>
        <v>Low</v>
      </c>
      <c r="AF6081" s="12">
        <v>25.799497584344401</v>
      </c>
      <c r="AG6081" s="5">
        <v>3</v>
      </c>
      <c r="AH6081" s="5" t="s">
        <v>49</v>
      </c>
      <c r="AI6081" s="5" t="str">
        <f>IFERROR(VLOOKUP(DatosTransformados[[#This Row],[Preferred Contact Method Hidden]],Tabla3[#All],2,FALSE),DatosTransformados[[#This Row],[Preferred Contact Method Hidden]])</f>
        <v>Phone</v>
      </c>
      <c r="AJ6081" s="5" t="str">
        <f>VLOOKUP(DatosTransformados[[#This Row],[Applied Discount Hidden]],Tabla3[#All],2,FALSE)</f>
        <v>Yes</v>
      </c>
      <c r="AK6081" s="5" t="b">
        <v>1</v>
      </c>
    </row>
    <row r="6082" spans="1:37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">
        <v>33</v>
      </c>
      <c r="O60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2" s="2" t="s">
        <v>21</v>
      </c>
      <c r="Q6082" s="2">
        <v>0</v>
      </c>
      <c r="R6082" s="2" t="s">
        <v>33</v>
      </c>
      <c r="S6082" s="2" t="s">
        <v>52</v>
      </c>
      <c r="T6082" s="2" t="s">
        <v>117</v>
      </c>
      <c r="U6082" s="2">
        <v>47</v>
      </c>
      <c r="V6082" s="2" t="str">
        <f>PROPER(DatosTransformados[[#This Row],[Payment Method Hidden]])</f>
        <v>Direct Debit</v>
      </c>
      <c r="W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082" s="2">
        <v>3385</v>
      </c>
      <c r="Y6082" s="2"/>
      <c r="Z6082" s="2"/>
      <c r="AA6082" s="2" t="s">
        <v>1066</v>
      </c>
      <c r="AB6082" s="3">
        <f>DATEVALUE(DatosTransformados[[#This Row],[Contact Date Hidden]])</f>
        <v>44933</v>
      </c>
      <c r="AC6082" s="3">
        <v>44516</v>
      </c>
      <c r="AD6082" s="2" t="s">
        <v>28</v>
      </c>
      <c r="AE6082" s="2" t="str">
        <f>VLOOKUP(DatosTransformados[[#This Row],[Customer Segment Hidden]],Tabla3[#All],2,FALSE)</f>
        <v>High</v>
      </c>
      <c r="AF6082" s="11">
        <v>44.099400616486442</v>
      </c>
      <c r="AG6082" s="2">
        <v>0</v>
      </c>
      <c r="AH6082" s="2" t="s">
        <v>29</v>
      </c>
      <c r="AI6082" s="2" t="str">
        <f>IFERROR(VLOOKUP(DatosTransformados[[#This Row],[Preferred Contact Method Hidden]],Tabla3[#All],2,FALSE),DatosTransformados[[#This Row],[Preferred Contact Method Hidden]])</f>
        <v>Email</v>
      </c>
      <c r="AJ6082" s="2" t="str">
        <f>VLOOKUP(DatosTransformados[[#This Row],[Applied Discount Hidden]],Tabla3[#All],2,FALSE)</f>
        <v>Yes</v>
      </c>
      <c r="AK6082" s="2" t="b">
        <v>1</v>
      </c>
    </row>
    <row r="6083" spans="1:37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">
        <v>33</v>
      </c>
      <c r="O60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3" s="2" t="s">
        <v>21</v>
      </c>
      <c r="Q6083" s="2">
        <v>0</v>
      </c>
      <c r="R6083" s="2" t="s">
        <v>33</v>
      </c>
      <c r="S6083" s="2" t="s">
        <v>34</v>
      </c>
      <c r="T6083" s="2" t="s">
        <v>117</v>
      </c>
      <c r="U6083" s="2">
        <v>52</v>
      </c>
      <c r="V6083" s="2" t="str">
        <f>PROPER(DatosTransformados[[#This Row],[Payment Method Hidden]])</f>
        <v>Direct Debit</v>
      </c>
      <c r="W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X6083" s="2">
        <v>3157</v>
      </c>
      <c r="Y6083" s="2"/>
      <c r="Z6083" s="2"/>
      <c r="AA6083" s="2" t="s">
        <v>6247</v>
      </c>
      <c r="AB6083" s="3">
        <f>DATEVALUE(DatosTransformados[[#This Row],[Contact Date Hidden]])</f>
        <v>44017</v>
      </c>
      <c r="AC6083" s="3">
        <v>44591</v>
      </c>
      <c r="AD6083" s="2" t="s">
        <v>38</v>
      </c>
      <c r="AE6083" s="2" t="str">
        <f>VLOOKUP(DatosTransformados[[#This Row],[Customer Segment Hidden]],Tabla3[#All],2,FALSE)</f>
        <v>Low</v>
      </c>
      <c r="AF6083" s="11">
        <v>57.449372689002828</v>
      </c>
      <c r="AG6083" s="2">
        <v>3</v>
      </c>
      <c r="AH6083" s="2" t="s">
        <v>63</v>
      </c>
      <c r="AI6083" s="2" t="str">
        <f>IFERROR(VLOOKUP(DatosTransformados[[#This Row],[Preferred Contact Method Hidden]],Tabla3[#All],2,FALSE),DatosTransformados[[#This Row],[Preferred Contact Method Hidden]])</f>
        <v>SMS</v>
      </c>
      <c r="AJ6083" s="2" t="str">
        <f>VLOOKUP(DatosTransformados[[#This Row],[Applied Discount Hidden]],Tabla3[#All],2,FALSE)</f>
        <v>Yes</v>
      </c>
      <c r="AK6083" s="2" t="b">
        <v>1</v>
      </c>
    </row>
    <row r="6084" spans="1:37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">
        <v>21</v>
      </c>
      <c r="O60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4" s="5" t="s">
        <v>33</v>
      </c>
      <c r="Q6084" s="5">
        <v>6</v>
      </c>
      <c r="R6084" s="5" t="s">
        <v>21</v>
      </c>
      <c r="S6084" s="5" t="s">
        <v>52</v>
      </c>
      <c r="T6084" s="5" t="s">
        <v>25</v>
      </c>
      <c r="U6084" s="5">
        <v>8</v>
      </c>
      <c r="V6084" s="5" t="str">
        <f>PROPER(DatosTransformados[[#This Row],[Payment Method Hidden]])</f>
        <v>Credit Card</v>
      </c>
      <c r="W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084" s="5">
        <v>378</v>
      </c>
      <c r="Y6084" s="5"/>
      <c r="Z6084" s="5"/>
      <c r="AA6084" s="5" t="s">
        <v>6763</v>
      </c>
      <c r="AB6084" s="6">
        <f>DATEVALUE(DatosTransformados[[#This Row],[Contact Date Hidden]])</f>
        <v>44665</v>
      </c>
      <c r="AC6084" s="6">
        <v>44358</v>
      </c>
      <c r="AD6084" s="5" t="s">
        <v>28</v>
      </c>
      <c r="AE6084" s="5" t="str">
        <f>VLOOKUP(DatosTransformados[[#This Row],[Customer Segment Hidden]],Tabla3[#All],2,FALSE)</f>
        <v>High</v>
      </c>
      <c r="AF6084" s="12">
        <v>6.4265070778777291</v>
      </c>
      <c r="AG6084" s="5">
        <v>2</v>
      </c>
      <c r="AH6084" s="5" t="s">
        <v>29</v>
      </c>
      <c r="AI6084" s="5" t="str">
        <f>IFERROR(VLOOKUP(DatosTransformados[[#This Row],[Preferred Contact Method Hidden]],Tabla3[#All],2,FALSE),DatosTransformados[[#This Row],[Preferred Contact Method Hidden]])</f>
        <v>Email</v>
      </c>
      <c r="AJ6084" s="5" t="str">
        <f>VLOOKUP(DatosTransformados[[#This Row],[Applied Discount Hidden]],Tabla3[#All],2,FALSE)</f>
        <v>No</v>
      </c>
      <c r="AK6084" s="5" t="b">
        <v>0</v>
      </c>
    </row>
    <row r="6085" spans="1:37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">
        <v>21</v>
      </c>
      <c r="O60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5" s="2" t="s">
        <v>21</v>
      </c>
      <c r="Q6085" s="2">
        <v>0</v>
      </c>
      <c r="R6085" s="2" t="s">
        <v>33</v>
      </c>
      <c r="S6085" s="2" t="s">
        <v>24</v>
      </c>
      <c r="T6085" s="2" t="s">
        <v>35</v>
      </c>
      <c r="U6085" s="2">
        <v>39</v>
      </c>
      <c r="V6085" s="2" t="str">
        <f>PROPER(DatosTransformados[[#This Row],[Payment Method Hidden]])</f>
        <v>Direct Debit</v>
      </c>
      <c r="W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085" s="2">
        <v>203</v>
      </c>
      <c r="Y6085" s="2"/>
      <c r="Z6085" s="2"/>
      <c r="AA6085" s="2" t="s">
        <v>6783</v>
      </c>
      <c r="AB6085" s="3">
        <f>DATEVALUE(DatosTransformados[[#This Row],[Contact Date Hidden]])</f>
        <v>44523</v>
      </c>
      <c r="AC6085" s="3">
        <v>44833</v>
      </c>
      <c r="AD6085" s="2" t="s">
        <v>44</v>
      </c>
      <c r="AE6085" s="2" t="str">
        <f>VLOOKUP(DatosTransformados[[#This Row],[Customer Segment Hidden]],Tabla3[#All],2,FALSE)</f>
        <v>Medium</v>
      </c>
      <c r="AF6085" s="11">
        <v>40.853141796054153</v>
      </c>
      <c r="AG6085" s="2">
        <v>2</v>
      </c>
      <c r="AH6085" s="2" t="s">
        <v>29</v>
      </c>
      <c r="AI6085" s="2" t="str">
        <f>IFERROR(VLOOKUP(DatosTransformados[[#This Row],[Preferred Contact Method Hidden]],Tabla3[#All],2,FALSE),DatosTransformados[[#This Row],[Preferred Contact Method Hidden]])</f>
        <v>Email</v>
      </c>
      <c r="AJ6085" s="2" t="str">
        <f>VLOOKUP(DatosTransformados[[#This Row],[Applied Discount Hidden]],Tabla3[#All],2,FALSE)</f>
        <v>Yes</v>
      </c>
      <c r="AK6085" s="2" t="b">
        <v>1</v>
      </c>
    </row>
    <row r="6086" spans="1:37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">
        <v>21</v>
      </c>
      <c r="O60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6" s="5" t="s">
        <v>21</v>
      </c>
      <c r="Q6086" s="5">
        <v>0</v>
      </c>
      <c r="R6086" s="5" t="s">
        <v>33</v>
      </c>
      <c r="S6086" s="5" t="s">
        <v>24</v>
      </c>
      <c r="T6086" s="5" t="s">
        <v>35</v>
      </c>
      <c r="U6086" s="5">
        <v>56</v>
      </c>
      <c r="V6086" s="5" t="str">
        <f>PROPER(DatosTransformados[[#This Row],[Payment Method Hidden]])</f>
        <v>Direct Debit</v>
      </c>
      <c r="W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086" s="5">
        <v>621</v>
      </c>
      <c r="Y6086" s="5" t="s">
        <v>42</v>
      </c>
      <c r="Z6086" s="5" t="s">
        <v>184</v>
      </c>
      <c r="AA6086" s="5" t="s">
        <v>7519</v>
      </c>
      <c r="AB6086" s="6">
        <f>DATEVALUE(DatosTransformados[[#This Row],[Contact Date Hidden]])</f>
        <v>44105</v>
      </c>
      <c r="AC6086" s="6">
        <v>44053</v>
      </c>
      <c r="AD6086" s="5" t="s">
        <v>44</v>
      </c>
      <c r="AE6086" s="5" t="str">
        <f>VLOOKUP(DatosTransformados[[#This Row],[Customer Segment Hidden]],Tabla3[#All],2,FALSE)</f>
        <v>Medium</v>
      </c>
      <c r="AF6086" s="12">
        <v>58.399590806711508</v>
      </c>
      <c r="AG6086" s="5">
        <v>4</v>
      </c>
      <c r="AH6086" s="5" t="s">
        <v>29</v>
      </c>
      <c r="AI6086" s="5" t="str">
        <f>IFERROR(VLOOKUP(DatosTransformados[[#This Row],[Preferred Contact Method Hidden]],Tabla3[#All],2,FALSE),DatosTransformados[[#This Row],[Preferred Contact Method Hidden]])</f>
        <v>Email</v>
      </c>
      <c r="AJ6086" s="5" t="str">
        <f>VLOOKUP(DatosTransformados[[#This Row],[Applied Discount Hidden]],Tabla3[#All],2,FALSE)</f>
        <v>No</v>
      </c>
      <c r="AK6086" s="5" t="b">
        <v>0</v>
      </c>
    </row>
    <row r="6087" spans="1:37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">
        <v>21</v>
      </c>
      <c r="O60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7" s="2" t="s">
        <v>33</v>
      </c>
      <c r="Q6087" s="2">
        <v>6</v>
      </c>
      <c r="R6087" s="2" t="s">
        <v>21</v>
      </c>
      <c r="S6087" s="2" t="s">
        <v>52</v>
      </c>
      <c r="T6087" s="2" t="s">
        <v>25</v>
      </c>
      <c r="U6087" s="2">
        <v>6</v>
      </c>
      <c r="V6087" s="2" t="str">
        <f>PROPER(DatosTransformados[[#This Row],[Payment Method Hidden]])</f>
        <v>Credit Card</v>
      </c>
      <c r="W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087" s="2">
        <v>390</v>
      </c>
      <c r="Y6087" s="2"/>
      <c r="Z6087" s="2"/>
      <c r="AA6087" s="2" t="s">
        <v>999</v>
      </c>
      <c r="AB6087" s="3">
        <f>DATEVALUE(DatosTransformados[[#This Row],[Contact Date Hidden]])</f>
        <v>45121</v>
      </c>
      <c r="AC6087" s="3">
        <v>44467</v>
      </c>
      <c r="AD6087" s="2" t="s">
        <v>38</v>
      </c>
      <c r="AE6087" s="2" t="str">
        <f>VLOOKUP(DatosTransformados[[#This Row],[Customer Segment Hidden]],Tabla3[#All],2,FALSE)</f>
        <v>Low</v>
      </c>
      <c r="AF6087" s="11">
        <v>7.062401577809414</v>
      </c>
      <c r="AG6087" s="2">
        <v>2</v>
      </c>
      <c r="AH6087" s="2" t="s">
        <v>63</v>
      </c>
      <c r="AI6087" s="2" t="str">
        <f>IFERROR(VLOOKUP(DatosTransformados[[#This Row],[Preferred Contact Method Hidden]],Tabla3[#All],2,FALSE),DatosTransformados[[#This Row],[Preferred Contact Method Hidden]])</f>
        <v>SMS</v>
      </c>
      <c r="AJ6087" s="2" t="str">
        <f>VLOOKUP(DatosTransformados[[#This Row],[Applied Discount Hidden]],Tabla3[#All],2,FALSE)</f>
        <v>Yes</v>
      </c>
      <c r="AK6087" s="2" t="b">
        <v>1</v>
      </c>
    </row>
    <row r="6088" spans="1:37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">
        <v>21</v>
      </c>
      <c r="O60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8" s="5" t="s">
        <v>21</v>
      </c>
      <c r="Q6088" s="5">
        <v>0</v>
      </c>
      <c r="R6088" s="5" t="s">
        <v>21</v>
      </c>
      <c r="S6088" s="5" t="s">
        <v>52</v>
      </c>
      <c r="T6088" s="5" t="s">
        <v>117</v>
      </c>
      <c r="U6088" s="5">
        <v>29</v>
      </c>
      <c r="V6088" s="5" t="str">
        <f>PROPER(DatosTransformados[[#This Row],[Payment Method Hidden]])</f>
        <v>Direct Debit</v>
      </c>
      <c r="W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088" s="5">
        <v>2097</v>
      </c>
      <c r="Y6088" s="5"/>
      <c r="Z6088" s="5"/>
      <c r="AA6088" s="5" t="s">
        <v>3414</v>
      </c>
      <c r="AB6088" s="6">
        <f>DATEVALUE(DatosTransformados[[#This Row],[Contact Date Hidden]])</f>
        <v>44404</v>
      </c>
      <c r="AC6088" s="6">
        <v>43964</v>
      </c>
      <c r="AD6088" s="5" t="s">
        <v>38</v>
      </c>
      <c r="AE6088" s="5" t="str">
        <f>VLOOKUP(DatosTransformados[[#This Row],[Customer Segment Hidden]],Tabla3[#All],2,FALSE)</f>
        <v>Low</v>
      </c>
      <c r="AF6088" s="12">
        <v>27.904584525209511</v>
      </c>
      <c r="AG6088" s="5">
        <v>5</v>
      </c>
      <c r="AH6088" s="5" t="s">
        <v>29</v>
      </c>
      <c r="AI6088" s="5" t="str">
        <f>IFERROR(VLOOKUP(DatosTransformados[[#This Row],[Preferred Contact Method Hidden]],Tabla3[#All],2,FALSE),DatosTransformados[[#This Row],[Preferred Contact Method Hidden]])</f>
        <v>Email</v>
      </c>
      <c r="AJ6088" s="5" t="str">
        <f>VLOOKUP(DatosTransformados[[#This Row],[Applied Discount Hidden]],Tabla3[#All],2,FALSE)</f>
        <v>Yes</v>
      </c>
      <c r="AK6088" s="5" t="b">
        <v>1</v>
      </c>
    </row>
    <row r="6089" spans="1:37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">
        <v>21</v>
      </c>
      <c r="O60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89" s="2" t="s">
        <v>21</v>
      </c>
      <c r="Q6089" s="2">
        <v>0</v>
      </c>
      <c r="R6089" s="2" t="s">
        <v>21</v>
      </c>
      <c r="S6089" s="2" t="s">
        <v>34</v>
      </c>
      <c r="T6089" s="2" t="s">
        <v>35</v>
      </c>
      <c r="U6089" s="2">
        <v>31</v>
      </c>
      <c r="V6089" s="2" t="str">
        <f>PROPER(DatosTransformados[[#This Row],[Payment Method Hidden]])</f>
        <v>Direct Debit</v>
      </c>
      <c r="W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089" s="2">
        <v>2244</v>
      </c>
      <c r="Y6089" s="2"/>
      <c r="Z6089" s="2"/>
      <c r="AA6089" s="2" t="s">
        <v>6652</v>
      </c>
      <c r="AB6089" s="3">
        <f>DATEVALUE(DatosTransformados[[#This Row],[Contact Date Hidden]])</f>
        <v>44773</v>
      </c>
      <c r="AC6089" s="3">
        <v>44334</v>
      </c>
      <c r="AD6089" s="2" t="s">
        <v>28</v>
      </c>
      <c r="AE6089" s="2" t="str">
        <f>VLOOKUP(DatosTransformados[[#This Row],[Customer Segment Hidden]],Tabla3[#All],2,FALSE)</f>
        <v>High</v>
      </c>
      <c r="AF6089" s="11">
        <v>31.92758609278712</v>
      </c>
      <c r="AG6089" s="2">
        <v>5</v>
      </c>
      <c r="AH6089" s="2" t="s">
        <v>63</v>
      </c>
      <c r="AI6089" s="2" t="str">
        <f>IFERROR(VLOOKUP(DatosTransformados[[#This Row],[Preferred Contact Method Hidden]],Tabla3[#All],2,FALSE),DatosTransformados[[#This Row],[Preferred Contact Method Hidden]])</f>
        <v>SMS</v>
      </c>
      <c r="AJ6089" s="2" t="str">
        <f>VLOOKUP(DatosTransformados[[#This Row],[Applied Discount Hidden]],Tabla3[#All],2,FALSE)</f>
        <v>No</v>
      </c>
      <c r="AK6089" s="2" t="b">
        <v>0</v>
      </c>
    </row>
    <row r="6090" spans="1:37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">
        <v>21</v>
      </c>
      <c r="O60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0" s="5" t="s">
        <v>21</v>
      </c>
      <c r="Q6090" s="5">
        <v>0</v>
      </c>
      <c r="R6090" s="5" t="s">
        <v>33</v>
      </c>
      <c r="S6090" s="5" t="s">
        <v>24</v>
      </c>
      <c r="T6090" s="5" t="s">
        <v>35</v>
      </c>
      <c r="U6090" s="5">
        <v>22</v>
      </c>
      <c r="V6090" s="5" t="str">
        <f>PROPER(DatosTransformados[[#This Row],[Payment Method Hidden]])</f>
        <v>Direct Debit</v>
      </c>
      <c r="W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090" s="5">
        <v>254</v>
      </c>
      <c r="Y6090" s="5"/>
      <c r="Z6090" s="5"/>
      <c r="AA6090" s="5" t="s">
        <v>768</v>
      </c>
      <c r="AB6090" s="6">
        <f>DATEVALUE(DatosTransformados[[#This Row],[Contact Date Hidden]])</f>
        <v>44852</v>
      </c>
      <c r="AC6090" s="6">
        <v>44271</v>
      </c>
      <c r="AD6090" s="5" t="s">
        <v>38</v>
      </c>
      <c r="AE6090" s="5" t="str">
        <f>VLOOKUP(DatosTransformados[[#This Row],[Customer Segment Hidden]],Tabla3[#All],2,FALSE)</f>
        <v>Low</v>
      </c>
      <c r="AF6090" s="12">
        <v>23.984849759964138</v>
      </c>
      <c r="AG6090" s="5">
        <v>4</v>
      </c>
      <c r="AH6090" s="5" t="s">
        <v>49</v>
      </c>
      <c r="AI6090" s="5" t="str">
        <f>IFERROR(VLOOKUP(DatosTransformados[[#This Row],[Preferred Contact Method Hidden]],Tabla3[#All],2,FALSE),DatosTransformados[[#This Row],[Preferred Contact Method Hidden]])</f>
        <v>Phone</v>
      </c>
      <c r="AJ6090" s="5" t="str">
        <f>VLOOKUP(DatosTransformados[[#This Row],[Applied Discount Hidden]],Tabla3[#All],2,FALSE)</f>
        <v>Yes</v>
      </c>
      <c r="AK6090" s="5" t="b">
        <v>1</v>
      </c>
    </row>
    <row r="6091" spans="1:37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">
        <v>21</v>
      </c>
      <c r="O60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1" s="2" t="s">
        <v>21</v>
      </c>
      <c r="Q6091" s="2">
        <v>0</v>
      </c>
      <c r="R6091" s="2" t="s">
        <v>33</v>
      </c>
      <c r="S6091" s="2" t="s">
        <v>24</v>
      </c>
      <c r="T6091" s="2" t="s">
        <v>117</v>
      </c>
      <c r="U6091" s="2">
        <v>50</v>
      </c>
      <c r="V6091" s="2" t="str">
        <f>PROPER(DatosTransformados[[#This Row],[Payment Method Hidden]])</f>
        <v>Direct Debit</v>
      </c>
      <c r="W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091" s="2">
        <v>2983</v>
      </c>
      <c r="Y6091" s="2"/>
      <c r="Z6091" s="2"/>
      <c r="AA6091" s="2" t="s">
        <v>5034</v>
      </c>
      <c r="AB6091" s="3">
        <f>DATEVALUE(DatosTransformados[[#This Row],[Contact Date Hidden]])</f>
        <v>44160</v>
      </c>
      <c r="AC6091" s="3">
        <v>44203</v>
      </c>
      <c r="AD6091" s="2" t="s">
        <v>38</v>
      </c>
      <c r="AE6091" s="2" t="str">
        <f>VLOOKUP(DatosTransformados[[#This Row],[Customer Segment Hidden]],Tabla3[#All],2,FALSE)</f>
        <v>Low</v>
      </c>
      <c r="AF6091" s="11">
        <v>42.782283081911423</v>
      </c>
      <c r="AG6091" s="2">
        <v>4</v>
      </c>
      <c r="AH6091" s="2" t="s">
        <v>29</v>
      </c>
      <c r="AI6091" s="2" t="str">
        <f>IFERROR(VLOOKUP(DatosTransformados[[#This Row],[Preferred Contact Method Hidden]],Tabla3[#All],2,FALSE),DatosTransformados[[#This Row],[Preferred Contact Method Hidden]])</f>
        <v>Email</v>
      </c>
      <c r="AJ6091" s="2" t="str">
        <f>VLOOKUP(DatosTransformados[[#This Row],[Applied Discount Hidden]],Tabla3[#All],2,FALSE)</f>
        <v>No</v>
      </c>
      <c r="AK6091" s="2" t="b">
        <v>0</v>
      </c>
    </row>
    <row r="6092" spans="1:37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">
        <v>21</v>
      </c>
      <c r="O60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2" s="5" t="s">
        <v>21</v>
      </c>
      <c r="Q6092" s="5">
        <v>0</v>
      </c>
      <c r="R6092" s="5" t="s">
        <v>21</v>
      </c>
      <c r="S6092" s="5" t="s">
        <v>24</v>
      </c>
      <c r="T6092" s="5" t="s">
        <v>123</v>
      </c>
      <c r="U6092" s="5">
        <v>13</v>
      </c>
      <c r="V6092" s="5" t="str">
        <f>PROPER(DatosTransformados[[#This Row],[Payment Method Hidden]])</f>
        <v>Credit Card</v>
      </c>
      <c r="W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092" s="5">
        <v>13</v>
      </c>
      <c r="Y6092" s="5"/>
      <c r="Z6092" s="5"/>
      <c r="AA6092" s="5" t="s">
        <v>1198</v>
      </c>
      <c r="AB6092" s="6">
        <f>DATEVALUE(DatosTransformados[[#This Row],[Contact Date Hidden]])</f>
        <v>44745</v>
      </c>
      <c r="AC6092" s="6">
        <v>44710</v>
      </c>
      <c r="AD6092" s="5" t="s">
        <v>38</v>
      </c>
      <c r="AE6092" s="5" t="str">
        <f>VLOOKUP(DatosTransformados[[#This Row],[Customer Segment Hidden]],Tabla3[#All],2,FALSE)</f>
        <v>Low</v>
      </c>
      <c r="AF6092" s="12">
        <v>15.42898785349229</v>
      </c>
      <c r="AG6092" s="5">
        <v>10</v>
      </c>
      <c r="AH6092" s="5" t="s">
        <v>49</v>
      </c>
      <c r="AI6092" s="5" t="str">
        <f>IFERROR(VLOOKUP(DatosTransformados[[#This Row],[Preferred Contact Method Hidden]],Tabla3[#All],2,FALSE),DatosTransformados[[#This Row],[Preferred Contact Method Hidden]])</f>
        <v>Phone</v>
      </c>
      <c r="AJ6092" s="5" t="str">
        <f>VLOOKUP(DatosTransformados[[#This Row],[Applied Discount Hidden]],Tabla3[#All],2,FALSE)</f>
        <v>No</v>
      </c>
      <c r="AK6092" s="5" t="b">
        <v>0</v>
      </c>
    </row>
    <row r="6093" spans="1:37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">
        <v>21</v>
      </c>
      <c r="O60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3" s="2" t="s">
        <v>33</v>
      </c>
      <c r="Q6093" s="2">
        <v>3</v>
      </c>
      <c r="R6093" s="2" t="s">
        <v>21</v>
      </c>
      <c r="S6093" s="2" t="s">
        <v>24</v>
      </c>
      <c r="T6093" s="2" t="s">
        <v>207</v>
      </c>
      <c r="U6093" s="2">
        <v>8</v>
      </c>
      <c r="V6093" s="2" t="str">
        <f>PROPER(DatosTransformados[[#This Row],[Payment Method Hidden]])</f>
        <v>Paper Check</v>
      </c>
      <c r="W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093" s="2">
        <v>16</v>
      </c>
      <c r="Y6093" s="2"/>
      <c r="Z6093" s="2"/>
      <c r="AA6093" s="2" t="s">
        <v>1405</v>
      </c>
      <c r="AB6093" s="3">
        <f>DATEVALUE(DatosTransformados[[#This Row],[Contact Date Hidden]])</f>
        <v>44996</v>
      </c>
      <c r="AC6093" s="3">
        <v>44502</v>
      </c>
      <c r="AD6093" s="2" t="s">
        <v>28</v>
      </c>
      <c r="AE6093" s="2" t="str">
        <f>VLOOKUP(DatosTransformados[[#This Row],[Customer Segment Hidden]],Tabla3[#All],2,FALSE)</f>
        <v>High</v>
      </c>
      <c r="AF6093" s="11">
        <v>7.9671621272824433</v>
      </c>
      <c r="AG6093" s="2">
        <v>1</v>
      </c>
      <c r="AH6093" s="2" t="s">
        <v>29</v>
      </c>
      <c r="AI6093" s="2" t="str">
        <f>IFERROR(VLOOKUP(DatosTransformados[[#This Row],[Preferred Contact Method Hidden]],Tabla3[#All],2,FALSE),DatosTransformados[[#This Row],[Preferred Contact Method Hidden]])</f>
        <v>Email</v>
      </c>
      <c r="AJ6093" s="2" t="str">
        <f>VLOOKUP(DatosTransformados[[#This Row],[Applied Discount Hidden]],Tabla3[#All],2,FALSE)</f>
        <v>No</v>
      </c>
      <c r="AK6093" s="2" t="b">
        <v>0</v>
      </c>
    </row>
    <row r="6094" spans="1:37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">
        <v>21</v>
      </c>
      <c r="O60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4" s="5" t="s">
        <v>21</v>
      </c>
      <c r="Q6094" s="5">
        <v>0</v>
      </c>
      <c r="R6094" s="5" t="s">
        <v>21</v>
      </c>
      <c r="S6094" s="5" t="s">
        <v>52</v>
      </c>
      <c r="T6094" s="5" t="s">
        <v>123</v>
      </c>
      <c r="U6094" s="5">
        <v>9</v>
      </c>
      <c r="V6094" s="5" t="str">
        <f>PROPER(DatosTransformados[[#This Row],[Payment Method Hidden]])</f>
        <v>Credit Card</v>
      </c>
      <c r="W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094" s="5">
        <v>226</v>
      </c>
      <c r="Y6094" s="5"/>
      <c r="Z6094" s="5"/>
      <c r="AA6094" s="5" t="s">
        <v>5452</v>
      </c>
      <c r="AB6094" s="6">
        <f>DATEVALUE(DatosTransformados[[#This Row],[Contact Date Hidden]])</f>
        <v>45241</v>
      </c>
      <c r="AC6094" s="6">
        <v>43841</v>
      </c>
      <c r="AD6094" s="5" t="s">
        <v>28</v>
      </c>
      <c r="AE6094" s="5" t="str">
        <f>VLOOKUP(DatosTransformados[[#This Row],[Customer Segment Hidden]],Tabla3[#All],2,FALSE)</f>
        <v>High</v>
      </c>
      <c r="AF6094" s="12">
        <v>9.2020889808783686</v>
      </c>
      <c r="AG6094" s="5">
        <v>2</v>
      </c>
      <c r="AH6094" s="5" t="s">
        <v>49</v>
      </c>
      <c r="AI6094" s="5" t="str">
        <f>IFERROR(VLOOKUP(DatosTransformados[[#This Row],[Preferred Contact Method Hidden]],Tabla3[#All],2,FALSE),DatosTransformados[[#This Row],[Preferred Contact Method Hidden]])</f>
        <v>Phone</v>
      </c>
      <c r="AJ6094" s="5" t="str">
        <f>VLOOKUP(DatosTransformados[[#This Row],[Applied Discount Hidden]],Tabla3[#All],2,FALSE)</f>
        <v>No</v>
      </c>
      <c r="AK6094" s="5" t="b">
        <v>0</v>
      </c>
    </row>
    <row r="6095" spans="1:37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">
        <v>33</v>
      </c>
      <c r="O60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5" s="2" t="s">
        <v>21</v>
      </c>
      <c r="Q6095" s="2">
        <v>0</v>
      </c>
      <c r="R6095" s="2" t="s">
        <v>21</v>
      </c>
      <c r="S6095" s="2" t="s">
        <v>24</v>
      </c>
      <c r="T6095" s="2" t="s">
        <v>123</v>
      </c>
      <c r="U6095" s="2">
        <v>34</v>
      </c>
      <c r="V6095" s="2" t="str">
        <f>PROPER(DatosTransformados[[#This Row],[Payment Method Hidden]])</f>
        <v>Credit Card</v>
      </c>
      <c r="W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095" s="2">
        <v>1705</v>
      </c>
      <c r="Y6095" s="2" t="s">
        <v>42</v>
      </c>
      <c r="Z6095" s="2" t="s">
        <v>213</v>
      </c>
      <c r="AA6095" s="2" t="s">
        <v>4072</v>
      </c>
      <c r="AB6095" s="3">
        <f>DATEVALUE(DatosTransformados[[#This Row],[Contact Date Hidden]])</f>
        <v>44338</v>
      </c>
      <c r="AC6095" s="3">
        <v>45146</v>
      </c>
      <c r="AD6095" s="2" t="s">
        <v>28</v>
      </c>
      <c r="AE6095" s="2" t="str">
        <f>VLOOKUP(DatosTransformados[[#This Row],[Customer Segment Hidden]],Tabla3[#All],2,FALSE)</f>
        <v>High</v>
      </c>
      <c r="AF6095" s="11">
        <v>40.095190064438711</v>
      </c>
      <c r="AG6095" s="2">
        <v>2</v>
      </c>
      <c r="AH6095" s="2" t="s">
        <v>63</v>
      </c>
      <c r="AI6095" s="2" t="str">
        <f>IFERROR(VLOOKUP(DatosTransformados[[#This Row],[Preferred Contact Method Hidden]],Tabla3[#All],2,FALSE),DatosTransformados[[#This Row],[Preferred Contact Method Hidden]])</f>
        <v>SMS</v>
      </c>
      <c r="AJ6095" s="2" t="str">
        <f>VLOOKUP(DatosTransformados[[#This Row],[Applied Discount Hidden]],Tabla3[#All],2,FALSE)</f>
        <v>Yes</v>
      </c>
      <c r="AK6095" s="2" t="b">
        <v>1</v>
      </c>
    </row>
    <row r="6096" spans="1:37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">
        <v>21</v>
      </c>
      <c r="O60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6" s="5" t="s">
        <v>21</v>
      </c>
      <c r="Q6096" s="5">
        <v>0</v>
      </c>
      <c r="R6096" s="5" t="s">
        <v>33</v>
      </c>
      <c r="S6096" s="5" t="s">
        <v>24</v>
      </c>
      <c r="T6096" s="5" t="s">
        <v>169</v>
      </c>
      <c r="U6096" s="5">
        <v>55</v>
      </c>
      <c r="V6096" s="5" t="str">
        <f>PROPER(DatosTransformados[[#This Row],[Payment Method Hidden]])</f>
        <v>Paper Check</v>
      </c>
      <c r="W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096" s="5">
        <v>299</v>
      </c>
      <c r="Y6096" s="5" t="s">
        <v>42</v>
      </c>
      <c r="Z6096" s="5" t="s">
        <v>279</v>
      </c>
      <c r="AA6096" s="5" t="s">
        <v>5283</v>
      </c>
      <c r="AB6096" s="6">
        <f>DATEVALUE(DatosTransformados[[#This Row],[Contact Date Hidden]])</f>
        <v>45274</v>
      </c>
      <c r="AC6096" s="6">
        <v>45282</v>
      </c>
      <c r="AD6096" s="5" t="s">
        <v>28</v>
      </c>
      <c r="AE6096" s="5" t="str">
        <f>VLOOKUP(DatosTransformados[[#This Row],[Customer Segment Hidden]],Tabla3[#All],2,FALSE)</f>
        <v>High</v>
      </c>
      <c r="AF6096" s="12">
        <v>52.972592549935442</v>
      </c>
      <c r="AG6096" s="5">
        <v>0</v>
      </c>
      <c r="AH6096" s="5" t="s">
        <v>49</v>
      </c>
      <c r="AI6096" s="5" t="str">
        <f>IFERROR(VLOOKUP(DatosTransformados[[#This Row],[Preferred Contact Method Hidden]],Tabla3[#All],2,FALSE),DatosTransformados[[#This Row],[Preferred Contact Method Hidden]])</f>
        <v>Phone</v>
      </c>
      <c r="AJ6096" s="5" t="str">
        <f>VLOOKUP(DatosTransformados[[#This Row],[Applied Discount Hidden]],Tabla3[#All],2,FALSE)</f>
        <v>Yes</v>
      </c>
      <c r="AK6096" s="5" t="b">
        <v>1</v>
      </c>
    </row>
    <row r="6097" spans="1:37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">
        <v>21</v>
      </c>
      <c r="O60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7" s="2" t="s">
        <v>21</v>
      </c>
      <c r="Q6097" s="2">
        <v>0</v>
      </c>
      <c r="R6097" s="2" t="s">
        <v>21</v>
      </c>
      <c r="S6097" s="2" t="s">
        <v>34</v>
      </c>
      <c r="T6097" s="2" t="s">
        <v>123</v>
      </c>
      <c r="U6097" s="2">
        <v>8</v>
      </c>
      <c r="V6097" s="2" t="str">
        <f>PROPER(DatosTransformados[[#This Row],[Payment Method Hidden]])</f>
        <v>Credit Card</v>
      </c>
      <c r="W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097" s="2">
        <v>44</v>
      </c>
      <c r="Y6097" s="2"/>
      <c r="Z6097" s="2"/>
      <c r="AA6097" s="2" t="s">
        <v>3802</v>
      </c>
      <c r="AB6097" s="3">
        <f>DATEVALUE(DatosTransformados[[#This Row],[Contact Date Hidden]])</f>
        <v>45133</v>
      </c>
      <c r="AC6097" s="3">
        <v>45273</v>
      </c>
      <c r="AD6097" s="2" t="s">
        <v>38</v>
      </c>
      <c r="AE6097" s="2" t="str">
        <f>VLOOKUP(DatosTransformados[[#This Row],[Customer Segment Hidden]],Tabla3[#All],2,FALSE)</f>
        <v>Low</v>
      </c>
      <c r="AF6097" s="11">
        <v>9.16332368581865</v>
      </c>
      <c r="AG6097" s="2">
        <v>0</v>
      </c>
      <c r="AH6097" s="2" t="s">
        <v>63</v>
      </c>
      <c r="AI6097" s="2" t="str">
        <f>IFERROR(VLOOKUP(DatosTransformados[[#This Row],[Preferred Contact Method Hidden]],Tabla3[#All],2,FALSE),DatosTransformados[[#This Row],[Preferred Contact Method Hidden]])</f>
        <v>SMS</v>
      </c>
      <c r="AJ6097" s="2" t="str">
        <f>VLOOKUP(DatosTransformados[[#This Row],[Applied Discount Hidden]],Tabla3[#All],2,FALSE)</f>
        <v>No</v>
      </c>
      <c r="AK6097" s="2" t="b">
        <v>0</v>
      </c>
    </row>
    <row r="6098" spans="1:37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">
        <v>33</v>
      </c>
      <c r="O60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8" s="5" t="s">
        <v>21</v>
      </c>
      <c r="Q6098" s="5">
        <v>0</v>
      </c>
      <c r="R6098" s="5" t="s">
        <v>33</v>
      </c>
      <c r="S6098" s="5" t="s">
        <v>34</v>
      </c>
      <c r="T6098" s="5" t="s">
        <v>123</v>
      </c>
      <c r="U6098" s="5">
        <v>54</v>
      </c>
      <c r="V6098" s="5" t="str">
        <f>PROPER(DatosTransformados[[#This Row],[Payment Method Hidden]])</f>
        <v>Credit Card</v>
      </c>
      <c r="W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6098" s="5">
        <v>3298</v>
      </c>
      <c r="Y6098" s="5" t="s">
        <v>42</v>
      </c>
      <c r="Z6098" s="5" t="s">
        <v>184</v>
      </c>
      <c r="AA6098" s="5" t="s">
        <v>7628</v>
      </c>
      <c r="AB6098" s="6">
        <f>DATEVALUE(DatosTransformados[[#This Row],[Contact Date Hidden]])</f>
        <v>44303</v>
      </c>
      <c r="AC6098" s="6">
        <v>44806</v>
      </c>
      <c r="AD6098" s="5" t="s">
        <v>38</v>
      </c>
      <c r="AE6098" s="5" t="str">
        <f>VLOOKUP(DatosTransformados[[#This Row],[Customer Segment Hidden]],Tabla3[#All],2,FALSE)</f>
        <v>Low</v>
      </c>
      <c r="AF6098" s="12">
        <v>43.928353809074039</v>
      </c>
      <c r="AG6098" s="5">
        <v>7</v>
      </c>
      <c r="AH6098" s="5" t="s">
        <v>63</v>
      </c>
      <c r="AI6098" s="5" t="str">
        <f>IFERROR(VLOOKUP(DatosTransformados[[#This Row],[Preferred Contact Method Hidden]],Tabla3[#All],2,FALSE),DatosTransformados[[#This Row],[Preferred Contact Method Hidden]])</f>
        <v>SMS</v>
      </c>
      <c r="AJ6098" s="5" t="str">
        <f>VLOOKUP(DatosTransformados[[#This Row],[Applied Discount Hidden]],Tabla3[#All],2,FALSE)</f>
        <v>Yes</v>
      </c>
      <c r="AK6098" s="5" t="b">
        <v>1</v>
      </c>
    </row>
    <row r="6099" spans="1:37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">
        <v>21</v>
      </c>
      <c r="O60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099" s="2" t="s">
        <v>33</v>
      </c>
      <c r="Q6099" s="2">
        <v>6</v>
      </c>
      <c r="R6099" s="2" t="s">
        <v>21</v>
      </c>
      <c r="S6099" s="2" t="s">
        <v>34</v>
      </c>
      <c r="T6099" s="2" t="s">
        <v>123</v>
      </c>
      <c r="U6099" s="2">
        <v>31</v>
      </c>
      <c r="V6099" s="2" t="str">
        <f>PROPER(DatosTransformados[[#This Row],[Payment Method Hidden]])</f>
        <v>Credit Card</v>
      </c>
      <c r="W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099" s="2">
        <v>1808</v>
      </c>
      <c r="Y6099" s="2"/>
      <c r="Z6099" s="2"/>
      <c r="AA6099" s="2" t="s">
        <v>857</v>
      </c>
      <c r="AB6099" s="3">
        <f>DATEVALUE(DatosTransformados[[#This Row],[Contact Date Hidden]])</f>
        <v>43928</v>
      </c>
      <c r="AC6099" s="3">
        <v>44396</v>
      </c>
      <c r="AD6099" s="2" t="s">
        <v>44</v>
      </c>
      <c r="AE6099" s="2" t="str">
        <f>VLOOKUP(DatosTransformados[[#This Row],[Customer Segment Hidden]],Tabla3[#All],2,FALSE)</f>
        <v>Medium</v>
      </c>
      <c r="AF6099" s="11">
        <v>36.259110749457221</v>
      </c>
      <c r="AG6099" s="2">
        <v>2</v>
      </c>
      <c r="AH6099" s="2" t="s">
        <v>49</v>
      </c>
      <c r="AI6099" s="2" t="str">
        <f>IFERROR(VLOOKUP(DatosTransformados[[#This Row],[Preferred Contact Method Hidden]],Tabla3[#All],2,FALSE),DatosTransformados[[#This Row],[Preferred Contact Method Hidden]])</f>
        <v>Phone</v>
      </c>
      <c r="AJ6099" s="2" t="str">
        <f>VLOOKUP(DatosTransformados[[#This Row],[Applied Discount Hidden]],Tabla3[#All],2,FALSE)</f>
        <v>No</v>
      </c>
      <c r="AK6099" s="2" t="b">
        <v>0</v>
      </c>
    </row>
    <row r="6100" spans="1:37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">
        <v>33</v>
      </c>
      <c r="O61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0" s="5" t="s">
        <v>21</v>
      </c>
      <c r="Q6100" s="5">
        <v>0</v>
      </c>
      <c r="R6100" s="5" t="s">
        <v>21</v>
      </c>
      <c r="S6100" s="5" t="s">
        <v>24</v>
      </c>
      <c r="T6100" s="5" t="s">
        <v>35</v>
      </c>
      <c r="U6100" s="5">
        <v>27</v>
      </c>
      <c r="V6100" s="5" t="str">
        <f>PROPER(DatosTransformados[[#This Row],[Payment Method Hidden]])</f>
        <v>Direct Debit</v>
      </c>
      <c r="W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100" s="5">
        <v>700</v>
      </c>
      <c r="Y6100" s="5" t="s">
        <v>103</v>
      </c>
      <c r="Z6100" s="5" t="s">
        <v>197</v>
      </c>
      <c r="AA6100" s="5" t="s">
        <v>4475</v>
      </c>
      <c r="AB6100" s="6">
        <f>DATEVALUE(DatosTransformados[[#This Row],[Contact Date Hidden]])</f>
        <v>44772</v>
      </c>
      <c r="AC6100" s="6">
        <v>44560</v>
      </c>
      <c r="AD6100" s="5" t="s">
        <v>38</v>
      </c>
      <c r="AE6100" s="5" t="str">
        <f>VLOOKUP(DatosTransformados[[#This Row],[Customer Segment Hidden]],Tabla3[#All],2,FALSE)</f>
        <v>Low</v>
      </c>
      <c r="AF6100" s="12">
        <v>31.931760378827729</v>
      </c>
      <c r="AG6100" s="5">
        <v>7</v>
      </c>
      <c r="AH6100" s="5" t="s">
        <v>49</v>
      </c>
      <c r="AI6100" s="5" t="str">
        <f>IFERROR(VLOOKUP(DatosTransformados[[#This Row],[Preferred Contact Method Hidden]],Tabla3[#All],2,FALSE),DatosTransformados[[#This Row],[Preferred Contact Method Hidden]])</f>
        <v>Phone</v>
      </c>
      <c r="AJ6100" s="5" t="str">
        <f>VLOOKUP(DatosTransformados[[#This Row],[Applied Discount Hidden]],Tabla3[#All],2,FALSE)</f>
        <v>No</v>
      </c>
      <c r="AK6100" s="5" t="b">
        <v>0</v>
      </c>
    </row>
    <row r="6101" spans="1:37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">
        <v>21</v>
      </c>
      <c r="O61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1" s="2" t="s">
        <v>21</v>
      </c>
      <c r="Q6101" s="2">
        <v>0</v>
      </c>
      <c r="R6101" s="2" t="s">
        <v>33</v>
      </c>
      <c r="S6101" s="2" t="s">
        <v>52</v>
      </c>
      <c r="T6101" s="2" t="s">
        <v>25</v>
      </c>
      <c r="U6101" s="2">
        <v>35</v>
      </c>
      <c r="V6101" s="2" t="str">
        <f>PROPER(DatosTransformados[[#This Row],[Payment Method Hidden]])</f>
        <v>Credit Card</v>
      </c>
      <c r="W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101" s="2">
        <v>2351</v>
      </c>
      <c r="Y6101" s="2"/>
      <c r="Z6101" s="2"/>
      <c r="AA6101" s="2" t="s">
        <v>1591</v>
      </c>
      <c r="AB6101" s="3">
        <f>DATEVALUE(DatosTransformados[[#This Row],[Contact Date Hidden]])</f>
        <v>44365</v>
      </c>
      <c r="AC6101" s="3">
        <v>44932</v>
      </c>
      <c r="AD6101" s="2" t="s">
        <v>44</v>
      </c>
      <c r="AE6101" s="2" t="str">
        <f>VLOOKUP(DatosTransformados[[#This Row],[Customer Segment Hidden]],Tabla3[#All],2,FALSE)</f>
        <v>Medium</v>
      </c>
      <c r="AF6101" s="11">
        <v>36.939940965145169</v>
      </c>
      <c r="AG6101" s="2">
        <v>9</v>
      </c>
      <c r="AH6101" s="2" t="s">
        <v>63</v>
      </c>
      <c r="AI6101" s="2" t="str">
        <f>IFERROR(VLOOKUP(DatosTransformados[[#This Row],[Preferred Contact Method Hidden]],Tabla3[#All],2,FALSE),DatosTransformados[[#This Row],[Preferred Contact Method Hidden]])</f>
        <v>SMS</v>
      </c>
      <c r="AJ6101" s="2" t="str">
        <f>VLOOKUP(DatosTransformados[[#This Row],[Applied Discount Hidden]],Tabla3[#All],2,FALSE)</f>
        <v>Yes</v>
      </c>
      <c r="AK6101" s="2" t="b">
        <v>1</v>
      </c>
    </row>
    <row r="6102" spans="1:37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">
        <v>21</v>
      </c>
      <c r="O61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2" s="5" t="s">
        <v>33</v>
      </c>
      <c r="Q6102" s="5">
        <v>6</v>
      </c>
      <c r="R6102" s="5" t="s">
        <v>21</v>
      </c>
      <c r="S6102" s="5" t="s">
        <v>24</v>
      </c>
      <c r="T6102" s="5" t="s">
        <v>117</v>
      </c>
      <c r="U6102" s="5">
        <v>12</v>
      </c>
      <c r="V6102" s="5" t="str">
        <f>PROPER(DatosTransformados[[#This Row],[Payment Method Hidden]])</f>
        <v>Direct Debit</v>
      </c>
      <c r="W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102" s="5">
        <v>72</v>
      </c>
      <c r="Y6102" s="5"/>
      <c r="Z6102" s="5"/>
      <c r="AA6102" s="5" t="s">
        <v>2443</v>
      </c>
      <c r="AB6102" s="6">
        <f>DATEVALUE(DatosTransformados[[#This Row],[Contact Date Hidden]])</f>
        <v>44638</v>
      </c>
      <c r="AC6102" s="6">
        <v>44870</v>
      </c>
      <c r="AD6102" s="5" t="s">
        <v>38</v>
      </c>
      <c r="AE6102" s="5" t="str">
        <f>VLOOKUP(DatosTransformados[[#This Row],[Customer Segment Hidden]],Tabla3[#All],2,FALSE)</f>
        <v>Low</v>
      </c>
      <c r="AF6102" s="12">
        <v>11.747648422943019</v>
      </c>
      <c r="AG6102" s="5">
        <v>3</v>
      </c>
      <c r="AH6102" s="5" t="s">
        <v>29</v>
      </c>
      <c r="AI6102" s="5" t="str">
        <f>IFERROR(VLOOKUP(DatosTransformados[[#This Row],[Preferred Contact Method Hidden]],Tabla3[#All],2,FALSE),DatosTransformados[[#This Row],[Preferred Contact Method Hidden]])</f>
        <v>Email</v>
      </c>
      <c r="AJ6102" s="5" t="str">
        <f>VLOOKUP(DatosTransformados[[#This Row],[Applied Discount Hidden]],Tabla3[#All],2,FALSE)</f>
        <v>Yes</v>
      </c>
      <c r="AK6102" s="5" t="b">
        <v>1</v>
      </c>
    </row>
    <row r="6103" spans="1:37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">
        <v>21</v>
      </c>
      <c r="O61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3" s="2" t="s">
        <v>21</v>
      </c>
      <c r="Q6103" s="2">
        <v>0</v>
      </c>
      <c r="R6103" s="2" t="s">
        <v>21</v>
      </c>
      <c r="S6103" s="2" t="s">
        <v>24</v>
      </c>
      <c r="T6103" s="2" t="s">
        <v>35</v>
      </c>
      <c r="U6103" s="2">
        <v>38</v>
      </c>
      <c r="V6103" s="2" t="str">
        <f>PROPER(DatosTransformados[[#This Row],[Payment Method Hidden]])</f>
        <v>Direct Debit</v>
      </c>
      <c r="W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103" s="2">
        <v>210</v>
      </c>
      <c r="Y6103" s="2" t="s">
        <v>103</v>
      </c>
      <c r="Z6103" s="2" t="s">
        <v>197</v>
      </c>
      <c r="AA6103" s="2" t="s">
        <v>178</v>
      </c>
      <c r="AB6103" s="3">
        <f>DATEVALUE(DatosTransformados[[#This Row],[Contact Date Hidden]])</f>
        <v>45191</v>
      </c>
      <c r="AC6103" s="3">
        <v>45227</v>
      </c>
      <c r="AD6103" s="2" t="s">
        <v>38</v>
      </c>
      <c r="AE6103" s="2" t="str">
        <f>VLOOKUP(DatosTransformados[[#This Row],[Customer Segment Hidden]],Tabla3[#All],2,FALSE)</f>
        <v>Low</v>
      </c>
      <c r="AF6103" s="11">
        <v>37.841330933497808</v>
      </c>
      <c r="AG6103" s="2">
        <v>10</v>
      </c>
      <c r="AH6103" s="2" t="s">
        <v>49</v>
      </c>
      <c r="AI6103" s="2" t="str">
        <f>IFERROR(VLOOKUP(DatosTransformados[[#This Row],[Preferred Contact Method Hidden]],Tabla3[#All],2,FALSE),DatosTransformados[[#This Row],[Preferred Contact Method Hidden]])</f>
        <v>Phone</v>
      </c>
      <c r="AJ6103" s="2" t="str">
        <f>VLOOKUP(DatosTransformados[[#This Row],[Applied Discount Hidden]],Tabla3[#All],2,FALSE)</f>
        <v>No</v>
      </c>
      <c r="AK6103" s="2" t="b">
        <v>0</v>
      </c>
    </row>
    <row r="6104" spans="1:37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">
        <v>33</v>
      </c>
      <c r="O61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4" s="5" t="s">
        <v>21</v>
      </c>
      <c r="Q6104" s="5">
        <v>0</v>
      </c>
      <c r="R6104" s="5" t="s">
        <v>21</v>
      </c>
      <c r="S6104" s="5" t="s">
        <v>24</v>
      </c>
      <c r="T6104" s="5" t="s">
        <v>117</v>
      </c>
      <c r="U6104" s="5">
        <v>43</v>
      </c>
      <c r="V6104" s="5" t="str">
        <f>PROPER(DatosTransformados[[#This Row],[Payment Method Hidden]])</f>
        <v>Direct Debit</v>
      </c>
      <c r="W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104" s="5">
        <v>311</v>
      </c>
      <c r="Y6104" s="5" t="s">
        <v>42</v>
      </c>
      <c r="Z6104" s="5" t="s">
        <v>184</v>
      </c>
      <c r="AA6104" s="5" t="s">
        <v>8124</v>
      </c>
      <c r="AB6104" s="6">
        <f>DATEVALUE(DatosTransformados[[#This Row],[Contact Date Hidden]])</f>
        <v>45286</v>
      </c>
      <c r="AC6104" s="6">
        <v>44911</v>
      </c>
      <c r="AD6104" s="5" t="s">
        <v>44</v>
      </c>
      <c r="AE6104" s="5" t="str">
        <f>VLOOKUP(DatosTransformados[[#This Row],[Customer Segment Hidden]],Tabla3[#All],2,FALSE)</f>
        <v>Medium</v>
      </c>
      <c r="AF6104" s="12">
        <v>37.409072711343413</v>
      </c>
      <c r="AG6104" s="5">
        <v>1</v>
      </c>
      <c r="AH6104" s="5" t="s">
        <v>63</v>
      </c>
      <c r="AI6104" s="5" t="str">
        <f>IFERROR(VLOOKUP(DatosTransformados[[#This Row],[Preferred Contact Method Hidden]],Tabla3[#All],2,FALSE),DatosTransformados[[#This Row],[Preferred Contact Method Hidden]])</f>
        <v>SMS</v>
      </c>
      <c r="AJ6104" s="5" t="str">
        <f>VLOOKUP(DatosTransformados[[#This Row],[Applied Discount Hidden]],Tabla3[#All],2,FALSE)</f>
        <v>No</v>
      </c>
      <c r="AK6104" s="5" t="b">
        <v>0</v>
      </c>
    </row>
    <row r="6105" spans="1:37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">
        <v>21</v>
      </c>
      <c r="O61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5" s="2" t="s">
        <v>33</v>
      </c>
      <c r="Q6105" s="2">
        <v>6</v>
      </c>
      <c r="R6105" s="2" t="s">
        <v>21</v>
      </c>
      <c r="S6105" s="2" t="s">
        <v>24</v>
      </c>
      <c r="T6105" s="2" t="s">
        <v>25</v>
      </c>
      <c r="U6105" s="2">
        <v>13</v>
      </c>
      <c r="V6105" s="2" t="str">
        <f>PROPER(DatosTransformados[[#This Row],[Payment Method Hidden]])</f>
        <v>Credit Card</v>
      </c>
      <c r="W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105" s="2">
        <v>292</v>
      </c>
      <c r="Y6105" s="2"/>
      <c r="Z6105" s="2"/>
      <c r="AA6105" s="2" t="s">
        <v>3256</v>
      </c>
      <c r="AB6105" s="3">
        <f>DATEVALUE(DatosTransformados[[#This Row],[Contact Date Hidden]])</f>
        <v>45159</v>
      </c>
      <c r="AC6105" s="3">
        <v>44305</v>
      </c>
      <c r="AD6105" s="2" t="s">
        <v>38</v>
      </c>
      <c r="AE6105" s="2" t="str">
        <f>VLOOKUP(DatosTransformados[[#This Row],[Customer Segment Hidden]],Tabla3[#All],2,FALSE)</f>
        <v>Low</v>
      </c>
      <c r="AF6105" s="11">
        <v>12.99773003854607</v>
      </c>
      <c r="AG6105" s="2">
        <v>1</v>
      </c>
      <c r="AH6105" s="2" t="s">
        <v>29</v>
      </c>
      <c r="AI6105" s="2" t="str">
        <f>IFERROR(VLOOKUP(DatosTransformados[[#This Row],[Preferred Contact Method Hidden]],Tabla3[#All],2,FALSE),DatosTransformados[[#This Row],[Preferred Contact Method Hidden]])</f>
        <v>Email</v>
      </c>
      <c r="AJ6105" s="2" t="str">
        <f>VLOOKUP(DatosTransformados[[#This Row],[Applied Discount Hidden]],Tabla3[#All],2,FALSE)</f>
        <v>No</v>
      </c>
      <c r="AK6105" s="2" t="b">
        <v>0</v>
      </c>
    </row>
    <row r="6106" spans="1:37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">
        <v>21</v>
      </c>
      <c r="O61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6" s="5" t="s">
        <v>21</v>
      </c>
      <c r="Q6106" s="5">
        <v>0</v>
      </c>
      <c r="R6106" s="5" t="s">
        <v>21</v>
      </c>
      <c r="S6106" s="5" t="s">
        <v>24</v>
      </c>
      <c r="T6106" s="5" t="s">
        <v>35</v>
      </c>
      <c r="U6106" s="5">
        <v>32</v>
      </c>
      <c r="V6106" s="5" t="str">
        <f>PROPER(DatosTransformados[[#This Row],[Payment Method Hidden]])</f>
        <v>Direct Debit</v>
      </c>
      <c r="W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106" s="5">
        <v>86</v>
      </c>
      <c r="Y6106" s="5"/>
      <c r="Z6106" s="5"/>
      <c r="AA6106" s="5" t="s">
        <v>2865</v>
      </c>
      <c r="AB6106" s="6">
        <f>DATEVALUE(DatosTransformados[[#This Row],[Contact Date Hidden]])</f>
        <v>44075</v>
      </c>
      <c r="AC6106" s="6">
        <v>44843</v>
      </c>
      <c r="AD6106" s="5" t="s">
        <v>28</v>
      </c>
      <c r="AE6106" s="5" t="str">
        <f>VLOOKUP(DatosTransformados[[#This Row],[Customer Segment Hidden]],Tabla3[#All],2,FALSE)</f>
        <v>High</v>
      </c>
      <c r="AF6106" s="12">
        <v>27.9268850285148</v>
      </c>
      <c r="AG6106" s="5">
        <v>9</v>
      </c>
      <c r="AH6106" s="5" t="s">
        <v>49</v>
      </c>
      <c r="AI6106" s="5" t="str">
        <f>IFERROR(VLOOKUP(DatosTransformados[[#This Row],[Preferred Contact Method Hidden]],Tabla3[#All],2,FALSE),DatosTransformados[[#This Row],[Preferred Contact Method Hidden]])</f>
        <v>Phone</v>
      </c>
      <c r="AJ6106" s="5" t="str">
        <f>VLOOKUP(DatosTransformados[[#This Row],[Applied Discount Hidden]],Tabla3[#All],2,FALSE)</f>
        <v>No</v>
      </c>
      <c r="AK6106" s="5" t="b">
        <v>0</v>
      </c>
    </row>
    <row r="6107" spans="1:37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">
        <v>33</v>
      </c>
      <c r="O61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7" s="2" t="s">
        <v>21</v>
      </c>
      <c r="Q6107" s="2">
        <v>0</v>
      </c>
      <c r="R6107" s="2" t="s">
        <v>21</v>
      </c>
      <c r="S6107" s="2" t="s">
        <v>24</v>
      </c>
      <c r="T6107" s="2" t="s">
        <v>35</v>
      </c>
      <c r="U6107" s="2">
        <v>31</v>
      </c>
      <c r="V6107" s="2" t="str">
        <f>PROPER(DatosTransformados[[#This Row],[Payment Method Hidden]])</f>
        <v>Direct Debit</v>
      </c>
      <c r="W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107" s="2">
        <v>99</v>
      </c>
      <c r="Y6107" s="2"/>
      <c r="Z6107" s="2"/>
      <c r="AA6107" s="2" t="s">
        <v>2447</v>
      </c>
      <c r="AB6107" s="3">
        <f>DATEVALUE(DatosTransformados[[#This Row],[Contact Date Hidden]])</f>
        <v>43957</v>
      </c>
      <c r="AC6107" s="3">
        <v>45198</v>
      </c>
      <c r="AD6107" s="2" t="s">
        <v>38</v>
      </c>
      <c r="AE6107" s="2" t="str">
        <f>VLOOKUP(DatosTransformados[[#This Row],[Customer Segment Hidden]],Tabla3[#All],2,FALSE)</f>
        <v>Low</v>
      </c>
      <c r="AF6107" s="11">
        <v>25.416116615322629</v>
      </c>
      <c r="AG6107" s="2">
        <v>2</v>
      </c>
      <c r="AH6107" s="2" t="s">
        <v>29</v>
      </c>
      <c r="AI6107" s="2" t="str">
        <f>IFERROR(VLOOKUP(DatosTransformados[[#This Row],[Preferred Contact Method Hidden]],Tabla3[#All],2,FALSE),DatosTransformados[[#This Row],[Preferred Contact Method Hidden]])</f>
        <v>Email</v>
      </c>
      <c r="AJ6107" s="2" t="str">
        <f>VLOOKUP(DatosTransformados[[#This Row],[Applied Discount Hidden]],Tabla3[#All],2,FALSE)</f>
        <v>No</v>
      </c>
      <c r="AK6107" s="2" t="b">
        <v>0</v>
      </c>
    </row>
    <row r="6108" spans="1:37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">
        <v>33</v>
      </c>
      <c r="O61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8" s="5" t="s">
        <v>21</v>
      </c>
      <c r="Q6108" s="5">
        <v>0</v>
      </c>
      <c r="R6108" s="5" t="s">
        <v>33</v>
      </c>
      <c r="S6108" s="5" t="s">
        <v>24</v>
      </c>
      <c r="T6108" s="5" t="s">
        <v>117</v>
      </c>
      <c r="U6108" s="5">
        <v>65</v>
      </c>
      <c r="V6108" s="5" t="str">
        <f>PROPER(DatosTransformados[[#This Row],[Payment Method Hidden]])</f>
        <v>Direct Debit</v>
      </c>
      <c r="W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6108" s="5">
        <v>3411</v>
      </c>
      <c r="Y6108" s="5" t="s">
        <v>42</v>
      </c>
      <c r="Z6108" s="5" t="s">
        <v>184</v>
      </c>
      <c r="AA6108" s="5" t="s">
        <v>891</v>
      </c>
      <c r="AB6108" s="6">
        <f>DATEVALUE(DatosTransformados[[#This Row],[Contact Date Hidden]])</f>
        <v>45256</v>
      </c>
      <c r="AC6108" s="6">
        <v>45260</v>
      </c>
      <c r="AD6108" s="5" t="s">
        <v>44</v>
      </c>
      <c r="AE6108" s="5" t="str">
        <f>VLOOKUP(DatosTransformados[[#This Row],[Customer Segment Hidden]],Tabla3[#All],2,FALSE)</f>
        <v>Medium</v>
      </c>
      <c r="AF6108" s="12">
        <v>77.71303507925964</v>
      </c>
      <c r="AG6108" s="5">
        <v>10</v>
      </c>
      <c r="AH6108" s="5" t="s">
        <v>63</v>
      </c>
      <c r="AI6108" s="5" t="str">
        <f>IFERROR(VLOOKUP(DatosTransformados[[#This Row],[Preferred Contact Method Hidden]],Tabla3[#All],2,FALSE),DatosTransformados[[#This Row],[Preferred Contact Method Hidden]])</f>
        <v>SMS</v>
      </c>
      <c r="AJ6108" s="5" t="str">
        <f>VLOOKUP(DatosTransformados[[#This Row],[Applied Discount Hidden]],Tabla3[#All],2,FALSE)</f>
        <v>No</v>
      </c>
      <c r="AK6108" s="5" t="b">
        <v>0</v>
      </c>
    </row>
    <row r="6109" spans="1:37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">
        <v>21</v>
      </c>
      <c r="O61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09" s="2" t="s">
        <v>21</v>
      </c>
      <c r="Q6109" s="2">
        <v>0</v>
      </c>
      <c r="R6109" s="2" t="s">
        <v>21</v>
      </c>
      <c r="S6109" s="2" t="s">
        <v>24</v>
      </c>
      <c r="T6109" s="2" t="s">
        <v>35</v>
      </c>
      <c r="U6109" s="2">
        <v>24</v>
      </c>
      <c r="V6109" s="2" t="str">
        <f>PROPER(DatosTransformados[[#This Row],[Payment Method Hidden]])</f>
        <v>Direct Debit</v>
      </c>
      <c r="W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6109" s="2">
        <v>47</v>
      </c>
      <c r="Y6109" s="2"/>
      <c r="Z6109" s="2"/>
      <c r="AA6109" s="2" t="s">
        <v>6902</v>
      </c>
      <c r="AB6109" s="3">
        <f>DATEVALUE(DatosTransformados[[#This Row],[Contact Date Hidden]])</f>
        <v>44356</v>
      </c>
      <c r="AC6109" s="3">
        <v>45195</v>
      </c>
      <c r="AD6109" s="2" t="s">
        <v>38</v>
      </c>
      <c r="AE6109" s="2" t="str">
        <f>VLOOKUP(DatosTransformados[[#This Row],[Customer Segment Hidden]],Tabla3[#All],2,FALSE)</f>
        <v>Low</v>
      </c>
      <c r="AF6109" s="11">
        <v>25.465316796878788</v>
      </c>
      <c r="AG6109" s="2">
        <v>8</v>
      </c>
      <c r="AH6109" s="2" t="s">
        <v>29</v>
      </c>
      <c r="AI6109" s="2" t="str">
        <f>IFERROR(VLOOKUP(DatosTransformados[[#This Row],[Preferred Contact Method Hidden]],Tabla3[#All],2,FALSE),DatosTransformados[[#This Row],[Preferred Contact Method Hidden]])</f>
        <v>Email</v>
      </c>
      <c r="AJ6109" s="2" t="str">
        <f>VLOOKUP(DatosTransformados[[#This Row],[Applied Discount Hidden]],Tabla3[#All],2,FALSE)</f>
        <v>No</v>
      </c>
      <c r="AK6109" s="2" t="b">
        <v>0</v>
      </c>
    </row>
    <row r="6110" spans="1:37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">
        <v>21</v>
      </c>
      <c r="O61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0" s="2" t="s">
        <v>21</v>
      </c>
      <c r="Q6110" s="2">
        <v>0</v>
      </c>
      <c r="R6110" s="2" t="s">
        <v>21</v>
      </c>
      <c r="S6110" s="2" t="s">
        <v>24</v>
      </c>
      <c r="T6110" s="2" t="s">
        <v>117</v>
      </c>
      <c r="U6110" s="2">
        <v>48</v>
      </c>
      <c r="V6110" s="2" t="str">
        <f>PROPER(DatosTransformados[[#This Row],[Payment Method Hidden]])</f>
        <v>Direct Debit</v>
      </c>
      <c r="W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110" s="2">
        <v>847</v>
      </c>
      <c r="Y6110" s="2" t="s">
        <v>42</v>
      </c>
      <c r="Z6110" s="2" t="s">
        <v>213</v>
      </c>
      <c r="AA6110" s="2" t="s">
        <v>2738</v>
      </c>
      <c r="AB6110" s="3">
        <f>DATEVALUE(DatosTransformados[[#This Row],[Contact Date Hidden]])</f>
        <v>44674</v>
      </c>
      <c r="AC6110" s="3">
        <v>44507</v>
      </c>
      <c r="AD6110" s="2" t="s">
        <v>28</v>
      </c>
      <c r="AE6110" s="2" t="str">
        <f>VLOOKUP(DatosTransformados[[#This Row],[Customer Segment Hidden]],Tabla3[#All],2,FALSE)</f>
        <v>High</v>
      </c>
      <c r="AF6110" s="11">
        <v>51.399087779887353</v>
      </c>
      <c r="AG6110" s="2">
        <v>2</v>
      </c>
      <c r="AH6110" s="2" t="s">
        <v>29</v>
      </c>
      <c r="AI6110" s="2" t="str">
        <f>IFERROR(VLOOKUP(DatosTransformados[[#This Row],[Preferred Contact Method Hidden]],Tabla3[#All],2,FALSE),DatosTransformados[[#This Row],[Preferred Contact Method Hidden]])</f>
        <v>Email</v>
      </c>
      <c r="AJ6110" s="2" t="str">
        <f>VLOOKUP(DatosTransformados[[#This Row],[Applied Discount Hidden]],Tabla3[#All],2,FALSE)</f>
        <v>Yes</v>
      </c>
      <c r="AK6110" s="2" t="b">
        <v>1</v>
      </c>
    </row>
    <row r="6111" spans="1:37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">
        <v>33</v>
      </c>
      <c r="O61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1" s="5" t="s">
        <v>21</v>
      </c>
      <c r="Q6111" s="5">
        <v>0</v>
      </c>
      <c r="R6111" s="5" t="s">
        <v>21</v>
      </c>
      <c r="S6111" s="5" t="s">
        <v>34</v>
      </c>
      <c r="T6111" s="5" t="s">
        <v>117</v>
      </c>
      <c r="U6111" s="5">
        <v>38</v>
      </c>
      <c r="V6111" s="5" t="str">
        <f>PROPER(DatosTransformados[[#This Row],[Payment Method Hidden]])</f>
        <v>Direct Debit</v>
      </c>
      <c r="W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111" s="5">
        <v>940</v>
      </c>
      <c r="Y6111" s="5"/>
      <c r="Z6111" s="5"/>
      <c r="AA6111" s="5" t="s">
        <v>299</v>
      </c>
      <c r="AB6111" s="6">
        <f>DATEVALUE(DatosTransformados[[#This Row],[Contact Date Hidden]])</f>
        <v>43932</v>
      </c>
      <c r="AC6111" s="6">
        <v>44014</v>
      </c>
      <c r="AD6111" s="5" t="s">
        <v>38</v>
      </c>
      <c r="AE6111" s="5" t="str">
        <f>VLOOKUP(DatosTransformados[[#This Row],[Customer Segment Hidden]],Tabla3[#All],2,FALSE)</f>
        <v>Low</v>
      </c>
      <c r="AF6111" s="12">
        <v>40.229670880929667</v>
      </c>
      <c r="AG6111" s="5">
        <v>3</v>
      </c>
      <c r="AH6111" s="5" t="s">
        <v>63</v>
      </c>
      <c r="AI6111" s="5" t="str">
        <f>IFERROR(VLOOKUP(DatosTransformados[[#This Row],[Preferred Contact Method Hidden]],Tabla3[#All],2,FALSE),DatosTransformados[[#This Row],[Preferred Contact Method Hidden]])</f>
        <v>SMS</v>
      </c>
      <c r="AJ6111" s="5" t="str">
        <f>VLOOKUP(DatosTransformados[[#This Row],[Applied Discount Hidden]],Tabla3[#All],2,FALSE)</f>
        <v>No</v>
      </c>
      <c r="AK6111" s="5" t="b">
        <v>0</v>
      </c>
    </row>
    <row r="6112" spans="1:37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">
        <v>21</v>
      </c>
      <c r="O61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2" s="2" t="s">
        <v>33</v>
      </c>
      <c r="Q6112" s="2">
        <v>4</v>
      </c>
      <c r="R6112" s="2" t="s">
        <v>21</v>
      </c>
      <c r="S6112" s="2" t="s">
        <v>52</v>
      </c>
      <c r="T6112" s="2" t="s">
        <v>25</v>
      </c>
      <c r="U6112" s="2">
        <v>13</v>
      </c>
      <c r="V6112" s="2" t="str">
        <f>PROPER(DatosTransformados[[#This Row],[Payment Method Hidden]])</f>
        <v>Credit Card</v>
      </c>
      <c r="W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112" s="2">
        <v>984</v>
      </c>
      <c r="Y6112" s="2"/>
      <c r="Z6112" s="2"/>
      <c r="AA6112" s="2" t="s">
        <v>2455</v>
      </c>
      <c r="AB6112" s="3">
        <f>DATEVALUE(DatosTransformados[[#This Row],[Contact Date Hidden]])</f>
        <v>44245</v>
      </c>
      <c r="AC6112" s="3">
        <v>44124</v>
      </c>
      <c r="AD6112" s="2" t="s">
        <v>28</v>
      </c>
      <c r="AE6112" s="2" t="str">
        <f>VLOOKUP(DatosTransformados[[#This Row],[Customer Segment Hidden]],Tabla3[#All],2,FALSE)</f>
        <v>High</v>
      </c>
      <c r="AF6112" s="11">
        <v>11.28662572250864</v>
      </c>
      <c r="AG6112" s="2">
        <v>6</v>
      </c>
      <c r="AH6112" s="2" t="s">
        <v>49</v>
      </c>
      <c r="AI6112" s="2" t="str">
        <f>IFERROR(VLOOKUP(DatosTransformados[[#This Row],[Preferred Contact Method Hidden]],Tabla3[#All],2,FALSE),DatosTransformados[[#This Row],[Preferred Contact Method Hidden]])</f>
        <v>Phone</v>
      </c>
      <c r="AJ6112" s="2" t="str">
        <f>VLOOKUP(DatosTransformados[[#This Row],[Applied Discount Hidden]],Tabla3[#All],2,FALSE)</f>
        <v>Yes</v>
      </c>
      <c r="AK6112" s="2" t="b">
        <v>1</v>
      </c>
    </row>
    <row r="6113" spans="1:37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">
        <v>21</v>
      </c>
      <c r="O61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3" s="5" t="s">
        <v>21</v>
      </c>
      <c r="Q6113" s="5">
        <v>0</v>
      </c>
      <c r="R6113" s="5" t="s">
        <v>33</v>
      </c>
      <c r="S6113" s="5" t="s">
        <v>34</v>
      </c>
      <c r="T6113" s="5" t="s">
        <v>117</v>
      </c>
      <c r="U6113" s="5">
        <v>24</v>
      </c>
      <c r="V6113" s="5" t="str">
        <f>PROPER(DatosTransformados[[#This Row],[Payment Method Hidden]])</f>
        <v>Direct Debit</v>
      </c>
      <c r="W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113" s="5">
        <v>1406</v>
      </c>
      <c r="Y6113" s="5"/>
      <c r="Z6113" s="5"/>
      <c r="AA6113" s="5" t="s">
        <v>3109</v>
      </c>
      <c r="AB6113" s="6">
        <f>DATEVALUE(DatosTransformados[[#This Row],[Contact Date Hidden]])</f>
        <v>44349</v>
      </c>
      <c r="AC6113" s="6">
        <v>44156</v>
      </c>
      <c r="AD6113" s="5" t="s">
        <v>28</v>
      </c>
      <c r="AE6113" s="5" t="str">
        <f>VLOOKUP(DatosTransformados[[#This Row],[Customer Segment Hidden]],Tabla3[#All],2,FALSE)</f>
        <v>High</v>
      </c>
      <c r="AF6113" s="12">
        <v>19.436717988540359</v>
      </c>
      <c r="AG6113" s="5">
        <v>6</v>
      </c>
      <c r="AH6113" s="5" t="s">
        <v>29</v>
      </c>
      <c r="AI6113" s="5" t="str">
        <f>IFERROR(VLOOKUP(DatosTransformados[[#This Row],[Preferred Contact Method Hidden]],Tabla3[#All],2,FALSE),DatosTransformados[[#This Row],[Preferred Contact Method Hidden]])</f>
        <v>Email</v>
      </c>
      <c r="AJ6113" s="5" t="str">
        <f>VLOOKUP(DatosTransformados[[#This Row],[Applied Discount Hidden]],Tabla3[#All],2,FALSE)</f>
        <v>No</v>
      </c>
      <c r="AK6113" s="5" t="b">
        <v>0</v>
      </c>
    </row>
    <row r="6114" spans="1:37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">
        <v>21</v>
      </c>
      <c r="O61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4" s="2" t="s">
        <v>21</v>
      </c>
      <c r="Q6114" s="2">
        <v>0</v>
      </c>
      <c r="R6114" s="2" t="s">
        <v>21</v>
      </c>
      <c r="S6114" s="2" t="s">
        <v>34</v>
      </c>
      <c r="T6114" s="2" t="s">
        <v>169</v>
      </c>
      <c r="U6114" s="2">
        <v>7</v>
      </c>
      <c r="V6114" s="2" t="str">
        <f>PROPER(DatosTransformados[[#This Row],[Payment Method Hidden]])</f>
        <v>Paper Check</v>
      </c>
      <c r="W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114" s="2">
        <v>60</v>
      </c>
      <c r="Y6114" s="2"/>
      <c r="Z6114" s="2"/>
      <c r="AA6114" s="2" t="s">
        <v>6616</v>
      </c>
      <c r="AB6114" s="3">
        <f>DATEVALUE(DatosTransformados[[#This Row],[Contact Date Hidden]])</f>
        <v>44156</v>
      </c>
      <c r="AC6114" s="3">
        <v>44402</v>
      </c>
      <c r="AD6114" s="2" t="s">
        <v>44</v>
      </c>
      <c r="AE6114" s="2" t="str">
        <f>VLOOKUP(DatosTransformados[[#This Row],[Customer Segment Hidden]],Tabla3[#All],2,FALSE)</f>
        <v>Medium</v>
      </c>
      <c r="AF6114" s="11">
        <v>6.7586669225415221</v>
      </c>
      <c r="AG6114" s="2">
        <v>1</v>
      </c>
      <c r="AH6114" s="2" t="s">
        <v>49</v>
      </c>
      <c r="AI6114" s="2" t="str">
        <f>IFERROR(VLOOKUP(DatosTransformados[[#This Row],[Preferred Contact Method Hidden]],Tabla3[#All],2,FALSE),DatosTransformados[[#This Row],[Preferred Contact Method Hidden]])</f>
        <v>Phone</v>
      </c>
      <c r="AJ6114" s="2" t="str">
        <f>VLOOKUP(DatosTransformados[[#This Row],[Applied Discount Hidden]],Tabla3[#All],2,FALSE)</f>
        <v>No</v>
      </c>
      <c r="AK6114" s="2" t="b">
        <v>0</v>
      </c>
    </row>
    <row r="6115" spans="1:37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">
        <v>21</v>
      </c>
      <c r="O61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5" s="5" t="s">
        <v>21</v>
      </c>
      <c r="Q6115" s="5">
        <v>0</v>
      </c>
      <c r="R6115" s="5" t="s">
        <v>21</v>
      </c>
      <c r="S6115" s="5" t="s">
        <v>24</v>
      </c>
      <c r="T6115" s="5" t="s">
        <v>25</v>
      </c>
      <c r="U6115" s="5">
        <v>8</v>
      </c>
      <c r="V6115" s="5" t="str">
        <f>PROPER(DatosTransformados[[#This Row],[Payment Method Hidden]])</f>
        <v>Credit Card</v>
      </c>
      <c r="W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115" s="5">
        <v>25</v>
      </c>
      <c r="Y6115" s="5"/>
      <c r="Z6115" s="5"/>
      <c r="AA6115" s="5" t="s">
        <v>6650</v>
      </c>
      <c r="AB6115" s="6">
        <f>DATEVALUE(DatosTransformados[[#This Row],[Contact Date Hidden]])</f>
        <v>44832</v>
      </c>
      <c r="AC6115" s="6">
        <v>43938</v>
      </c>
      <c r="AD6115" s="5" t="s">
        <v>28</v>
      </c>
      <c r="AE6115" s="5" t="str">
        <f>VLOOKUP(DatosTransformados[[#This Row],[Customer Segment Hidden]],Tabla3[#All],2,FALSE)</f>
        <v>High</v>
      </c>
      <c r="AF6115" s="12">
        <v>9.5968879536387171</v>
      </c>
      <c r="AG6115" s="5">
        <v>4</v>
      </c>
      <c r="AH6115" s="5" t="s">
        <v>29</v>
      </c>
      <c r="AI6115" s="5" t="str">
        <f>IFERROR(VLOOKUP(DatosTransformados[[#This Row],[Preferred Contact Method Hidden]],Tabla3[#All],2,FALSE),DatosTransformados[[#This Row],[Preferred Contact Method Hidden]])</f>
        <v>Email</v>
      </c>
      <c r="AJ6115" s="5" t="str">
        <f>VLOOKUP(DatosTransformados[[#This Row],[Applied Discount Hidden]],Tabla3[#All],2,FALSE)</f>
        <v>No</v>
      </c>
      <c r="AK6115" s="5" t="b">
        <v>0</v>
      </c>
    </row>
    <row r="6116" spans="1:37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">
        <v>21</v>
      </c>
      <c r="O61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6" s="2" t="s">
        <v>21</v>
      </c>
      <c r="Q6116" s="2">
        <v>0</v>
      </c>
      <c r="R6116" s="2" t="s">
        <v>21</v>
      </c>
      <c r="S6116" s="2" t="s">
        <v>34</v>
      </c>
      <c r="T6116" s="2" t="s">
        <v>123</v>
      </c>
      <c r="U6116" s="2">
        <v>68</v>
      </c>
      <c r="V6116" s="2" t="str">
        <f>PROPER(DatosTransformados[[#This Row],[Payment Method Hidden]])</f>
        <v>Credit Card</v>
      </c>
      <c r="W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X6116" s="2">
        <v>4608</v>
      </c>
      <c r="Y6116" s="2"/>
      <c r="Z6116" s="2"/>
      <c r="AA6116" s="2" t="s">
        <v>515</v>
      </c>
      <c r="AB6116" s="3">
        <f>DATEVALUE(DatosTransformados[[#This Row],[Contact Date Hidden]])</f>
        <v>44059</v>
      </c>
      <c r="AC6116" s="3">
        <v>44970</v>
      </c>
      <c r="AD6116" s="2" t="s">
        <v>38</v>
      </c>
      <c r="AE6116" s="2" t="str">
        <f>VLOOKUP(DatosTransformados[[#This Row],[Customer Segment Hidden]],Tabla3[#All],2,FALSE)</f>
        <v>Low</v>
      </c>
      <c r="AF6116" s="11">
        <v>58.863449871553378</v>
      </c>
      <c r="AG6116" s="2">
        <v>7</v>
      </c>
      <c r="AH6116" s="2" t="s">
        <v>49</v>
      </c>
      <c r="AI6116" s="2" t="str">
        <f>IFERROR(VLOOKUP(DatosTransformados[[#This Row],[Preferred Contact Method Hidden]],Tabla3[#All],2,FALSE),DatosTransformados[[#This Row],[Preferred Contact Method Hidden]])</f>
        <v>Phone</v>
      </c>
      <c r="AJ6116" s="2" t="str">
        <f>VLOOKUP(DatosTransformados[[#This Row],[Applied Discount Hidden]],Tabla3[#All],2,FALSE)</f>
        <v>Yes</v>
      </c>
      <c r="AK6116" s="2" t="b">
        <v>1</v>
      </c>
    </row>
    <row r="6117" spans="1:37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">
        <v>21</v>
      </c>
      <c r="O61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7" s="5" t="s">
        <v>21</v>
      </c>
      <c r="Q6117" s="5">
        <v>0</v>
      </c>
      <c r="R6117" s="5" t="s">
        <v>33</v>
      </c>
      <c r="S6117" s="5" t="s">
        <v>52</v>
      </c>
      <c r="T6117" s="5" t="s">
        <v>25</v>
      </c>
      <c r="U6117" s="5">
        <v>46</v>
      </c>
      <c r="V6117" s="5" t="str">
        <f>PROPER(DatosTransformados[[#This Row],[Payment Method Hidden]])</f>
        <v>Credit Card</v>
      </c>
      <c r="W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117" s="5">
        <v>3261</v>
      </c>
      <c r="Y6117" s="5"/>
      <c r="Z6117" s="5"/>
      <c r="AA6117" s="5" t="s">
        <v>7171</v>
      </c>
      <c r="AB6117" s="6">
        <f>DATEVALUE(DatosTransformados[[#This Row],[Contact Date Hidden]])</f>
        <v>44853</v>
      </c>
      <c r="AC6117" s="6">
        <v>44409</v>
      </c>
      <c r="AD6117" s="5" t="s">
        <v>28</v>
      </c>
      <c r="AE6117" s="5" t="str">
        <f>VLOOKUP(DatosTransformados[[#This Row],[Customer Segment Hidden]],Tabla3[#All],2,FALSE)</f>
        <v>High</v>
      </c>
      <c r="AF6117" s="12">
        <v>51.061502573870797</v>
      </c>
      <c r="AG6117" s="5">
        <v>5</v>
      </c>
      <c r="AH6117" s="5" t="s">
        <v>63</v>
      </c>
      <c r="AI6117" s="5" t="str">
        <f>IFERROR(VLOOKUP(DatosTransformados[[#This Row],[Preferred Contact Method Hidden]],Tabla3[#All],2,FALSE),DatosTransformados[[#This Row],[Preferred Contact Method Hidden]])</f>
        <v>SMS</v>
      </c>
      <c r="AJ6117" s="5" t="str">
        <f>VLOOKUP(DatosTransformados[[#This Row],[Applied Discount Hidden]],Tabla3[#All],2,FALSE)</f>
        <v>Yes</v>
      </c>
      <c r="AK6117" s="5" t="b">
        <v>1</v>
      </c>
    </row>
    <row r="6118" spans="1:37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">
        <v>21</v>
      </c>
      <c r="O61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8" s="2" t="s">
        <v>21</v>
      </c>
      <c r="Q6118" s="2">
        <v>0</v>
      </c>
      <c r="R6118" s="2" t="s">
        <v>33</v>
      </c>
      <c r="S6118" s="2" t="s">
        <v>24</v>
      </c>
      <c r="T6118" s="2" t="s">
        <v>35</v>
      </c>
      <c r="U6118" s="2">
        <v>34</v>
      </c>
      <c r="V6118" s="2" t="str">
        <f>PROPER(DatosTransformados[[#This Row],[Payment Method Hidden]])</f>
        <v>Direct Debit</v>
      </c>
      <c r="W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118" s="2">
        <v>1202</v>
      </c>
      <c r="Y6118" s="2" t="s">
        <v>87</v>
      </c>
      <c r="Z6118" s="2" t="s">
        <v>1400</v>
      </c>
      <c r="AA6118" s="2" t="s">
        <v>7368</v>
      </c>
      <c r="AB6118" s="3">
        <f>DATEVALUE(DatosTransformados[[#This Row],[Contact Date Hidden]])</f>
        <v>44015</v>
      </c>
      <c r="AC6118" s="3">
        <v>44667</v>
      </c>
      <c r="AD6118" s="2" t="s">
        <v>38</v>
      </c>
      <c r="AE6118" s="2" t="str">
        <f>VLOOKUP(DatosTransformados[[#This Row],[Customer Segment Hidden]],Tabla3[#All],2,FALSE)</f>
        <v>Low</v>
      </c>
      <c r="AF6118" s="11">
        <v>30.9767810569607</v>
      </c>
      <c r="AG6118" s="2">
        <v>5</v>
      </c>
      <c r="AH6118" s="2" t="s">
        <v>63</v>
      </c>
      <c r="AI6118" s="2" t="str">
        <f>IFERROR(VLOOKUP(DatosTransformados[[#This Row],[Preferred Contact Method Hidden]],Tabla3[#All],2,FALSE),DatosTransformados[[#This Row],[Preferred Contact Method Hidden]])</f>
        <v>SMS</v>
      </c>
      <c r="AJ6118" s="2" t="str">
        <f>VLOOKUP(DatosTransformados[[#This Row],[Applied Discount Hidden]],Tabla3[#All],2,FALSE)</f>
        <v>Yes</v>
      </c>
      <c r="AK6118" s="2" t="b">
        <v>1</v>
      </c>
    </row>
    <row r="6119" spans="1:37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">
        <v>33</v>
      </c>
      <c r="O61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19" s="5" t="s">
        <v>21</v>
      </c>
      <c r="Q6119" s="5">
        <v>0</v>
      </c>
      <c r="R6119" s="5" t="s">
        <v>21</v>
      </c>
      <c r="S6119" s="5" t="s">
        <v>34</v>
      </c>
      <c r="T6119" s="5" t="s">
        <v>35</v>
      </c>
      <c r="U6119" s="5">
        <v>46</v>
      </c>
      <c r="V6119" s="5" t="str">
        <f>PROPER(DatosTransformados[[#This Row],[Payment Method Hidden]])</f>
        <v>Direct Debit</v>
      </c>
      <c r="W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119" s="5">
        <v>2786</v>
      </c>
      <c r="Y6119" s="5"/>
      <c r="Z6119" s="5"/>
      <c r="AA6119" s="5" t="s">
        <v>4711</v>
      </c>
      <c r="AB6119" s="6">
        <f>DATEVALUE(DatosTransformados[[#This Row],[Contact Date Hidden]])</f>
        <v>44525</v>
      </c>
      <c r="AC6119" s="6">
        <v>44729</v>
      </c>
      <c r="AD6119" s="5" t="s">
        <v>38</v>
      </c>
      <c r="AE6119" s="5" t="str">
        <f>VLOOKUP(DatosTransformados[[#This Row],[Customer Segment Hidden]],Tabla3[#All],2,FALSE)</f>
        <v>Low</v>
      </c>
      <c r="AF6119" s="12">
        <v>43.603017470449217</v>
      </c>
      <c r="AG6119" s="5">
        <v>3</v>
      </c>
      <c r="AH6119" s="5" t="s">
        <v>63</v>
      </c>
      <c r="AI6119" s="5" t="str">
        <f>IFERROR(VLOOKUP(DatosTransformados[[#This Row],[Preferred Contact Method Hidden]],Tabla3[#All],2,FALSE),DatosTransformados[[#This Row],[Preferred Contact Method Hidden]])</f>
        <v>SMS</v>
      </c>
      <c r="AJ6119" s="5" t="str">
        <f>VLOOKUP(DatosTransformados[[#This Row],[Applied Discount Hidden]],Tabla3[#All],2,FALSE)</f>
        <v>No</v>
      </c>
      <c r="AK6119" s="5" t="b">
        <v>0</v>
      </c>
    </row>
    <row r="6120" spans="1:37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">
        <v>21</v>
      </c>
      <c r="O61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0" s="2" t="s">
        <v>21</v>
      </c>
      <c r="Q6120" s="2">
        <v>0</v>
      </c>
      <c r="R6120" s="2" t="s">
        <v>33</v>
      </c>
      <c r="S6120" s="2" t="s">
        <v>52</v>
      </c>
      <c r="T6120" s="2" t="s">
        <v>123</v>
      </c>
      <c r="U6120" s="2">
        <v>38</v>
      </c>
      <c r="V6120" s="2" t="str">
        <f>PROPER(DatosTransformados[[#This Row],[Payment Method Hidden]])</f>
        <v>Credit Card</v>
      </c>
      <c r="W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120" s="2">
        <v>2684</v>
      </c>
      <c r="Y6120" s="2"/>
      <c r="Z6120" s="2"/>
      <c r="AA6120" s="2" t="s">
        <v>1262</v>
      </c>
      <c r="AB6120" s="3">
        <f>DATEVALUE(DatosTransformados[[#This Row],[Contact Date Hidden]])</f>
        <v>44808</v>
      </c>
      <c r="AC6120" s="3">
        <v>44610</v>
      </c>
      <c r="AD6120" s="2" t="s">
        <v>44</v>
      </c>
      <c r="AE6120" s="2" t="str">
        <f>VLOOKUP(DatosTransformados[[#This Row],[Customer Segment Hidden]],Tabla3[#All],2,FALSE)</f>
        <v>Medium</v>
      </c>
      <c r="AF6120" s="11">
        <v>31.444474953927909</v>
      </c>
      <c r="AG6120" s="2">
        <v>0</v>
      </c>
      <c r="AH6120" s="2" t="s">
        <v>63</v>
      </c>
      <c r="AI6120" s="2" t="str">
        <f>IFERROR(VLOOKUP(DatosTransformados[[#This Row],[Preferred Contact Method Hidden]],Tabla3[#All],2,FALSE),DatosTransformados[[#This Row],[Preferred Contact Method Hidden]])</f>
        <v>SMS</v>
      </c>
      <c r="AJ6120" s="2" t="str">
        <f>VLOOKUP(DatosTransformados[[#This Row],[Applied Discount Hidden]],Tabla3[#All],2,FALSE)</f>
        <v>No</v>
      </c>
      <c r="AK6120" s="2" t="b">
        <v>0</v>
      </c>
    </row>
    <row r="6121" spans="1:37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">
        <v>33</v>
      </c>
      <c r="O61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1" s="5" t="s">
        <v>21</v>
      </c>
      <c r="Q6121" s="5">
        <v>0</v>
      </c>
      <c r="R6121" s="5" t="s">
        <v>21</v>
      </c>
      <c r="S6121" s="5" t="s">
        <v>24</v>
      </c>
      <c r="T6121" s="5" t="s">
        <v>35</v>
      </c>
      <c r="U6121" s="5">
        <v>36</v>
      </c>
      <c r="V6121" s="5" t="str">
        <f>PROPER(DatosTransformados[[#This Row],[Payment Method Hidden]])</f>
        <v>Direct Debit</v>
      </c>
      <c r="W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121" s="5">
        <v>534</v>
      </c>
      <c r="Y6121" s="5" t="s">
        <v>87</v>
      </c>
      <c r="Z6121" s="5" t="s">
        <v>535</v>
      </c>
      <c r="AA6121" s="5" t="s">
        <v>8697</v>
      </c>
      <c r="AB6121" s="6">
        <f>DATEVALUE(DatosTransformados[[#This Row],[Contact Date Hidden]])</f>
        <v>44954</v>
      </c>
      <c r="AC6121" s="6">
        <v>44562</v>
      </c>
      <c r="AD6121" s="5" t="s">
        <v>44</v>
      </c>
      <c r="AE6121" s="5" t="str">
        <f>VLOOKUP(DatosTransformados[[#This Row],[Customer Segment Hidden]],Tabla3[#All],2,FALSE)</f>
        <v>Medium</v>
      </c>
      <c r="AF6121" s="12">
        <v>42.027832777334389</v>
      </c>
      <c r="AG6121" s="5">
        <v>10</v>
      </c>
      <c r="AH6121" s="5" t="s">
        <v>63</v>
      </c>
      <c r="AI6121" s="5" t="str">
        <f>IFERROR(VLOOKUP(DatosTransformados[[#This Row],[Preferred Contact Method Hidden]],Tabla3[#All],2,FALSE),DatosTransformados[[#This Row],[Preferred Contact Method Hidden]])</f>
        <v>SMS</v>
      </c>
      <c r="AJ6121" s="5" t="str">
        <f>VLOOKUP(DatosTransformados[[#This Row],[Applied Discount Hidden]],Tabla3[#All],2,FALSE)</f>
        <v>No</v>
      </c>
      <c r="AK6121" s="5" t="b">
        <v>0</v>
      </c>
    </row>
    <row r="6122" spans="1:37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">
        <v>21</v>
      </c>
      <c r="O61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2" s="2" t="s">
        <v>33</v>
      </c>
      <c r="Q6122" s="2">
        <v>2</v>
      </c>
      <c r="R6122" s="2" t="s">
        <v>21</v>
      </c>
      <c r="S6122" s="2" t="s">
        <v>24</v>
      </c>
      <c r="T6122" s="2" t="s">
        <v>35</v>
      </c>
      <c r="U6122" s="2">
        <v>18</v>
      </c>
      <c r="V6122" s="2" t="str">
        <f>PROPER(DatosTransformados[[#This Row],[Payment Method Hidden]])</f>
        <v>Direct Debit</v>
      </c>
      <c r="W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122" s="2">
        <v>834</v>
      </c>
      <c r="Y6122" s="2"/>
      <c r="Z6122" s="2"/>
      <c r="AA6122" s="2" t="s">
        <v>3256</v>
      </c>
      <c r="AB6122" s="3">
        <f>DATEVALUE(DatosTransformados[[#This Row],[Contact Date Hidden]])</f>
        <v>45159</v>
      </c>
      <c r="AC6122" s="3">
        <v>45027</v>
      </c>
      <c r="AD6122" s="2" t="s">
        <v>44</v>
      </c>
      <c r="AE6122" s="2" t="str">
        <f>VLOOKUP(DatosTransformados[[#This Row],[Customer Segment Hidden]],Tabla3[#All],2,FALSE)</f>
        <v>Medium</v>
      </c>
      <c r="AF6122" s="11">
        <v>14.94329769799428</v>
      </c>
      <c r="AG6122" s="2">
        <v>2</v>
      </c>
      <c r="AH6122" s="2" t="s">
        <v>63</v>
      </c>
      <c r="AI6122" s="2" t="str">
        <f>IFERROR(VLOOKUP(DatosTransformados[[#This Row],[Preferred Contact Method Hidden]],Tabla3[#All],2,FALSE),DatosTransformados[[#This Row],[Preferred Contact Method Hidden]])</f>
        <v>SMS</v>
      </c>
      <c r="AJ6122" s="2" t="str">
        <f>VLOOKUP(DatosTransformados[[#This Row],[Applied Discount Hidden]],Tabla3[#All],2,FALSE)</f>
        <v>Yes</v>
      </c>
      <c r="AK6122" s="2" t="b">
        <v>1</v>
      </c>
    </row>
    <row r="6123" spans="1:37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">
        <v>21</v>
      </c>
      <c r="O61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3" s="5" t="s">
        <v>21</v>
      </c>
      <c r="Q6123" s="5">
        <v>0</v>
      </c>
      <c r="R6123" s="5" t="s">
        <v>21</v>
      </c>
      <c r="S6123" s="5" t="s">
        <v>24</v>
      </c>
      <c r="T6123" s="5" t="s">
        <v>25</v>
      </c>
      <c r="U6123" s="5">
        <v>12</v>
      </c>
      <c r="V6123" s="5" t="str">
        <f>PROPER(DatosTransformados[[#This Row],[Payment Method Hidden]])</f>
        <v>Credit Card</v>
      </c>
      <c r="W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123" s="5">
        <v>12</v>
      </c>
      <c r="Y6123" s="5"/>
      <c r="Z6123" s="5"/>
      <c r="AA6123" s="5" t="s">
        <v>2469</v>
      </c>
      <c r="AB6123" s="6">
        <f>DATEVALUE(DatosTransformados[[#This Row],[Contact Date Hidden]])</f>
        <v>44662</v>
      </c>
      <c r="AC6123" s="6">
        <v>44326</v>
      </c>
      <c r="AD6123" s="5" t="s">
        <v>28</v>
      </c>
      <c r="AE6123" s="5" t="str">
        <f>VLOOKUP(DatosTransformados[[#This Row],[Customer Segment Hidden]],Tabla3[#All],2,FALSE)</f>
        <v>High</v>
      </c>
      <c r="AF6123" s="12">
        <v>10.39215898909773</v>
      </c>
      <c r="AG6123" s="5">
        <v>2</v>
      </c>
      <c r="AH6123" s="5" t="s">
        <v>63</v>
      </c>
      <c r="AI6123" s="5" t="str">
        <f>IFERROR(VLOOKUP(DatosTransformados[[#This Row],[Preferred Contact Method Hidden]],Tabla3[#All],2,FALSE),DatosTransformados[[#This Row],[Preferred Contact Method Hidden]])</f>
        <v>SMS</v>
      </c>
      <c r="AJ6123" s="5" t="str">
        <f>VLOOKUP(DatosTransformados[[#This Row],[Applied Discount Hidden]],Tabla3[#All],2,FALSE)</f>
        <v>Yes</v>
      </c>
      <c r="AK6123" s="5" t="b">
        <v>1</v>
      </c>
    </row>
    <row r="6124" spans="1:37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">
        <v>21</v>
      </c>
      <c r="O61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4" s="2" t="s">
        <v>33</v>
      </c>
      <c r="Q6124" s="2">
        <v>6</v>
      </c>
      <c r="R6124" s="2" t="s">
        <v>21</v>
      </c>
      <c r="S6124" s="2" t="s">
        <v>24</v>
      </c>
      <c r="T6124" s="2" t="s">
        <v>35</v>
      </c>
      <c r="U6124" s="2">
        <v>38</v>
      </c>
      <c r="V6124" s="2" t="str">
        <f>PROPER(DatosTransformados[[#This Row],[Payment Method Hidden]])</f>
        <v>Direct Debit</v>
      </c>
      <c r="W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124" s="2">
        <v>1431</v>
      </c>
      <c r="Y6124" s="2"/>
      <c r="Z6124" s="2"/>
      <c r="AA6124" s="2" t="s">
        <v>2805</v>
      </c>
      <c r="AB6124" s="3">
        <f>DATEVALUE(DatosTransformados[[#This Row],[Contact Date Hidden]])</f>
        <v>44879</v>
      </c>
      <c r="AC6124" s="3">
        <v>45283</v>
      </c>
      <c r="AD6124" s="2" t="s">
        <v>28</v>
      </c>
      <c r="AE6124" s="2" t="str">
        <f>VLOOKUP(DatosTransformados[[#This Row],[Customer Segment Hidden]],Tabla3[#All],2,FALSE)</f>
        <v>High</v>
      </c>
      <c r="AF6124" s="11">
        <v>38.769159747170001</v>
      </c>
      <c r="AG6124" s="2">
        <v>6</v>
      </c>
      <c r="AH6124" s="2" t="s">
        <v>29</v>
      </c>
      <c r="AI6124" s="2" t="str">
        <f>IFERROR(VLOOKUP(DatosTransformados[[#This Row],[Preferred Contact Method Hidden]],Tabla3[#All],2,FALSE),DatosTransformados[[#This Row],[Preferred Contact Method Hidden]])</f>
        <v>Email</v>
      </c>
      <c r="AJ6124" s="2" t="str">
        <f>VLOOKUP(DatosTransformados[[#This Row],[Applied Discount Hidden]],Tabla3[#All],2,FALSE)</f>
        <v>Yes</v>
      </c>
      <c r="AK6124" s="2" t="b">
        <v>1</v>
      </c>
    </row>
    <row r="6125" spans="1:37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">
        <v>21</v>
      </c>
      <c r="O61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5" s="5" t="s">
        <v>21</v>
      </c>
      <c r="Q6125" s="5">
        <v>0</v>
      </c>
      <c r="R6125" s="5" t="s">
        <v>33</v>
      </c>
      <c r="S6125" s="5" t="s">
        <v>24</v>
      </c>
      <c r="T6125" s="5" t="s">
        <v>117</v>
      </c>
      <c r="U6125" s="5">
        <v>44</v>
      </c>
      <c r="V6125" s="5" t="str">
        <f>PROPER(DatosTransformados[[#This Row],[Payment Method Hidden]])</f>
        <v>Direct Debit</v>
      </c>
      <c r="W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125" s="5">
        <v>688</v>
      </c>
      <c r="Y6125" s="5"/>
      <c r="Z6125" s="5"/>
      <c r="AA6125" s="5" t="s">
        <v>1571</v>
      </c>
      <c r="AB6125" s="6">
        <f>DATEVALUE(DatosTransformados[[#This Row],[Contact Date Hidden]])</f>
        <v>44106</v>
      </c>
      <c r="AC6125" s="6">
        <v>44277</v>
      </c>
      <c r="AD6125" s="5" t="s">
        <v>38</v>
      </c>
      <c r="AE6125" s="5" t="str">
        <f>VLOOKUP(DatosTransformados[[#This Row],[Customer Segment Hidden]],Tabla3[#All],2,FALSE)</f>
        <v>Low</v>
      </c>
      <c r="AF6125" s="12">
        <v>42.105412822873902</v>
      </c>
      <c r="AG6125" s="5">
        <v>1</v>
      </c>
      <c r="AH6125" s="5" t="s">
        <v>49</v>
      </c>
      <c r="AI6125" s="5" t="str">
        <f>IFERROR(VLOOKUP(DatosTransformados[[#This Row],[Preferred Contact Method Hidden]],Tabla3[#All],2,FALSE),DatosTransformados[[#This Row],[Preferred Contact Method Hidden]])</f>
        <v>Phone</v>
      </c>
      <c r="AJ6125" s="5" t="str">
        <f>VLOOKUP(DatosTransformados[[#This Row],[Applied Discount Hidden]],Tabla3[#All],2,FALSE)</f>
        <v>No</v>
      </c>
      <c r="AK6125" s="5" t="b">
        <v>0</v>
      </c>
    </row>
    <row r="6126" spans="1:37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">
        <v>21</v>
      </c>
      <c r="O61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6" s="2" t="s">
        <v>21</v>
      </c>
      <c r="Q6126" s="2">
        <v>0</v>
      </c>
      <c r="R6126" s="2" t="s">
        <v>21</v>
      </c>
      <c r="S6126" s="2" t="s">
        <v>24</v>
      </c>
      <c r="T6126" s="2" t="s">
        <v>25</v>
      </c>
      <c r="U6126" s="2">
        <v>7</v>
      </c>
      <c r="V6126" s="2" t="str">
        <f>PROPER(DatosTransformados[[#This Row],[Payment Method Hidden]])</f>
        <v>Credit Card</v>
      </c>
      <c r="W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126" s="2">
        <v>7</v>
      </c>
      <c r="Y6126" s="2"/>
      <c r="Z6126" s="2"/>
      <c r="AA6126" s="2" t="s">
        <v>8703</v>
      </c>
      <c r="AB6126" s="3">
        <f>DATEVALUE(DatosTransformados[[#This Row],[Contact Date Hidden]])</f>
        <v>44893</v>
      </c>
      <c r="AC6126" s="3">
        <v>44762</v>
      </c>
      <c r="AD6126" s="2" t="s">
        <v>44</v>
      </c>
      <c r="AE6126" s="2" t="str">
        <f>VLOOKUP(DatosTransformados[[#This Row],[Customer Segment Hidden]],Tabla3[#All],2,FALSE)</f>
        <v>Medium</v>
      </c>
      <c r="AF6126" s="11">
        <v>5.9235299091774696</v>
      </c>
      <c r="AG6126" s="2">
        <v>9</v>
      </c>
      <c r="AH6126" s="2" t="s">
        <v>63</v>
      </c>
      <c r="AI6126" s="2" t="str">
        <f>IFERROR(VLOOKUP(DatosTransformados[[#This Row],[Preferred Contact Method Hidden]],Tabla3[#All],2,FALSE),DatosTransformados[[#This Row],[Preferred Contact Method Hidden]])</f>
        <v>SMS</v>
      </c>
      <c r="AJ6126" s="2" t="str">
        <f>VLOOKUP(DatosTransformados[[#This Row],[Applied Discount Hidden]],Tabla3[#All],2,FALSE)</f>
        <v>No</v>
      </c>
      <c r="AK6126" s="2" t="b">
        <v>0</v>
      </c>
    </row>
    <row r="6127" spans="1:37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">
        <v>21</v>
      </c>
      <c r="O61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7" s="5" t="s">
        <v>21</v>
      </c>
      <c r="Q6127" s="5">
        <v>0</v>
      </c>
      <c r="R6127" s="5" t="s">
        <v>33</v>
      </c>
      <c r="S6127" s="5" t="s">
        <v>34</v>
      </c>
      <c r="T6127" s="5" t="s">
        <v>35</v>
      </c>
      <c r="U6127" s="5">
        <v>31</v>
      </c>
      <c r="V6127" s="5" t="str">
        <f>PROPER(DatosTransformados[[#This Row],[Payment Method Hidden]])</f>
        <v>Direct Debit</v>
      </c>
      <c r="W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127" s="5">
        <v>1410</v>
      </c>
      <c r="Y6127" s="5"/>
      <c r="Z6127" s="5"/>
      <c r="AA6127" s="5" t="s">
        <v>2373</v>
      </c>
      <c r="AB6127" s="6">
        <f>DATEVALUE(DatosTransformados[[#This Row],[Contact Date Hidden]])</f>
        <v>44127</v>
      </c>
      <c r="AC6127" s="6">
        <v>44685</v>
      </c>
      <c r="AD6127" s="5" t="s">
        <v>28</v>
      </c>
      <c r="AE6127" s="5" t="str">
        <f>VLOOKUP(DatosTransformados[[#This Row],[Customer Segment Hidden]],Tabla3[#All],2,FALSE)</f>
        <v>High</v>
      </c>
      <c r="AF6127" s="12">
        <v>32.848983990995237</v>
      </c>
      <c r="AG6127" s="5">
        <v>0</v>
      </c>
      <c r="AH6127" s="5" t="s">
        <v>63</v>
      </c>
      <c r="AI6127" s="5" t="str">
        <f>IFERROR(VLOOKUP(DatosTransformados[[#This Row],[Preferred Contact Method Hidden]],Tabla3[#All],2,FALSE),DatosTransformados[[#This Row],[Preferred Contact Method Hidden]])</f>
        <v>SMS</v>
      </c>
      <c r="AJ6127" s="5" t="str">
        <f>VLOOKUP(DatosTransformados[[#This Row],[Applied Discount Hidden]],Tabla3[#All],2,FALSE)</f>
        <v>Yes</v>
      </c>
      <c r="AK6127" s="5" t="b">
        <v>1</v>
      </c>
    </row>
    <row r="6128" spans="1:37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">
        <v>21</v>
      </c>
      <c r="O61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8" s="2" t="s">
        <v>21</v>
      </c>
      <c r="Q6128" s="2">
        <v>0</v>
      </c>
      <c r="R6128" s="2" t="s">
        <v>21</v>
      </c>
      <c r="S6128" s="2" t="s">
        <v>52</v>
      </c>
      <c r="T6128" s="2" t="s">
        <v>123</v>
      </c>
      <c r="U6128" s="2">
        <v>12</v>
      </c>
      <c r="V6128" s="2" t="str">
        <f>PROPER(DatosTransformados[[#This Row],[Payment Method Hidden]])</f>
        <v>Credit Card</v>
      </c>
      <c r="W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128" s="2">
        <v>547</v>
      </c>
      <c r="Y6128" s="2"/>
      <c r="Z6128" s="2"/>
      <c r="AA6128" s="2" t="s">
        <v>3488</v>
      </c>
      <c r="AB6128" s="3">
        <f>DATEVALUE(DatosTransformados[[#This Row],[Contact Date Hidden]])</f>
        <v>44531</v>
      </c>
      <c r="AC6128" s="3">
        <v>43958</v>
      </c>
      <c r="AD6128" s="2" t="s">
        <v>38</v>
      </c>
      <c r="AE6128" s="2" t="str">
        <f>VLOOKUP(DatosTransformados[[#This Row],[Customer Segment Hidden]],Tabla3[#All],2,FALSE)</f>
        <v>Low</v>
      </c>
      <c r="AF6128" s="11">
        <v>11.11598788347567</v>
      </c>
      <c r="AG6128" s="2">
        <v>5</v>
      </c>
      <c r="AH6128" s="2" t="s">
        <v>29</v>
      </c>
      <c r="AI6128" s="2" t="str">
        <f>IFERROR(VLOOKUP(DatosTransformados[[#This Row],[Preferred Contact Method Hidden]],Tabla3[#All],2,FALSE),DatosTransformados[[#This Row],[Preferred Contact Method Hidden]])</f>
        <v>Email</v>
      </c>
      <c r="AJ6128" s="2" t="str">
        <f>VLOOKUP(DatosTransformados[[#This Row],[Applied Discount Hidden]],Tabla3[#All],2,FALSE)</f>
        <v>Yes</v>
      </c>
      <c r="AK6128" s="2" t="b">
        <v>1</v>
      </c>
    </row>
    <row r="6129" spans="1:37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">
        <v>21</v>
      </c>
      <c r="O61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29" s="5" t="s">
        <v>21</v>
      </c>
      <c r="Q6129" s="5">
        <v>0</v>
      </c>
      <c r="R6129" s="5" t="s">
        <v>21</v>
      </c>
      <c r="S6129" s="5" t="s">
        <v>24</v>
      </c>
      <c r="T6129" s="5" t="s">
        <v>25</v>
      </c>
      <c r="U6129" s="5">
        <v>12</v>
      </c>
      <c r="V6129" s="5" t="str">
        <f>PROPER(DatosTransformados[[#This Row],[Payment Method Hidden]])</f>
        <v>Credit Card</v>
      </c>
      <c r="W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129" s="5">
        <v>320</v>
      </c>
      <c r="Y6129" s="5"/>
      <c r="Z6129" s="5"/>
      <c r="AA6129" s="5" t="s">
        <v>3143</v>
      </c>
      <c r="AB6129" s="6">
        <f>DATEVALUE(DatosTransformados[[#This Row],[Contact Date Hidden]])</f>
        <v>44971</v>
      </c>
      <c r="AC6129" s="6">
        <v>45144</v>
      </c>
      <c r="AD6129" s="5" t="s">
        <v>28</v>
      </c>
      <c r="AE6129" s="5" t="str">
        <f>VLOOKUP(DatosTransformados[[#This Row],[Customer Segment Hidden]],Tabla3[#All],2,FALSE)</f>
        <v>High</v>
      </c>
      <c r="AF6129" s="12">
        <v>14.035489271668681</v>
      </c>
      <c r="AG6129" s="5">
        <v>2</v>
      </c>
      <c r="AH6129" s="5" t="s">
        <v>29</v>
      </c>
      <c r="AI6129" s="5" t="str">
        <f>IFERROR(VLOOKUP(DatosTransformados[[#This Row],[Preferred Contact Method Hidden]],Tabla3[#All],2,FALSE),DatosTransformados[[#This Row],[Preferred Contact Method Hidden]])</f>
        <v>Email</v>
      </c>
      <c r="AJ6129" s="5" t="str">
        <f>VLOOKUP(DatosTransformados[[#This Row],[Applied Discount Hidden]],Tabla3[#All],2,FALSE)</f>
        <v>Yes</v>
      </c>
      <c r="AK6129" s="5" t="b">
        <v>1</v>
      </c>
    </row>
    <row r="6130" spans="1:37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">
        <v>21</v>
      </c>
      <c r="O61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0" s="2" t="s">
        <v>21</v>
      </c>
      <c r="Q6130" s="2">
        <v>0</v>
      </c>
      <c r="R6130" s="2" t="s">
        <v>33</v>
      </c>
      <c r="S6130" s="2" t="s">
        <v>52</v>
      </c>
      <c r="T6130" s="2" t="s">
        <v>35</v>
      </c>
      <c r="U6130" s="2">
        <v>24</v>
      </c>
      <c r="V6130" s="2" t="str">
        <f>PROPER(DatosTransformados[[#This Row],[Payment Method Hidden]])</f>
        <v>Direct Debit</v>
      </c>
      <c r="W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6130" s="2">
        <v>1586</v>
      </c>
      <c r="Y6130" s="2"/>
      <c r="Z6130" s="2"/>
      <c r="AA6130" s="2" t="s">
        <v>5515</v>
      </c>
      <c r="AB6130" s="3">
        <f>DATEVALUE(DatosTransformados[[#This Row],[Contact Date Hidden]])</f>
        <v>44409</v>
      </c>
      <c r="AC6130" s="3">
        <v>44915</v>
      </c>
      <c r="AD6130" s="2" t="s">
        <v>38</v>
      </c>
      <c r="AE6130" s="2" t="str">
        <f>VLOOKUP(DatosTransformados[[#This Row],[Customer Segment Hidden]],Tabla3[#All],2,FALSE)</f>
        <v>Low</v>
      </c>
      <c r="AF6130" s="11">
        <v>20.057554250172618</v>
      </c>
      <c r="AG6130" s="2">
        <v>6</v>
      </c>
      <c r="AH6130" s="2" t="s">
        <v>49</v>
      </c>
      <c r="AI6130" s="2" t="str">
        <f>IFERROR(VLOOKUP(DatosTransformados[[#This Row],[Preferred Contact Method Hidden]],Tabla3[#All],2,FALSE),DatosTransformados[[#This Row],[Preferred Contact Method Hidden]])</f>
        <v>Phone</v>
      </c>
      <c r="AJ6130" s="2" t="str">
        <f>VLOOKUP(DatosTransformados[[#This Row],[Applied Discount Hidden]],Tabla3[#All],2,FALSE)</f>
        <v>Yes</v>
      </c>
      <c r="AK6130" s="2" t="b">
        <v>1</v>
      </c>
    </row>
    <row r="6131" spans="1:37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">
        <v>21</v>
      </c>
      <c r="O61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1" s="5" t="s">
        <v>21</v>
      </c>
      <c r="Q6131" s="5">
        <v>0</v>
      </c>
      <c r="R6131" s="5" t="s">
        <v>21</v>
      </c>
      <c r="S6131" s="5" t="s">
        <v>24</v>
      </c>
      <c r="T6131" s="5" t="s">
        <v>25</v>
      </c>
      <c r="U6131" s="5">
        <v>32</v>
      </c>
      <c r="V6131" s="5" t="str">
        <f>PROPER(DatosTransformados[[#This Row],[Payment Method Hidden]])</f>
        <v>Credit Card</v>
      </c>
      <c r="W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131" s="5">
        <v>1739</v>
      </c>
      <c r="Y6131" s="5"/>
      <c r="Z6131" s="5"/>
      <c r="AA6131" s="5" t="s">
        <v>5494</v>
      </c>
      <c r="AB6131" s="6">
        <f>DATEVALUE(DatosTransformados[[#This Row],[Contact Date Hidden]])</f>
        <v>44256</v>
      </c>
      <c r="AC6131" s="6">
        <v>45248</v>
      </c>
      <c r="AD6131" s="5" t="s">
        <v>44</v>
      </c>
      <c r="AE6131" s="5" t="str">
        <f>VLOOKUP(DatosTransformados[[#This Row],[Customer Segment Hidden]],Tabla3[#All],2,FALSE)</f>
        <v>Medium</v>
      </c>
      <c r="AF6131" s="12">
        <v>26.12013401486044</v>
      </c>
      <c r="AG6131" s="5">
        <v>1</v>
      </c>
      <c r="AH6131" s="5" t="s">
        <v>63</v>
      </c>
      <c r="AI6131" s="5" t="str">
        <f>IFERROR(VLOOKUP(DatosTransformados[[#This Row],[Preferred Contact Method Hidden]],Tabla3[#All],2,FALSE),DatosTransformados[[#This Row],[Preferred Contact Method Hidden]])</f>
        <v>SMS</v>
      </c>
      <c r="AJ6131" s="5" t="str">
        <f>VLOOKUP(DatosTransformados[[#This Row],[Applied Discount Hidden]],Tabla3[#All],2,FALSE)</f>
        <v>No</v>
      </c>
      <c r="AK6131" s="5" t="b">
        <v>0</v>
      </c>
    </row>
    <row r="6132" spans="1:37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">
        <v>21</v>
      </c>
      <c r="O61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2" s="2" t="s">
        <v>33</v>
      </c>
      <c r="Q6132" s="2">
        <v>4</v>
      </c>
      <c r="R6132" s="2" t="s">
        <v>21</v>
      </c>
      <c r="S6132" s="2" t="s">
        <v>34</v>
      </c>
      <c r="T6132" s="2" t="s">
        <v>25</v>
      </c>
      <c r="U6132" s="2">
        <v>7</v>
      </c>
      <c r="V6132" s="2" t="str">
        <f>PROPER(DatosTransformados[[#This Row],[Payment Method Hidden]])</f>
        <v>Credit Card</v>
      </c>
      <c r="W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132" s="2">
        <v>338</v>
      </c>
      <c r="Y6132" s="2"/>
      <c r="Z6132" s="2"/>
      <c r="AA6132" s="2" t="s">
        <v>3442</v>
      </c>
      <c r="AB6132" s="3">
        <f>DATEVALUE(DatosTransformados[[#This Row],[Contact Date Hidden]])</f>
        <v>44676</v>
      </c>
      <c r="AC6132" s="3">
        <v>44460</v>
      </c>
      <c r="AD6132" s="2" t="s">
        <v>28</v>
      </c>
      <c r="AE6132" s="2" t="str">
        <f>VLOOKUP(DatosTransformados[[#This Row],[Customer Segment Hidden]],Tabla3[#All],2,FALSE)</f>
        <v>High</v>
      </c>
      <c r="AF6132" s="11">
        <v>7.0581052114985097</v>
      </c>
      <c r="AG6132" s="2">
        <v>3</v>
      </c>
      <c r="AH6132" s="2" t="s">
        <v>63</v>
      </c>
      <c r="AI6132" s="2" t="str">
        <f>IFERROR(VLOOKUP(DatosTransformados[[#This Row],[Preferred Contact Method Hidden]],Tabla3[#All],2,FALSE),DatosTransformados[[#This Row],[Preferred Contact Method Hidden]])</f>
        <v>SMS</v>
      </c>
      <c r="AJ6132" s="2" t="str">
        <f>VLOOKUP(DatosTransformados[[#This Row],[Applied Discount Hidden]],Tabla3[#All],2,FALSE)</f>
        <v>No</v>
      </c>
      <c r="AK6132" s="2" t="b">
        <v>0</v>
      </c>
    </row>
    <row r="6133" spans="1:37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">
        <v>33</v>
      </c>
      <c r="O61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3" s="5" t="s">
        <v>33</v>
      </c>
      <c r="Q6133" s="5">
        <v>4</v>
      </c>
      <c r="R6133" s="5" t="s">
        <v>21</v>
      </c>
      <c r="S6133" s="5" t="s">
        <v>52</v>
      </c>
      <c r="T6133" s="5" t="s">
        <v>25</v>
      </c>
      <c r="U6133" s="5">
        <v>9</v>
      </c>
      <c r="V6133" s="5" t="str">
        <f>PROPER(DatosTransformados[[#This Row],[Payment Method Hidden]])</f>
        <v>Credit Card</v>
      </c>
      <c r="W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133" s="5">
        <v>609</v>
      </c>
      <c r="Y6133" s="5"/>
      <c r="Z6133" s="5"/>
      <c r="AA6133" s="5" t="s">
        <v>7842</v>
      </c>
      <c r="AB6133" s="6">
        <f>DATEVALUE(DatosTransformados[[#This Row],[Contact Date Hidden]])</f>
        <v>45266</v>
      </c>
      <c r="AC6133" s="6">
        <v>43980</v>
      </c>
      <c r="AD6133" s="5" t="s">
        <v>44</v>
      </c>
      <c r="AE6133" s="5" t="str">
        <f>VLOOKUP(DatosTransformados[[#This Row],[Customer Segment Hidden]],Tabla3[#All],2,FALSE)</f>
        <v>Medium</v>
      </c>
      <c r="AF6133" s="12">
        <v>7.5855291163639338</v>
      </c>
      <c r="AG6133" s="5">
        <v>7</v>
      </c>
      <c r="AH6133" s="5" t="s">
        <v>29</v>
      </c>
      <c r="AI6133" s="5" t="str">
        <f>IFERROR(VLOOKUP(DatosTransformados[[#This Row],[Preferred Contact Method Hidden]],Tabla3[#All],2,FALSE),DatosTransformados[[#This Row],[Preferred Contact Method Hidden]])</f>
        <v>Email</v>
      </c>
      <c r="AJ6133" s="5" t="str">
        <f>VLOOKUP(DatosTransformados[[#This Row],[Applied Discount Hidden]],Tabla3[#All],2,FALSE)</f>
        <v>No</v>
      </c>
      <c r="AK6133" s="5" t="b">
        <v>0</v>
      </c>
    </row>
    <row r="6134" spans="1:37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">
        <v>21</v>
      </c>
      <c r="O61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4" s="2" t="s">
        <v>21</v>
      </c>
      <c r="Q6134" s="2">
        <v>0</v>
      </c>
      <c r="R6134" s="2" t="s">
        <v>21</v>
      </c>
      <c r="S6134" s="2" t="s">
        <v>24</v>
      </c>
      <c r="T6134" s="2" t="s">
        <v>25</v>
      </c>
      <c r="U6134" s="2">
        <v>7</v>
      </c>
      <c r="V6134" s="2" t="str">
        <f>PROPER(DatosTransformados[[#This Row],[Payment Method Hidden]])</f>
        <v>Credit Card</v>
      </c>
      <c r="W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134" s="2">
        <v>125</v>
      </c>
      <c r="Y6134" s="2"/>
      <c r="Z6134" s="2"/>
      <c r="AA6134" s="2" t="s">
        <v>7551</v>
      </c>
      <c r="AB6134" s="3">
        <f>DATEVALUE(DatosTransformados[[#This Row],[Contact Date Hidden]])</f>
        <v>44901</v>
      </c>
      <c r="AC6134" s="3">
        <v>44851</v>
      </c>
      <c r="AD6134" s="2" t="s">
        <v>38</v>
      </c>
      <c r="AE6134" s="2" t="str">
        <f>VLOOKUP(DatosTransformados[[#This Row],[Customer Segment Hidden]],Tabla3[#All],2,FALSE)</f>
        <v>Low</v>
      </c>
      <c r="AF6134" s="11">
        <v>6.8711082572611843</v>
      </c>
      <c r="AG6134" s="2">
        <v>2</v>
      </c>
      <c r="AH6134" s="2" t="s">
        <v>29</v>
      </c>
      <c r="AI6134" s="2" t="str">
        <f>IFERROR(VLOOKUP(DatosTransformados[[#This Row],[Preferred Contact Method Hidden]],Tabla3[#All],2,FALSE),DatosTransformados[[#This Row],[Preferred Contact Method Hidden]])</f>
        <v>Email</v>
      </c>
      <c r="AJ6134" s="2" t="str">
        <f>VLOOKUP(DatosTransformados[[#This Row],[Applied Discount Hidden]],Tabla3[#All],2,FALSE)</f>
        <v>Yes</v>
      </c>
      <c r="AK6134" s="2" t="b">
        <v>1</v>
      </c>
    </row>
    <row r="6135" spans="1:37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">
        <v>21</v>
      </c>
      <c r="O61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5" s="5" t="s">
        <v>21</v>
      </c>
      <c r="Q6135" s="5">
        <v>0</v>
      </c>
      <c r="R6135" s="5" t="s">
        <v>21</v>
      </c>
      <c r="S6135" s="5" t="s">
        <v>52</v>
      </c>
      <c r="T6135" s="5" t="s">
        <v>25</v>
      </c>
      <c r="U6135" s="5">
        <v>11</v>
      </c>
      <c r="V6135" s="5" t="str">
        <f>PROPER(DatosTransformados[[#This Row],[Payment Method Hidden]])</f>
        <v>Credit Card</v>
      </c>
      <c r="W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135" s="5">
        <v>515</v>
      </c>
      <c r="Y6135" s="5"/>
      <c r="Z6135" s="5"/>
      <c r="AA6135" s="5" t="s">
        <v>369</v>
      </c>
      <c r="AB6135" s="6">
        <f>DATEVALUE(DatosTransformados[[#This Row],[Contact Date Hidden]])</f>
        <v>44639</v>
      </c>
      <c r="AC6135" s="6">
        <v>44329</v>
      </c>
      <c r="AD6135" s="5" t="s">
        <v>44</v>
      </c>
      <c r="AE6135" s="5" t="str">
        <f>VLOOKUP(DatosTransformados[[#This Row],[Customer Segment Hidden]],Tabla3[#All],2,FALSE)</f>
        <v>Medium</v>
      </c>
      <c r="AF6135" s="12">
        <v>12.97963450243342</v>
      </c>
      <c r="AG6135" s="5">
        <v>6</v>
      </c>
      <c r="AH6135" s="5" t="s">
        <v>49</v>
      </c>
      <c r="AI6135" s="5" t="str">
        <f>IFERROR(VLOOKUP(DatosTransformados[[#This Row],[Preferred Contact Method Hidden]],Tabla3[#All],2,FALSE),DatosTransformados[[#This Row],[Preferred Contact Method Hidden]])</f>
        <v>Phone</v>
      </c>
      <c r="AJ6135" s="5" t="str">
        <f>VLOOKUP(DatosTransformados[[#This Row],[Applied Discount Hidden]],Tabla3[#All],2,FALSE)</f>
        <v>Yes</v>
      </c>
      <c r="AK6135" s="5" t="b">
        <v>1</v>
      </c>
    </row>
    <row r="6136" spans="1:37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">
        <v>21</v>
      </c>
      <c r="O61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6" s="2" t="s">
        <v>21</v>
      </c>
      <c r="Q6136" s="2">
        <v>0</v>
      </c>
      <c r="R6136" s="2" t="s">
        <v>33</v>
      </c>
      <c r="S6136" s="2" t="s">
        <v>24</v>
      </c>
      <c r="T6136" s="2" t="s">
        <v>123</v>
      </c>
      <c r="U6136" s="2">
        <v>22</v>
      </c>
      <c r="V6136" s="2" t="str">
        <f>PROPER(DatosTransformados[[#This Row],[Payment Method Hidden]])</f>
        <v>Credit Card</v>
      </c>
      <c r="W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136" s="2">
        <v>1452</v>
      </c>
      <c r="Y6136" s="2"/>
      <c r="Z6136" s="2"/>
      <c r="AA6136" s="2" t="s">
        <v>4505</v>
      </c>
      <c r="AB6136" s="3">
        <f>DATEVALUE(DatosTransformados[[#This Row],[Contact Date Hidden]])</f>
        <v>43910</v>
      </c>
      <c r="AC6136" s="3">
        <v>44492</v>
      </c>
      <c r="AD6136" s="2" t="s">
        <v>44</v>
      </c>
      <c r="AE6136" s="2" t="str">
        <f>VLOOKUP(DatosTransformados[[#This Row],[Customer Segment Hidden]],Tabla3[#All],2,FALSE)</f>
        <v>Medium</v>
      </c>
      <c r="AF6136" s="11">
        <v>20.426201366760811</v>
      </c>
      <c r="AG6136" s="2">
        <v>3</v>
      </c>
      <c r="AH6136" s="2" t="s">
        <v>63</v>
      </c>
      <c r="AI6136" s="2" t="str">
        <f>IFERROR(VLOOKUP(DatosTransformados[[#This Row],[Preferred Contact Method Hidden]],Tabla3[#All],2,FALSE),DatosTransformados[[#This Row],[Preferred Contact Method Hidden]])</f>
        <v>SMS</v>
      </c>
      <c r="AJ6136" s="2" t="str">
        <f>VLOOKUP(DatosTransformados[[#This Row],[Applied Discount Hidden]],Tabla3[#All],2,FALSE)</f>
        <v>No</v>
      </c>
      <c r="AK6136" s="2" t="b">
        <v>0</v>
      </c>
    </row>
    <row r="6137" spans="1:37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">
        <v>21</v>
      </c>
      <c r="O61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7" s="5" t="s">
        <v>21</v>
      </c>
      <c r="Q6137" s="5">
        <v>0</v>
      </c>
      <c r="R6137" s="5" t="s">
        <v>33</v>
      </c>
      <c r="S6137" s="5" t="s">
        <v>24</v>
      </c>
      <c r="T6137" s="5" t="s">
        <v>117</v>
      </c>
      <c r="U6137" s="5">
        <v>38</v>
      </c>
      <c r="V6137" s="5" t="str">
        <f>PROPER(DatosTransformados[[#This Row],[Payment Method Hidden]])</f>
        <v>Direct Debit</v>
      </c>
      <c r="W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137" s="5">
        <v>640</v>
      </c>
      <c r="Y6137" s="5"/>
      <c r="Z6137" s="5"/>
      <c r="AA6137" s="5" t="s">
        <v>5972</v>
      </c>
      <c r="AB6137" s="6">
        <f>DATEVALUE(DatosTransformados[[#This Row],[Contact Date Hidden]])</f>
        <v>44234</v>
      </c>
      <c r="AC6137" s="6">
        <v>44675</v>
      </c>
      <c r="AD6137" s="5" t="s">
        <v>38</v>
      </c>
      <c r="AE6137" s="5" t="str">
        <f>VLOOKUP(DatosTransformados[[#This Row],[Customer Segment Hidden]],Tabla3[#All],2,FALSE)</f>
        <v>Low</v>
      </c>
      <c r="AF6137" s="12">
        <v>42.027856250086757</v>
      </c>
      <c r="AG6137" s="5">
        <v>0</v>
      </c>
      <c r="AH6137" s="5" t="s">
        <v>49</v>
      </c>
      <c r="AI6137" s="5" t="str">
        <f>IFERROR(VLOOKUP(DatosTransformados[[#This Row],[Preferred Contact Method Hidden]],Tabla3[#All],2,FALSE),DatosTransformados[[#This Row],[Preferred Contact Method Hidden]])</f>
        <v>Phone</v>
      </c>
      <c r="AJ6137" s="5" t="str">
        <f>VLOOKUP(DatosTransformados[[#This Row],[Applied Discount Hidden]],Tabla3[#All],2,FALSE)</f>
        <v>Yes</v>
      </c>
      <c r="AK6137" s="5" t="b">
        <v>1</v>
      </c>
    </row>
    <row r="6138" spans="1:37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">
        <v>33</v>
      </c>
      <c r="O61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8" s="2" t="s">
        <v>33</v>
      </c>
      <c r="Q6138" s="2">
        <v>5</v>
      </c>
      <c r="R6138" s="2" t="s">
        <v>21</v>
      </c>
      <c r="S6138" s="2" t="s">
        <v>24</v>
      </c>
      <c r="T6138" s="2" t="s">
        <v>35</v>
      </c>
      <c r="U6138" s="2">
        <v>38</v>
      </c>
      <c r="V6138" s="2" t="str">
        <f>PROPER(DatosTransformados[[#This Row],[Payment Method Hidden]])</f>
        <v>Direct Debit</v>
      </c>
      <c r="W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138" s="2">
        <v>398</v>
      </c>
      <c r="Y6138" s="2" t="s">
        <v>134</v>
      </c>
      <c r="Z6138" s="2" t="s">
        <v>135</v>
      </c>
      <c r="AA6138" s="2" t="s">
        <v>1787</v>
      </c>
      <c r="AB6138" s="3">
        <f>DATEVALUE(DatosTransformados[[#This Row],[Contact Date Hidden]])</f>
        <v>44830</v>
      </c>
      <c r="AC6138" s="3">
        <v>45044</v>
      </c>
      <c r="AD6138" s="2" t="s">
        <v>44</v>
      </c>
      <c r="AE6138" s="2" t="str">
        <f>VLOOKUP(DatosTransformados[[#This Row],[Customer Segment Hidden]],Tabla3[#All],2,FALSE)</f>
        <v>Medium</v>
      </c>
      <c r="AF6138" s="11">
        <v>33.36701378904533</v>
      </c>
      <c r="AG6138" s="2">
        <v>2</v>
      </c>
      <c r="AH6138" s="2" t="s">
        <v>49</v>
      </c>
      <c r="AI6138" s="2" t="str">
        <f>IFERROR(VLOOKUP(DatosTransformados[[#This Row],[Preferred Contact Method Hidden]],Tabla3[#All],2,FALSE),DatosTransformados[[#This Row],[Preferred Contact Method Hidden]])</f>
        <v>Phone</v>
      </c>
      <c r="AJ6138" s="2" t="str">
        <f>VLOOKUP(DatosTransformados[[#This Row],[Applied Discount Hidden]],Tabla3[#All],2,FALSE)</f>
        <v>Yes</v>
      </c>
      <c r="AK6138" s="2" t="b">
        <v>1</v>
      </c>
    </row>
    <row r="6139" spans="1:37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">
        <v>21</v>
      </c>
      <c r="O61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39" s="2" t="s">
        <v>21</v>
      </c>
      <c r="Q6139" s="2">
        <v>0</v>
      </c>
      <c r="R6139" s="2" t="s">
        <v>33</v>
      </c>
      <c r="S6139" s="2" t="s">
        <v>52</v>
      </c>
      <c r="T6139" s="2" t="s">
        <v>123</v>
      </c>
      <c r="U6139" s="2">
        <v>49</v>
      </c>
      <c r="V6139" s="2" t="str">
        <f>PROPER(DatosTransformados[[#This Row],[Payment Method Hidden]])</f>
        <v>Credit Card</v>
      </c>
      <c r="W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139" s="2">
        <v>2483</v>
      </c>
      <c r="Y6139" s="2"/>
      <c r="Z6139" s="2"/>
      <c r="AA6139" s="2" t="s">
        <v>322</v>
      </c>
      <c r="AB6139" s="3">
        <f>DATEVALUE(DatosTransformados[[#This Row],[Contact Date Hidden]])</f>
        <v>43933</v>
      </c>
      <c r="AC6139" s="3">
        <v>44320</v>
      </c>
      <c r="AD6139" s="2" t="s">
        <v>38</v>
      </c>
      <c r="AE6139" s="2" t="str">
        <f>VLOOKUP(DatosTransformados[[#This Row],[Customer Segment Hidden]],Tabla3[#All],2,FALSE)</f>
        <v>Low</v>
      </c>
      <c r="AF6139" s="11">
        <v>52.930689701331403</v>
      </c>
      <c r="AG6139" s="2">
        <v>10</v>
      </c>
      <c r="AH6139" s="2" t="s">
        <v>49</v>
      </c>
      <c r="AI6139" s="2" t="str">
        <f>IFERROR(VLOOKUP(DatosTransformados[[#This Row],[Preferred Contact Method Hidden]],Tabla3[#All],2,FALSE),DatosTransformados[[#This Row],[Preferred Contact Method Hidden]])</f>
        <v>Phone</v>
      </c>
      <c r="AJ6139" s="2" t="str">
        <f>VLOOKUP(DatosTransformados[[#This Row],[Applied Discount Hidden]],Tabla3[#All],2,FALSE)</f>
        <v>Yes</v>
      </c>
      <c r="AK6139" s="2" t="b">
        <v>1</v>
      </c>
    </row>
    <row r="6140" spans="1:37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">
        <v>21</v>
      </c>
      <c r="O61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0" s="5" t="s">
        <v>21</v>
      </c>
      <c r="Q6140" s="5">
        <v>0</v>
      </c>
      <c r="R6140" s="5" t="s">
        <v>21</v>
      </c>
      <c r="S6140" s="5" t="s">
        <v>24</v>
      </c>
      <c r="T6140" s="5" t="s">
        <v>123</v>
      </c>
      <c r="U6140" s="5">
        <v>27</v>
      </c>
      <c r="V6140" s="5" t="str">
        <f>PROPER(DatosTransformados[[#This Row],[Payment Method Hidden]])</f>
        <v>Credit Card</v>
      </c>
      <c r="W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140" s="5">
        <v>27</v>
      </c>
      <c r="Y6140" s="5"/>
      <c r="Z6140" s="5"/>
      <c r="AA6140" s="5" t="s">
        <v>113</v>
      </c>
      <c r="AB6140" s="6">
        <f>DATEVALUE(DatosTransformados[[#This Row],[Contact Date Hidden]])</f>
        <v>44923</v>
      </c>
      <c r="AC6140" s="6">
        <v>45207</v>
      </c>
      <c r="AD6140" s="5" t="s">
        <v>28</v>
      </c>
      <c r="AE6140" s="5" t="str">
        <f>VLOOKUP(DatosTransformados[[#This Row],[Customer Segment Hidden]],Tabla3[#All],2,FALSE)</f>
        <v>High</v>
      </c>
      <c r="AF6140" s="12">
        <v>31.837677118507091</v>
      </c>
      <c r="AG6140" s="5">
        <v>5</v>
      </c>
      <c r="AH6140" s="5" t="s">
        <v>63</v>
      </c>
      <c r="AI6140" s="5" t="str">
        <f>IFERROR(VLOOKUP(DatosTransformados[[#This Row],[Preferred Contact Method Hidden]],Tabla3[#All],2,FALSE),DatosTransformados[[#This Row],[Preferred Contact Method Hidden]])</f>
        <v>SMS</v>
      </c>
      <c r="AJ6140" s="5" t="str">
        <f>VLOOKUP(DatosTransformados[[#This Row],[Applied Discount Hidden]],Tabla3[#All],2,FALSE)</f>
        <v>No</v>
      </c>
      <c r="AK6140" s="5" t="b">
        <v>0</v>
      </c>
    </row>
    <row r="6141" spans="1:37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">
        <v>21</v>
      </c>
      <c r="O61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1" s="2" t="s">
        <v>21</v>
      </c>
      <c r="Q6141" s="2">
        <v>0</v>
      </c>
      <c r="R6141" s="2" t="s">
        <v>33</v>
      </c>
      <c r="S6141" s="2" t="s">
        <v>52</v>
      </c>
      <c r="T6141" s="2" t="s">
        <v>117</v>
      </c>
      <c r="U6141" s="2">
        <v>44</v>
      </c>
      <c r="V6141" s="2" t="str">
        <f>PROPER(DatosTransformados[[#This Row],[Payment Method Hidden]])</f>
        <v>Direct Debit</v>
      </c>
      <c r="W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141" s="2">
        <v>2787</v>
      </c>
      <c r="Y6141" s="2"/>
      <c r="Z6141" s="2"/>
      <c r="AA6141" s="2" t="s">
        <v>3546</v>
      </c>
      <c r="AB6141" s="3">
        <f>DATEVALUE(DatosTransformados[[#This Row],[Contact Date Hidden]])</f>
        <v>44970</v>
      </c>
      <c r="AC6141" s="3">
        <v>44376</v>
      </c>
      <c r="AD6141" s="2" t="s">
        <v>44</v>
      </c>
      <c r="AE6141" s="2" t="str">
        <f>VLOOKUP(DatosTransformados[[#This Row],[Customer Segment Hidden]],Tabla3[#All],2,FALSE)</f>
        <v>Medium</v>
      </c>
      <c r="AF6141" s="11">
        <v>45.619423562161501</v>
      </c>
      <c r="AG6141" s="2">
        <v>10</v>
      </c>
      <c r="AH6141" s="2" t="s">
        <v>29</v>
      </c>
      <c r="AI6141" s="2" t="str">
        <f>IFERROR(VLOOKUP(DatosTransformados[[#This Row],[Preferred Contact Method Hidden]],Tabla3[#All],2,FALSE),DatosTransformados[[#This Row],[Preferred Contact Method Hidden]])</f>
        <v>Email</v>
      </c>
      <c r="AJ6141" s="2" t="str">
        <f>VLOOKUP(DatosTransformados[[#This Row],[Applied Discount Hidden]],Tabla3[#All],2,FALSE)</f>
        <v>No</v>
      </c>
      <c r="AK6141" s="2" t="b">
        <v>0</v>
      </c>
    </row>
    <row r="6142" spans="1:37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">
        <v>33</v>
      </c>
      <c r="O61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2" s="5" t="s">
        <v>21</v>
      </c>
      <c r="Q6142" s="5">
        <v>0</v>
      </c>
      <c r="R6142" s="5" t="s">
        <v>21</v>
      </c>
      <c r="S6142" s="5" t="s">
        <v>24</v>
      </c>
      <c r="T6142" s="5" t="s">
        <v>117</v>
      </c>
      <c r="U6142" s="5">
        <v>44</v>
      </c>
      <c r="V6142" s="5" t="str">
        <f>PROPER(DatosTransformados[[#This Row],[Payment Method Hidden]])</f>
        <v>Direct Debit</v>
      </c>
      <c r="W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142" s="5">
        <v>2166</v>
      </c>
      <c r="Y6142" s="5"/>
      <c r="Z6142" s="5"/>
      <c r="AA6142" s="5" t="s">
        <v>4240</v>
      </c>
      <c r="AB6142" s="6">
        <f>DATEVALUE(DatosTransformados[[#This Row],[Contact Date Hidden]])</f>
        <v>44994</v>
      </c>
      <c r="AC6142" s="6">
        <v>45280</v>
      </c>
      <c r="AD6142" s="5" t="s">
        <v>44</v>
      </c>
      <c r="AE6142" s="5" t="str">
        <f>VLOOKUP(DatosTransformados[[#This Row],[Customer Segment Hidden]],Tabla3[#All],2,FALSE)</f>
        <v>Medium</v>
      </c>
      <c r="AF6142" s="12">
        <v>43.727776533772278</v>
      </c>
      <c r="AG6142" s="5">
        <v>0</v>
      </c>
      <c r="AH6142" s="5" t="s">
        <v>29</v>
      </c>
      <c r="AI6142" s="5" t="str">
        <f>IFERROR(VLOOKUP(DatosTransformados[[#This Row],[Preferred Contact Method Hidden]],Tabla3[#All],2,FALSE),DatosTransformados[[#This Row],[Preferred Contact Method Hidden]])</f>
        <v>Email</v>
      </c>
      <c r="AJ6142" s="5" t="str">
        <f>VLOOKUP(DatosTransformados[[#This Row],[Applied Discount Hidden]],Tabla3[#All],2,FALSE)</f>
        <v>Yes</v>
      </c>
      <c r="AK6142" s="5" t="b">
        <v>1</v>
      </c>
    </row>
    <row r="6143" spans="1:37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">
        <v>21</v>
      </c>
      <c r="O61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3" s="2" t="s">
        <v>21</v>
      </c>
      <c r="Q6143" s="2">
        <v>0</v>
      </c>
      <c r="R6143" s="2" t="s">
        <v>21</v>
      </c>
      <c r="S6143" s="2" t="s">
        <v>52</v>
      </c>
      <c r="T6143" s="2" t="s">
        <v>35</v>
      </c>
      <c r="U6143" s="2">
        <v>15</v>
      </c>
      <c r="V6143" s="2" t="str">
        <f>PROPER(DatosTransformados[[#This Row],[Payment Method Hidden]])</f>
        <v>Direct Debit</v>
      </c>
      <c r="W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6143" s="2">
        <v>142</v>
      </c>
      <c r="Y6143" s="2"/>
      <c r="Z6143" s="2"/>
      <c r="AA6143" s="2" t="s">
        <v>3206</v>
      </c>
      <c r="AB6143" s="3">
        <f>DATEVALUE(DatosTransformados[[#This Row],[Contact Date Hidden]])</f>
        <v>44858</v>
      </c>
      <c r="AC6143" s="3">
        <v>43838</v>
      </c>
      <c r="AD6143" s="2" t="s">
        <v>38</v>
      </c>
      <c r="AE6143" s="2" t="str">
        <f>VLOOKUP(DatosTransformados[[#This Row],[Customer Segment Hidden]],Tabla3[#All],2,FALSE)</f>
        <v>Low</v>
      </c>
      <c r="AF6143" s="11">
        <v>14.25091941063914</v>
      </c>
      <c r="AG6143" s="2">
        <v>1</v>
      </c>
      <c r="AH6143" s="2" t="s">
        <v>63</v>
      </c>
      <c r="AI6143" s="2" t="str">
        <f>IFERROR(VLOOKUP(DatosTransformados[[#This Row],[Preferred Contact Method Hidden]],Tabla3[#All],2,FALSE),DatosTransformados[[#This Row],[Preferred Contact Method Hidden]])</f>
        <v>SMS</v>
      </c>
      <c r="AJ6143" s="2" t="str">
        <f>VLOOKUP(DatosTransformados[[#This Row],[Applied Discount Hidden]],Tabla3[#All],2,FALSE)</f>
        <v>No</v>
      </c>
      <c r="AK6143" s="2" t="b">
        <v>0</v>
      </c>
    </row>
    <row r="6144" spans="1:37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">
        <v>21</v>
      </c>
      <c r="O61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4" s="5" t="s">
        <v>21</v>
      </c>
      <c r="Q6144" s="5">
        <v>0</v>
      </c>
      <c r="R6144" s="5" t="s">
        <v>21</v>
      </c>
      <c r="S6144" s="5" t="s">
        <v>24</v>
      </c>
      <c r="T6144" s="5" t="s">
        <v>35</v>
      </c>
      <c r="U6144" s="5">
        <v>47</v>
      </c>
      <c r="V6144" s="5" t="str">
        <f>PROPER(DatosTransformados[[#This Row],[Payment Method Hidden]])</f>
        <v>Direct Debit</v>
      </c>
      <c r="W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6144" s="5">
        <v>159</v>
      </c>
      <c r="Y6144" s="5" t="s">
        <v>42</v>
      </c>
      <c r="Z6144" s="5" t="s">
        <v>279</v>
      </c>
      <c r="AA6144" s="5" t="s">
        <v>904</v>
      </c>
      <c r="AB6144" s="6">
        <f>DATEVALUE(DatosTransformados[[#This Row],[Contact Date Hidden]])</f>
        <v>44773</v>
      </c>
      <c r="AC6144" s="6">
        <v>45162</v>
      </c>
      <c r="AD6144" s="5" t="s">
        <v>38</v>
      </c>
      <c r="AE6144" s="5" t="str">
        <f>VLOOKUP(DatosTransformados[[#This Row],[Customer Segment Hidden]],Tabla3[#All],2,FALSE)</f>
        <v>Low</v>
      </c>
      <c r="AF6144" s="12">
        <v>53.698761819660987</v>
      </c>
      <c r="AG6144" s="5">
        <v>10</v>
      </c>
      <c r="AH6144" s="5" t="s">
        <v>49</v>
      </c>
      <c r="AI6144" s="5" t="str">
        <f>IFERROR(VLOOKUP(DatosTransformados[[#This Row],[Preferred Contact Method Hidden]],Tabla3[#All],2,FALSE),DatosTransformados[[#This Row],[Preferred Contact Method Hidden]])</f>
        <v>Phone</v>
      </c>
      <c r="AJ6144" s="5" t="str">
        <f>VLOOKUP(DatosTransformados[[#This Row],[Applied Discount Hidden]],Tabla3[#All],2,FALSE)</f>
        <v>Yes</v>
      </c>
      <c r="AK6144" s="5" t="b">
        <v>1</v>
      </c>
    </row>
    <row r="6145" spans="1:37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">
        <v>21</v>
      </c>
      <c r="O61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5" s="2" t="s">
        <v>21</v>
      </c>
      <c r="Q6145" s="2">
        <v>0</v>
      </c>
      <c r="R6145" s="2" t="s">
        <v>33</v>
      </c>
      <c r="S6145" s="2" t="s">
        <v>52</v>
      </c>
      <c r="T6145" s="2" t="s">
        <v>35</v>
      </c>
      <c r="U6145" s="2">
        <v>50</v>
      </c>
      <c r="V6145" s="2" t="str">
        <f>PROPER(DatosTransformados[[#This Row],[Payment Method Hidden]])</f>
        <v>Direct Debit</v>
      </c>
      <c r="W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145" s="2">
        <v>3697</v>
      </c>
      <c r="Y6145" s="2"/>
      <c r="Z6145" s="2"/>
      <c r="AA6145" s="2" t="s">
        <v>3267</v>
      </c>
      <c r="AB6145" s="3">
        <f>DATEVALUE(DatosTransformados[[#This Row],[Contact Date Hidden]])</f>
        <v>44885</v>
      </c>
      <c r="AC6145" s="3">
        <v>44904</v>
      </c>
      <c r="AD6145" s="2" t="s">
        <v>28</v>
      </c>
      <c r="AE6145" s="2" t="str">
        <f>VLOOKUP(DatosTransformados[[#This Row],[Customer Segment Hidden]],Tabla3[#All],2,FALSE)</f>
        <v>High</v>
      </c>
      <c r="AF6145" s="11">
        <v>49.753117391149438</v>
      </c>
      <c r="AG6145" s="2">
        <v>3</v>
      </c>
      <c r="AH6145" s="2" t="s">
        <v>29</v>
      </c>
      <c r="AI6145" s="2" t="str">
        <f>IFERROR(VLOOKUP(DatosTransformados[[#This Row],[Preferred Contact Method Hidden]],Tabla3[#All],2,FALSE),DatosTransformados[[#This Row],[Preferred Contact Method Hidden]])</f>
        <v>Email</v>
      </c>
      <c r="AJ6145" s="2" t="str">
        <f>VLOOKUP(DatosTransformados[[#This Row],[Applied Discount Hidden]],Tabla3[#All],2,FALSE)</f>
        <v>No</v>
      </c>
      <c r="AK6145" s="2" t="b">
        <v>0</v>
      </c>
    </row>
    <row r="6146" spans="1:37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">
        <v>21</v>
      </c>
      <c r="O61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6" s="5" t="s">
        <v>21</v>
      </c>
      <c r="Q6146" s="5">
        <v>0</v>
      </c>
      <c r="R6146" s="5" t="s">
        <v>21</v>
      </c>
      <c r="S6146" s="5" t="s">
        <v>24</v>
      </c>
      <c r="T6146" s="5" t="s">
        <v>123</v>
      </c>
      <c r="U6146" s="5">
        <v>17</v>
      </c>
      <c r="V6146" s="5" t="str">
        <f>PROPER(DatosTransformados[[#This Row],[Payment Method Hidden]])</f>
        <v>Credit Card</v>
      </c>
      <c r="W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146" s="5">
        <v>71</v>
      </c>
      <c r="Y6146" s="5" t="s">
        <v>42</v>
      </c>
      <c r="Z6146" s="5" t="s">
        <v>184</v>
      </c>
      <c r="AA6146" s="5" t="s">
        <v>7502</v>
      </c>
      <c r="AB6146" s="6">
        <f>DATEVALUE(DatosTransformados[[#This Row],[Contact Date Hidden]])</f>
        <v>44409</v>
      </c>
      <c r="AC6146" s="6">
        <v>45266</v>
      </c>
      <c r="AD6146" s="5" t="s">
        <v>38</v>
      </c>
      <c r="AE6146" s="5" t="str">
        <f>VLOOKUP(DatosTransformados[[#This Row],[Customer Segment Hidden]],Tabla3[#All],2,FALSE)</f>
        <v>Low</v>
      </c>
      <c r="AF6146" s="12">
        <v>17.40904177417244</v>
      </c>
      <c r="AG6146" s="5">
        <v>10</v>
      </c>
      <c r="AH6146" s="5" t="s">
        <v>49</v>
      </c>
      <c r="AI6146" s="5" t="str">
        <f>IFERROR(VLOOKUP(DatosTransformados[[#This Row],[Preferred Contact Method Hidden]],Tabla3[#All],2,FALSE),DatosTransformados[[#This Row],[Preferred Contact Method Hidden]])</f>
        <v>Phone</v>
      </c>
      <c r="AJ6146" s="5" t="str">
        <f>VLOOKUP(DatosTransformados[[#This Row],[Applied Discount Hidden]],Tabla3[#All],2,FALSE)</f>
        <v>No</v>
      </c>
      <c r="AK6146" s="5" t="b">
        <v>0</v>
      </c>
    </row>
    <row r="6147" spans="1:37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">
        <v>21</v>
      </c>
      <c r="O61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7" s="2" t="s">
        <v>21</v>
      </c>
      <c r="Q6147" s="2">
        <v>0</v>
      </c>
      <c r="R6147" s="2" t="s">
        <v>21</v>
      </c>
      <c r="S6147" s="2" t="s">
        <v>24</v>
      </c>
      <c r="T6147" s="2" t="s">
        <v>35</v>
      </c>
      <c r="U6147" s="2">
        <v>39</v>
      </c>
      <c r="V6147" s="2" t="str">
        <f>PROPER(DatosTransformados[[#This Row],[Payment Method Hidden]])</f>
        <v>Direct Debit</v>
      </c>
      <c r="W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147" s="2">
        <v>39</v>
      </c>
      <c r="Y6147" s="2" t="s">
        <v>87</v>
      </c>
      <c r="Z6147" s="2" t="s">
        <v>535</v>
      </c>
      <c r="AA6147" s="2" t="s">
        <v>3082</v>
      </c>
      <c r="AB6147" s="3">
        <f>DATEVALUE(DatosTransformados[[#This Row],[Contact Date Hidden]])</f>
        <v>45197</v>
      </c>
      <c r="AC6147" s="3">
        <v>44415</v>
      </c>
      <c r="AD6147" s="2" t="s">
        <v>28</v>
      </c>
      <c r="AE6147" s="2" t="str">
        <f>VLOOKUP(DatosTransformados[[#This Row],[Customer Segment Hidden]],Tabla3[#All],2,FALSE)</f>
        <v>High</v>
      </c>
      <c r="AF6147" s="11">
        <v>40.515099501175939</v>
      </c>
      <c r="AG6147" s="2">
        <v>0</v>
      </c>
      <c r="AH6147" s="2" t="s">
        <v>29</v>
      </c>
      <c r="AI6147" s="2" t="str">
        <f>IFERROR(VLOOKUP(DatosTransformados[[#This Row],[Preferred Contact Method Hidden]],Tabla3[#All],2,FALSE),DatosTransformados[[#This Row],[Preferred Contact Method Hidden]])</f>
        <v>Email</v>
      </c>
      <c r="AJ6147" s="2" t="str">
        <f>VLOOKUP(DatosTransformados[[#This Row],[Applied Discount Hidden]],Tabla3[#All],2,FALSE)</f>
        <v>No</v>
      </c>
      <c r="AK6147" s="2" t="b">
        <v>0</v>
      </c>
    </row>
    <row r="6148" spans="1:37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">
        <v>21</v>
      </c>
      <c r="O61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8" s="5" t="s">
        <v>21</v>
      </c>
      <c r="Q6148" s="5">
        <v>0</v>
      </c>
      <c r="R6148" s="5" t="s">
        <v>21</v>
      </c>
      <c r="S6148" s="5" t="s">
        <v>24</v>
      </c>
      <c r="T6148" s="5" t="s">
        <v>35</v>
      </c>
      <c r="U6148" s="5">
        <v>34</v>
      </c>
      <c r="V6148" s="5" t="str">
        <f>PROPER(DatosTransformados[[#This Row],[Payment Method Hidden]])</f>
        <v>Direct Debit</v>
      </c>
      <c r="W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148" s="5">
        <v>177</v>
      </c>
      <c r="Y6148" s="5" t="s">
        <v>156</v>
      </c>
      <c r="Z6148" s="5" t="s">
        <v>157</v>
      </c>
      <c r="AA6148" s="5" t="s">
        <v>8724</v>
      </c>
      <c r="AB6148" s="6">
        <f>DATEVALUE(DatosTransformados[[#This Row],[Contact Date Hidden]])</f>
        <v>44859</v>
      </c>
      <c r="AC6148" s="6">
        <v>43933</v>
      </c>
      <c r="AD6148" s="5" t="s">
        <v>28</v>
      </c>
      <c r="AE6148" s="5" t="str">
        <f>VLOOKUP(DatosTransformados[[#This Row],[Customer Segment Hidden]],Tabla3[#All],2,FALSE)</f>
        <v>High</v>
      </c>
      <c r="AF6148" s="12">
        <v>31.609098978054799</v>
      </c>
      <c r="AG6148" s="5">
        <v>3</v>
      </c>
      <c r="AH6148" s="5" t="s">
        <v>49</v>
      </c>
      <c r="AI6148" s="5" t="str">
        <f>IFERROR(VLOOKUP(DatosTransformados[[#This Row],[Preferred Contact Method Hidden]],Tabla3[#All],2,FALSE),DatosTransformados[[#This Row],[Preferred Contact Method Hidden]])</f>
        <v>Phone</v>
      </c>
      <c r="AJ6148" s="5" t="str">
        <f>VLOOKUP(DatosTransformados[[#This Row],[Applied Discount Hidden]],Tabla3[#All],2,FALSE)</f>
        <v>No</v>
      </c>
      <c r="AK6148" s="5" t="b">
        <v>0</v>
      </c>
    </row>
    <row r="6149" spans="1:37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">
        <v>21</v>
      </c>
      <c r="O61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49" s="2" t="s">
        <v>21</v>
      </c>
      <c r="Q6149" s="2">
        <v>0</v>
      </c>
      <c r="R6149" s="2" t="s">
        <v>33</v>
      </c>
      <c r="S6149" s="2" t="s">
        <v>52</v>
      </c>
      <c r="T6149" s="2" t="s">
        <v>35</v>
      </c>
      <c r="U6149" s="2">
        <v>16</v>
      </c>
      <c r="V6149" s="2" t="str">
        <f>PROPER(DatosTransformados[[#This Row],[Payment Method Hidden]])</f>
        <v>Direct Debit</v>
      </c>
      <c r="W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149" s="2">
        <v>970</v>
      </c>
      <c r="Y6149" s="2"/>
      <c r="Z6149" s="2"/>
      <c r="AA6149" s="2" t="s">
        <v>4369</v>
      </c>
      <c r="AB6149" s="3">
        <f>DATEVALUE(DatosTransformados[[#This Row],[Contact Date Hidden]])</f>
        <v>44261</v>
      </c>
      <c r="AC6149" s="3">
        <v>45027</v>
      </c>
      <c r="AD6149" s="2" t="s">
        <v>38</v>
      </c>
      <c r="AE6149" s="2" t="str">
        <f>VLOOKUP(DatosTransformados[[#This Row],[Customer Segment Hidden]],Tabla3[#All],2,FALSE)</f>
        <v>Low</v>
      </c>
      <c r="AF6149" s="11">
        <v>16.009989602399351</v>
      </c>
      <c r="AG6149" s="2">
        <v>3</v>
      </c>
      <c r="AH6149" s="2" t="s">
        <v>49</v>
      </c>
      <c r="AI6149" s="2" t="str">
        <f>IFERROR(VLOOKUP(DatosTransformados[[#This Row],[Preferred Contact Method Hidden]],Tabla3[#All],2,FALSE),DatosTransformados[[#This Row],[Preferred Contact Method Hidden]])</f>
        <v>Phone</v>
      </c>
      <c r="AJ6149" s="2" t="str">
        <f>VLOOKUP(DatosTransformados[[#This Row],[Applied Discount Hidden]],Tabla3[#All],2,FALSE)</f>
        <v>Yes</v>
      </c>
      <c r="AK6149" s="2" t="b">
        <v>1</v>
      </c>
    </row>
    <row r="6150" spans="1:37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">
        <v>21</v>
      </c>
      <c r="O61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0" s="5" t="s">
        <v>21</v>
      </c>
      <c r="Q6150" s="5">
        <v>0</v>
      </c>
      <c r="R6150" s="5" t="s">
        <v>33</v>
      </c>
      <c r="S6150" s="5" t="s">
        <v>52</v>
      </c>
      <c r="T6150" s="5" t="s">
        <v>123</v>
      </c>
      <c r="U6150" s="5">
        <v>62</v>
      </c>
      <c r="V6150" s="5" t="str">
        <f>PROPER(DatosTransformados[[#This Row],[Payment Method Hidden]])</f>
        <v>Credit Card</v>
      </c>
      <c r="W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6150" s="5">
        <v>4397</v>
      </c>
      <c r="Y6150" s="5"/>
      <c r="Z6150" s="5"/>
      <c r="AA6150" s="5" t="s">
        <v>6220</v>
      </c>
      <c r="AB6150" s="6">
        <f>DATEVALUE(DatosTransformados[[#This Row],[Contact Date Hidden]])</f>
        <v>45045</v>
      </c>
      <c r="AC6150" s="6">
        <v>44412</v>
      </c>
      <c r="AD6150" s="5" t="s">
        <v>38</v>
      </c>
      <c r="AE6150" s="5" t="str">
        <f>VLOOKUP(DatosTransformados[[#This Row],[Customer Segment Hidden]],Tabla3[#All],2,FALSE)</f>
        <v>Low</v>
      </c>
      <c r="AF6150" s="12">
        <v>73.619417307509366</v>
      </c>
      <c r="AG6150" s="5">
        <v>9</v>
      </c>
      <c r="AH6150" s="5" t="s">
        <v>29</v>
      </c>
      <c r="AI6150" s="5" t="str">
        <f>IFERROR(VLOOKUP(DatosTransformados[[#This Row],[Preferred Contact Method Hidden]],Tabla3[#All],2,FALSE),DatosTransformados[[#This Row],[Preferred Contact Method Hidden]])</f>
        <v>Email</v>
      </c>
      <c r="AJ6150" s="5" t="str">
        <f>VLOOKUP(DatosTransformados[[#This Row],[Applied Discount Hidden]],Tabla3[#All],2,FALSE)</f>
        <v>No</v>
      </c>
      <c r="AK6150" s="5" t="b">
        <v>0</v>
      </c>
    </row>
    <row r="6151" spans="1:37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">
        <v>21</v>
      </c>
      <c r="O61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1" s="2" t="s">
        <v>21</v>
      </c>
      <c r="Q6151" s="2">
        <v>0</v>
      </c>
      <c r="R6151" s="2" t="s">
        <v>33</v>
      </c>
      <c r="S6151" s="2" t="s">
        <v>52</v>
      </c>
      <c r="T6151" s="2" t="s">
        <v>117</v>
      </c>
      <c r="U6151" s="2">
        <v>39</v>
      </c>
      <c r="V6151" s="2" t="str">
        <f>PROPER(DatosTransformados[[#This Row],[Payment Method Hidden]])</f>
        <v>Direct Debit</v>
      </c>
      <c r="W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151" s="2">
        <v>2780</v>
      </c>
      <c r="Y6151" s="2" t="s">
        <v>134</v>
      </c>
      <c r="Z6151" s="2" t="s">
        <v>232</v>
      </c>
      <c r="AA6151" s="2" t="s">
        <v>2538</v>
      </c>
      <c r="AB6151" s="3">
        <f>DATEVALUE(DatosTransformados[[#This Row],[Contact Date Hidden]])</f>
        <v>44129</v>
      </c>
      <c r="AC6151" s="3">
        <v>44997</v>
      </c>
      <c r="AD6151" s="2" t="s">
        <v>44</v>
      </c>
      <c r="AE6151" s="2" t="str">
        <f>VLOOKUP(DatosTransformados[[#This Row],[Customer Segment Hidden]],Tabla3[#All],2,FALSE)</f>
        <v>Medium</v>
      </c>
      <c r="AF6151" s="11">
        <v>32.874089504704919</v>
      </c>
      <c r="AG6151" s="2">
        <v>0</v>
      </c>
      <c r="AH6151" s="2" t="s">
        <v>63</v>
      </c>
      <c r="AI6151" s="2" t="str">
        <f>IFERROR(VLOOKUP(DatosTransformados[[#This Row],[Preferred Contact Method Hidden]],Tabla3[#All],2,FALSE),DatosTransformados[[#This Row],[Preferred Contact Method Hidden]])</f>
        <v>SMS</v>
      </c>
      <c r="AJ6151" s="2" t="str">
        <f>VLOOKUP(DatosTransformados[[#This Row],[Applied Discount Hidden]],Tabla3[#All],2,FALSE)</f>
        <v>No</v>
      </c>
      <c r="AK6151" s="2" t="b">
        <v>0</v>
      </c>
    </row>
    <row r="6152" spans="1:37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">
        <v>21</v>
      </c>
      <c r="O61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2" s="5" t="s">
        <v>33</v>
      </c>
      <c r="Q6152" s="5">
        <v>3</v>
      </c>
      <c r="R6152" s="5" t="s">
        <v>21</v>
      </c>
      <c r="S6152" s="5" t="s">
        <v>24</v>
      </c>
      <c r="T6152" s="5" t="s">
        <v>123</v>
      </c>
      <c r="U6152" s="5">
        <v>10</v>
      </c>
      <c r="V6152" s="5" t="str">
        <f>PROPER(DatosTransformados[[#This Row],[Payment Method Hidden]])</f>
        <v>Credit Card</v>
      </c>
      <c r="W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152" s="5">
        <v>119</v>
      </c>
      <c r="Y6152" s="5"/>
      <c r="Z6152" s="5"/>
      <c r="AA6152" s="5" t="s">
        <v>2994</v>
      </c>
      <c r="AB6152" s="6">
        <f>DATEVALUE(DatosTransformados[[#This Row],[Contact Date Hidden]])</f>
        <v>44183</v>
      </c>
      <c r="AC6152" s="6">
        <v>44840</v>
      </c>
      <c r="AD6152" s="5" t="s">
        <v>44</v>
      </c>
      <c r="AE6152" s="5" t="str">
        <f>VLOOKUP(DatosTransformados[[#This Row],[Customer Segment Hidden]],Tabla3[#All],2,FALSE)</f>
        <v>Medium</v>
      </c>
      <c r="AF6152" s="12">
        <v>11.09363922378194</v>
      </c>
      <c r="AG6152" s="5">
        <v>2</v>
      </c>
      <c r="AH6152" s="5" t="s">
        <v>63</v>
      </c>
      <c r="AI6152" s="5" t="str">
        <f>IFERROR(VLOOKUP(DatosTransformados[[#This Row],[Preferred Contact Method Hidden]],Tabla3[#All],2,FALSE),DatosTransformados[[#This Row],[Preferred Contact Method Hidden]])</f>
        <v>SMS</v>
      </c>
      <c r="AJ6152" s="5" t="str">
        <f>VLOOKUP(DatosTransformados[[#This Row],[Applied Discount Hidden]],Tabla3[#All],2,FALSE)</f>
        <v>No</v>
      </c>
      <c r="AK6152" s="5" t="b">
        <v>0</v>
      </c>
    </row>
    <row r="6153" spans="1:37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">
        <v>21</v>
      </c>
      <c r="O61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3" s="2" t="s">
        <v>33</v>
      </c>
      <c r="Q6153" s="2">
        <v>2</v>
      </c>
      <c r="R6153" s="2" t="s">
        <v>21</v>
      </c>
      <c r="S6153" s="2" t="s">
        <v>24</v>
      </c>
      <c r="T6153" s="2" t="s">
        <v>123</v>
      </c>
      <c r="U6153" s="2">
        <v>10</v>
      </c>
      <c r="V6153" s="2" t="str">
        <f>PROPER(DatosTransformados[[#This Row],[Payment Method Hidden]])</f>
        <v>Credit Card</v>
      </c>
      <c r="W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153" s="2">
        <v>170</v>
      </c>
      <c r="Y6153" s="2"/>
      <c r="Z6153" s="2"/>
      <c r="AA6153" s="2" t="s">
        <v>2200</v>
      </c>
      <c r="AB6153" s="3">
        <f>DATEVALUE(DatosTransformados[[#This Row],[Contact Date Hidden]])</f>
        <v>44370</v>
      </c>
      <c r="AC6153" s="3">
        <v>45067</v>
      </c>
      <c r="AD6153" s="2" t="s">
        <v>38</v>
      </c>
      <c r="AE6153" s="2" t="str">
        <f>VLOOKUP(DatosTransformados[[#This Row],[Customer Segment Hidden]],Tabla3[#All],2,FALSE)</f>
        <v>Low</v>
      </c>
      <c r="AF6153" s="11">
        <v>11.3040169904714</v>
      </c>
      <c r="AG6153" s="2">
        <v>0</v>
      </c>
      <c r="AH6153" s="2" t="s">
        <v>29</v>
      </c>
      <c r="AI6153" s="2" t="str">
        <f>IFERROR(VLOOKUP(DatosTransformados[[#This Row],[Preferred Contact Method Hidden]],Tabla3[#All],2,FALSE),DatosTransformados[[#This Row],[Preferred Contact Method Hidden]])</f>
        <v>Email</v>
      </c>
      <c r="AJ6153" s="2" t="str">
        <f>VLOOKUP(DatosTransformados[[#This Row],[Applied Discount Hidden]],Tabla3[#All],2,FALSE)</f>
        <v>Yes</v>
      </c>
      <c r="AK6153" s="2" t="b">
        <v>1</v>
      </c>
    </row>
    <row r="6154" spans="1:37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">
        <v>21</v>
      </c>
      <c r="O61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4" s="5" t="s">
        <v>33</v>
      </c>
      <c r="Q6154" s="5">
        <v>2</v>
      </c>
      <c r="R6154" s="5" t="s">
        <v>33</v>
      </c>
      <c r="S6154" s="5" t="s">
        <v>52</v>
      </c>
      <c r="T6154" s="5" t="s">
        <v>35</v>
      </c>
      <c r="U6154" s="5">
        <v>42</v>
      </c>
      <c r="V6154" s="5" t="str">
        <f>PROPER(DatosTransformados[[#This Row],[Payment Method Hidden]])</f>
        <v>Direct Debit</v>
      </c>
      <c r="W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6154" s="5">
        <v>3000</v>
      </c>
      <c r="Y6154" s="5"/>
      <c r="Z6154" s="5"/>
      <c r="AA6154" s="5" t="s">
        <v>2798</v>
      </c>
      <c r="AB6154" s="6">
        <f>DATEVALUE(DatosTransformados[[#This Row],[Contact Date Hidden]])</f>
        <v>44499</v>
      </c>
      <c r="AC6154" s="6">
        <v>45226</v>
      </c>
      <c r="AD6154" s="5" t="s">
        <v>28</v>
      </c>
      <c r="AE6154" s="5" t="str">
        <f>VLOOKUP(DatosTransformados[[#This Row],[Customer Segment Hidden]],Tabla3[#All],2,FALSE)</f>
        <v>High</v>
      </c>
      <c r="AF6154" s="12">
        <v>44.180953049478887</v>
      </c>
      <c r="AG6154" s="5">
        <v>8</v>
      </c>
      <c r="AH6154" s="5" t="s">
        <v>63</v>
      </c>
      <c r="AI6154" s="5" t="str">
        <f>IFERROR(VLOOKUP(DatosTransformados[[#This Row],[Preferred Contact Method Hidden]],Tabla3[#All],2,FALSE),DatosTransformados[[#This Row],[Preferred Contact Method Hidden]])</f>
        <v>SMS</v>
      </c>
      <c r="AJ6154" s="5" t="str">
        <f>VLOOKUP(DatosTransformados[[#This Row],[Applied Discount Hidden]],Tabla3[#All],2,FALSE)</f>
        <v>Yes</v>
      </c>
      <c r="AK6154" s="5" t="b">
        <v>1</v>
      </c>
    </row>
    <row r="6155" spans="1:37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">
        <v>21</v>
      </c>
      <c r="O61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5" s="2" t="s">
        <v>33</v>
      </c>
      <c r="Q6155" s="2">
        <v>2</v>
      </c>
      <c r="R6155" s="2" t="s">
        <v>21</v>
      </c>
      <c r="S6155" s="2" t="s">
        <v>24</v>
      </c>
      <c r="T6155" s="2" t="s">
        <v>207</v>
      </c>
      <c r="U6155" s="2">
        <v>15</v>
      </c>
      <c r="V6155" s="2" t="str">
        <f>PROPER(DatosTransformados[[#This Row],[Payment Method Hidden]])</f>
        <v>Paper Check</v>
      </c>
      <c r="W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X6155" s="2">
        <v>47</v>
      </c>
      <c r="Y6155" s="2"/>
      <c r="Z6155" s="2"/>
      <c r="AA6155" s="2" t="s">
        <v>3256</v>
      </c>
      <c r="AB6155" s="3">
        <f>DATEVALUE(DatosTransformados[[#This Row],[Contact Date Hidden]])</f>
        <v>45159</v>
      </c>
      <c r="AC6155" s="3">
        <v>44378</v>
      </c>
      <c r="AD6155" s="2" t="s">
        <v>44</v>
      </c>
      <c r="AE6155" s="2" t="str">
        <f>VLOOKUP(DatosTransformados[[#This Row],[Customer Segment Hidden]],Tabla3[#All],2,FALSE)</f>
        <v>Medium</v>
      </c>
      <c r="AF6155" s="11">
        <v>17.429005993613661</v>
      </c>
      <c r="AG6155" s="2">
        <v>2</v>
      </c>
      <c r="AH6155" s="2" t="s">
        <v>49</v>
      </c>
      <c r="AI6155" s="2" t="str">
        <f>IFERROR(VLOOKUP(DatosTransformados[[#This Row],[Preferred Contact Method Hidden]],Tabla3[#All],2,FALSE),DatosTransformados[[#This Row],[Preferred Contact Method Hidden]])</f>
        <v>Phone</v>
      </c>
      <c r="AJ6155" s="2" t="str">
        <f>VLOOKUP(DatosTransformados[[#This Row],[Applied Discount Hidden]],Tabla3[#All],2,FALSE)</f>
        <v>No</v>
      </c>
      <c r="AK6155" s="2" t="b">
        <v>0</v>
      </c>
    </row>
    <row r="6156" spans="1:37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">
        <v>21</v>
      </c>
      <c r="O61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6" s="5" t="s">
        <v>21</v>
      </c>
      <c r="Q6156" s="5">
        <v>0</v>
      </c>
      <c r="R6156" s="5" t="s">
        <v>21</v>
      </c>
      <c r="S6156" s="5" t="s">
        <v>24</v>
      </c>
      <c r="T6156" s="5" t="s">
        <v>25</v>
      </c>
      <c r="U6156" s="5">
        <v>47</v>
      </c>
      <c r="V6156" s="5" t="str">
        <f>PROPER(DatosTransformados[[#This Row],[Payment Method Hidden]])</f>
        <v>Credit Card</v>
      </c>
      <c r="W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6156" s="5">
        <v>1762</v>
      </c>
      <c r="Y6156" s="5"/>
      <c r="Z6156" s="5"/>
      <c r="AA6156" s="5" t="s">
        <v>4940</v>
      </c>
      <c r="AB6156" s="6">
        <f>DATEVALUE(DatosTransformados[[#This Row],[Contact Date Hidden]])</f>
        <v>44305</v>
      </c>
      <c r="AC6156" s="6">
        <v>44810</v>
      </c>
      <c r="AD6156" s="5" t="s">
        <v>38</v>
      </c>
      <c r="AE6156" s="5" t="str">
        <f>VLOOKUP(DatosTransformados[[#This Row],[Customer Segment Hidden]],Tabla3[#All],2,FALSE)</f>
        <v>Low</v>
      </c>
      <c r="AF6156" s="12">
        <v>53.540032007344607</v>
      </c>
      <c r="AG6156" s="5">
        <v>0</v>
      </c>
      <c r="AH6156" s="5" t="s">
        <v>49</v>
      </c>
      <c r="AI6156" s="5" t="str">
        <f>IFERROR(VLOOKUP(DatosTransformados[[#This Row],[Preferred Contact Method Hidden]],Tabla3[#All],2,FALSE),DatosTransformados[[#This Row],[Preferred Contact Method Hidden]])</f>
        <v>Phone</v>
      </c>
      <c r="AJ6156" s="5" t="str">
        <f>VLOOKUP(DatosTransformados[[#This Row],[Applied Discount Hidden]],Tabla3[#All],2,FALSE)</f>
        <v>No</v>
      </c>
      <c r="AK6156" s="5" t="b">
        <v>0</v>
      </c>
    </row>
    <row r="6157" spans="1:37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">
        <v>21</v>
      </c>
      <c r="O61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7" s="2" t="s">
        <v>21</v>
      </c>
      <c r="Q6157" s="2">
        <v>0</v>
      </c>
      <c r="R6157" s="2" t="s">
        <v>21</v>
      </c>
      <c r="S6157" s="2" t="s">
        <v>34</v>
      </c>
      <c r="T6157" s="2" t="s">
        <v>25</v>
      </c>
      <c r="U6157" s="2">
        <v>35</v>
      </c>
      <c r="V6157" s="2" t="str">
        <f>PROPER(DatosTransformados[[#This Row],[Payment Method Hidden]])</f>
        <v>Credit Card</v>
      </c>
      <c r="W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157" s="2">
        <v>810</v>
      </c>
      <c r="Y6157" s="2"/>
      <c r="Z6157" s="2"/>
      <c r="AA6157" s="2" t="s">
        <v>1794</v>
      </c>
      <c r="AB6157" s="3">
        <f>DATEVALUE(DatosTransformados[[#This Row],[Contact Date Hidden]])</f>
        <v>44384</v>
      </c>
      <c r="AC6157" s="3">
        <v>44741</v>
      </c>
      <c r="AD6157" s="2" t="s">
        <v>28</v>
      </c>
      <c r="AE6157" s="2" t="str">
        <f>VLOOKUP(DatosTransformados[[#This Row],[Customer Segment Hidden]],Tabla3[#All],2,FALSE)</f>
        <v>High</v>
      </c>
      <c r="AF6157" s="11">
        <v>39.201841697901962</v>
      </c>
      <c r="AG6157" s="2">
        <v>6</v>
      </c>
      <c r="AH6157" s="2" t="s">
        <v>63</v>
      </c>
      <c r="AI6157" s="2" t="str">
        <f>IFERROR(VLOOKUP(DatosTransformados[[#This Row],[Preferred Contact Method Hidden]],Tabla3[#All],2,FALSE),DatosTransformados[[#This Row],[Preferred Contact Method Hidden]])</f>
        <v>SMS</v>
      </c>
      <c r="AJ6157" s="2" t="str">
        <f>VLOOKUP(DatosTransformados[[#This Row],[Applied Discount Hidden]],Tabla3[#All],2,FALSE)</f>
        <v>Yes</v>
      </c>
      <c r="AK6157" s="2" t="b">
        <v>1</v>
      </c>
    </row>
    <row r="6158" spans="1:37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">
        <v>21</v>
      </c>
      <c r="O61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8" s="5" t="s">
        <v>21</v>
      </c>
      <c r="Q6158" s="5">
        <v>0</v>
      </c>
      <c r="R6158" s="5" t="s">
        <v>21</v>
      </c>
      <c r="S6158" s="5" t="s">
        <v>34</v>
      </c>
      <c r="T6158" s="5" t="s">
        <v>117</v>
      </c>
      <c r="U6158" s="5">
        <v>43</v>
      </c>
      <c r="V6158" s="5" t="str">
        <f>PROPER(DatosTransformados[[#This Row],[Payment Method Hidden]])</f>
        <v>Direct Debit</v>
      </c>
      <c r="W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158" s="5">
        <v>2061</v>
      </c>
      <c r="Y6158" s="5"/>
      <c r="Z6158" s="5"/>
      <c r="AA6158" s="5" t="s">
        <v>3744</v>
      </c>
      <c r="AB6158" s="6">
        <f>DATEVALUE(DatosTransformados[[#This Row],[Contact Date Hidden]])</f>
        <v>44672</v>
      </c>
      <c r="AC6158" s="6">
        <v>45031</v>
      </c>
      <c r="AD6158" s="5" t="s">
        <v>38</v>
      </c>
      <c r="AE6158" s="5" t="str">
        <f>VLOOKUP(DatosTransformados[[#This Row],[Customer Segment Hidden]],Tabla3[#All],2,FALSE)</f>
        <v>Low</v>
      </c>
      <c r="AF6158" s="12">
        <v>36.331877200277837</v>
      </c>
      <c r="AG6158" s="5">
        <v>7</v>
      </c>
      <c r="AH6158" s="5" t="s">
        <v>49</v>
      </c>
      <c r="AI6158" s="5" t="str">
        <f>IFERROR(VLOOKUP(DatosTransformados[[#This Row],[Preferred Contact Method Hidden]],Tabla3[#All],2,FALSE),DatosTransformados[[#This Row],[Preferred Contact Method Hidden]])</f>
        <v>Phone</v>
      </c>
      <c r="AJ6158" s="5" t="str">
        <f>VLOOKUP(DatosTransformados[[#This Row],[Applied Discount Hidden]],Tabla3[#All],2,FALSE)</f>
        <v>No</v>
      </c>
      <c r="AK6158" s="5" t="b">
        <v>0</v>
      </c>
    </row>
    <row r="6159" spans="1:37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">
        <v>21</v>
      </c>
      <c r="O61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59" s="2" t="s">
        <v>21</v>
      </c>
      <c r="Q6159" s="2">
        <v>0</v>
      </c>
      <c r="R6159" s="2" t="s">
        <v>21</v>
      </c>
      <c r="S6159" s="2" t="s">
        <v>24</v>
      </c>
      <c r="T6159" s="2" t="s">
        <v>169</v>
      </c>
      <c r="U6159" s="2">
        <v>18</v>
      </c>
      <c r="V6159" s="2" t="str">
        <f>PROPER(DatosTransformados[[#This Row],[Payment Method Hidden]])</f>
        <v>Paper Check</v>
      </c>
      <c r="W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159" s="2">
        <v>18</v>
      </c>
      <c r="Y6159" s="2" t="s">
        <v>42</v>
      </c>
      <c r="Z6159" s="2" t="s">
        <v>213</v>
      </c>
      <c r="AA6159" s="2" t="s">
        <v>5602</v>
      </c>
      <c r="AB6159" s="3">
        <f>DATEVALUE(DatosTransformados[[#This Row],[Contact Date Hidden]])</f>
        <v>44213</v>
      </c>
      <c r="AC6159" s="3">
        <v>44798</v>
      </c>
      <c r="AD6159" s="2" t="s">
        <v>44</v>
      </c>
      <c r="AE6159" s="2" t="str">
        <f>VLOOKUP(DatosTransformados[[#This Row],[Customer Segment Hidden]],Tabla3[#All],2,FALSE)</f>
        <v>Medium</v>
      </c>
      <c r="AF6159" s="11">
        <v>20.143497481886701</v>
      </c>
      <c r="AG6159" s="2">
        <v>2</v>
      </c>
      <c r="AH6159" s="2" t="s">
        <v>29</v>
      </c>
      <c r="AI6159" s="2" t="str">
        <f>IFERROR(VLOOKUP(DatosTransformados[[#This Row],[Preferred Contact Method Hidden]],Tabla3[#All],2,FALSE),DatosTransformados[[#This Row],[Preferred Contact Method Hidden]])</f>
        <v>Email</v>
      </c>
      <c r="AJ6159" s="2" t="str">
        <f>VLOOKUP(DatosTransformados[[#This Row],[Applied Discount Hidden]],Tabla3[#All],2,FALSE)</f>
        <v>Yes</v>
      </c>
      <c r="AK6159" s="2" t="b">
        <v>1</v>
      </c>
    </row>
    <row r="6160" spans="1:37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">
        <v>21</v>
      </c>
      <c r="O61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0" s="5" t="s">
        <v>21</v>
      </c>
      <c r="Q6160" s="5">
        <v>0</v>
      </c>
      <c r="R6160" s="5" t="s">
        <v>21</v>
      </c>
      <c r="S6160" s="5" t="s">
        <v>24</v>
      </c>
      <c r="T6160" s="5" t="s">
        <v>123</v>
      </c>
      <c r="U6160" s="5">
        <v>23</v>
      </c>
      <c r="V6160" s="5" t="str">
        <f>PROPER(DatosTransformados[[#This Row],[Payment Method Hidden]])</f>
        <v>Credit Card</v>
      </c>
      <c r="W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160" s="5">
        <v>503</v>
      </c>
      <c r="Y6160" s="5"/>
      <c r="Z6160" s="5"/>
      <c r="AA6160" s="5" t="s">
        <v>973</v>
      </c>
      <c r="AB6160" s="6">
        <f>DATEVALUE(DatosTransformados[[#This Row],[Contact Date Hidden]])</f>
        <v>44501</v>
      </c>
      <c r="AC6160" s="6">
        <v>44682</v>
      </c>
      <c r="AD6160" s="5" t="s">
        <v>44</v>
      </c>
      <c r="AE6160" s="5" t="str">
        <f>VLOOKUP(DatosTransformados[[#This Row],[Customer Segment Hidden]],Tabla3[#All],2,FALSE)</f>
        <v>Medium</v>
      </c>
      <c r="AF6160" s="12">
        <v>18.729080163076631</v>
      </c>
      <c r="AG6160" s="5">
        <v>7</v>
      </c>
      <c r="AH6160" s="5" t="s">
        <v>29</v>
      </c>
      <c r="AI6160" s="5" t="str">
        <f>IFERROR(VLOOKUP(DatosTransformados[[#This Row],[Preferred Contact Method Hidden]],Tabla3[#All],2,FALSE),DatosTransformados[[#This Row],[Preferred Contact Method Hidden]])</f>
        <v>Email</v>
      </c>
      <c r="AJ6160" s="5" t="str">
        <f>VLOOKUP(DatosTransformados[[#This Row],[Applied Discount Hidden]],Tabla3[#All],2,FALSE)</f>
        <v>Yes</v>
      </c>
      <c r="AK6160" s="5" t="b">
        <v>1</v>
      </c>
    </row>
    <row r="6161" spans="1:37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">
        <v>21</v>
      </c>
      <c r="O61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1" s="2" t="s">
        <v>21</v>
      </c>
      <c r="Q6161" s="2">
        <v>0</v>
      </c>
      <c r="R6161" s="2" t="s">
        <v>21</v>
      </c>
      <c r="S6161" s="2" t="s">
        <v>52</v>
      </c>
      <c r="T6161" s="2" t="s">
        <v>117</v>
      </c>
      <c r="U6161" s="2">
        <v>8</v>
      </c>
      <c r="V6161" s="2" t="str">
        <f>PROPER(DatosTransformados[[#This Row],[Payment Method Hidden]])</f>
        <v>Direct Debit</v>
      </c>
      <c r="W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161" s="2">
        <v>318</v>
      </c>
      <c r="Y6161" s="2"/>
      <c r="Z6161" s="2"/>
      <c r="AA6161" s="2" t="s">
        <v>5601</v>
      </c>
      <c r="AB6161" s="3">
        <f>DATEVALUE(DatosTransformados[[#This Row],[Contact Date Hidden]])</f>
        <v>44122</v>
      </c>
      <c r="AC6161" s="3">
        <v>43871</v>
      </c>
      <c r="AD6161" s="2" t="s">
        <v>38</v>
      </c>
      <c r="AE6161" s="2" t="str">
        <f>VLOOKUP(DatosTransformados[[#This Row],[Customer Segment Hidden]],Tabla3[#All],2,FALSE)</f>
        <v>Low</v>
      </c>
      <c r="AF6161" s="11">
        <v>6.9254623396308084</v>
      </c>
      <c r="AG6161" s="2">
        <v>9</v>
      </c>
      <c r="AH6161" s="2" t="s">
        <v>49</v>
      </c>
      <c r="AI6161" s="2" t="str">
        <f>IFERROR(VLOOKUP(DatosTransformados[[#This Row],[Preferred Contact Method Hidden]],Tabla3[#All],2,FALSE),DatosTransformados[[#This Row],[Preferred Contact Method Hidden]])</f>
        <v>Phone</v>
      </c>
      <c r="AJ6161" s="2" t="str">
        <f>VLOOKUP(DatosTransformados[[#This Row],[Applied Discount Hidden]],Tabla3[#All],2,FALSE)</f>
        <v>No</v>
      </c>
      <c r="AK6161" s="2" t="b">
        <v>0</v>
      </c>
    </row>
    <row r="6162" spans="1:37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">
        <v>21</v>
      </c>
      <c r="O61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2" s="5" t="s">
        <v>33</v>
      </c>
      <c r="Q6162" s="5">
        <v>3</v>
      </c>
      <c r="R6162" s="5" t="s">
        <v>33</v>
      </c>
      <c r="S6162" s="5" t="s">
        <v>34</v>
      </c>
      <c r="T6162" s="5" t="s">
        <v>123</v>
      </c>
      <c r="U6162" s="5">
        <v>26</v>
      </c>
      <c r="V6162" s="5" t="str">
        <f>PROPER(DatosTransformados[[#This Row],[Payment Method Hidden]])</f>
        <v>Credit Card</v>
      </c>
      <c r="W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162" s="5">
        <v>718</v>
      </c>
      <c r="Y6162" s="5"/>
      <c r="Z6162" s="5"/>
      <c r="AA6162" s="5" t="s">
        <v>1383</v>
      </c>
      <c r="AB6162" s="6">
        <f>DATEVALUE(DatosTransformados[[#This Row],[Contact Date Hidden]])</f>
        <v>44363</v>
      </c>
      <c r="AC6162" s="6">
        <v>44700</v>
      </c>
      <c r="AD6162" s="5" t="s">
        <v>38</v>
      </c>
      <c r="AE6162" s="5" t="str">
        <f>VLOOKUP(DatosTransformados[[#This Row],[Customer Segment Hidden]],Tabla3[#All],2,FALSE)</f>
        <v>Low</v>
      </c>
      <c r="AF6162" s="12">
        <v>23.236739867540951</v>
      </c>
      <c r="AG6162" s="5">
        <v>5</v>
      </c>
      <c r="AH6162" s="5" t="s">
        <v>29</v>
      </c>
      <c r="AI6162" s="5" t="str">
        <f>IFERROR(VLOOKUP(DatosTransformados[[#This Row],[Preferred Contact Method Hidden]],Tabla3[#All],2,FALSE),DatosTransformados[[#This Row],[Preferred Contact Method Hidden]])</f>
        <v>Email</v>
      </c>
      <c r="AJ6162" s="5" t="str">
        <f>VLOOKUP(DatosTransformados[[#This Row],[Applied Discount Hidden]],Tabla3[#All],2,FALSE)</f>
        <v>No</v>
      </c>
      <c r="AK6162" s="5" t="b">
        <v>0</v>
      </c>
    </row>
    <row r="6163" spans="1:37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">
        <v>21</v>
      </c>
      <c r="O61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3" s="2" t="s">
        <v>21</v>
      </c>
      <c r="Q6163" s="2">
        <v>0</v>
      </c>
      <c r="R6163" s="2" t="s">
        <v>21</v>
      </c>
      <c r="S6163" s="2" t="s">
        <v>52</v>
      </c>
      <c r="T6163" s="2" t="s">
        <v>25</v>
      </c>
      <c r="U6163" s="2">
        <v>17</v>
      </c>
      <c r="V6163" s="2" t="str">
        <f>PROPER(DatosTransformados[[#This Row],[Payment Method Hidden]])</f>
        <v>Credit Card</v>
      </c>
      <c r="W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163" s="2">
        <v>1220</v>
      </c>
      <c r="Y6163" s="2"/>
      <c r="Z6163" s="2"/>
      <c r="AA6163" s="2" t="s">
        <v>8740</v>
      </c>
      <c r="AB6163" s="3">
        <f>DATEVALUE(DatosTransformados[[#This Row],[Contact Date Hidden]])</f>
        <v>44428</v>
      </c>
      <c r="AC6163" s="3">
        <v>43941</v>
      </c>
      <c r="AD6163" s="2" t="s">
        <v>28</v>
      </c>
      <c r="AE6163" s="2" t="str">
        <f>VLOOKUP(DatosTransformados[[#This Row],[Customer Segment Hidden]],Tabla3[#All],2,FALSE)</f>
        <v>High</v>
      </c>
      <c r="AF6163" s="11">
        <v>19.136100565378399</v>
      </c>
      <c r="AG6163" s="2">
        <v>2</v>
      </c>
      <c r="AH6163" s="2" t="s">
        <v>29</v>
      </c>
      <c r="AI6163" s="2" t="str">
        <f>IFERROR(VLOOKUP(DatosTransformados[[#This Row],[Preferred Contact Method Hidden]],Tabla3[#All],2,FALSE),DatosTransformados[[#This Row],[Preferred Contact Method Hidden]])</f>
        <v>Email</v>
      </c>
      <c r="AJ6163" s="2" t="str">
        <f>VLOOKUP(DatosTransformados[[#This Row],[Applied Discount Hidden]],Tabla3[#All],2,FALSE)</f>
        <v>No</v>
      </c>
      <c r="AK6163" s="2" t="b">
        <v>0</v>
      </c>
    </row>
    <row r="6164" spans="1:37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">
        <v>33</v>
      </c>
      <c r="O61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4" s="5" t="s">
        <v>21</v>
      </c>
      <c r="Q6164" s="5">
        <v>0</v>
      </c>
      <c r="R6164" s="5" t="s">
        <v>33</v>
      </c>
      <c r="S6164" s="5" t="s">
        <v>34</v>
      </c>
      <c r="T6164" s="5" t="s">
        <v>123</v>
      </c>
      <c r="U6164" s="5">
        <v>70</v>
      </c>
      <c r="V6164" s="5" t="str">
        <f>PROPER(DatosTransformados[[#This Row],[Payment Method Hidden]])</f>
        <v>Credit Card</v>
      </c>
      <c r="W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X6164" s="5">
        <v>4671</v>
      </c>
      <c r="Y6164" s="5"/>
      <c r="Z6164" s="5"/>
      <c r="AA6164" s="5" t="s">
        <v>2256</v>
      </c>
      <c r="AB6164" s="6">
        <f>DATEVALUE(DatosTransformados[[#This Row],[Contact Date Hidden]])</f>
        <v>43924</v>
      </c>
      <c r="AC6164" s="6">
        <v>44604</v>
      </c>
      <c r="AD6164" s="5" t="s">
        <v>44</v>
      </c>
      <c r="AE6164" s="5" t="str">
        <f>VLOOKUP(DatosTransformados[[#This Row],[Customer Segment Hidden]],Tabla3[#All],2,FALSE)</f>
        <v>Medium</v>
      </c>
      <c r="AF6164" s="12">
        <v>79.016603543753746</v>
      </c>
      <c r="AG6164" s="5">
        <v>2</v>
      </c>
      <c r="AH6164" s="5" t="s">
        <v>29</v>
      </c>
      <c r="AI6164" s="5" t="str">
        <f>IFERROR(VLOOKUP(DatosTransformados[[#This Row],[Preferred Contact Method Hidden]],Tabla3[#All],2,FALSE),DatosTransformados[[#This Row],[Preferred Contact Method Hidden]])</f>
        <v>Email</v>
      </c>
      <c r="AJ6164" s="5" t="str">
        <f>VLOOKUP(DatosTransformados[[#This Row],[Applied Discount Hidden]],Tabla3[#All],2,FALSE)</f>
        <v>Yes</v>
      </c>
      <c r="AK6164" s="5" t="b">
        <v>1</v>
      </c>
    </row>
    <row r="6165" spans="1:37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">
        <v>21</v>
      </c>
      <c r="O61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5" s="2" t="s">
        <v>21</v>
      </c>
      <c r="Q6165" s="2">
        <v>0</v>
      </c>
      <c r="R6165" s="2" t="s">
        <v>33</v>
      </c>
      <c r="S6165" s="2" t="s">
        <v>52</v>
      </c>
      <c r="T6165" s="2" t="s">
        <v>123</v>
      </c>
      <c r="U6165" s="2">
        <v>40</v>
      </c>
      <c r="V6165" s="2" t="str">
        <f>PROPER(DatosTransformados[[#This Row],[Payment Method Hidden]])</f>
        <v>Credit Card</v>
      </c>
      <c r="W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165" s="2">
        <v>2223</v>
      </c>
      <c r="Y6165" s="2"/>
      <c r="Z6165" s="2"/>
      <c r="AA6165" s="2" t="s">
        <v>1925</v>
      </c>
      <c r="AB6165" s="3">
        <f>DATEVALUE(DatosTransformados[[#This Row],[Contact Date Hidden]])</f>
        <v>44085</v>
      </c>
      <c r="AC6165" s="3">
        <v>45080</v>
      </c>
      <c r="AD6165" s="2" t="s">
        <v>44</v>
      </c>
      <c r="AE6165" s="2" t="str">
        <f>VLOOKUP(DatosTransformados[[#This Row],[Customer Segment Hidden]],Tabla3[#All],2,FALSE)</f>
        <v>Medium</v>
      </c>
      <c r="AF6165" s="11">
        <v>44.05475519446334</v>
      </c>
      <c r="AG6165" s="2">
        <v>7</v>
      </c>
      <c r="AH6165" s="2" t="s">
        <v>29</v>
      </c>
      <c r="AI6165" s="2" t="str">
        <f>IFERROR(VLOOKUP(DatosTransformados[[#This Row],[Preferred Contact Method Hidden]],Tabla3[#All],2,FALSE),DatosTransformados[[#This Row],[Preferred Contact Method Hidden]])</f>
        <v>Email</v>
      </c>
      <c r="AJ6165" s="2" t="str">
        <f>VLOOKUP(DatosTransformados[[#This Row],[Applied Discount Hidden]],Tabla3[#All],2,FALSE)</f>
        <v>Yes</v>
      </c>
      <c r="AK6165" s="2" t="b">
        <v>1</v>
      </c>
    </row>
    <row r="6166" spans="1:37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">
        <v>21</v>
      </c>
      <c r="O61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6" s="5" t="s">
        <v>21</v>
      </c>
      <c r="Q6166" s="5">
        <v>0</v>
      </c>
      <c r="R6166" s="5" t="s">
        <v>21</v>
      </c>
      <c r="S6166" s="5" t="s">
        <v>24</v>
      </c>
      <c r="T6166" s="5" t="s">
        <v>207</v>
      </c>
      <c r="U6166" s="5">
        <v>39</v>
      </c>
      <c r="V6166" s="5" t="str">
        <f>PROPER(DatosTransformados[[#This Row],[Payment Method Hidden]])</f>
        <v>Paper Check</v>
      </c>
      <c r="W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166" s="5">
        <v>71</v>
      </c>
      <c r="Y6166" s="5"/>
      <c r="Z6166" s="5"/>
      <c r="AA6166" s="5" t="s">
        <v>5970</v>
      </c>
      <c r="AB6166" s="6">
        <f>DATEVALUE(DatosTransformados[[#This Row],[Contact Date Hidden]])</f>
        <v>43954</v>
      </c>
      <c r="AC6166" s="6">
        <v>45207</v>
      </c>
      <c r="AD6166" s="5" t="s">
        <v>44</v>
      </c>
      <c r="AE6166" s="5" t="str">
        <f>VLOOKUP(DatosTransformados[[#This Row],[Customer Segment Hidden]],Tabla3[#All],2,FALSE)</f>
        <v>Medium</v>
      </c>
      <c r="AF6166" s="12">
        <v>37.703400600316307</v>
      </c>
      <c r="AG6166" s="5">
        <v>2</v>
      </c>
      <c r="AH6166" s="5" t="s">
        <v>63</v>
      </c>
      <c r="AI6166" s="5" t="str">
        <f>IFERROR(VLOOKUP(DatosTransformados[[#This Row],[Preferred Contact Method Hidden]],Tabla3[#All],2,FALSE),DatosTransformados[[#This Row],[Preferred Contact Method Hidden]])</f>
        <v>SMS</v>
      </c>
      <c r="AJ6166" s="5" t="str">
        <f>VLOOKUP(DatosTransformados[[#This Row],[Applied Discount Hidden]],Tabla3[#All],2,FALSE)</f>
        <v>No</v>
      </c>
      <c r="AK6166" s="5" t="b">
        <v>0</v>
      </c>
    </row>
    <row r="6167" spans="1:37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">
        <v>21</v>
      </c>
      <c r="O61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7" s="2" t="s">
        <v>33</v>
      </c>
      <c r="Q6167" s="2">
        <v>5</v>
      </c>
      <c r="R6167" s="2" t="s">
        <v>21</v>
      </c>
      <c r="S6167" s="2" t="s">
        <v>24</v>
      </c>
      <c r="T6167" s="2" t="s">
        <v>25</v>
      </c>
      <c r="U6167" s="2">
        <v>27</v>
      </c>
      <c r="V6167" s="2" t="str">
        <f>PROPER(DatosTransformados[[#This Row],[Payment Method Hidden]])</f>
        <v>Credit Card</v>
      </c>
      <c r="W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167" s="2">
        <v>1671</v>
      </c>
      <c r="Y6167" s="2"/>
      <c r="Z6167" s="2"/>
      <c r="AA6167" s="2" t="s">
        <v>1798</v>
      </c>
      <c r="AB6167" s="3">
        <f>DATEVALUE(DatosTransformados[[#This Row],[Contact Date Hidden]])</f>
        <v>43841</v>
      </c>
      <c r="AC6167" s="3">
        <v>45209</v>
      </c>
      <c r="AD6167" s="2" t="s">
        <v>38</v>
      </c>
      <c r="AE6167" s="2" t="str">
        <f>VLOOKUP(DatosTransformados[[#This Row],[Customer Segment Hidden]],Tabla3[#All],2,FALSE)</f>
        <v>Low</v>
      </c>
      <c r="AF6167" s="11">
        <v>32.214941917782348</v>
      </c>
      <c r="AG6167" s="2">
        <v>0</v>
      </c>
      <c r="AH6167" s="2" t="s">
        <v>63</v>
      </c>
      <c r="AI6167" s="2" t="str">
        <f>IFERROR(VLOOKUP(DatosTransformados[[#This Row],[Preferred Contact Method Hidden]],Tabla3[#All],2,FALSE),DatosTransformados[[#This Row],[Preferred Contact Method Hidden]])</f>
        <v>SMS</v>
      </c>
      <c r="AJ6167" s="2" t="str">
        <f>VLOOKUP(DatosTransformados[[#This Row],[Applied Discount Hidden]],Tabla3[#All],2,FALSE)</f>
        <v>No</v>
      </c>
      <c r="AK6167" s="2" t="b">
        <v>0</v>
      </c>
    </row>
    <row r="6168" spans="1:37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">
        <v>21</v>
      </c>
      <c r="O61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8" s="5" t="s">
        <v>21</v>
      </c>
      <c r="Q6168" s="5">
        <v>0</v>
      </c>
      <c r="R6168" s="5" t="s">
        <v>21</v>
      </c>
      <c r="S6168" s="5" t="s">
        <v>52</v>
      </c>
      <c r="T6168" s="5" t="s">
        <v>169</v>
      </c>
      <c r="U6168" s="5">
        <v>34</v>
      </c>
      <c r="V6168" s="5" t="str">
        <f>PROPER(DatosTransformados[[#This Row],[Payment Method Hidden]])</f>
        <v>Paper Check</v>
      </c>
      <c r="W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168" s="5">
        <v>2162</v>
      </c>
      <c r="Y6168" s="5"/>
      <c r="Z6168" s="5"/>
      <c r="AA6168" s="5" t="s">
        <v>2090</v>
      </c>
      <c r="AB6168" s="6">
        <f>DATEVALUE(DatosTransformados[[#This Row],[Contact Date Hidden]])</f>
        <v>44208</v>
      </c>
      <c r="AC6168" s="6">
        <v>44704</v>
      </c>
      <c r="AD6168" s="5" t="s">
        <v>28</v>
      </c>
      <c r="AE6168" s="5" t="str">
        <f>VLOOKUP(DatosTransformados[[#This Row],[Customer Segment Hidden]],Tabla3[#All],2,FALSE)</f>
        <v>High</v>
      </c>
      <c r="AF6168" s="12">
        <v>31.225197077670089</v>
      </c>
      <c r="AG6168" s="5">
        <v>8</v>
      </c>
      <c r="AH6168" s="5" t="s">
        <v>49</v>
      </c>
      <c r="AI6168" s="5" t="str">
        <f>IFERROR(VLOOKUP(DatosTransformados[[#This Row],[Preferred Contact Method Hidden]],Tabla3[#All],2,FALSE),DatosTransformados[[#This Row],[Preferred Contact Method Hidden]])</f>
        <v>Phone</v>
      </c>
      <c r="AJ6168" s="5" t="str">
        <f>VLOOKUP(DatosTransformados[[#This Row],[Applied Discount Hidden]],Tabla3[#All],2,FALSE)</f>
        <v>Yes</v>
      </c>
      <c r="AK6168" s="5" t="b">
        <v>1</v>
      </c>
    </row>
    <row r="6169" spans="1:37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">
        <v>21</v>
      </c>
      <c r="O61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69" s="2" t="s">
        <v>21</v>
      </c>
      <c r="Q6169" s="2">
        <v>0</v>
      </c>
      <c r="R6169" s="2" t="s">
        <v>33</v>
      </c>
      <c r="S6169" s="2" t="s">
        <v>24</v>
      </c>
      <c r="T6169" s="2" t="s">
        <v>35</v>
      </c>
      <c r="U6169" s="2">
        <v>39</v>
      </c>
      <c r="V6169" s="2" t="str">
        <f>PROPER(DatosTransformados[[#This Row],[Payment Method Hidden]])</f>
        <v>Direct Debit</v>
      </c>
      <c r="W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169" s="2">
        <v>2330</v>
      </c>
      <c r="Y6169" s="2"/>
      <c r="Z6169" s="2"/>
      <c r="AA6169" s="2" t="s">
        <v>4869</v>
      </c>
      <c r="AB6169" s="3">
        <f>DATEVALUE(DatosTransformados[[#This Row],[Contact Date Hidden]])</f>
        <v>44309</v>
      </c>
      <c r="AC6169" s="3">
        <v>45229</v>
      </c>
      <c r="AD6169" s="2" t="s">
        <v>44</v>
      </c>
      <c r="AE6169" s="2" t="str">
        <f>VLOOKUP(DatosTransformados[[#This Row],[Customer Segment Hidden]],Tabla3[#All],2,FALSE)</f>
        <v>Medium</v>
      </c>
      <c r="AF6169" s="11">
        <v>31.494532418305099</v>
      </c>
      <c r="AG6169" s="2">
        <v>10</v>
      </c>
      <c r="AH6169" s="2" t="s">
        <v>49</v>
      </c>
      <c r="AI6169" s="2" t="str">
        <f>IFERROR(VLOOKUP(DatosTransformados[[#This Row],[Preferred Contact Method Hidden]],Tabla3[#All],2,FALSE),DatosTransformados[[#This Row],[Preferred Contact Method Hidden]])</f>
        <v>Phone</v>
      </c>
      <c r="AJ6169" s="2" t="str">
        <f>VLOOKUP(DatosTransformados[[#This Row],[Applied Discount Hidden]],Tabla3[#All],2,FALSE)</f>
        <v>No</v>
      </c>
      <c r="AK6169" s="2" t="b">
        <v>0</v>
      </c>
    </row>
    <row r="6170" spans="1:37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">
        <v>21</v>
      </c>
      <c r="O61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0" s="5" t="s">
        <v>33</v>
      </c>
      <c r="Q6170" s="5">
        <v>4</v>
      </c>
      <c r="R6170" s="5" t="s">
        <v>21</v>
      </c>
      <c r="S6170" s="5" t="s">
        <v>24</v>
      </c>
      <c r="T6170" s="5" t="s">
        <v>35</v>
      </c>
      <c r="U6170" s="5">
        <v>29</v>
      </c>
      <c r="V6170" s="5" t="str">
        <f>PROPER(DatosTransformados[[#This Row],[Payment Method Hidden]])</f>
        <v>Direct Debit</v>
      </c>
      <c r="W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170" s="5">
        <v>681</v>
      </c>
      <c r="Y6170" s="5"/>
      <c r="Z6170" s="5"/>
      <c r="AA6170" s="5" t="s">
        <v>7846</v>
      </c>
      <c r="AB6170" s="6">
        <f>DATEVALUE(DatosTransformados[[#This Row],[Contact Date Hidden]])</f>
        <v>44364</v>
      </c>
      <c r="AC6170" s="6">
        <v>44025</v>
      </c>
      <c r="AD6170" s="5" t="s">
        <v>38</v>
      </c>
      <c r="AE6170" s="5" t="str">
        <f>VLOOKUP(DatosTransformados[[#This Row],[Customer Segment Hidden]],Tabla3[#All],2,FALSE)</f>
        <v>Low</v>
      </c>
      <c r="AF6170" s="12">
        <v>23.609691836058399</v>
      </c>
      <c r="AG6170" s="5">
        <v>9</v>
      </c>
      <c r="AH6170" s="5" t="s">
        <v>63</v>
      </c>
      <c r="AI6170" s="5" t="str">
        <f>IFERROR(VLOOKUP(DatosTransformados[[#This Row],[Preferred Contact Method Hidden]],Tabla3[#All],2,FALSE),DatosTransformados[[#This Row],[Preferred Contact Method Hidden]])</f>
        <v>SMS</v>
      </c>
      <c r="AJ6170" s="5" t="str">
        <f>VLOOKUP(DatosTransformados[[#This Row],[Applied Discount Hidden]],Tabla3[#All],2,FALSE)</f>
        <v>No</v>
      </c>
      <c r="AK6170" s="5" t="b">
        <v>0</v>
      </c>
    </row>
    <row r="6171" spans="1:37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">
        <v>21</v>
      </c>
      <c r="O61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1" s="2" t="s">
        <v>33</v>
      </c>
      <c r="Q6171" s="2">
        <v>4</v>
      </c>
      <c r="R6171" s="2" t="s">
        <v>33</v>
      </c>
      <c r="S6171" s="2" t="s">
        <v>52</v>
      </c>
      <c r="T6171" s="2" t="s">
        <v>25</v>
      </c>
      <c r="U6171" s="2">
        <v>36</v>
      </c>
      <c r="V6171" s="2" t="str">
        <f>PROPER(DatosTransformados[[#This Row],[Payment Method Hidden]])</f>
        <v>Credit Card</v>
      </c>
      <c r="W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171" s="2">
        <v>1740</v>
      </c>
      <c r="Y6171" s="2"/>
      <c r="Z6171" s="2"/>
      <c r="AA6171" s="2" t="s">
        <v>2744</v>
      </c>
      <c r="AB6171" s="3">
        <f>DATEVALUE(DatosTransformados[[#This Row],[Contact Date Hidden]])</f>
        <v>44794</v>
      </c>
      <c r="AC6171" s="3">
        <v>44406</v>
      </c>
      <c r="AD6171" s="2" t="s">
        <v>44</v>
      </c>
      <c r="AE6171" s="2" t="str">
        <f>VLOOKUP(DatosTransformados[[#This Row],[Customer Segment Hidden]],Tabla3[#All],2,FALSE)</f>
        <v>Medium</v>
      </c>
      <c r="AF6171" s="11">
        <v>39.318262252002938</v>
      </c>
      <c r="AG6171" s="2">
        <v>8</v>
      </c>
      <c r="AH6171" s="2" t="s">
        <v>49</v>
      </c>
      <c r="AI6171" s="2" t="str">
        <f>IFERROR(VLOOKUP(DatosTransformados[[#This Row],[Preferred Contact Method Hidden]],Tabla3[#All],2,FALSE),DatosTransformados[[#This Row],[Preferred Contact Method Hidden]])</f>
        <v>Phone</v>
      </c>
      <c r="AJ6171" s="2" t="str">
        <f>VLOOKUP(DatosTransformados[[#This Row],[Applied Discount Hidden]],Tabla3[#All],2,FALSE)</f>
        <v>Yes</v>
      </c>
      <c r="AK6171" s="2" t="b">
        <v>1</v>
      </c>
    </row>
    <row r="6172" spans="1:37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">
        <v>21</v>
      </c>
      <c r="O61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2" s="5" t="s">
        <v>21</v>
      </c>
      <c r="Q6172" s="5">
        <v>0</v>
      </c>
      <c r="R6172" s="5" t="s">
        <v>33</v>
      </c>
      <c r="S6172" s="5" t="s">
        <v>24</v>
      </c>
      <c r="T6172" s="5" t="s">
        <v>35</v>
      </c>
      <c r="U6172" s="5">
        <v>31</v>
      </c>
      <c r="V6172" s="5" t="str">
        <f>PROPER(DatosTransformados[[#This Row],[Payment Method Hidden]])</f>
        <v>Direct Debit</v>
      </c>
      <c r="W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172" s="5">
        <v>31</v>
      </c>
      <c r="Y6172" s="5" t="s">
        <v>103</v>
      </c>
      <c r="Z6172" s="5" t="s">
        <v>197</v>
      </c>
      <c r="AA6172" s="5" t="s">
        <v>3530</v>
      </c>
      <c r="AB6172" s="6">
        <f>DATEVALUE(DatosTransformados[[#This Row],[Contact Date Hidden]])</f>
        <v>44049</v>
      </c>
      <c r="AC6172" s="6">
        <v>44129</v>
      </c>
      <c r="AD6172" s="5" t="s">
        <v>28</v>
      </c>
      <c r="AE6172" s="5" t="str">
        <f>VLOOKUP(DatosTransformados[[#This Row],[Customer Segment Hidden]],Tabla3[#All],2,FALSE)</f>
        <v>High</v>
      </c>
      <c r="AF6172" s="12">
        <v>25.288271783313359</v>
      </c>
      <c r="AG6172" s="5">
        <v>8</v>
      </c>
      <c r="AH6172" s="5" t="s">
        <v>29</v>
      </c>
      <c r="AI6172" s="5" t="str">
        <f>IFERROR(VLOOKUP(DatosTransformados[[#This Row],[Preferred Contact Method Hidden]],Tabla3[#All],2,FALSE),DatosTransformados[[#This Row],[Preferred Contact Method Hidden]])</f>
        <v>Email</v>
      </c>
      <c r="AJ6172" s="5" t="str">
        <f>VLOOKUP(DatosTransformados[[#This Row],[Applied Discount Hidden]],Tabla3[#All],2,FALSE)</f>
        <v>Yes</v>
      </c>
      <c r="AK6172" s="5" t="b">
        <v>1</v>
      </c>
    </row>
    <row r="6173" spans="1:37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">
        <v>33</v>
      </c>
      <c r="O61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3" s="2" t="s">
        <v>21</v>
      </c>
      <c r="Q6173" s="2">
        <v>0</v>
      </c>
      <c r="R6173" s="2" t="s">
        <v>21</v>
      </c>
      <c r="S6173" s="2" t="s">
        <v>24</v>
      </c>
      <c r="T6173" s="2" t="s">
        <v>117</v>
      </c>
      <c r="U6173" s="2">
        <v>28</v>
      </c>
      <c r="V6173" s="2" t="str">
        <f>PROPER(DatosTransformados[[#This Row],[Payment Method Hidden]])</f>
        <v>Direct Debit</v>
      </c>
      <c r="W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173" s="2">
        <v>68</v>
      </c>
      <c r="Y6173" s="2" t="s">
        <v>134</v>
      </c>
      <c r="Z6173" s="2" t="s">
        <v>375</v>
      </c>
      <c r="AA6173" s="2" t="s">
        <v>324</v>
      </c>
      <c r="AB6173" s="3">
        <f>DATEVALUE(DatosTransformados[[#This Row],[Contact Date Hidden]])</f>
        <v>45123</v>
      </c>
      <c r="AC6173" s="3">
        <v>45291</v>
      </c>
      <c r="AD6173" s="2" t="s">
        <v>28</v>
      </c>
      <c r="AE6173" s="2" t="str">
        <f>VLOOKUP(DatosTransformados[[#This Row],[Customer Segment Hidden]],Tabla3[#All],2,FALSE)</f>
        <v>High</v>
      </c>
      <c r="AF6173" s="11">
        <v>23.299439758643469</v>
      </c>
      <c r="AG6173" s="2">
        <v>2</v>
      </c>
      <c r="AH6173" s="2" t="s">
        <v>29</v>
      </c>
      <c r="AI6173" s="2" t="str">
        <f>IFERROR(VLOOKUP(DatosTransformados[[#This Row],[Preferred Contact Method Hidden]],Tabla3[#All],2,FALSE),DatosTransformados[[#This Row],[Preferred Contact Method Hidden]])</f>
        <v>Email</v>
      </c>
      <c r="AJ6173" s="2" t="str">
        <f>VLOOKUP(DatosTransformados[[#This Row],[Applied Discount Hidden]],Tabla3[#All],2,FALSE)</f>
        <v>No</v>
      </c>
      <c r="AK6173" s="2" t="b">
        <v>0</v>
      </c>
    </row>
    <row r="6174" spans="1:37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">
        <v>33</v>
      </c>
      <c r="O61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4" s="5" t="s">
        <v>21</v>
      </c>
      <c r="Q6174" s="5">
        <v>0</v>
      </c>
      <c r="R6174" s="5" t="s">
        <v>33</v>
      </c>
      <c r="S6174" s="5" t="s">
        <v>52</v>
      </c>
      <c r="T6174" s="5" t="s">
        <v>35</v>
      </c>
      <c r="U6174" s="5">
        <v>62</v>
      </c>
      <c r="V6174" s="5" t="str">
        <f>PROPER(DatosTransformados[[#This Row],[Payment Method Hidden]])</f>
        <v>Direct Debit</v>
      </c>
      <c r="W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6174" s="5">
        <v>3537</v>
      </c>
      <c r="Y6174" s="5"/>
      <c r="Z6174" s="5"/>
      <c r="AA6174" s="5" t="s">
        <v>5800</v>
      </c>
      <c r="AB6174" s="6">
        <f>DATEVALUE(DatosTransformados[[#This Row],[Contact Date Hidden]])</f>
        <v>44194</v>
      </c>
      <c r="AC6174" s="6">
        <v>44718</v>
      </c>
      <c r="AD6174" s="5" t="s">
        <v>44</v>
      </c>
      <c r="AE6174" s="5" t="str">
        <f>VLOOKUP(DatosTransformados[[#This Row],[Customer Segment Hidden]],Tabla3[#All],2,FALSE)</f>
        <v>Medium</v>
      </c>
      <c r="AF6174" s="12">
        <v>62.925973863101483</v>
      </c>
      <c r="AG6174" s="5">
        <v>6</v>
      </c>
      <c r="AH6174" s="5" t="s">
        <v>49</v>
      </c>
      <c r="AI6174" s="5" t="str">
        <f>IFERROR(VLOOKUP(DatosTransformados[[#This Row],[Preferred Contact Method Hidden]],Tabla3[#All],2,FALSE),DatosTransformados[[#This Row],[Preferred Contact Method Hidden]])</f>
        <v>Phone</v>
      </c>
      <c r="AJ6174" s="5" t="str">
        <f>VLOOKUP(DatosTransformados[[#This Row],[Applied Discount Hidden]],Tabla3[#All],2,FALSE)</f>
        <v>No</v>
      </c>
      <c r="AK6174" s="5" t="b">
        <v>0</v>
      </c>
    </row>
    <row r="6175" spans="1:37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">
        <v>21</v>
      </c>
      <c r="O61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5" s="2" t="s">
        <v>33</v>
      </c>
      <c r="Q6175" s="2">
        <v>5</v>
      </c>
      <c r="R6175" s="2" t="s">
        <v>21</v>
      </c>
      <c r="S6175" s="2" t="s">
        <v>52</v>
      </c>
      <c r="T6175" s="2" t="s">
        <v>25</v>
      </c>
      <c r="U6175" s="2">
        <v>11</v>
      </c>
      <c r="V6175" s="2" t="str">
        <f>PROPER(DatosTransformados[[#This Row],[Payment Method Hidden]])</f>
        <v>Credit Card</v>
      </c>
      <c r="W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175" s="2">
        <v>301</v>
      </c>
      <c r="Y6175" s="2"/>
      <c r="Z6175" s="2"/>
      <c r="AA6175" s="2" t="s">
        <v>5808</v>
      </c>
      <c r="AB6175" s="3">
        <f>DATEVALUE(DatosTransformados[[#This Row],[Contact Date Hidden]])</f>
        <v>45229</v>
      </c>
      <c r="AC6175" s="3">
        <v>44671</v>
      </c>
      <c r="AD6175" s="2" t="s">
        <v>44</v>
      </c>
      <c r="AE6175" s="2" t="str">
        <f>VLOOKUP(DatosTransformados[[#This Row],[Customer Segment Hidden]],Tabla3[#All],2,FALSE)</f>
        <v>Medium</v>
      </c>
      <c r="AF6175" s="11">
        <v>11.822068616111819</v>
      </c>
      <c r="AG6175" s="2">
        <v>0</v>
      </c>
      <c r="AH6175" s="2" t="s">
        <v>29</v>
      </c>
      <c r="AI6175" s="2" t="str">
        <f>IFERROR(VLOOKUP(DatosTransformados[[#This Row],[Preferred Contact Method Hidden]],Tabla3[#All],2,FALSE),DatosTransformados[[#This Row],[Preferred Contact Method Hidden]])</f>
        <v>Email</v>
      </c>
      <c r="AJ6175" s="2" t="str">
        <f>VLOOKUP(DatosTransformados[[#This Row],[Applied Discount Hidden]],Tabla3[#All],2,FALSE)</f>
        <v>No</v>
      </c>
      <c r="AK6175" s="2" t="b">
        <v>0</v>
      </c>
    </row>
    <row r="6176" spans="1:37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">
        <v>21</v>
      </c>
      <c r="O61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6" s="5" t="s">
        <v>21</v>
      </c>
      <c r="Q6176" s="5">
        <v>0</v>
      </c>
      <c r="R6176" s="5" t="s">
        <v>21</v>
      </c>
      <c r="S6176" s="5" t="s">
        <v>24</v>
      </c>
      <c r="T6176" s="5" t="s">
        <v>123</v>
      </c>
      <c r="U6176" s="5">
        <v>20</v>
      </c>
      <c r="V6176" s="5" t="str">
        <f>PROPER(DatosTransformados[[#This Row],[Payment Method Hidden]])</f>
        <v>Credit Card</v>
      </c>
      <c r="W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6176" s="5">
        <v>374</v>
      </c>
      <c r="Y6176" s="5"/>
      <c r="Z6176" s="5"/>
      <c r="AA6176" s="5" t="s">
        <v>4987</v>
      </c>
      <c r="AB6176" s="6">
        <f>DATEVALUE(DatosTransformados[[#This Row],[Contact Date Hidden]])</f>
        <v>44425</v>
      </c>
      <c r="AC6176" s="6">
        <v>43844</v>
      </c>
      <c r="AD6176" s="5" t="s">
        <v>28</v>
      </c>
      <c r="AE6176" s="5" t="str">
        <f>VLOOKUP(DatosTransformados[[#This Row],[Customer Segment Hidden]],Tabla3[#All],2,FALSE)</f>
        <v>High</v>
      </c>
      <c r="AF6176" s="12">
        <v>17.953298910211359</v>
      </c>
      <c r="AG6176" s="5">
        <v>1</v>
      </c>
      <c r="AH6176" s="5" t="s">
        <v>49</v>
      </c>
      <c r="AI6176" s="5" t="str">
        <f>IFERROR(VLOOKUP(DatosTransformados[[#This Row],[Preferred Contact Method Hidden]],Tabla3[#All],2,FALSE),DatosTransformados[[#This Row],[Preferred Contact Method Hidden]])</f>
        <v>Phone</v>
      </c>
      <c r="AJ6176" s="5" t="str">
        <f>VLOOKUP(DatosTransformados[[#This Row],[Applied Discount Hidden]],Tabla3[#All],2,FALSE)</f>
        <v>Yes</v>
      </c>
      <c r="AK6176" s="5" t="b">
        <v>1</v>
      </c>
    </row>
    <row r="6177" spans="1:37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">
        <v>21</v>
      </c>
      <c r="O61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7" s="2" t="s">
        <v>21</v>
      </c>
      <c r="Q6177" s="2">
        <v>0</v>
      </c>
      <c r="R6177" s="2" t="s">
        <v>33</v>
      </c>
      <c r="S6177" s="2" t="s">
        <v>52</v>
      </c>
      <c r="T6177" s="2" t="s">
        <v>25</v>
      </c>
      <c r="U6177" s="2">
        <v>29</v>
      </c>
      <c r="V6177" s="2" t="str">
        <f>PROPER(DatosTransformados[[#This Row],[Payment Method Hidden]])</f>
        <v>Credit Card</v>
      </c>
      <c r="W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177" s="2">
        <v>1016</v>
      </c>
      <c r="Y6177" s="2"/>
      <c r="Z6177" s="2"/>
      <c r="AA6177" s="2" t="s">
        <v>6165</v>
      </c>
      <c r="AB6177" s="3">
        <f>DATEVALUE(DatosTransformados[[#This Row],[Contact Date Hidden]])</f>
        <v>44243</v>
      </c>
      <c r="AC6177" s="3">
        <v>43915</v>
      </c>
      <c r="AD6177" s="2" t="s">
        <v>28</v>
      </c>
      <c r="AE6177" s="2" t="str">
        <f>VLOOKUP(DatosTransformados[[#This Row],[Customer Segment Hidden]],Tabla3[#All],2,FALSE)</f>
        <v>High</v>
      </c>
      <c r="AF6177" s="11">
        <v>34.620347186601762</v>
      </c>
      <c r="AG6177" s="2">
        <v>8</v>
      </c>
      <c r="AH6177" s="2" t="s">
        <v>29</v>
      </c>
      <c r="AI6177" s="2" t="str">
        <f>IFERROR(VLOOKUP(DatosTransformados[[#This Row],[Preferred Contact Method Hidden]],Tabla3[#All],2,FALSE),DatosTransformados[[#This Row],[Preferred Contact Method Hidden]])</f>
        <v>Email</v>
      </c>
      <c r="AJ6177" s="2" t="str">
        <f>VLOOKUP(DatosTransformados[[#This Row],[Applied Discount Hidden]],Tabla3[#All],2,FALSE)</f>
        <v>Yes</v>
      </c>
      <c r="AK6177" s="2" t="b">
        <v>1</v>
      </c>
    </row>
    <row r="6178" spans="1:37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">
        <v>21</v>
      </c>
      <c r="O61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8" s="5" t="s">
        <v>21</v>
      </c>
      <c r="Q6178" s="5">
        <v>0</v>
      </c>
      <c r="R6178" s="5" t="s">
        <v>33</v>
      </c>
      <c r="S6178" s="5" t="s">
        <v>24</v>
      </c>
      <c r="T6178" s="5" t="s">
        <v>35</v>
      </c>
      <c r="U6178" s="5">
        <v>36</v>
      </c>
      <c r="V6178" s="5" t="str">
        <f>PROPER(DatosTransformados[[#This Row],[Payment Method Hidden]])</f>
        <v>Direct Debit</v>
      </c>
      <c r="W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178" s="5">
        <v>180</v>
      </c>
      <c r="Y6178" s="5" t="s">
        <v>42</v>
      </c>
      <c r="Z6178" s="5" t="s">
        <v>184</v>
      </c>
      <c r="AA6178" s="5" t="s">
        <v>8754</v>
      </c>
      <c r="AB6178" s="6">
        <f>DATEVALUE(DatosTransformados[[#This Row],[Contact Date Hidden]])</f>
        <v>44493</v>
      </c>
      <c r="AC6178" s="6">
        <v>44361</v>
      </c>
      <c r="AD6178" s="5" t="s">
        <v>38</v>
      </c>
      <c r="AE6178" s="5" t="str">
        <f>VLOOKUP(DatosTransformados[[#This Row],[Customer Segment Hidden]],Tabla3[#All],2,FALSE)</f>
        <v>Low</v>
      </c>
      <c r="AF6178" s="12">
        <v>36.517084578207673</v>
      </c>
      <c r="AG6178" s="5">
        <v>5</v>
      </c>
      <c r="AH6178" s="5" t="s">
        <v>49</v>
      </c>
      <c r="AI6178" s="5" t="str">
        <f>IFERROR(VLOOKUP(DatosTransformados[[#This Row],[Preferred Contact Method Hidden]],Tabla3[#All],2,FALSE),DatosTransformados[[#This Row],[Preferred Contact Method Hidden]])</f>
        <v>Phone</v>
      </c>
      <c r="AJ6178" s="5" t="str">
        <f>VLOOKUP(DatosTransformados[[#This Row],[Applied Discount Hidden]],Tabla3[#All],2,FALSE)</f>
        <v>Yes</v>
      </c>
      <c r="AK6178" s="5" t="b">
        <v>1</v>
      </c>
    </row>
    <row r="6179" spans="1:37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">
        <v>21</v>
      </c>
      <c r="O61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79" s="2" t="s">
        <v>21</v>
      </c>
      <c r="Q6179" s="2">
        <v>0</v>
      </c>
      <c r="R6179" s="2" t="s">
        <v>33</v>
      </c>
      <c r="S6179" s="2" t="s">
        <v>24</v>
      </c>
      <c r="T6179" s="2" t="s">
        <v>117</v>
      </c>
      <c r="U6179" s="2">
        <v>48</v>
      </c>
      <c r="V6179" s="2" t="str">
        <f>PROPER(DatosTransformados[[#This Row],[Payment Method Hidden]])</f>
        <v>Direct Debit</v>
      </c>
      <c r="W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179" s="2">
        <v>396</v>
      </c>
      <c r="Y6179" s="2" t="s">
        <v>42</v>
      </c>
      <c r="Z6179" s="2" t="s">
        <v>184</v>
      </c>
      <c r="AA6179" s="2" t="s">
        <v>3090</v>
      </c>
      <c r="AB6179" s="3">
        <f>DATEVALUE(DatosTransformados[[#This Row],[Contact Date Hidden]])</f>
        <v>44121</v>
      </c>
      <c r="AC6179" s="3">
        <v>44980</v>
      </c>
      <c r="AD6179" s="2" t="s">
        <v>38</v>
      </c>
      <c r="AE6179" s="2" t="str">
        <f>VLOOKUP(DatosTransformados[[#This Row],[Customer Segment Hidden]],Tabla3[#All],2,FALSE)</f>
        <v>Low</v>
      </c>
      <c r="AF6179" s="11">
        <v>38.919538303094242</v>
      </c>
      <c r="AG6179" s="2">
        <v>6</v>
      </c>
      <c r="AH6179" s="2" t="s">
        <v>29</v>
      </c>
      <c r="AI6179" s="2" t="str">
        <f>IFERROR(VLOOKUP(DatosTransformados[[#This Row],[Preferred Contact Method Hidden]],Tabla3[#All],2,FALSE),DatosTransformados[[#This Row],[Preferred Contact Method Hidden]])</f>
        <v>Email</v>
      </c>
      <c r="AJ6179" s="2" t="str">
        <f>VLOOKUP(DatosTransformados[[#This Row],[Applied Discount Hidden]],Tabla3[#All],2,FALSE)</f>
        <v>Yes</v>
      </c>
      <c r="AK6179" s="2" t="b">
        <v>1</v>
      </c>
    </row>
    <row r="6180" spans="1:37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">
        <v>21</v>
      </c>
      <c r="O61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0" s="5" t="s">
        <v>21</v>
      </c>
      <c r="Q6180" s="5">
        <v>0</v>
      </c>
      <c r="R6180" s="5" t="s">
        <v>21</v>
      </c>
      <c r="S6180" s="5" t="s">
        <v>34</v>
      </c>
      <c r="T6180" s="5" t="s">
        <v>117</v>
      </c>
      <c r="U6180" s="5">
        <v>30</v>
      </c>
      <c r="V6180" s="5" t="str">
        <f>PROPER(DatosTransformados[[#This Row],[Payment Method Hidden]])</f>
        <v>Direct Debit</v>
      </c>
      <c r="W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180" s="5">
        <v>776</v>
      </c>
      <c r="Y6180" s="5"/>
      <c r="Z6180" s="5"/>
      <c r="AA6180" s="5" t="s">
        <v>1101</v>
      </c>
      <c r="AB6180" s="6">
        <f>DATEVALUE(DatosTransformados[[#This Row],[Contact Date Hidden]])</f>
        <v>44214</v>
      </c>
      <c r="AC6180" s="6">
        <v>43979</v>
      </c>
      <c r="AD6180" s="5" t="s">
        <v>38</v>
      </c>
      <c r="AE6180" s="5" t="str">
        <f>VLOOKUP(DatosTransformados[[#This Row],[Customer Segment Hidden]],Tabla3[#All],2,FALSE)</f>
        <v>Low</v>
      </c>
      <c r="AF6180" s="12">
        <v>33.110523280442138</v>
      </c>
      <c r="AG6180" s="5">
        <v>8</v>
      </c>
      <c r="AH6180" s="5" t="s">
        <v>29</v>
      </c>
      <c r="AI6180" s="5" t="str">
        <f>IFERROR(VLOOKUP(DatosTransformados[[#This Row],[Preferred Contact Method Hidden]],Tabla3[#All],2,FALSE),DatosTransformados[[#This Row],[Preferred Contact Method Hidden]])</f>
        <v>Email</v>
      </c>
      <c r="AJ6180" s="5" t="str">
        <f>VLOOKUP(DatosTransformados[[#This Row],[Applied Discount Hidden]],Tabla3[#All],2,FALSE)</f>
        <v>No</v>
      </c>
      <c r="AK6180" s="5" t="b">
        <v>0</v>
      </c>
    </row>
    <row r="6181" spans="1:37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">
        <v>21</v>
      </c>
      <c r="O61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1" s="2" t="s">
        <v>21</v>
      </c>
      <c r="Q6181" s="2">
        <v>0</v>
      </c>
      <c r="R6181" s="2" t="s">
        <v>21</v>
      </c>
      <c r="S6181" s="2" t="s">
        <v>24</v>
      </c>
      <c r="T6181" s="2" t="s">
        <v>35</v>
      </c>
      <c r="U6181" s="2">
        <v>12</v>
      </c>
      <c r="V6181" s="2" t="str">
        <f>PROPER(DatosTransformados[[#This Row],[Payment Method Hidden]])</f>
        <v>Direct Debit</v>
      </c>
      <c r="W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181" s="2">
        <v>173</v>
      </c>
      <c r="Y6181" s="2"/>
      <c r="Z6181" s="2"/>
      <c r="AA6181" s="2" t="s">
        <v>4879</v>
      </c>
      <c r="AB6181" s="3">
        <f>DATEVALUE(DatosTransformados[[#This Row],[Contact Date Hidden]])</f>
        <v>44212</v>
      </c>
      <c r="AC6181" s="3">
        <v>45157</v>
      </c>
      <c r="AD6181" s="2" t="s">
        <v>28</v>
      </c>
      <c r="AE6181" s="2" t="str">
        <f>VLOOKUP(DatosTransformados[[#This Row],[Customer Segment Hidden]],Tabla3[#All],2,FALSE)</f>
        <v>High</v>
      </c>
      <c r="AF6181" s="11">
        <v>13.59005707034984</v>
      </c>
      <c r="AG6181" s="2">
        <v>2</v>
      </c>
      <c r="AH6181" s="2" t="s">
        <v>49</v>
      </c>
      <c r="AI6181" s="2" t="str">
        <f>IFERROR(VLOOKUP(DatosTransformados[[#This Row],[Preferred Contact Method Hidden]],Tabla3[#All],2,FALSE),DatosTransformados[[#This Row],[Preferred Contact Method Hidden]])</f>
        <v>Phone</v>
      </c>
      <c r="AJ6181" s="2" t="str">
        <f>VLOOKUP(DatosTransformados[[#This Row],[Applied Discount Hidden]],Tabla3[#All],2,FALSE)</f>
        <v>No</v>
      </c>
      <c r="AK6181" s="2" t="b">
        <v>0</v>
      </c>
    </row>
    <row r="6182" spans="1:37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">
        <v>21</v>
      </c>
      <c r="O61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2" s="5" t="s">
        <v>21</v>
      </c>
      <c r="Q6182" s="5">
        <v>0</v>
      </c>
      <c r="R6182" s="5" t="s">
        <v>21</v>
      </c>
      <c r="S6182" s="5" t="s">
        <v>24</v>
      </c>
      <c r="T6182" s="5" t="s">
        <v>25</v>
      </c>
      <c r="U6182" s="5">
        <v>10</v>
      </c>
      <c r="V6182" s="5" t="str">
        <f>PROPER(DatosTransformados[[#This Row],[Payment Method Hidden]])</f>
        <v>Credit Card</v>
      </c>
      <c r="W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182" s="5">
        <v>77</v>
      </c>
      <c r="Y6182" s="5"/>
      <c r="Z6182" s="5"/>
      <c r="AA6182" s="5" t="s">
        <v>8759</v>
      </c>
      <c r="AB6182" s="6">
        <f>DATEVALUE(DatosTransformados[[#This Row],[Contact Date Hidden]])</f>
        <v>44246</v>
      </c>
      <c r="AC6182" s="6">
        <v>44811</v>
      </c>
      <c r="AD6182" s="5" t="s">
        <v>28</v>
      </c>
      <c r="AE6182" s="5" t="str">
        <f>VLOOKUP(DatosTransformados[[#This Row],[Customer Segment Hidden]],Tabla3[#All],2,FALSE)</f>
        <v>High</v>
      </c>
      <c r="AF6182" s="12">
        <v>10.015472616537849</v>
      </c>
      <c r="AG6182" s="5">
        <v>0</v>
      </c>
      <c r="AH6182" s="5" t="s">
        <v>63</v>
      </c>
      <c r="AI6182" s="5" t="str">
        <f>IFERROR(VLOOKUP(DatosTransformados[[#This Row],[Preferred Contact Method Hidden]],Tabla3[#All],2,FALSE),DatosTransformados[[#This Row],[Preferred Contact Method Hidden]])</f>
        <v>SMS</v>
      </c>
      <c r="AJ6182" s="5" t="str">
        <f>VLOOKUP(DatosTransformados[[#This Row],[Applied Discount Hidden]],Tabla3[#All],2,FALSE)</f>
        <v>No</v>
      </c>
      <c r="AK6182" s="5" t="b">
        <v>0</v>
      </c>
    </row>
    <row r="6183" spans="1:37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">
        <v>21</v>
      </c>
      <c r="O61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3" s="2" t="s">
        <v>21</v>
      </c>
      <c r="Q6183" s="2">
        <v>0</v>
      </c>
      <c r="R6183" s="2" t="s">
        <v>21</v>
      </c>
      <c r="S6183" s="2" t="s">
        <v>24</v>
      </c>
      <c r="T6183" s="2" t="s">
        <v>25</v>
      </c>
      <c r="U6183" s="2">
        <v>31</v>
      </c>
      <c r="V6183" s="2" t="str">
        <f>PROPER(DatosTransformados[[#This Row],[Payment Method Hidden]])</f>
        <v>Credit Card</v>
      </c>
      <c r="W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183" s="2">
        <v>376</v>
      </c>
      <c r="Y6183" s="2"/>
      <c r="Z6183" s="2"/>
      <c r="AA6183" s="2" t="s">
        <v>3101</v>
      </c>
      <c r="AB6183" s="3">
        <f>DATEVALUE(DatosTransformados[[#This Row],[Contact Date Hidden]])</f>
        <v>44437</v>
      </c>
      <c r="AC6183" s="3">
        <v>45130</v>
      </c>
      <c r="AD6183" s="2" t="s">
        <v>38</v>
      </c>
      <c r="AE6183" s="2" t="str">
        <f>VLOOKUP(DatosTransformados[[#This Row],[Customer Segment Hidden]],Tabla3[#All],2,FALSE)</f>
        <v>Low</v>
      </c>
      <c r="AF6183" s="11">
        <v>25.042681032862259</v>
      </c>
      <c r="AG6183" s="2">
        <v>5</v>
      </c>
      <c r="AH6183" s="2" t="s">
        <v>63</v>
      </c>
      <c r="AI6183" s="2" t="str">
        <f>IFERROR(VLOOKUP(DatosTransformados[[#This Row],[Preferred Contact Method Hidden]],Tabla3[#All],2,FALSE),DatosTransformados[[#This Row],[Preferred Contact Method Hidden]])</f>
        <v>SMS</v>
      </c>
      <c r="AJ6183" s="2" t="str">
        <f>VLOOKUP(DatosTransformados[[#This Row],[Applied Discount Hidden]],Tabla3[#All],2,FALSE)</f>
        <v>No</v>
      </c>
      <c r="AK6183" s="2" t="b">
        <v>0</v>
      </c>
    </row>
    <row r="6184" spans="1:37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">
        <v>21</v>
      </c>
      <c r="O61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4" s="5" t="s">
        <v>21</v>
      </c>
      <c r="Q6184" s="5">
        <v>0</v>
      </c>
      <c r="R6184" s="5" t="s">
        <v>21</v>
      </c>
      <c r="S6184" s="5" t="s">
        <v>52</v>
      </c>
      <c r="T6184" s="5" t="s">
        <v>123</v>
      </c>
      <c r="U6184" s="5">
        <v>10</v>
      </c>
      <c r="V6184" s="5" t="str">
        <f>PROPER(DatosTransformados[[#This Row],[Payment Method Hidden]])</f>
        <v>Credit Card</v>
      </c>
      <c r="W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184" s="5">
        <v>416</v>
      </c>
      <c r="Y6184" s="5"/>
      <c r="Z6184" s="5"/>
      <c r="AA6184" s="5" t="s">
        <v>2508</v>
      </c>
      <c r="AB6184" s="6">
        <f>DATEVALUE(DatosTransformados[[#This Row],[Contact Date Hidden]])</f>
        <v>44053</v>
      </c>
      <c r="AC6184" s="6">
        <v>44793</v>
      </c>
      <c r="AD6184" s="5" t="s">
        <v>38</v>
      </c>
      <c r="AE6184" s="5" t="str">
        <f>VLOOKUP(DatosTransformados[[#This Row],[Customer Segment Hidden]],Tabla3[#All],2,FALSE)</f>
        <v>Low</v>
      </c>
      <c r="AF6184" s="12">
        <v>9.2180288358071714</v>
      </c>
      <c r="AG6184" s="5">
        <v>0</v>
      </c>
      <c r="AH6184" s="5" t="s">
        <v>29</v>
      </c>
      <c r="AI6184" s="5" t="str">
        <f>IFERROR(VLOOKUP(DatosTransformados[[#This Row],[Preferred Contact Method Hidden]],Tabla3[#All],2,FALSE),DatosTransformados[[#This Row],[Preferred Contact Method Hidden]])</f>
        <v>Email</v>
      </c>
      <c r="AJ6184" s="5" t="str">
        <f>VLOOKUP(DatosTransformados[[#This Row],[Applied Discount Hidden]],Tabla3[#All],2,FALSE)</f>
        <v>No</v>
      </c>
      <c r="AK6184" s="5" t="b">
        <v>0</v>
      </c>
    </row>
    <row r="6185" spans="1:37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">
        <v>21</v>
      </c>
      <c r="O61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5" s="2" t="s">
        <v>33</v>
      </c>
      <c r="Q6185" s="2">
        <v>3</v>
      </c>
      <c r="R6185" s="2" t="s">
        <v>33</v>
      </c>
      <c r="S6185" s="2" t="s">
        <v>34</v>
      </c>
      <c r="T6185" s="2" t="s">
        <v>35</v>
      </c>
      <c r="U6185" s="2">
        <v>35</v>
      </c>
      <c r="V6185" s="2" t="str">
        <f>PROPER(DatosTransformados[[#This Row],[Payment Method Hidden]])</f>
        <v>Direct Debit</v>
      </c>
      <c r="W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185" s="2">
        <v>1647</v>
      </c>
      <c r="Y6185" s="2"/>
      <c r="Z6185" s="2"/>
      <c r="AA6185" s="2" t="s">
        <v>3892</v>
      </c>
      <c r="AB6185" s="3">
        <f>DATEVALUE(DatosTransformados[[#This Row],[Contact Date Hidden]])</f>
        <v>44311</v>
      </c>
      <c r="AC6185" s="3">
        <v>44106</v>
      </c>
      <c r="AD6185" s="2" t="s">
        <v>44</v>
      </c>
      <c r="AE6185" s="2" t="str">
        <f>VLOOKUP(DatosTransformados[[#This Row],[Customer Segment Hidden]],Tabla3[#All],2,FALSE)</f>
        <v>Medium</v>
      </c>
      <c r="AF6185" s="11">
        <v>40.321256322465608</v>
      </c>
      <c r="AG6185" s="2">
        <v>1</v>
      </c>
      <c r="AH6185" s="2" t="s">
        <v>49</v>
      </c>
      <c r="AI6185" s="2" t="str">
        <f>IFERROR(VLOOKUP(DatosTransformados[[#This Row],[Preferred Contact Method Hidden]],Tabla3[#All],2,FALSE),DatosTransformados[[#This Row],[Preferred Contact Method Hidden]])</f>
        <v>Phone</v>
      </c>
      <c r="AJ6185" s="2" t="str">
        <f>VLOOKUP(DatosTransformados[[#This Row],[Applied Discount Hidden]],Tabla3[#All],2,FALSE)</f>
        <v>No</v>
      </c>
      <c r="AK6185" s="2" t="b">
        <v>0</v>
      </c>
    </row>
    <row r="6186" spans="1:37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">
        <v>33</v>
      </c>
      <c r="O61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6" s="5" t="s">
        <v>21</v>
      </c>
      <c r="Q6186" s="5">
        <v>0</v>
      </c>
      <c r="R6186" s="5" t="s">
        <v>33</v>
      </c>
      <c r="S6186" s="5" t="s">
        <v>24</v>
      </c>
      <c r="T6186" s="5" t="s">
        <v>35</v>
      </c>
      <c r="U6186" s="5">
        <v>65</v>
      </c>
      <c r="V6186" s="5" t="str">
        <f>PROPER(DatosTransformados[[#This Row],[Payment Method Hidden]])</f>
        <v>Direct Debit</v>
      </c>
      <c r="W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6186" s="5">
        <v>2238</v>
      </c>
      <c r="Y6186" s="5" t="s">
        <v>42</v>
      </c>
      <c r="Z6186" s="5" t="s">
        <v>359</v>
      </c>
      <c r="AA6186" s="5" t="s">
        <v>4869</v>
      </c>
      <c r="AB6186" s="6">
        <f>DATEVALUE(DatosTransformados[[#This Row],[Contact Date Hidden]])</f>
        <v>44309</v>
      </c>
      <c r="AC6186" s="6">
        <v>44246</v>
      </c>
      <c r="AD6186" s="5" t="s">
        <v>44</v>
      </c>
      <c r="AE6186" s="5" t="str">
        <f>VLOOKUP(DatosTransformados[[#This Row],[Customer Segment Hidden]],Tabla3[#All],2,FALSE)</f>
        <v>Medium</v>
      </c>
      <c r="AF6186" s="12">
        <v>62.803839492079398</v>
      </c>
      <c r="AG6186" s="5">
        <v>0</v>
      </c>
      <c r="AH6186" s="5" t="s">
        <v>29</v>
      </c>
      <c r="AI6186" s="5" t="str">
        <f>IFERROR(VLOOKUP(DatosTransformados[[#This Row],[Preferred Contact Method Hidden]],Tabla3[#All],2,FALSE),DatosTransformados[[#This Row],[Preferred Contact Method Hidden]])</f>
        <v>Email</v>
      </c>
      <c r="AJ6186" s="5" t="str">
        <f>VLOOKUP(DatosTransformados[[#This Row],[Applied Discount Hidden]],Tabla3[#All],2,FALSE)</f>
        <v>Yes</v>
      </c>
      <c r="AK6186" s="5" t="b">
        <v>1</v>
      </c>
    </row>
    <row r="6187" spans="1:37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">
        <v>33</v>
      </c>
      <c r="O61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7" s="2" t="s">
        <v>21</v>
      </c>
      <c r="Q6187" s="2">
        <v>0</v>
      </c>
      <c r="R6187" s="2" t="s">
        <v>33</v>
      </c>
      <c r="S6187" s="2" t="s">
        <v>52</v>
      </c>
      <c r="T6187" s="2" t="s">
        <v>35</v>
      </c>
      <c r="U6187" s="2">
        <v>64</v>
      </c>
      <c r="V6187" s="2" t="str">
        <f>PROPER(DatosTransformados[[#This Row],[Payment Method Hidden]])</f>
        <v>Direct Debit</v>
      </c>
      <c r="W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6187" s="2">
        <v>3390</v>
      </c>
      <c r="Y6187" s="2"/>
      <c r="Z6187" s="2"/>
      <c r="AA6187" s="2" t="s">
        <v>5753</v>
      </c>
      <c r="AB6187" s="3">
        <f>DATEVALUE(DatosTransformados[[#This Row],[Contact Date Hidden]])</f>
        <v>44285</v>
      </c>
      <c r="AC6187" s="3">
        <v>44208</v>
      </c>
      <c r="AD6187" s="2" t="s">
        <v>28</v>
      </c>
      <c r="AE6187" s="2" t="str">
        <f>VLOOKUP(DatosTransformados[[#This Row],[Customer Segment Hidden]],Tabla3[#All],2,FALSE)</f>
        <v>High</v>
      </c>
      <c r="AF6187" s="11">
        <v>52.881587839357231</v>
      </c>
      <c r="AG6187" s="2">
        <v>10</v>
      </c>
      <c r="AH6187" s="2" t="s">
        <v>29</v>
      </c>
      <c r="AI6187" s="2" t="str">
        <f>IFERROR(VLOOKUP(DatosTransformados[[#This Row],[Preferred Contact Method Hidden]],Tabla3[#All],2,FALSE),DatosTransformados[[#This Row],[Preferred Contact Method Hidden]])</f>
        <v>Email</v>
      </c>
      <c r="AJ6187" s="2" t="str">
        <f>VLOOKUP(DatosTransformados[[#This Row],[Applied Discount Hidden]],Tabla3[#All],2,FALSE)</f>
        <v>Yes</v>
      </c>
      <c r="AK6187" s="2" t="b">
        <v>1</v>
      </c>
    </row>
    <row r="6188" spans="1:37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">
        <v>33</v>
      </c>
      <c r="O61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8" s="5" t="s">
        <v>21</v>
      </c>
      <c r="Q6188" s="5">
        <v>0</v>
      </c>
      <c r="R6188" s="5" t="s">
        <v>33</v>
      </c>
      <c r="S6188" s="5" t="s">
        <v>34</v>
      </c>
      <c r="T6188" s="5" t="s">
        <v>25</v>
      </c>
      <c r="U6188" s="5">
        <v>45</v>
      </c>
      <c r="V6188" s="5" t="str">
        <f>PROPER(DatosTransformados[[#This Row],[Payment Method Hidden]])</f>
        <v>Credit Card</v>
      </c>
      <c r="W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188" s="5">
        <v>2793</v>
      </c>
      <c r="Y6188" s="5"/>
      <c r="Z6188" s="5"/>
      <c r="AA6188" s="5" t="s">
        <v>7707</v>
      </c>
      <c r="AB6188" s="6">
        <f>DATEVALUE(DatosTransformados[[#This Row],[Contact Date Hidden]])</f>
        <v>44040</v>
      </c>
      <c r="AC6188" s="6">
        <v>44295</v>
      </c>
      <c r="AD6188" s="5" t="s">
        <v>28</v>
      </c>
      <c r="AE6188" s="5" t="str">
        <f>VLOOKUP(DatosTransformados[[#This Row],[Customer Segment Hidden]],Tabla3[#All],2,FALSE)</f>
        <v>High</v>
      </c>
      <c r="AF6188" s="12">
        <v>50.736153073924903</v>
      </c>
      <c r="AG6188" s="5">
        <v>8</v>
      </c>
      <c r="AH6188" s="5" t="s">
        <v>49</v>
      </c>
      <c r="AI6188" s="5" t="str">
        <f>IFERROR(VLOOKUP(DatosTransformados[[#This Row],[Preferred Contact Method Hidden]],Tabla3[#All],2,FALSE),DatosTransformados[[#This Row],[Preferred Contact Method Hidden]])</f>
        <v>Phone</v>
      </c>
      <c r="AJ6188" s="5" t="str">
        <f>VLOOKUP(DatosTransformados[[#This Row],[Applied Discount Hidden]],Tabla3[#All],2,FALSE)</f>
        <v>No</v>
      </c>
      <c r="AK6188" s="5" t="b">
        <v>0</v>
      </c>
    </row>
    <row r="6189" spans="1:37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">
        <v>21</v>
      </c>
      <c r="O61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89" s="2" t="s">
        <v>21</v>
      </c>
      <c r="Q6189" s="2">
        <v>0</v>
      </c>
      <c r="R6189" s="2" t="s">
        <v>21</v>
      </c>
      <c r="S6189" s="2" t="s">
        <v>52</v>
      </c>
      <c r="T6189" s="2" t="s">
        <v>35</v>
      </c>
      <c r="U6189" s="2">
        <v>64</v>
      </c>
      <c r="V6189" s="2" t="str">
        <f>PROPER(DatosTransformados[[#This Row],[Payment Method Hidden]])</f>
        <v>Direct Debit</v>
      </c>
      <c r="W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6189" s="2">
        <v>4646</v>
      </c>
      <c r="Y6189" s="2"/>
      <c r="Z6189" s="2"/>
      <c r="AA6189" s="2" t="s">
        <v>4780</v>
      </c>
      <c r="AB6189" s="3">
        <f>DATEVALUE(DatosTransformados[[#This Row],[Contact Date Hidden]])</f>
        <v>43960</v>
      </c>
      <c r="AC6189" s="3">
        <v>44567</v>
      </c>
      <c r="AD6189" s="2" t="s">
        <v>38</v>
      </c>
      <c r="AE6189" s="2" t="str">
        <f>VLOOKUP(DatosTransformados[[#This Row],[Customer Segment Hidden]],Tabla3[#All],2,FALSE)</f>
        <v>Low</v>
      </c>
      <c r="AF6189" s="11">
        <v>59.932818704580093</v>
      </c>
      <c r="AG6189" s="2">
        <v>9</v>
      </c>
      <c r="AH6189" s="2" t="s">
        <v>49</v>
      </c>
      <c r="AI6189" s="2" t="str">
        <f>IFERROR(VLOOKUP(DatosTransformados[[#This Row],[Preferred Contact Method Hidden]],Tabla3[#All],2,FALSE),DatosTransformados[[#This Row],[Preferred Contact Method Hidden]])</f>
        <v>Phone</v>
      </c>
      <c r="AJ6189" s="2" t="str">
        <f>VLOOKUP(DatosTransformados[[#This Row],[Applied Discount Hidden]],Tabla3[#All],2,FALSE)</f>
        <v>No</v>
      </c>
      <c r="AK6189" s="2" t="b">
        <v>0</v>
      </c>
    </row>
    <row r="6190" spans="1:37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">
        <v>21</v>
      </c>
      <c r="O61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0" s="5" t="s">
        <v>21</v>
      </c>
      <c r="Q6190" s="5">
        <v>0</v>
      </c>
      <c r="R6190" s="5" t="s">
        <v>33</v>
      </c>
      <c r="S6190" s="5" t="s">
        <v>24</v>
      </c>
      <c r="T6190" s="5" t="s">
        <v>35</v>
      </c>
      <c r="U6190" s="5">
        <v>55</v>
      </c>
      <c r="V6190" s="5" t="str">
        <f>PROPER(DatosTransformados[[#This Row],[Payment Method Hidden]])</f>
        <v>Direct Debit</v>
      </c>
      <c r="W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190" s="5">
        <v>2520</v>
      </c>
      <c r="Y6190" s="5"/>
      <c r="Z6190" s="5"/>
      <c r="AA6190" s="5" t="s">
        <v>2368</v>
      </c>
      <c r="AB6190" s="6">
        <f>DATEVALUE(DatosTransformados[[#This Row],[Contact Date Hidden]])</f>
        <v>44161</v>
      </c>
      <c r="AC6190" s="6">
        <v>44442</v>
      </c>
      <c r="AD6190" s="5" t="s">
        <v>28</v>
      </c>
      <c r="AE6190" s="5" t="str">
        <f>VLOOKUP(DatosTransformados[[#This Row],[Customer Segment Hidden]],Tabla3[#All],2,FALSE)</f>
        <v>High</v>
      </c>
      <c r="AF6190" s="12">
        <v>56.703198793763178</v>
      </c>
      <c r="AG6190" s="5">
        <v>0</v>
      </c>
      <c r="AH6190" s="5" t="s">
        <v>63</v>
      </c>
      <c r="AI6190" s="5" t="str">
        <f>IFERROR(VLOOKUP(DatosTransformados[[#This Row],[Preferred Contact Method Hidden]],Tabla3[#All],2,FALSE),DatosTransformados[[#This Row],[Preferred Contact Method Hidden]])</f>
        <v>SMS</v>
      </c>
      <c r="AJ6190" s="5" t="str">
        <f>VLOOKUP(DatosTransformados[[#This Row],[Applied Discount Hidden]],Tabla3[#All],2,FALSE)</f>
        <v>No</v>
      </c>
      <c r="AK6190" s="5" t="b">
        <v>0</v>
      </c>
    </row>
    <row r="6191" spans="1:37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">
        <v>21</v>
      </c>
      <c r="O61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1" s="2" t="s">
        <v>21</v>
      </c>
      <c r="Q6191" s="2">
        <v>0</v>
      </c>
      <c r="R6191" s="2" t="s">
        <v>21</v>
      </c>
      <c r="S6191" s="2" t="s">
        <v>24</v>
      </c>
      <c r="T6191" s="2" t="s">
        <v>123</v>
      </c>
      <c r="U6191" s="2">
        <v>20</v>
      </c>
      <c r="V6191" s="2" t="str">
        <f>PROPER(DatosTransformados[[#This Row],[Payment Method Hidden]])</f>
        <v>Credit Card</v>
      </c>
      <c r="W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6191" s="2">
        <v>20</v>
      </c>
      <c r="Y6191" s="2" t="s">
        <v>134</v>
      </c>
      <c r="Z6191" s="2" t="s">
        <v>232</v>
      </c>
      <c r="AA6191" s="2" t="s">
        <v>1423</v>
      </c>
      <c r="AB6191" s="3">
        <f>DATEVALUE(DatosTransformados[[#This Row],[Contact Date Hidden]])</f>
        <v>45218</v>
      </c>
      <c r="AC6191" s="3">
        <v>44618</v>
      </c>
      <c r="AD6191" s="2" t="s">
        <v>28</v>
      </c>
      <c r="AE6191" s="2" t="str">
        <f>VLOOKUP(DatosTransformados[[#This Row],[Customer Segment Hidden]],Tabla3[#All],2,FALSE)</f>
        <v>High</v>
      </c>
      <c r="AF6191" s="11">
        <v>21.665421035655701</v>
      </c>
      <c r="AG6191" s="2">
        <v>3</v>
      </c>
      <c r="AH6191" s="2" t="s">
        <v>63</v>
      </c>
      <c r="AI6191" s="2" t="str">
        <f>IFERROR(VLOOKUP(DatosTransformados[[#This Row],[Preferred Contact Method Hidden]],Tabla3[#All],2,FALSE),DatosTransformados[[#This Row],[Preferred Contact Method Hidden]])</f>
        <v>SMS</v>
      </c>
      <c r="AJ6191" s="2" t="str">
        <f>VLOOKUP(DatosTransformados[[#This Row],[Applied Discount Hidden]],Tabla3[#All],2,FALSE)</f>
        <v>Yes</v>
      </c>
      <c r="AK6191" s="2" t="b">
        <v>1</v>
      </c>
    </row>
    <row r="6192" spans="1:37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">
        <v>21</v>
      </c>
      <c r="O61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2" s="5" t="s">
        <v>21</v>
      </c>
      <c r="Q6192" s="5">
        <v>0</v>
      </c>
      <c r="R6192" s="5" t="s">
        <v>21</v>
      </c>
      <c r="S6192" s="5" t="s">
        <v>24</v>
      </c>
      <c r="T6192" s="5" t="s">
        <v>169</v>
      </c>
      <c r="U6192" s="5">
        <v>16</v>
      </c>
      <c r="V6192" s="5" t="str">
        <f>PROPER(DatosTransformados[[#This Row],[Payment Method Hidden]])</f>
        <v>Paper Check</v>
      </c>
      <c r="W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6192" s="5">
        <v>65</v>
      </c>
      <c r="Y6192" s="5" t="s">
        <v>42</v>
      </c>
      <c r="Z6192" s="5" t="s">
        <v>279</v>
      </c>
      <c r="AA6192" s="5" t="s">
        <v>6570</v>
      </c>
      <c r="AB6192" s="6">
        <f>DATEVALUE(DatosTransformados[[#This Row],[Contact Date Hidden]])</f>
        <v>44874</v>
      </c>
      <c r="AC6192" s="6">
        <v>45141</v>
      </c>
      <c r="AD6192" s="5" t="s">
        <v>38</v>
      </c>
      <c r="AE6192" s="5" t="str">
        <f>VLOOKUP(DatosTransformados[[#This Row],[Customer Segment Hidden]],Tabla3[#All],2,FALSE)</f>
        <v>Low</v>
      </c>
      <c r="AF6192" s="12">
        <v>13.284478317248331</v>
      </c>
      <c r="AG6192" s="5">
        <v>6</v>
      </c>
      <c r="AH6192" s="5" t="s">
        <v>29</v>
      </c>
      <c r="AI6192" s="5" t="str">
        <f>IFERROR(VLOOKUP(DatosTransformados[[#This Row],[Preferred Contact Method Hidden]],Tabla3[#All],2,FALSE),DatosTransformados[[#This Row],[Preferred Contact Method Hidden]])</f>
        <v>Email</v>
      </c>
      <c r="AJ6192" s="5" t="str">
        <f>VLOOKUP(DatosTransformados[[#This Row],[Applied Discount Hidden]],Tabla3[#All],2,FALSE)</f>
        <v>No</v>
      </c>
      <c r="AK6192" s="5" t="b">
        <v>0</v>
      </c>
    </row>
    <row r="6193" spans="1:37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">
        <v>21</v>
      </c>
      <c r="O61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3" s="2" t="s">
        <v>21</v>
      </c>
      <c r="Q6193" s="2">
        <v>0</v>
      </c>
      <c r="R6193" s="2" t="s">
        <v>33</v>
      </c>
      <c r="S6193" s="2" t="s">
        <v>34</v>
      </c>
      <c r="T6193" s="2" t="s">
        <v>35</v>
      </c>
      <c r="U6193" s="2">
        <v>61</v>
      </c>
      <c r="V6193" s="2" t="str">
        <f>PROPER(DatosTransformados[[#This Row],[Payment Method Hidden]])</f>
        <v>Direct Debit</v>
      </c>
      <c r="W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X6193" s="2">
        <v>3885</v>
      </c>
      <c r="Y6193" s="2" t="s">
        <v>103</v>
      </c>
      <c r="Z6193" s="2" t="s">
        <v>104</v>
      </c>
      <c r="AA6193" s="2" t="s">
        <v>7322</v>
      </c>
      <c r="AB6193" s="3">
        <f>DATEVALUE(DatosTransformados[[#This Row],[Contact Date Hidden]])</f>
        <v>44427</v>
      </c>
      <c r="AC6193" s="3">
        <v>44182</v>
      </c>
      <c r="AD6193" s="2" t="s">
        <v>28</v>
      </c>
      <c r="AE6193" s="2" t="str">
        <f>VLOOKUP(DatosTransformados[[#This Row],[Customer Segment Hidden]],Tabla3[#All],2,FALSE)</f>
        <v>High</v>
      </c>
      <c r="AF6193" s="11">
        <v>65.417435401001228</v>
      </c>
      <c r="AG6193" s="2">
        <v>4</v>
      </c>
      <c r="AH6193" s="2" t="s">
        <v>29</v>
      </c>
      <c r="AI6193" s="2" t="str">
        <f>IFERROR(VLOOKUP(DatosTransformados[[#This Row],[Preferred Contact Method Hidden]],Tabla3[#All],2,FALSE),DatosTransformados[[#This Row],[Preferred Contact Method Hidden]])</f>
        <v>Email</v>
      </c>
      <c r="AJ6193" s="2" t="str">
        <f>VLOOKUP(DatosTransformados[[#This Row],[Applied Discount Hidden]],Tabla3[#All],2,FALSE)</f>
        <v>No</v>
      </c>
      <c r="AK6193" s="2" t="b">
        <v>0</v>
      </c>
    </row>
    <row r="6194" spans="1:37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">
        <v>21</v>
      </c>
      <c r="O61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4" s="5" t="s">
        <v>21</v>
      </c>
      <c r="Q6194" s="5">
        <v>0</v>
      </c>
      <c r="R6194" s="5" t="s">
        <v>21</v>
      </c>
      <c r="S6194" s="5" t="s">
        <v>34</v>
      </c>
      <c r="T6194" s="5" t="s">
        <v>123</v>
      </c>
      <c r="U6194" s="5">
        <v>12</v>
      </c>
      <c r="V6194" s="5" t="str">
        <f>PROPER(DatosTransformados[[#This Row],[Payment Method Hidden]])</f>
        <v>Credit Card</v>
      </c>
      <c r="W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194" s="5">
        <v>482</v>
      </c>
      <c r="Y6194" s="5"/>
      <c r="Z6194" s="5"/>
      <c r="AA6194" s="5" t="s">
        <v>5993</v>
      </c>
      <c r="AB6194" s="6">
        <f>DATEVALUE(DatosTransformados[[#This Row],[Contact Date Hidden]])</f>
        <v>45272</v>
      </c>
      <c r="AC6194" s="6">
        <v>45213</v>
      </c>
      <c r="AD6194" s="5" t="s">
        <v>28</v>
      </c>
      <c r="AE6194" s="5" t="str">
        <f>VLOOKUP(DatosTransformados[[#This Row],[Customer Segment Hidden]],Tabla3[#All],2,FALSE)</f>
        <v>High</v>
      </c>
      <c r="AF6194" s="12">
        <v>14.094812529441739</v>
      </c>
      <c r="AG6194" s="5">
        <v>2</v>
      </c>
      <c r="AH6194" s="5" t="s">
        <v>29</v>
      </c>
      <c r="AI6194" s="5" t="str">
        <f>IFERROR(VLOOKUP(DatosTransformados[[#This Row],[Preferred Contact Method Hidden]],Tabla3[#All],2,FALSE),DatosTransformados[[#This Row],[Preferred Contact Method Hidden]])</f>
        <v>Email</v>
      </c>
      <c r="AJ6194" s="5" t="str">
        <f>VLOOKUP(DatosTransformados[[#This Row],[Applied Discount Hidden]],Tabla3[#All],2,FALSE)</f>
        <v>No</v>
      </c>
      <c r="AK6194" s="5" t="b">
        <v>0</v>
      </c>
    </row>
    <row r="6195" spans="1:37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">
        <v>21</v>
      </c>
      <c r="O61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5" s="2" t="s">
        <v>33</v>
      </c>
      <c r="Q6195" s="2">
        <v>4</v>
      </c>
      <c r="R6195" s="2" t="s">
        <v>33</v>
      </c>
      <c r="S6195" s="2" t="s">
        <v>34</v>
      </c>
      <c r="T6195" s="2" t="s">
        <v>25</v>
      </c>
      <c r="U6195" s="2">
        <v>31</v>
      </c>
      <c r="V6195" s="2" t="str">
        <f>PROPER(DatosTransformados[[#This Row],[Payment Method Hidden]])</f>
        <v>Credit Card</v>
      </c>
      <c r="W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195" s="2">
        <v>1633</v>
      </c>
      <c r="Y6195" s="2"/>
      <c r="Z6195" s="2"/>
      <c r="AA6195" s="2" t="s">
        <v>4689</v>
      </c>
      <c r="AB6195" s="3">
        <f>DATEVALUE(DatosTransformados[[#This Row],[Contact Date Hidden]])</f>
        <v>45255</v>
      </c>
      <c r="AC6195" s="3">
        <v>43854</v>
      </c>
      <c r="AD6195" s="2" t="s">
        <v>44</v>
      </c>
      <c r="AE6195" s="2" t="str">
        <f>VLOOKUP(DatosTransformados[[#This Row],[Customer Segment Hidden]],Tabla3[#All],2,FALSE)</f>
        <v>Medium</v>
      </c>
      <c r="AF6195" s="11">
        <v>33.920284241703143</v>
      </c>
      <c r="AG6195" s="2">
        <v>8</v>
      </c>
      <c r="AH6195" s="2" t="s">
        <v>29</v>
      </c>
      <c r="AI6195" s="2" t="str">
        <f>IFERROR(VLOOKUP(DatosTransformados[[#This Row],[Preferred Contact Method Hidden]],Tabla3[#All],2,FALSE),DatosTransformados[[#This Row],[Preferred Contact Method Hidden]])</f>
        <v>Email</v>
      </c>
      <c r="AJ6195" s="2" t="str">
        <f>VLOOKUP(DatosTransformados[[#This Row],[Applied Discount Hidden]],Tabla3[#All],2,FALSE)</f>
        <v>No</v>
      </c>
      <c r="AK6195" s="2" t="b">
        <v>0</v>
      </c>
    </row>
    <row r="6196" spans="1:37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">
        <v>21</v>
      </c>
      <c r="O61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6" s="5" t="s">
        <v>21</v>
      </c>
      <c r="Q6196" s="5">
        <v>0</v>
      </c>
      <c r="R6196" s="5" t="s">
        <v>21</v>
      </c>
      <c r="S6196" s="5" t="s">
        <v>52</v>
      </c>
      <c r="T6196" s="5" t="s">
        <v>117</v>
      </c>
      <c r="U6196" s="5">
        <v>12</v>
      </c>
      <c r="V6196" s="5" t="str">
        <f>PROPER(DatosTransformados[[#This Row],[Payment Method Hidden]])</f>
        <v>Direct Debit</v>
      </c>
      <c r="W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196" s="5">
        <v>755</v>
      </c>
      <c r="Y6196" s="5"/>
      <c r="Z6196" s="5"/>
      <c r="AA6196" s="5" t="s">
        <v>6969</v>
      </c>
      <c r="AB6196" s="6">
        <f>DATEVALUE(DatosTransformados[[#This Row],[Contact Date Hidden]])</f>
        <v>45181</v>
      </c>
      <c r="AC6196" s="6">
        <v>45117</v>
      </c>
      <c r="AD6196" s="5" t="s">
        <v>28</v>
      </c>
      <c r="AE6196" s="5" t="str">
        <f>VLOOKUP(DatosTransformados[[#This Row],[Customer Segment Hidden]],Tabla3[#All],2,FALSE)</f>
        <v>High</v>
      </c>
      <c r="AF6196" s="12">
        <v>12.11172741260579</v>
      </c>
      <c r="AG6196" s="5">
        <v>1</v>
      </c>
      <c r="AH6196" s="5" t="s">
        <v>29</v>
      </c>
      <c r="AI6196" s="5" t="str">
        <f>IFERROR(VLOOKUP(DatosTransformados[[#This Row],[Preferred Contact Method Hidden]],Tabla3[#All],2,FALSE),DatosTransformados[[#This Row],[Preferred Contact Method Hidden]])</f>
        <v>Email</v>
      </c>
      <c r="AJ6196" s="5" t="str">
        <f>VLOOKUP(DatosTransformados[[#This Row],[Applied Discount Hidden]],Tabla3[#All],2,FALSE)</f>
        <v>No</v>
      </c>
      <c r="AK6196" s="5" t="b">
        <v>0</v>
      </c>
    </row>
    <row r="6197" spans="1:37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">
        <v>33</v>
      </c>
      <c r="O61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7" s="2" t="s">
        <v>21</v>
      </c>
      <c r="Q6197" s="2">
        <v>0</v>
      </c>
      <c r="R6197" s="2" t="s">
        <v>21</v>
      </c>
      <c r="S6197" s="2" t="s">
        <v>52</v>
      </c>
      <c r="T6197" s="2" t="s">
        <v>117</v>
      </c>
      <c r="U6197" s="2">
        <v>28</v>
      </c>
      <c r="V6197" s="2" t="str">
        <f>PROPER(DatosTransformados[[#This Row],[Payment Method Hidden]])</f>
        <v>Direct Debit</v>
      </c>
      <c r="W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197" s="2">
        <v>779</v>
      </c>
      <c r="Y6197" s="2"/>
      <c r="Z6197" s="2"/>
      <c r="AA6197" s="2" t="s">
        <v>3802</v>
      </c>
      <c r="AB6197" s="3">
        <f>DATEVALUE(DatosTransformados[[#This Row],[Contact Date Hidden]])</f>
        <v>45133</v>
      </c>
      <c r="AC6197" s="3">
        <v>44313</v>
      </c>
      <c r="AD6197" s="2" t="s">
        <v>28</v>
      </c>
      <c r="AE6197" s="2" t="str">
        <f>VLOOKUP(DatosTransformados[[#This Row],[Customer Segment Hidden]],Tabla3[#All],2,FALSE)</f>
        <v>High</v>
      </c>
      <c r="AF6197" s="11">
        <v>33.017235629924393</v>
      </c>
      <c r="AG6197" s="2">
        <v>8</v>
      </c>
      <c r="AH6197" s="2" t="s">
        <v>49</v>
      </c>
      <c r="AI6197" s="2" t="str">
        <f>IFERROR(VLOOKUP(DatosTransformados[[#This Row],[Preferred Contact Method Hidden]],Tabla3[#All],2,FALSE),DatosTransformados[[#This Row],[Preferred Contact Method Hidden]])</f>
        <v>Phone</v>
      </c>
      <c r="AJ6197" s="2" t="str">
        <f>VLOOKUP(DatosTransformados[[#This Row],[Applied Discount Hidden]],Tabla3[#All],2,FALSE)</f>
        <v>Yes</v>
      </c>
      <c r="AK6197" s="2" t="b">
        <v>1</v>
      </c>
    </row>
    <row r="6198" spans="1:37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">
        <v>21</v>
      </c>
      <c r="O61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8" s="5" t="s">
        <v>33</v>
      </c>
      <c r="Q6198" s="5">
        <v>3</v>
      </c>
      <c r="R6198" s="5" t="s">
        <v>33</v>
      </c>
      <c r="S6198" s="5" t="s">
        <v>34</v>
      </c>
      <c r="T6198" s="5" t="s">
        <v>25</v>
      </c>
      <c r="U6198" s="5">
        <v>17</v>
      </c>
      <c r="V6198" s="5" t="str">
        <f>PROPER(DatosTransformados[[#This Row],[Payment Method Hidden]])</f>
        <v>Credit Card</v>
      </c>
      <c r="W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198" s="5">
        <v>945</v>
      </c>
      <c r="Y6198" s="5"/>
      <c r="Z6198" s="5"/>
      <c r="AA6198" s="5" t="s">
        <v>1656</v>
      </c>
      <c r="AB6198" s="6">
        <f>DATEVALUE(DatosTransformados[[#This Row],[Contact Date Hidden]])</f>
        <v>44012</v>
      </c>
      <c r="AC6198" s="6">
        <v>44317</v>
      </c>
      <c r="AD6198" s="5" t="s">
        <v>38</v>
      </c>
      <c r="AE6198" s="5" t="str">
        <f>VLOOKUP(DatosTransformados[[#This Row],[Customer Segment Hidden]],Tabla3[#All],2,FALSE)</f>
        <v>Low</v>
      </c>
      <c r="AF6198" s="12">
        <v>16.49293383729929</v>
      </c>
      <c r="AG6198" s="5">
        <v>7</v>
      </c>
      <c r="AH6198" s="5" t="s">
        <v>63</v>
      </c>
      <c r="AI6198" s="5" t="str">
        <f>IFERROR(VLOOKUP(DatosTransformados[[#This Row],[Preferred Contact Method Hidden]],Tabla3[#All],2,FALSE),DatosTransformados[[#This Row],[Preferred Contact Method Hidden]])</f>
        <v>SMS</v>
      </c>
      <c r="AJ6198" s="5" t="str">
        <f>VLOOKUP(DatosTransformados[[#This Row],[Applied Discount Hidden]],Tabla3[#All],2,FALSE)</f>
        <v>Yes</v>
      </c>
      <c r="AK6198" s="5" t="b">
        <v>1</v>
      </c>
    </row>
    <row r="6199" spans="1:37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">
        <v>21</v>
      </c>
      <c r="O61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199" s="2" t="s">
        <v>33</v>
      </c>
      <c r="Q6199" s="2">
        <v>4</v>
      </c>
      <c r="R6199" s="2" t="s">
        <v>33</v>
      </c>
      <c r="S6199" s="2" t="s">
        <v>52</v>
      </c>
      <c r="T6199" s="2" t="s">
        <v>117</v>
      </c>
      <c r="U6199" s="2">
        <v>28</v>
      </c>
      <c r="V6199" s="2" t="str">
        <f>PROPER(DatosTransformados[[#This Row],[Payment Method Hidden]])</f>
        <v>Direct Debit</v>
      </c>
      <c r="W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199" s="2">
        <v>2014</v>
      </c>
      <c r="Y6199" s="2"/>
      <c r="Z6199" s="2"/>
      <c r="AA6199" s="2" t="s">
        <v>1256</v>
      </c>
      <c r="AB6199" s="3">
        <f>DATEVALUE(DatosTransformados[[#This Row],[Contact Date Hidden]])</f>
        <v>44613</v>
      </c>
      <c r="AC6199" s="3">
        <v>44457</v>
      </c>
      <c r="AD6199" s="2" t="s">
        <v>28</v>
      </c>
      <c r="AE6199" s="2" t="str">
        <f>VLOOKUP(DatosTransformados[[#This Row],[Customer Segment Hidden]],Tabla3[#All],2,FALSE)</f>
        <v>High</v>
      </c>
      <c r="AF6199" s="11">
        <v>23.312411108267</v>
      </c>
      <c r="AG6199" s="2">
        <v>4</v>
      </c>
      <c r="AH6199" s="2" t="s">
        <v>49</v>
      </c>
      <c r="AI6199" s="2" t="str">
        <f>IFERROR(VLOOKUP(DatosTransformados[[#This Row],[Preferred Contact Method Hidden]],Tabla3[#All],2,FALSE),DatosTransformados[[#This Row],[Preferred Contact Method Hidden]])</f>
        <v>Phone</v>
      </c>
      <c r="AJ6199" s="2" t="str">
        <f>VLOOKUP(DatosTransformados[[#This Row],[Applied Discount Hidden]],Tabla3[#All],2,FALSE)</f>
        <v>No</v>
      </c>
      <c r="AK6199" s="2" t="b">
        <v>0</v>
      </c>
    </row>
    <row r="6200" spans="1:37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">
        <v>21</v>
      </c>
      <c r="O62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0" s="5" t="s">
        <v>21</v>
      </c>
      <c r="Q6200" s="5">
        <v>0</v>
      </c>
      <c r="R6200" s="5" t="s">
        <v>21</v>
      </c>
      <c r="S6200" s="5" t="s">
        <v>24</v>
      </c>
      <c r="T6200" s="5" t="s">
        <v>117</v>
      </c>
      <c r="U6200" s="5">
        <v>27</v>
      </c>
      <c r="V6200" s="5" t="str">
        <f>PROPER(DatosTransformados[[#This Row],[Payment Method Hidden]])</f>
        <v>Direct Debit</v>
      </c>
      <c r="W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200" s="5">
        <v>1372</v>
      </c>
      <c r="Y6200" s="5"/>
      <c r="Z6200" s="5"/>
      <c r="AA6200" s="5" t="s">
        <v>4887</v>
      </c>
      <c r="AB6200" s="6">
        <f>DATEVALUE(DatosTransformados[[#This Row],[Contact Date Hidden]])</f>
        <v>43933</v>
      </c>
      <c r="AC6200" s="6">
        <v>44236</v>
      </c>
      <c r="AD6200" s="5" t="s">
        <v>28</v>
      </c>
      <c r="AE6200" s="5" t="str">
        <f>VLOOKUP(DatosTransformados[[#This Row],[Customer Segment Hidden]],Tabla3[#All],2,FALSE)</f>
        <v>High</v>
      </c>
      <c r="AF6200" s="12">
        <v>25.753073878611129</v>
      </c>
      <c r="AG6200" s="5">
        <v>7</v>
      </c>
      <c r="AH6200" s="5" t="s">
        <v>63</v>
      </c>
      <c r="AI6200" s="5" t="str">
        <f>IFERROR(VLOOKUP(DatosTransformados[[#This Row],[Preferred Contact Method Hidden]],Tabla3[#All],2,FALSE),DatosTransformados[[#This Row],[Preferred Contact Method Hidden]])</f>
        <v>SMS</v>
      </c>
      <c r="AJ6200" s="5" t="str">
        <f>VLOOKUP(DatosTransformados[[#This Row],[Applied Discount Hidden]],Tabla3[#All],2,FALSE)</f>
        <v>No</v>
      </c>
      <c r="AK6200" s="5" t="b">
        <v>0</v>
      </c>
    </row>
    <row r="6201" spans="1:37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">
        <v>21</v>
      </c>
      <c r="O62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1" s="2" t="s">
        <v>21</v>
      </c>
      <c r="Q6201" s="2">
        <v>0</v>
      </c>
      <c r="R6201" s="2" t="s">
        <v>21</v>
      </c>
      <c r="S6201" s="2" t="s">
        <v>24</v>
      </c>
      <c r="T6201" s="2" t="s">
        <v>169</v>
      </c>
      <c r="U6201" s="2">
        <v>32</v>
      </c>
      <c r="V6201" s="2" t="str">
        <f>PROPER(DatosTransformados[[#This Row],[Payment Method Hidden]])</f>
        <v>Paper Check</v>
      </c>
      <c r="W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201" s="2">
        <v>32</v>
      </c>
      <c r="Y6201" s="2" t="s">
        <v>42</v>
      </c>
      <c r="Z6201" s="2" t="s">
        <v>213</v>
      </c>
      <c r="AA6201" s="2" t="s">
        <v>3286</v>
      </c>
      <c r="AB6201" s="3">
        <f>DATEVALUE(DatosTransformados[[#This Row],[Contact Date Hidden]])</f>
        <v>44802</v>
      </c>
      <c r="AC6201" s="3">
        <v>45289</v>
      </c>
      <c r="AD6201" s="2" t="s">
        <v>44</v>
      </c>
      <c r="AE6201" s="2" t="str">
        <f>VLOOKUP(DatosTransformados[[#This Row],[Customer Segment Hidden]],Tabla3[#All],2,FALSE)</f>
        <v>Medium</v>
      </c>
      <c r="AF6201" s="11">
        <v>29.070461551858131</v>
      </c>
      <c r="AG6201" s="2">
        <v>1</v>
      </c>
      <c r="AH6201" s="2" t="s">
        <v>29</v>
      </c>
      <c r="AI6201" s="2" t="str">
        <f>IFERROR(VLOOKUP(DatosTransformados[[#This Row],[Preferred Contact Method Hidden]],Tabla3[#All],2,FALSE),DatosTransformados[[#This Row],[Preferred Contact Method Hidden]])</f>
        <v>Email</v>
      </c>
      <c r="AJ6201" s="2" t="str">
        <f>VLOOKUP(DatosTransformados[[#This Row],[Applied Discount Hidden]],Tabla3[#All],2,FALSE)</f>
        <v>No</v>
      </c>
      <c r="AK6201" s="2" t="b">
        <v>0</v>
      </c>
    </row>
    <row r="6202" spans="1:37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">
        <v>21</v>
      </c>
      <c r="O62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2" s="5" t="s">
        <v>21</v>
      </c>
      <c r="Q6202" s="5">
        <v>0</v>
      </c>
      <c r="R6202" s="5" t="s">
        <v>21</v>
      </c>
      <c r="S6202" s="5" t="s">
        <v>24</v>
      </c>
      <c r="T6202" s="5" t="s">
        <v>123</v>
      </c>
      <c r="U6202" s="5">
        <v>9</v>
      </c>
      <c r="V6202" s="5" t="str">
        <f>PROPER(DatosTransformados[[#This Row],[Payment Method Hidden]])</f>
        <v>Credit Card</v>
      </c>
      <c r="W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202" s="5">
        <v>9</v>
      </c>
      <c r="Y6202" s="5"/>
      <c r="Z6202" s="5"/>
      <c r="AA6202" s="5" t="s">
        <v>1289</v>
      </c>
      <c r="AB6202" s="6">
        <f>DATEVALUE(DatosTransformados[[#This Row],[Contact Date Hidden]])</f>
        <v>44776</v>
      </c>
      <c r="AC6202" s="6">
        <v>43884</v>
      </c>
      <c r="AD6202" s="5" t="s">
        <v>44</v>
      </c>
      <c r="AE6202" s="5" t="str">
        <f>VLOOKUP(DatosTransformados[[#This Row],[Customer Segment Hidden]],Tabla3[#All],2,FALSE)</f>
        <v>Medium</v>
      </c>
      <c r="AF6202" s="12">
        <v>7.4992836098711324</v>
      </c>
      <c r="AG6202" s="5">
        <v>10</v>
      </c>
      <c r="AH6202" s="5" t="s">
        <v>29</v>
      </c>
      <c r="AI6202" s="5" t="str">
        <f>IFERROR(VLOOKUP(DatosTransformados[[#This Row],[Preferred Contact Method Hidden]],Tabla3[#All],2,FALSE),DatosTransformados[[#This Row],[Preferred Contact Method Hidden]])</f>
        <v>Email</v>
      </c>
      <c r="AJ6202" s="5" t="str">
        <f>VLOOKUP(DatosTransformados[[#This Row],[Applied Discount Hidden]],Tabla3[#All],2,FALSE)</f>
        <v>No</v>
      </c>
      <c r="AK6202" s="5" t="b">
        <v>0</v>
      </c>
    </row>
    <row r="6203" spans="1:37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">
        <v>33</v>
      </c>
      <c r="O62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3" s="2" t="s">
        <v>21</v>
      </c>
      <c r="Q6203" s="2">
        <v>0</v>
      </c>
      <c r="R6203" s="2" t="s">
        <v>33</v>
      </c>
      <c r="S6203" s="2" t="s">
        <v>24</v>
      </c>
      <c r="T6203" s="2" t="s">
        <v>35</v>
      </c>
      <c r="U6203" s="2">
        <v>67</v>
      </c>
      <c r="V6203" s="2" t="str">
        <f>PROPER(DatosTransformados[[#This Row],[Payment Method Hidden]])</f>
        <v>Direct Debit</v>
      </c>
      <c r="W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X6203" s="2">
        <v>2010</v>
      </c>
      <c r="Y6203" s="2"/>
      <c r="Z6203" s="2"/>
      <c r="AA6203" s="2" t="s">
        <v>7362</v>
      </c>
      <c r="AB6203" s="3">
        <f>DATEVALUE(DatosTransformados[[#This Row],[Contact Date Hidden]])</f>
        <v>45048</v>
      </c>
      <c r="AC6203" s="3">
        <v>44085</v>
      </c>
      <c r="AD6203" s="2" t="s">
        <v>44</v>
      </c>
      <c r="AE6203" s="2" t="str">
        <f>VLOOKUP(DatosTransformados[[#This Row],[Customer Segment Hidden]],Tabla3[#All],2,FALSE)</f>
        <v>Medium</v>
      </c>
      <c r="AF6203" s="11">
        <v>59.645100719993813</v>
      </c>
      <c r="AG6203" s="2">
        <v>10</v>
      </c>
      <c r="AH6203" s="2" t="s">
        <v>63</v>
      </c>
      <c r="AI6203" s="2" t="str">
        <f>IFERROR(VLOOKUP(DatosTransformados[[#This Row],[Preferred Contact Method Hidden]],Tabla3[#All],2,FALSE),DatosTransformados[[#This Row],[Preferred Contact Method Hidden]])</f>
        <v>SMS</v>
      </c>
      <c r="AJ6203" s="2" t="str">
        <f>VLOOKUP(DatosTransformados[[#This Row],[Applied Discount Hidden]],Tabla3[#All],2,FALSE)</f>
        <v>Yes</v>
      </c>
      <c r="AK6203" s="2" t="b">
        <v>1</v>
      </c>
    </row>
    <row r="6204" spans="1:37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">
        <v>21</v>
      </c>
      <c r="O62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4" s="5" t="s">
        <v>21</v>
      </c>
      <c r="Q6204" s="5">
        <v>0</v>
      </c>
      <c r="R6204" s="5" t="s">
        <v>21</v>
      </c>
      <c r="S6204" s="5" t="s">
        <v>34</v>
      </c>
      <c r="T6204" s="5" t="s">
        <v>123</v>
      </c>
      <c r="U6204" s="5">
        <v>25</v>
      </c>
      <c r="V6204" s="5" t="str">
        <f>PROPER(DatosTransformados[[#This Row],[Payment Method Hidden]])</f>
        <v>Credit Card</v>
      </c>
      <c r="W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204" s="5">
        <v>408</v>
      </c>
      <c r="Y6204" s="5"/>
      <c r="Z6204" s="5"/>
      <c r="AA6204" s="5" t="s">
        <v>847</v>
      </c>
      <c r="AB6204" s="6">
        <f>DATEVALUE(DatosTransformados[[#This Row],[Contact Date Hidden]])</f>
        <v>43987</v>
      </c>
      <c r="AC6204" s="6">
        <v>45053</v>
      </c>
      <c r="AD6204" s="5" t="s">
        <v>44</v>
      </c>
      <c r="AE6204" s="5" t="str">
        <f>VLOOKUP(DatosTransformados[[#This Row],[Customer Segment Hidden]],Tabla3[#All],2,FALSE)</f>
        <v>Medium</v>
      </c>
      <c r="AF6204" s="12">
        <v>26.689178973099089</v>
      </c>
      <c r="AG6204" s="5">
        <v>4</v>
      </c>
      <c r="AH6204" s="5" t="s">
        <v>29</v>
      </c>
      <c r="AI6204" s="5" t="str">
        <f>IFERROR(VLOOKUP(DatosTransformados[[#This Row],[Preferred Contact Method Hidden]],Tabla3[#All],2,FALSE),DatosTransformados[[#This Row],[Preferred Contact Method Hidden]])</f>
        <v>Email</v>
      </c>
      <c r="AJ6204" s="5" t="str">
        <f>VLOOKUP(DatosTransformados[[#This Row],[Applied Discount Hidden]],Tabla3[#All],2,FALSE)</f>
        <v>Yes</v>
      </c>
      <c r="AK6204" s="5" t="b">
        <v>1</v>
      </c>
    </row>
    <row r="6205" spans="1:37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">
        <v>21</v>
      </c>
      <c r="O62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5" s="2" t="s">
        <v>33</v>
      </c>
      <c r="Q6205" s="2">
        <v>3</v>
      </c>
      <c r="R6205" s="2" t="s">
        <v>21</v>
      </c>
      <c r="S6205" s="2" t="s">
        <v>24</v>
      </c>
      <c r="T6205" s="2" t="s">
        <v>117</v>
      </c>
      <c r="U6205" s="2">
        <v>18</v>
      </c>
      <c r="V6205" s="2" t="str">
        <f>PROPER(DatosTransformados[[#This Row],[Payment Method Hidden]])</f>
        <v>Direct Debit</v>
      </c>
      <c r="W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205" s="2">
        <v>78</v>
      </c>
      <c r="Y6205" s="2" t="s">
        <v>87</v>
      </c>
      <c r="Z6205" s="2" t="s">
        <v>535</v>
      </c>
      <c r="AA6205" s="2" t="s">
        <v>6034</v>
      </c>
      <c r="AB6205" s="3">
        <f>DATEVALUE(DatosTransformados[[#This Row],[Contact Date Hidden]])</f>
        <v>45052</v>
      </c>
      <c r="AC6205" s="3">
        <v>45009</v>
      </c>
      <c r="AD6205" s="2" t="s">
        <v>28</v>
      </c>
      <c r="AE6205" s="2" t="str">
        <f>VLOOKUP(DatosTransformados[[#This Row],[Customer Segment Hidden]],Tabla3[#All],2,FALSE)</f>
        <v>High</v>
      </c>
      <c r="AF6205" s="11">
        <v>18.02979595439081</v>
      </c>
      <c r="AG6205" s="2">
        <v>9</v>
      </c>
      <c r="AH6205" s="2" t="s">
        <v>49</v>
      </c>
      <c r="AI6205" s="2" t="str">
        <f>IFERROR(VLOOKUP(DatosTransformados[[#This Row],[Preferred Contact Method Hidden]],Tabla3[#All],2,FALSE),DatosTransformados[[#This Row],[Preferred Contact Method Hidden]])</f>
        <v>Phone</v>
      </c>
      <c r="AJ6205" s="2" t="str">
        <f>VLOOKUP(DatosTransformados[[#This Row],[Applied Discount Hidden]],Tabla3[#All],2,FALSE)</f>
        <v>No</v>
      </c>
      <c r="AK6205" s="2" t="b">
        <v>0</v>
      </c>
    </row>
    <row r="6206" spans="1:37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">
        <v>21</v>
      </c>
      <c r="O62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6" s="5" t="s">
        <v>21</v>
      </c>
      <c r="Q6206" s="5">
        <v>0</v>
      </c>
      <c r="R6206" s="5" t="s">
        <v>21</v>
      </c>
      <c r="S6206" s="5" t="s">
        <v>52</v>
      </c>
      <c r="T6206" s="5" t="s">
        <v>123</v>
      </c>
      <c r="U6206" s="5">
        <v>8</v>
      </c>
      <c r="V6206" s="5" t="str">
        <f>PROPER(DatosTransformados[[#This Row],[Payment Method Hidden]])</f>
        <v>Credit Card</v>
      </c>
      <c r="W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206" s="5">
        <v>155</v>
      </c>
      <c r="Y6206" s="5"/>
      <c r="Z6206" s="5"/>
      <c r="AA6206" s="5" t="s">
        <v>4584</v>
      </c>
      <c r="AB6206" s="6">
        <f>DATEVALUE(DatosTransformados[[#This Row],[Contact Date Hidden]])</f>
        <v>44182</v>
      </c>
      <c r="AC6206" s="6">
        <v>45103</v>
      </c>
      <c r="AD6206" s="5" t="s">
        <v>28</v>
      </c>
      <c r="AE6206" s="5" t="str">
        <f>VLOOKUP(DatosTransformados[[#This Row],[Customer Segment Hidden]],Tabla3[#All],2,FALSE)</f>
        <v>High</v>
      </c>
      <c r="AF6206" s="12">
        <v>7.8336217705336981</v>
      </c>
      <c r="AG6206" s="5">
        <v>10</v>
      </c>
      <c r="AH6206" s="5" t="s">
        <v>29</v>
      </c>
      <c r="AI6206" s="5" t="str">
        <f>IFERROR(VLOOKUP(DatosTransformados[[#This Row],[Preferred Contact Method Hidden]],Tabla3[#All],2,FALSE),DatosTransformados[[#This Row],[Preferred Contact Method Hidden]])</f>
        <v>Email</v>
      </c>
      <c r="AJ6206" s="5" t="str">
        <f>VLOOKUP(DatosTransformados[[#This Row],[Applied Discount Hidden]],Tabla3[#All],2,FALSE)</f>
        <v>No</v>
      </c>
      <c r="AK6206" s="5" t="b">
        <v>0</v>
      </c>
    </row>
    <row r="6207" spans="1:37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">
        <v>21</v>
      </c>
      <c r="O62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7" s="2" t="s">
        <v>21</v>
      </c>
      <c r="Q6207" s="2">
        <v>0</v>
      </c>
      <c r="R6207" s="2" t="s">
        <v>21</v>
      </c>
      <c r="S6207" s="2" t="s">
        <v>24</v>
      </c>
      <c r="T6207" s="2" t="s">
        <v>25</v>
      </c>
      <c r="U6207" s="2">
        <v>39</v>
      </c>
      <c r="V6207" s="2" t="str">
        <f>PROPER(DatosTransformados[[#This Row],[Payment Method Hidden]])</f>
        <v>Credit Card</v>
      </c>
      <c r="W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207" s="2">
        <v>39</v>
      </c>
      <c r="Y6207" s="2" t="s">
        <v>156</v>
      </c>
      <c r="Z6207" s="2" t="s">
        <v>157</v>
      </c>
      <c r="AA6207" s="2" t="s">
        <v>8783</v>
      </c>
      <c r="AB6207" s="3">
        <f>DATEVALUE(DatosTransformados[[#This Row],[Contact Date Hidden]])</f>
        <v>44808</v>
      </c>
      <c r="AC6207" s="3">
        <v>44001</v>
      </c>
      <c r="AD6207" s="2" t="s">
        <v>38</v>
      </c>
      <c r="AE6207" s="2" t="str">
        <f>VLOOKUP(DatosTransformados[[#This Row],[Customer Segment Hidden]],Tabla3[#All],2,FALSE)</f>
        <v>Low</v>
      </c>
      <c r="AF6207" s="11">
        <v>34.201170392705883</v>
      </c>
      <c r="AG6207" s="2">
        <v>3</v>
      </c>
      <c r="AH6207" s="2" t="s">
        <v>29</v>
      </c>
      <c r="AI6207" s="2" t="str">
        <f>IFERROR(VLOOKUP(DatosTransformados[[#This Row],[Preferred Contact Method Hidden]],Tabla3[#All],2,FALSE),DatosTransformados[[#This Row],[Preferred Contact Method Hidden]])</f>
        <v>Email</v>
      </c>
      <c r="AJ6207" s="2" t="str">
        <f>VLOOKUP(DatosTransformados[[#This Row],[Applied Discount Hidden]],Tabla3[#All],2,FALSE)</f>
        <v>Yes</v>
      </c>
      <c r="AK6207" s="2" t="b">
        <v>1</v>
      </c>
    </row>
    <row r="6208" spans="1:37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">
        <v>21</v>
      </c>
      <c r="O62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8" s="5" t="s">
        <v>21</v>
      </c>
      <c r="Q6208" s="5">
        <v>0</v>
      </c>
      <c r="R6208" s="5" t="s">
        <v>21</v>
      </c>
      <c r="S6208" s="5" t="s">
        <v>24</v>
      </c>
      <c r="T6208" s="5" t="s">
        <v>35</v>
      </c>
      <c r="U6208" s="5">
        <v>43</v>
      </c>
      <c r="V6208" s="5" t="str">
        <f>PROPER(DatosTransformados[[#This Row],[Payment Method Hidden]])</f>
        <v>Direct Debit</v>
      </c>
      <c r="W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208" s="5">
        <v>2758</v>
      </c>
      <c r="Y6208" s="5"/>
      <c r="Z6208" s="5"/>
      <c r="AA6208" s="5" t="s">
        <v>8207</v>
      </c>
      <c r="AB6208" s="6">
        <f>DATEVALUE(DatosTransformados[[#This Row],[Contact Date Hidden]])</f>
        <v>44461</v>
      </c>
      <c r="AC6208" s="6">
        <v>44613</v>
      </c>
      <c r="AD6208" s="5" t="s">
        <v>38</v>
      </c>
      <c r="AE6208" s="5" t="str">
        <f>VLOOKUP(DatosTransformados[[#This Row],[Customer Segment Hidden]],Tabla3[#All],2,FALSE)</f>
        <v>Low</v>
      </c>
      <c r="AF6208" s="12">
        <v>45.628719669468119</v>
      </c>
      <c r="AG6208" s="5">
        <v>7</v>
      </c>
      <c r="AH6208" s="5" t="s">
        <v>29</v>
      </c>
      <c r="AI6208" s="5" t="str">
        <f>IFERROR(VLOOKUP(DatosTransformados[[#This Row],[Preferred Contact Method Hidden]],Tabla3[#All],2,FALSE),DatosTransformados[[#This Row],[Preferred Contact Method Hidden]])</f>
        <v>Email</v>
      </c>
      <c r="AJ6208" s="5" t="str">
        <f>VLOOKUP(DatosTransformados[[#This Row],[Applied Discount Hidden]],Tabla3[#All],2,FALSE)</f>
        <v>No</v>
      </c>
      <c r="AK6208" s="5" t="b">
        <v>0</v>
      </c>
    </row>
    <row r="6209" spans="1:37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">
        <v>33</v>
      </c>
      <c r="O62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09" s="2" t="s">
        <v>21</v>
      </c>
      <c r="Q6209" s="2">
        <v>0</v>
      </c>
      <c r="R6209" s="2" t="s">
        <v>33</v>
      </c>
      <c r="S6209" s="2" t="s">
        <v>24</v>
      </c>
      <c r="T6209" s="2" t="s">
        <v>35</v>
      </c>
      <c r="U6209" s="2">
        <v>46</v>
      </c>
      <c r="V6209" s="2" t="str">
        <f>PROPER(DatosTransformados[[#This Row],[Payment Method Hidden]])</f>
        <v>Direct Debit</v>
      </c>
      <c r="W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209" s="2">
        <v>2604</v>
      </c>
      <c r="Y6209" s="2" t="s">
        <v>103</v>
      </c>
      <c r="Z6209" s="2" t="s">
        <v>197</v>
      </c>
      <c r="AA6209" s="2" t="s">
        <v>308</v>
      </c>
      <c r="AB6209" s="3">
        <f>DATEVALUE(DatosTransformados[[#This Row],[Contact Date Hidden]])</f>
        <v>44801</v>
      </c>
      <c r="AC6209" s="3">
        <v>44876</v>
      </c>
      <c r="AD6209" s="2" t="s">
        <v>44</v>
      </c>
      <c r="AE6209" s="2" t="str">
        <f>VLOOKUP(DatosTransformados[[#This Row],[Customer Segment Hidden]],Tabla3[#All],2,FALSE)</f>
        <v>Medium</v>
      </c>
      <c r="AF6209" s="11">
        <v>50.597298432845619</v>
      </c>
      <c r="AG6209" s="2">
        <v>0</v>
      </c>
      <c r="AH6209" s="2" t="s">
        <v>49</v>
      </c>
      <c r="AI6209" s="2" t="str">
        <f>IFERROR(VLOOKUP(DatosTransformados[[#This Row],[Preferred Contact Method Hidden]],Tabla3[#All],2,FALSE),DatosTransformados[[#This Row],[Preferred Contact Method Hidden]])</f>
        <v>Phone</v>
      </c>
      <c r="AJ6209" s="2" t="str">
        <f>VLOOKUP(DatosTransformados[[#This Row],[Applied Discount Hidden]],Tabla3[#All],2,FALSE)</f>
        <v>Yes</v>
      </c>
      <c r="AK6209" s="2" t="b">
        <v>1</v>
      </c>
    </row>
    <row r="6210" spans="1:37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">
        <v>21</v>
      </c>
      <c r="O62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0" s="5" t="s">
        <v>21</v>
      </c>
      <c r="Q6210" s="5">
        <v>0</v>
      </c>
      <c r="R6210" s="5" t="s">
        <v>21</v>
      </c>
      <c r="S6210" s="5" t="s">
        <v>34</v>
      </c>
      <c r="T6210" s="5" t="s">
        <v>25</v>
      </c>
      <c r="U6210" s="5">
        <v>10</v>
      </c>
      <c r="V6210" s="5" t="str">
        <f>PROPER(DatosTransformados[[#This Row],[Payment Method Hidden]])</f>
        <v>Credit Card</v>
      </c>
      <c r="W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210" s="5">
        <v>265</v>
      </c>
      <c r="Y6210" s="5"/>
      <c r="Z6210" s="5"/>
      <c r="AA6210" s="5" t="s">
        <v>2379</v>
      </c>
      <c r="AB6210" s="6">
        <f>DATEVALUE(DatosTransformados[[#This Row],[Contact Date Hidden]])</f>
        <v>44446</v>
      </c>
      <c r="AC6210" s="6">
        <v>44310</v>
      </c>
      <c r="AD6210" s="5" t="s">
        <v>28</v>
      </c>
      <c r="AE6210" s="5" t="str">
        <f>VLOOKUP(DatosTransformados[[#This Row],[Customer Segment Hidden]],Tabla3[#All],2,FALSE)</f>
        <v>High</v>
      </c>
      <c r="AF6210" s="12">
        <v>10.82945371852481</v>
      </c>
      <c r="AG6210" s="5">
        <v>5</v>
      </c>
      <c r="AH6210" s="5" t="s">
        <v>63</v>
      </c>
      <c r="AI6210" s="5" t="str">
        <f>IFERROR(VLOOKUP(DatosTransformados[[#This Row],[Preferred Contact Method Hidden]],Tabla3[#All],2,FALSE),DatosTransformados[[#This Row],[Preferred Contact Method Hidden]])</f>
        <v>SMS</v>
      </c>
      <c r="AJ6210" s="5" t="str">
        <f>VLOOKUP(DatosTransformados[[#This Row],[Applied Discount Hidden]],Tabla3[#All],2,FALSE)</f>
        <v>No</v>
      </c>
      <c r="AK6210" s="5" t="b">
        <v>0</v>
      </c>
    </row>
    <row r="6211" spans="1:37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">
        <v>21</v>
      </c>
      <c r="O62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1" s="2" t="s">
        <v>21</v>
      </c>
      <c r="Q6211" s="2">
        <v>0</v>
      </c>
      <c r="R6211" s="2" t="s">
        <v>33</v>
      </c>
      <c r="S6211" s="2" t="s">
        <v>52</v>
      </c>
      <c r="T6211" s="2" t="s">
        <v>25</v>
      </c>
      <c r="U6211" s="2">
        <v>48</v>
      </c>
      <c r="V6211" s="2" t="str">
        <f>PROPER(DatosTransformados[[#This Row],[Payment Method Hidden]])</f>
        <v>Credit Card</v>
      </c>
      <c r="W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211" s="2">
        <v>3460</v>
      </c>
      <c r="Y6211" s="2"/>
      <c r="Z6211" s="2"/>
      <c r="AA6211" s="2" t="s">
        <v>548</v>
      </c>
      <c r="AB6211" s="3">
        <f>DATEVALUE(DatosTransformados[[#This Row],[Contact Date Hidden]])</f>
        <v>44594</v>
      </c>
      <c r="AC6211" s="3">
        <v>44319</v>
      </c>
      <c r="AD6211" s="2" t="s">
        <v>44</v>
      </c>
      <c r="AE6211" s="2" t="str">
        <f>VLOOKUP(DatosTransformados[[#This Row],[Customer Segment Hidden]],Tabla3[#All],2,FALSE)</f>
        <v>Medium</v>
      </c>
      <c r="AF6211" s="11">
        <v>53.79954077654282</v>
      </c>
      <c r="AG6211" s="2">
        <v>2</v>
      </c>
      <c r="AH6211" s="2" t="s">
        <v>29</v>
      </c>
      <c r="AI6211" s="2" t="str">
        <f>IFERROR(VLOOKUP(DatosTransformados[[#This Row],[Preferred Contact Method Hidden]],Tabla3[#All],2,FALSE),DatosTransformados[[#This Row],[Preferred Contact Method Hidden]])</f>
        <v>Email</v>
      </c>
      <c r="AJ6211" s="2" t="str">
        <f>VLOOKUP(DatosTransformados[[#This Row],[Applied Discount Hidden]],Tabla3[#All],2,FALSE)</f>
        <v>No</v>
      </c>
      <c r="AK6211" s="2" t="b">
        <v>0</v>
      </c>
    </row>
    <row r="6212" spans="1:37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">
        <v>21</v>
      </c>
      <c r="O62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2" s="5" t="s">
        <v>21</v>
      </c>
      <c r="Q6212" s="5">
        <v>0</v>
      </c>
      <c r="R6212" s="5" t="s">
        <v>33</v>
      </c>
      <c r="S6212" s="5" t="s">
        <v>34</v>
      </c>
      <c r="T6212" s="5" t="s">
        <v>117</v>
      </c>
      <c r="U6212" s="5">
        <v>53</v>
      </c>
      <c r="V6212" s="5" t="str">
        <f>PROPER(DatosTransformados[[#This Row],[Payment Method Hidden]])</f>
        <v>Direct Debit</v>
      </c>
      <c r="W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212" s="5">
        <v>2385</v>
      </c>
      <c r="Y6212" s="5"/>
      <c r="Z6212" s="5"/>
      <c r="AA6212" s="5" t="s">
        <v>2356</v>
      </c>
      <c r="AB6212" s="6">
        <f>DATEVALUE(DatosTransformados[[#This Row],[Contact Date Hidden]])</f>
        <v>44743</v>
      </c>
      <c r="AC6212" s="6">
        <v>44872</v>
      </c>
      <c r="AD6212" s="5" t="s">
        <v>38</v>
      </c>
      <c r="AE6212" s="5" t="str">
        <f>VLOOKUP(DatosTransformados[[#This Row],[Customer Segment Hidden]],Tabla3[#All],2,FALSE)</f>
        <v>Low</v>
      </c>
      <c r="AF6212" s="12">
        <v>54.842630040376598</v>
      </c>
      <c r="AG6212" s="5">
        <v>4</v>
      </c>
      <c r="AH6212" s="5" t="s">
        <v>63</v>
      </c>
      <c r="AI6212" s="5" t="str">
        <f>IFERROR(VLOOKUP(DatosTransformados[[#This Row],[Preferred Contact Method Hidden]],Tabla3[#All],2,FALSE),DatosTransformados[[#This Row],[Preferred Contact Method Hidden]])</f>
        <v>SMS</v>
      </c>
      <c r="AJ6212" s="5" t="str">
        <f>VLOOKUP(DatosTransformados[[#This Row],[Applied Discount Hidden]],Tabla3[#All],2,FALSE)</f>
        <v>Yes</v>
      </c>
      <c r="AK6212" s="5" t="b">
        <v>1</v>
      </c>
    </row>
    <row r="6213" spans="1:37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">
        <v>21</v>
      </c>
      <c r="O62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3" s="2" t="s">
        <v>21</v>
      </c>
      <c r="Q6213" s="2">
        <v>0</v>
      </c>
      <c r="R6213" s="2" t="s">
        <v>21</v>
      </c>
      <c r="S6213" s="2" t="s">
        <v>24</v>
      </c>
      <c r="T6213" s="2" t="s">
        <v>35</v>
      </c>
      <c r="U6213" s="2">
        <v>20</v>
      </c>
      <c r="V6213" s="2" t="str">
        <f>PROPER(DatosTransformados[[#This Row],[Payment Method Hidden]])</f>
        <v>Direct Debit</v>
      </c>
      <c r="W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6213" s="2">
        <v>20</v>
      </c>
      <c r="Y6213" s="2" t="s">
        <v>42</v>
      </c>
      <c r="Z6213" s="2" t="s">
        <v>184</v>
      </c>
      <c r="AA6213" s="2" t="s">
        <v>8109</v>
      </c>
      <c r="AB6213" s="3">
        <f>DATEVALUE(DatosTransformados[[#This Row],[Contact Date Hidden]])</f>
        <v>44795</v>
      </c>
      <c r="AC6213" s="3">
        <v>44401</v>
      </c>
      <c r="AD6213" s="2" t="s">
        <v>38</v>
      </c>
      <c r="AE6213" s="2" t="str">
        <f>VLOOKUP(DatosTransformados[[#This Row],[Customer Segment Hidden]],Tabla3[#All],2,FALSE)</f>
        <v>Low</v>
      </c>
      <c r="AF6213" s="11">
        <v>22.111895180619161</v>
      </c>
      <c r="AG6213" s="2">
        <v>5</v>
      </c>
      <c r="AH6213" s="2" t="s">
        <v>29</v>
      </c>
      <c r="AI6213" s="2" t="str">
        <f>IFERROR(VLOOKUP(DatosTransformados[[#This Row],[Preferred Contact Method Hidden]],Tabla3[#All],2,FALSE),DatosTransformados[[#This Row],[Preferred Contact Method Hidden]])</f>
        <v>Email</v>
      </c>
      <c r="AJ6213" s="2" t="str">
        <f>VLOOKUP(DatosTransformados[[#This Row],[Applied Discount Hidden]],Tabla3[#All],2,FALSE)</f>
        <v>No</v>
      </c>
      <c r="AK6213" s="2" t="b">
        <v>0</v>
      </c>
    </row>
    <row r="6214" spans="1:37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">
        <v>33</v>
      </c>
      <c r="O62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4" s="5" t="s">
        <v>21</v>
      </c>
      <c r="Q6214" s="5">
        <v>0</v>
      </c>
      <c r="R6214" s="5" t="s">
        <v>33</v>
      </c>
      <c r="S6214" s="5" t="s">
        <v>24</v>
      </c>
      <c r="T6214" s="5" t="s">
        <v>123</v>
      </c>
      <c r="U6214" s="5">
        <v>59</v>
      </c>
      <c r="V6214" s="5" t="str">
        <f>PROPER(DatosTransformados[[#This Row],[Payment Method Hidden]])</f>
        <v>Credit Card</v>
      </c>
      <c r="W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6214" s="5">
        <v>873</v>
      </c>
      <c r="Y6214" s="5" t="s">
        <v>103</v>
      </c>
      <c r="Z6214" s="5" t="s">
        <v>197</v>
      </c>
      <c r="AA6214" s="5" t="s">
        <v>778</v>
      </c>
      <c r="AB6214" s="6">
        <f>DATEVALUE(DatosTransformados[[#This Row],[Contact Date Hidden]])</f>
        <v>43953</v>
      </c>
      <c r="AC6214" s="6">
        <v>44630</v>
      </c>
      <c r="AD6214" s="5" t="s">
        <v>44</v>
      </c>
      <c r="AE6214" s="5" t="str">
        <f>VLOOKUP(DatosTransformados[[#This Row],[Customer Segment Hidden]],Tabla3[#All],2,FALSE)</f>
        <v>Medium</v>
      </c>
      <c r="AF6214" s="12">
        <v>64.322465234303138</v>
      </c>
      <c r="AG6214" s="5">
        <v>10</v>
      </c>
      <c r="AH6214" s="5" t="s">
        <v>63</v>
      </c>
      <c r="AI6214" s="5" t="str">
        <f>IFERROR(VLOOKUP(DatosTransformados[[#This Row],[Preferred Contact Method Hidden]],Tabla3[#All],2,FALSE),DatosTransformados[[#This Row],[Preferred Contact Method Hidden]])</f>
        <v>SMS</v>
      </c>
      <c r="AJ6214" s="5" t="str">
        <f>VLOOKUP(DatosTransformados[[#This Row],[Applied Discount Hidden]],Tabla3[#All],2,FALSE)</f>
        <v>No</v>
      </c>
      <c r="AK6214" s="5" t="b">
        <v>0</v>
      </c>
    </row>
    <row r="6215" spans="1:37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">
        <v>33</v>
      </c>
      <c r="O62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5" s="2" t="s">
        <v>21</v>
      </c>
      <c r="Q6215" s="2">
        <v>0</v>
      </c>
      <c r="R6215" s="2" t="s">
        <v>21</v>
      </c>
      <c r="S6215" s="2" t="s">
        <v>34</v>
      </c>
      <c r="T6215" s="2" t="s">
        <v>117</v>
      </c>
      <c r="U6215" s="2">
        <v>36</v>
      </c>
      <c r="V6215" s="2" t="str">
        <f>PROPER(DatosTransformados[[#This Row],[Payment Method Hidden]])</f>
        <v>Direct Debit</v>
      </c>
      <c r="W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215" s="2">
        <v>750</v>
      </c>
      <c r="Y6215" s="2"/>
      <c r="Z6215" s="2"/>
      <c r="AA6215" s="2" t="s">
        <v>710</v>
      </c>
      <c r="AB6215" s="3">
        <f>DATEVALUE(DatosTransformados[[#This Row],[Contact Date Hidden]])</f>
        <v>44697</v>
      </c>
      <c r="AC6215" s="3">
        <v>45072</v>
      </c>
      <c r="AD6215" s="2" t="s">
        <v>28</v>
      </c>
      <c r="AE6215" s="2" t="str">
        <f>VLOOKUP(DatosTransformados[[#This Row],[Customer Segment Hidden]],Tabla3[#All],2,FALSE)</f>
        <v>High</v>
      </c>
      <c r="AF6215" s="11">
        <v>37.795710956958203</v>
      </c>
      <c r="AG6215" s="2">
        <v>0</v>
      </c>
      <c r="AH6215" s="2" t="s">
        <v>63</v>
      </c>
      <c r="AI6215" s="2" t="str">
        <f>IFERROR(VLOOKUP(DatosTransformados[[#This Row],[Preferred Contact Method Hidden]],Tabla3[#All],2,FALSE),DatosTransformados[[#This Row],[Preferred Contact Method Hidden]])</f>
        <v>SMS</v>
      </c>
      <c r="AJ6215" s="2" t="str">
        <f>VLOOKUP(DatosTransformados[[#This Row],[Applied Discount Hidden]],Tabla3[#All],2,FALSE)</f>
        <v>Yes</v>
      </c>
      <c r="AK6215" s="2" t="b">
        <v>1</v>
      </c>
    </row>
    <row r="6216" spans="1:37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">
        <v>21</v>
      </c>
      <c r="O62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6" s="5" t="s">
        <v>21</v>
      </c>
      <c r="Q6216" s="5">
        <v>0</v>
      </c>
      <c r="R6216" s="5" t="s">
        <v>21</v>
      </c>
      <c r="S6216" s="5" t="s">
        <v>24</v>
      </c>
      <c r="T6216" s="5" t="s">
        <v>35</v>
      </c>
      <c r="U6216" s="5">
        <v>23</v>
      </c>
      <c r="V6216" s="5" t="str">
        <f>PROPER(DatosTransformados[[#This Row],[Payment Method Hidden]])</f>
        <v>Direct Debit</v>
      </c>
      <c r="W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216" s="5">
        <v>51</v>
      </c>
      <c r="Y6216" s="5" t="s">
        <v>42</v>
      </c>
      <c r="Z6216" s="5" t="s">
        <v>213</v>
      </c>
      <c r="AA6216" s="5" t="s">
        <v>1509</v>
      </c>
      <c r="AB6216" s="6">
        <f>DATEVALUE(DatosTransformados[[#This Row],[Contact Date Hidden]])</f>
        <v>43917</v>
      </c>
      <c r="AC6216" s="6">
        <v>44119</v>
      </c>
      <c r="AD6216" s="5" t="s">
        <v>44</v>
      </c>
      <c r="AE6216" s="5" t="str">
        <f>VLOOKUP(DatosTransformados[[#This Row],[Customer Segment Hidden]],Tabla3[#All],2,FALSE)</f>
        <v>Medium</v>
      </c>
      <c r="AF6216" s="12">
        <v>27.291717689212181</v>
      </c>
      <c r="AG6216" s="5">
        <v>3</v>
      </c>
      <c r="AH6216" s="5" t="s">
        <v>29</v>
      </c>
      <c r="AI6216" s="5" t="str">
        <f>IFERROR(VLOOKUP(DatosTransformados[[#This Row],[Preferred Contact Method Hidden]],Tabla3[#All],2,FALSE),DatosTransformados[[#This Row],[Preferred Contact Method Hidden]])</f>
        <v>Email</v>
      </c>
      <c r="AJ6216" s="5" t="str">
        <f>VLOOKUP(DatosTransformados[[#This Row],[Applied Discount Hidden]],Tabla3[#All],2,FALSE)</f>
        <v>No</v>
      </c>
      <c r="AK6216" s="5" t="b">
        <v>0</v>
      </c>
    </row>
    <row r="6217" spans="1:37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">
        <v>21</v>
      </c>
      <c r="O62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7" s="2" t="s">
        <v>21</v>
      </c>
      <c r="Q6217" s="2">
        <v>0</v>
      </c>
      <c r="R6217" s="2" t="s">
        <v>33</v>
      </c>
      <c r="S6217" s="2" t="s">
        <v>34</v>
      </c>
      <c r="T6217" s="2" t="s">
        <v>25</v>
      </c>
      <c r="U6217" s="2">
        <v>30</v>
      </c>
      <c r="V6217" s="2" t="str">
        <f>PROPER(DatosTransformados[[#This Row],[Payment Method Hidden]])</f>
        <v>Credit Card</v>
      </c>
      <c r="W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217" s="2">
        <v>1425</v>
      </c>
      <c r="Y6217" s="2"/>
      <c r="Z6217" s="2"/>
      <c r="AA6217" s="2" t="s">
        <v>242</v>
      </c>
      <c r="AB6217" s="3">
        <f>DATEVALUE(DatosTransformados[[#This Row],[Contact Date Hidden]])</f>
        <v>43872</v>
      </c>
      <c r="AC6217" s="3">
        <v>44838</v>
      </c>
      <c r="AD6217" s="2" t="s">
        <v>38</v>
      </c>
      <c r="AE6217" s="2" t="str">
        <f>VLOOKUP(DatosTransformados[[#This Row],[Customer Segment Hidden]],Tabla3[#All],2,FALSE)</f>
        <v>Low</v>
      </c>
      <c r="AF6217" s="11">
        <v>24.53478464669157</v>
      </c>
      <c r="AG6217" s="2">
        <v>2</v>
      </c>
      <c r="AH6217" s="2" t="s">
        <v>29</v>
      </c>
      <c r="AI6217" s="2" t="str">
        <f>IFERROR(VLOOKUP(DatosTransformados[[#This Row],[Preferred Contact Method Hidden]],Tabla3[#All],2,FALSE),DatosTransformados[[#This Row],[Preferred Contact Method Hidden]])</f>
        <v>Email</v>
      </c>
      <c r="AJ6217" s="2" t="str">
        <f>VLOOKUP(DatosTransformados[[#This Row],[Applied Discount Hidden]],Tabla3[#All],2,FALSE)</f>
        <v>No</v>
      </c>
      <c r="AK6217" s="2" t="b">
        <v>0</v>
      </c>
    </row>
    <row r="6218" spans="1:37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">
        <v>21</v>
      </c>
      <c r="O62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8" s="5" t="s">
        <v>21</v>
      </c>
      <c r="Q6218" s="5">
        <v>0</v>
      </c>
      <c r="R6218" s="5" t="s">
        <v>33</v>
      </c>
      <c r="S6218" s="5" t="s">
        <v>34</v>
      </c>
      <c r="T6218" s="5" t="s">
        <v>123</v>
      </c>
      <c r="U6218" s="5">
        <v>45</v>
      </c>
      <c r="V6218" s="5" t="str">
        <f>PROPER(DatosTransformados[[#This Row],[Payment Method Hidden]])</f>
        <v>Credit Card</v>
      </c>
      <c r="W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218" s="5">
        <v>2242</v>
      </c>
      <c r="Y6218" s="5"/>
      <c r="Z6218" s="5"/>
      <c r="AA6218" s="5" t="s">
        <v>2386</v>
      </c>
      <c r="AB6218" s="6">
        <f>DATEVALUE(DatosTransformados[[#This Row],[Contact Date Hidden]])</f>
        <v>44630</v>
      </c>
      <c r="AC6218" s="6">
        <v>45152</v>
      </c>
      <c r="AD6218" s="5" t="s">
        <v>44</v>
      </c>
      <c r="AE6218" s="5" t="str">
        <f>VLOOKUP(DatosTransformados[[#This Row],[Customer Segment Hidden]],Tabla3[#All],2,FALSE)</f>
        <v>Medium</v>
      </c>
      <c r="AF6218" s="12">
        <v>37.812047314576333</v>
      </c>
      <c r="AG6218" s="5">
        <v>10</v>
      </c>
      <c r="AH6218" s="5" t="s">
        <v>29</v>
      </c>
      <c r="AI6218" s="5" t="str">
        <f>IFERROR(VLOOKUP(DatosTransformados[[#This Row],[Preferred Contact Method Hidden]],Tabla3[#All],2,FALSE),DatosTransformados[[#This Row],[Preferred Contact Method Hidden]])</f>
        <v>Email</v>
      </c>
      <c r="AJ6218" s="5" t="str">
        <f>VLOOKUP(DatosTransformados[[#This Row],[Applied Discount Hidden]],Tabla3[#All],2,FALSE)</f>
        <v>Yes</v>
      </c>
      <c r="AK6218" s="5" t="b">
        <v>1</v>
      </c>
    </row>
    <row r="6219" spans="1:37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">
        <v>21</v>
      </c>
      <c r="O62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19" s="2" t="s">
        <v>21</v>
      </c>
      <c r="Q6219" s="2">
        <v>0</v>
      </c>
      <c r="R6219" s="2" t="s">
        <v>21</v>
      </c>
      <c r="S6219" s="2" t="s">
        <v>24</v>
      </c>
      <c r="T6219" s="2" t="s">
        <v>35</v>
      </c>
      <c r="U6219" s="2">
        <v>26</v>
      </c>
      <c r="V6219" s="2" t="str">
        <f>PROPER(DatosTransformados[[#This Row],[Payment Method Hidden]])</f>
        <v>Direct Debit</v>
      </c>
      <c r="W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219" s="2">
        <v>857</v>
      </c>
      <c r="Y6219" s="2"/>
      <c r="Z6219" s="2"/>
      <c r="AA6219" s="2" t="s">
        <v>3388</v>
      </c>
      <c r="AB6219" s="3">
        <f>DATEVALUE(DatosTransformados[[#This Row],[Contact Date Hidden]])</f>
        <v>44638</v>
      </c>
      <c r="AC6219" s="3">
        <v>45113</v>
      </c>
      <c r="AD6219" s="2" t="s">
        <v>28</v>
      </c>
      <c r="AE6219" s="2" t="str">
        <f>VLOOKUP(DatosTransformados[[#This Row],[Customer Segment Hidden]],Tabla3[#All],2,FALSE)</f>
        <v>High</v>
      </c>
      <c r="AF6219" s="11">
        <v>27.59602843328452</v>
      </c>
      <c r="AG6219" s="2">
        <v>7</v>
      </c>
      <c r="AH6219" s="2" t="s">
        <v>49</v>
      </c>
      <c r="AI6219" s="2" t="str">
        <f>IFERROR(VLOOKUP(DatosTransformados[[#This Row],[Preferred Contact Method Hidden]],Tabla3[#All],2,FALSE),DatosTransformados[[#This Row],[Preferred Contact Method Hidden]])</f>
        <v>Phone</v>
      </c>
      <c r="AJ6219" s="2" t="str">
        <f>VLOOKUP(DatosTransformados[[#This Row],[Applied Discount Hidden]],Tabla3[#All],2,FALSE)</f>
        <v>No</v>
      </c>
      <c r="AK6219" s="2" t="b">
        <v>0</v>
      </c>
    </row>
    <row r="6220" spans="1:37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">
        <v>21</v>
      </c>
      <c r="O62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0" s="5" t="s">
        <v>21</v>
      </c>
      <c r="Q6220" s="5">
        <v>0</v>
      </c>
      <c r="R6220" s="5" t="s">
        <v>21</v>
      </c>
      <c r="S6220" s="5" t="s">
        <v>24</v>
      </c>
      <c r="T6220" s="5" t="s">
        <v>25</v>
      </c>
      <c r="U6220" s="5">
        <v>41</v>
      </c>
      <c r="V6220" s="5" t="str">
        <f>PROPER(DatosTransformados[[#This Row],[Payment Method Hidden]])</f>
        <v>Credit Card</v>
      </c>
      <c r="W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220" s="5">
        <v>291</v>
      </c>
      <c r="Y6220" s="5" t="s">
        <v>103</v>
      </c>
      <c r="Z6220" s="5" t="s">
        <v>197</v>
      </c>
      <c r="AA6220" s="5" t="s">
        <v>5584</v>
      </c>
      <c r="AB6220" s="6">
        <f>DATEVALUE(DatosTransformados[[#This Row],[Contact Date Hidden]])</f>
        <v>44529</v>
      </c>
      <c r="AC6220" s="6">
        <v>43955</v>
      </c>
      <c r="AD6220" s="5" t="s">
        <v>38</v>
      </c>
      <c r="AE6220" s="5" t="str">
        <f>VLOOKUP(DatosTransformados[[#This Row],[Customer Segment Hidden]],Tabla3[#All],2,FALSE)</f>
        <v>Low</v>
      </c>
      <c r="AF6220" s="12">
        <v>37.433443253069022</v>
      </c>
      <c r="AG6220" s="5">
        <v>2</v>
      </c>
      <c r="AH6220" s="5" t="s">
        <v>49</v>
      </c>
      <c r="AI6220" s="5" t="str">
        <f>IFERROR(VLOOKUP(DatosTransformados[[#This Row],[Preferred Contact Method Hidden]],Tabla3[#All],2,FALSE),DatosTransformados[[#This Row],[Preferred Contact Method Hidden]])</f>
        <v>Phone</v>
      </c>
      <c r="AJ6220" s="5" t="str">
        <f>VLOOKUP(DatosTransformados[[#This Row],[Applied Discount Hidden]],Tabla3[#All],2,FALSE)</f>
        <v>No</v>
      </c>
      <c r="AK6220" s="5" t="b">
        <v>0</v>
      </c>
    </row>
    <row r="6221" spans="1:37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">
        <v>21</v>
      </c>
      <c r="O62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1" s="5" t="s">
        <v>33</v>
      </c>
      <c r="Q6221" s="5">
        <v>5</v>
      </c>
      <c r="R6221" s="5" t="s">
        <v>21</v>
      </c>
      <c r="S6221" s="5" t="s">
        <v>24</v>
      </c>
      <c r="T6221" s="5" t="s">
        <v>35</v>
      </c>
      <c r="U6221" s="5">
        <v>34</v>
      </c>
      <c r="V6221" s="5" t="str">
        <f>PROPER(DatosTransformados[[#This Row],[Payment Method Hidden]])</f>
        <v>Direct Debit</v>
      </c>
      <c r="W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221" s="5">
        <v>2422</v>
      </c>
      <c r="Y6221" s="5"/>
      <c r="Z6221" s="5"/>
      <c r="AA6221" s="5" t="s">
        <v>8798</v>
      </c>
      <c r="AB6221" s="6">
        <f>DATEVALUE(DatosTransformados[[#This Row],[Contact Date Hidden]])</f>
        <v>45204</v>
      </c>
      <c r="AC6221" s="6">
        <v>45180</v>
      </c>
      <c r="AD6221" s="5" t="s">
        <v>28</v>
      </c>
      <c r="AE6221" s="5" t="str">
        <f>VLOOKUP(DatosTransformados[[#This Row],[Customer Segment Hidden]],Tabla3[#All],2,FALSE)</f>
        <v>High</v>
      </c>
      <c r="AF6221" s="12">
        <v>29.926031823317281</v>
      </c>
      <c r="AG6221" s="5">
        <v>1</v>
      </c>
      <c r="AH6221" s="5" t="s">
        <v>29</v>
      </c>
      <c r="AI6221" s="5" t="str">
        <f>IFERROR(VLOOKUP(DatosTransformados[[#This Row],[Preferred Contact Method Hidden]],Tabla3[#All],2,FALSE),DatosTransformados[[#This Row],[Preferred Contact Method Hidden]])</f>
        <v>Email</v>
      </c>
      <c r="AJ6221" s="5" t="str">
        <f>VLOOKUP(DatosTransformados[[#This Row],[Applied Discount Hidden]],Tabla3[#All],2,FALSE)</f>
        <v>No</v>
      </c>
      <c r="AK6221" s="5" t="b">
        <v>0</v>
      </c>
    </row>
    <row r="6222" spans="1:37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">
        <v>21</v>
      </c>
      <c r="O62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2" s="2" t="s">
        <v>21</v>
      </c>
      <c r="Q6222" s="2">
        <v>0</v>
      </c>
      <c r="R6222" s="2" t="s">
        <v>21</v>
      </c>
      <c r="S6222" s="2" t="s">
        <v>52</v>
      </c>
      <c r="T6222" s="2" t="s">
        <v>123</v>
      </c>
      <c r="U6222" s="2">
        <v>11</v>
      </c>
      <c r="V6222" s="2" t="str">
        <f>PROPER(DatosTransformados[[#This Row],[Payment Method Hidden]])</f>
        <v>Credit Card</v>
      </c>
      <c r="W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222" s="2">
        <v>139</v>
      </c>
      <c r="Y6222" s="2"/>
      <c r="Z6222" s="2"/>
      <c r="AA6222" s="2" t="s">
        <v>740</v>
      </c>
      <c r="AB6222" s="3">
        <f>DATEVALUE(DatosTransformados[[#This Row],[Contact Date Hidden]])</f>
        <v>43987</v>
      </c>
      <c r="AC6222" s="3">
        <v>43854</v>
      </c>
      <c r="AD6222" s="2" t="s">
        <v>38</v>
      </c>
      <c r="AE6222" s="2" t="str">
        <f>VLOOKUP(DatosTransformados[[#This Row],[Customer Segment Hidden]],Tabla3[#All],2,FALSE)</f>
        <v>Low</v>
      </c>
      <c r="AF6222" s="11">
        <v>12.585844763995381</v>
      </c>
      <c r="AG6222" s="2">
        <v>1</v>
      </c>
      <c r="AH6222" s="2" t="s">
        <v>49</v>
      </c>
      <c r="AI6222" s="2" t="str">
        <f>IFERROR(VLOOKUP(DatosTransformados[[#This Row],[Preferred Contact Method Hidden]],Tabla3[#All],2,FALSE),DatosTransformados[[#This Row],[Preferred Contact Method Hidden]])</f>
        <v>Phone</v>
      </c>
      <c r="AJ6222" s="2" t="str">
        <f>VLOOKUP(DatosTransformados[[#This Row],[Applied Discount Hidden]],Tabla3[#All],2,FALSE)</f>
        <v>No</v>
      </c>
      <c r="AK6222" s="2" t="b">
        <v>0</v>
      </c>
    </row>
    <row r="6223" spans="1:37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">
        <v>21</v>
      </c>
      <c r="O62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3" s="5" t="s">
        <v>21</v>
      </c>
      <c r="Q6223" s="5">
        <v>0</v>
      </c>
      <c r="R6223" s="5" t="s">
        <v>21</v>
      </c>
      <c r="S6223" s="5" t="s">
        <v>24</v>
      </c>
      <c r="T6223" s="5" t="s">
        <v>117</v>
      </c>
      <c r="U6223" s="5">
        <v>35</v>
      </c>
      <c r="V6223" s="5" t="str">
        <f>PROPER(DatosTransformados[[#This Row],[Payment Method Hidden]])</f>
        <v>Direct Debit</v>
      </c>
      <c r="W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223" s="5">
        <v>797</v>
      </c>
      <c r="Y6223" s="5"/>
      <c r="Z6223" s="5"/>
      <c r="AA6223" s="5" t="s">
        <v>274</v>
      </c>
      <c r="AB6223" s="6">
        <f>DATEVALUE(DatosTransformados[[#This Row],[Contact Date Hidden]])</f>
        <v>45028</v>
      </c>
      <c r="AC6223" s="6">
        <v>44062</v>
      </c>
      <c r="AD6223" s="5" t="s">
        <v>28</v>
      </c>
      <c r="AE6223" s="5" t="str">
        <f>VLOOKUP(DatosTransformados[[#This Row],[Customer Segment Hidden]],Tabla3[#All],2,FALSE)</f>
        <v>High</v>
      </c>
      <c r="AF6223" s="12">
        <v>39.332288625187651</v>
      </c>
      <c r="AG6223" s="5">
        <v>1</v>
      </c>
      <c r="AH6223" s="5" t="s">
        <v>29</v>
      </c>
      <c r="AI6223" s="5" t="str">
        <f>IFERROR(VLOOKUP(DatosTransformados[[#This Row],[Preferred Contact Method Hidden]],Tabla3[#All],2,FALSE),DatosTransformados[[#This Row],[Preferred Contact Method Hidden]])</f>
        <v>Email</v>
      </c>
      <c r="AJ6223" s="5" t="str">
        <f>VLOOKUP(DatosTransformados[[#This Row],[Applied Discount Hidden]],Tabla3[#All],2,FALSE)</f>
        <v>Yes</v>
      </c>
      <c r="AK6223" s="5" t="b">
        <v>1</v>
      </c>
    </row>
    <row r="6224" spans="1:37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">
        <v>33</v>
      </c>
      <c r="O62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4" s="2" t="s">
        <v>21</v>
      </c>
      <c r="Q6224" s="2">
        <v>0</v>
      </c>
      <c r="R6224" s="2" t="s">
        <v>21</v>
      </c>
      <c r="S6224" s="2" t="s">
        <v>24</v>
      </c>
      <c r="T6224" s="2" t="s">
        <v>117</v>
      </c>
      <c r="U6224" s="2">
        <v>57</v>
      </c>
      <c r="V6224" s="2" t="str">
        <f>PROPER(DatosTransformados[[#This Row],[Payment Method Hidden]])</f>
        <v>Direct Debit</v>
      </c>
      <c r="W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224" s="2">
        <v>1469</v>
      </c>
      <c r="Y6224" s="2" t="s">
        <v>42</v>
      </c>
      <c r="Z6224" s="2" t="s">
        <v>213</v>
      </c>
      <c r="AA6224" s="2" t="s">
        <v>8406</v>
      </c>
      <c r="AB6224" s="3">
        <f>DATEVALUE(DatosTransformados[[#This Row],[Contact Date Hidden]])</f>
        <v>44384</v>
      </c>
      <c r="AC6224" s="3">
        <v>44862</v>
      </c>
      <c r="AD6224" s="2" t="s">
        <v>28</v>
      </c>
      <c r="AE6224" s="2" t="str">
        <f>VLOOKUP(DatosTransformados[[#This Row],[Customer Segment Hidden]],Tabla3[#All],2,FALSE)</f>
        <v>High</v>
      </c>
      <c r="AF6224" s="11">
        <v>45.634182668919067</v>
      </c>
      <c r="AG6224" s="2">
        <v>8</v>
      </c>
      <c r="AH6224" s="2" t="s">
        <v>63</v>
      </c>
      <c r="AI6224" s="2" t="str">
        <f>IFERROR(VLOOKUP(DatosTransformados[[#This Row],[Preferred Contact Method Hidden]],Tabla3[#All],2,FALSE),DatosTransformados[[#This Row],[Preferred Contact Method Hidden]])</f>
        <v>SMS</v>
      </c>
      <c r="AJ6224" s="2" t="str">
        <f>VLOOKUP(DatosTransformados[[#This Row],[Applied Discount Hidden]],Tabla3[#All],2,FALSE)</f>
        <v>No</v>
      </c>
      <c r="AK6224" s="2" t="b">
        <v>0</v>
      </c>
    </row>
    <row r="6225" spans="1:37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">
        <v>21</v>
      </c>
      <c r="O62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5" s="5" t="s">
        <v>21</v>
      </c>
      <c r="Q6225" s="5">
        <v>0</v>
      </c>
      <c r="R6225" s="5" t="s">
        <v>33</v>
      </c>
      <c r="S6225" s="5" t="s">
        <v>34</v>
      </c>
      <c r="T6225" s="5" t="s">
        <v>25</v>
      </c>
      <c r="U6225" s="5">
        <v>31</v>
      </c>
      <c r="V6225" s="5" t="str">
        <f>PROPER(DatosTransformados[[#This Row],[Payment Method Hidden]])</f>
        <v>Credit Card</v>
      </c>
      <c r="W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225" s="5">
        <v>982</v>
      </c>
      <c r="Y6225" s="5"/>
      <c r="Z6225" s="5"/>
      <c r="AA6225" s="5" t="s">
        <v>4949</v>
      </c>
      <c r="AB6225" s="6">
        <f>DATEVALUE(DatosTransformados[[#This Row],[Contact Date Hidden]])</f>
        <v>45210</v>
      </c>
      <c r="AC6225" s="6">
        <v>44645</v>
      </c>
      <c r="AD6225" s="5" t="s">
        <v>38</v>
      </c>
      <c r="AE6225" s="5" t="str">
        <f>VLOOKUP(DatosTransformados[[#This Row],[Customer Segment Hidden]],Tabla3[#All],2,FALSE)</f>
        <v>Low</v>
      </c>
      <c r="AF6225" s="12">
        <v>31.953203120261922</v>
      </c>
      <c r="AG6225" s="5">
        <v>1</v>
      </c>
      <c r="AH6225" s="5" t="s">
        <v>29</v>
      </c>
      <c r="AI6225" s="5" t="str">
        <f>IFERROR(VLOOKUP(DatosTransformados[[#This Row],[Preferred Contact Method Hidden]],Tabla3[#All],2,FALSE),DatosTransformados[[#This Row],[Preferred Contact Method Hidden]])</f>
        <v>Email</v>
      </c>
      <c r="AJ6225" s="5" t="str">
        <f>VLOOKUP(DatosTransformados[[#This Row],[Applied Discount Hidden]],Tabla3[#All],2,FALSE)</f>
        <v>No</v>
      </c>
      <c r="AK6225" s="5" t="b">
        <v>0</v>
      </c>
    </row>
    <row r="6226" spans="1:37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">
        <v>21</v>
      </c>
      <c r="O62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6" s="2" t="s">
        <v>21</v>
      </c>
      <c r="Q6226" s="2">
        <v>0</v>
      </c>
      <c r="R6226" s="2" t="s">
        <v>21</v>
      </c>
      <c r="S6226" s="2" t="s">
        <v>52</v>
      </c>
      <c r="T6226" s="2" t="s">
        <v>123</v>
      </c>
      <c r="U6226" s="2">
        <v>10</v>
      </c>
      <c r="V6226" s="2" t="str">
        <f>PROPER(DatosTransformados[[#This Row],[Payment Method Hidden]])</f>
        <v>Credit Card</v>
      </c>
      <c r="W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226" s="2">
        <v>632</v>
      </c>
      <c r="Y6226" s="2"/>
      <c r="Z6226" s="2"/>
      <c r="AA6226" s="2" t="s">
        <v>1091</v>
      </c>
      <c r="AB6226" s="3">
        <f>DATEVALUE(DatosTransformados[[#This Row],[Contact Date Hidden]])</f>
        <v>44551</v>
      </c>
      <c r="AC6226" s="3">
        <v>45115</v>
      </c>
      <c r="AD6226" s="2" t="s">
        <v>28</v>
      </c>
      <c r="AE6226" s="2" t="str">
        <f>VLOOKUP(DatosTransformados[[#This Row],[Customer Segment Hidden]],Tabla3[#All],2,FALSE)</f>
        <v>High</v>
      </c>
      <c r="AF6226" s="11">
        <v>10.704010198154011</v>
      </c>
      <c r="AG6226" s="2">
        <v>2</v>
      </c>
      <c r="AH6226" s="2" t="s">
        <v>49</v>
      </c>
      <c r="AI6226" s="2" t="str">
        <f>IFERROR(VLOOKUP(DatosTransformados[[#This Row],[Preferred Contact Method Hidden]],Tabla3[#All],2,FALSE),DatosTransformados[[#This Row],[Preferred Contact Method Hidden]])</f>
        <v>Phone</v>
      </c>
      <c r="AJ6226" s="2" t="str">
        <f>VLOOKUP(DatosTransformados[[#This Row],[Applied Discount Hidden]],Tabla3[#All],2,FALSE)</f>
        <v>Yes</v>
      </c>
      <c r="AK6226" s="2" t="b">
        <v>1</v>
      </c>
    </row>
    <row r="6227" spans="1:37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">
        <v>21</v>
      </c>
      <c r="O62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7" s="5" t="s">
        <v>21</v>
      </c>
      <c r="Q6227" s="5">
        <v>0</v>
      </c>
      <c r="R6227" s="5" t="s">
        <v>21</v>
      </c>
      <c r="S6227" s="5" t="s">
        <v>24</v>
      </c>
      <c r="T6227" s="5" t="s">
        <v>169</v>
      </c>
      <c r="U6227" s="5">
        <v>35</v>
      </c>
      <c r="V6227" s="5" t="str">
        <f>PROPER(DatosTransformados[[#This Row],[Payment Method Hidden]])</f>
        <v>Paper Check</v>
      </c>
      <c r="W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227" s="5">
        <v>35</v>
      </c>
      <c r="Y6227" s="5" t="s">
        <v>42</v>
      </c>
      <c r="Z6227" s="5" t="s">
        <v>213</v>
      </c>
      <c r="AA6227" s="5" t="s">
        <v>6582</v>
      </c>
      <c r="AB6227" s="6">
        <f>DATEVALUE(DatosTransformados[[#This Row],[Contact Date Hidden]])</f>
        <v>45194</v>
      </c>
      <c r="AC6227" s="6">
        <v>43887</v>
      </c>
      <c r="AD6227" s="5" t="s">
        <v>44</v>
      </c>
      <c r="AE6227" s="5" t="str">
        <f>VLOOKUP(DatosTransformados[[#This Row],[Customer Segment Hidden]],Tabla3[#All],2,FALSE)</f>
        <v>Medium</v>
      </c>
      <c r="AF6227" s="12">
        <v>28.648808387414171</v>
      </c>
      <c r="AG6227" s="5">
        <v>9</v>
      </c>
      <c r="AH6227" s="5" t="s">
        <v>29</v>
      </c>
      <c r="AI6227" s="5" t="str">
        <f>IFERROR(VLOOKUP(DatosTransformados[[#This Row],[Preferred Contact Method Hidden]],Tabla3[#All],2,FALSE),DatosTransformados[[#This Row],[Preferred Contact Method Hidden]])</f>
        <v>Email</v>
      </c>
      <c r="AJ6227" s="5" t="str">
        <f>VLOOKUP(DatosTransformados[[#This Row],[Applied Discount Hidden]],Tabla3[#All],2,FALSE)</f>
        <v>Yes</v>
      </c>
      <c r="AK6227" s="5" t="b">
        <v>1</v>
      </c>
    </row>
    <row r="6228" spans="1:37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">
        <v>21</v>
      </c>
      <c r="O62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8" s="2" t="s">
        <v>21</v>
      </c>
      <c r="Q6228" s="2">
        <v>0</v>
      </c>
      <c r="R6228" s="2" t="s">
        <v>33</v>
      </c>
      <c r="S6228" s="2" t="s">
        <v>52</v>
      </c>
      <c r="T6228" s="2" t="s">
        <v>123</v>
      </c>
      <c r="U6228" s="2">
        <v>41</v>
      </c>
      <c r="V6228" s="2" t="str">
        <f>PROPER(DatosTransformados[[#This Row],[Payment Method Hidden]])</f>
        <v>Credit Card</v>
      </c>
      <c r="W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228" s="2">
        <v>2249</v>
      </c>
      <c r="Y6228" s="2"/>
      <c r="Z6228" s="2"/>
      <c r="AA6228" s="2" t="s">
        <v>1993</v>
      </c>
      <c r="AB6228" s="3">
        <f>DATEVALUE(DatosTransformados[[#This Row],[Contact Date Hidden]])</f>
        <v>45136</v>
      </c>
      <c r="AC6228" s="3">
        <v>44888</v>
      </c>
      <c r="AD6228" s="2" t="s">
        <v>28</v>
      </c>
      <c r="AE6228" s="2" t="str">
        <f>VLOOKUP(DatosTransformados[[#This Row],[Customer Segment Hidden]],Tabla3[#All],2,FALSE)</f>
        <v>High</v>
      </c>
      <c r="AF6228" s="11">
        <v>43.881425665740537</v>
      </c>
      <c r="AG6228" s="2">
        <v>6</v>
      </c>
      <c r="AH6228" s="2" t="s">
        <v>29</v>
      </c>
      <c r="AI6228" s="2" t="str">
        <f>IFERROR(VLOOKUP(DatosTransformados[[#This Row],[Preferred Contact Method Hidden]],Tabla3[#All],2,FALSE),DatosTransformados[[#This Row],[Preferred Contact Method Hidden]])</f>
        <v>Email</v>
      </c>
      <c r="AJ6228" s="2" t="str">
        <f>VLOOKUP(DatosTransformados[[#This Row],[Applied Discount Hidden]],Tabla3[#All],2,FALSE)</f>
        <v>No</v>
      </c>
      <c r="AK6228" s="2" t="b">
        <v>0</v>
      </c>
    </row>
    <row r="6229" spans="1:37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">
        <v>33</v>
      </c>
      <c r="O62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29" s="2" t="s">
        <v>21</v>
      </c>
      <c r="Q6229" s="2">
        <v>0</v>
      </c>
      <c r="R6229" s="2" t="s">
        <v>21</v>
      </c>
      <c r="S6229" s="2" t="s">
        <v>24</v>
      </c>
      <c r="T6229" s="2" t="s">
        <v>169</v>
      </c>
      <c r="U6229" s="2">
        <v>9</v>
      </c>
      <c r="V6229" s="2" t="str">
        <f>PROPER(DatosTransformados[[#This Row],[Payment Method Hidden]])</f>
        <v>Paper Check</v>
      </c>
      <c r="W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229" s="2">
        <v>9</v>
      </c>
      <c r="Y6229" s="2" t="s">
        <v>103</v>
      </c>
      <c r="Z6229" s="2" t="s">
        <v>104</v>
      </c>
      <c r="AA6229" s="2" t="s">
        <v>1755</v>
      </c>
      <c r="AB6229" s="3">
        <f>DATEVALUE(DatosTransformados[[#This Row],[Contact Date Hidden]])</f>
        <v>44021</v>
      </c>
      <c r="AC6229" s="3">
        <v>44447</v>
      </c>
      <c r="AD6229" s="2" t="s">
        <v>28</v>
      </c>
      <c r="AE6229" s="2" t="str">
        <f>VLOOKUP(DatosTransformados[[#This Row],[Customer Segment Hidden]],Tabla3[#All],2,FALSE)</f>
        <v>High</v>
      </c>
      <c r="AF6229" s="11">
        <v>10.740360093114351</v>
      </c>
      <c r="AG6229" s="2">
        <v>3</v>
      </c>
      <c r="AH6229" s="2" t="s">
        <v>63</v>
      </c>
      <c r="AI6229" s="2" t="str">
        <f>IFERROR(VLOOKUP(DatosTransformados[[#This Row],[Preferred Contact Method Hidden]],Tabla3[#All],2,FALSE),DatosTransformados[[#This Row],[Preferred Contact Method Hidden]])</f>
        <v>SMS</v>
      </c>
      <c r="AJ6229" s="2" t="str">
        <f>VLOOKUP(DatosTransformados[[#This Row],[Applied Discount Hidden]],Tabla3[#All],2,FALSE)</f>
        <v>No</v>
      </c>
      <c r="AK6229" s="2" t="b">
        <v>0</v>
      </c>
    </row>
    <row r="6230" spans="1:37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">
        <v>21</v>
      </c>
      <c r="O62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0" s="5" t="s">
        <v>21</v>
      </c>
      <c r="Q6230" s="5">
        <v>0</v>
      </c>
      <c r="R6230" s="5" t="s">
        <v>21</v>
      </c>
      <c r="S6230" s="5" t="s">
        <v>24</v>
      </c>
      <c r="T6230" s="5" t="s">
        <v>123</v>
      </c>
      <c r="U6230" s="5">
        <v>13</v>
      </c>
      <c r="V6230" s="5" t="str">
        <f>PROPER(DatosTransformados[[#This Row],[Payment Method Hidden]])</f>
        <v>Credit Card</v>
      </c>
      <c r="W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230" s="5">
        <v>71</v>
      </c>
      <c r="Y6230" s="5"/>
      <c r="Z6230" s="5"/>
      <c r="AA6230" s="5" t="s">
        <v>3366</v>
      </c>
      <c r="AB6230" s="6">
        <f>DATEVALUE(DatosTransformados[[#This Row],[Contact Date Hidden]])</f>
        <v>44224</v>
      </c>
      <c r="AC6230" s="6">
        <v>45086</v>
      </c>
      <c r="AD6230" s="5" t="s">
        <v>28</v>
      </c>
      <c r="AE6230" s="5" t="str">
        <f>VLOOKUP(DatosTransformados[[#This Row],[Customer Segment Hidden]],Tabla3[#All],2,FALSE)</f>
        <v>High</v>
      </c>
      <c r="AF6230" s="12">
        <v>14.2379201020489</v>
      </c>
      <c r="AG6230" s="5">
        <v>6</v>
      </c>
      <c r="AH6230" s="5" t="s">
        <v>49</v>
      </c>
      <c r="AI6230" s="5" t="str">
        <f>IFERROR(VLOOKUP(DatosTransformados[[#This Row],[Preferred Contact Method Hidden]],Tabla3[#All],2,FALSE),DatosTransformados[[#This Row],[Preferred Contact Method Hidden]])</f>
        <v>Phone</v>
      </c>
      <c r="AJ6230" s="5" t="str">
        <f>VLOOKUP(DatosTransformados[[#This Row],[Applied Discount Hidden]],Tabla3[#All],2,FALSE)</f>
        <v>No</v>
      </c>
      <c r="AK6230" s="5" t="b">
        <v>0</v>
      </c>
    </row>
    <row r="6231" spans="1:37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">
        <v>33</v>
      </c>
      <c r="O62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1" s="2" t="s">
        <v>21</v>
      </c>
      <c r="Q6231" s="2">
        <v>0</v>
      </c>
      <c r="R6231" s="2" t="s">
        <v>21</v>
      </c>
      <c r="S6231" s="2" t="s">
        <v>34</v>
      </c>
      <c r="T6231" s="2" t="s">
        <v>25</v>
      </c>
      <c r="U6231" s="2">
        <v>34</v>
      </c>
      <c r="V6231" s="2" t="str">
        <f>PROPER(DatosTransformados[[#This Row],[Payment Method Hidden]])</f>
        <v>Credit Card</v>
      </c>
      <c r="W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231" s="2">
        <v>1177</v>
      </c>
      <c r="Y6231" s="2"/>
      <c r="Z6231" s="2"/>
      <c r="AA6231" s="2" t="s">
        <v>2004</v>
      </c>
      <c r="AB6231" s="3">
        <f>DATEVALUE(DatosTransformados[[#This Row],[Contact Date Hidden]])</f>
        <v>44132</v>
      </c>
      <c r="AC6231" s="3">
        <v>44204</v>
      </c>
      <c r="AD6231" s="2" t="s">
        <v>38</v>
      </c>
      <c r="AE6231" s="2" t="str">
        <f>VLOOKUP(DatosTransformados[[#This Row],[Customer Segment Hidden]],Tabla3[#All],2,FALSE)</f>
        <v>Low</v>
      </c>
      <c r="AF6231" s="11">
        <v>38.239247368494588</v>
      </c>
      <c r="AG6231" s="2">
        <v>8</v>
      </c>
      <c r="AH6231" s="2" t="s">
        <v>29</v>
      </c>
      <c r="AI6231" s="2" t="str">
        <f>IFERROR(VLOOKUP(DatosTransformados[[#This Row],[Preferred Contact Method Hidden]],Tabla3[#All],2,FALSE),DatosTransformados[[#This Row],[Preferred Contact Method Hidden]])</f>
        <v>Email</v>
      </c>
      <c r="AJ6231" s="2" t="str">
        <f>VLOOKUP(DatosTransformados[[#This Row],[Applied Discount Hidden]],Tabla3[#All],2,FALSE)</f>
        <v>Yes</v>
      </c>
      <c r="AK6231" s="2" t="b">
        <v>1</v>
      </c>
    </row>
    <row r="6232" spans="1:37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">
        <v>21</v>
      </c>
      <c r="O62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2" s="5" t="s">
        <v>21</v>
      </c>
      <c r="Q6232" s="5">
        <v>0</v>
      </c>
      <c r="R6232" s="5" t="s">
        <v>21</v>
      </c>
      <c r="S6232" s="5" t="s">
        <v>24</v>
      </c>
      <c r="T6232" s="5" t="s">
        <v>35</v>
      </c>
      <c r="U6232" s="5">
        <v>39</v>
      </c>
      <c r="V6232" s="5" t="str">
        <f>PROPER(DatosTransformados[[#This Row],[Payment Method Hidden]])</f>
        <v>Direct Debit</v>
      </c>
      <c r="W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232" s="5">
        <v>1239</v>
      </c>
      <c r="Y6232" s="5"/>
      <c r="Z6232" s="5"/>
      <c r="AA6232" s="5" t="s">
        <v>821</v>
      </c>
      <c r="AB6232" s="6">
        <f>DATEVALUE(DatosTransformados[[#This Row],[Contact Date Hidden]])</f>
        <v>45173</v>
      </c>
      <c r="AC6232" s="6">
        <v>44922</v>
      </c>
      <c r="AD6232" s="5" t="s">
        <v>44</v>
      </c>
      <c r="AE6232" s="5" t="str">
        <f>VLOOKUP(DatosTransformados[[#This Row],[Customer Segment Hidden]],Tabla3[#All],2,FALSE)</f>
        <v>Medium</v>
      </c>
      <c r="AF6232" s="12">
        <v>41.892845144465923</v>
      </c>
      <c r="AG6232" s="5">
        <v>0</v>
      </c>
      <c r="AH6232" s="5" t="s">
        <v>63</v>
      </c>
      <c r="AI6232" s="5" t="str">
        <f>IFERROR(VLOOKUP(DatosTransformados[[#This Row],[Preferred Contact Method Hidden]],Tabla3[#All],2,FALSE),DatosTransformados[[#This Row],[Preferred Contact Method Hidden]])</f>
        <v>SMS</v>
      </c>
      <c r="AJ6232" s="5" t="str">
        <f>VLOOKUP(DatosTransformados[[#This Row],[Applied Discount Hidden]],Tabla3[#All],2,FALSE)</f>
        <v>No</v>
      </c>
      <c r="AK6232" s="5" t="b">
        <v>0</v>
      </c>
    </row>
    <row r="6233" spans="1:37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">
        <v>21</v>
      </c>
      <c r="O62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3" s="2" t="s">
        <v>21</v>
      </c>
      <c r="Q6233" s="2">
        <v>0</v>
      </c>
      <c r="R6233" s="2" t="s">
        <v>33</v>
      </c>
      <c r="S6233" s="2" t="s">
        <v>24</v>
      </c>
      <c r="T6233" s="2" t="s">
        <v>35</v>
      </c>
      <c r="U6233" s="2">
        <v>22</v>
      </c>
      <c r="V6233" s="2" t="str">
        <f>PROPER(DatosTransformados[[#This Row],[Payment Method Hidden]])</f>
        <v>Direct Debit</v>
      </c>
      <c r="W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233" s="2">
        <v>428</v>
      </c>
      <c r="Y6233" s="2"/>
      <c r="Z6233" s="2"/>
      <c r="AA6233" s="2" t="s">
        <v>8481</v>
      </c>
      <c r="AB6233" s="3">
        <f>DATEVALUE(DatosTransformados[[#This Row],[Contact Date Hidden]])</f>
        <v>44812</v>
      </c>
      <c r="AC6233" s="3">
        <v>44483</v>
      </c>
      <c r="AD6233" s="2" t="s">
        <v>44</v>
      </c>
      <c r="AE6233" s="2" t="str">
        <f>VLOOKUP(DatosTransformados[[#This Row],[Customer Segment Hidden]],Tabla3[#All],2,FALSE)</f>
        <v>Medium</v>
      </c>
      <c r="AF6233" s="11">
        <v>21.275662058069852</v>
      </c>
      <c r="AG6233" s="2">
        <v>2</v>
      </c>
      <c r="AH6233" s="2" t="s">
        <v>29</v>
      </c>
      <c r="AI6233" s="2" t="str">
        <f>IFERROR(VLOOKUP(DatosTransformados[[#This Row],[Preferred Contact Method Hidden]],Tabla3[#All],2,FALSE),DatosTransformados[[#This Row],[Preferred Contact Method Hidden]])</f>
        <v>Email</v>
      </c>
      <c r="AJ6233" s="2" t="str">
        <f>VLOOKUP(DatosTransformados[[#This Row],[Applied Discount Hidden]],Tabla3[#All],2,FALSE)</f>
        <v>No</v>
      </c>
      <c r="AK6233" s="2" t="b">
        <v>0</v>
      </c>
    </row>
    <row r="6234" spans="1:37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">
        <v>21</v>
      </c>
      <c r="O62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4" s="5" t="s">
        <v>21</v>
      </c>
      <c r="Q6234" s="5">
        <v>0</v>
      </c>
      <c r="R6234" s="5" t="s">
        <v>21</v>
      </c>
      <c r="S6234" s="5" t="s">
        <v>24</v>
      </c>
      <c r="T6234" s="5" t="s">
        <v>117</v>
      </c>
      <c r="U6234" s="5">
        <v>20</v>
      </c>
      <c r="V6234" s="5" t="str">
        <f>PROPER(DatosTransformados[[#This Row],[Payment Method Hidden]])</f>
        <v>Direct Debit</v>
      </c>
      <c r="W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6234" s="5">
        <v>20</v>
      </c>
      <c r="Y6234" s="5"/>
      <c r="Z6234" s="5"/>
      <c r="AA6234" s="5" t="s">
        <v>6392</v>
      </c>
      <c r="AB6234" s="6">
        <f>DATEVALUE(DatosTransformados[[#This Row],[Contact Date Hidden]])</f>
        <v>45201</v>
      </c>
      <c r="AC6234" s="6">
        <v>44059</v>
      </c>
      <c r="AD6234" s="5" t="s">
        <v>38</v>
      </c>
      <c r="AE6234" s="5" t="str">
        <f>VLOOKUP(DatosTransformados[[#This Row],[Customer Segment Hidden]],Tabla3[#All],2,FALSE)</f>
        <v>Low</v>
      </c>
      <c r="AF6234" s="12">
        <v>16.520247693438179</v>
      </c>
      <c r="AG6234" s="5">
        <v>2</v>
      </c>
      <c r="AH6234" s="5" t="s">
        <v>63</v>
      </c>
      <c r="AI6234" s="5" t="str">
        <f>IFERROR(VLOOKUP(DatosTransformados[[#This Row],[Preferred Contact Method Hidden]],Tabla3[#All],2,FALSE),DatosTransformados[[#This Row],[Preferred Contact Method Hidden]])</f>
        <v>SMS</v>
      </c>
      <c r="AJ6234" s="5" t="str">
        <f>VLOOKUP(DatosTransformados[[#This Row],[Applied Discount Hidden]],Tabla3[#All],2,FALSE)</f>
        <v>Yes</v>
      </c>
      <c r="AK6234" s="5" t="b">
        <v>1</v>
      </c>
    </row>
    <row r="6235" spans="1:37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">
        <v>21</v>
      </c>
      <c r="O62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5" s="2" t="s">
        <v>21</v>
      </c>
      <c r="Q6235" s="2">
        <v>0</v>
      </c>
      <c r="R6235" s="2" t="s">
        <v>33</v>
      </c>
      <c r="S6235" s="2" t="s">
        <v>34</v>
      </c>
      <c r="T6235" s="2" t="s">
        <v>35</v>
      </c>
      <c r="U6235" s="2">
        <v>50</v>
      </c>
      <c r="V6235" s="2" t="str">
        <f>PROPER(DatosTransformados[[#This Row],[Payment Method Hidden]])</f>
        <v>Direct Debit</v>
      </c>
      <c r="W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235" s="2">
        <v>2044</v>
      </c>
      <c r="Y6235" s="2" t="s">
        <v>42</v>
      </c>
      <c r="Z6235" s="2" t="s">
        <v>184</v>
      </c>
      <c r="AA6235" s="2" t="s">
        <v>7419</v>
      </c>
      <c r="AB6235" s="3">
        <f>DATEVALUE(DatosTransformados[[#This Row],[Contact Date Hidden]])</f>
        <v>45212</v>
      </c>
      <c r="AC6235" s="3">
        <v>45000</v>
      </c>
      <c r="AD6235" s="2" t="s">
        <v>28</v>
      </c>
      <c r="AE6235" s="2" t="str">
        <f>VLOOKUP(DatosTransformados[[#This Row],[Customer Segment Hidden]],Tabla3[#All],2,FALSE)</f>
        <v>High</v>
      </c>
      <c r="AF6235" s="11">
        <v>49.999454763625387</v>
      </c>
      <c r="AG6235" s="2">
        <v>10</v>
      </c>
      <c r="AH6235" s="2" t="s">
        <v>63</v>
      </c>
      <c r="AI6235" s="2" t="str">
        <f>IFERROR(VLOOKUP(DatosTransformados[[#This Row],[Preferred Contact Method Hidden]],Tabla3[#All],2,FALSE),DatosTransformados[[#This Row],[Preferred Contact Method Hidden]])</f>
        <v>SMS</v>
      </c>
      <c r="AJ6235" s="2" t="str">
        <f>VLOOKUP(DatosTransformados[[#This Row],[Applied Discount Hidden]],Tabla3[#All],2,FALSE)</f>
        <v>No</v>
      </c>
      <c r="AK6235" s="2" t="b">
        <v>0</v>
      </c>
    </row>
    <row r="6236" spans="1:37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">
        <v>21</v>
      </c>
      <c r="O62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6" s="5" t="s">
        <v>33</v>
      </c>
      <c r="Q6236" s="5">
        <v>5</v>
      </c>
      <c r="R6236" s="5" t="s">
        <v>33</v>
      </c>
      <c r="S6236" s="5" t="s">
        <v>52</v>
      </c>
      <c r="T6236" s="5" t="s">
        <v>123</v>
      </c>
      <c r="U6236" s="5">
        <v>22</v>
      </c>
      <c r="V6236" s="5" t="str">
        <f>PROPER(DatosTransformados[[#This Row],[Payment Method Hidden]])</f>
        <v>Credit Card</v>
      </c>
      <c r="W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236" s="5">
        <v>1522</v>
      </c>
      <c r="Y6236" s="5"/>
      <c r="Z6236" s="5"/>
      <c r="AA6236" s="5" t="s">
        <v>7577</v>
      </c>
      <c r="AB6236" s="6">
        <f>DATEVALUE(DatosTransformados[[#This Row],[Contact Date Hidden]])</f>
        <v>45003</v>
      </c>
      <c r="AC6236" s="6">
        <v>44299</v>
      </c>
      <c r="AD6236" s="5" t="s">
        <v>28</v>
      </c>
      <c r="AE6236" s="5" t="str">
        <f>VLOOKUP(DatosTransformados[[#This Row],[Customer Segment Hidden]],Tabla3[#All],2,FALSE)</f>
        <v>High</v>
      </c>
      <c r="AF6236" s="12">
        <v>23.946664823843619</v>
      </c>
      <c r="AG6236" s="5">
        <v>8</v>
      </c>
      <c r="AH6236" s="5" t="s">
        <v>29</v>
      </c>
      <c r="AI6236" s="5" t="str">
        <f>IFERROR(VLOOKUP(DatosTransformados[[#This Row],[Preferred Contact Method Hidden]],Tabla3[#All],2,FALSE),DatosTransformados[[#This Row],[Preferred Contact Method Hidden]])</f>
        <v>Email</v>
      </c>
      <c r="AJ6236" s="5" t="str">
        <f>VLOOKUP(DatosTransformados[[#This Row],[Applied Discount Hidden]],Tabla3[#All],2,FALSE)</f>
        <v>Yes</v>
      </c>
      <c r="AK6236" s="5" t="b">
        <v>1</v>
      </c>
    </row>
    <row r="6237" spans="1:37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">
        <v>21</v>
      </c>
      <c r="O62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7" s="2" t="s">
        <v>33</v>
      </c>
      <c r="Q6237" s="2">
        <v>6</v>
      </c>
      <c r="R6237" s="2" t="s">
        <v>33</v>
      </c>
      <c r="S6237" s="2" t="s">
        <v>52</v>
      </c>
      <c r="T6237" s="2" t="s">
        <v>123</v>
      </c>
      <c r="U6237" s="2">
        <v>54</v>
      </c>
      <c r="V6237" s="2" t="str">
        <f>PROPER(DatosTransformados[[#This Row],[Payment Method Hidden]])</f>
        <v>Credit Card</v>
      </c>
      <c r="W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237" s="2">
        <v>3851</v>
      </c>
      <c r="Y6237" s="2"/>
      <c r="Z6237" s="2"/>
      <c r="AA6237" s="2" t="s">
        <v>2550</v>
      </c>
      <c r="AB6237" s="3">
        <f>DATEVALUE(DatosTransformados[[#This Row],[Contact Date Hidden]])</f>
        <v>44402</v>
      </c>
      <c r="AC6237" s="3">
        <v>44927</v>
      </c>
      <c r="AD6237" s="2" t="s">
        <v>38</v>
      </c>
      <c r="AE6237" s="2" t="str">
        <f>VLOOKUP(DatosTransformados[[#This Row],[Customer Segment Hidden]],Tabla3[#All],2,FALSE)</f>
        <v>Low</v>
      </c>
      <c r="AF6237" s="11">
        <v>62.052176206902729</v>
      </c>
      <c r="AG6237" s="2">
        <v>1</v>
      </c>
      <c r="AH6237" s="2" t="s">
        <v>63</v>
      </c>
      <c r="AI6237" s="2" t="str">
        <f>IFERROR(VLOOKUP(DatosTransformados[[#This Row],[Preferred Contact Method Hidden]],Tabla3[#All],2,FALSE),DatosTransformados[[#This Row],[Preferred Contact Method Hidden]])</f>
        <v>SMS</v>
      </c>
      <c r="AJ6237" s="2" t="str">
        <f>VLOOKUP(DatosTransformados[[#This Row],[Applied Discount Hidden]],Tabla3[#All],2,FALSE)</f>
        <v>Yes</v>
      </c>
      <c r="AK6237" s="2" t="b">
        <v>1</v>
      </c>
    </row>
    <row r="6238" spans="1:37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">
        <v>21</v>
      </c>
      <c r="O62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8" s="5" t="s">
        <v>21</v>
      </c>
      <c r="Q6238" s="5">
        <v>0</v>
      </c>
      <c r="R6238" s="5" t="s">
        <v>33</v>
      </c>
      <c r="S6238" s="5" t="s">
        <v>34</v>
      </c>
      <c r="T6238" s="5" t="s">
        <v>35</v>
      </c>
      <c r="U6238" s="5">
        <v>51</v>
      </c>
      <c r="V6238" s="5" t="str">
        <f>PROPER(DatosTransformados[[#This Row],[Payment Method Hidden]])</f>
        <v>Direct Debit</v>
      </c>
      <c r="W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238" s="5">
        <v>2655</v>
      </c>
      <c r="Y6238" s="5"/>
      <c r="Z6238" s="5"/>
      <c r="AA6238" s="5" t="s">
        <v>8262</v>
      </c>
      <c r="AB6238" s="6">
        <f>DATEVALUE(DatosTransformados[[#This Row],[Contact Date Hidden]])</f>
        <v>43841</v>
      </c>
      <c r="AC6238" s="6">
        <v>44464</v>
      </c>
      <c r="AD6238" s="5" t="s">
        <v>44</v>
      </c>
      <c r="AE6238" s="5" t="str">
        <f>VLOOKUP(DatosTransformados[[#This Row],[Customer Segment Hidden]],Tabla3[#All],2,FALSE)</f>
        <v>Medium</v>
      </c>
      <c r="AF6238" s="12">
        <v>52.034208049320497</v>
      </c>
      <c r="AG6238" s="5">
        <v>9</v>
      </c>
      <c r="AH6238" s="5" t="s">
        <v>63</v>
      </c>
      <c r="AI6238" s="5" t="str">
        <f>IFERROR(VLOOKUP(DatosTransformados[[#This Row],[Preferred Contact Method Hidden]],Tabla3[#All],2,FALSE),DatosTransformados[[#This Row],[Preferred Contact Method Hidden]])</f>
        <v>SMS</v>
      </c>
      <c r="AJ6238" s="5" t="str">
        <f>VLOOKUP(DatosTransformados[[#This Row],[Applied Discount Hidden]],Tabla3[#All],2,FALSE)</f>
        <v>No</v>
      </c>
      <c r="AK6238" s="5" t="b">
        <v>0</v>
      </c>
    </row>
    <row r="6239" spans="1:37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">
        <v>21</v>
      </c>
      <c r="O62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39" s="2" t="s">
        <v>21</v>
      </c>
      <c r="Q6239" s="2">
        <v>0</v>
      </c>
      <c r="R6239" s="2" t="s">
        <v>33</v>
      </c>
      <c r="S6239" s="2" t="s">
        <v>52</v>
      </c>
      <c r="T6239" s="2" t="s">
        <v>117</v>
      </c>
      <c r="U6239" s="2">
        <v>38</v>
      </c>
      <c r="V6239" s="2" t="str">
        <f>PROPER(DatosTransformados[[#This Row],[Payment Method Hidden]])</f>
        <v>Direct Debit</v>
      </c>
      <c r="W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239" s="2">
        <v>2715</v>
      </c>
      <c r="Y6239" s="2"/>
      <c r="Z6239" s="2"/>
      <c r="AA6239" s="2" t="s">
        <v>7041</v>
      </c>
      <c r="AB6239" s="3">
        <f>DATEVALUE(DatosTransformados[[#This Row],[Contact Date Hidden]])</f>
        <v>44003</v>
      </c>
      <c r="AC6239" s="3">
        <v>45219</v>
      </c>
      <c r="AD6239" s="2" t="s">
        <v>28</v>
      </c>
      <c r="AE6239" s="2" t="str">
        <f>VLOOKUP(DatosTransformados[[#This Row],[Customer Segment Hidden]],Tabla3[#All],2,FALSE)</f>
        <v>High</v>
      </c>
      <c r="AF6239" s="11">
        <v>41.924496145945042</v>
      </c>
      <c r="AG6239" s="2">
        <v>6</v>
      </c>
      <c r="AH6239" s="2" t="s">
        <v>63</v>
      </c>
      <c r="AI6239" s="2" t="str">
        <f>IFERROR(VLOOKUP(DatosTransformados[[#This Row],[Preferred Contact Method Hidden]],Tabla3[#All],2,FALSE),DatosTransformados[[#This Row],[Preferred Contact Method Hidden]])</f>
        <v>SMS</v>
      </c>
      <c r="AJ6239" s="2" t="str">
        <f>VLOOKUP(DatosTransformados[[#This Row],[Applied Discount Hidden]],Tabla3[#All],2,FALSE)</f>
        <v>No</v>
      </c>
      <c r="AK6239" s="2" t="b">
        <v>0</v>
      </c>
    </row>
    <row r="6240" spans="1:37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">
        <v>21</v>
      </c>
      <c r="O62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0" s="5" t="s">
        <v>21</v>
      </c>
      <c r="Q6240" s="5">
        <v>0</v>
      </c>
      <c r="R6240" s="5" t="s">
        <v>33</v>
      </c>
      <c r="S6240" s="5" t="s">
        <v>52</v>
      </c>
      <c r="T6240" s="5" t="s">
        <v>123</v>
      </c>
      <c r="U6240" s="5">
        <v>35</v>
      </c>
      <c r="V6240" s="5" t="str">
        <f>PROPER(DatosTransformados[[#This Row],[Payment Method Hidden]])</f>
        <v>Credit Card</v>
      </c>
      <c r="W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240" s="5">
        <v>2591</v>
      </c>
      <c r="Y6240" s="5"/>
      <c r="Z6240" s="5"/>
      <c r="AA6240" s="5" t="s">
        <v>4757</v>
      </c>
      <c r="AB6240" s="6">
        <f>DATEVALUE(DatosTransformados[[#This Row],[Contact Date Hidden]])</f>
        <v>44054</v>
      </c>
      <c r="AC6240" s="6">
        <v>44534</v>
      </c>
      <c r="AD6240" s="5" t="s">
        <v>44</v>
      </c>
      <c r="AE6240" s="5" t="str">
        <f>VLOOKUP(DatosTransformados[[#This Row],[Customer Segment Hidden]],Tabla3[#All],2,FALSE)</f>
        <v>Medium</v>
      </c>
      <c r="AF6240" s="12">
        <v>39.862022741249341</v>
      </c>
      <c r="AG6240" s="5">
        <v>2</v>
      </c>
      <c r="AH6240" s="5" t="s">
        <v>49</v>
      </c>
      <c r="AI6240" s="5" t="str">
        <f>IFERROR(VLOOKUP(DatosTransformados[[#This Row],[Preferred Contact Method Hidden]],Tabla3[#All],2,FALSE),DatosTransformados[[#This Row],[Preferred Contact Method Hidden]])</f>
        <v>Phone</v>
      </c>
      <c r="AJ6240" s="5" t="str">
        <f>VLOOKUP(DatosTransformados[[#This Row],[Applied Discount Hidden]],Tabla3[#All],2,FALSE)</f>
        <v>Yes</v>
      </c>
      <c r="AK6240" s="5" t="b">
        <v>1</v>
      </c>
    </row>
    <row r="6241" spans="1:37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">
        <v>33</v>
      </c>
      <c r="O62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1" s="2" t="s">
        <v>21</v>
      </c>
      <c r="Q6241" s="2">
        <v>0</v>
      </c>
      <c r="R6241" s="2" t="s">
        <v>21</v>
      </c>
      <c r="S6241" s="2" t="s">
        <v>24</v>
      </c>
      <c r="T6241" s="2" t="s">
        <v>117</v>
      </c>
      <c r="U6241" s="2">
        <v>55</v>
      </c>
      <c r="V6241" s="2" t="str">
        <f>PROPER(DatosTransformados[[#This Row],[Payment Method Hidden]])</f>
        <v>Direct Debit</v>
      </c>
      <c r="W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241" s="2">
        <v>3637</v>
      </c>
      <c r="Y6241" s="2"/>
      <c r="Z6241" s="2"/>
      <c r="AA6241" s="2" t="s">
        <v>1085</v>
      </c>
      <c r="AB6241" s="3">
        <f>DATEVALUE(DatosTransformados[[#This Row],[Contact Date Hidden]])</f>
        <v>44623</v>
      </c>
      <c r="AC6241" s="3">
        <v>44089</v>
      </c>
      <c r="AD6241" s="2" t="s">
        <v>44</v>
      </c>
      <c r="AE6241" s="2" t="str">
        <f>VLOOKUP(DatosTransformados[[#This Row],[Customer Segment Hidden]],Tabla3[#All],2,FALSE)</f>
        <v>Medium</v>
      </c>
      <c r="AF6241" s="11">
        <v>55.528523759713437</v>
      </c>
      <c r="AG6241" s="2">
        <v>8</v>
      </c>
      <c r="AH6241" s="2" t="s">
        <v>49</v>
      </c>
      <c r="AI6241" s="2" t="str">
        <f>IFERROR(VLOOKUP(DatosTransformados[[#This Row],[Preferred Contact Method Hidden]],Tabla3[#All],2,FALSE),DatosTransformados[[#This Row],[Preferred Contact Method Hidden]])</f>
        <v>Phone</v>
      </c>
      <c r="AJ6241" s="2" t="str">
        <f>VLOOKUP(DatosTransformados[[#This Row],[Applied Discount Hidden]],Tabla3[#All],2,FALSE)</f>
        <v>No</v>
      </c>
      <c r="AK6241" s="2" t="b">
        <v>0</v>
      </c>
    </row>
    <row r="6242" spans="1:37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">
        <v>21</v>
      </c>
      <c r="O62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2" s="5" t="s">
        <v>33</v>
      </c>
      <c r="Q6242" s="5">
        <v>3</v>
      </c>
      <c r="R6242" s="5" t="s">
        <v>21</v>
      </c>
      <c r="S6242" s="5" t="s">
        <v>34</v>
      </c>
      <c r="T6242" s="5" t="s">
        <v>123</v>
      </c>
      <c r="U6242" s="5">
        <v>41</v>
      </c>
      <c r="V6242" s="5" t="str">
        <f>PROPER(DatosTransformados[[#This Row],[Payment Method Hidden]])</f>
        <v>Credit Card</v>
      </c>
      <c r="W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242" s="5">
        <v>1825</v>
      </c>
      <c r="Y6242" s="5"/>
      <c r="Z6242" s="5"/>
      <c r="AA6242" s="5" t="s">
        <v>8820</v>
      </c>
      <c r="AB6242" s="6">
        <f>DATEVALUE(DatosTransformados[[#This Row],[Contact Date Hidden]])</f>
        <v>44934</v>
      </c>
      <c r="AC6242" s="6">
        <v>44627</v>
      </c>
      <c r="AD6242" s="5" t="s">
        <v>28</v>
      </c>
      <c r="AE6242" s="5" t="str">
        <f>VLOOKUP(DatosTransformados[[#This Row],[Customer Segment Hidden]],Tabla3[#All],2,FALSE)</f>
        <v>High</v>
      </c>
      <c r="AF6242" s="12">
        <v>47.688453719059567</v>
      </c>
      <c r="AG6242" s="5">
        <v>6</v>
      </c>
      <c r="AH6242" s="5" t="s">
        <v>63</v>
      </c>
      <c r="AI6242" s="5" t="str">
        <f>IFERROR(VLOOKUP(DatosTransformados[[#This Row],[Preferred Contact Method Hidden]],Tabla3[#All],2,FALSE),DatosTransformados[[#This Row],[Preferred Contact Method Hidden]])</f>
        <v>SMS</v>
      </c>
      <c r="AJ6242" s="5" t="str">
        <f>VLOOKUP(DatosTransformados[[#This Row],[Applied Discount Hidden]],Tabla3[#All],2,FALSE)</f>
        <v>No</v>
      </c>
      <c r="AK6242" s="5" t="b">
        <v>0</v>
      </c>
    </row>
    <row r="6243" spans="1:37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">
        <v>21</v>
      </c>
      <c r="O62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3" s="2" t="s">
        <v>21</v>
      </c>
      <c r="Q6243" s="2">
        <v>0</v>
      </c>
      <c r="R6243" s="2" t="s">
        <v>21</v>
      </c>
      <c r="S6243" s="2" t="s">
        <v>24</v>
      </c>
      <c r="T6243" s="2" t="s">
        <v>117</v>
      </c>
      <c r="U6243" s="2">
        <v>23</v>
      </c>
      <c r="V6243" s="2" t="str">
        <f>PROPER(DatosTransformados[[#This Row],[Payment Method Hidden]])</f>
        <v>Direct Debit</v>
      </c>
      <c r="W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243" s="2">
        <v>208</v>
      </c>
      <c r="Y6243" s="2" t="s">
        <v>87</v>
      </c>
      <c r="Z6243" s="2" t="s">
        <v>180</v>
      </c>
      <c r="AA6243" s="2" t="s">
        <v>308</v>
      </c>
      <c r="AB6243" s="3">
        <f>DATEVALUE(DatosTransformados[[#This Row],[Contact Date Hidden]])</f>
        <v>44801</v>
      </c>
      <c r="AC6243" s="3">
        <v>45010</v>
      </c>
      <c r="AD6243" s="2" t="s">
        <v>44</v>
      </c>
      <c r="AE6243" s="2" t="str">
        <f>VLOOKUP(DatosTransformados[[#This Row],[Customer Segment Hidden]],Tabla3[#All],2,FALSE)</f>
        <v>Medium</v>
      </c>
      <c r="AF6243" s="11">
        <v>24.837414309627579</v>
      </c>
      <c r="AG6243" s="2">
        <v>0</v>
      </c>
      <c r="AH6243" s="2" t="s">
        <v>49</v>
      </c>
      <c r="AI6243" s="2" t="str">
        <f>IFERROR(VLOOKUP(DatosTransformados[[#This Row],[Preferred Contact Method Hidden]],Tabla3[#All],2,FALSE),DatosTransformados[[#This Row],[Preferred Contact Method Hidden]])</f>
        <v>Phone</v>
      </c>
      <c r="AJ6243" s="2" t="str">
        <f>VLOOKUP(DatosTransformados[[#This Row],[Applied Discount Hidden]],Tabla3[#All],2,FALSE)</f>
        <v>Yes</v>
      </c>
      <c r="AK6243" s="2" t="b">
        <v>1</v>
      </c>
    </row>
    <row r="6244" spans="1:37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">
        <v>33</v>
      </c>
      <c r="O62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4" s="5" t="s">
        <v>21</v>
      </c>
      <c r="Q6244" s="5">
        <v>0</v>
      </c>
      <c r="R6244" s="5" t="s">
        <v>21</v>
      </c>
      <c r="S6244" s="5" t="s">
        <v>24</v>
      </c>
      <c r="T6244" s="5" t="s">
        <v>117</v>
      </c>
      <c r="U6244" s="5">
        <v>12</v>
      </c>
      <c r="V6244" s="5" t="str">
        <f>PROPER(DatosTransformados[[#This Row],[Payment Method Hidden]])</f>
        <v>Direct Debit</v>
      </c>
      <c r="W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244" s="5">
        <v>31</v>
      </c>
      <c r="Y6244" s="5"/>
      <c r="Z6244" s="5"/>
      <c r="AA6244" s="5" t="s">
        <v>6751</v>
      </c>
      <c r="AB6244" s="6">
        <f>DATEVALUE(DatosTransformados[[#This Row],[Contact Date Hidden]])</f>
        <v>44562</v>
      </c>
      <c r="AC6244" s="6">
        <v>44404</v>
      </c>
      <c r="AD6244" s="5" t="s">
        <v>28</v>
      </c>
      <c r="AE6244" s="5" t="str">
        <f>VLOOKUP(DatosTransformados[[#This Row],[Customer Segment Hidden]],Tabla3[#All],2,FALSE)</f>
        <v>High</v>
      </c>
      <c r="AF6244" s="12">
        <v>12.486192787594151</v>
      </c>
      <c r="AG6244" s="5">
        <v>10</v>
      </c>
      <c r="AH6244" s="5" t="s">
        <v>63</v>
      </c>
      <c r="AI6244" s="5" t="str">
        <f>IFERROR(VLOOKUP(DatosTransformados[[#This Row],[Preferred Contact Method Hidden]],Tabla3[#All],2,FALSE),DatosTransformados[[#This Row],[Preferred Contact Method Hidden]])</f>
        <v>SMS</v>
      </c>
      <c r="AJ6244" s="5" t="str">
        <f>VLOOKUP(DatosTransformados[[#This Row],[Applied Discount Hidden]],Tabla3[#All],2,FALSE)</f>
        <v>Yes</v>
      </c>
      <c r="AK6244" s="5" t="b">
        <v>1</v>
      </c>
    </row>
    <row r="6245" spans="1:37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">
        <v>21</v>
      </c>
      <c r="O62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5" s="2" t="s">
        <v>21</v>
      </c>
      <c r="Q6245" s="2">
        <v>0</v>
      </c>
      <c r="R6245" s="2" t="s">
        <v>21</v>
      </c>
      <c r="S6245" s="2" t="s">
        <v>24</v>
      </c>
      <c r="T6245" s="2" t="s">
        <v>123</v>
      </c>
      <c r="U6245" s="2">
        <v>29</v>
      </c>
      <c r="V6245" s="2" t="str">
        <f>PROPER(DatosTransformados[[#This Row],[Payment Method Hidden]])</f>
        <v>Credit Card</v>
      </c>
      <c r="W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245" s="2">
        <v>29</v>
      </c>
      <c r="Y6245" s="2"/>
      <c r="Z6245" s="2"/>
      <c r="AA6245" s="2" t="s">
        <v>2583</v>
      </c>
      <c r="AB6245" s="3">
        <f>DATEVALUE(DatosTransformados[[#This Row],[Contact Date Hidden]])</f>
        <v>44023</v>
      </c>
      <c r="AC6245" s="3">
        <v>44832</v>
      </c>
      <c r="AD6245" s="2" t="s">
        <v>28</v>
      </c>
      <c r="AE6245" s="2" t="str">
        <f>VLOOKUP(DatosTransformados[[#This Row],[Customer Segment Hidden]],Tabla3[#All],2,FALSE)</f>
        <v>High</v>
      </c>
      <c r="AF6245" s="11">
        <v>33.353518720350799</v>
      </c>
      <c r="AG6245" s="2">
        <v>4</v>
      </c>
      <c r="AH6245" s="2" t="s">
        <v>49</v>
      </c>
      <c r="AI6245" s="2" t="str">
        <f>IFERROR(VLOOKUP(DatosTransformados[[#This Row],[Preferred Contact Method Hidden]],Tabla3[#All],2,FALSE),DatosTransformados[[#This Row],[Preferred Contact Method Hidden]])</f>
        <v>Phone</v>
      </c>
      <c r="AJ6245" s="2" t="str">
        <f>VLOOKUP(DatosTransformados[[#This Row],[Applied Discount Hidden]],Tabla3[#All],2,FALSE)</f>
        <v>Yes</v>
      </c>
      <c r="AK6245" s="2" t="b">
        <v>1</v>
      </c>
    </row>
    <row r="6246" spans="1:37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">
        <v>21</v>
      </c>
      <c r="O62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6" s="5" t="s">
        <v>33</v>
      </c>
      <c r="Q6246" s="5">
        <v>2</v>
      </c>
      <c r="R6246" s="5" t="s">
        <v>33</v>
      </c>
      <c r="S6246" s="5" t="s">
        <v>24</v>
      </c>
      <c r="T6246" s="5" t="s">
        <v>123</v>
      </c>
      <c r="U6246" s="5">
        <v>30</v>
      </c>
      <c r="V6246" s="5" t="str">
        <f>PROPER(DatosTransformados[[#This Row],[Payment Method Hidden]])</f>
        <v>Credit Card</v>
      </c>
      <c r="W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246" s="5">
        <v>1185</v>
      </c>
      <c r="Y6246" s="5"/>
      <c r="Z6246" s="5"/>
      <c r="AA6246" s="5" t="s">
        <v>1800</v>
      </c>
      <c r="AB6246" s="6">
        <f>DATEVALUE(DatosTransformados[[#This Row],[Contact Date Hidden]])</f>
        <v>44476</v>
      </c>
      <c r="AC6246" s="6">
        <v>45012</v>
      </c>
      <c r="AD6246" s="5" t="s">
        <v>28</v>
      </c>
      <c r="AE6246" s="5" t="str">
        <f>VLOOKUP(DatosTransformados[[#This Row],[Customer Segment Hidden]],Tabla3[#All],2,FALSE)</f>
        <v>High</v>
      </c>
      <c r="AF6246" s="12">
        <v>33.912207276782247</v>
      </c>
      <c r="AG6246" s="5">
        <v>9</v>
      </c>
      <c r="AH6246" s="5" t="s">
        <v>49</v>
      </c>
      <c r="AI6246" s="5" t="str">
        <f>IFERROR(VLOOKUP(DatosTransformados[[#This Row],[Preferred Contact Method Hidden]],Tabla3[#All],2,FALSE),DatosTransformados[[#This Row],[Preferred Contact Method Hidden]])</f>
        <v>Phone</v>
      </c>
      <c r="AJ6246" s="5" t="str">
        <f>VLOOKUP(DatosTransformados[[#This Row],[Applied Discount Hidden]],Tabla3[#All],2,FALSE)</f>
        <v>Yes</v>
      </c>
      <c r="AK6246" s="5" t="b">
        <v>1</v>
      </c>
    </row>
    <row r="6247" spans="1:37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">
        <v>21</v>
      </c>
      <c r="O62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7" s="2" t="s">
        <v>21</v>
      </c>
      <c r="Q6247" s="2">
        <v>0</v>
      </c>
      <c r="R6247" s="2" t="s">
        <v>21</v>
      </c>
      <c r="S6247" s="2" t="s">
        <v>24</v>
      </c>
      <c r="T6247" s="2" t="s">
        <v>25</v>
      </c>
      <c r="U6247" s="2">
        <v>44</v>
      </c>
      <c r="V6247" s="2" t="str">
        <f>PROPER(DatosTransformados[[#This Row],[Payment Method Hidden]])</f>
        <v>Credit Card</v>
      </c>
      <c r="W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247" s="2">
        <v>564</v>
      </c>
      <c r="Y6247" s="2" t="s">
        <v>42</v>
      </c>
      <c r="Z6247" s="2" t="s">
        <v>184</v>
      </c>
      <c r="AA6247" s="2" t="s">
        <v>7156</v>
      </c>
      <c r="AB6247" s="3">
        <f>DATEVALUE(DatosTransformados[[#This Row],[Contact Date Hidden]])</f>
        <v>44797</v>
      </c>
      <c r="AC6247" s="3">
        <v>44413</v>
      </c>
      <c r="AD6247" s="2" t="s">
        <v>28</v>
      </c>
      <c r="AE6247" s="2" t="str">
        <f>VLOOKUP(DatosTransformados[[#This Row],[Customer Segment Hidden]],Tabla3[#All],2,FALSE)</f>
        <v>High</v>
      </c>
      <c r="AF6247" s="11">
        <v>42.351916488894148</v>
      </c>
      <c r="AG6247" s="2">
        <v>0</v>
      </c>
      <c r="AH6247" s="2" t="s">
        <v>49</v>
      </c>
      <c r="AI6247" s="2" t="str">
        <f>IFERROR(VLOOKUP(DatosTransformados[[#This Row],[Preferred Contact Method Hidden]],Tabla3[#All],2,FALSE),DatosTransformados[[#This Row],[Preferred Contact Method Hidden]])</f>
        <v>Phone</v>
      </c>
      <c r="AJ6247" s="2" t="str">
        <f>VLOOKUP(DatosTransformados[[#This Row],[Applied Discount Hidden]],Tabla3[#All],2,FALSE)</f>
        <v>No</v>
      </c>
      <c r="AK6247" s="2" t="b">
        <v>0</v>
      </c>
    </row>
    <row r="6248" spans="1:37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">
        <v>21</v>
      </c>
      <c r="O62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8" s="5" t="s">
        <v>21</v>
      </c>
      <c r="Q6248" s="5">
        <v>0</v>
      </c>
      <c r="R6248" s="5" t="s">
        <v>21</v>
      </c>
      <c r="S6248" s="5" t="s">
        <v>34</v>
      </c>
      <c r="T6248" s="5" t="s">
        <v>25</v>
      </c>
      <c r="U6248" s="5">
        <v>11</v>
      </c>
      <c r="V6248" s="5" t="str">
        <f>PROPER(DatosTransformados[[#This Row],[Payment Method Hidden]])</f>
        <v>Credit Card</v>
      </c>
      <c r="W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248" s="5">
        <v>297</v>
      </c>
      <c r="Y6248" s="5"/>
      <c r="Z6248" s="5"/>
      <c r="AA6248" s="5" t="s">
        <v>4012</v>
      </c>
      <c r="AB6248" s="6">
        <f>DATEVALUE(DatosTransformados[[#This Row],[Contact Date Hidden]])</f>
        <v>44995</v>
      </c>
      <c r="AC6248" s="6">
        <v>44605</v>
      </c>
      <c r="AD6248" s="5" t="s">
        <v>28</v>
      </c>
      <c r="AE6248" s="5" t="str">
        <f>VLOOKUP(DatosTransformados[[#This Row],[Customer Segment Hidden]],Tabla3[#All],2,FALSE)</f>
        <v>High</v>
      </c>
      <c r="AF6248" s="12">
        <v>11.672100206039071</v>
      </c>
      <c r="AG6248" s="5">
        <v>5</v>
      </c>
      <c r="AH6248" s="5" t="s">
        <v>63</v>
      </c>
      <c r="AI6248" s="5" t="str">
        <f>IFERROR(VLOOKUP(DatosTransformados[[#This Row],[Preferred Contact Method Hidden]],Tabla3[#All],2,FALSE),DatosTransformados[[#This Row],[Preferred Contact Method Hidden]])</f>
        <v>SMS</v>
      </c>
      <c r="AJ6248" s="5" t="str">
        <f>VLOOKUP(DatosTransformados[[#This Row],[Applied Discount Hidden]],Tabla3[#All],2,FALSE)</f>
        <v>Yes</v>
      </c>
      <c r="AK6248" s="5" t="b">
        <v>1</v>
      </c>
    </row>
    <row r="6249" spans="1:37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">
        <v>33</v>
      </c>
      <c r="O62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49" s="2" t="s">
        <v>21</v>
      </c>
      <c r="Q6249" s="2">
        <v>0</v>
      </c>
      <c r="R6249" s="2" t="s">
        <v>21</v>
      </c>
      <c r="S6249" s="2" t="s">
        <v>24</v>
      </c>
      <c r="T6249" s="2" t="s">
        <v>123</v>
      </c>
      <c r="U6249" s="2">
        <v>49</v>
      </c>
      <c r="V6249" s="2" t="str">
        <f>PROPER(DatosTransformados[[#This Row],[Payment Method Hidden]])</f>
        <v>Credit Card</v>
      </c>
      <c r="W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249" s="2">
        <v>87</v>
      </c>
      <c r="Y6249" s="2" t="s">
        <v>42</v>
      </c>
      <c r="Z6249" s="2" t="s">
        <v>184</v>
      </c>
      <c r="AA6249" s="2" t="s">
        <v>8828</v>
      </c>
      <c r="AB6249" s="3">
        <f>DATEVALUE(DatosTransformados[[#This Row],[Contact Date Hidden]])</f>
        <v>44707</v>
      </c>
      <c r="AC6249" s="3">
        <v>45050</v>
      </c>
      <c r="AD6249" s="2" t="s">
        <v>44</v>
      </c>
      <c r="AE6249" s="2" t="str">
        <f>VLOOKUP(DatosTransformados[[#This Row],[Customer Segment Hidden]],Tabla3[#All],2,FALSE)</f>
        <v>Medium</v>
      </c>
      <c r="AF6249" s="11">
        <v>43.266633747314529</v>
      </c>
      <c r="AG6249" s="2">
        <v>4</v>
      </c>
      <c r="AH6249" s="2" t="s">
        <v>63</v>
      </c>
      <c r="AI6249" s="2" t="str">
        <f>IFERROR(VLOOKUP(DatosTransformados[[#This Row],[Preferred Contact Method Hidden]],Tabla3[#All],2,FALSE),DatosTransformados[[#This Row],[Preferred Contact Method Hidden]])</f>
        <v>SMS</v>
      </c>
      <c r="AJ6249" s="2" t="str">
        <f>VLOOKUP(DatosTransformados[[#This Row],[Applied Discount Hidden]],Tabla3[#All],2,FALSE)</f>
        <v>No</v>
      </c>
      <c r="AK6249" s="2" t="b">
        <v>0</v>
      </c>
    </row>
    <row r="6250" spans="1:37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">
        <v>21</v>
      </c>
      <c r="O62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0" s="5" t="s">
        <v>21</v>
      </c>
      <c r="Q6250" s="5">
        <v>0</v>
      </c>
      <c r="R6250" s="5" t="s">
        <v>33</v>
      </c>
      <c r="S6250" s="5" t="s">
        <v>34</v>
      </c>
      <c r="T6250" s="5" t="s">
        <v>35</v>
      </c>
      <c r="U6250" s="5">
        <v>60</v>
      </c>
      <c r="V6250" s="5" t="str">
        <f>PROPER(DatosTransformados[[#This Row],[Payment Method Hidden]])</f>
        <v>Direct Debit</v>
      </c>
      <c r="W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6250" s="5">
        <v>3521</v>
      </c>
      <c r="Y6250" s="5" t="s">
        <v>87</v>
      </c>
      <c r="Z6250" s="5" t="s">
        <v>535</v>
      </c>
      <c r="AA6250" s="5" t="s">
        <v>827</v>
      </c>
      <c r="AB6250" s="6">
        <f>DATEVALUE(DatosTransformados[[#This Row],[Contact Date Hidden]])</f>
        <v>44955</v>
      </c>
      <c r="AC6250" s="6">
        <v>44264</v>
      </c>
      <c r="AD6250" s="5" t="s">
        <v>28</v>
      </c>
      <c r="AE6250" s="5" t="str">
        <f>VLOOKUP(DatosTransformados[[#This Row],[Customer Segment Hidden]],Tabla3[#All],2,FALSE)</f>
        <v>High</v>
      </c>
      <c r="AF6250" s="12">
        <v>54.960942544760798</v>
      </c>
      <c r="AG6250" s="5">
        <v>1</v>
      </c>
      <c r="AH6250" s="5" t="s">
        <v>29</v>
      </c>
      <c r="AI6250" s="5" t="str">
        <f>IFERROR(VLOOKUP(DatosTransformados[[#This Row],[Preferred Contact Method Hidden]],Tabla3[#All],2,FALSE),DatosTransformados[[#This Row],[Preferred Contact Method Hidden]])</f>
        <v>Email</v>
      </c>
      <c r="AJ6250" s="5" t="str">
        <f>VLOOKUP(DatosTransformados[[#This Row],[Applied Discount Hidden]],Tabla3[#All],2,FALSE)</f>
        <v>No</v>
      </c>
      <c r="AK6250" s="5" t="b">
        <v>0</v>
      </c>
    </row>
    <row r="6251" spans="1:37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">
        <v>21</v>
      </c>
      <c r="O62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1" s="2" t="s">
        <v>21</v>
      </c>
      <c r="Q6251" s="2">
        <v>0</v>
      </c>
      <c r="R6251" s="2" t="s">
        <v>21</v>
      </c>
      <c r="S6251" s="2" t="s">
        <v>24</v>
      </c>
      <c r="T6251" s="2" t="s">
        <v>35</v>
      </c>
      <c r="U6251" s="2">
        <v>16</v>
      </c>
      <c r="V6251" s="2" t="str">
        <f>PROPER(DatosTransformados[[#This Row],[Payment Method Hidden]])</f>
        <v>Direct Debit</v>
      </c>
      <c r="W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251" s="2">
        <v>61</v>
      </c>
      <c r="Y6251" s="2"/>
      <c r="Z6251" s="2"/>
      <c r="AA6251" s="2" t="s">
        <v>3870</v>
      </c>
      <c r="AB6251" s="3">
        <f>DATEVALUE(DatosTransformados[[#This Row],[Contact Date Hidden]])</f>
        <v>44887</v>
      </c>
      <c r="AC6251" s="3">
        <v>44313</v>
      </c>
      <c r="AD6251" s="2" t="s">
        <v>38</v>
      </c>
      <c r="AE6251" s="2" t="str">
        <f>VLOOKUP(DatosTransformados[[#This Row],[Customer Segment Hidden]],Tabla3[#All],2,FALSE)</f>
        <v>Low</v>
      </c>
      <c r="AF6251" s="11">
        <v>13.113525597980081</v>
      </c>
      <c r="AG6251" s="2">
        <v>9</v>
      </c>
      <c r="AH6251" s="2" t="s">
        <v>63</v>
      </c>
      <c r="AI6251" s="2" t="str">
        <f>IFERROR(VLOOKUP(DatosTransformados[[#This Row],[Preferred Contact Method Hidden]],Tabla3[#All],2,FALSE),DatosTransformados[[#This Row],[Preferred Contact Method Hidden]])</f>
        <v>SMS</v>
      </c>
      <c r="AJ6251" s="2" t="str">
        <f>VLOOKUP(DatosTransformados[[#This Row],[Applied Discount Hidden]],Tabla3[#All],2,FALSE)</f>
        <v>Yes</v>
      </c>
      <c r="AK6251" s="2" t="b">
        <v>1</v>
      </c>
    </row>
    <row r="6252" spans="1:37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">
        <v>21</v>
      </c>
      <c r="O62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2" s="2" t="s">
        <v>33</v>
      </c>
      <c r="Q6252" s="2">
        <v>2</v>
      </c>
      <c r="R6252" s="2" t="s">
        <v>21</v>
      </c>
      <c r="S6252" s="2" t="s">
        <v>24</v>
      </c>
      <c r="T6252" s="2" t="s">
        <v>117</v>
      </c>
      <c r="U6252" s="2">
        <v>27</v>
      </c>
      <c r="V6252" s="2" t="str">
        <f>PROPER(DatosTransformados[[#This Row],[Payment Method Hidden]])</f>
        <v>Direct Debit</v>
      </c>
      <c r="W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252" s="2">
        <v>593</v>
      </c>
      <c r="Y6252" s="2" t="s">
        <v>87</v>
      </c>
      <c r="Z6252" s="2" t="s">
        <v>126</v>
      </c>
      <c r="AA6252" s="2" t="s">
        <v>8060</v>
      </c>
      <c r="AB6252" s="3">
        <f>DATEVALUE(DatosTransformados[[#This Row],[Contact Date Hidden]])</f>
        <v>44165</v>
      </c>
      <c r="AC6252" s="3">
        <v>44745</v>
      </c>
      <c r="AD6252" s="2" t="s">
        <v>28</v>
      </c>
      <c r="AE6252" s="2" t="str">
        <f>VLOOKUP(DatosTransformados[[#This Row],[Customer Segment Hidden]],Tabla3[#All],2,FALSE)</f>
        <v>High</v>
      </c>
      <c r="AF6252" s="11">
        <v>26.72955695501328</v>
      </c>
      <c r="AG6252" s="2">
        <v>0</v>
      </c>
      <c r="AH6252" s="2" t="s">
        <v>29</v>
      </c>
      <c r="AI6252" s="2" t="str">
        <f>IFERROR(VLOOKUP(DatosTransformados[[#This Row],[Preferred Contact Method Hidden]],Tabla3[#All],2,FALSE),DatosTransformados[[#This Row],[Preferred Contact Method Hidden]])</f>
        <v>Email</v>
      </c>
      <c r="AJ6252" s="2" t="str">
        <f>VLOOKUP(DatosTransformados[[#This Row],[Applied Discount Hidden]],Tabla3[#All],2,FALSE)</f>
        <v>Yes</v>
      </c>
      <c r="AK6252" s="2" t="b">
        <v>1</v>
      </c>
    </row>
    <row r="6253" spans="1:37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">
        <v>21</v>
      </c>
      <c r="O62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3" s="5" t="s">
        <v>21</v>
      </c>
      <c r="Q6253" s="5">
        <v>0</v>
      </c>
      <c r="R6253" s="5" t="s">
        <v>21</v>
      </c>
      <c r="S6253" s="5" t="s">
        <v>24</v>
      </c>
      <c r="T6253" s="5" t="s">
        <v>35</v>
      </c>
      <c r="U6253" s="5">
        <v>22</v>
      </c>
      <c r="V6253" s="5" t="str">
        <f>PROPER(DatosTransformados[[#This Row],[Payment Method Hidden]])</f>
        <v>Direct Debit</v>
      </c>
      <c r="W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253" s="5">
        <v>22</v>
      </c>
      <c r="Y6253" s="5" t="s">
        <v>42</v>
      </c>
      <c r="Z6253" s="5" t="s">
        <v>279</v>
      </c>
      <c r="AA6253" s="5" t="s">
        <v>2366</v>
      </c>
      <c r="AB6253" s="6">
        <f>DATEVALUE(DatosTransformados[[#This Row],[Contact Date Hidden]])</f>
        <v>45230</v>
      </c>
      <c r="AC6253" s="6">
        <v>44261</v>
      </c>
      <c r="AD6253" s="5" t="s">
        <v>38</v>
      </c>
      <c r="AE6253" s="5" t="str">
        <f>VLOOKUP(DatosTransformados[[#This Row],[Customer Segment Hidden]],Tabla3[#All],2,FALSE)</f>
        <v>Low</v>
      </c>
      <c r="AF6253" s="12">
        <v>26.160763822462101</v>
      </c>
      <c r="AG6253" s="5">
        <v>6</v>
      </c>
      <c r="AH6253" s="5" t="s">
        <v>63</v>
      </c>
      <c r="AI6253" s="5" t="str">
        <f>IFERROR(VLOOKUP(DatosTransformados[[#This Row],[Preferred Contact Method Hidden]],Tabla3[#All],2,FALSE),DatosTransformados[[#This Row],[Preferred Contact Method Hidden]])</f>
        <v>SMS</v>
      </c>
      <c r="AJ6253" s="5" t="str">
        <f>VLOOKUP(DatosTransformados[[#This Row],[Applied Discount Hidden]],Tabla3[#All],2,FALSE)</f>
        <v>No</v>
      </c>
      <c r="AK6253" s="5" t="b">
        <v>0</v>
      </c>
    </row>
    <row r="6254" spans="1:37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">
        <v>33</v>
      </c>
      <c r="O62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4" s="2" t="s">
        <v>21</v>
      </c>
      <c r="Q6254" s="2">
        <v>0</v>
      </c>
      <c r="R6254" s="2" t="s">
        <v>33</v>
      </c>
      <c r="S6254" s="2" t="s">
        <v>24</v>
      </c>
      <c r="T6254" s="2" t="s">
        <v>35</v>
      </c>
      <c r="U6254" s="2">
        <v>50</v>
      </c>
      <c r="V6254" s="2" t="str">
        <f>PROPER(DatosTransformados[[#This Row],[Payment Method Hidden]])</f>
        <v>Direct Debit</v>
      </c>
      <c r="W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254" s="2">
        <v>2110</v>
      </c>
      <c r="Y6254" s="2" t="s">
        <v>42</v>
      </c>
      <c r="Z6254" s="2" t="s">
        <v>213</v>
      </c>
      <c r="AA6254" s="2" t="s">
        <v>2256</v>
      </c>
      <c r="AB6254" s="3">
        <f>DATEVALUE(DatosTransformados[[#This Row],[Contact Date Hidden]])</f>
        <v>43924</v>
      </c>
      <c r="AC6254" s="3">
        <v>44999</v>
      </c>
      <c r="AD6254" s="2" t="s">
        <v>38</v>
      </c>
      <c r="AE6254" s="2" t="str">
        <f>VLOOKUP(DatosTransformados[[#This Row],[Customer Segment Hidden]],Tabla3[#All],2,FALSE)</f>
        <v>Low</v>
      </c>
      <c r="AF6254" s="11">
        <v>55.485629240357618</v>
      </c>
      <c r="AG6254" s="2">
        <v>6</v>
      </c>
      <c r="AH6254" s="2" t="s">
        <v>29</v>
      </c>
      <c r="AI6254" s="2" t="str">
        <f>IFERROR(VLOOKUP(DatosTransformados[[#This Row],[Preferred Contact Method Hidden]],Tabla3[#All],2,FALSE),DatosTransformados[[#This Row],[Preferred Contact Method Hidden]])</f>
        <v>Email</v>
      </c>
      <c r="AJ6254" s="2" t="str">
        <f>VLOOKUP(DatosTransformados[[#This Row],[Applied Discount Hidden]],Tabla3[#All],2,FALSE)</f>
        <v>No</v>
      </c>
      <c r="AK6254" s="2" t="b">
        <v>0</v>
      </c>
    </row>
    <row r="6255" spans="1:37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">
        <v>21</v>
      </c>
      <c r="O62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5" s="5" t="s">
        <v>21</v>
      </c>
      <c r="Q6255" s="5">
        <v>0</v>
      </c>
      <c r="R6255" s="5" t="s">
        <v>33</v>
      </c>
      <c r="S6255" s="5" t="s">
        <v>24</v>
      </c>
      <c r="T6255" s="5" t="s">
        <v>35</v>
      </c>
      <c r="U6255" s="5">
        <v>36</v>
      </c>
      <c r="V6255" s="5" t="str">
        <f>PROPER(DatosTransformados[[#This Row],[Payment Method Hidden]])</f>
        <v>Direct Debit</v>
      </c>
      <c r="W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255" s="5">
        <v>1749</v>
      </c>
      <c r="Y6255" s="5" t="s">
        <v>103</v>
      </c>
      <c r="Z6255" s="5" t="s">
        <v>197</v>
      </c>
      <c r="AA6255" s="5" t="s">
        <v>344</v>
      </c>
      <c r="AB6255" s="6">
        <f>DATEVALUE(DatosTransformados[[#This Row],[Contact Date Hidden]])</f>
        <v>44007</v>
      </c>
      <c r="AC6255" s="6">
        <v>44504</v>
      </c>
      <c r="AD6255" s="5" t="s">
        <v>44</v>
      </c>
      <c r="AE6255" s="5" t="str">
        <f>VLOOKUP(DatosTransformados[[#This Row],[Customer Segment Hidden]],Tabla3[#All],2,FALSE)</f>
        <v>Medium</v>
      </c>
      <c r="AF6255" s="12">
        <v>30.262163254795801</v>
      </c>
      <c r="AG6255" s="5">
        <v>6</v>
      </c>
      <c r="AH6255" s="5" t="s">
        <v>49</v>
      </c>
      <c r="AI6255" s="5" t="str">
        <f>IFERROR(VLOOKUP(DatosTransformados[[#This Row],[Preferred Contact Method Hidden]],Tabla3[#All],2,FALSE),DatosTransformados[[#This Row],[Preferred Contact Method Hidden]])</f>
        <v>Phone</v>
      </c>
      <c r="AJ6255" s="5" t="str">
        <f>VLOOKUP(DatosTransformados[[#This Row],[Applied Discount Hidden]],Tabla3[#All],2,FALSE)</f>
        <v>Yes</v>
      </c>
      <c r="AK6255" s="5" t="b">
        <v>1</v>
      </c>
    </row>
    <row r="6256" spans="1:37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">
        <v>21</v>
      </c>
      <c r="O62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6" s="5" t="s">
        <v>33</v>
      </c>
      <c r="Q6256" s="5">
        <v>5</v>
      </c>
      <c r="R6256" s="5" t="s">
        <v>21</v>
      </c>
      <c r="S6256" s="5" t="s">
        <v>34</v>
      </c>
      <c r="T6256" s="5" t="s">
        <v>123</v>
      </c>
      <c r="U6256" s="5">
        <v>8</v>
      </c>
      <c r="V6256" s="5" t="str">
        <f>PROPER(DatosTransformados[[#This Row],[Payment Method Hidden]])</f>
        <v>Credit Card</v>
      </c>
      <c r="W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256" s="5">
        <v>386</v>
      </c>
      <c r="Y6256" s="5"/>
      <c r="Z6256" s="5"/>
      <c r="AA6256" s="5" t="s">
        <v>1753</v>
      </c>
      <c r="AB6256" s="6">
        <f>DATEVALUE(DatosTransformados[[#This Row],[Contact Date Hidden]])</f>
        <v>44281</v>
      </c>
      <c r="AC6256" s="6">
        <v>43869</v>
      </c>
      <c r="AD6256" s="5" t="s">
        <v>44</v>
      </c>
      <c r="AE6256" s="5" t="str">
        <f>VLOOKUP(DatosTransformados[[#This Row],[Customer Segment Hidden]],Tabla3[#All],2,FALSE)</f>
        <v>Medium</v>
      </c>
      <c r="AF6256" s="12">
        <v>7.686393948305442</v>
      </c>
      <c r="AG6256" s="5">
        <v>9</v>
      </c>
      <c r="AH6256" s="5" t="s">
        <v>49</v>
      </c>
      <c r="AI6256" s="5" t="str">
        <f>IFERROR(VLOOKUP(DatosTransformados[[#This Row],[Preferred Contact Method Hidden]],Tabla3[#All],2,FALSE),DatosTransformados[[#This Row],[Preferred Contact Method Hidden]])</f>
        <v>Phone</v>
      </c>
      <c r="AJ6256" s="5" t="str">
        <f>VLOOKUP(DatosTransformados[[#This Row],[Applied Discount Hidden]],Tabla3[#All],2,FALSE)</f>
        <v>No</v>
      </c>
      <c r="AK6256" s="5" t="b">
        <v>0</v>
      </c>
    </row>
    <row r="6257" spans="1:37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">
        <v>21</v>
      </c>
      <c r="O62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7" s="2" t="s">
        <v>21</v>
      </c>
      <c r="Q6257" s="2">
        <v>0</v>
      </c>
      <c r="R6257" s="2" t="s">
        <v>33</v>
      </c>
      <c r="S6257" s="2" t="s">
        <v>34</v>
      </c>
      <c r="T6257" s="2" t="s">
        <v>123</v>
      </c>
      <c r="U6257" s="2">
        <v>45</v>
      </c>
      <c r="V6257" s="2" t="str">
        <f>PROPER(DatosTransformados[[#This Row],[Payment Method Hidden]])</f>
        <v>Credit Card</v>
      </c>
      <c r="W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257" s="2">
        <v>2752</v>
      </c>
      <c r="Y6257" s="2"/>
      <c r="Z6257" s="2"/>
      <c r="AA6257" s="2" t="s">
        <v>7080</v>
      </c>
      <c r="AB6257" s="3">
        <f>DATEVALUE(DatosTransformados[[#This Row],[Contact Date Hidden]])</f>
        <v>44116</v>
      </c>
      <c r="AC6257" s="3">
        <v>44586</v>
      </c>
      <c r="AD6257" s="2" t="s">
        <v>38</v>
      </c>
      <c r="AE6257" s="2" t="str">
        <f>VLOOKUP(DatosTransformados[[#This Row],[Customer Segment Hidden]],Tabla3[#All],2,FALSE)</f>
        <v>Low</v>
      </c>
      <c r="AF6257" s="11">
        <v>53.775227912092049</v>
      </c>
      <c r="AG6257" s="2">
        <v>4</v>
      </c>
      <c r="AH6257" s="2" t="s">
        <v>49</v>
      </c>
      <c r="AI6257" s="2" t="str">
        <f>IFERROR(VLOOKUP(DatosTransformados[[#This Row],[Preferred Contact Method Hidden]],Tabla3[#All],2,FALSE),DatosTransformados[[#This Row],[Preferred Contact Method Hidden]])</f>
        <v>Phone</v>
      </c>
      <c r="AJ6257" s="2" t="str">
        <f>VLOOKUP(DatosTransformados[[#This Row],[Applied Discount Hidden]],Tabla3[#All],2,FALSE)</f>
        <v>Yes</v>
      </c>
      <c r="AK6257" s="2" t="b">
        <v>1</v>
      </c>
    </row>
    <row r="6258" spans="1:37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">
        <v>21</v>
      </c>
      <c r="O62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8" s="5" t="s">
        <v>21</v>
      </c>
      <c r="Q6258" s="5">
        <v>0</v>
      </c>
      <c r="R6258" s="5" t="s">
        <v>21</v>
      </c>
      <c r="S6258" s="5" t="s">
        <v>24</v>
      </c>
      <c r="T6258" s="5" t="s">
        <v>117</v>
      </c>
      <c r="U6258" s="5">
        <v>45</v>
      </c>
      <c r="V6258" s="5" t="str">
        <f>PROPER(DatosTransformados[[#This Row],[Payment Method Hidden]])</f>
        <v>Direct Debit</v>
      </c>
      <c r="W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258" s="5">
        <v>45</v>
      </c>
      <c r="Y6258" s="5" t="s">
        <v>42</v>
      </c>
      <c r="Z6258" s="5" t="s">
        <v>213</v>
      </c>
      <c r="AA6258" s="5" t="s">
        <v>5868</v>
      </c>
      <c r="AB6258" s="6">
        <f>DATEVALUE(DatosTransformados[[#This Row],[Contact Date Hidden]])</f>
        <v>44587</v>
      </c>
      <c r="AC6258" s="6">
        <v>43912</v>
      </c>
      <c r="AD6258" s="5" t="s">
        <v>44</v>
      </c>
      <c r="AE6258" s="5" t="str">
        <f>VLOOKUP(DatosTransformados[[#This Row],[Customer Segment Hidden]],Tabla3[#All],2,FALSE)</f>
        <v>Medium</v>
      </c>
      <c r="AF6258" s="12">
        <v>36.570214870903783</v>
      </c>
      <c r="AG6258" s="5">
        <v>1</v>
      </c>
      <c r="AH6258" s="5" t="s">
        <v>63</v>
      </c>
      <c r="AI6258" s="5" t="str">
        <f>IFERROR(VLOOKUP(DatosTransformados[[#This Row],[Preferred Contact Method Hidden]],Tabla3[#All],2,FALSE),DatosTransformados[[#This Row],[Preferred Contact Method Hidden]])</f>
        <v>SMS</v>
      </c>
      <c r="AJ6258" s="5" t="str">
        <f>VLOOKUP(DatosTransformados[[#This Row],[Applied Discount Hidden]],Tabla3[#All],2,FALSE)</f>
        <v>No</v>
      </c>
      <c r="AK6258" s="5" t="b">
        <v>0</v>
      </c>
    </row>
    <row r="6259" spans="1:37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">
        <v>21</v>
      </c>
      <c r="O62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59" s="2" t="s">
        <v>21</v>
      </c>
      <c r="Q6259" s="2">
        <v>0</v>
      </c>
      <c r="R6259" s="2" t="s">
        <v>21</v>
      </c>
      <c r="S6259" s="2" t="s">
        <v>24</v>
      </c>
      <c r="T6259" s="2" t="s">
        <v>25</v>
      </c>
      <c r="U6259" s="2">
        <v>45</v>
      </c>
      <c r="V6259" s="2" t="str">
        <f>PROPER(DatosTransformados[[#This Row],[Payment Method Hidden]])</f>
        <v>Credit Card</v>
      </c>
      <c r="W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259" s="2">
        <v>580</v>
      </c>
      <c r="Y6259" s="2" t="s">
        <v>156</v>
      </c>
      <c r="Z6259" s="2" t="s">
        <v>157</v>
      </c>
      <c r="AA6259" s="2" t="s">
        <v>8839</v>
      </c>
      <c r="AB6259" s="3">
        <f>DATEVALUE(DatosTransformados[[#This Row],[Contact Date Hidden]])</f>
        <v>44354</v>
      </c>
      <c r="AC6259" s="3">
        <v>44466</v>
      </c>
      <c r="AD6259" s="2" t="s">
        <v>38</v>
      </c>
      <c r="AE6259" s="2" t="str">
        <f>VLOOKUP(DatosTransformados[[#This Row],[Customer Segment Hidden]],Tabla3[#All],2,FALSE)</f>
        <v>Low</v>
      </c>
      <c r="AF6259" s="11">
        <v>46.107854936521463</v>
      </c>
      <c r="AG6259" s="2">
        <v>0</v>
      </c>
      <c r="AH6259" s="2" t="s">
        <v>63</v>
      </c>
      <c r="AI6259" s="2" t="str">
        <f>IFERROR(VLOOKUP(DatosTransformados[[#This Row],[Preferred Contact Method Hidden]],Tabla3[#All],2,FALSE),DatosTransformados[[#This Row],[Preferred Contact Method Hidden]])</f>
        <v>SMS</v>
      </c>
      <c r="AJ6259" s="2" t="str">
        <f>VLOOKUP(DatosTransformados[[#This Row],[Applied Discount Hidden]],Tabla3[#All],2,FALSE)</f>
        <v>No</v>
      </c>
      <c r="AK6259" s="2" t="b">
        <v>0</v>
      </c>
    </row>
    <row r="6260" spans="1:37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">
        <v>21</v>
      </c>
      <c r="O62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0" s="5" t="s">
        <v>33</v>
      </c>
      <c r="Q6260" s="5">
        <v>2</v>
      </c>
      <c r="R6260" s="5" t="s">
        <v>21</v>
      </c>
      <c r="S6260" s="5" t="s">
        <v>34</v>
      </c>
      <c r="T6260" s="5" t="s">
        <v>123</v>
      </c>
      <c r="U6260" s="5">
        <v>7</v>
      </c>
      <c r="V6260" s="5" t="str">
        <f>PROPER(DatosTransformados[[#This Row],[Payment Method Hidden]])</f>
        <v>Credit Card</v>
      </c>
      <c r="W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260" s="5">
        <v>502</v>
      </c>
      <c r="Y6260" s="5"/>
      <c r="Z6260" s="5"/>
      <c r="AA6260" s="5" t="s">
        <v>2313</v>
      </c>
      <c r="AB6260" s="6">
        <f>DATEVALUE(DatosTransformados[[#This Row],[Contact Date Hidden]])</f>
        <v>44984</v>
      </c>
      <c r="AC6260" s="6">
        <v>44488</v>
      </c>
      <c r="AD6260" s="5" t="s">
        <v>28</v>
      </c>
      <c r="AE6260" s="5" t="str">
        <f>VLOOKUP(DatosTransformados[[#This Row],[Customer Segment Hidden]],Tabla3[#All],2,FALSE)</f>
        <v>High</v>
      </c>
      <c r="AF6260" s="12">
        <v>6.1197187192490512</v>
      </c>
      <c r="AG6260" s="5">
        <v>6</v>
      </c>
      <c r="AH6260" s="5" t="s">
        <v>49</v>
      </c>
      <c r="AI6260" s="5" t="str">
        <f>IFERROR(VLOOKUP(DatosTransformados[[#This Row],[Preferred Contact Method Hidden]],Tabla3[#All],2,FALSE),DatosTransformados[[#This Row],[Preferred Contact Method Hidden]])</f>
        <v>Phone</v>
      </c>
      <c r="AJ6260" s="5" t="str">
        <f>VLOOKUP(DatosTransformados[[#This Row],[Applied Discount Hidden]],Tabla3[#All],2,FALSE)</f>
        <v>Yes</v>
      </c>
      <c r="AK6260" s="5" t="b">
        <v>1</v>
      </c>
    </row>
    <row r="6261" spans="1:37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">
        <v>21</v>
      </c>
      <c r="O62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1" s="2" t="s">
        <v>21</v>
      </c>
      <c r="Q6261" s="2">
        <v>0</v>
      </c>
      <c r="R6261" s="2" t="s">
        <v>21</v>
      </c>
      <c r="S6261" s="2" t="s">
        <v>24</v>
      </c>
      <c r="T6261" s="2" t="s">
        <v>169</v>
      </c>
      <c r="U6261" s="2">
        <v>11</v>
      </c>
      <c r="V6261" s="2" t="str">
        <f>PROPER(DatosTransformados[[#This Row],[Payment Method Hidden]])</f>
        <v>Paper Check</v>
      </c>
      <c r="W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261" s="2">
        <v>47</v>
      </c>
      <c r="Y6261" s="2"/>
      <c r="Z6261" s="2"/>
      <c r="AA6261" s="2" t="s">
        <v>1066</v>
      </c>
      <c r="AB6261" s="3">
        <f>DATEVALUE(DatosTransformados[[#This Row],[Contact Date Hidden]])</f>
        <v>44933</v>
      </c>
      <c r="AC6261" s="3">
        <v>44995</v>
      </c>
      <c r="AD6261" s="2" t="s">
        <v>28</v>
      </c>
      <c r="AE6261" s="2" t="str">
        <f>VLOOKUP(DatosTransformados[[#This Row],[Customer Segment Hidden]],Tabla3[#All],2,FALSE)</f>
        <v>High</v>
      </c>
      <c r="AF6261" s="11">
        <v>12.05356006330404</v>
      </c>
      <c r="AG6261" s="2">
        <v>8</v>
      </c>
      <c r="AH6261" s="2" t="s">
        <v>49</v>
      </c>
      <c r="AI6261" s="2" t="str">
        <f>IFERROR(VLOOKUP(DatosTransformados[[#This Row],[Preferred Contact Method Hidden]],Tabla3[#All],2,FALSE),DatosTransformados[[#This Row],[Preferred Contact Method Hidden]])</f>
        <v>Phone</v>
      </c>
      <c r="AJ6261" s="2" t="str">
        <f>VLOOKUP(DatosTransformados[[#This Row],[Applied Discount Hidden]],Tabla3[#All],2,FALSE)</f>
        <v>No</v>
      </c>
      <c r="AK6261" s="2" t="b">
        <v>0</v>
      </c>
    </row>
    <row r="6262" spans="1:37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">
        <v>21</v>
      </c>
      <c r="O62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2" s="5" t="s">
        <v>21</v>
      </c>
      <c r="Q6262" s="5">
        <v>0</v>
      </c>
      <c r="R6262" s="5" t="s">
        <v>21</v>
      </c>
      <c r="S6262" s="5" t="s">
        <v>34</v>
      </c>
      <c r="T6262" s="5" t="s">
        <v>35</v>
      </c>
      <c r="U6262" s="5">
        <v>29</v>
      </c>
      <c r="V6262" s="5" t="str">
        <f>PROPER(DatosTransformados[[#This Row],[Payment Method Hidden]])</f>
        <v>Direct Debit</v>
      </c>
      <c r="W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262" s="5">
        <v>1181</v>
      </c>
      <c r="Y6262" s="5"/>
      <c r="Z6262" s="5"/>
      <c r="AA6262" s="5" t="s">
        <v>3748</v>
      </c>
      <c r="AB6262" s="6">
        <f>DATEVALUE(DatosTransformados[[#This Row],[Contact Date Hidden]])</f>
        <v>44240</v>
      </c>
      <c r="AC6262" s="6">
        <v>44819</v>
      </c>
      <c r="AD6262" s="5" t="s">
        <v>44</v>
      </c>
      <c r="AE6262" s="5" t="str">
        <f>VLOOKUP(DatosTransformados[[#This Row],[Customer Segment Hidden]],Tabla3[#All],2,FALSE)</f>
        <v>Medium</v>
      </c>
      <c r="AF6262" s="12">
        <v>27.982749860573019</v>
      </c>
      <c r="AG6262" s="5">
        <v>5</v>
      </c>
      <c r="AH6262" s="5" t="s">
        <v>29</v>
      </c>
      <c r="AI6262" s="5" t="str">
        <f>IFERROR(VLOOKUP(DatosTransformados[[#This Row],[Preferred Contact Method Hidden]],Tabla3[#All],2,FALSE),DatosTransformados[[#This Row],[Preferred Contact Method Hidden]])</f>
        <v>Email</v>
      </c>
      <c r="AJ6262" s="5" t="str">
        <f>VLOOKUP(DatosTransformados[[#This Row],[Applied Discount Hidden]],Tabla3[#All],2,FALSE)</f>
        <v>No</v>
      </c>
      <c r="AK6262" s="5" t="b">
        <v>0</v>
      </c>
    </row>
    <row r="6263" spans="1:37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">
        <v>21</v>
      </c>
      <c r="O62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3" s="2" t="s">
        <v>21</v>
      </c>
      <c r="Q6263" s="2">
        <v>0</v>
      </c>
      <c r="R6263" s="2" t="s">
        <v>33</v>
      </c>
      <c r="S6263" s="2" t="s">
        <v>24</v>
      </c>
      <c r="T6263" s="2" t="s">
        <v>117</v>
      </c>
      <c r="U6263" s="2">
        <v>31</v>
      </c>
      <c r="V6263" s="2" t="str">
        <f>PROPER(DatosTransformados[[#This Row],[Payment Method Hidden]])</f>
        <v>Direct Debit</v>
      </c>
      <c r="W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263" s="2">
        <v>1209</v>
      </c>
      <c r="Y6263" s="2" t="s">
        <v>42</v>
      </c>
      <c r="Z6263" s="2" t="s">
        <v>213</v>
      </c>
      <c r="AA6263" s="2" t="s">
        <v>1038</v>
      </c>
      <c r="AB6263" s="3">
        <f>DATEVALUE(DatosTransformados[[#This Row],[Contact Date Hidden]])</f>
        <v>44728</v>
      </c>
      <c r="AC6263" s="3">
        <v>43939</v>
      </c>
      <c r="AD6263" s="2" t="s">
        <v>38</v>
      </c>
      <c r="AE6263" s="2" t="str">
        <f>VLOOKUP(DatosTransformados[[#This Row],[Customer Segment Hidden]],Tabla3[#All],2,FALSE)</f>
        <v>Low</v>
      </c>
      <c r="AF6263" s="11">
        <v>26.66770487324839</v>
      </c>
      <c r="AG6263" s="2">
        <v>0</v>
      </c>
      <c r="AH6263" s="2" t="s">
        <v>63</v>
      </c>
      <c r="AI6263" s="2" t="str">
        <f>IFERROR(VLOOKUP(DatosTransformados[[#This Row],[Preferred Contact Method Hidden]],Tabla3[#All],2,FALSE),DatosTransformados[[#This Row],[Preferred Contact Method Hidden]])</f>
        <v>SMS</v>
      </c>
      <c r="AJ6263" s="2" t="str">
        <f>VLOOKUP(DatosTransformados[[#This Row],[Applied Discount Hidden]],Tabla3[#All],2,FALSE)</f>
        <v>No</v>
      </c>
      <c r="AK6263" s="2" t="b">
        <v>0</v>
      </c>
    </row>
    <row r="6264" spans="1:37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">
        <v>21</v>
      </c>
      <c r="O62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4" s="5" t="s">
        <v>33</v>
      </c>
      <c r="Q6264" s="5">
        <v>4</v>
      </c>
      <c r="R6264" s="5" t="s">
        <v>21</v>
      </c>
      <c r="S6264" s="5" t="s">
        <v>24</v>
      </c>
      <c r="T6264" s="5" t="s">
        <v>207</v>
      </c>
      <c r="U6264" s="5">
        <v>28</v>
      </c>
      <c r="V6264" s="5" t="str">
        <f>PROPER(DatosTransformados[[#This Row],[Payment Method Hidden]])</f>
        <v>Paper Check</v>
      </c>
      <c r="W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264" s="5">
        <v>308</v>
      </c>
      <c r="Y6264" s="5"/>
      <c r="Z6264" s="5"/>
      <c r="AA6264" s="5" t="s">
        <v>2663</v>
      </c>
      <c r="AB6264" s="6">
        <f>DATEVALUE(DatosTransformados[[#This Row],[Contact Date Hidden]])</f>
        <v>44865</v>
      </c>
      <c r="AC6264" s="6">
        <v>43984</v>
      </c>
      <c r="AD6264" s="5" t="s">
        <v>44</v>
      </c>
      <c r="AE6264" s="5" t="str">
        <f>VLOOKUP(DatosTransformados[[#This Row],[Customer Segment Hidden]],Tabla3[#All],2,FALSE)</f>
        <v>Medium</v>
      </c>
      <c r="AF6264" s="12">
        <v>32.250585266082773</v>
      </c>
      <c r="AG6264" s="5">
        <v>6</v>
      </c>
      <c r="AH6264" s="5" t="s">
        <v>49</v>
      </c>
      <c r="AI6264" s="5" t="str">
        <f>IFERROR(VLOOKUP(DatosTransformados[[#This Row],[Preferred Contact Method Hidden]],Tabla3[#All],2,FALSE),DatosTransformados[[#This Row],[Preferred Contact Method Hidden]])</f>
        <v>Phone</v>
      </c>
      <c r="AJ6264" s="5" t="str">
        <f>VLOOKUP(DatosTransformados[[#This Row],[Applied Discount Hidden]],Tabla3[#All],2,FALSE)</f>
        <v>Yes</v>
      </c>
      <c r="AK6264" s="5" t="b">
        <v>1</v>
      </c>
    </row>
    <row r="6265" spans="1:37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">
        <v>21</v>
      </c>
      <c r="O62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5" s="2" t="s">
        <v>21</v>
      </c>
      <c r="Q6265" s="2">
        <v>0</v>
      </c>
      <c r="R6265" s="2" t="s">
        <v>33</v>
      </c>
      <c r="S6265" s="2" t="s">
        <v>52</v>
      </c>
      <c r="T6265" s="2" t="s">
        <v>25</v>
      </c>
      <c r="U6265" s="2">
        <v>22</v>
      </c>
      <c r="V6265" s="2" t="str">
        <f>PROPER(DatosTransformados[[#This Row],[Payment Method Hidden]])</f>
        <v>Credit Card</v>
      </c>
      <c r="W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265" s="2">
        <v>278</v>
      </c>
      <c r="Y6265" s="2"/>
      <c r="Z6265" s="2"/>
      <c r="AA6265" s="2" t="s">
        <v>931</v>
      </c>
      <c r="AB6265" s="3">
        <f>DATEVALUE(DatosTransformados[[#This Row],[Contact Date Hidden]])</f>
        <v>44057</v>
      </c>
      <c r="AC6265" s="3">
        <v>44619</v>
      </c>
      <c r="AD6265" s="2" t="s">
        <v>44</v>
      </c>
      <c r="AE6265" s="2" t="str">
        <f>VLOOKUP(DatosTransformados[[#This Row],[Customer Segment Hidden]],Tabla3[#All],2,FALSE)</f>
        <v>Medium</v>
      </c>
      <c r="AF6265" s="11">
        <v>20.08265744768914</v>
      </c>
      <c r="AG6265" s="2">
        <v>7</v>
      </c>
      <c r="AH6265" s="2" t="s">
        <v>29</v>
      </c>
      <c r="AI6265" s="2" t="str">
        <f>IFERROR(VLOOKUP(DatosTransformados[[#This Row],[Preferred Contact Method Hidden]],Tabla3[#All],2,FALSE),DatosTransformados[[#This Row],[Preferred Contact Method Hidden]])</f>
        <v>Email</v>
      </c>
      <c r="AJ6265" s="2" t="str">
        <f>VLOOKUP(DatosTransformados[[#This Row],[Applied Discount Hidden]],Tabla3[#All],2,FALSE)</f>
        <v>Yes</v>
      </c>
      <c r="AK6265" s="2" t="b">
        <v>1</v>
      </c>
    </row>
    <row r="6266" spans="1:37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">
        <v>21</v>
      </c>
      <c r="O62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6" s="5" t="s">
        <v>33</v>
      </c>
      <c r="Q6266" s="5">
        <v>5</v>
      </c>
      <c r="R6266" s="5" t="s">
        <v>21</v>
      </c>
      <c r="S6266" s="5" t="s">
        <v>24</v>
      </c>
      <c r="T6266" s="5" t="s">
        <v>169</v>
      </c>
      <c r="U6266" s="5">
        <v>9</v>
      </c>
      <c r="V6266" s="5" t="str">
        <f>PROPER(DatosTransformados[[#This Row],[Payment Method Hidden]])</f>
        <v>Paper Check</v>
      </c>
      <c r="W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266" s="5">
        <v>27</v>
      </c>
      <c r="Y6266" s="5"/>
      <c r="Z6266" s="5"/>
      <c r="AA6266" s="5" t="s">
        <v>3825</v>
      </c>
      <c r="AB6266" s="6">
        <f>DATEVALUE(DatosTransformados[[#This Row],[Contact Date Hidden]])</f>
        <v>43974</v>
      </c>
      <c r="AC6266" s="6">
        <v>43836</v>
      </c>
      <c r="AD6266" s="5" t="s">
        <v>38</v>
      </c>
      <c r="AE6266" s="5" t="str">
        <f>VLOOKUP(DatosTransformados[[#This Row],[Customer Segment Hidden]],Tabla3[#All],2,FALSE)</f>
        <v>Low</v>
      </c>
      <c r="AF6266" s="12">
        <v>7.7756698930361567</v>
      </c>
      <c r="AG6266" s="5">
        <v>9</v>
      </c>
      <c r="AH6266" s="5" t="s">
        <v>29</v>
      </c>
      <c r="AI6266" s="5" t="str">
        <f>IFERROR(VLOOKUP(DatosTransformados[[#This Row],[Preferred Contact Method Hidden]],Tabla3[#All],2,FALSE),DatosTransformados[[#This Row],[Preferred Contact Method Hidden]])</f>
        <v>Email</v>
      </c>
      <c r="AJ6266" s="5" t="str">
        <f>VLOOKUP(DatosTransformados[[#This Row],[Applied Discount Hidden]],Tabla3[#All],2,FALSE)</f>
        <v>Yes</v>
      </c>
      <c r="AK6266" s="5" t="b">
        <v>1</v>
      </c>
    </row>
    <row r="6267" spans="1:37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">
        <v>33</v>
      </c>
      <c r="O62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7" s="2" t="s">
        <v>21</v>
      </c>
      <c r="Q6267" s="2">
        <v>0</v>
      </c>
      <c r="R6267" s="2" t="s">
        <v>21</v>
      </c>
      <c r="S6267" s="2" t="s">
        <v>24</v>
      </c>
      <c r="T6267" s="2" t="s">
        <v>117</v>
      </c>
      <c r="U6267" s="2">
        <v>33</v>
      </c>
      <c r="V6267" s="2" t="str">
        <f>PROPER(DatosTransformados[[#This Row],[Payment Method Hidden]])</f>
        <v>Direct Debit</v>
      </c>
      <c r="W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267" s="2">
        <v>33</v>
      </c>
      <c r="Y6267" s="2"/>
      <c r="Z6267" s="2"/>
      <c r="AA6267" s="2" t="s">
        <v>1856</v>
      </c>
      <c r="AB6267" s="3">
        <f>DATEVALUE(DatosTransformados[[#This Row],[Contact Date Hidden]])</f>
        <v>43889</v>
      </c>
      <c r="AC6267" s="3">
        <v>44119</v>
      </c>
      <c r="AD6267" s="2" t="s">
        <v>28</v>
      </c>
      <c r="AE6267" s="2" t="str">
        <f>VLOOKUP(DatosTransformados[[#This Row],[Customer Segment Hidden]],Tabla3[#All],2,FALSE)</f>
        <v>High</v>
      </c>
      <c r="AF6267" s="11">
        <v>32.043776515172183</v>
      </c>
      <c r="AG6267" s="2">
        <v>8</v>
      </c>
      <c r="AH6267" s="2" t="s">
        <v>49</v>
      </c>
      <c r="AI6267" s="2" t="str">
        <f>IFERROR(VLOOKUP(DatosTransformados[[#This Row],[Preferred Contact Method Hidden]],Tabla3[#All],2,FALSE),DatosTransformados[[#This Row],[Preferred Contact Method Hidden]])</f>
        <v>Phone</v>
      </c>
      <c r="AJ6267" s="2" t="str">
        <f>VLOOKUP(DatosTransformados[[#This Row],[Applied Discount Hidden]],Tabla3[#All],2,FALSE)</f>
        <v>Yes</v>
      </c>
      <c r="AK6267" s="2" t="b">
        <v>1</v>
      </c>
    </row>
    <row r="6268" spans="1:37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">
        <v>33</v>
      </c>
      <c r="O62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8" s="5" t="s">
        <v>21</v>
      </c>
      <c r="Q6268" s="5">
        <v>0</v>
      </c>
      <c r="R6268" s="5" t="s">
        <v>33</v>
      </c>
      <c r="S6268" s="5" t="s">
        <v>24</v>
      </c>
      <c r="T6268" s="5" t="s">
        <v>35</v>
      </c>
      <c r="U6268" s="5">
        <v>56</v>
      </c>
      <c r="V6268" s="5" t="str">
        <f>PROPER(DatosTransformados[[#This Row],[Payment Method Hidden]])</f>
        <v>Direct Debit</v>
      </c>
      <c r="W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268" s="5">
        <v>2080</v>
      </c>
      <c r="Y6268" s="5" t="s">
        <v>42</v>
      </c>
      <c r="Z6268" s="5" t="s">
        <v>213</v>
      </c>
      <c r="AA6268" s="5" t="s">
        <v>8848</v>
      </c>
      <c r="AB6268" s="6">
        <f>DATEVALUE(DatosTransformados[[#This Row],[Contact Date Hidden]])</f>
        <v>44346</v>
      </c>
      <c r="AC6268" s="6">
        <v>44668</v>
      </c>
      <c r="AD6268" s="5" t="s">
        <v>28</v>
      </c>
      <c r="AE6268" s="5" t="str">
        <f>VLOOKUP(DatosTransformados[[#This Row],[Customer Segment Hidden]],Tabla3[#All],2,FALSE)</f>
        <v>High</v>
      </c>
      <c r="AF6268" s="12">
        <v>59.961364836040353</v>
      </c>
      <c r="AG6268" s="5">
        <v>7</v>
      </c>
      <c r="AH6268" s="5" t="s">
        <v>63</v>
      </c>
      <c r="AI6268" s="5" t="str">
        <f>IFERROR(VLOOKUP(DatosTransformados[[#This Row],[Preferred Contact Method Hidden]],Tabla3[#All],2,FALSE),DatosTransformados[[#This Row],[Preferred Contact Method Hidden]])</f>
        <v>SMS</v>
      </c>
      <c r="AJ6268" s="5" t="str">
        <f>VLOOKUP(DatosTransformados[[#This Row],[Applied Discount Hidden]],Tabla3[#All],2,FALSE)</f>
        <v>Yes</v>
      </c>
      <c r="AK6268" s="5" t="b">
        <v>1</v>
      </c>
    </row>
    <row r="6269" spans="1:37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">
        <v>21</v>
      </c>
      <c r="O62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69" s="2" t="s">
        <v>21</v>
      </c>
      <c r="Q6269" s="2">
        <v>0</v>
      </c>
      <c r="R6269" s="2" t="s">
        <v>33</v>
      </c>
      <c r="S6269" s="2" t="s">
        <v>24</v>
      </c>
      <c r="T6269" s="2" t="s">
        <v>25</v>
      </c>
      <c r="U6269" s="2">
        <v>62</v>
      </c>
      <c r="V6269" s="2" t="str">
        <f>PROPER(DatosTransformados[[#This Row],[Payment Method Hidden]])</f>
        <v>Credit Card</v>
      </c>
      <c r="W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6269" s="2">
        <v>3505</v>
      </c>
      <c r="Y6269" s="2" t="s">
        <v>87</v>
      </c>
      <c r="Z6269" s="2" t="s">
        <v>180</v>
      </c>
      <c r="AA6269" s="2" t="s">
        <v>2030</v>
      </c>
      <c r="AB6269" s="3">
        <f>DATEVALUE(DatosTransformados[[#This Row],[Contact Date Hidden]])</f>
        <v>44824</v>
      </c>
      <c r="AC6269" s="3">
        <v>45169</v>
      </c>
      <c r="AD6269" s="2" t="s">
        <v>28</v>
      </c>
      <c r="AE6269" s="2" t="str">
        <f>VLOOKUP(DatosTransformados[[#This Row],[Customer Segment Hidden]],Tabla3[#All],2,FALSE)</f>
        <v>High</v>
      </c>
      <c r="AF6269" s="11">
        <v>64.79861175627876</v>
      </c>
      <c r="AG6269" s="2">
        <v>7</v>
      </c>
      <c r="AH6269" s="2" t="s">
        <v>29</v>
      </c>
      <c r="AI6269" s="2" t="str">
        <f>IFERROR(VLOOKUP(DatosTransformados[[#This Row],[Preferred Contact Method Hidden]],Tabla3[#All],2,FALSE),DatosTransformados[[#This Row],[Preferred Contact Method Hidden]])</f>
        <v>Email</v>
      </c>
      <c r="AJ6269" s="2" t="str">
        <f>VLOOKUP(DatosTransformados[[#This Row],[Applied Discount Hidden]],Tabla3[#All],2,FALSE)</f>
        <v>Yes</v>
      </c>
      <c r="AK6269" s="2" t="b">
        <v>1</v>
      </c>
    </row>
    <row r="6270" spans="1:37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">
        <v>21</v>
      </c>
      <c r="O62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0" s="5" t="s">
        <v>33</v>
      </c>
      <c r="Q6270" s="5">
        <v>3</v>
      </c>
      <c r="R6270" s="5" t="s">
        <v>21</v>
      </c>
      <c r="S6270" s="5" t="s">
        <v>52</v>
      </c>
      <c r="T6270" s="5" t="s">
        <v>117</v>
      </c>
      <c r="U6270" s="5">
        <v>8</v>
      </c>
      <c r="V6270" s="5" t="str">
        <f>PROPER(DatosTransformados[[#This Row],[Payment Method Hidden]])</f>
        <v>Direct Debit</v>
      </c>
      <c r="W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270" s="5">
        <v>592</v>
      </c>
      <c r="Y6270" s="5"/>
      <c r="Z6270" s="5"/>
      <c r="AA6270" s="5" t="s">
        <v>2123</v>
      </c>
      <c r="AB6270" s="6">
        <f>DATEVALUE(DatosTransformados[[#This Row],[Contact Date Hidden]])</f>
        <v>44738</v>
      </c>
      <c r="AC6270" s="6">
        <v>44580</v>
      </c>
      <c r="AD6270" s="5" t="s">
        <v>44</v>
      </c>
      <c r="AE6270" s="5" t="str">
        <f>VLOOKUP(DatosTransformados[[#This Row],[Customer Segment Hidden]],Tabla3[#All],2,FALSE)</f>
        <v>Medium</v>
      </c>
      <c r="AF6270" s="12">
        <v>8.4611523082184164</v>
      </c>
      <c r="AG6270" s="5">
        <v>9</v>
      </c>
      <c r="AH6270" s="5" t="s">
        <v>29</v>
      </c>
      <c r="AI6270" s="5" t="str">
        <f>IFERROR(VLOOKUP(DatosTransformados[[#This Row],[Preferred Contact Method Hidden]],Tabla3[#All],2,FALSE),DatosTransformados[[#This Row],[Preferred Contact Method Hidden]])</f>
        <v>Email</v>
      </c>
      <c r="AJ6270" s="5" t="str">
        <f>VLOOKUP(DatosTransformados[[#This Row],[Applied Discount Hidden]],Tabla3[#All],2,FALSE)</f>
        <v>Yes</v>
      </c>
      <c r="AK6270" s="5" t="b">
        <v>1</v>
      </c>
    </row>
    <row r="6271" spans="1:37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">
        <v>21</v>
      </c>
      <c r="O62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1" s="2" t="s">
        <v>33</v>
      </c>
      <c r="Q6271" s="2">
        <v>2</v>
      </c>
      <c r="R6271" s="2" t="s">
        <v>33</v>
      </c>
      <c r="S6271" s="2" t="s">
        <v>24</v>
      </c>
      <c r="T6271" s="2" t="s">
        <v>117</v>
      </c>
      <c r="U6271" s="2">
        <v>20</v>
      </c>
      <c r="V6271" s="2" t="str">
        <f>PROPER(DatosTransformados[[#This Row],[Payment Method Hidden]])</f>
        <v>Direct Debit</v>
      </c>
      <c r="W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6271" s="2">
        <v>639</v>
      </c>
      <c r="Y6271" s="2"/>
      <c r="Z6271" s="2"/>
      <c r="AA6271" s="2" t="s">
        <v>3626</v>
      </c>
      <c r="AB6271" s="3">
        <f>DATEVALUE(DatosTransformados[[#This Row],[Contact Date Hidden]])</f>
        <v>44882</v>
      </c>
      <c r="AC6271" s="3">
        <v>45276</v>
      </c>
      <c r="AD6271" s="2" t="s">
        <v>28</v>
      </c>
      <c r="AE6271" s="2" t="str">
        <f>VLOOKUP(DatosTransformados[[#This Row],[Customer Segment Hidden]],Tabla3[#All],2,FALSE)</f>
        <v>High</v>
      </c>
      <c r="AF6271" s="11">
        <v>18.114133045307391</v>
      </c>
      <c r="AG6271" s="2">
        <v>2</v>
      </c>
      <c r="AH6271" s="2" t="s">
        <v>63</v>
      </c>
      <c r="AI6271" s="2" t="str">
        <f>IFERROR(VLOOKUP(DatosTransformados[[#This Row],[Preferred Contact Method Hidden]],Tabla3[#All],2,FALSE),DatosTransformados[[#This Row],[Preferred Contact Method Hidden]])</f>
        <v>SMS</v>
      </c>
      <c r="AJ6271" s="2" t="str">
        <f>VLOOKUP(DatosTransformados[[#This Row],[Applied Discount Hidden]],Tabla3[#All],2,FALSE)</f>
        <v>Yes</v>
      </c>
      <c r="AK6271" s="2" t="b">
        <v>1</v>
      </c>
    </row>
    <row r="6272" spans="1:37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">
        <v>21</v>
      </c>
      <c r="O62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2" s="5" t="s">
        <v>33</v>
      </c>
      <c r="Q6272" s="5">
        <v>6</v>
      </c>
      <c r="R6272" s="5" t="s">
        <v>21</v>
      </c>
      <c r="S6272" s="5" t="s">
        <v>52</v>
      </c>
      <c r="T6272" s="5" t="s">
        <v>35</v>
      </c>
      <c r="U6272" s="5">
        <v>7</v>
      </c>
      <c r="V6272" s="5" t="str">
        <f>PROPER(DatosTransformados[[#This Row],[Payment Method Hidden]])</f>
        <v>Direct Debit</v>
      </c>
      <c r="W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272" s="5">
        <v>280</v>
      </c>
      <c r="Y6272" s="5"/>
      <c r="Z6272" s="5"/>
      <c r="AA6272" s="5" t="s">
        <v>6776</v>
      </c>
      <c r="AB6272" s="6">
        <f>DATEVALUE(DatosTransformados[[#This Row],[Contact Date Hidden]])</f>
        <v>44381</v>
      </c>
      <c r="AC6272" s="6">
        <v>45142</v>
      </c>
      <c r="AD6272" s="5" t="s">
        <v>38</v>
      </c>
      <c r="AE6272" s="5" t="str">
        <f>VLOOKUP(DatosTransformados[[#This Row],[Customer Segment Hidden]],Tabla3[#All],2,FALSE)</f>
        <v>Low</v>
      </c>
      <c r="AF6272" s="12">
        <v>6.1833540745353366</v>
      </c>
      <c r="AG6272" s="5">
        <v>5</v>
      </c>
      <c r="AH6272" s="5" t="s">
        <v>49</v>
      </c>
      <c r="AI6272" s="5" t="str">
        <f>IFERROR(VLOOKUP(DatosTransformados[[#This Row],[Preferred Contact Method Hidden]],Tabla3[#All],2,FALSE),DatosTransformados[[#This Row],[Preferred Contact Method Hidden]])</f>
        <v>Phone</v>
      </c>
      <c r="AJ6272" s="5" t="str">
        <f>VLOOKUP(DatosTransformados[[#This Row],[Applied Discount Hidden]],Tabla3[#All],2,FALSE)</f>
        <v>No</v>
      </c>
      <c r="AK6272" s="5" t="b">
        <v>0</v>
      </c>
    </row>
    <row r="6273" spans="1:37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">
        <v>21</v>
      </c>
      <c r="O62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3" s="2" t="s">
        <v>33</v>
      </c>
      <c r="Q6273" s="2">
        <v>2</v>
      </c>
      <c r="R6273" s="2" t="s">
        <v>33</v>
      </c>
      <c r="S6273" s="2" t="s">
        <v>52</v>
      </c>
      <c r="T6273" s="2" t="s">
        <v>25</v>
      </c>
      <c r="U6273" s="2">
        <v>24</v>
      </c>
      <c r="V6273" s="2" t="str">
        <f>PROPER(DatosTransformados[[#This Row],[Payment Method Hidden]])</f>
        <v>Credit Card</v>
      </c>
      <c r="W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6273" s="2">
        <v>1528</v>
      </c>
      <c r="Y6273" s="2"/>
      <c r="Z6273" s="2"/>
      <c r="AA6273" s="2" t="s">
        <v>7311</v>
      </c>
      <c r="AB6273" s="3">
        <f>DATEVALUE(DatosTransformados[[#This Row],[Contact Date Hidden]])</f>
        <v>44255</v>
      </c>
      <c r="AC6273" s="3">
        <v>44706</v>
      </c>
      <c r="AD6273" s="2" t="s">
        <v>28</v>
      </c>
      <c r="AE6273" s="2" t="str">
        <f>VLOOKUP(DatosTransformados[[#This Row],[Customer Segment Hidden]],Tabla3[#All],2,FALSE)</f>
        <v>High</v>
      </c>
      <c r="AF6273" s="11">
        <v>23.844093257222848</v>
      </c>
      <c r="AG6273" s="2">
        <v>8</v>
      </c>
      <c r="AH6273" s="2" t="s">
        <v>63</v>
      </c>
      <c r="AI6273" s="2" t="str">
        <f>IFERROR(VLOOKUP(DatosTransformados[[#This Row],[Preferred Contact Method Hidden]],Tabla3[#All],2,FALSE),DatosTransformados[[#This Row],[Preferred Contact Method Hidden]])</f>
        <v>SMS</v>
      </c>
      <c r="AJ6273" s="2" t="str">
        <f>VLOOKUP(DatosTransformados[[#This Row],[Applied Discount Hidden]],Tabla3[#All],2,FALSE)</f>
        <v>Yes</v>
      </c>
      <c r="AK6273" s="2" t="b">
        <v>1</v>
      </c>
    </row>
    <row r="6274" spans="1:37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">
        <v>21</v>
      </c>
      <c r="O62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4" s="5" t="s">
        <v>21</v>
      </c>
      <c r="Q6274" s="5">
        <v>0</v>
      </c>
      <c r="R6274" s="5" t="s">
        <v>21</v>
      </c>
      <c r="S6274" s="5" t="s">
        <v>24</v>
      </c>
      <c r="T6274" s="5" t="s">
        <v>117</v>
      </c>
      <c r="U6274" s="5">
        <v>41</v>
      </c>
      <c r="V6274" s="5" t="str">
        <f>PROPER(DatosTransformados[[#This Row],[Payment Method Hidden]])</f>
        <v>Direct Debit</v>
      </c>
      <c r="W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274" s="5">
        <v>1187</v>
      </c>
      <c r="Y6274" s="5"/>
      <c r="Z6274" s="5"/>
      <c r="AA6274" s="5" t="s">
        <v>4527</v>
      </c>
      <c r="AB6274" s="6">
        <f>DATEVALUE(DatosTransformados[[#This Row],[Contact Date Hidden]])</f>
        <v>45277</v>
      </c>
      <c r="AC6274" s="6">
        <v>44147</v>
      </c>
      <c r="AD6274" s="5" t="s">
        <v>28</v>
      </c>
      <c r="AE6274" s="5" t="str">
        <f>VLOOKUP(DatosTransformados[[#This Row],[Customer Segment Hidden]],Tabla3[#All],2,FALSE)</f>
        <v>High</v>
      </c>
      <c r="AF6274" s="12">
        <v>42.158106560661722</v>
      </c>
      <c r="AG6274" s="5">
        <v>0</v>
      </c>
      <c r="AH6274" s="5" t="s">
        <v>49</v>
      </c>
      <c r="AI6274" s="5" t="str">
        <f>IFERROR(VLOOKUP(DatosTransformados[[#This Row],[Preferred Contact Method Hidden]],Tabla3[#All],2,FALSE),DatosTransformados[[#This Row],[Preferred Contact Method Hidden]])</f>
        <v>Phone</v>
      </c>
      <c r="AJ6274" s="5" t="str">
        <f>VLOOKUP(DatosTransformados[[#This Row],[Applied Discount Hidden]],Tabla3[#All],2,FALSE)</f>
        <v>Yes</v>
      </c>
      <c r="AK6274" s="5" t="b">
        <v>1</v>
      </c>
    </row>
    <row r="6275" spans="1:37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">
        <v>33</v>
      </c>
      <c r="O62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5" s="2" t="s">
        <v>33</v>
      </c>
      <c r="Q6275" s="2">
        <v>3</v>
      </c>
      <c r="R6275" s="2" t="s">
        <v>21</v>
      </c>
      <c r="S6275" s="2" t="s">
        <v>34</v>
      </c>
      <c r="T6275" s="2" t="s">
        <v>35</v>
      </c>
      <c r="U6275" s="2">
        <v>34</v>
      </c>
      <c r="V6275" s="2" t="str">
        <f>PROPER(DatosTransformados[[#This Row],[Payment Method Hidden]])</f>
        <v>Direct Debit</v>
      </c>
      <c r="W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275" s="2">
        <v>1101</v>
      </c>
      <c r="Y6275" s="2"/>
      <c r="Z6275" s="2"/>
      <c r="AA6275" s="2" t="s">
        <v>3345</v>
      </c>
      <c r="AB6275" s="3">
        <f>DATEVALUE(DatosTransformados[[#This Row],[Contact Date Hidden]])</f>
        <v>44816</v>
      </c>
      <c r="AC6275" s="3">
        <v>44177</v>
      </c>
      <c r="AD6275" s="2" t="s">
        <v>28</v>
      </c>
      <c r="AE6275" s="2" t="str">
        <f>VLOOKUP(DatosTransformados[[#This Row],[Customer Segment Hidden]],Tabla3[#All],2,FALSE)</f>
        <v>High</v>
      </c>
      <c r="AF6275" s="11">
        <v>40.195232086981797</v>
      </c>
      <c r="AG6275" s="2">
        <v>4</v>
      </c>
      <c r="AH6275" s="2" t="s">
        <v>49</v>
      </c>
      <c r="AI6275" s="2" t="str">
        <f>IFERROR(VLOOKUP(DatosTransformados[[#This Row],[Preferred Contact Method Hidden]],Tabla3[#All],2,FALSE),DatosTransformados[[#This Row],[Preferred Contact Method Hidden]])</f>
        <v>Phone</v>
      </c>
      <c r="AJ6275" s="2" t="str">
        <f>VLOOKUP(DatosTransformados[[#This Row],[Applied Discount Hidden]],Tabla3[#All],2,FALSE)</f>
        <v>Yes</v>
      </c>
      <c r="AK6275" s="2" t="b">
        <v>1</v>
      </c>
    </row>
    <row r="6276" spans="1:37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">
        <v>21</v>
      </c>
      <c r="O62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6" s="5" t="s">
        <v>21</v>
      </c>
      <c r="Q6276" s="5">
        <v>0</v>
      </c>
      <c r="R6276" s="5" t="s">
        <v>33</v>
      </c>
      <c r="S6276" s="5" t="s">
        <v>34</v>
      </c>
      <c r="T6276" s="5" t="s">
        <v>117</v>
      </c>
      <c r="U6276" s="5">
        <v>69</v>
      </c>
      <c r="V6276" s="5" t="str">
        <f>PROPER(DatosTransformados[[#This Row],[Payment Method Hidden]])</f>
        <v>Direct Debit</v>
      </c>
      <c r="W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X6276" s="5">
        <v>4683</v>
      </c>
      <c r="Y6276" s="5" t="s">
        <v>87</v>
      </c>
      <c r="Z6276" s="5" t="s">
        <v>180</v>
      </c>
      <c r="AA6276" s="5" t="s">
        <v>4821</v>
      </c>
      <c r="AB6276" s="6">
        <f>DATEVALUE(DatosTransformados[[#This Row],[Contact Date Hidden]])</f>
        <v>44075</v>
      </c>
      <c r="AC6276" s="6">
        <v>44450</v>
      </c>
      <c r="AD6276" s="5" t="s">
        <v>38</v>
      </c>
      <c r="AE6276" s="5" t="str">
        <f>VLOOKUP(DatosTransformados[[#This Row],[Customer Segment Hidden]],Tabla3[#All],2,FALSE)</f>
        <v>Low</v>
      </c>
      <c r="AF6276" s="12">
        <v>66.052183537082527</v>
      </c>
      <c r="AG6276" s="5">
        <v>2</v>
      </c>
      <c r="AH6276" s="5" t="s">
        <v>29</v>
      </c>
      <c r="AI6276" s="5" t="str">
        <f>IFERROR(VLOOKUP(DatosTransformados[[#This Row],[Preferred Contact Method Hidden]],Tabla3[#All],2,FALSE),DatosTransformados[[#This Row],[Preferred Contact Method Hidden]])</f>
        <v>Email</v>
      </c>
      <c r="AJ6276" s="5" t="str">
        <f>VLOOKUP(DatosTransformados[[#This Row],[Applied Discount Hidden]],Tabla3[#All],2,FALSE)</f>
        <v>Yes</v>
      </c>
      <c r="AK6276" s="5" t="b">
        <v>1</v>
      </c>
    </row>
    <row r="6277" spans="1:37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">
        <v>21</v>
      </c>
      <c r="O62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7" s="2" t="s">
        <v>21</v>
      </c>
      <c r="Q6277" s="2">
        <v>0</v>
      </c>
      <c r="R6277" s="2" t="s">
        <v>21</v>
      </c>
      <c r="S6277" s="2" t="s">
        <v>24</v>
      </c>
      <c r="T6277" s="2" t="s">
        <v>123</v>
      </c>
      <c r="U6277" s="2">
        <v>7</v>
      </c>
      <c r="V6277" s="2" t="str">
        <f>PROPER(DatosTransformados[[#This Row],[Payment Method Hidden]])</f>
        <v>Credit Card</v>
      </c>
      <c r="W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277" s="2">
        <v>7</v>
      </c>
      <c r="Y6277" s="2"/>
      <c r="Z6277" s="2"/>
      <c r="AA6277" s="2" t="s">
        <v>2018</v>
      </c>
      <c r="AB6277" s="3">
        <f>DATEVALUE(DatosTransformados[[#This Row],[Contact Date Hidden]])</f>
        <v>45248</v>
      </c>
      <c r="AC6277" s="3">
        <v>44614</v>
      </c>
      <c r="AD6277" s="2" t="s">
        <v>38</v>
      </c>
      <c r="AE6277" s="2" t="str">
        <f>VLOOKUP(DatosTransformados[[#This Row],[Customer Segment Hidden]],Tabla3[#All],2,FALSE)</f>
        <v>Low</v>
      </c>
      <c r="AF6277" s="11">
        <v>5.7364572845698376</v>
      </c>
      <c r="AG6277" s="2">
        <v>9</v>
      </c>
      <c r="AH6277" s="2" t="s">
        <v>49</v>
      </c>
      <c r="AI6277" s="2" t="str">
        <f>IFERROR(VLOOKUP(DatosTransformados[[#This Row],[Preferred Contact Method Hidden]],Tabla3[#All],2,FALSE),DatosTransformados[[#This Row],[Preferred Contact Method Hidden]])</f>
        <v>Phone</v>
      </c>
      <c r="AJ6277" s="2" t="str">
        <f>VLOOKUP(DatosTransformados[[#This Row],[Applied Discount Hidden]],Tabla3[#All],2,FALSE)</f>
        <v>No</v>
      </c>
      <c r="AK6277" s="2" t="b">
        <v>0</v>
      </c>
    </row>
    <row r="6278" spans="1:37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">
        <v>33</v>
      </c>
      <c r="O62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8" s="5" t="s">
        <v>33</v>
      </c>
      <c r="Q6278" s="5">
        <v>2</v>
      </c>
      <c r="R6278" s="5" t="s">
        <v>21</v>
      </c>
      <c r="S6278" s="5" t="s">
        <v>24</v>
      </c>
      <c r="T6278" s="5" t="s">
        <v>117</v>
      </c>
      <c r="U6278" s="5">
        <v>27</v>
      </c>
      <c r="V6278" s="5" t="str">
        <f>PROPER(DatosTransformados[[#This Row],[Payment Method Hidden]])</f>
        <v>Direct Debit</v>
      </c>
      <c r="W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278" s="5">
        <v>364</v>
      </c>
      <c r="Y6278" s="5"/>
      <c r="Z6278" s="5"/>
      <c r="AA6278" s="5" t="s">
        <v>1393</v>
      </c>
      <c r="AB6278" s="6">
        <f>DATEVALUE(DatosTransformados[[#This Row],[Contact Date Hidden]])</f>
        <v>43850</v>
      </c>
      <c r="AC6278" s="6">
        <v>44223</v>
      </c>
      <c r="AD6278" s="5" t="s">
        <v>28</v>
      </c>
      <c r="AE6278" s="5" t="str">
        <f>VLOOKUP(DatosTransformados[[#This Row],[Customer Segment Hidden]],Tabla3[#All],2,FALSE)</f>
        <v>High</v>
      </c>
      <c r="AF6278" s="12">
        <v>27.920733109823789</v>
      </c>
      <c r="AG6278" s="5">
        <v>9</v>
      </c>
      <c r="AH6278" s="5" t="s">
        <v>49</v>
      </c>
      <c r="AI6278" s="5" t="str">
        <f>IFERROR(VLOOKUP(DatosTransformados[[#This Row],[Preferred Contact Method Hidden]],Tabla3[#All],2,FALSE),DatosTransformados[[#This Row],[Preferred Contact Method Hidden]])</f>
        <v>Phone</v>
      </c>
      <c r="AJ6278" s="5" t="str">
        <f>VLOOKUP(DatosTransformados[[#This Row],[Applied Discount Hidden]],Tabla3[#All],2,FALSE)</f>
        <v>Yes</v>
      </c>
      <c r="AK6278" s="5" t="b">
        <v>1</v>
      </c>
    </row>
    <row r="6279" spans="1:37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">
        <v>33</v>
      </c>
      <c r="O62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79" s="2" t="s">
        <v>21</v>
      </c>
      <c r="Q6279" s="2">
        <v>0</v>
      </c>
      <c r="R6279" s="2" t="s">
        <v>33</v>
      </c>
      <c r="S6279" s="2" t="s">
        <v>24</v>
      </c>
      <c r="T6279" s="2" t="s">
        <v>117</v>
      </c>
      <c r="U6279" s="2">
        <v>40</v>
      </c>
      <c r="V6279" s="2" t="str">
        <f>PROPER(DatosTransformados[[#This Row],[Payment Method Hidden]])</f>
        <v>Direct Debit</v>
      </c>
      <c r="W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279" s="2">
        <v>837</v>
      </c>
      <c r="Y6279" s="2" t="s">
        <v>87</v>
      </c>
      <c r="Z6279" s="2" t="s">
        <v>180</v>
      </c>
      <c r="AA6279" s="2" t="s">
        <v>5184</v>
      </c>
      <c r="AB6279" s="3">
        <f>DATEVALUE(DatosTransformados[[#This Row],[Contact Date Hidden]])</f>
        <v>44751</v>
      </c>
      <c r="AC6279" s="3">
        <v>44659</v>
      </c>
      <c r="AD6279" s="2" t="s">
        <v>28</v>
      </c>
      <c r="AE6279" s="2" t="str">
        <f>VLOOKUP(DatosTransformados[[#This Row],[Customer Segment Hidden]],Tabla3[#All],2,FALSE)</f>
        <v>High</v>
      </c>
      <c r="AF6279" s="11">
        <v>35.5969678606114</v>
      </c>
      <c r="AG6279" s="2">
        <v>5</v>
      </c>
      <c r="AH6279" s="2" t="s">
        <v>49</v>
      </c>
      <c r="AI6279" s="2" t="str">
        <f>IFERROR(VLOOKUP(DatosTransformados[[#This Row],[Preferred Contact Method Hidden]],Tabla3[#All],2,FALSE),DatosTransformados[[#This Row],[Preferred Contact Method Hidden]])</f>
        <v>Phone</v>
      </c>
      <c r="AJ6279" s="2" t="str">
        <f>VLOOKUP(DatosTransformados[[#This Row],[Applied Discount Hidden]],Tabla3[#All],2,FALSE)</f>
        <v>No</v>
      </c>
      <c r="AK6279" s="2" t="b">
        <v>0</v>
      </c>
    </row>
    <row r="6280" spans="1:37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">
        <v>21</v>
      </c>
      <c r="O62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0" s="5" t="s">
        <v>33</v>
      </c>
      <c r="Q6280" s="5">
        <v>2</v>
      </c>
      <c r="R6280" s="5" t="s">
        <v>21</v>
      </c>
      <c r="S6280" s="5" t="s">
        <v>52</v>
      </c>
      <c r="T6280" s="5" t="s">
        <v>35</v>
      </c>
      <c r="U6280" s="5">
        <v>6</v>
      </c>
      <c r="V6280" s="5" t="str">
        <f>PROPER(DatosTransformados[[#This Row],[Payment Method Hidden]])</f>
        <v>Direct Debit</v>
      </c>
      <c r="W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280" s="5">
        <v>381</v>
      </c>
      <c r="Y6280" s="5"/>
      <c r="Z6280" s="5"/>
      <c r="AA6280" s="5" t="s">
        <v>1365</v>
      </c>
      <c r="AB6280" s="6">
        <f>DATEVALUE(DatosTransformados[[#This Row],[Contact Date Hidden]])</f>
        <v>44902</v>
      </c>
      <c r="AC6280" s="6">
        <v>44201</v>
      </c>
      <c r="AD6280" s="5" t="s">
        <v>44</v>
      </c>
      <c r="AE6280" s="5" t="str">
        <f>VLOOKUP(DatosTransformados[[#This Row],[Customer Segment Hidden]],Tabla3[#All],2,FALSE)</f>
        <v>Medium</v>
      </c>
      <c r="AF6280" s="12">
        <v>6.7038062145156756</v>
      </c>
      <c r="AG6280" s="5">
        <v>6</v>
      </c>
      <c r="AH6280" s="5" t="s">
        <v>29</v>
      </c>
      <c r="AI6280" s="5" t="str">
        <f>IFERROR(VLOOKUP(DatosTransformados[[#This Row],[Preferred Contact Method Hidden]],Tabla3[#All],2,FALSE),DatosTransformados[[#This Row],[Preferred Contact Method Hidden]])</f>
        <v>Email</v>
      </c>
      <c r="AJ6280" s="5" t="str">
        <f>VLOOKUP(DatosTransformados[[#This Row],[Applied Discount Hidden]],Tabla3[#All],2,FALSE)</f>
        <v>No</v>
      </c>
      <c r="AK6280" s="5" t="b">
        <v>0</v>
      </c>
    </row>
    <row r="6281" spans="1:37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">
        <v>33</v>
      </c>
      <c r="O62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1" s="2" t="s">
        <v>21</v>
      </c>
      <c r="Q6281" s="2">
        <v>0</v>
      </c>
      <c r="R6281" s="2" t="s">
        <v>33</v>
      </c>
      <c r="S6281" s="2" t="s">
        <v>34</v>
      </c>
      <c r="T6281" s="2" t="s">
        <v>35</v>
      </c>
      <c r="U6281" s="2">
        <v>59</v>
      </c>
      <c r="V6281" s="2" t="str">
        <f>PROPER(DatosTransformados[[#This Row],[Payment Method Hidden]])</f>
        <v>Direct Debit</v>
      </c>
      <c r="W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X6281" s="2">
        <v>2466</v>
      </c>
      <c r="Y6281" s="2" t="s">
        <v>87</v>
      </c>
      <c r="Z6281" s="2" t="s">
        <v>126</v>
      </c>
      <c r="AA6281" s="2" t="s">
        <v>841</v>
      </c>
      <c r="AB6281" s="3">
        <f>DATEVALUE(DatosTransformados[[#This Row],[Contact Date Hidden]])</f>
        <v>44278</v>
      </c>
      <c r="AC6281" s="3">
        <v>44142</v>
      </c>
      <c r="AD6281" s="2" t="s">
        <v>38</v>
      </c>
      <c r="AE6281" s="2" t="str">
        <f>VLOOKUP(DatosTransformados[[#This Row],[Customer Segment Hidden]],Tabla3[#All],2,FALSE)</f>
        <v>Low</v>
      </c>
      <c r="AF6281" s="11">
        <v>62.782909979630688</v>
      </c>
      <c r="AG6281" s="2">
        <v>3</v>
      </c>
      <c r="AH6281" s="2" t="s">
        <v>29</v>
      </c>
      <c r="AI6281" s="2" t="str">
        <f>IFERROR(VLOOKUP(DatosTransformados[[#This Row],[Preferred Contact Method Hidden]],Tabla3[#All],2,FALSE),DatosTransformados[[#This Row],[Preferred Contact Method Hidden]])</f>
        <v>Email</v>
      </c>
      <c r="AJ6281" s="2" t="str">
        <f>VLOOKUP(DatosTransformados[[#This Row],[Applied Discount Hidden]],Tabla3[#All],2,FALSE)</f>
        <v>No</v>
      </c>
      <c r="AK6281" s="2" t="b">
        <v>0</v>
      </c>
    </row>
    <row r="6282" spans="1:37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">
        <v>21</v>
      </c>
      <c r="O62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2" s="5" t="s">
        <v>33</v>
      </c>
      <c r="Q6282" s="5">
        <v>4</v>
      </c>
      <c r="R6282" s="5" t="s">
        <v>21</v>
      </c>
      <c r="S6282" s="5" t="s">
        <v>24</v>
      </c>
      <c r="T6282" s="5" t="s">
        <v>123</v>
      </c>
      <c r="U6282" s="5">
        <v>16</v>
      </c>
      <c r="V6282" s="5" t="str">
        <f>PROPER(DatosTransformados[[#This Row],[Payment Method Hidden]])</f>
        <v>Credit Card</v>
      </c>
      <c r="W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6282" s="5">
        <v>16</v>
      </c>
      <c r="Y6282" s="5" t="s">
        <v>87</v>
      </c>
      <c r="Z6282" s="5" t="s">
        <v>126</v>
      </c>
      <c r="AA6282" s="5" t="s">
        <v>242</v>
      </c>
      <c r="AB6282" s="6">
        <f>DATEVALUE(DatosTransformados[[#This Row],[Contact Date Hidden]])</f>
        <v>43872</v>
      </c>
      <c r="AC6282" s="6">
        <v>45155</v>
      </c>
      <c r="AD6282" s="5" t="s">
        <v>38</v>
      </c>
      <c r="AE6282" s="5" t="str">
        <f>VLOOKUP(DatosTransformados[[#This Row],[Customer Segment Hidden]],Tabla3[#All],2,FALSE)</f>
        <v>Low</v>
      </c>
      <c r="AF6282" s="12">
        <v>15.153659873952771</v>
      </c>
      <c r="AG6282" s="5">
        <v>10</v>
      </c>
      <c r="AH6282" s="5" t="s">
        <v>63</v>
      </c>
      <c r="AI6282" s="5" t="str">
        <f>IFERROR(VLOOKUP(DatosTransformados[[#This Row],[Preferred Contact Method Hidden]],Tabla3[#All],2,FALSE),DatosTransformados[[#This Row],[Preferred Contact Method Hidden]])</f>
        <v>SMS</v>
      </c>
      <c r="AJ6282" s="5" t="str">
        <f>VLOOKUP(DatosTransformados[[#This Row],[Applied Discount Hidden]],Tabla3[#All],2,FALSE)</f>
        <v>No</v>
      </c>
      <c r="AK6282" s="5" t="b">
        <v>0</v>
      </c>
    </row>
    <row r="6283" spans="1:37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">
        <v>33</v>
      </c>
      <c r="O62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3" s="2" t="s">
        <v>21</v>
      </c>
      <c r="Q6283" s="2">
        <v>0</v>
      </c>
      <c r="R6283" s="2" t="s">
        <v>21</v>
      </c>
      <c r="S6283" s="2" t="s">
        <v>52</v>
      </c>
      <c r="T6283" s="2" t="s">
        <v>117</v>
      </c>
      <c r="U6283" s="2">
        <v>50</v>
      </c>
      <c r="V6283" s="2" t="str">
        <f>PROPER(DatosTransformados[[#This Row],[Payment Method Hidden]])</f>
        <v>Direct Debit</v>
      </c>
      <c r="W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283" s="2">
        <v>2985</v>
      </c>
      <c r="Y6283" s="2"/>
      <c r="Z6283" s="2"/>
      <c r="AA6283" s="2" t="s">
        <v>8863</v>
      </c>
      <c r="AB6283" s="3">
        <f>DATEVALUE(DatosTransformados[[#This Row],[Contact Date Hidden]])</f>
        <v>44475</v>
      </c>
      <c r="AC6283" s="3">
        <v>44573</v>
      </c>
      <c r="AD6283" s="2" t="s">
        <v>38</v>
      </c>
      <c r="AE6283" s="2" t="str">
        <f>VLOOKUP(DatosTransformados[[#This Row],[Customer Segment Hidden]],Tabla3[#All],2,FALSE)</f>
        <v>Low</v>
      </c>
      <c r="AF6283" s="11">
        <v>46.942680670707318</v>
      </c>
      <c r="AG6283" s="2">
        <v>1</v>
      </c>
      <c r="AH6283" s="2" t="s">
        <v>63</v>
      </c>
      <c r="AI6283" s="2" t="str">
        <f>IFERROR(VLOOKUP(DatosTransformados[[#This Row],[Preferred Contact Method Hidden]],Tabla3[#All],2,FALSE),DatosTransformados[[#This Row],[Preferred Contact Method Hidden]])</f>
        <v>SMS</v>
      </c>
      <c r="AJ6283" s="2" t="str">
        <f>VLOOKUP(DatosTransformados[[#This Row],[Applied Discount Hidden]],Tabla3[#All],2,FALSE)</f>
        <v>No</v>
      </c>
      <c r="AK6283" s="2" t="b">
        <v>0</v>
      </c>
    </row>
    <row r="6284" spans="1:37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">
        <v>21</v>
      </c>
      <c r="O62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4" s="5" t="s">
        <v>33</v>
      </c>
      <c r="Q6284" s="5">
        <v>4</v>
      </c>
      <c r="R6284" s="5" t="s">
        <v>33</v>
      </c>
      <c r="S6284" s="5" t="s">
        <v>34</v>
      </c>
      <c r="T6284" s="5" t="s">
        <v>35</v>
      </c>
      <c r="U6284" s="5">
        <v>25</v>
      </c>
      <c r="V6284" s="5" t="str">
        <f>PROPER(DatosTransformados[[#This Row],[Payment Method Hidden]])</f>
        <v>Direct Debit</v>
      </c>
      <c r="W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284" s="5">
        <v>419</v>
      </c>
      <c r="Y6284" s="5"/>
      <c r="Z6284" s="5"/>
      <c r="AA6284" s="5" t="s">
        <v>5687</v>
      </c>
      <c r="AB6284" s="6">
        <f>DATEVALUE(DatosTransformados[[#This Row],[Contact Date Hidden]])</f>
        <v>45009</v>
      </c>
      <c r="AC6284" s="6">
        <v>44282</v>
      </c>
      <c r="AD6284" s="5" t="s">
        <v>38</v>
      </c>
      <c r="AE6284" s="5" t="str">
        <f>VLOOKUP(DatosTransformados[[#This Row],[Customer Segment Hidden]],Tabla3[#All],2,FALSE)</f>
        <v>Low</v>
      </c>
      <c r="AF6284" s="12">
        <v>25.688747519169478</v>
      </c>
      <c r="AG6284" s="5">
        <v>1</v>
      </c>
      <c r="AH6284" s="5" t="s">
        <v>29</v>
      </c>
      <c r="AI6284" s="5" t="str">
        <f>IFERROR(VLOOKUP(DatosTransformados[[#This Row],[Preferred Contact Method Hidden]],Tabla3[#All],2,FALSE),DatosTransformados[[#This Row],[Preferred Contact Method Hidden]])</f>
        <v>Email</v>
      </c>
      <c r="AJ6284" s="5" t="str">
        <f>VLOOKUP(DatosTransformados[[#This Row],[Applied Discount Hidden]],Tabla3[#All],2,FALSE)</f>
        <v>No</v>
      </c>
      <c r="AK6284" s="5" t="b">
        <v>0</v>
      </c>
    </row>
    <row r="6285" spans="1:37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">
        <v>21</v>
      </c>
      <c r="O62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5" s="2" t="s">
        <v>33</v>
      </c>
      <c r="Q6285" s="2">
        <v>3</v>
      </c>
      <c r="R6285" s="2" t="s">
        <v>21</v>
      </c>
      <c r="S6285" s="2" t="s">
        <v>24</v>
      </c>
      <c r="T6285" s="2" t="s">
        <v>25</v>
      </c>
      <c r="U6285" s="2">
        <v>26</v>
      </c>
      <c r="V6285" s="2" t="str">
        <f>PROPER(DatosTransformados[[#This Row],[Payment Method Hidden]])</f>
        <v>Credit Card</v>
      </c>
      <c r="W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285" s="2">
        <v>325</v>
      </c>
      <c r="Y6285" s="2"/>
      <c r="Z6285" s="2"/>
      <c r="AA6285" s="2" t="s">
        <v>957</v>
      </c>
      <c r="AB6285" s="3">
        <f>DATEVALUE(DatosTransformados[[#This Row],[Contact Date Hidden]])</f>
        <v>44919</v>
      </c>
      <c r="AC6285" s="3">
        <v>45160</v>
      </c>
      <c r="AD6285" s="2" t="s">
        <v>38</v>
      </c>
      <c r="AE6285" s="2" t="str">
        <f>VLOOKUP(DatosTransformados[[#This Row],[Customer Segment Hidden]],Tabla3[#All],2,FALSE)</f>
        <v>Low</v>
      </c>
      <c r="AF6285" s="11">
        <v>21.811854529281408</v>
      </c>
      <c r="AG6285" s="2">
        <v>4</v>
      </c>
      <c r="AH6285" s="2" t="s">
        <v>29</v>
      </c>
      <c r="AI6285" s="2" t="str">
        <f>IFERROR(VLOOKUP(DatosTransformados[[#This Row],[Preferred Contact Method Hidden]],Tabla3[#All],2,FALSE),DatosTransformados[[#This Row],[Preferred Contact Method Hidden]])</f>
        <v>Email</v>
      </c>
      <c r="AJ6285" s="2" t="str">
        <f>VLOOKUP(DatosTransformados[[#This Row],[Applied Discount Hidden]],Tabla3[#All],2,FALSE)</f>
        <v>No</v>
      </c>
      <c r="AK6285" s="2" t="b">
        <v>0</v>
      </c>
    </row>
    <row r="6286" spans="1:37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">
        <v>21</v>
      </c>
      <c r="O62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6" s="5" t="s">
        <v>21</v>
      </c>
      <c r="Q6286" s="5">
        <v>0</v>
      </c>
      <c r="R6286" s="5" t="s">
        <v>33</v>
      </c>
      <c r="S6286" s="5" t="s">
        <v>52</v>
      </c>
      <c r="T6286" s="5" t="s">
        <v>117</v>
      </c>
      <c r="U6286" s="5">
        <v>46</v>
      </c>
      <c r="V6286" s="5" t="str">
        <f>PROPER(DatosTransformados[[#This Row],[Payment Method Hidden]])</f>
        <v>Direct Debit</v>
      </c>
      <c r="W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286" s="5">
        <v>3096</v>
      </c>
      <c r="Y6286" s="5" t="s">
        <v>134</v>
      </c>
      <c r="Z6286" s="5" t="s">
        <v>135</v>
      </c>
      <c r="AA6286" s="5" t="s">
        <v>5136</v>
      </c>
      <c r="AB6286" s="6">
        <f>DATEVALUE(DatosTransformados[[#This Row],[Contact Date Hidden]])</f>
        <v>43976</v>
      </c>
      <c r="AC6286" s="6">
        <v>45230</v>
      </c>
      <c r="AD6286" s="5" t="s">
        <v>44</v>
      </c>
      <c r="AE6286" s="5" t="str">
        <f>VLOOKUP(DatosTransformados[[#This Row],[Customer Segment Hidden]],Tabla3[#All],2,FALSE)</f>
        <v>Medium</v>
      </c>
      <c r="AF6286" s="12">
        <v>45.629224692084676</v>
      </c>
      <c r="AG6286" s="5">
        <v>2</v>
      </c>
      <c r="AH6286" s="5" t="s">
        <v>49</v>
      </c>
      <c r="AI6286" s="5" t="str">
        <f>IFERROR(VLOOKUP(DatosTransformados[[#This Row],[Preferred Contact Method Hidden]],Tabla3[#All],2,FALSE),DatosTransformados[[#This Row],[Preferred Contact Method Hidden]])</f>
        <v>Phone</v>
      </c>
      <c r="AJ6286" s="5" t="str">
        <f>VLOOKUP(DatosTransformados[[#This Row],[Applied Discount Hidden]],Tabla3[#All],2,FALSE)</f>
        <v>No</v>
      </c>
      <c r="AK6286" s="5" t="b">
        <v>0</v>
      </c>
    </row>
    <row r="6287" spans="1:37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">
        <v>21</v>
      </c>
      <c r="O62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7" s="2" t="s">
        <v>21</v>
      </c>
      <c r="Q6287" s="2">
        <v>0</v>
      </c>
      <c r="R6287" s="2" t="s">
        <v>21</v>
      </c>
      <c r="S6287" s="2" t="s">
        <v>24</v>
      </c>
      <c r="T6287" s="2" t="s">
        <v>117</v>
      </c>
      <c r="U6287" s="2">
        <v>32</v>
      </c>
      <c r="V6287" s="2" t="str">
        <f>PROPER(DatosTransformados[[#This Row],[Payment Method Hidden]])</f>
        <v>Direct Debit</v>
      </c>
      <c r="W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287" s="2">
        <v>664</v>
      </c>
      <c r="Y6287" s="2"/>
      <c r="Z6287" s="2"/>
      <c r="AA6287" s="2" t="s">
        <v>2565</v>
      </c>
      <c r="AB6287" s="3">
        <f>DATEVALUE(DatosTransformados[[#This Row],[Contact Date Hidden]])</f>
        <v>43940</v>
      </c>
      <c r="AC6287" s="3">
        <v>43847</v>
      </c>
      <c r="AD6287" s="2" t="s">
        <v>38</v>
      </c>
      <c r="AE6287" s="2" t="str">
        <f>VLOOKUP(DatosTransformados[[#This Row],[Customer Segment Hidden]],Tabla3[#All],2,FALSE)</f>
        <v>Low</v>
      </c>
      <c r="AF6287" s="11">
        <v>27.567788524593499</v>
      </c>
      <c r="AG6287" s="2">
        <v>1</v>
      </c>
      <c r="AH6287" s="2" t="s">
        <v>29</v>
      </c>
      <c r="AI6287" s="2" t="str">
        <f>IFERROR(VLOOKUP(DatosTransformados[[#This Row],[Preferred Contact Method Hidden]],Tabla3[#All],2,FALSE),DatosTransformados[[#This Row],[Preferred Contact Method Hidden]])</f>
        <v>Email</v>
      </c>
      <c r="AJ6287" s="2" t="str">
        <f>VLOOKUP(DatosTransformados[[#This Row],[Applied Discount Hidden]],Tabla3[#All],2,FALSE)</f>
        <v>Yes</v>
      </c>
      <c r="AK6287" s="2" t="b">
        <v>1</v>
      </c>
    </row>
    <row r="6288" spans="1:37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">
        <v>21</v>
      </c>
      <c r="O62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8" s="5" t="s">
        <v>33</v>
      </c>
      <c r="Q6288" s="5">
        <v>6</v>
      </c>
      <c r="R6288" s="5" t="s">
        <v>21</v>
      </c>
      <c r="S6288" s="5" t="s">
        <v>52</v>
      </c>
      <c r="T6288" s="5" t="s">
        <v>123</v>
      </c>
      <c r="U6288" s="5">
        <v>11</v>
      </c>
      <c r="V6288" s="5" t="str">
        <f>PROPER(DatosTransformados[[#This Row],[Payment Method Hidden]])</f>
        <v>Credit Card</v>
      </c>
      <c r="W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288" s="5">
        <v>351</v>
      </c>
      <c r="Y6288" s="5"/>
      <c r="Z6288" s="5"/>
      <c r="AA6288" s="5" t="s">
        <v>1024</v>
      </c>
      <c r="AB6288" s="6">
        <f>DATEVALUE(DatosTransformados[[#This Row],[Contact Date Hidden]])</f>
        <v>44922</v>
      </c>
      <c r="AC6288" s="6">
        <v>43916</v>
      </c>
      <c r="AD6288" s="5" t="s">
        <v>44</v>
      </c>
      <c r="AE6288" s="5" t="str">
        <f>VLOOKUP(DatosTransformados[[#This Row],[Customer Segment Hidden]],Tabla3[#All],2,FALSE)</f>
        <v>Medium</v>
      </c>
      <c r="AF6288" s="12">
        <v>12.73291429506714</v>
      </c>
      <c r="AG6288" s="5">
        <v>7</v>
      </c>
      <c r="AH6288" s="5" t="s">
        <v>49</v>
      </c>
      <c r="AI6288" s="5" t="str">
        <f>IFERROR(VLOOKUP(DatosTransformados[[#This Row],[Preferred Contact Method Hidden]],Tabla3[#All],2,FALSE),DatosTransformados[[#This Row],[Preferred Contact Method Hidden]])</f>
        <v>Phone</v>
      </c>
      <c r="AJ6288" s="5" t="str">
        <f>VLOOKUP(DatosTransformados[[#This Row],[Applied Discount Hidden]],Tabla3[#All],2,FALSE)</f>
        <v>Yes</v>
      </c>
      <c r="AK6288" s="5" t="b">
        <v>1</v>
      </c>
    </row>
    <row r="6289" spans="1:37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">
        <v>21</v>
      </c>
      <c r="O62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89" s="2" t="s">
        <v>33</v>
      </c>
      <c r="Q6289" s="2">
        <v>6</v>
      </c>
      <c r="R6289" s="2" t="s">
        <v>21</v>
      </c>
      <c r="S6289" s="2" t="s">
        <v>34</v>
      </c>
      <c r="T6289" s="2" t="s">
        <v>35</v>
      </c>
      <c r="U6289" s="2">
        <v>7</v>
      </c>
      <c r="V6289" s="2" t="str">
        <f>PROPER(DatosTransformados[[#This Row],[Payment Method Hidden]])</f>
        <v>Direct Debit</v>
      </c>
      <c r="W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289" s="2">
        <v>310</v>
      </c>
      <c r="Y6289" s="2"/>
      <c r="Z6289" s="2"/>
      <c r="AA6289" s="2" t="s">
        <v>5743</v>
      </c>
      <c r="AB6289" s="3">
        <f>DATEVALUE(DatosTransformados[[#This Row],[Contact Date Hidden]])</f>
        <v>43947</v>
      </c>
      <c r="AC6289" s="3">
        <v>43891</v>
      </c>
      <c r="AD6289" s="2" t="s">
        <v>44</v>
      </c>
      <c r="AE6289" s="2" t="str">
        <f>VLOOKUP(DatosTransformados[[#This Row],[Customer Segment Hidden]],Tabla3[#All],2,FALSE)</f>
        <v>Medium</v>
      </c>
      <c r="AF6289" s="11">
        <v>6.3110955770656272</v>
      </c>
      <c r="AG6289" s="2">
        <v>1</v>
      </c>
      <c r="AH6289" s="2" t="s">
        <v>29</v>
      </c>
      <c r="AI6289" s="2" t="str">
        <f>IFERROR(VLOOKUP(DatosTransformados[[#This Row],[Preferred Contact Method Hidden]],Tabla3[#All],2,FALSE),DatosTransformados[[#This Row],[Preferred Contact Method Hidden]])</f>
        <v>Email</v>
      </c>
      <c r="AJ6289" s="2" t="str">
        <f>VLOOKUP(DatosTransformados[[#This Row],[Applied Discount Hidden]],Tabla3[#All],2,FALSE)</f>
        <v>No</v>
      </c>
      <c r="AK6289" s="2" t="b">
        <v>0</v>
      </c>
    </row>
    <row r="6290" spans="1:37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">
        <v>21</v>
      </c>
      <c r="O62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0" s="5" t="s">
        <v>33</v>
      </c>
      <c r="Q6290" s="5">
        <v>4</v>
      </c>
      <c r="R6290" s="5" t="s">
        <v>21</v>
      </c>
      <c r="S6290" s="5" t="s">
        <v>52</v>
      </c>
      <c r="T6290" s="5" t="s">
        <v>123</v>
      </c>
      <c r="U6290" s="5">
        <v>7</v>
      </c>
      <c r="V6290" s="5" t="str">
        <f>PROPER(DatosTransformados[[#This Row],[Payment Method Hidden]])</f>
        <v>Credit Card</v>
      </c>
      <c r="W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290" s="5">
        <v>372</v>
      </c>
      <c r="Y6290" s="5"/>
      <c r="Z6290" s="5"/>
      <c r="AA6290" s="5" t="s">
        <v>8871</v>
      </c>
      <c r="AB6290" s="6">
        <f>DATEVALUE(DatosTransformados[[#This Row],[Contact Date Hidden]])</f>
        <v>43870</v>
      </c>
      <c r="AC6290" s="6">
        <v>45100</v>
      </c>
      <c r="AD6290" s="5" t="s">
        <v>44</v>
      </c>
      <c r="AE6290" s="5" t="str">
        <f>VLOOKUP(DatosTransformados[[#This Row],[Customer Segment Hidden]],Tabla3[#All],2,FALSE)</f>
        <v>Medium</v>
      </c>
      <c r="AF6290" s="12">
        <v>6.5241239786004854</v>
      </c>
      <c r="AG6290" s="5">
        <v>3</v>
      </c>
      <c r="AH6290" s="5" t="s">
        <v>49</v>
      </c>
      <c r="AI6290" s="5" t="str">
        <f>IFERROR(VLOOKUP(DatosTransformados[[#This Row],[Preferred Contact Method Hidden]],Tabla3[#All],2,FALSE),DatosTransformados[[#This Row],[Preferred Contact Method Hidden]])</f>
        <v>Phone</v>
      </c>
      <c r="AJ6290" s="5" t="str">
        <f>VLOOKUP(DatosTransformados[[#This Row],[Applied Discount Hidden]],Tabla3[#All],2,FALSE)</f>
        <v>No</v>
      </c>
      <c r="AK6290" s="5" t="b">
        <v>0</v>
      </c>
    </row>
    <row r="6291" spans="1:37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">
        <v>33</v>
      </c>
      <c r="O62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1" s="2" t="s">
        <v>21</v>
      </c>
      <c r="Q6291" s="2">
        <v>0</v>
      </c>
      <c r="R6291" s="2" t="s">
        <v>33</v>
      </c>
      <c r="S6291" s="2" t="s">
        <v>52</v>
      </c>
      <c r="T6291" s="2" t="s">
        <v>35</v>
      </c>
      <c r="U6291" s="2">
        <v>27</v>
      </c>
      <c r="V6291" s="2" t="str">
        <f>PROPER(DatosTransformados[[#This Row],[Payment Method Hidden]])</f>
        <v>Direct Debit</v>
      </c>
      <c r="W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291" s="2">
        <v>936</v>
      </c>
      <c r="Y6291" s="2"/>
      <c r="Z6291" s="2"/>
      <c r="AA6291" s="2" t="s">
        <v>2533</v>
      </c>
      <c r="AB6291" s="3">
        <f>DATEVALUE(DatosTransformados[[#This Row],[Contact Date Hidden]])</f>
        <v>44970</v>
      </c>
      <c r="AC6291" s="3">
        <v>45002</v>
      </c>
      <c r="AD6291" s="2" t="s">
        <v>28</v>
      </c>
      <c r="AE6291" s="2" t="str">
        <f>VLOOKUP(DatosTransformados[[#This Row],[Customer Segment Hidden]],Tabla3[#All],2,FALSE)</f>
        <v>High</v>
      </c>
      <c r="AF6291" s="11">
        <v>23.284683722273559</v>
      </c>
      <c r="AG6291" s="2">
        <v>2</v>
      </c>
      <c r="AH6291" s="2" t="s">
        <v>29</v>
      </c>
      <c r="AI6291" s="2" t="str">
        <f>IFERROR(VLOOKUP(DatosTransformados[[#This Row],[Preferred Contact Method Hidden]],Tabla3[#All],2,FALSE),DatosTransformados[[#This Row],[Preferred Contact Method Hidden]])</f>
        <v>Email</v>
      </c>
      <c r="AJ6291" s="2" t="str">
        <f>VLOOKUP(DatosTransformados[[#This Row],[Applied Discount Hidden]],Tabla3[#All],2,FALSE)</f>
        <v>Yes</v>
      </c>
      <c r="AK6291" s="2" t="b">
        <v>1</v>
      </c>
    </row>
    <row r="6292" spans="1:37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">
        <v>21</v>
      </c>
      <c r="O62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2" s="5" t="s">
        <v>21</v>
      </c>
      <c r="Q6292" s="5">
        <v>0</v>
      </c>
      <c r="R6292" s="5" t="s">
        <v>33</v>
      </c>
      <c r="S6292" s="5" t="s">
        <v>24</v>
      </c>
      <c r="T6292" s="5" t="s">
        <v>35</v>
      </c>
      <c r="U6292" s="5">
        <v>31</v>
      </c>
      <c r="V6292" s="5" t="str">
        <f>PROPER(DatosTransformados[[#This Row],[Payment Method Hidden]])</f>
        <v>Direct Debit</v>
      </c>
      <c r="W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292" s="5">
        <v>895</v>
      </c>
      <c r="Y6292" s="5"/>
      <c r="Z6292" s="5"/>
      <c r="AA6292" s="5" t="s">
        <v>2438</v>
      </c>
      <c r="AB6292" s="6">
        <f>DATEVALUE(DatosTransformados[[#This Row],[Contact Date Hidden]])</f>
        <v>44909</v>
      </c>
      <c r="AC6292" s="6">
        <v>45086</v>
      </c>
      <c r="AD6292" s="5" t="s">
        <v>28</v>
      </c>
      <c r="AE6292" s="5" t="str">
        <f>VLOOKUP(DatosTransformados[[#This Row],[Customer Segment Hidden]],Tabla3[#All],2,FALSE)</f>
        <v>High</v>
      </c>
      <c r="AF6292" s="12">
        <v>25.703927640608629</v>
      </c>
      <c r="AG6292" s="5">
        <v>8</v>
      </c>
      <c r="AH6292" s="5" t="s">
        <v>49</v>
      </c>
      <c r="AI6292" s="5" t="str">
        <f>IFERROR(VLOOKUP(DatosTransformados[[#This Row],[Preferred Contact Method Hidden]],Tabla3[#All],2,FALSE),DatosTransformados[[#This Row],[Preferred Contact Method Hidden]])</f>
        <v>Phone</v>
      </c>
      <c r="AJ6292" s="5" t="str">
        <f>VLOOKUP(DatosTransformados[[#This Row],[Applied Discount Hidden]],Tabla3[#All],2,FALSE)</f>
        <v>Yes</v>
      </c>
      <c r="AK6292" s="5" t="b">
        <v>1</v>
      </c>
    </row>
    <row r="6293" spans="1:37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">
        <v>33</v>
      </c>
      <c r="O62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3" s="2" t="s">
        <v>21</v>
      </c>
      <c r="Q6293" s="2">
        <v>0</v>
      </c>
      <c r="R6293" s="2" t="s">
        <v>21</v>
      </c>
      <c r="S6293" s="2" t="s">
        <v>24</v>
      </c>
      <c r="T6293" s="2" t="s">
        <v>35</v>
      </c>
      <c r="U6293" s="2">
        <v>27</v>
      </c>
      <c r="V6293" s="2" t="str">
        <f>PROPER(DatosTransformados[[#This Row],[Payment Method Hidden]])</f>
        <v>Direct Debit</v>
      </c>
      <c r="W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293" s="2">
        <v>221</v>
      </c>
      <c r="Y6293" s="2" t="s">
        <v>87</v>
      </c>
      <c r="Z6293" s="2" t="s">
        <v>180</v>
      </c>
      <c r="AA6293" s="2" t="s">
        <v>2379</v>
      </c>
      <c r="AB6293" s="3">
        <f>DATEVALUE(DatosTransformados[[#This Row],[Contact Date Hidden]])</f>
        <v>44446</v>
      </c>
      <c r="AC6293" s="3">
        <v>45041</v>
      </c>
      <c r="AD6293" s="2" t="s">
        <v>38</v>
      </c>
      <c r="AE6293" s="2" t="str">
        <f>VLOOKUP(DatosTransformados[[#This Row],[Customer Segment Hidden]],Tabla3[#All],2,FALSE)</f>
        <v>Low</v>
      </c>
      <c r="AF6293" s="11">
        <v>22.901304177166072</v>
      </c>
      <c r="AG6293" s="2">
        <v>5</v>
      </c>
      <c r="AH6293" s="2" t="s">
        <v>49</v>
      </c>
      <c r="AI6293" s="2" t="str">
        <f>IFERROR(VLOOKUP(DatosTransformados[[#This Row],[Preferred Contact Method Hidden]],Tabla3[#All],2,FALSE),DatosTransformados[[#This Row],[Preferred Contact Method Hidden]])</f>
        <v>Phone</v>
      </c>
      <c r="AJ6293" s="2" t="str">
        <f>VLOOKUP(DatosTransformados[[#This Row],[Applied Discount Hidden]],Tabla3[#All],2,FALSE)</f>
        <v>No</v>
      </c>
      <c r="AK6293" s="2" t="b">
        <v>0</v>
      </c>
    </row>
    <row r="6294" spans="1:37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">
        <v>33</v>
      </c>
      <c r="O62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4" s="5" t="s">
        <v>21</v>
      </c>
      <c r="Q6294" s="5">
        <v>0</v>
      </c>
      <c r="R6294" s="5" t="s">
        <v>21</v>
      </c>
      <c r="S6294" s="5" t="s">
        <v>24</v>
      </c>
      <c r="T6294" s="5" t="s">
        <v>117</v>
      </c>
      <c r="U6294" s="5">
        <v>24</v>
      </c>
      <c r="V6294" s="5" t="str">
        <f>PROPER(DatosTransformados[[#This Row],[Payment Method Hidden]])</f>
        <v>Direct Debit</v>
      </c>
      <c r="W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294" s="5">
        <v>40</v>
      </c>
      <c r="Y6294" s="5" t="s">
        <v>42</v>
      </c>
      <c r="Z6294" s="5" t="s">
        <v>359</v>
      </c>
      <c r="AA6294" s="5" t="s">
        <v>6373</v>
      </c>
      <c r="AB6294" s="6">
        <f>DATEVALUE(DatosTransformados[[#This Row],[Contact Date Hidden]])</f>
        <v>44362</v>
      </c>
      <c r="AC6294" s="6">
        <v>44268</v>
      </c>
      <c r="AD6294" s="5" t="s">
        <v>28</v>
      </c>
      <c r="AE6294" s="5" t="str">
        <f>VLOOKUP(DatosTransformados[[#This Row],[Customer Segment Hidden]],Tabla3[#All],2,FALSE)</f>
        <v>High</v>
      </c>
      <c r="AF6294" s="12">
        <v>19.27156790352587</v>
      </c>
      <c r="AG6294" s="5">
        <v>2</v>
      </c>
      <c r="AH6294" s="5" t="s">
        <v>29</v>
      </c>
      <c r="AI6294" s="5" t="str">
        <f>IFERROR(VLOOKUP(DatosTransformados[[#This Row],[Preferred Contact Method Hidden]],Tabla3[#All],2,FALSE),DatosTransformados[[#This Row],[Preferred Contact Method Hidden]])</f>
        <v>Email</v>
      </c>
      <c r="AJ6294" s="5" t="str">
        <f>VLOOKUP(DatosTransformados[[#This Row],[Applied Discount Hidden]],Tabla3[#All],2,FALSE)</f>
        <v>Yes</v>
      </c>
      <c r="AK6294" s="5" t="b">
        <v>1</v>
      </c>
    </row>
    <row r="6295" spans="1:37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">
        <v>21</v>
      </c>
      <c r="O62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5" s="2" t="s">
        <v>33</v>
      </c>
      <c r="Q6295" s="2">
        <v>6</v>
      </c>
      <c r="R6295" s="2" t="s">
        <v>21</v>
      </c>
      <c r="S6295" s="2" t="s">
        <v>52</v>
      </c>
      <c r="T6295" s="2" t="s">
        <v>117</v>
      </c>
      <c r="U6295" s="2">
        <v>13</v>
      </c>
      <c r="V6295" s="2" t="str">
        <f>PROPER(DatosTransformados[[#This Row],[Payment Method Hidden]])</f>
        <v>Direct Debit</v>
      </c>
      <c r="W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295" s="2">
        <v>425</v>
      </c>
      <c r="Y6295" s="2"/>
      <c r="Z6295" s="2"/>
      <c r="AA6295" s="2" t="s">
        <v>1443</v>
      </c>
      <c r="AB6295" s="3">
        <f>DATEVALUE(DatosTransformados[[#This Row],[Contact Date Hidden]])</f>
        <v>45006</v>
      </c>
      <c r="AC6295" s="3">
        <v>45116</v>
      </c>
      <c r="AD6295" s="2" t="s">
        <v>28</v>
      </c>
      <c r="AE6295" s="2" t="str">
        <f>VLOOKUP(DatosTransformados[[#This Row],[Customer Segment Hidden]],Tabla3[#All],2,FALSE)</f>
        <v>High</v>
      </c>
      <c r="AF6295" s="11">
        <v>13.269209025319689</v>
      </c>
      <c r="AG6295" s="2">
        <v>3</v>
      </c>
      <c r="AH6295" s="2" t="s">
        <v>29</v>
      </c>
      <c r="AI6295" s="2" t="str">
        <f>IFERROR(VLOOKUP(DatosTransformados[[#This Row],[Preferred Contact Method Hidden]],Tabla3[#All],2,FALSE),DatosTransformados[[#This Row],[Preferred Contact Method Hidden]])</f>
        <v>Email</v>
      </c>
      <c r="AJ6295" s="2" t="str">
        <f>VLOOKUP(DatosTransformados[[#This Row],[Applied Discount Hidden]],Tabla3[#All],2,FALSE)</f>
        <v>Yes</v>
      </c>
      <c r="AK6295" s="2" t="b">
        <v>1</v>
      </c>
    </row>
    <row r="6296" spans="1:37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">
        <v>33</v>
      </c>
      <c r="O62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6" s="5" t="s">
        <v>21</v>
      </c>
      <c r="Q6296" s="5">
        <v>0</v>
      </c>
      <c r="R6296" s="5" t="s">
        <v>33</v>
      </c>
      <c r="S6296" s="5" t="s">
        <v>24</v>
      </c>
      <c r="T6296" s="5" t="s">
        <v>123</v>
      </c>
      <c r="U6296" s="5">
        <v>29</v>
      </c>
      <c r="V6296" s="5" t="str">
        <f>PROPER(DatosTransformados[[#This Row],[Payment Method Hidden]])</f>
        <v>Credit Card</v>
      </c>
      <c r="W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296" s="5">
        <v>546</v>
      </c>
      <c r="Y6296" s="5"/>
      <c r="Z6296" s="5"/>
      <c r="AA6296" s="5" t="s">
        <v>1832</v>
      </c>
      <c r="AB6296" s="6">
        <f>DATEVALUE(DatosTransformados[[#This Row],[Contact Date Hidden]])</f>
        <v>44416</v>
      </c>
      <c r="AC6296" s="6">
        <v>44385</v>
      </c>
      <c r="AD6296" s="5" t="s">
        <v>38</v>
      </c>
      <c r="AE6296" s="5" t="str">
        <f>VLOOKUP(DatosTransformados[[#This Row],[Customer Segment Hidden]],Tabla3[#All],2,FALSE)</f>
        <v>Low</v>
      </c>
      <c r="AF6296" s="12">
        <v>32.372137026571558</v>
      </c>
      <c r="AG6296" s="5">
        <v>10</v>
      </c>
      <c r="AH6296" s="5" t="s">
        <v>49</v>
      </c>
      <c r="AI6296" s="5" t="str">
        <f>IFERROR(VLOOKUP(DatosTransformados[[#This Row],[Preferred Contact Method Hidden]],Tabla3[#All],2,FALSE),DatosTransformados[[#This Row],[Preferred Contact Method Hidden]])</f>
        <v>Phone</v>
      </c>
      <c r="AJ6296" s="5" t="str">
        <f>VLOOKUP(DatosTransformados[[#This Row],[Applied Discount Hidden]],Tabla3[#All],2,FALSE)</f>
        <v>Yes</v>
      </c>
      <c r="AK6296" s="5" t="b">
        <v>1</v>
      </c>
    </row>
    <row r="6297" spans="1:37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">
        <v>21</v>
      </c>
      <c r="O62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7" s="2" t="s">
        <v>21</v>
      </c>
      <c r="Q6297" s="2">
        <v>0</v>
      </c>
      <c r="R6297" s="2" t="s">
        <v>21</v>
      </c>
      <c r="S6297" s="2" t="s">
        <v>24</v>
      </c>
      <c r="T6297" s="2" t="s">
        <v>207</v>
      </c>
      <c r="U6297" s="2">
        <v>11</v>
      </c>
      <c r="V6297" s="2" t="str">
        <f>PROPER(DatosTransformados[[#This Row],[Payment Method Hidden]])</f>
        <v>Paper Check</v>
      </c>
      <c r="W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297" s="2">
        <v>11</v>
      </c>
      <c r="Y6297" s="2"/>
      <c r="Z6297" s="2"/>
      <c r="AA6297" s="2" t="s">
        <v>2855</v>
      </c>
      <c r="AB6297" s="3">
        <f>DATEVALUE(DatosTransformados[[#This Row],[Contact Date Hidden]])</f>
        <v>43974</v>
      </c>
      <c r="AC6297" s="3">
        <v>44097</v>
      </c>
      <c r="AD6297" s="2" t="s">
        <v>28</v>
      </c>
      <c r="AE6297" s="2" t="str">
        <f>VLOOKUP(DatosTransformados[[#This Row],[Customer Segment Hidden]],Tabla3[#All],2,FALSE)</f>
        <v>High</v>
      </c>
      <c r="AF6297" s="11">
        <v>10.322474885640551</v>
      </c>
      <c r="AG6297" s="2">
        <v>0</v>
      </c>
      <c r="AH6297" s="2" t="s">
        <v>29</v>
      </c>
      <c r="AI6297" s="2" t="str">
        <f>IFERROR(VLOOKUP(DatosTransformados[[#This Row],[Preferred Contact Method Hidden]],Tabla3[#All],2,FALSE),DatosTransformados[[#This Row],[Preferred Contact Method Hidden]])</f>
        <v>Email</v>
      </c>
      <c r="AJ6297" s="2" t="str">
        <f>VLOOKUP(DatosTransformados[[#This Row],[Applied Discount Hidden]],Tabla3[#All],2,FALSE)</f>
        <v>No</v>
      </c>
      <c r="AK6297" s="2" t="b">
        <v>0</v>
      </c>
    </row>
    <row r="6298" spans="1:37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">
        <v>21</v>
      </c>
      <c r="O62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8" s="5" t="s">
        <v>21</v>
      </c>
      <c r="Q6298" s="5">
        <v>0</v>
      </c>
      <c r="R6298" s="5" t="s">
        <v>21</v>
      </c>
      <c r="S6298" s="5" t="s">
        <v>24</v>
      </c>
      <c r="T6298" s="5" t="s">
        <v>35</v>
      </c>
      <c r="U6298" s="5">
        <v>29</v>
      </c>
      <c r="V6298" s="5" t="str">
        <f>PROPER(DatosTransformados[[#This Row],[Payment Method Hidden]])</f>
        <v>Direct Debit</v>
      </c>
      <c r="W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298" s="5">
        <v>351</v>
      </c>
      <c r="Y6298" s="5"/>
      <c r="Z6298" s="5"/>
      <c r="AA6298" s="5" t="s">
        <v>5283</v>
      </c>
      <c r="AB6298" s="6">
        <f>DATEVALUE(DatosTransformados[[#This Row],[Contact Date Hidden]])</f>
        <v>45274</v>
      </c>
      <c r="AC6298" s="6">
        <v>44049</v>
      </c>
      <c r="AD6298" s="5" t="s">
        <v>38</v>
      </c>
      <c r="AE6298" s="5" t="str">
        <f>VLOOKUP(DatosTransformados[[#This Row],[Customer Segment Hidden]],Tabla3[#All],2,FALSE)</f>
        <v>Low</v>
      </c>
      <c r="AF6298" s="12">
        <v>27.480005618761751</v>
      </c>
      <c r="AG6298" s="5">
        <v>2</v>
      </c>
      <c r="AH6298" s="5" t="s">
        <v>29</v>
      </c>
      <c r="AI6298" s="5" t="str">
        <f>IFERROR(VLOOKUP(DatosTransformados[[#This Row],[Preferred Contact Method Hidden]],Tabla3[#All],2,FALSE),DatosTransformados[[#This Row],[Preferred Contact Method Hidden]])</f>
        <v>Email</v>
      </c>
      <c r="AJ6298" s="5" t="str">
        <f>VLOOKUP(DatosTransformados[[#This Row],[Applied Discount Hidden]],Tabla3[#All],2,FALSE)</f>
        <v>Yes</v>
      </c>
      <c r="AK6298" s="5" t="b">
        <v>1</v>
      </c>
    </row>
    <row r="6299" spans="1:37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">
        <v>21</v>
      </c>
      <c r="O62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299" s="2" t="s">
        <v>33</v>
      </c>
      <c r="Q6299" s="2">
        <v>2</v>
      </c>
      <c r="R6299" s="2" t="s">
        <v>21</v>
      </c>
      <c r="S6299" s="2" t="s">
        <v>24</v>
      </c>
      <c r="T6299" s="2" t="s">
        <v>117</v>
      </c>
      <c r="U6299" s="2">
        <v>13</v>
      </c>
      <c r="V6299" s="2" t="str">
        <f>PROPER(DatosTransformados[[#This Row],[Payment Method Hidden]])</f>
        <v>Direct Debit</v>
      </c>
      <c r="W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299" s="2">
        <v>594</v>
      </c>
      <c r="Y6299" s="2"/>
      <c r="Z6299" s="2"/>
      <c r="AA6299" s="2" t="s">
        <v>5860</v>
      </c>
      <c r="AB6299" s="3">
        <f>DATEVALUE(DatosTransformados[[#This Row],[Contact Date Hidden]])</f>
        <v>44530</v>
      </c>
      <c r="AC6299" s="3">
        <v>44666</v>
      </c>
      <c r="AD6299" s="2" t="s">
        <v>44</v>
      </c>
      <c r="AE6299" s="2" t="str">
        <f>VLOOKUP(DatosTransformados[[#This Row],[Customer Segment Hidden]],Tabla3[#All],2,FALSE)</f>
        <v>Medium</v>
      </c>
      <c r="AF6299" s="11">
        <v>12.887412380164379</v>
      </c>
      <c r="AG6299" s="2">
        <v>8</v>
      </c>
      <c r="AH6299" s="2" t="s">
        <v>63</v>
      </c>
      <c r="AI6299" s="2" t="str">
        <f>IFERROR(VLOOKUP(DatosTransformados[[#This Row],[Preferred Contact Method Hidden]],Tabla3[#All],2,FALSE),DatosTransformados[[#This Row],[Preferred Contact Method Hidden]])</f>
        <v>SMS</v>
      </c>
      <c r="AJ6299" s="2" t="str">
        <f>VLOOKUP(DatosTransformados[[#This Row],[Applied Discount Hidden]],Tabla3[#All],2,FALSE)</f>
        <v>No</v>
      </c>
      <c r="AK6299" s="2" t="b">
        <v>0</v>
      </c>
    </row>
    <row r="6300" spans="1:37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">
        <v>21</v>
      </c>
      <c r="O63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0" s="5" t="s">
        <v>21</v>
      </c>
      <c r="Q6300" s="5">
        <v>0</v>
      </c>
      <c r="R6300" s="5" t="s">
        <v>21</v>
      </c>
      <c r="S6300" s="5" t="s">
        <v>52</v>
      </c>
      <c r="T6300" s="5" t="s">
        <v>117</v>
      </c>
      <c r="U6300" s="5">
        <v>10</v>
      </c>
      <c r="V6300" s="5" t="str">
        <f>PROPER(DatosTransformados[[#This Row],[Payment Method Hidden]])</f>
        <v>Direct Debit</v>
      </c>
      <c r="W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300" s="5">
        <v>308</v>
      </c>
      <c r="Y6300" s="5"/>
      <c r="Z6300" s="5"/>
      <c r="AA6300" s="5" t="s">
        <v>1977</v>
      </c>
      <c r="AB6300" s="6">
        <f>DATEVALUE(DatosTransformados[[#This Row],[Contact Date Hidden]])</f>
        <v>44247</v>
      </c>
      <c r="AC6300" s="6">
        <v>44584</v>
      </c>
      <c r="AD6300" s="5" t="s">
        <v>44</v>
      </c>
      <c r="AE6300" s="5" t="str">
        <f>VLOOKUP(DatosTransformados[[#This Row],[Customer Segment Hidden]],Tabla3[#All],2,FALSE)</f>
        <v>Medium</v>
      </c>
      <c r="AF6300" s="12">
        <v>8.7653362913233561</v>
      </c>
      <c r="AG6300" s="5">
        <v>0</v>
      </c>
      <c r="AH6300" s="5" t="s">
        <v>63</v>
      </c>
      <c r="AI6300" s="5" t="str">
        <f>IFERROR(VLOOKUP(DatosTransformados[[#This Row],[Preferred Contact Method Hidden]],Tabla3[#All],2,FALSE),DatosTransformados[[#This Row],[Preferred Contact Method Hidden]])</f>
        <v>SMS</v>
      </c>
      <c r="AJ6300" s="5" t="str">
        <f>VLOOKUP(DatosTransformados[[#This Row],[Applied Discount Hidden]],Tabla3[#All],2,FALSE)</f>
        <v>Yes</v>
      </c>
      <c r="AK6300" s="5" t="b">
        <v>1</v>
      </c>
    </row>
    <row r="6301" spans="1:37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">
        <v>21</v>
      </c>
      <c r="O63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1" s="2" t="s">
        <v>33</v>
      </c>
      <c r="Q6301" s="2">
        <v>4</v>
      </c>
      <c r="R6301" s="2" t="s">
        <v>21</v>
      </c>
      <c r="S6301" s="2" t="s">
        <v>24</v>
      </c>
      <c r="T6301" s="2" t="s">
        <v>117</v>
      </c>
      <c r="U6301" s="2">
        <v>6</v>
      </c>
      <c r="V6301" s="2" t="str">
        <f>PROPER(DatosTransformados[[#This Row],[Payment Method Hidden]])</f>
        <v>Direct Debit</v>
      </c>
      <c r="W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301" s="2">
        <v>85</v>
      </c>
      <c r="Y6301" s="2"/>
      <c r="Z6301" s="2"/>
      <c r="AA6301" s="2" t="s">
        <v>8883</v>
      </c>
      <c r="AB6301" s="3">
        <f>DATEVALUE(DatosTransformados[[#This Row],[Contact Date Hidden]])</f>
        <v>45032</v>
      </c>
      <c r="AC6301" s="3">
        <v>44778</v>
      </c>
      <c r="AD6301" s="2" t="s">
        <v>28</v>
      </c>
      <c r="AE6301" s="2" t="str">
        <f>VLOOKUP(DatosTransformados[[#This Row],[Customer Segment Hidden]],Tabla3[#All],2,FALSE)</f>
        <v>High</v>
      </c>
      <c r="AF6301" s="11">
        <v>6.4802422288313446</v>
      </c>
      <c r="AG6301" s="2">
        <v>1</v>
      </c>
      <c r="AH6301" s="2" t="s">
        <v>29</v>
      </c>
      <c r="AI6301" s="2" t="str">
        <f>IFERROR(VLOOKUP(DatosTransformados[[#This Row],[Preferred Contact Method Hidden]],Tabla3[#All],2,FALSE),DatosTransformados[[#This Row],[Preferred Contact Method Hidden]])</f>
        <v>Email</v>
      </c>
      <c r="AJ6301" s="2" t="str">
        <f>VLOOKUP(DatosTransformados[[#This Row],[Applied Discount Hidden]],Tabla3[#All],2,FALSE)</f>
        <v>No</v>
      </c>
      <c r="AK6301" s="2" t="b">
        <v>0</v>
      </c>
    </row>
    <row r="6302" spans="1:37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">
        <v>21</v>
      </c>
      <c r="O63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2" s="5" t="s">
        <v>21</v>
      </c>
      <c r="Q6302" s="5">
        <v>0</v>
      </c>
      <c r="R6302" s="5" t="s">
        <v>21</v>
      </c>
      <c r="S6302" s="5" t="s">
        <v>34</v>
      </c>
      <c r="T6302" s="5" t="s">
        <v>123</v>
      </c>
      <c r="U6302" s="5">
        <v>8</v>
      </c>
      <c r="V6302" s="5" t="str">
        <f>PROPER(DatosTransformados[[#This Row],[Payment Method Hidden]])</f>
        <v>Credit Card</v>
      </c>
      <c r="W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302" s="5">
        <v>171</v>
      </c>
      <c r="Y6302" s="5"/>
      <c r="Z6302" s="5"/>
      <c r="AA6302" s="5" t="s">
        <v>3145</v>
      </c>
      <c r="AB6302" s="6">
        <f>DATEVALUE(DatosTransformados[[#This Row],[Contact Date Hidden]])</f>
        <v>45192</v>
      </c>
      <c r="AC6302" s="6">
        <v>44435</v>
      </c>
      <c r="AD6302" s="5" t="s">
        <v>38</v>
      </c>
      <c r="AE6302" s="5" t="str">
        <f>VLOOKUP(DatosTransformados[[#This Row],[Customer Segment Hidden]],Tabla3[#All],2,FALSE)</f>
        <v>Low</v>
      </c>
      <c r="AF6302" s="12">
        <v>6.7348071882489853</v>
      </c>
      <c r="AG6302" s="5">
        <v>6</v>
      </c>
      <c r="AH6302" s="5" t="s">
        <v>29</v>
      </c>
      <c r="AI6302" s="5" t="str">
        <f>IFERROR(VLOOKUP(DatosTransformados[[#This Row],[Preferred Contact Method Hidden]],Tabla3[#All],2,FALSE),DatosTransformados[[#This Row],[Preferred Contact Method Hidden]])</f>
        <v>Email</v>
      </c>
      <c r="AJ6302" s="5" t="str">
        <f>VLOOKUP(DatosTransformados[[#This Row],[Applied Discount Hidden]],Tabla3[#All],2,FALSE)</f>
        <v>Yes</v>
      </c>
      <c r="AK6302" s="5" t="b">
        <v>1</v>
      </c>
    </row>
    <row r="6303" spans="1:37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">
        <v>21</v>
      </c>
      <c r="O63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3" s="2" t="s">
        <v>21</v>
      </c>
      <c r="Q6303" s="2">
        <v>0</v>
      </c>
      <c r="R6303" s="2" t="s">
        <v>33</v>
      </c>
      <c r="S6303" s="2" t="s">
        <v>24</v>
      </c>
      <c r="T6303" s="2" t="s">
        <v>25</v>
      </c>
      <c r="U6303" s="2">
        <v>56</v>
      </c>
      <c r="V6303" s="2" t="str">
        <f>PROPER(DatosTransformados[[#This Row],[Payment Method Hidden]])</f>
        <v>Credit Card</v>
      </c>
      <c r="W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6303" s="2">
        <v>3224</v>
      </c>
      <c r="Y6303" s="2" t="s">
        <v>42</v>
      </c>
      <c r="Z6303" s="2" t="s">
        <v>213</v>
      </c>
      <c r="AA6303" s="2" t="s">
        <v>3234</v>
      </c>
      <c r="AB6303" s="3">
        <f>DATEVALUE(DatosTransformados[[#This Row],[Contact Date Hidden]])</f>
        <v>44626</v>
      </c>
      <c r="AC6303" s="3">
        <v>43958</v>
      </c>
      <c r="AD6303" s="2" t="s">
        <v>44</v>
      </c>
      <c r="AE6303" s="2" t="str">
        <f>VLOOKUP(DatosTransformados[[#This Row],[Customer Segment Hidden]],Tabla3[#All],2,FALSE)</f>
        <v>Medium</v>
      </c>
      <c r="AF6303" s="11">
        <v>46.353803510722713</v>
      </c>
      <c r="AG6303" s="2">
        <v>5</v>
      </c>
      <c r="AH6303" s="2" t="s">
        <v>63</v>
      </c>
      <c r="AI6303" s="2" t="str">
        <f>IFERROR(VLOOKUP(DatosTransformados[[#This Row],[Preferred Contact Method Hidden]],Tabla3[#All],2,FALSE),DatosTransformados[[#This Row],[Preferred Contact Method Hidden]])</f>
        <v>SMS</v>
      </c>
      <c r="AJ6303" s="2" t="str">
        <f>VLOOKUP(DatosTransformados[[#This Row],[Applied Discount Hidden]],Tabla3[#All],2,FALSE)</f>
        <v>Yes</v>
      </c>
      <c r="AK6303" s="2" t="b">
        <v>1</v>
      </c>
    </row>
    <row r="6304" spans="1:37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">
        <v>21</v>
      </c>
      <c r="O63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4" s="5" t="s">
        <v>33</v>
      </c>
      <c r="Q6304" s="5">
        <v>3</v>
      </c>
      <c r="R6304" s="5" t="s">
        <v>21</v>
      </c>
      <c r="S6304" s="5" t="s">
        <v>34</v>
      </c>
      <c r="T6304" s="5" t="s">
        <v>25</v>
      </c>
      <c r="U6304" s="5">
        <v>24</v>
      </c>
      <c r="V6304" s="5" t="str">
        <f>PROPER(DatosTransformados[[#This Row],[Payment Method Hidden]])</f>
        <v>Credit Card</v>
      </c>
      <c r="W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304" s="5">
        <v>606</v>
      </c>
      <c r="Y6304" s="5"/>
      <c r="Z6304" s="5"/>
      <c r="AA6304" s="5" t="s">
        <v>8001</v>
      </c>
      <c r="AB6304" s="6">
        <f>DATEVALUE(DatosTransformados[[#This Row],[Contact Date Hidden]])</f>
        <v>44878</v>
      </c>
      <c r="AC6304" s="6">
        <v>43941</v>
      </c>
      <c r="AD6304" s="5" t="s">
        <v>38</v>
      </c>
      <c r="AE6304" s="5" t="str">
        <f>VLOOKUP(DatosTransformados[[#This Row],[Customer Segment Hidden]],Tabla3[#All],2,FALSE)</f>
        <v>Low</v>
      </c>
      <c r="AF6304" s="12">
        <v>21.964482975888611</v>
      </c>
      <c r="AG6304" s="5">
        <v>6</v>
      </c>
      <c r="AH6304" s="5" t="s">
        <v>29</v>
      </c>
      <c r="AI6304" s="5" t="str">
        <f>IFERROR(VLOOKUP(DatosTransformados[[#This Row],[Preferred Contact Method Hidden]],Tabla3[#All],2,FALSE),DatosTransformados[[#This Row],[Preferred Contact Method Hidden]])</f>
        <v>Email</v>
      </c>
      <c r="AJ6304" s="5" t="str">
        <f>VLOOKUP(DatosTransformados[[#This Row],[Applied Discount Hidden]],Tabla3[#All],2,FALSE)</f>
        <v>No</v>
      </c>
      <c r="AK6304" s="5" t="b">
        <v>0</v>
      </c>
    </row>
    <row r="6305" spans="1:37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">
        <v>21</v>
      </c>
      <c r="O63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5" s="2" t="s">
        <v>33</v>
      </c>
      <c r="Q6305" s="2">
        <v>3</v>
      </c>
      <c r="R6305" s="2" t="s">
        <v>21</v>
      </c>
      <c r="S6305" s="2" t="s">
        <v>24</v>
      </c>
      <c r="T6305" s="2" t="s">
        <v>207</v>
      </c>
      <c r="U6305" s="2">
        <v>6</v>
      </c>
      <c r="V6305" s="2" t="str">
        <f>PROPER(DatosTransformados[[#This Row],[Payment Method Hidden]])</f>
        <v>Paper Check</v>
      </c>
      <c r="W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305" s="2">
        <v>49</v>
      </c>
      <c r="Y6305" s="2"/>
      <c r="Z6305" s="2"/>
      <c r="AA6305" s="2" t="s">
        <v>4326</v>
      </c>
      <c r="AB6305" s="3">
        <f>DATEVALUE(DatosTransformados[[#This Row],[Contact Date Hidden]])</f>
        <v>44870</v>
      </c>
      <c r="AC6305" s="3">
        <v>43956</v>
      </c>
      <c r="AD6305" s="2" t="s">
        <v>38</v>
      </c>
      <c r="AE6305" s="2" t="str">
        <f>VLOOKUP(DatosTransformados[[#This Row],[Customer Segment Hidden]],Tabla3[#All],2,FALSE)</f>
        <v>Low</v>
      </c>
      <c r="AF6305" s="11">
        <v>4.8798640398068454</v>
      </c>
      <c r="AG6305" s="2">
        <v>6</v>
      </c>
      <c r="AH6305" s="2" t="s">
        <v>49</v>
      </c>
      <c r="AI6305" s="2" t="str">
        <f>IFERROR(VLOOKUP(DatosTransformados[[#This Row],[Preferred Contact Method Hidden]],Tabla3[#All],2,FALSE),DatosTransformados[[#This Row],[Preferred Contact Method Hidden]])</f>
        <v>Phone</v>
      </c>
      <c r="AJ6305" s="2" t="str">
        <f>VLOOKUP(DatosTransformados[[#This Row],[Applied Discount Hidden]],Tabla3[#All],2,FALSE)</f>
        <v>Yes</v>
      </c>
      <c r="AK6305" s="2" t="b">
        <v>1</v>
      </c>
    </row>
    <row r="6306" spans="1:37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">
        <v>21</v>
      </c>
      <c r="O63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6" s="5" t="s">
        <v>21</v>
      </c>
      <c r="Q6306" s="5">
        <v>0</v>
      </c>
      <c r="R6306" s="5" t="s">
        <v>21</v>
      </c>
      <c r="S6306" s="5" t="s">
        <v>52</v>
      </c>
      <c r="T6306" s="5" t="s">
        <v>25</v>
      </c>
      <c r="U6306" s="5">
        <v>29</v>
      </c>
      <c r="V6306" s="5" t="str">
        <f>PROPER(DatosTransformados[[#This Row],[Payment Method Hidden]])</f>
        <v>Credit Card</v>
      </c>
      <c r="W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306" s="5">
        <v>1936</v>
      </c>
      <c r="Y6306" s="5"/>
      <c r="Z6306" s="5"/>
      <c r="AA6306" s="5" t="s">
        <v>6424</v>
      </c>
      <c r="AB6306" s="6">
        <f>DATEVALUE(DatosTransformados[[#This Row],[Contact Date Hidden]])</f>
        <v>44062</v>
      </c>
      <c r="AC6306" s="6">
        <v>45005</v>
      </c>
      <c r="AD6306" s="5" t="s">
        <v>44</v>
      </c>
      <c r="AE6306" s="5" t="str">
        <f>VLOOKUP(DatosTransformados[[#This Row],[Customer Segment Hidden]],Tabla3[#All],2,FALSE)</f>
        <v>Medium</v>
      </c>
      <c r="AF6306" s="12">
        <v>33.94583285009476</v>
      </c>
      <c r="AG6306" s="5">
        <v>8</v>
      </c>
      <c r="AH6306" s="5" t="s">
        <v>29</v>
      </c>
      <c r="AI6306" s="5" t="str">
        <f>IFERROR(VLOOKUP(DatosTransformados[[#This Row],[Preferred Contact Method Hidden]],Tabla3[#All],2,FALSE),DatosTransformados[[#This Row],[Preferred Contact Method Hidden]])</f>
        <v>Email</v>
      </c>
      <c r="AJ6306" s="5" t="str">
        <f>VLOOKUP(DatosTransformados[[#This Row],[Applied Discount Hidden]],Tabla3[#All],2,FALSE)</f>
        <v>Yes</v>
      </c>
      <c r="AK6306" s="5" t="b">
        <v>1</v>
      </c>
    </row>
    <row r="6307" spans="1:37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">
        <v>21</v>
      </c>
      <c r="O63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7" s="2" t="s">
        <v>33</v>
      </c>
      <c r="Q6307" s="2">
        <v>3</v>
      </c>
      <c r="R6307" s="2" t="s">
        <v>33</v>
      </c>
      <c r="S6307" s="2" t="s">
        <v>34</v>
      </c>
      <c r="T6307" s="2" t="s">
        <v>35</v>
      </c>
      <c r="U6307" s="2">
        <v>45</v>
      </c>
      <c r="V6307" s="2" t="str">
        <f>PROPER(DatosTransformados[[#This Row],[Payment Method Hidden]])</f>
        <v>Direct Debit</v>
      </c>
      <c r="W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307" s="2">
        <v>2967</v>
      </c>
      <c r="Y6307" s="2"/>
      <c r="Z6307" s="2"/>
      <c r="AA6307" s="2" t="s">
        <v>2520</v>
      </c>
      <c r="AB6307" s="3">
        <f>DATEVALUE(DatosTransformados[[#This Row],[Contact Date Hidden]])</f>
        <v>44019</v>
      </c>
      <c r="AC6307" s="3">
        <v>45033</v>
      </c>
      <c r="AD6307" s="2" t="s">
        <v>28</v>
      </c>
      <c r="AE6307" s="2" t="str">
        <f>VLOOKUP(DatosTransformados[[#This Row],[Customer Segment Hidden]],Tabla3[#All],2,FALSE)</f>
        <v>High</v>
      </c>
      <c r="AF6307" s="11">
        <v>51.104807268550992</v>
      </c>
      <c r="AG6307" s="2">
        <v>5</v>
      </c>
      <c r="AH6307" s="2" t="s">
        <v>63</v>
      </c>
      <c r="AI6307" s="2" t="str">
        <f>IFERROR(VLOOKUP(DatosTransformados[[#This Row],[Preferred Contact Method Hidden]],Tabla3[#All],2,FALSE),DatosTransformados[[#This Row],[Preferred Contact Method Hidden]])</f>
        <v>SMS</v>
      </c>
      <c r="AJ6307" s="2" t="str">
        <f>VLOOKUP(DatosTransformados[[#This Row],[Applied Discount Hidden]],Tabla3[#All],2,FALSE)</f>
        <v>Yes</v>
      </c>
      <c r="AK6307" s="2" t="b">
        <v>1</v>
      </c>
    </row>
    <row r="6308" spans="1:37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">
        <v>21</v>
      </c>
      <c r="O63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8" s="5" t="s">
        <v>21</v>
      </c>
      <c r="Q6308" s="5">
        <v>0</v>
      </c>
      <c r="R6308" s="5" t="s">
        <v>33</v>
      </c>
      <c r="S6308" s="5" t="s">
        <v>52</v>
      </c>
      <c r="T6308" s="5" t="s">
        <v>117</v>
      </c>
      <c r="U6308" s="5">
        <v>48</v>
      </c>
      <c r="V6308" s="5" t="str">
        <f>PROPER(DatosTransformados[[#This Row],[Payment Method Hidden]])</f>
        <v>Direct Debit</v>
      </c>
      <c r="W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6308" s="5">
        <v>2915</v>
      </c>
      <c r="Y6308" s="5"/>
      <c r="Z6308" s="5"/>
      <c r="AA6308" s="5" t="s">
        <v>1925</v>
      </c>
      <c r="AB6308" s="6">
        <f>DATEVALUE(DatosTransformados[[#This Row],[Contact Date Hidden]])</f>
        <v>44085</v>
      </c>
      <c r="AC6308" s="6">
        <v>44551</v>
      </c>
      <c r="AD6308" s="5" t="s">
        <v>44</v>
      </c>
      <c r="AE6308" s="5" t="str">
        <f>VLOOKUP(DatosTransformados[[#This Row],[Customer Segment Hidden]],Tabla3[#All],2,FALSE)</f>
        <v>Medium</v>
      </c>
      <c r="AF6308" s="12">
        <v>45.608680042300627</v>
      </c>
      <c r="AG6308" s="5">
        <v>4</v>
      </c>
      <c r="AH6308" s="5" t="s">
        <v>63</v>
      </c>
      <c r="AI6308" s="5" t="str">
        <f>IFERROR(VLOOKUP(DatosTransformados[[#This Row],[Preferred Contact Method Hidden]],Tabla3[#All],2,FALSE),DatosTransformados[[#This Row],[Preferred Contact Method Hidden]])</f>
        <v>SMS</v>
      </c>
      <c r="AJ6308" s="5" t="str">
        <f>VLOOKUP(DatosTransformados[[#This Row],[Applied Discount Hidden]],Tabla3[#All],2,FALSE)</f>
        <v>No</v>
      </c>
      <c r="AK6308" s="5" t="b">
        <v>0</v>
      </c>
    </row>
    <row r="6309" spans="1:37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">
        <v>21</v>
      </c>
      <c r="O63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09" s="2" t="s">
        <v>21</v>
      </c>
      <c r="Q6309" s="2">
        <v>0</v>
      </c>
      <c r="R6309" s="2" t="s">
        <v>33</v>
      </c>
      <c r="S6309" s="2" t="s">
        <v>24</v>
      </c>
      <c r="T6309" s="2" t="s">
        <v>117</v>
      </c>
      <c r="U6309" s="2">
        <v>26</v>
      </c>
      <c r="V6309" s="2" t="str">
        <f>PROPER(DatosTransformados[[#This Row],[Payment Method Hidden]])</f>
        <v>Direct Debit</v>
      </c>
      <c r="W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309" s="2">
        <v>1520</v>
      </c>
      <c r="Y6309" s="2"/>
      <c r="Z6309" s="2"/>
      <c r="AA6309" s="2" t="s">
        <v>8892</v>
      </c>
      <c r="AB6309" s="3">
        <f>DATEVALUE(DatosTransformados[[#This Row],[Contact Date Hidden]])</f>
        <v>44410</v>
      </c>
      <c r="AC6309" s="3">
        <v>44567</v>
      </c>
      <c r="AD6309" s="2" t="s">
        <v>38</v>
      </c>
      <c r="AE6309" s="2" t="str">
        <f>VLOOKUP(DatosTransformados[[#This Row],[Customer Segment Hidden]],Tabla3[#All],2,FALSE)</f>
        <v>Low</v>
      </c>
      <c r="AF6309" s="11">
        <v>28.27309061704069</v>
      </c>
      <c r="AG6309" s="2">
        <v>10</v>
      </c>
      <c r="AH6309" s="2" t="s">
        <v>49</v>
      </c>
      <c r="AI6309" s="2" t="str">
        <f>IFERROR(VLOOKUP(DatosTransformados[[#This Row],[Preferred Contact Method Hidden]],Tabla3[#All],2,FALSE),DatosTransformados[[#This Row],[Preferred Contact Method Hidden]])</f>
        <v>Phone</v>
      </c>
      <c r="AJ6309" s="2" t="str">
        <f>VLOOKUP(DatosTransformados[[#This Row],[Applied Discount Hidden]],Tabla3[#All],2,FALSE)</f>
        <v>No</v>
      </c>
      <c r="AK6309" s="2" t="b">
        <v>0</v>
      </c>
    </row>
    <row r="6310" spans="1:37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">
        <v>21</v>
      </c>
      <c r="O63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0" s="5" t="s">
        <v>21</v>
      </c>
      <c r="Q6310" s="5">
        <v>0</v>
      </c>
      <c r="R6310" s="5" t="s">
        <v>33</v>
      </c>
      <c r="S6310" s="5" t="s">
        <v>52</v>
      </c>
      <c r="T6310" s="5" t="s">
        <v>117</v>
      </c>
      <c r="U6310" s="5">
        <v>32</v>
      </c>
      <c r="V6310" s="5" t="str">
        <f>PROPER(DatosTransformados[[#This Row],[Payment Method Hidden]])</f>
        <v>Direct Debit</v>
      </c>
      <c r="W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310" s="5">
        <v>247</v>
      </c>
      <c r="Y6310" s="5"/>
      <c r="Z6310" s="5"/>
      <c r="AA6310" s="5" t="s">
        <v>7971</v>
      </c>
      <c r="AB6310" s="6">
        <f>DATEVALUE(DatosTransformados[[#This Row],[Contact Date Hidden]])</f>
        <v>43952</v>
      </c>
      <c r="AC6310" s="6">
        <v>45050</v>
      </c>
      <c r="AD6310" s="5" t="s">
        <v>28</v>
      </c>
      <c r="AE6310" s="5" t="str">
        <f>VLOOKUP(DatosTransformados[[#This Row],[Customer Segment Hidden]],Tabla3[#All],2,FALSE)</f>
        <v>High</v>
      </c>
      <c r="AF6310" s="12">
        <v>29.195186952132701</v>
      </c>
      <c r="AG6310" s="5">
        <v>6</v>
      </c>
      <c r="AH6310" s="5" t="s">
        <v>63</v>
      </c>
      <c r="AI6310" s="5" t="str">
        <f>IFERROR(VLOOKUP(DatosTransformados[[#This Row],[Preferred Contact Method Hidden]],Tabla3[#All],2,FALSE),DatosTransformados[[#This Row],[Preferred Contact Method Hidden]])</f>
        <v>SMS</v>
      </c>
      <c r="AJ6310" s="5" t="str">
        <f>VLOOKUP(DatosTransformados[[#This Row],[Applied Discount Hidden]],Tabla3[#All],2,FALSE)</f>
        <v>No</v>
      </c>
      <c r="AK6310" s="5" t="b">
        <v>0</v>
      </c>
    </row>
    <row r="6311" spans="1:37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">
        <v>21</v>
      </c>
      <c r="O63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1" s="2" t="s">
        <v>21</v>
      </c>
      <c r="Q6311" s="2">
        <v>0</v>
      </c>
      <c r="R6311" s="2" t="s">
        <v>21</v>
      </c>
      <c r="S6311" s="2" t="s">
        <v>24</v>
      </c>
      <c r="T6311" s="2" t="s">
        <v>117</v>
      </c>
      <c r="U6311" s="2">
        <v>22</v>
      </c>
      <c r="V6311" s="2" t="str">
        <f>PROPER(DatosTransformados[[#This Row],[Payment Method Hidden]])</f>
        <v>Direct Debit</v>
      </c>
      <c r="W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311" s="2">
        <v>900</v>
      </c>
      <c r="Y6311" s="2"/>
      <c r="Z6311" s="2"/>
      <c r="AA6311" s="2" t="s">
        <v>3400</v>
      </c>
      <c r="AB6311" s="3">
        <f>DATEVALUE(DatosTransformados[[#This Row],[Contact Date Hidden]])</f>
        <v>45180</v>
      </c>
      <c r="AC6311" s="3">
        <v>45046</v>
      </c>
      <c r="AD6311" s="2" t="s">
        <v>38</v>
      </c>
      <c r="AE6311" s="2" t="str">
        <f>VLOOKUP(DatosTransformados[[#This Row],[Customer Segment Hidden]],Tabla3[#All],2,FALSE)</f>
        <v>Low</v>
      </c>
      <c r="AF6311" s="11">
        <v>19.477185425056732</v>
      </c>
      <c r="AG6311" s="2">
        <v>10</v>
      </c>
      <c r="AH6311" s="2" t="s">
        <v>29</v>
      </c>
      <c r="AI6311" s="2" t="str">
        <f>IFERROR(VLOOKUP(DatosTransformados[[#This Row],[Preferred Contact Method Hidden]],Tabla3[#All],2,FALSE),DatosTransformados[[#This Row],[Preferred Contact Method Hidden]])</f>
        <v>Email</v>
      </c>
      <c r="AJ6311" s="2" t="str">
        <f>VLOOKUP(DatosTransformados[[#This Row],[Applied Discount Hidden]],Tabla3[#All],2,FALSE)</f>
        <v>Yes</v>
      </c>
      <c r="AK6311" s="2" t="b">
        <v>1</v>
      </c>
    </row>
    <row r="6312" spans="1:37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">
        <v>21</v>
      </c>
      <c r="O63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2" s="5" t="s">
        <v>21</v>
      </c>
      <c r="Q6312" s="5">
        <v>0</v>
      </c>
      <c r="R6312" s="5" t="s">
        <v>33</v>
      </c>
      <c r="S6312" s="5" t="s">
        <v>24</v>
      </c>
      <c r="T6312" s="5" t="s">
        <v>123</v>
      </c>
      <c r="U6312" s="5">
        <v>21</v>
      </c>
      <c r="V6312" s="5" t="str">
        <f>PROPER(DatosTransformados[[#This Row],[Payment Method Hidden]])</f>
        <v>Credit Card</v>
      </c>
      <c r="W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312" s="5">
        <v>538</v>
      </c>
      <c r="Y6312" s="5"/>
      <c r="Z6312" s="5"/>
      <c r="AA6312" s="5" t="s">
        <v>5367</v>
      </c>
      <c r="AB6312" s="6">
        <f>DATEVALUE(DatosTransformados[[#This Row],[Contact Date Hidden]])</f>
        <v>44312</v>
      </c>
      <c r="AC6312" s="6">
        <v>44905</v>
      </c>
      <c r="AD6312" s="5" t="s">
        <v>28</v>
      </c>
      <c r="AE6312" s="5" t="str">
        <f>VLOOKUP(DatosTransformados[[#This Row],[Customer Segment Hidden]],Tabla3[#All],2,FALSE)</f>
        <v>High</v>
      </c>
      <c r="AF6312" s="12">
        <v>18.202580538345259</v>
      </c>
      <c r="AG6312" s="5">
        <v>9</v>
      </c>
      <c r="AH6312" s="5" t="s">
        <v>63</v>
      </c>
      <c r="AI6312" s="5" t="str">
        <f>IFERROR(VLOOKUP(DatosTransformados[[#This Row],[Preferred Contact Method Hidden]],Tabla3[#All],2,FALSE),DatosTransformados[[#This Row],[Preferred Contact Method Hidden]])</f>
        <v>SMS</v>
      </c>
      <c r="AJ6312" s="5" t="str">
        <f>VLOOKUP(DatosTransformados[[#This Row],[Applied Discount Hidden]],Tabla3[#All],2,FALSE)</f>
        <v>Yes</v>
      </c>
      <c r="AK6312" s="5" t="b">
        <v>1</v>
      </c>
    </row>
    <row r="6313" spans="1:37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">
        <v>21</v>
      </c>
      <c r="O63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3" s="2" t="s">
        <v>21</v>
      </c>
      <c r="Q6313" s="2">
        <v>0</v>
      </c>
      <c r="R6313" s="2" t="s">
        <v>21</v>
      </c>
      <c r="S6313" s="2" t="s">
        <v>34</v>
      </c>
      <c r="T6313" s="2" t="s">
        <v>123</v>
      </c>
      <c r="U6313" s="2">
        <v>11</v>
      </c>
      <c r="V6313" s="2" t="str">
        <f>PROPER(DatosTransformados[[#This Row],[Payment Method Hidden]])</f>
        <v>Credit Card</v>
      </c>
      <c r="W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313" s="2">
        <v>546</v>
      </c>
      <c r="Y6313" s="2"/>
      <c r="Z6313" s="2"/>
      <c r="AA6313" s="2" t="s">
        <v>3385</v>
      </c>
      <c r="AB6313" s="3">
        <f>DATEVALUE(DatosTransformados[[#This Row],[Contact Date Hidden]])</f>
        <v>43999</v>
      </c>
      <c r="AC6313" s="3">
        <v>44473</v>
      </c>
      <c r="AD6313" s="2" t="s">
        <v>38</v>
      </c>
      <c r="AE6313" s="2" t="str">
        <f>VLOOKUP(DatosTransformados[[#This Row],[Customer Segment Hidden]],Tabla3[#All],2,FALSE)</f>
        <v>Low</v>
      </c>
      <c r="AF6313" s="11">
        <v>13.194445285383891</v>
      </c>
      <c r="AG6313" s="2">
        <v>3</v>
      </c>
      <c r="AH6313" s="2" t="s">
        <v>29</v>
      </c>
      <c r="AI6313" s="2" t="str">
        <f>IFERROR(VLOOKUP(DatosTransformados[[#This Row],[Preferred Contact Method Hidden]],Tabla3[#All],2,FALSE),DatosTransformados[[#This Row],[Preferred Contact Method Hidden]])</f>
        <v>Email</v>
      </c>
      <c r="AJ6313" s="2" t="str">
        <f>VLOOKUP(DatosTransformados[[#This Row],[Applied Discount Hidden]],Tabla3[#All],2,FALSE)</f>
        <v>No</v>
      </c>
      <c r="AK6313" s="2" t="b">
        <v>0</v>
      </c>
    </row>
    <row r="6314" spans="1:37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">
        <v>21</v>
      </c>
      <c r="O63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4" s="5" t="s">
        <v>33</v>
      </c>
      <c r="Q6314" s="5">
        <v>3</v>
      </c>
      <c r="R6314" s="5" t="s">
        <v>21</v>
      </c>
      <c r="S6314" s="5" t="s">
        <v>34</v>
      </c>
      <c r="T6314" s="5" t="s">
        <v>35</v>
      </c>
      <c r="U6314" s="5">
        <v>6</v>
      </c>
      <c r="V6314" s="5" t="str">
        <f>PROPER(DatosTransformados[[#This Row],[Payment Method Hidden]])</f>
        <v>Direct Debit</v>
      </c>
      <c r="W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314" s="5">
        <v>28</v>
      </c>
      <c r="Y6314" s="5"/>
      <c r="Z6314" s="5"/>
      <c r="AA6314" s="5" t="s">
        <v>2249</v>
      </c>
      <c r="AB6314" s="6">
        <f>DATEVALUE(DatosTransformados[[#This Row],[Contact Date Hidden]])</f>
        <v>43898</v>
      </c>
      <c r="AC6314" s="6">
        <v>44469</v>
      </c>
      <c r="AD6314" s="5" t="s">
        <v>38</v>
      </c>
      <c r="AE6314" s="5" t="str">
        <f>VLOOKUP(DatosTransformados[[#This Row],[Customer Segment Hidden]],Tabla3[#All],2,FALSE)</f>
        <v>Low</v>
      </c>
      <c r="AF6314" s="12">
        <v>4.8230589798063992</v>
      </c>
      <c r="AG6314" s="5">
        <v>3</v>
      </c>
      <c r="AH6314" s="5" t="s">
        <v>63</v>
      </c>
      <c r="AI6314" s="5" t="str">
        <f>IFERROR(VLOOKUP(DatosTransformados[[#This Row],[Preferred Contact Method Hidden]],Tabla3[#All],2,FALSE),DatosTransformados[[#This Row],[Preferred Contact Method Hidden]])</f>
        <v>SMS</v>
      </c>
      <c r="AJ6314" s="5" t="str">
        <f>VLOOKUP(DatosTransformados[[#This Row],[Applied Discount Hidden]],Tabla3[#All],2,FALSE)</f>
        <v>Yes</v>
      </c>
      <c r="AK6314" s="5" t="b">
        <v>1</v>
      </c>
    </row>
    <row r="6315" spans="1:37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">
        <v>33</v>
      </c>
      <c r="O63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5" s="2" t="s">
        <v>21</v>
      </c>
      <c r="Q6315" s="2">
        <v>0</v>
      </c>
      <c r="R6315" s="2" t="s">
        <v>21</v>
      </c>
      <c r="S6315" s="2" t="s">
        <v>24</v>
      </c>
      <c r="T6315" s="2" t="s">
        <v>117</v>
      </c>
      <c r="U6315" s="2">
        <v>17</v>
      </c>
      <c r="V6315" s="2" t="str">
        <f>PROPER(DatosTransformados[[#This Row],[Payment Method Hidden]])</f>
        <v>Direct Debit</v>
      </c>
      <c r="W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315" s="2">
        <v>17</v>
      </c>
      <c r="Y6315" s="2"/>
      <c r="Z6315" s="2"/>
      <c r="AA6315" s="2" t="s">
        <v>5362</v>
      </c>
      <c r="AB6315" s="3">
        <f>DATEVALUE(DatosTransformados[[#This Row],[Contact Date Hidden]])</f>
        <v>44522</v>
      </c>
      <c r="AC6315" s="3">
        <v>45218</v>
      </c>
      <c r="AD6315" s="2" t="s">
        <v>38</v>
      </c>
      <c r="AE6315" s="2" t="str">
        <f>VLOOKUP(DatosTransformados[[#This Row],[Customer Segment Hidden]],Tabla3[#All],2,FALSE)</f>
        <v>Low</v>
      </c>
      <c r="AF6315" s="11">
        <v>18.228732076482</v>
      </c>
      <c r="AG6315" s="2">
        <v>5</v>
      </c>
      <c r="AH6315" s="2" t="s">
        <v>63</v>
      </c>
      <c r="AI6315" s="2" t="str">
        <f>IFERROR(VLOOKUP(DatosTransformados[[#This Row],[Preferred Contact Method Hidden]],Tabla3[#All],2,FALSE),DatosTransformados[[#This Row],[Preferred Contact Method Hidden]])</f>
        <v>SMS</v>
      </c>
      <c r="AJ6315" s="2" t="str">
        <f>VLOOKUP(DatosTransformados[[#This Row],[Applied Discount Hidden]],Tabla3[#All],2,FALSE)</f>
        <v>No</v>
      </c>
      <c r="AK6315" s="2" t="b">
        <v>0</v>
      </c>
    </row>
    <row r="6316" spans="1:37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">
        <v>21</v>
      </c>
      <c r="O63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6" s="5" t="s">
        <v>21</v>
      </c>
      <c r="Q6316" s="5">
        <v>0</v>
      </c>
      <c r="R6316" s="5" t="s">
        <v>33</v>
      </c>
      <c r="S6316" s="5" t="s">
        <v>24</v>
      </c>
      <c r="T6316" s="5" t="s">
        <v>35</v>
      </c>
      <c r="U6316" s="5">
        <v>31</v>
      </c>
      <c r="V6316" s="5" t="str">
        <f>PROPER(DatosTransformados[[#This Row],[Payment Method Hidden]])</f>
        <v>Direct Debit</v>
      </c>
      <c r="W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316" s="5">
        <v>383</v>
      </c>
      <c r="Y6316" s="5" t="s">
        <v>87</v>
      </c>
      <c r="Z6316" s="5" t="s">
        <v>180</v>
      </c>
      <c r="AA6316" s="5" t="s">
        <v>3202</v>
      </c>
      <c r="AB6316" s="6">
        <f>DATEVALUE(DatosTransformados[[#This Row],[Contact Date Hidden]])</f>
        <v>44718</v>
      </c>
      <c r="AC6316" s="6">
        <v>45035</v>
      </c>
      <c r="AD6316" s="5" t="s">
        <v>28</v>
      </c>
      <c r="AE6316" s="5" t="str">
        <f>VLOOKUP(DatosTransformados[[#This Row],[Customer Segment Hidden]],Tabla3[#All],2,FALSE)</f>
        <v>High</v>
      </c>
      <c r="AF6316" s="12">
        <v>28.411818474963638</v>
      </c>
      <c r="AG6316" s="5">
        <v>2</v>
      </c>
      <c r="AH6316" s="5" t="s">
        <v>63</v>
      </c>
      <c r="AI6316" s="5" t="str">
        <f>IFERROR(VLOOKUP(DatosTransformados[[#This Row],[Preferred Contact Method Hidden]],Tabla3[#All],2,FALSE),DatosTransformados[[#This Row],[Preferred Contact Method Hidden]])</f>
        <v>SMS</v>
      </c>
      <c r="AJ6316" s="5" t="str">
        <f>VLOOKUP(DatosTransformados[[#This Row],[Applied Discount Hidden]],Tabla3[#All],2,FALSE)</f>
        <v>No</v>
      </c>
      <c r="AK6316" s="5" t="b">
        <v>0</v>
      </c>
    </row>
    <row r="6317" spans="1:37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">
        <v>21</v>
      </c>
      <c r="O63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7" s="2" t="s">
        <v>21</v>
      </c>
      <c r="Q6317" s="2">
        <v>0</v>
      </c>
      <c r="R6317" s="2" t="s">
        <v>33</v>
      </c>
      <c r="S6317" s="2" t="s">
        <v>24</v>
      </c>
      <c r="T6317" s="2" t="s">
        <v>25</v>
      </c>
      <c r="U6317" s="2">
        <v>47</v>
      </c>
      <c r="V6317" s="2" t="str">
        <f>PROPER(DatosTransformados[[#This Row],[Payment Method Hidden]])</f>
        <v>Credit Card</v>
      </c>
      <c r="W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317" s="2">
        <v>142</v>
      </c>
      <c r="Y6317" s="2"/>
      <c r="Z6317" s="2"/>
      <c r="AA6317" s="2" t="s">
        <v>2949</v>
      </c>
      <c r="AB6317" s="3">
        <f>DATEVALUE(DatosTransformados[[#This Row],[Contact Date Hidden]])</f>
        <v>44455</v>
      </c>
      <c r="AC6317" s="3">
        <v>44870</v>
      </c>
      <c r="AD6317" s="2" t="s">
        <v>38</v>
      </c>
      <c r="AE6317" s="2" t="str">
        <f>VLOOKUP(DatosTransformados[[#This Row],[Customer Segment Hidden]],Tabla3[#All],2,FALSE)</f>
        <v>Low</v>
      </c>
      <c r="AF6317" s="11">
        <v>52.080020584455688</v>
      </c>
      <c r="AG6317" s="2">
        <v>3</v>
      </c>
      <c r="AH6317" s="2" t="s">
        <v>29</v>
      </c>
      <c r="AI6317" s="2" t="str">
        <f>IFERROR(VLOOKUP(DatosTransformados[[#This Row],[Preferred Contact Method Hidden]],Tabla3[#All],2,FALSE),DatosTransformados[[#This Row],[Preferred Contact Method Hidden]])</f>
        <v>Email</v>
      </c>
      <c r="AJ6317" s="2" t="str">
        <f>VLOOKUP(DatosTransformados[[#This Row],[Applied Discount Hidden]],Tabla3[#All],2,FALSE)</f>
        <v>No</v>
      </c>
      <c r="AK6317" s="2" t="b">
        <v>0</v>
      </c>
    </row>
    <row r="6318" spans="1:37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">
        <v>33</v>
      </c>
      <c r="O63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8" s="5" t="s">
        <v>33</v>
      </c>
      <c r="Q6318" s="5">
        <v>2</v>
      </c>
      <c r="R6318" s="5" t="s">
        <v>21</v>
      </c>
      <c r="S6318" s="5" t="s">
        <v>52</v>
      </c>
      <c r="T6318" s="5" t="s">
        <v>117</v>
      </c>
      <c r="U6318" s="5">
        <v>19</v>
      </c>
      <c r="V6318" s="5" t="str">
        <f>PROPER(DatosTransformados[[#This Row],[Payment Method Hidden]])</f>
        <v>Direct Debit</v>
      </c>
      <c r="W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318" s="5">
        <v>205</v>
      </c>
      <c r="Y6318" s="5"/>
      <c r="Z6318" s="5"/>
      <c r="AA6318" s="5" t="s">
        <v>8902</v>
      </c>
      <c r="AB6318" s="6">
        <f>DATEVALUE(DatosTransformados[[#This Row],[Contact Date Hidden]])</f>
        <v>44615</v>
      </c>
      <c r="AC6318" s="6">
        <v>44068</v>
      </c>
      <c r="AD6318" s="5" t="s">
        <v>38</v>
      </c>
      <c r="AE6318" s="5" t="str">
        <f>VLOOKUP(DatosTransformados[[#This Row],[Customer Segment Hidden]],Tabla3[#All],2,FALSE)</f>
        <v>Low</v>
      </c>
      <c r="AF6318" s="12">
        <v>18.986381538966</v>
      </c>
      <c r="AG6318" s="5">
        <v>9</v>
      </c>
      <c r="AH6318" s="5" t="s">
        <v>63</v>
      </c>
      <c r="AI6318" s="5" t="str">
        <f>IFERROR(VLOOKUP(DatosTransformados[[#This Row],[Preferred Contact Method Hidden]],Tabla3[#All],2,FALSE),DatosTransformados[[#This Row],[Preferred Contact Method Hidden]])</f>
        <v>SMS</v>
      </c>
      <c r="AJ6318" s="5" t="str">
        <f>VLOOKUP(DatosTransformados[[#This Row],[Applied Discount Hidden]],Tabla3[#All],2,FALSE)</f>
        <v>No</v>
      </c>
      <c r="AK6318" s="5" t="b">
        <v>0</v>
      </c>
    </row>
    <row r="6319" spans="1:37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">
        <v>21</v>
      </c>
      <c r="O63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19" s="2" t="s">
        <v>21</v>
      </c>
      <c r="Q6319" s="2">
        <v>0</v>
      </c>
      <c r="R6319" s="2" t="s">
        <v>33</v>
      </c>
      <c r="S6319" s="2" t="s">
        <v>34</v>
      </c>
      <c r="T6319" s="2" t="s">
        <v>35</v>
      </c>
      <c r="U6319" s="2">
        <v>38</v>
      </c>
      <c r="V6319" s="2" t="str">
        <f>PROPER(DatosTransformados[[#This Row],[Payment Method Hidden]])</f>
        <v>Direct Debit</v>
      </c>
      <c r="W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319" s="2">
        <v>159</v>
      </c>
      <c r="Y6319" s="2" t="s">
        <v>87</v>
      </c>
      <c r="Z6319" s="2" t="s">
        <v>1400</v>
      </c>
      <c r="AA6319" s="2" t="s">
        <v>100</v>
      </c>
      <c r="AB6319" s="3">
        <f>DATEVALUE(DatosTransformados[[#This Row],[Contact Date Hidden]])</f>
        <v>44213</v>
      </c>
      <c r="AC6319" s="3">
        <v>44209</v>
      </c>
      <c r="AD6319" s="2" t="s">
        <v>38</v>
      </c>
      <c r="AE6319" s="2" t="str">
        <f>VLOOKUP(DatosTransformados[[#This Row],[Customer Segment Hidden]],Tabla3[#All],2,FALSE)</f>
        <v>Low</v>
      </c>
      <c r="AF6319" s="11">
        <v>35.223601531360401</v>
      </c>
      <c r="AG6319" s="2">
        <v>6</v>
      </c>
      <c r="AH6319" s="2" t="s">
        <v>63</v>
      </c>
      <c r="AI6319" s="2" t="str">
        <f>IFERROR(VLOOKUP(DatosTransformados[[#This Row],[Preferred Contact Method Hidden]],Tabla3[#All],2,FALSE),DatosTransformados[[#This Row],[Preferred Contact Method Hidden]])</f>
        <v>SMS</v>
      </c>
      <c r="AJ6319" s="2" t="str">
        <f>VLOOKUP(DatosTransformados[[#This Row],[Applied Discount Hidden]],Tabla3[#All],2,FALSE)</f>
        <v>Yes</v>
      </c>
      <c r="AK6319" s="2" t="b">
        <v>1</v>
      </c>
    </row>
    <row r="6320" spans="1:37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">
        <v>21</v>
      </c>
      <c r="O63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0" s="5" t="s">
        <v>21</v>
      </c>
      <c r="Q6320" s="5">
        <v>0</v>
      </c>
      <c r="R6320" s="5" t="s">
        <v>21</v>
      </c>
      <c r="S6320" s="5" t="s">
        <v>24</v>
      </c>
      <c r="T6320" s="5" t="s">
        <v>35</v>
      </c>
      <c r="U6320" s="5">
        <v>27</v>
      </c>
      <c r="V6320" s="5" t="str">
        <f>PROPER(DatosTransformados[[#This Row],[Payment Method Hidden]])</f>
        <v>Direct Debit</v>
      </c>
      <c r="W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320" s="5">
        <v>1288</v>
      </c>
      <c r="Y6320" s="5"/>
      <c r="Z6320" s="5"/>
      <c r="AA6320" s="5" t="s">
        <v>8253</v>
      </c>
      <c r="AB6320" s="6">
        <f>DATEVALUE(DatosTransformados[[#This Row],[Contact Date Hidden]])</f>
        <v>43944</v>
      </c>
      <c r="AC6320" s="6">
        <v>45265</v>
      </c>
      <c r="AD6320" s="5" t="s">
        <v>44</v>
      </c>
      <c r="AE6320" s="5" t="str">
        <f>VLOOKUP(DatosTransformados[[#This Row],[Customer Segment Hidden]],Tabla3[#All],2,FALSE)</f>
        <v>Medium</v>
      </c>
      <c r="AF6320" s="12">
        <v>29.974647922453808</v>
      </c>
      <c r="AG6320" s="5">
        <v>1</v>
      </c>
      <c r="AH6320" s="5" t="s">
        <v>49</v>
      </c>
      <c r="AI6320" s="5" t="str">
        <f>IFERROR(VLOOKUP(DatosTransformados[[#This Row],[Preferred Contact Method Hidden]],Tabla3[#All],2,FALSE),DatosTransformados[[#This Row],[Preferred Contact Method Hidden]])</f>
        <v>Phone</v>
      </c>
      <c r="AJ6320" s="5" t="str">
        <f>VLOOKUP(DatosTransformados[[#This Row],[Applied Discount Hidden]],Tabla3[#All],2,FALSE)</f>
        <v>No</v>
      </c>
      <c r="AK6320" s="5" t="b">
        <v>0</v>
      </c>
    </row>
    <row r="6321" spans="1:37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">
        <v>21</v>
      </c>
      <c r="O63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1" s="2" t="s">
        <v>33</v>
      </c>
      <c r="Q6321" s="2">
        <v>2</v>
      </c>
      <c r="R6321" s="2" t="s">
        <v>21</v>
      </c>
      <c r="S6321" s="2" t="s">
        <v>24</v>
      </c>
      <c r="T6321" s="2" t="s">
        <v>117</v>
      </c>
      <c r="U6321" s="2">
        <v>42</v>
      </c>
      <c r="V6321" s="2" t="str">
        <f>PROPER(DatosTransformados[[#This Row],[Payment Method Hidden]])</f>
        <v>Direct Debit</v>
      </c>
      <c r="W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321" s="2">
        <v>1321</v>
      </c>
      <c r="Y6321" s="2"/>
      <c r="Z6321" s="2"/>
      <c r="AA6321" s="2" t="s">
        <v>2265</v>
      </c>
      <c r="AB6321" s="3">
        <f>DATEVALUE(DatosTransformados[[#This Row],[Contact Date Hidden]])</f>
        <v>45190</v>
      </c>
      <c r="AC6321" s="3">
        <v>44927</v>
      </c>
      <c r="AD6321" s="2" t="s">
        <v>28</v>
      </c>
      <c r="AE6321" s="2" t="str">
        <f>VLOOKUP(DatosTransformados[[#This Row],[Customer Segment Hidden]],Tabla3[#All],2,FALSE)</f>
        <v>High</v>
      </c>
      <c r="AF6321" s="11">
        <v>33.882193260530322</v>
      </c>
      <c r="AG6321" s="2">
        <v>6</v>
      </c>
      <c r="AH6321" s="2" t="s">
        <v>49</v>
      </c>
      <c r="AI6321" s="2" t="str">
        <f>IFERROR(VLOOKUP(DatosTransformados[[#This Row],[Preferred Contact Method Hidden]],Tabla3[#All],2,FALSE),DatosTransformados[[#This Row],[Preferred Contact Method Hidden]])</f>
        <v>Phone</v>
      </c>
      <c r="AJ6321" s="2" t="str">
        <f>VLOOKUP(DatosTransformados[[#This Row],[Applied Discount Hidden]],Tabla3[#All],2,FALSE)</f>
        <v>Yes</v>
      </c>
      <c r="AK6321" s="2" t="b">
        <v>1</v>
      </c>
    </row>
    <row r="6322" spans="1:37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">
        <v>21</v>
      </c>
      <c r="O632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2" s="5" t="s">
        <v>21</v>
      </c>
      <c r="Q6322" s="5">
        <v>0</v>
      </c>
      <c r="R6322" s="5" t="s">
        <v>21</v>
      </c>
      <c r="S6322" s="5" t="s">
        <v>24</v>
      </c>
      <c r="T6322" s="5" t="s">
        <v>35</v>
      </c>
      <c r="U6322" s="5">
        <v>35</v>
      </c>
      <c r="V6322" s="5" t="str">
        <f>PROPER(DatosTransformados[[#This Row],[Payment Method Hidden]])</f>
        <v>Direct Debit</v>
      </c>
      <c r="W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322" s="5">
        <v>1174</v>
      </c>
      <c r="Y6322" s="5" t="s">
        <v>156</v>
      </c>
      <c r="Z6322" s="5" t="s">
        <v>157</v>
      </c>
      <c r="AA6322" s="5" t="s">
        <v>6144</v>
      </c>
      <c r="AB6322" s="6">
        <f>DATEVALUE(DatosTransformados[[#This Row],[Contact Date Hidden]])</f>
        <v>44557</v>
      </c>
      <c r="AC6322" s="6">
        <v>44149</v>
      </c>
      <c r="AD6322" s="5" t="s">
        <v>38</v>
      </c>
      <c r="AE6322" s="5" t="str">
        <f>VLOOKUP(DatosTransformados[[#This Row],[Customer Segment Hidden]],Tabla3[#All],2,FALSE)</f>
        <v>Low</v>
      </c>
      <c r="AF6322" s="12">
        <v>28.71767283806593</v>
      </c>
      <c r="AG6322" s="5">
        <v>10</v>
      </c>
      <c r="AH6322" s="5" t="s">
        <v>63</v>
      </c>
      <c r="AI6322" s="5" t="str">
        <f>IFERROR(VLOOKUP(DatosTransformados[[#This Row],[Preferred Contact Method Hidden]],Tabla3[#All],2,FALSE),DatosTransformados[[#This Row],[Preferred Contact Method Hidden]])</f>
        <v>SMS</v>
      </c>
      <c r="AJ6322" s="5" t="str">
        <f>VLOOKUP(DatosTransformados[[#This Row],[Applied Discount Hidden]],Tabla3[#All],2,FALSE)</f>
        <v>Yes</v>
      </c>
      <c r="AK6322" s="5" t="b">
        <v>1</v>
      </c>
    </row>
    <row r="6323" spans="1:37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">
        <v>21</v>
      </c>
      <c r="O632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3" s="2" t="s">
        <v>21</v>
      </c>
      <c r="Q6323" s="2">
        <v>0</v>
      </c>
      <c r="R6323" s="2" t="s">
        <v>21</v>
      </c>
      <c r="S6323" s="2" t="s">
        <v>52</v>
      </c>
      <c r="T6323" s="2" t="s">
        <v>25</v>
      </c>
      <c r="U6323" s="2">
        <v>46</v>
      </c>
      <c r="V6323" s="2" t="str">
        <f>PROPER(DatosTransformados[[#This Row],[Payment Method Hidden]])</f>
        <v>Credit Card</v>
      </c>
      <c r="W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323" s="2">
        <v>3382</v>
      </c>
      <c r="Y6323" s="2"/>
      <c r="Z6323" s="2"/>
      <c r="AA6323" s="2" t="s">
        <v>5798</v>
      </c>
      <c r="AB6323" s="3">
        <f>DATEVALUE(DatosTransformados[[#This Row],[Contact Date Hidden]])</f>
        <v>44937</v>
      </c>
      <c r="AC6323" s="3">
        <v>45140</v>
      </c>
      <c r="AD6323" s="2" t="s">
        <v>28</v>
      </c>
      <c r="AE6323" s="2" t="str">
        <f>VLOOKUP(DatosTransformados[[#This Row],[Customer Segment Hidden]],Tabla3[#All],2,FALSE)</f>
        <v>High</v>
      </c>
      <c r="AF6323" s="11">
        <v>43.94309395504829</v>
      </c>
      <c r="AG6323" s="2">
        <v>9</v>
      </c>
      <c r="AH6323" s="2" t="s">
        <v>49</v>
      </c>
      <c r="AI6323" s="2" t="str">
        <f>IFERROR(VLOOKUP(DatosTransformados[[#This Row],[Preferred Contact Method Hidden]],Tabla3[#All],2,FALSE),DatosTransformados[[#This Row],[Preferred Contact Method Hidden]])</f>
        <v>Phone</v>
      </c>
      <c r="AJ6323" s="2" t="str">
        <f>VLOOKUP(DatosTransformados[[#This Row],[Applied Discount Hidden]],Tabla3[#All],2,FALSE)</f>
        <v>No</v>
      </c>
      <c r="AK6323" s="2" t="b">
        <v>0</v>
      </c>
    </row>
    <row r="6324" spans="1:37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">
        <v>21</v>
      </c>
      <c r="O632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4" s="5" t="s">
        <v>33</v>
      </c>
      <c r="Q6324" s="5">
        <v>6</v>
      </c>
      <c r="R6324" s="5" t="s">
        <v>33</v>
      </c>
      <c r="S6324" s="5" t="s">
        <v>24</v>
      </c>
      <c r="T6324" s="5" t="s">
        <v>35</v>
      </c>
      <c r="U6324" s="5">
        <v>37</v>
      </c>
      <c r="V6324" s="5" t="str">
        <f>PROPER(DatosTransformados[[#This Row],[Payment Method Hidden]])</f>
        <v>Direct Debit</v>
      </c>
      <c r="W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324" s="5">
        <v>1165</v>
      </c>
      <c r="Y6324" s="5"/>
      <c r="Z6324" s="5"/>
      <c r="AA6324" s="5" t="s">
        <v>3975</v>
      </c>
      <c r="AB6324" s="6">
        <f>DATEVALUE(DatosTransformados[[#This Row],[Contact Date Hidden]])</f>
        <v>44570</v>
      </c>
      <c r="AC6324" s="6">
        <v>44308</v>
      </c>
      <c r="AD6324" s="5" t="s">
        <v>38</v>
      </c>
      <c r="AE6324" s="5" t="str">
        <f>VLOOKUP(DatosTransformados[[#This Row],[Customer Segment Hidden]],Tabla3[#All],2,FALSE)</f>
        <v>Low</v>
      </c>
      <c r="AF6324" s="12">
        <v>34.446505660049688</v>
      </c>
      <c r="AG6324" s="5">
        <v>3</v>
      </c>
      <c r="AH6324" s="5" t="s">
        <v>49</v>
      </c>
      <c r="AI6324" s="5" t="str">
        <f>IFERROR(VLOOKUP(DatosTransformados[[#This Row],[Preferred Contact Method Hidden]],Tabla3[#All],2,FALSE),DatosTransformados[[#This Row],[Preferred Contact Method Hidden]])</f>
        <v>Phone</v>
      </c>
      <c r="AJ6324" s="5" t="str">
        <f>VLOOKUP(DatosTransformados[[#This Row],[Applied Discount Hidden]],Tabla3[#All],2,FALSE)</f>
        <v>No</v>
      </c>
      <c r="AK6324" s="5" t="b">
        <v>0</v>
      </c>
    </row>
    <row r="6325" spans="1:37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">
        <v>21</v>
      </c>
      <c r="O632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5" s="2" t="s">
        <v>21</v>
      </c>
      <c r="Q6325" s="2">
        <v>0</v>
      </c>
      <c r="R6325" s="2" t="s">
        <v>33</v>
      </c>
      <c r="S6325" s="2" t="s">
        <v>52</v>
      </c>
      <c r="T6325" s="2" t="s">
        <v>35</v>
      </c>
      <c r="U6325" s="2">
        <v>48</v>
      </c>
      <c r="V6325" s="2" t="str">
        <f>PROPER(DatosTransformados[[#This Row],[Payment Method Hidden]])</f>
        <v>Direct Debit</v>
      </c>
      <c r="W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325" s="2">
        <v>3385</v>
      </c>
      <c r="Y6325" s="2"/>
      <c r="Z6325" s="2"/>
      <c r="AA6325" s="2" t="s">
        <v>817</v>
      </c>
      <c r="AB6325" s="3">
        <f>DATEVALUE(DatosTransformados[[#This Row],[Contact Date Hidden]])</f>
        <v>44541</v>
      </c>
      <c r="AC6325" s="3">
        <v>44138</v>
      </c>
      <c r="AD6325" s="2" t="s">
        <v>44</v>
      </c>
      <c r="AE6325" s="2" t="str">
        <f>VLOOKUP(DatosTransformados[[#This Row],[Customer Segment Hidden]],Tabla3[#All],2,FALSE)</f>
        <v>Medium</v>
      </c>
      <c r="AF6325" s="11">
        <v>51.621682168473917</v>
      </c>
      <c r="AG6325" s="2">
        <v>4</v>
      </c>
      <c r="AH6325" s="2" t="s">
        <v>29</v>
      </c>
      <c r="AI6325" s="2" t="str">
        <f>IFERROR(VLOOKUP(DatosTransformados[[#This Row],[Preferred Contact Method Hidden]],Tabla3[#All],2,FALSE),DatosTransformados[[#This Row],[Preferred Contact Method Hidden]])</f>
        <v>Email</v>
      </c>
      <c r="AJ6325" s="2" t="str">
        <f>VLOOKUP(DatosTransformados[[#This Row],[Applied Discount Hidden]],Tabla3[#All],2,FALSE)</f>
        <v>Yes</v>
      </c>
      <c r="AK6325" s="2" t="b">
        <v>1</v>
      </c>
    </row>
    <row r="6326" spans="1:37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">
        <v>21</v>
      </c>
      <c r="O63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6" s="5" t="s">
        <v>21</v>
      </c>
      <c r="Q6326" s="5">
        <v>0</v>
      </c>
      <c r="R6326" s="5" t="s">
        <v>33</v>
      </c>
      <c r="S6326" s="5" t="s">
        <v>52</v>
      </c>
      <c r="T6326" s="5" t="s">
        <v>25</v>
      </c>
      <c r="U6326" s="5">
        <v>39</v>
      </c>
      <c r="V6326" s="5" t="str">
        <f>PROPER(DatosTransformados[[#This Row],[Payment Method Hidden]])</f>
        <v>Credit Card</v>
      </c>
      <c r="W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326" s="5">
        <v>2468</v>
      </c>
      <c r="Y6326" s="5"/>
      <c r="Z6326" s="5"/>
      <c r="AA6326" s="5" t="s">
        <v>724</v>
      </c>
      <c r="AB6326" s="6">
        <f>DATEVALUE(DatosTransformados[[#This Row],[Contact Date Hidden]])</f>
        <v>44807</v>
      </c>
      <c r="AC6326" s="6">
        <v>45226</v>
      </c>
      <c r="AD6326" s="5" t="s">
        <v>44</v>
      </c>
      <c r="AE6326" s="5" t="str">
        <f>VLOOKUP(DatosTransformados[[#This Row],[Customer Segment Hidden]],Tabla3[#All],2,FALSE)</f>
        <v>Medium</v>
      </c>
      <c r="AF6326" s="12">
        <v>32.630252092650039</v>
      </c>
      <c r="AG6326" s="5">
        <v>4</v>
      </c>
      <c r="AH6326" s="5" t="s">
        <v>29</v>
      </c>
      <c r="AI6326" s="5" t="str">
        <f>IFERROR(VLOOKUP(DatosTransformados[[#This Row],[Preferred Contact Method Hidden]],Tabla3[#All],2,FALSE),DatosTransformados[[#This Row],[Preferred Contact Method Hidden]])</f>
        <v>Email</v>
      </c>
      <c r="AJ6326" s="5" t="str">
        <f>VLOOKUP(DatosTransformados[[#This Row],[Applied Discount Hidden]],Tabla3[#All],2,FALSE)</f>
        <v>No</v>
      </c>
      <c r="AK6326" s="5" t="b">
        <v>0</v>
      </c>
    </row>
    <row r="6327" spans="1:37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">
        <v>33</v>
      </c>
      <c r="O63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7" s="2" t="s">
        <v>21</v>
      </c>
      <c r="Q6327" s="2">
        <v>0</v>
      </c>
      <c r="R6327" s="2" t="s">
        <v>21</v>
      </c>
      <c r="S6327" s="2" t="s">
        <v>52</v>
      </c>
      <c r="T6327" s="2" t="s">
        <v>123</v>
      </c>
      <c r="U6327" s="2">
        <v>10</v>
      </c>
      <c r="V6327" s="2" t="str">
        <f>PROPER(DatosTransformados[[#This Row],[Payment Method Hidden]])</f>
        <v>Credit Card</v>
      </c>
      <c r="W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327" s="2">
        <v>674</v>
      </c>
      <c r="Y6327" s="2"/>
      <c r="Z6327" s="2"/>
      <c r="AA6327" s="2" t="s">
        <v>491</v>
      </c>
      <c r="AB6327" s="3">
        <f>DATEVALUE(DatosTransformados[[#This Row],[Contact Date Hidden]])</f>
        <v>45107</v>
      </c>
      <c r="AC6327" s="3">
        <v>45264</v>
      </c>
      <c r="AD6327" s="2" t="s">
        <v>28</v>
      </c>
      <c r="AE6327" s="2" t="str">
        <f>VLOOKUP(DatosTransformados[[#This Row],[Customer Segment Hidden]],Tabla3[#All],2,FALSE)</f>
        <v>High</v>
      </c>
      <c r="AF6327" s="11">
        <v>10.00568598793404</v>
      </c>
      <c r="AG6327" s="2">
        <v>10</v>
      </c>
      <c r="AH6327" s="2" t="s">
        <v>63</v>
      </c>
      <c r="AI6327" s="2" t="str">
        <f>IFERROR(VLOOKUP(DatosTransformados[[#This Row],[Preferred Contact Method Hidden]],Tabla3[#All],2,FALSE),DatosTransformados[[#This Row],[Preferred Contact Method Hidden]])</f>
        <v>SMS</v>
      </c>
      <c r="AJ6327" s="2" t="str">
        <f>VLOOKUP(DatosTransformados[[#This Row],[Applied Discount Hidden]],Tabla3[#All],2,FALSE)</f>
        <v>No</v>
      </c>
      <c r="AK6327" s="2" t="b">
        <v>0</v>
      </c>
    </row>
    <row r="6328" spans="1:37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">
        <v>21</v>
      </c>
      <c r="O63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8" s="5" t="s">
        <v>21</v>
      </c>
      <c r="Q6328" s="5">
        <v>0</v>
      </c>
      <c r="R6328" s="5" t="s">
        <v>33</v>
      </c>
      <c r="S6328" s="5" t="s">
        <v>24</v>
      </c>
      <c r="T6328" s="5" t="s">
        <v>117</v>
      </c>
      <c r="U6328" s="5">
        <v>23</v>
      </c>
      <c r="V6328" s="5" t="str">
        <f>PROPER(DatosTransformados[[#This Row],[Payment Method Hidden]])</f>
        <v>Direct Debit</v>
      </c>
      <c r="W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328" s="5">
        <v>88</v>
      </c>
      <c r="Y6328" s="5"/>
      <c r="Z6328" s="5"/>
      <c r="AA6328" s="5" t="s">
        <v>1956</v>
      </c>
      <c r="AB6328" s="6">
        <f>DATEVALUE(DatosTransformados[[#This Row],[Contact Date Hidden]])</f>
        <v>45258</v>
      </c>
      <c r="AC6328" s="6">
        <v>44834</v>
      </c>
      <c r="AD6328" s="5" t="s">
        <v>44</v>
      </c>
      <c r="AE6328" s="5" t="str">
        <f>VLOOKUP(DatosTransformados[[#This Row],[Customer Segment Hidden]],Tabla3[#All],2,FALSE)</f>
        <v>Medium</v>
      </c>
      <c r="AF6328" s="12">
        <v>20.283354570578599</v>
      </c>
      <c r="AG6328" s="5">
        <v>4</v>
      </c>
      <c r="AH6328" s="5" t="s">
        <v>49</v>
      </c>
      <c r="AI6328" s="5" t="str">
        <f>IFERROR(VLOOKUP(DatosTransformados[[#This Row],[Preferred Contact Method Hidden]],Tabla3[#All],2,FALSE),DatosTransformados[[#This Row],[Preferred Contact Method Hidden]])</f>
        <v>Phone</v>
      </c>
      <c r="AJ6328" s="5" t="str">
        <f>VLOOKUP(DatosTransformados[[#This Row],[Applied Discount Hidden]],Tabla3[#All],2,FALSE)</f>
        <v>Yes</v>
      </c>
      <c r="AK6328" s="5" t="b">
        <v>1</v>
      </c>
    </row>
    <row r="6329" spans="1:37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">
        <v>21</v>
      </c>
      <c r="O63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29" s="2" t="s">
        <v>21</v>
      </c>
      <c r="Q6329" s="2">
        <v>0</v>
      </c>
      <c r="R6329" s="2" t="s">
        <v>21</v>
      </c>
      <c r="S6329" s="2" t="s">
        <v>34</v>
      </c>
      <c r="T6329" s="2" t="s">
        <v>207</v>
      </c>
      <c r="U6329" s="2">
        <v>38</v>
      </c>
      <c r="V6329" s="2" t="str">
        <f>PROPER(DatosTransformados[[#This Row],[Payment Method Hidden]])</f>
        <v>Paper Check</v>
      </c>
      <c r="W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329" s="2">
        <v>2205</v>
      </c>
      <c r="Y6329" s="2"/>
      <c r="Z6329" s="2"/>
      <c r="AA6329" s="2" t="s">
        <v>4046</v>
      </c>
      <c r="AB6329" s="3">
        <f>DATEVALUE(DatosTransformados[[#This Row],[Contact Date Hidden]])</f>
        <v>44734</v>
      </c>
      <c r="AC6329" s="3">
        <v>44149</v>
      </c>
      <c r="AD6329" s="2" t="s">
        <v>44</v>
      </c>
      <c r="AE6329" s="2" t="str">
        <f>VLOOKUP(DatosTransformados[[#This Row],[Customer Segment Hidden]],Tabla3[#All],2,FALSE)</f>
        <v>Medium</v>
      </c>
      <c r="AF6329" s="11">
        <v>42.681456746149529</v>
      </c>
      <c r="AG6329" s="2">
        <v>8</v>
      </c>
      <c r="AH6329" s="2" t="s">
        <v>63</v>
      </c>
      <c r="AI6329" s="2" t="str">
        <f>IFERROR(VLOOKUP(DatosTransformados[[#This Row],[Preferred Contact Method Hidden]],Tabla3[#All],2,FALSE),DatosTransformados[[#This Row],[Preferred Contact Method Hidden]])</f>
        <v>SMS</v>
      </c>
      <c r="AJ6329" s="2" t="str">
        <f>VLOOKUP(DatosTransformados[[#This Row],[Applied Discount Hidden]],Tabla3[#All],2,FALSE)</f>
        <v>No</v>
      </c>
      <c r="AK6329" s="2" t="b">
        <v>0</v>
      </c>
    </row>
    <row r="6330" spans="1:37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">
        <v>21</v>
      </c>
      <c r="O63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0" s="5" t="s">
        <v>33</v>
      </c>
      <c r="Q6330" s="5">
        <v>6</v>
      </c>
      <c r="R6330" s="5" t="s">
        <v>33</v>
      </c>
      <c r="S6330" s="5" t="s">
        <v>24</v>
      </c>
      <c r="T6330" s="5" t="s">
        <v>117</v>
      </c>
      <c r="U6330" s="5">
        <v>41</v>
      </c>
      <c r="V6330" s="5" t="str">
        <f>PROPER(DatosTransformados[[#This Row],[Payment Method Hidden]])</f>
        <v>Direct Debit</v>
      </c>
      <c r="W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330" s="5">
        <v>677</v>
      </c>
      <c r="Y6330" s="5"/>
      <c r="Z6330" s="5"/>
      <c r="AA6330" s="5" t="s">
        <v>5305</v>
      </c>
      <c r="AB6330" s="6">
        <f>DATEVALUE(DatosTransformados[[#This Row],[Contact Date Hidden]])</f>
        <v>44981</v>
      </c>
      <c r="AC6330" s="6">
        <v>44850</v>
      </c>
      <c r="AD6330" s="5" t="s">
        <v>38</v>
      </c>
      <c r="AE6330" s="5" t="str">
        <f>VLOOKUP(DatosTransformados[[#This Row],[Customer Segment Hidden]],Tabla3[#All],2,FALSE)</f>
        <v>Low</v>
      </c>
      <c r="AF6330" s="12">
        <v>35.281111287551333</v>
      </c>
      <c r="AG6330" s="5">
        <v>5</v>
      </c>
      <c r="AH6330" s="5" t="s">
        <v>29</v>
      </c>
      <c r="AI6330" s="5" t="str">
        <f>IFERROR(VLOOKUP(DatosTransformados[[#This Row],[Preferred Contact Method Hidden]],Tabla3[#All],2,FALSE),DatosTransformados[[#This Row],[Preferred Contact Method Hidden]])</f>
        <v>Email</v>
      </c>
      <c r="AJ6330" s="5" t="str">
        <f>VLOOKUP(DatosTransformados[[#This Row],[Applied Discount Hidden]],Tabla3[#All],2,FALSE)</f>
        <v>No</v>
      </c>
      <c r="AK6330" s="5" t="b">
        <v>0</v>
      </c>
    </row>
    <row r="6331" spans="1:37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">
        <v>21</v>
      </c>
      <c r="O63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1" s="2" t="s">
        <v>21</v>
      </c>
      <c r="Q6331" s="2">
        <v>0</v>
      </c>
      <c r="R6331" s="2" t="s">
        <v>21</v>
      </c>
      <c r="S6331" s="2" t="s">
        <v>24</v>
      </c>
      <c r="T6331" s="2" t="s">
        <v>117</v>
      </c>
      <c r="U6331" s="2">
        <v>28</v>
      </c>
      <c r="V6331" s="2" t="str">
        <f>PROPER(DatosTransformados[[#This Row],[Payment Method Hidden]])</f>
        <v>Direct Debit</v>
      </c>
      <c r="W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331" s="2">
        <v>672</v>
      </c>
      <c r="Y6331" s="2"/>
      <c r="Z6331" s="2"/>
      <c r="AA6331" s="2" t="s">
        <v>3953</v>
      </c>
      <c r="AB6331" s="3">
        <f>DATEVALUE(DatosTransformados[[#This Row],[Contact Date Hidden]])</f>
        <v>45239</v>
      </c>
      <c r="AC6331" s="3">
        <v>45034</v>
      </c>
      <c r="AD6331" s="2" t="s">
        <v>28</v>
      </c>
      <c r="AE6331" s="2" t="str">
        <f>VLOOKUP(DatosTransformados[[#This Row],[Customer Segment Hidden]],Tabla3[#All],2,FALSE)</f>
        <v>High</v>
      </c>
      <c r="AF6331" s="11">
        <v>23.363868975918361</v>
      </c>
      <c r="AG6331" s="2">
        <v>6</v>
      </c>
      <c r="AH6331" s="2" t="s">
        <v>49</v>
      </c>
      <c r="AI6331" s="2" t="str">
        <f>IFERROR(VLOOKUP(DatosTransformados[[#This Row],[Preferred Contact Method Hidden]],Tabla3[#All],2,FALSE),DatosTransformados[[#This Row],[Preferred Contact Method Hidden]])</f>
        <v>Phone</v>
      </c>
      <c r="AJ6331" s="2" t="str">
        <f>VLOOKUP(DatosTransformados[[#This Row],[Applied Discount Hidden]],Tabla3[#All],2,FALSE)</f>
        <v>Yes</v>
      </c>
      <c r="AK6331" s="2" t="b">
        <v>1</v>
      </c>
    </row>
    <row r="6332" spans="1:37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">
        <v>21</v>
      </c>
      <c r="O63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2" s="5" t="s">
        <v>21</v>
      </c>
      <c r="Q6332" s="5">
        <v>0</v>
      </c>
      <c r="R6332" s="5" t="s">
        <v>21</v>
      </c>
      <c r="S6332" s="5" t="s">
        <v>52</v>
      </c>
      <c r="T6332" s="5" t="s">
        <v>25</v>
      </c>
      <c r="U6332" s="5">
        <v>17</v>
      </c>
      <c r="V6332" s="5" t="str">
        <f>PROPER(DatosTransformados[[#This Row],[Payment Method Hidden]])</f>
        <v>Credit Card</v>
      </c>
      <c r="W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332" s="5">
        <v>768</v>
      </c>
      <c r="Y6332" s="5"/>
      <c r="Z6332" s="5"/>
      <c r="AA6332" s="5" t="s">
        <v>3661</v>
      </c>
      <c r="AB6332" s="6">
        <f>DATEVALUE(DatosTransformados[[#This Row],[Contact Date Hidden]])</f>
        <v>44614</v>
      </c>
      <c r="AC6332" s="6">
        <v>44864</v>
      </c>
      <c r="AD6332" s="5" t="s">
        <v>44</v>
      </c>
      <c r="AE6332" s="5" t="str">
        <f>VLOOKUP(DatosTransformados[[#This Row],[Customer Segment Hidden]],Tabla3[#All],2,FALSE)</f>
        <v>Medium</v>
      </c>
      <c r="AF6332" s="12">
        <v>19.77779647502496</v>
      </c>
      <c r="AG6332" s="5">
        <v>2</v>
      </c>
      <c r="AH6332" s="5" t="s">
        <v>49</v>
      </c>
      <c r="AI6332" s="5" t="str">
        <f>IFERROR(VLOOKUP(DatosTransformados[[#This Row],[Preferred Contact Method Hidden]],Tabla3[#All],2,FALSE),DatosTransformados[[#This Row],[Preferred Contact Method Hidden]])</f>
        <v>Phone</v>
      </c>
      <c r="AJ6332" s="5" t="str">
        <f>VLOOKUP(DatosTransformados[[#This Row],[Applied Discount Hidden]],Tabla3[#All],2,FALSE)</f>
        <v>No</v>
      </c>
      <c r="AK6332" s="5" t="b">
        <v>0</v>
      </c>
    </row>
    <row r="6333" spans="1:37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">
        <v>21</v>
      </c>
      <c r="O63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3" s="2" t="s">
        <v>33</v>
      </c>
      <c r="Q6333" s="2">
        <v>4</v>
      </c>
      <c r="R6333" s="2" t="s">
        <v>33</v>
      </c>
      <c r="S6333" s="2" t="s">
        <v>52</v>
      </c>
      <c r="T6333" s="2" t="s">
        <v>123</v>
      </c>
      <c r="U6333" s="2">
        <v>39</v>
      </c>
      <c r="V6333" s="2" t="str">
        <f>PROPER(DatosTransformados[[#This Row],[Payment Method Hidden]])</f>
        <v>Credit Card</v>
      </c>
      <c r="W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333" s="2">
        <v>2644</v>
      </c>
      <c r="Y6333" s="2"/>
      <c r="Z6333" s="2"/>
      <c r="AA6333" s="2" t="s">
        <v>6558</v>
      </c>
      <c r="AB6333" s="3">
        <f>DATEVALUE(DatosTransformados[[#This Row],[Contact Date Hidden]])</f>
        <v>44641</v>
      </c>
      <c r="AC6333" s="3">
        <v>44922</v>
      </c>
      <c r="AD6333" s="2" t="s">
        <v>44</v>
      </c>
      <c r="AE6333" s="2" t="str">
        <f>VLOOKUP(DatosTransformados[[#This Row],[Customer Segment Hidden]],Tabla3[#All],2,FALSE)</f>
        <v>Medium</v>
      </c>
      <c r="AF6333" s="11">
        <v>32.887336230626751</v>
      </c>
      <c r="AG6333" s="2">
        <v>3</v>
      </c>
      <c r="AH6333" s="2" t="s">
        <v>63</v>
      </c>
      <c r="AI6333" s="2" t="str">
        <f>IFERROR(VLOOKUP(DatosTransformados[[#This Row],[Preferred Contact Method Hidden]],Tabla3[#All],2,FALSE),DatosTransformados[[#This Row],[Preferred Contact Method Hidden]])</f>
        <v>SMS</v>
      </c>
      <c r="AJ6333" s="2" t="str">
        <f>VLOOKUP(DatosTransformados[[#This Row],[Applied Discount Hidden]],Tabla3[#All],2,FALSE)</f>
        <v>Yes</v>
      </c>
      <c r="AK6333" s="2" t="b">
        <v>1</v>
      </c>
    </row>
    <row r="6334" spans="1:37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">
        <v>21</v>
      </c>
      <c r="O63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4" s="5" t="s">
        <v>21</v>
      </c>
      <c r="Q6334" s="5">
        <v>0</v>
      </c>
      <c r="R6334" s="5" t="s">
        <v>21</v>
      </c>
      <c r="S6334" s="5" t="s">
        <v>24</v>
      </c>
      <c r="T6334" s="5" t="s">
        <v>117</v>
      </c>
      <c r="U6334" s="5">
        <v>39</v>
      </c>
      <c r="V6334" s="5" t="str">
        <f>PROPER(DatosTransformados[[#This Row],[Payment Method Hidden]])</f>
        <v>Direct Debit</v>
      </c>
      <c r="W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334" s="5">
        <v>39</v>
      </c>
      <c r="Y6334" s="5" t="s">
        <v>42</v>
      </c>
      <c r="Z6334" s="5" t="s">
        <v>184</v>
      </c>
      <c r="AA6334" s="5" t="s">
        <v>8916</v>
      </c>
      <c r="AB6334" s="6">
        <f>DATEVALUE(DatosTransformados[[#This Row],[Contact Date Hidden]])</f>
        <v>44583</v>
      </c>
      <c r="AC6334" s="6">
        <v>44062</v>
      </c>
      <c r="AD6334" s="5" t="s">
        <v>44</v>
      </c>
      <c r="AE6334" s="5" t="str">
        <f>VLOOKUP(DatosTransformados[[#This Row],[Customer Segment Hidden]],Tabla3[#All],2,FALSE)</f>
        <v>Medium</v>
      </c>
      <c r="AF6334" s="12">
        <v>36.091932671761668</v>
      </c>
      <c r="AG6334" s="5">
        <v>10</v>
      </c>
      <c r="AH6334" s="5" t="s">
        <v>49</v>
      </c>
      <c r="AI6334" s="5" t="str">
        <f>IFERROR(VLOOKUP(DatosTransformados[[#This Row],[Preferred Contact Method Hidden]],Tabla3[#All],2,FALSE),DatosTransformados[[#This Row],[Preferred Contact Method Hidden]])</f>
        <v>Phone</v>
      </c>
      <c r="AJ6334" s="5" t="str">
        <f>VLOOKUP(DatosTransformados[[#This Row],[Applied Discount Hidden]],Tabla3[#All],2,FALSE)</f>
        <v>No</v>
      </c>
      <c r="AK6334" s="5" t="b">
        <v>0</v>
      </c>
    </row>
    <row r="6335" spans="1:37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">
        <v>33</v>
      </c>
      <c r="O63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5" s="2" t="s">
        <v>21</v>
      </c>
      <c r="Q6335" s="2">
        <v>0</v>
      </c>
      <c r="R6335" s="2" t="s">
        <v>33</v>
      </c>
      <c r="S6335" s="2" t="s">
        <v>52</v>
      </c>
      <c r="T6335" s="2" t="s">
        <v>25</v>
      </c>
      <c r="U6335" s="2">
        <v>19</v>
      </c>
      <c r="V6335" s="2" t="str">
        <f>PROPER(DatosTransformados[[#This Row],[Payment Method Hidden]])</f>
        <v>Credit Card</v>
      </c>
      <c r="W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335" s="2">
        <v>88</v>
      </c>
      <c r="Y6335" s="2"/>
      <c r="Z6335" s="2"/>
      <c r="AA6335" s="2" t="s">
        <v>718</v>
      </c>
      <c r="AB6335" s="3">
        <f>DATEVALUE(DatosTransformados[[#This Row],[Contact Date Hidden]])</f>
        <v>44032</v>
      </c>
      <c r="AC6335" s="3">
        <v>45183</v>
      </c>
      <c r="AD6335" s="2" t="s">
        <v>28</v>
      </c>
      <c r="AE6335" s="2" t="str">
        <f>VLOOKUP(DatosTransformados[[#This Row],[Customer Segment Hidden]],Tabla3[#All],2,FALSE)</f>
        <v>High</v>
      </c>
      <c r="AF6335" s="11">
        <v>18.91870798385958</v>
      </c>
      <c r="AG6335" s="2">
        <v>2</v>
      </c>
      <c r="AH6335" s="2" t="s">
        <v>29</v>
      </c>
      <c r="AI6335" s="2" t="str">
        <f>IFERROR(VLOOKUP(DatosTransformados[[#This Row],[Preferred Contact Method Hidden]],Tabla3[#All],2,FALSE),DatosTransformados[[#This Row],[Preferred Contact Method Hidden]])</f>
        <v>Email</v>
      </c>
      <c r="AJ6335" s="2" t="str">
        <f>VLOOKUP(DatosTransformados[[#This Row],[Applied Discount Hidden]],Tabla3[#All],2,FALSE)</f>
        <v>Yes</v>
      </c>
      <c r="AK6335" s="2" t="b">
        <v>1</v>
      </c>
    </row>
    <row r="6336" spans="1:37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">
        <v>21</v>
      </c>
      <c r="O63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6" s="5" t="s">
        <v>21</v>
      </c>
      <c r="Q6336" s="5">
        <v>0</v>
      </c>
      <c r="R6336" s="5" t="s">
        <v>33</v>
      </c>
      <c r="S6336" s="5" t="s">
        <v>24</v>
      </c>
      <c r="T6336" s="5" t="s">
        <v>25</v>
      </c>
      <c r="U6336" s="5">
        <v>37</v>
      </c>
      <c r="V6336" s="5" t="str">
        <f>PROPER(DatosTransformados[[#This Row],[Payment Method Hidden]])</f>
        <v>Credit Card</v>
      </c>
      <c r="W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336" s="5">
        <v>353</v>
      </c>
      <c r="Y6336" s="5"/>
      <c r="Z6336" s="5"/>
      <c r="AA6336" s="5" t="s">
        <v>8919</v>
      </c>
      <c r="AB6336" s="6">
        <f>DATEVALUE(DatosTransformados[[#This Row],[Contact Date Hidden]])</f>
        <v>45067</v>
      </c>
      <c r="AC6336" s="6">
        <v>44791</v>
      </c>
      <c r="AD6336" s="5" t="s">
        <v>38</v>
      </c>
      <c r="AE6336" s="5" t="str">
        <f>VLOOKUP(DatosTransformados[[#This Row],[Customer Segment Hidden]],Tabla3[#All],2,FALSE)</f>
        <v>Low</v>
      </c>
      <c r="AF6336" s="12">
        <v>32.260169450191853</v>
      </c>
      <c r="AG6336" s="5">
        <v>7</v>
      </c>
      <c r="AH6336" s="5" t="s">
        <v>29</v>
      </c>
      <c r="AI6336" s="5" t="str">
        <f>IFERROR(VLOOKUP(DatosTransformados[[#This Row],[Preferred Contact Method Hidden]],Tabla3[#All],2,FALSE),DatosTransformados[[#This Row],[Preferred Contact Method Hidden]])</f>
        <v>Email</v>
      </c>
      <c r="AJ6336" s="5" t="str">
        <f>VLOOKUP(DatosTransformados[[#This Row],[Applied Discount Hidden]],Tabla3[#All],2,FALSE)</f>
        <v>Yes</v>
      </c>
      <c r="AK6336" s="5" t="b">
        <v>1</v>
      </c>
    </row>
    <row r="6337" spans="1:37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">
        <v>21</v>
      </c>
      <c r="O63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7" s="2" t="s">
        <v>21</v>
      </c>
      <c r="Q6337" s="2">
        <v>0</v>
      </c>
      <c r="R6337" s="2" t="s">
        <v>33</v>
      </c>
      <c r="S6337" s="2" t="s">
        <v>34</v>
      </c>
      <c r="T6337" s="2" t="s">
        <v>35</v>
      </c>
      <c r="U6337" s="2">
        <v>38</v>
      </c>
      <c r="V6337" s="2" t="str">
        <f>PROPER(DatosTransformados[[#This Row],[Payment Method Hidden]])</f>
        <v>Direct Debit</v>
      </c>
      <c r="W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337" s="2">
        <v>1792</v>
      </c>
      <c r="Y6337" s="2"/>
      <c r="Z6337" s="2"/>
      <c r="AA6337" s="2" t="s">
        <v>837</v>
      </c>
      <c r="AB6337" s="3">
        <f>DATEVALUE(DatosTransformados[[#This Row],[Contact Date Hidden]])</f>
        <v>44349</v>
      </c>
      <c r="AC6337" s="3">
        <v>44859</v>
      </c>
      <c r="AD6337" s="2" t="s">
        <v>44</v>
      </c>
      <c r="AE6337" s="2" t="str">
        <f>VLOOKUP(DatosTransformados[[#This Row],[Customer Segment Hidden]],Tabla3[#All],2,FALSE)</f>
        <v>Medium</v>
      </c>
      <c r="AF6337" s="11">
        <v>35.166620346755543</v>
      </c>
      <c r="AG6337" s="2">
        <v>7</v>
      </c>
      <c r="AH6337" s="2" t="s">
        <v>49</v>
      </c>
      <c r="AI6337" s="2" t="str">
        <f>IFERROR(VLOOKUP(DatosTransformados[[#This Row],[Preferred Contact Method Hidden]],Tabla3[#All],2,FALSE),DatosTransformados[[#This Row],[Preferred Contact Method Hidden]])</f>
        <v>Phone</v>
      </c>
      <c r="AJ6337" s="2" t="str">
        <f>VLOOKUP(DatosTransformados[[#This Row],[Applied Discount Hidden]],Tabla3[#All],2,FALSE)</f>
        <v>Yes</v>
      </c>
      <c r="AK6337" s="2" t="b">
        <v>1</v>
      </c>
    </row>
    <row r="6338" spans="1:37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">
        <v>21</v>
      </c>
      <c r="O63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8" s="5" t="s">
        <v>33</v>
      </c>
      <c r="Q6338" s="5">
        <v>2</v>
      </c>
      <c r="R6338" s="5" t="s">
        <v>33</v>
      </c>
      <c r="S6338" s="5" t="s">
        <v>34</v>
      </c>
      <c r="T6338" s="5" t="s">
        <v>25</v>
      </c>
      <c r="U6338" s="5">
        <v>21</v>
      </c>
      <c r="V6338" s="5" t="str">
        <f>PROPER(DatosTransformados[[#This Row],[Payment Method Hidden]])</f>
        <v>Credit Card</v>
      </c>
      <c r="W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338" s="5">
        <v>879</v>
      </c>
      <c r="Y6338" s="5"/>
      <c r="Z6338" s="5"/>
      <c r="AA6338" s="5" t="s">
        <v>4080</v>
      </c>
      <c r="AB6338" s="6">
        <f>DATEVALUE(DatosTransformados[[#This Row],[Contact Date Hidden]])</f>
        <v>45226</v>
      </c>
      <c r="AC6338" s="6">
        <v>44335</v>
      </c>
      <c r="AD6338" s="5" t="s">
        <v>38</v>
      </c>
      <c r="AE6338" s="5" t="str">
        <f>VLOOKUP(DatosTransformados[[#This Row],[Customer Segment Hidden]],Tabla3[#All],2,FALSE)</f>
        <v>Low</v>
      </c>
      <c r="AF6338" s="12">
        <v>25.133173705790739</v>
      </c>
      <c r="AG6338" s="5">
        <v>1</v>
      </c>
      <c r="AH6338" s="5" t="s">
        <v>63</v>
      </c>
      <c r="AI6338" s="5" t="str">
        <f>IFERROR(VLOOKUP(DatosTransformados[[#This Row],[Preferred Contact Method Hidden]],Tabla3[#All],2,FALSE),DatosTransformados[[#This Row],[Preferred Contact Method Hidden]])</f>
        <v>SMS</v>
      </c>
      <c r="AJ6338" s="5" t="str">
        <f>VLOOKUP(DatosTransformados[[#This Row],[Applied Discount Hidden]],Tabla3[#All],2,FALSE)</f>
        <v>Yes</v>
      </c>
      <c r="AK6338" s="5" t="b">
        <v>1</v>
      </c>
    </row>
    <row r="6339" spans="1:37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">
        <v>21</v>
      </c>
      <c r="O63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39" s="2" t="s">
        <v>33</v>
      </c>
      <c r="Q6339" s="2">
        <v>6</v>
      </c>
      <c r="R6339" s="2" t="s">
        <v>21</v>
      </c>
      <c r="S6339" s="2" t="s">
        <v>24</v>
      </c>
      <c r="T6339" s="2" t="s">
        <v>25</v>
      </c>
      <c r="U6339" s="2">
        <v>21</v>
      </c>
      <c r="V6339" s="2" t="str">
        <f>PROPER(DatosTransformados[[#This Row],[Payment Method Hidden]])</f>
        <v>Credit Card</v>
      </c>
      <c r="W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339" s="2">
        <v>514</v>
      </c>
      <c r="Y6339" s="2"/>
      <c r="Z6339" s="2"/>
      <c r="AA6339" s="2" t="s">
        <v>8923</v>
      </c>
      <c r="AB6339" s="3">
        <f>DATEVALUE(DatosTransformados[[#This Row],[Contact Date Hidden]])</f>
        <v>43948</v>
      </c>
      <c r="AC6339" s="3">
        <v>43869</v>
      </c>
      <c r="AD6339" s="2" t="s">
        <v>28</v>
      </c>
      <c r="AE6339" s="2" t="str">
        <f>VLOOKUP(DatosTransformados[[#This Row],[Customer Segment Hidden]],Tabla3[#All],2,FALSE)</f>
        <v>High</v>
      </c>
      <c r="AF6339" s="11">
        <v>19.42765571463061</v>
      </c>
      <c r="AG6339" s="2">
        <v>5</v>
      </c>
      <c r="AH6339" s="2" t="s">
        <v>63</v>
      </c>
      <c r="AI6339" s="2" t="str">
        <f>IFERROR(VLOOKUP(DatosTransformados[[#This Row],[Preferred Contact Method Hidden]],Tabla3[#All],2,FALSE),DatosTransformados[[#This Row],[Preferred Contact Method Hidden]])</f>
        <v>SMS</v>
      </c>
      <c r="AJ6339" s="2" t="str">
        <f>VLOOKUP(DatosTransformados[[#This Row],[Applied Discount Hidden]],Tabla3[#All],2,FALSE)</f>
        <v>No</v>
      </c>
      <c r="AK6339" s="2" t="b">
        <v>0</v>
      </c>
    </row>
    <row r="6340" spans="1:37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">
        <v>21</v>
      </c>
      <c r="O63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0" s="5" t="s">
        <v>21</v>
      </c>
      <c r="Q6340" s="5">
        <v>0</v>
      </c>
      <c r="R6340" s="5" t="s">
        <v>21</v>
      </c>
      <c r="S6340" s="5" t="s">
        <v>24</v>
      </c>
      <c r="T6340" s="5" t="s">
        <v>35</v>
      </c>
      <c r="U6340" s="5">
        <v>47</v>
      </c>
      <c r="V6340" s="5" t="str">
        <f>PROPER(DatosTransformados[[#This Row],[Payment Method Hidden]])</f>
        <v>Direct Debit</v>
      </c>
      <c r="W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6340" s="5">
        <v>47</v>
      </c>
      <c r="Y6340" s="5" t="s">
        <v>42</v>
      </c>
      <c r="Z6340" s="5" t="s">
        <v>359</v>
      </c>
      <c r="AA6340" s="5" t="s">
        <v>158</v>
      </c>
      <c r="AB6340" s="6">
        <f>DATEVALUE(DatosTransformados[[#This Row],[Contact Date Hidden]])</f>
        <v>45251</v>
      </c>
      <c r="AC6340" s="6">
        <v>44804</v>
      </c>
      <c r="AD6340" s="5" t="s">
        <v>28</v>
      </c>
      <c r="AE6340" s="5" t="str">
        <f>VLOOKUP(DatosTransformados[[#This Row],[Customer Segment Hidden]],Tabla3[#All],2,FALSE)</f>
        <v>High</v>
      </c>
      <c r="AF6340" s="12">
        <v>45.07780249606715</v>
      </c>
      <c r="AG6340" s="5">
        <v>9</v>
      </c>
      <c r="AH6340" s="5" t="s">
        <v>29</v>
      </c>
      <c r="AI6340" s="5" t="str">
        <f>IFERROR(VLOOKUP(DatosTransformados[[#This Row],[Preferred Contact Method Hidden]],Tabla3[#All],2,FALSE),DatosTransformados[[#This Row],[Preferred Contact Method Hidden]])</f>
        <v>Email</v>
      </c>
      <c r="AJ6340" s="5" t="str">
        <f>VLOOKUP(DatosTransformados[[#This Row],[Applied Discount Hidden]],Tabla3[#All],2,FALSE)</f>
        <v>Yes</v>
      </c>
      <c r="AK6340" s="5" t="b">
        <v>1</v>
      </c>
    </row>
    <row r="6341" spans="1:37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">
        <v>21</v>
      </c>
      <c r="O63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1" s="2" t="s">
        <v>33</v>
      </c>
      <c r="Q6341" s="2">
        <v>3</v>
      </c>
      <c r="R6341" s="2" t="s">
        <v>33</v>
      </c>
      <c r="S6341" s="2" t="s">
        <v>24</v>
      </c>
      <c r="T6341" s="2" t="s">
        <v>35</v>
      </c>
      <c r="U6341" s="2">
        <v>21</v>
      </c>
      <c r="V6341" s="2" t="str">
        <f>PROPER(DatosTransformados[[#This Row],[Payment Method Hidden]])</f>
        <v>Direct Debit</v>
      </c>
      <c r="W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341" s="2">
        <v>72</v>
      </c>
      <c r="Y6341" s="2"/>
      <c r="Z6341" s="2"/>
      <c r="AA6341" s="2" t="s">
        <v>8926</v>
      </c>
      <c r="AB6341" s="3">
        <f>DATEVALUE(DatosTransformados[[#This Row],[Contact Date Hidden]])</f>
        <v>44726</v>
      </c>
      <c r="AC6341" s="3">
        <v>44924</v>
      </c>
      <c r="AD6341" s="2" t="s">
        <v>28</v>
      </c>
      <c r="AE6341" s="2" t="str">
        <f>VLOOKUP(DatosTransformados[[#This Row],[Customer Segment Hidden]],Tabla3[#All],2,FALSE)</f>
        <v>High</v>
      </c>
      <c r="AF6341" s="11">
        <v>23.412505459015868</v>
      </c>
      <c r="AG6341" s="2">
        <v>10</v>
      </c>
      <c r="AH6341" s="2" t="s">
        <v>49</v>
      </c>
      <c r="AI6341" s="2" t="str">
        <f>IFERROR(VLOOKUP(DatosTransformados[[#This Row],[Preferred Contact Method Hidden]],Tabla3[#All],2,FALSE),DatosTransformados[[#This Row],[Preferred Contact Method Hidden]])</f>
        <v>Phone</v>
      </c>
      <c r="AJ6341" s="2" t="str">
        <f>VLOOKUP(DatosTransformados[[#This Row],[Applied Discount Hidden]],Tabla3[#All],2,FALSE)</f>
        <v>No</v>
      </c>
      <c r="AK6341" s="2" t="b">
        <v>0</v>
      </c>
    </row>
    <row r="6342" spans="1:37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">
        <v>33</v>
      </c>
      <c r="O63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2" s="5" t="s">
        <v>21</v>
      </c>
      <c r="Q6342" s="5">
        <v>0</v>
      </c>
      <c r="R6342" s="5" t="s">
        <v>21</v>
      </c>
      <c r="S6342" s="5" t="s">
        <v>52</v>
      </c>
      <c r="T6342" s="5" t="s">
        <v>117</v>
      </c>
      <c r="U6342" s="5">
        <v>51</v>
      </c>
      <c r="V6342" s="5" t="str">
        <f>PROPER(DatosTransformados[[#This Row],[Payment Method Hidden]])</f>
        <v>Direct Debit</v>
      </c>
      <c r="W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342" s="5">
        <v>1317</v>
      </c>
      <c r="Y6342" s="5"/>
      <c r="Z6342" s="5"/>
      <c r="AA6342" s="5" t="s">
        <v>953</v>
      </c>
      <c r="AB6342" s="6">
        <f>DATEVALUE(DatosTransformados[[#This Row],[Contact Date Hidden]])</f>
        <v>43984</v>
      </c>
      <c r="AC6342" s="6">
        <v>44041</v>
      </c>
      <c r="AD6342" s="5" t="s">
        <v>28</v>
      </c>
      <c r="AE6342" s="5" t="str">
        <f>VLOOKUP(DatosTransformados[[#This Row],[Customer Segment Hidden]],Tabla3[#All],2,FALSE)</f>
        <v>High</v>
      </c>
      <c r="AF6342" s="12">
        <v>50.20900871456211</v>
      </c>
      <c r="AG6342" s="5">
        <v>1</v>
      </c>
      <c r="AH6342" s="5" t="s">
        <v>49</v>
      </c>
      <c r="AI6342" s="5" t="str">
        <f>IFERROR(VLOOKUP(DatosTransformados[[#This Row],[Preferred Contact Method Hidden]],Tabla3[#All],2,FALSE),DatosTransformados[[#This Row],[Preferred Contact Method Hidden]])</f>
        <v>Phone</v>
      </c>
      <c r="AJ6342" s="5" t="str">
        <f>VLOOKUP(DatosTransformados[[#This Row],[Applied Discount Hidden]],Tabla3[#All],2,FALSE)</f>
        <v>Yes</v>
      </c>
      <c r="AK6342" s="5" t="b">
        <v>1</v>
      </c>
    </row>
    <row r="6343" spans="1:37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">
        <v>33</v>
      </c>
      <c r="O63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3" s="2" t="s">
        <v>21</v>
      </c>
      <c r="Q6343" s="2">
        <v>0</v>
      </c>
      <c r="R6343" s="2" t="s">
        <v>21</v>
      </c>
      <c r="S6343" s="2" t="s">
        <v>24</v>
      </c>
      <c r="T6343" s="2" t="s">
        <v>25</v>
      </c>
      <c r="U6343" s="2">
        <v>31</v>
      </c>
      <c r="V6343" s="2" t="str">
        <f>PROPER(DatosTransformados[[#This Row],[Payment Method Hidden]])</f>
        <v>Credit Card</v>
      </c>
      <c r="W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343" s="2">
        <v>1070</v>
      </c>
      <c r="Y6343" s="2" t="s">
        <v>42</v>
      </c>
      <c r="Z6343" s="2" t="s">
        <v>213</v>
      </c>
      <c r="AA6343" s="2" t="s">
        <v>1530</v>
      </c>
      <c r="AB6343" s="3">
        <f>DATEVALUE(DatosTransformados[[#This Row],[Contact Date Hidden]])</f>
        <v>43876</v>
      </c>
      <c r="AC6343" s="3">
        <v>44626</v>
      </c>
      <c r="AD6343" s="2" t="s">
        <v>28</v>
      </c>
      <c r="AE6343" s="2" t="str">
        <f>VLOOKUP(DatosTransformados[[#This Row],[Customer Segment Hidden]],Tabla3[#All],2,FALSE)</f>
        <v>High</v>
      </c>
      <c r="AF6343" s="11">
        <v>28.362945227655612</v>
      </c>
      <c r="AG6343" s="2">
        <v>4</v>
      </c>
      <c r="AH6343" s="2" t="s">
        <v>49</v>
      </c>
      <c r="AI6343" s="2" t="str">
        <f>IFERROR(VLOOKUP(DatosTransformados[[#This Row],[Preferred Contact Method Hidden]],Tabla3[#All],2,FALSE),DatosTransformados[[#This Row],[Preferred Contact Method Hidden]])</f>
        <v>Phone</v>
      </c>
      <c r="AJ6343" s="2" t="str">
        <f>VLOOKUP(DatosTransformados[[#This Row],[Applied Discount Hidden]],Tabla3[#All],2,FALSE)</f>
        <v>Yes</v>
      </c>
      <c r="AK6343" s="2" t="b">
        <v>1</v>
      </c>
    </row>
    <row r="6344" spans="1:37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">
        <v>21</v>
      </c>
      <c r="O63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4" s="5" t="s">
        <v>21</v>
      </c>
      <c r="Q6344" s="5">
        <v>0</v>
      </c>
      <c r="R6344" s="5" t="s">
        <v>21</v>
      </c>
      <c r="S6344" s="5" t="s">
        <v>24</v>
      </c>
      <c r="T6344" s="5" t="s">
        <v>35</v>
      </c>
      <c r="U6344" s="5">
        <v>55</v>
      </c>
      <c r="V6344" s="5" t="str">
        <f>PROPER(DatosTransformados[[#This Row],[Payment Method Hidden]])</f>
        <v>Direct Debit</v>
      </c>
      <c r="W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344" s="5">
        <v>622</v>
      </c>
      <c r="Y6344" s="5" t="s">
        <v>42</v>
      </c>
      <c r="Z6344" s="5" t="s">
        <v>359</v>
      </c>
      <c r="AA6344" s="5" t="s">
        <v>3055</v>
      </c>
      <c r="AB6344" s="6">
        <f>DATEVALUE(DatosTransformados[[#This Row],[Contact Date Hidden]])</f>
        <v>44381</v>
      </c>
      <c r="AC6344" s="6">
        <v>43849</v>
      </c>
      <c r="AD6344" s="5" t="s">
        <v>44</v>
      </c>
      <c r="AE6344" s="5" t="str">
        <f>VLOOKUP(DatosTransformados[[#This Row],[Customer Segment Hidden]],Tabla3[#All],2,FALSE)</f>
        <v>Medium</v>
      </c>
      <c r="AF6344" s="12">
        <v>51.107954856717932</v>
      </c>
      <c r="AG6344" s="5">
        <v>10</v>
      </c>
      <c r="AH6344" s="5" t="s">
        <v>49</v>
      </c>
      <c r="AI6344" s="5" t="str">
        <f>IFERROR(VLOOKUP(DatosTransformados[[#This Row],[Preferred Contact Method Hidden]],Tabla3[#All],2,FALSE),DatosTransformados[[#This Row],[Preferred Contact Method Hidden]])</f>
        <v>Phone</v>
      </c>
      <c r="AJ6344" s="5" t="str">
        <f>VLOOKUP(DatosTransformados[[#This Row],[Applied Discount Hidden]],Tabla3[#All],2,FALSE)</f>
        <v>No</v>
      </c>
      <c r="AK6344" s="5" t="b">
        <v>0</v>
      </c>
    </row>
    <row r="6345" spans="1:37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">
        <v>21</v>
      </c>
      <c r="O63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5" s="2" t="s">
        <v>21</v>
      </c>
      <c r="Q6345" s="2">
        <v>0</v>
      </c>
      <c r="R6345" s="2" t="s">
        <v>21</v>
      </c>
      <c r="S6345" s="2" t="s">
        <v>24</v>
      </c>
      <c r="T6345" s="2" t="s">
        <v>123</v>
      </c>
      <c r="U6345" s="2">
        <v>37</v>
      </c>
      <c r="V6345" s="2" t="str">
        <f>PROPER(DatosTransformados[[#This Row],[Payment Method Hidden]])</f>
        <v>Credit Card</v>
      </c>
      <c r="W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345" s="2">
        <v>1047</v>
      </c>
      <c r="Y6345" s="2" t="s">
        <v>134</v>
      </c>
      <c r="Z6345" s="2" t="s">
        <v>232</v>
      </c>
      <c r="AA6345" s="2" t="s">
        <v>8040</v>
      </c>
      <c r="AB6345" s="3">
        <f>DATEVALUE(DatosTransformados[[#This Row],[Contact Date Hidden]])</f>
        <v>44631</v>
      </c>
      <c r="AC6345" s="3">
        <v>44048</v>
      </c>
      <c r="AD6345" s="2" t="s">
        <v>44</v>
      </c>
      <c r="AE6345" s="2" t="str">
        <f>VLOOKUP(DatosTransformados[[#This Row],[Customer Segment Hidden]],Tabla3[#All],2,FALSE)</f>
        <v>Medium</v>
      </c>
      <c r="AF6345" s="11">
        <v>41.07106869733407</v>
      </c>
      <c r="AG6345" s="2">
        <v>2</v>
      </c>
      <c r="AH6345" s="2" t="s">
        <v>29</v>
      </c>
      <c r="AI6345" s="2" t="str">
        <f>IFERROR(VLOOKUP(DatosTransformados[[#This Row],[Preferred Contact Method Hidden]],Tabla3[#All],2,FALSE),DatosTransformados[[#This Row],[Preferred Contact Method Hidden]])</f>
        <v>Email</v>
      </c>
      <c r="AJ6345" s="2" t="str">
        <f>VLOOKUP(DatosTransformados[[#This Row],[Applied Discount Hidden]],Tabla3[#All],2,FALSE)</f>
        <v>No</v>
      </c>
      <c r="AK6345" s="2" t="b">
        <v>0</v>
      </c>
    </row>
    <row r="6346" spans="1:37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">
        <v>21</v>
      </c>
      <c r="O63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6" s="5" t="s">
        <v>21</v>
      </c>
      <c r="Q6346" s="5">
        <v>0</v>
      </c>
      <c r="R6346" s="5" t="s">
        <v>33</v>
      </c>
      <c r="S6346" s="5" t="s">
        <v>52</v>
      </c>
      <c r="T6346" s="5" t="s">
        <v>25</v>
      </c>
      <c r="U6346" s="5">
        <v>52</v>
      </c>
      <c r="V6346" s="5" t="str">
        <f>PROPER(DatosTransformados[[#This Row],[Payment Method Hidden]])</f>
        <v>Credit Card</v>
      </c>
      <c r="W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6346" s="5">
        <v>3119</v>
      </c>
      <c r="Y6346" s="5"/>
      <c r="Z6346" s="5"/>
      <c r="AA6346" s="5" t="s">
        <v>371</v>
      </c>
      <c r="AB6346" s="6">
        <f>DATEVALUE(DatosTransformados[[#This Row],[Contact Date Hidden]])</f>
        <v>45280</v>
      </c>
      <c r="AC6346" s="6">
        <v>44302</v>
      </c>
      <c r="AD6346" s="5" t="s">
        <v>38</v>
      </c>
      <c r="AE6346" s="5" t="str">
        <f>VLOOKUP(DatosTransformados[[#This Row],[Customer Segment Hidden]],Tabla3[#All],2,FALSE)</f>
        <v>Low</v>
      </c>
      <c r="AF6346" s="12">
        <v>59.503216141622929</v>
      </c>
      <c r="AG6346" s="5">
        <v>5</v>
      </c>
      <c r="AH6346" s="5" t="s">
        <v>49</v>
      </c>
      <c r="AI6346" s="5" t="str">
        <f>IFERROR(VLOOKUP(DatosTransformados[[#This Row],[Preferred Contact Method Hidden]],Tabla3[#All],2,FALSE),DatosTransformados[[#This Row],[Preferred Contact Method Hidden]])</f>
        <v>Phone</v>
      </c>
      <c r="AJ6346" s="5" t="str">
        <f>VLOOKUP(DatosTransformados[[#This Row],[Applied Discount Hidden]],Tabla3[#All],2,FALSE)</f>
        <v>No</v>
      </c>
      <c r="AK6346" s="5" t="b">
        <v>0</v>
      </c>
    </row>
    <row r="6347" spans="1:37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">
        <v>21</v>
      </c>
      <c r="O63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7" s="2" t="s">
        <v>21</v>
      </c>
      <c r="Q6347" s="2">
        <v>0</v>
      </c>
      <c r="R6347" s="2" t="s">
        <v>33</v>
      </c>
      <c r="S6347" s="2" t="s">
        <v>24</v>
      </c>
      <c r="T6347" s="2" t="s">
        <v>117</v>
      </c>
      <c r="U6347" s="2">
        <v>50</v>
      </c>
      <c r="V6347" s="2" t="str">
        <f>PROPER(DatosTransformados[[#This Row],[Payment Method Hidden]])</f>
        <v>Direct Debit</v>
      </c>
      <c r="W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347" s="2">
        <v>463</v>
      </c>
      <c r="Y6347" s="2" t="s">
        <v>134</v>
      </c>
      <c r="Z6347" s="2" t="s">
        <v>403</v>
      </c>
      <c r="AA6347" s="2" t="s">
        <v>8933</v>
      </c>
      <c r="AB6347" s="3">
        <f>DATEVALUE(DatosTransformados[[#This Row],[Contact Date Hidden]])</f>
        <v>44637</v>
      </c>
      <c r="AC6347" s="3">
        <v>44123</v>
      </c>
      <c r="AD6347" s="2" t="s">
        <v>28</v>
      </c>
      <c r="AE6347" s="2" t="str">
        <f>VLOOKUP(DatosTransformados[[#This Row],[Customer Segment Hidden]],Tabla3[#All],2,FALSE)</f>
        <v>High</v>
      </c>
      <c r="AF6347" s="11">
        <v>47.255144856552221</v>
      </c>
      <c r="AG6347" s="2">
        <v>8</v>
      </c>
      <c r="AH6347" s="2" t="s">
        <v>63</v>
      </c>
      <c r="AI6347" s="2" t="str">
        <f>IFERROR(VLOOKUP(DatosTransformados[[#This Row],[Preferred Contact Method Hidden]],Tabla3[#All],2,FALSE),DatosTransformados[[#This Row],[Preferred Contact Method Hidden]])</f>
        <v>SMS</v>
      </c>
      <c r="AJ6347" s="2" t="str">
        <f>VLOOKUP(DatosTransformados[[#This Row],[Applied Discount Hidden]],Tabla3[#All],2,FALSE)</f>
        <v>No</v>
      </c>
      <c r="AK6347" s="2" t="b">
        <v>0</v>
      </c>
    </row>
    <row r="6348" spans="1:37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">
        <v>21</v>
      </c>
      <c r="O63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8" s="5" t="s">
        <v>21</v>
      </c>
      <c r="Q6348" s="5">
        <v>0</v>
      </c>
      <c r="R6348" s="5" t="s">
        <v>33</v>
      </c>
      <c r="S6348" s="5" t="s">
        <v>52</v>
      </c>
      <c r="T6348" s="5" t="s">
        <v>35</v>
      </c>
      <c r="U6348" s="5">
        <v>38</v>
      </c>
      <c r="V6348" s="5" t="str">
        <f>PROPER(DatosTransformados[[#This Row],[Payment Method Hidden]])</f>
        <v>Direct Debit</v>
      </c>
      <c r="W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348" s="5">
        <v>2765</v>
      </c>
      <c r="Y6348" s="5"/>
      <c r="Z6348" s="5"/>
      <c r="AA6348" s="5" t="s">
        <v>127</v>
      </c>
      <c r="AB6348" s="6">
        <f>DATEVALUE(DatosTransformados[[#This Row],[Contact Date Hidden]])</f>
        <v>45182</v>
      </c>
      <c r="AC6348" s="6">
        <v>44585</v>
      </c>
      <c r="AD6348" s="5" t="s">
        <v>44</v>
      </c>
      <c r="AE6348" s="5" t="str">
        <f>VLOOKUP(DatosTransformados[[#This Row],[Customer Segment Hidden]],Tabla3[#All],2,FALSE)</f>
        <v>Medium</v>
      </c>
      <c r="AF6348" s="12">
        <v>37.198686278778219</v>
      </c>
      <c r="AG6348" s="5">
        <v>3</v>
      </c>
      <c r="AH6348" s="5" t="s">
        <v>49</v>
      </c>
      <c r="AI6348" s="5" t="str">
        <f>IFERROR(VLOOKUP(DatosTransformados[[#This Row],[Preferred Contact Method Hidden]],Tabla3[#All],2,FALSE),DatosTransformados[[#This Row],[Preferred Contact Method Hidden]])</f>
        <v>Phone</v>
      </c>
      <c r="AJ6348" s="5" t="str">
        <f>VLOOKUP(DatosTransformados[[#This Row],[Applied Discount Hidden]],Tabla3[#All],2,FALSE)</f>
        <v>Yes</v>
      </c>
      <c r="AK6348" s="5" t="b">
        <v>1</v>
      </c>
    </row>
    <row r="6349" spans="1:37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">
        <v>33</v>
      </c>
      <c r="O63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49" s="2" t="s">
        <v>21</v>
      </c>
      <c r="Q6349" s="2">
        <v>0</v>
      </c>
      <c r="R6349" s="2" t="s">
        <v>21</v>
      </c>
      <c r="S6349" s="2" t="s">
        <v>24</v>
      </c>
      <c r="T6349" s="2" t="s">
        <v>35</v>
      </c>
      <c r="U6349" s="2">
        <v>8</v>
      </c>
      <c r="V6349" s="2" t="str">
        <f>PROPER(DatosTransformados[[#This Row],[Payment Method Hidden]])</f>
        <v>Direct Debit</v>
      </c>
      <c r="W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349" s="2">
        <v>20</v>
      </c>
      <c r="Y6349" s="2" t="s">
        <v>42</v>
      </c>
      <c r="Z6349" s="2" t="s">
        <v>184</v>
      </c>
      <c r="AA6349" s="2" t="s">
        <v>8936</v>
      </c>
      <c r="AB6349" s="3">
        <f>DATEVALUE(DatosTransformados[[#This Row],[Contact Date Hidden]])</f>
        <v>45031</v>
      </c>
      <c r="AC6349" s="3">
        <v>44002</v>
      </c>
      <c r="AD6349" s="2" t="s">
        <v>44</v>
      </c>
      <c r="AE6349" s="2" t="str">
        <f>VLOOKUP(DatosTransformados[[#This Row],[Customer Segment Hidden]],Tabla3[#All],2,FALSE)</f>
        <v>Medium</v>
      </c>
      <c r="AF6349" s="11">
        <v>6.9666631200781133</v>
      </c>
      <c r="AG6349" s="2">
        <v>3</v>
      </c>
      <c r="AH6349" s="2" t="s">
        <v>29</v>
      </c>
      <c r="AI6349" s="2" t="str">
        <f>IFERROR(VLOOKUP(DatosTransformados[[#This Row],[Preferred Contact Method Hidden]],Tabla3[#All],2,FALSE),DatosTransformados[[#This Row],[Preferred Contact Method Hidden]])</f>
        <v>Email</v>
      </c>
      <c r="AJ6349" s="2" t="str">
        <f>VLOOKUP(DatosTransformados[[#This Row],[Applied Discount Hidden]],Tabla3[#All],2,FALSE)</f>
        <v>No</v>
      </c>
      <c r="AK6349" s="2" t="b">
        <v>0</v>
      </c>
    </row>
    <row r="6350" spans="1:37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">
        <v>21</v>
      </c>
      <c r="O63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0" s="5" t="s">
        <v>21</v>
      </c>
      <c r="Q6350" s="5">
        <v>0</v>
      </c>
      <c r="R6350" s="5" t="s">
        <v>21</v>
      </c>
      <c r="S6350" s="5" t="s">
        <v>52</v>
      </c>
      <c r="T6350" s="5" t="s">
        <v>123</v>
      </c>
      <c r="U6350" s="5">
        <v>26</v>
      </c>
      <c r="V6350" s="5" t="str">
        <f>PROPER(DatosTransformados[[#This Row],[Payment Method Hidden]])</f>
        <v>Credit Card</v>
      </c>
      <c r="W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350" s="5">
        <v>1053</v>
      </c>
      <c r="Y6350" s="5"/>
      <c r="Z6350" s="5"/>
      <c r="AA6350" s="5" t="s">
        <v>2463</v>
      </c>
      <c r="AB6350" s="6">
        <f>DATEVALUE(DatosTransformados[[#This Row],[Contact Date Hidden]])</f>
        <v>45066</v>
      </c>
      <c r="AC6350" s="6">
        <v>44810</v>
      </c>
      <c r="AD6350" s="5" t="s">
        <v>28</v>
      </c>
      <c r="AE6350" s="5" t="str">
        <f>VLOOKUP(DatosTransformados[[#This Row],[Customer Segment Hidden]],Tabla3[#All],2,FALSE)</f>
        <v>High</v>
      </c>
      <c r="AF6350" s="12">
        <v>21.909973965700591</v>
      </c>
      <c r="AG6350" s="5">
        <v>6</v>
      </c>
      <c r="AH6350" s="5" t="s">
        <v>49</v>
      </c>
      <c r="AI6350" s="5" t="str">
        <f>IFERROR(VLOOKUP(DatosTransformados[[#This Row],[Preferred Contact Method Hidden]],Tabla3[#All],2,FALSE),DatosTransformados[[#This Row],[Preferred Contact Method Hidden]])</f>
        <v>Phone</v>
      </c>
      <c r="AJ6350" s="5" t="str">
        <f>VLOOKUP(DatosTransformados[[#This Row],[Applied Discount Hidden]],Tabla3[#All],2,FALSE)</f>
        <v>Yes</v>
      </c>
      <c r="AK6350" s="5" t="b">
        <v>1</v>
      </c>
    </row>
    <row r="6351" spans="1:37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">
        <v>21</v>
      </c>
      <c r="O63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1" s="2" t="s">
        <v>21</v>
      </c>
      <c r="Q6351" s="2">
        <v>0</v>
      </c>
      <c r="R6351" s="2" t="s">
        <v>33</v>
      </c>
      <c r="S6351" s="2" t="s">
        <v>24</v>
      </c>
      <c r="T6351" s="2" t="s">
        <v>35</v>
      </c>
      <c r="U6351" s="2">
        <v>44</v>
      </c>
      <c r="V6351" s="2" t="str">
        <f>PROPER(DatosTransformados[[#This Row],[Payment Method Hidden]])</f>
        <v>Direct Debit</v>
      </c>
      <c r="W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351" s="2">
        <v>2241</v>
      </c>
      <c r="Y6351" s="2"/>
      <c r="Z6351" s="2"/>
      <c r="AA6351" s="2" t="s">
        <v>873</v>
      </c>
      <c r="AB6351" s="3">
        <f>DATEVALUE(DatosTransformados[[#This Row],[Contact Date Hidden]])</f>
        <v>44469</v>
      </c>
      <c r="AC6351" s="3">
        <v>44775</v>
      </c>
      <c r="AD6351" s="2" t="s">
        <v>44</v>
      </c>
      <c r="AE6351" s="2" t="str">
        <f>VLOOKUP(DatosTransformados[[#This Row],[Customer Segment Hidden]],Tabla3[#All],2,FALSE)</f>
        <v>Medium</v>
      </c>
      <c r="AF6351" s="11">
        <v>49.554750199378901</v>
      </c>
      <c r="AG6351" s="2">
        <v>3</v>
      </c>
      <c r="AH6351" s="2" t="s">
        <v>63</v>
      </c>
      <c r="AI6351" s="2" t="str">
        <f>IFERROR(VLOOKUP(DatosTransformados[[#This Row],[Preferred Contact Method Hidden]],Tabla3[#All],2,FALSE),DatosTransformados[[#This Row],[Preferred Contact Method Hidden]])</f>
        <v>SMS</v>
      </c>
      <c r="AJ6351" s="2" t="str">
        <f>VLOOKUP(DatosTransformados[[#This Row],[Applied Discount Hidden]],Tabla3[#All],2,FALSE)</f>
        <v>Yes</v>
      </c>
      <c r="AK6351" s="2" t="b">
        <v>1</v>
      </c>
    </row>
    <row r="6352" spans="1:37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">
        <v>21</v>
      </c>
      <c r="O63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2" s="5" t="s">
        <v>21</v>
      </c>
      <c r="Q6352" s="5">
        <v>0</v>
      </c>
      <c r="R6352" s="5" t="s">
        <v>21</v>
      </c>
      <c r="S6352" s="5" t="s">
        <v>24</v>
      </c>
      <c r="T6352" s="5" t="s">
        <v>35</v>
      </c>
      <c r="U6352" s="5">
        <v>41</v>
      </c>
      <c r="V6352" s="5" t="str">
        <f>PROPER(DatosTransformados[[#This Row],[Payment Method Hidden]])</f>
        <v>Direct Debit</v>
      </c>
      <c r="W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352" s="5">
        <v>346</v>
      </c>
      <c r="Y6352" s="5" t="s">
        <v>87</v>
      </c>
      <c r="Z6352" s="5" t="s">
        <v>535</v>
      </c>
      <c r="AA6352" s="5" t="s">
        <v>5012</v>
      </c>
      <c r="AB6352" s="6">
        <f>DATEVALUE(DatosTransformados[[#This Row],[Contact Date Hidden]])</f>
        <v>44936</v>
      </c>
      <c r="AC6352" s="6">
        <v>44130</v>
      </c>
      <c r="AD6352" s="5" t="s">
        <v>28</v>
      </c>
      <c r="AE6352" s="5" t="str">
        <f>VLOOKUP(DatosTransformados[[#This Row],[Customer Segment Hidden]],Tabla3[#All],2,FALSE)</f>
        <v>High</v>
      </c>
      <c r="AF6352" s="12">
        <v>37.210093531456899</v>
      </c>
      <c r="AG6352" s="5">
        <v>8</v>
      </c>
      <c r="AH6352" s="5" t="s">
        <v>29</v>
      </c>
      <c r="AI6352" s="5" t="str">
        <f>IFERROR(VLOOKUP(DatosTransformados[[#This Row],[Preferred Contact Method Hidden]],Tabla3[#All],2,FALSE),DatosTransformados[[#This Row],[Preferred Contact Method Hidden]])</f>
        <v>Email</v>
      </c>
      <c r="AJ6352" s="5" t="str">
        <f>VLOOKUP(DatosTransformados[[#This Row],[Applied Discount Hidden]],Tabla3[#All],2,FALSE)</f>
        <v>Yes</v>
      </c>
      <c r="AK6352" s="5" t="b">
        <v>1</v>
      </c>
    </row>
    <row r="6353" spans="1:37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">
        <v>33</v>
      </c>
      <c r="O63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3" s="2" t="s">
        <v>21</v>
      </c>
      <c r="Q6353" s="2">
        <v>0</v>
      </c>
      <c r="R6353" s="2" t="s">
        <v>21</v>
      </c>
      <c r="S6353" s="2" t="s">
        <v>24</v>
      </c>
      <c r="T6353" s="2" t="s">
        <v>123</v>
      </c>
      <c r="U6353" s="2">
        <v>63</v>
      </c>
      <c r="V6353" s="2" t="str">
        <f>PROPER(DatosTransformados[[#This Row],[Payment Method Hidden]])</f>
        <v>Credit Card</v>
      </c>
      <c r="W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6353" s="2">
        <v>1627</v>
      </c>
      <c r="Y6353" s="2" t="s">
        <v>134</v>
      </c>
      <c r="Z6353" s="2" t="s">
        <v>135</v>
      </c>
      <c r="AA6353" s="2" t="s">
        <v>7821</v>
      </c>
      <c r="AB6353" s="3">
        <f>DATEVALUE(DatosTransformados[[#This Row],[Contact Date Hidden]])</f>
        <v>44103</v>
      </c>
      <c r="AC6353" s="3">
        <v>44003</v>
      </c>
      <c r="AD6353" s="2" t="s">
        <v>38</v>
      </c>
      <c r="AE6353" s="2" t="str">
        <f>VLOOKUP(DatosTransformados[[#This Row],[Customer Segment Hidden]],Tabla3[#All],2,FALSE)</f>
        <v>Low</v>
      </c>
      <c r="AF6353" s="11">
        <v>62.223674366287803</v>
      </c>
      <c r="AG6353" s="2">
        <v>0</v>
      </c>
      <c r="AH6353" s="2" t="s">
        <v>63</v>
      </c>
      <c r="AI6353" s="2" t="str">
        <f>IFERROR(VLOOKUP(DatosTransformados[[#This Row],[Preferred Contact Method Hidden]],Tabla3[#All],2,FALSE),DatosTransformados[[#This Row],[Preferred Contact Method Hidden]])</f>
        <v>SMS</v>
      </c>
      <c r="AJ6353" s="2" t="str">
        <f>VLOOKUP(DatosTransformados[[#This Row],[Applied Discount Hidden]],Tabla3[#All],2,FALSE)</f>
        <v>Yes</v>
      </c>
      <c r="AK6353" s="2" t="b">
        <v>1</v>
      </c>
    </row>
    <row r="6354" spans="1:37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">
        <v>21</v>
      </c>
      <c r="O63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4" s="5" t="s">
        <v>21</v>
      </c>
      <c r="Q6354" s="5">
        <v>0</v>
      </c>
      <c r="R6354" s="5" t="s">
        <v>21</v>
      </c>
      <c r="S6354" s="5" t="s">
        <v>24</v>
      </c>
      <c r="T6354" s="5" t="s">
        <v>117</v>
      </c>
      <c r="U6354" s="5">
        <v>30</v>
      </c>
      <c r="V6354" s="5" t="str">
        <f>PROPER(DatosTransformados[[#This Row],[Payment Method Hidden]])</f>
        <v>Direct Debit</v>
      </c>
      <c r="W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354" s="5">
        <v>393</v>
      </c>
      <c r="Y6354" s="5"/>
      <c r="Z6354" s="5"/>
      <c r="AA6354" s="5" t="s">
        <v>5591</v>
      </c>
      <c r="AB6354" s="6">
        <f>DATEVALUE(DatosTransformados[[#This Row],[Contact Date Hidden]])</f>
        <v>44352</v>
      </c>
      <c r="AC6354" s="6">
        <v>43988</v>
      </c>
      <c r="AD6354" s="5" t="s">
        <v>28</v>
      </c>
      <c r="AE6354" s="5" t="str">
        <f>VLOOKUP(DatosTransformados[[#This Row],[Customer Segment Hidden]],Tabla3[#All],2,FALSE)</f>
        <v>High</v>
      </c>
      <c r="AF6354" s="12">
        <v>35.266807259972794</v>
      </c>
      <c r="AG6354" s="5">
        <v>8</v>
      </c>
      <c r="AH6354" s="5" t="s">
        <v>29</v>
      </c>
      <c r="AI6354" s="5" t="str">
        <f>IFERROR(VLOOKUP(DatosTransformados[[#This Row],[Preferred Contact Method Hidden]],Tabla3[#All],2,FALSE),DatosTransformados[[#This Row],[Preferred Contact Method Hidden]])</f>
        <v>Email</v>
      </c>
      <c r="AJ6354" s="5" t="str">
        <f>VLOOKUP(DatosTransformados[[#This Row],[Applied Discount Hidden]],Tabla3[#All],2,FALSE)</f>
        <v>No</v>
      </c>
      <c r="AK6354" s="5" t="b">
        <v>0</v>
      </c>
    </row>
    <row r="6355" spans="1:37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">
        <v>21</v>
      </c>
      <c r="O63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5" s="2" t="s">
        <v>21</v>
      </c>
      <c r="Q6355" s="2">
        <v>0</v>
      </c>
      <c r="R6355" s="2" t="s">
        <v>21</v>
      </c>
      <c r="S6355" s="2" t="s">
        <v>34</v>
      </c>
      <c r="T6355" s="2" t="s">
        <v>25</v>
      </c>
      <c r="U6355" s="2">
        <v>12</v>
      </c>
      <c r="V6355" s="2" t="str">
        <f>PROPER(DatosTransformados[[#This Row],[Payment Method Hidden]])</f>
        <v>Credit Card</v>
      </c>
      <c r="W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355" s="2">
        <v>283</v>
      </c>
      <c r="Y6355" s="2"/>
      <c r="Z6355" s="2"/>
      <c r="AA6355" s="2" t="s">
        <v>5588</v>
      </c>
      <c r="AB6355" s="3">
        <f>DATEVALUE(DatosTransformados[[#This Row],[Contact Date Hidden]])</f>
        <v>43908</v>
      </c>
      <c r="AC6355" s="3">
        <v>44575</v>
      </c>
      <c r="AD6355" s="2" t="s">
        <v>44</v>
      </c>
      <c r="AE6355" s="2" t="str">
        <f>VLOOKUP(DatosTransformados[[#This Row],[Customer Segment Hidden]],Tabla3[#All],2,FALSE)</f>
        <v>Medium</v>
      </c>
      <c r="AF6355" s="11">
        <v>11.773176733364069</v>
      </c>
      <c r="AG6355" s="2">
        <v>9</v>
      </c>
      <c r="AH6355" s="2" t="s">
        <v>63</v>
      </c>
      <c r="AI6355" s="2" t="str">
        <f>IFERROR(VLOOKUP(DatosTransformados[[#This Row],[Preferred Contact Method Hidden]],Tabla3[#All],2,FALSE),DatosTransformados[[#This Row],[Preferred Contact Method Hidden]])</f>
        <v>SMS</v>
      </c>
      <c r="AJ6355" s="2" t="str">
        <f>VLOOKUP(DatosTransformados[[#This Row],[Applied Discount Hidden]],Tabla3[#All],2,FALSE)</f>
        <v>Yes</v>
      </c>
      <c r="AK6355" s="2" t="b">
        <v>1</v>
      </c>
    </row>
    <row r="6356" spans="1:37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">
        <v>21</v>
      </c>
      <c r="O63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6" s="5" t="s">
        <v>21</v>
      </c>
      <c r="Q6356" s="5">
        <v>0</v>
      </c>
      <c r="R6356" s="5" t="s">
        <v>33</v>
      </c>
      <c r="S6356" s="5" t="s">
        <v>52</v>
      </c>
      <c r="T6356" s="5" t="s">
        <v>35</v>
      </c>
      <c r="U6356" s="5">
        <v>54</v>
      </c>
      <c r="V6356" s="5" t="str">
        <f>PROPER(DatosTransformados[[#This Row],[Payment Method Hidden]])</f>
        <v>Direct Debit</v>
      </c>
      <c r="W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6356" s="5">
        <v>3175</v>
      </c>
      <c r="Y6356" s="5"/>
      <c r="Z6356" s="5"/>
      <c r="AA6356" s="5" t="s">
        <v>2432</v>
      </c>
      <c r="AB6356" s="6">
        <f>DATEVALUE(DatosTransformados[[#This Row],[Contact Date Hidden]])</f>
        <v>45190</v>
      </c>
      <c r="AC6356" s="6">
        <v>44959</v>
      </c>
      <c r="AD6356" s="5" t="s">
        <v>44</v>
      </c>
      <c r="AE6356" s="5" t="str">
        <f>VLOOKUP(DatosTransformados[[#This Row],[Customer Segment Hidden]],Tabla3[#All],2,FALSE)</f>
        <v>Medium</v>
      </c>
      <c r="AF6356" s="12">
        <v>54.589804575902477</v>
      </c>
      <c r="AG6356" s="5">
        <v>10</v>
      </c>
      <c r="AH6356" s="5" t="s">
        <v>63</v>
      </c>
      <c r="AI6356" s="5" t="str">
        <f>IFERROR(VLOOKUP(DatosTransformados[[#This Row],[Preferred Contact Method Hidden]],Tabla3[#All],2,FALSE),DatosTransformados[[#This Row],[Preferred Contact Method Hidden]])</f>
        <v>SMS</v>
      </c>
      <c r="AJ6356" s="5" t="str">
        <f>VLOOKUP(DatosTransformados[[#This Row],[Applied Discount Hidden]],Tabla3[#All],2,FALSE)</f>
        <v>No</v>
      </c>
      <c r="AK6356" s="5" t="b">
        <v>0</v>
      </c>
    </row>
    <row r="6357" spans="1:37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">
        <v>33</v>
      </c>
      <c r="O63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7" s="2" t="s">
        <v>21</v>
      </c>
      <c r="Q6357" s="2">
        <v>0</v>
      </c>
      <c r="R6357" s="2" t="s">
        <v>21</v>
      </c>
      <c r="S6357" s="2" t="s">
        <v>52</v>
      </c>
      <c r="T6357" s="2" t="s">
        <v>25</v>
      </c>
      <c r="U6357" s="2">
        <v>11</v>
      </c>
      <c r="V6357" s="2" t="str">
        <f>PROPER(DatosTransformados[[#This Row],[Payment Method Hidden]])</f>
        <v>Credit Card</v>
      </c>
      <c r="W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357" s="2">
        <v>365</v>
      </c>
      <c r="Y6357" s="2"/>
      <c r="Z6357" s="2"/>
      <c r="AA6357" s="2" t="s">
        <v>1732</v>
      </c>
      <c r="AB6357" s="3">
        <f>DATEVALUE(DatosTransformados[[#This Row],[Contact Date Hidden]])</f>
        <v>44141</v>
      </c>
      <c r="AC6357" s="3">
        <v>43971</v>
      </c>
      <c r="AD6357" s="2" t="s">
        <v>38</v>
      </c>
      <c r="AE6357" s="2" t="str">
        <f>VLOOKUP(DatosTransformados[[#This Row],[Customer Segment Hidden]],Tabla3[#All],2,FALSE)</f>
        <v>Low</v>
      </c>
      <c r="AF6357" s="11">
        <v>9.1299734452325723</v>
      </c>
      <c r="AG6357" s="2">
        <v>8</v>
      </c>
      <c r="AH6357" s="2" t="s">
        <v>63</v>
      </c>
      <c r="AI6357" s="2" t="str">
        <f>IFERROR(VLOOKUP(DatosTransformados[[#This Row],[Preferred Contact Method Hidden]],Tabla3[#All],2,FALSE),DatosTransformados[[#This Row],[Preferred Contact Method Hidden]])</f>
        <v>SMS</v>
      </c>
      <c r="AJ6357" s="2" t="str">
        <f>VLOOKUP(DatosTransformados[[#This Row],[Applied Discount Hidden]],Tabla3[#All],2,FALSE)</f>
        <v>Yes</v>
      </c>
      <c r="AK6357" s="2" t="b">
        <v>1</v>
      </c>
    </row>
    <row r="6358" spans="1:37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">
        <v>21</v>
      </c>
      <c r="O63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8" s="5" t="s">
        <v>21</v>
      </c>
      <c r="Q6358" s="5">
        <v>0</v>
      </c>
      <c r="R6358" s="5" t="s">
        <v>21</v>
      </c>
      <c r="S6358" s="5" t="s">
        <v>24</v>
      </c>
      <c r="T6358" s="5" t="s">
        <v>25</v>
      </c>
      <c r="U6358" s="5">
        <v>9</v>
      </c>
      <c r="V6358" s="5" t="str">
        <f>PROPER(DatosTransformados[[#This Row],[Payment Method Hidden]])</f>
        <v>Credit Card</v>
      </c>
      <c r="W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358" s="5">
        <v>16</v>
      </c>
      <c r="Y6358" s="5"/>
      <c r="Z6358" s="5"/>
      <c r="AA6358" s="5" t="s">
        <v>2016</v>
      </c>
      <c r="AB6358" s="6">
        <f>DATEVALUE(DatosTransformados[[#This Row],[Contact Date Hidden]])</f>
        <v>45126</v>
      </c>
      <c r="AC6358" s="6">
        <v>45198</v>
      </c>
      <c r="AD6358" s="5" t="s">
        <v>44</v>
      </c>
      <c r="AE6358" s="5" t="str">
        <f>VLOOKUP(DatosTransformados[[#This Row],[Customer Segment Hidden]],Tabla3[#All],2,FALSE)</f>
        <v>Medium</v>
      </c>
      <c r="AF6358" s="12">
        <v>9.320430153395229</v>
      </c>
      <c r="AG6358" s="5">
        <v>9</v>
      </c>
      <c r="AH6358" s="5" t="s">
        <v>63</v>
      </c>
      <c r="AI6358" s="5" t="str">
        <f>IFERROR(VLOOKUP(DatosTransformados[[#This Row],[Preferred Contact Method Hidden]],Tabla3[#All],2,FALSE),DatosTransformados[[#This Row],[Preferred Contact Method Hidden]])</f>
        <v>SMS</v>
      </c>
      <c r="AJ6358" s="5" t="str">
        <f>VLOOKUP(DatosTransformados[[#This Row],[Applied Discount Hidden]],Tabla3[#All],2,FALSE)</f>
        <v>Yes</v>
      </c>
      <c r="AK6358" s="5" t="b">
        <v>1</v>
      </c>
    </row>
    <row r="6359" spans="1:37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">
        <v>21</v>
      </c>
      <c r="O63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59" s="2" t="s">
        <v>21</v>
      </c>
      <c r="Q6359" s="2">
        <v>0</v>
      </c>
      <c r="R6359" s="2" t="s">
        <v>33</v>
      </c>
      <c r="S6359" s="2" t="s">
        <v>34</v>
      </c>
      <c r="T6359" s="2" t="s">
        <v>117</v>
      </c>
      <c r="U6359" s="2">
        <v>42</v>
      </c>
      <c r="V6359" s="2" t="str">
        <f>PROPER(DatosTransformados[[#This Row],[Payment Method Hidden]])</f>
        <v>Direct Debit</v>
      </c>
      <c r="W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359" s="2">
        <v>1686</v>
      </c>
      <c r="Y6359" s="2"/>
      <c r="Z6359" s="2"/>
      <c r="AA6359" s="2" t="s">
        <v>1744</v>
      </c>
      <c r="AB6359" s="3">
        <f>DATEVALUE(DatosTransformados[[#This Row],[Contact Date Hidden]])</f>
        <v>44050</v>
      </c>
      <c r="AC6359" s="3">
        <v>45127</v>
      </c>
      <c r="AD6359" s="2" t="s">
        <v>28</v>
      </c>
      <c r="AE6359" s="2" t="str">
        <f>VLOOKUP(DatosTransformados[[#This Row],[Customer Segment Hidden]],Tabla3[#All],2,FALSE)</f>
        <v>High</v>
      </c>
      <c r="AF6359" s="11">
        <v>39.057333846865198</v>
      </c>
      <c r="AG6359" s="2">
        <v>9</v>
      </c>
      <c r="AH6359" s="2" t="s">
        <v>63</v>
      </c>
      <c r="AI6359" s="2" t="str">
        <f>IFERROR(VLOOKUP(DatosTransformados[[#This Row],[Preferred Contact Method Hidden]],Tabla3[#All],2,FALSE),DatosTransformados[[#This Row],[Preferred Contact Method Hidden]])</f>
        <v>SMS</v>
      </c>
      <c r="AJ6359" s="2" t="str">
        <f>VLOOKUP(DatosTransformados[[#This Row],[Applied Discount Hidden]],Tabla3[#All],2,FALSE)</f>
        <v>Yes</v>
      </c>
      <c r="AK6359" s="2" t="b">
        <v>1</v>
      </c>
    </row>
    <row r="6360" spans="1:37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">
        <v>21</v>
      </c>
      <c r="O63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0" s="5" t="s">
        <v>21</v>
      </c>
      <c r="Q6360" s="5">
        <v>0</v>
      </c>
      <c r="R6360" s="5" t="s">
        <v>33</v>
      </c>
      <c r="S6360" s="5" t="s">
        <v>52</v>
      </c>
      <c r="T6360" s="5" t="s">
        <v>123</v>
      </c>
      <c r="U6360" s="5">
        <v>39</v>
      </c>
      <c r="V6360" s="5" t="str">
        <f>PROPER(DatosTransformados[[#This Row],[Payment Method Hidden]])</f>
        <v>Credit Card</v>
      </c>
      <c r="W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360" s="5">
        <v>2893</v>
      </c>
      <c r="Y6360" s="5"/>
      <c r="Z6360" s="5"/>
      <c r="AA6360" s="5" t="s">
        <v>5750</v>
      </c>
      <c r="AB6360" s="6">
        <f>DATEVALUE(DatosTransformados[[#This Row],[Contact Date Hidden]])</f>
        <v>44045</v>
      </c>
      <c r="AC6360" s="6">
        <v>45054</v>
      </c>
      <c r="AD6360" s="5" t="s">
        <v>38</v>
      </c>
      <c r="AE6360" s="5" t="str">
        <f>VLOOKUP(DatosTransformados[[#This Row],[Customer Segment Hidden]],Tabla3[#All],2,FALSE)</f>
        <v>Low</v>
      </c>
      <c r="AF6360" s="12">
        <v>42.005957280728907</v>
      </c>
      <c r="AG6360" s="5">
        <v>10</v>
      </c>
      <c r="AH6360" s="5" t="s">
        <v>49</v>
      </c>
      <c r="AI6360" s="5" t="str">
        <f>IFERROR(VLOOKUP(DatosTransformados[[#This Row],[Preferred Contact Method Hidden]],Tabla3[#All],2,FALSE),DatosTransformados[[#This Row],[Preferred Contact Method Hidden]])</f>
        <v>Phone</v>
      </c>
      <c r="AJ6360" s="5" t="str">
        <f>VLOOKUP(DatosTransformados[[#This Row],[Applied Discount Hidden]],Tabla3[#All],2,FALSE)</f>
        <v>Yes</v>
      </c>
      <c r="AK6360" s="5" t="b">
        <v>1</v>
      </c>
    </row>
    <row r="6361" spans="1:37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">
        <v>21</v>
      </c>
      <c r="O63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1" s="2" t="s">
        <v>33</v>
      </c>
      <c r="Q6361" s="2">
        <v>4</v>
      </c>
      <c r="R6361" s="2" t="s">
        <v>21</v>
      </c>
      <c r="S6361" s="2" t="s">
        <v>52</v>
      </c>
      <c r="T6361" s="2" t="s">
        <v>123</v>
      </c>
      <c r="U6361" s="2">
        <v>6</v>
      </c>
      <c r="V6361" s="2" t="str">
        <f>PROPER(DatosTransformados[[#This Row],[Payment Method Hidden]])</f>
        <v>Credit Card</v>
      </c>
      <c r="W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361" s="2">
        <v>376</v>
      </c>
      <c r="Y6361" s="2"/>
      <c r="Z6361" s="2"/>
      <c r="AA6361" s="2" t="s">
        <v>107</v>
      </c>
      <c r="AB6361" s="3">
        <f>DATEVALUE(DatosTransformados[[#This Row],[Contact Date Hidden]])</f>
        <v>44110</v>
      </c>
      <c r="AC6361" s="3">
        <v>44230</v>
      </c>
      <c r="AD6361" s="2" t="s">
        <v>38</v>
      </c>
      <c r="AE6361" s="2" t="str">
        <f>VLOOKUP(DatosTransformados[[#This Row],[Customer Segment Hidden]],Tabla3[#All],2,FALSE)</f>
        <v>Low</v>
      </c>
      <c r="AF6361" s="11">
        <v>5.2297372038759136</v>
      </c>
      <c r="AG6361" s="2">
        <v>5</v>
      </c>
      <c r="AH6361" s="2" t="s">
        <v>29</v>
      </c>
      <c r="AI6361" s="2" t="str">
        <f>IFERROR(VLOOKUP(DatosTransformados[[#This Row],[Preferred Contact Method Hidden]],Tabla3[#All],2,FALSE),DatosTransformados[[#This Row],[Preferred Contact Method Hidden]])</f>
        <v>Email</v>
      </c>
      <c r="AJ6361" s="2" t="str">
        <f>VLOOKUP(DatosTransformados[[#This Row],[Applied Discount Hidden]],Tabla3[#All],2,FALSE)</f>
        <v>Yes</v>
      </c>
      <c r="AK6361" s="2" t="b">
        <v>1</v>
      </c>
    </row>
    <row r="6362" spans="1:37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">
        <v>21</v>
      </c>
      <c r="O63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2" s="5" t="s">
        <v>21</v>
      </c>
      <c r="Q6362" s="5">
        <v>0</v>
      </c>
      <c r="R6362" s="5" t="s">
        <v>21</v>
      </c>
      <c r="S6362" s="5" t="s">
        <v>34</v>
      </c>
      <c r="T6362" s="5" t="s">
        <v>169</v>
      </c>
      <c r="U6362" s="5">
        <v>8</v>
      </c>
      <c r="V6362" s="5" t="str">
        <f>PROPER(DatosTransformados[[#This Row],[Payment Method Hidden]])</f>
        <v>Paper Check</v>
      </c>
      <c r="W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362" s="5">
        <v>92</v>
      </c>
      <c r="Y6362" s="5"/>
      <c r="Z6362" s="5"/>
      <c r="AA6362" s="5" t="s">
        <v>5458</v>
      </c>
      <c r="AB6362" s="6">
        <f>DATEVALUE(DatosTransformados[[#This Row],[Contact Date Hidden]])</f>
        <v>44327</v>
      </c>
      <c r="AC6362" s="6">
        <v>44753</v>
      </c>
      <c r="AD6362" s="5" t="s">
        <v>28</v>
      </c>
      <c r="AE6362" s="5" t="str">
        <f>VLOOKUP(DatosTransformados[[#This Row],[Customer Segment Hidden]],Tabla3[#All],2,FALSE)</f>
        <v>High</v>
      </c>
      <c r="AF6362" s="12">
        <v>9.2911153442182162</v>
      </c>
      <c r="AG6362" s="5">
        <v>10</v>
      </c>
      <c r="AH6362" s="5" t="s">
        <v>49</v>
      </c>
      <c r="AI6362" s="5" t="str">
        <f>IFERROR(VLOOKUP(DatosTransformados[[#This Row],[Preferred Contact Method Hidden]],Tabla3[#All],2,FALSE),DatosTransformados[[#This Row],[Preferred Contact Method Hidden]])</f>
        <v>Phone</v>
      </c>
      <c r="AJ6362" s="5" t="str">
        <f>VLOOKUP(DatosTransformados[[#This Row],[Applied Discount Hidden]],Tabla3[#All],2,FALSE)</f>
        <v>Yes</v>
      </c>
      <c r="AK6362" s="5" t="b">
        <v>1</v>
      </c>
    </row>
    <row r="6363" spans="1:37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">
        <v>21</v>
      </c>
      <c r="O63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3" s="2" t="s">
        <v>21</v>
      </c>
      <c r="Q6363" s="2">
        <v>0</v>
      </c>
      <c r="R6363" s="2" t="s">
        <v>33</v>
      </c>
      <c r="S6363" s="2" t="s">
        <v>34</v>
      </c>
      <c r="T6363" s="2" t="s">
        <v>117</v>
      </c>
      <c r="U6363" s="2">
        <v>48</v>
      </c>
      <c r="V6363" s="2" t="str">
        <f>PROPER(DatosTransformados[[#This Row],[Payment Method Hidden]])</f>
        <v>Direct Debit</v>
      </c>
      <c r="W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363" s="2">
        <v>2859</v>
      </c>
      <c r="Y6363" s="2" t="s">
        <v>87</v>
      </c>
      <c r="Z6363" s="2" t="s">
        <v>126</v>
      </c>
      <c r="AA6363" s="2" t="s">
        <v>8949</v>
      </c>
      <c r="AB6363" s="3">
        <f>DATEVALUE(DatosTransformados[[#This Row],[Contact Date Hidden]])</f>
        <v>44412</v>
      </c>
      <c r="AC6363" s="3">
        <v>45084</v>
      </c>
      <c r="AD6363" s="2" t="s">
        <v>28</v>
      </c>
      <c r="AE6363" s="2" t="str">
        <f>VLOOKUP(DatosTransformados[[#This Row],[Customer Segment Hidden]],Tabla3[#All],2,FALSE)</f>
        <v>High</v>
      </c>
      <c r="AF6363" s="11">
        <v>45.435831484114367</v>
      </c>
      <c r="AG6363" s="2">
        <v>2</v>
      </c>
      <c r="AH6363" s="2" t="s">
        <v>49</v>
      </c>
      <c r="AI6363" s="2" t="str">
        <f>IFERROR(VLOOKUP(DatosTransformados[[#This Row],[Preferred Contact Method Hidden]],Tabla3[#All],2,FALSE),DatosTransformados[[#This Row],[Preferred Contact Method Hidden]])</f>
        <v>Phone</v>
      </c>
      <c r="AJ6363" s="2" t="str">
        <f>VLOOKUP(DatosTransformados[[#This Row],[Applied Discount Hidden]],Tabla3[#All],2,FALSE)</f>
        <v>Yes</v>
      </c>
      <c r="AK6363" s="2" t="b">
        <v>1</v>
      </c>
    </row>
    <row r="6364" spans="1:37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">
        <v>21</v>
      </c>
      <c r="O63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4" s="5" t="s">
        <v>21</v>
      </c>
      <c r="Q6364" s="5">
        <v>0</v>
      </c>
      <c r="R6364" s="5" t="s">
        <v>21</v>
      </c>
      <c r="S6364" s="5" t="s">
        <v>52</v>
      </c>
      <c r="T6364" s="5" t="s">
        <v>35</v>
      </c>
      <c r="U6364" s="5">
        <v>12</v>
      </c>
      <c r="V6364" s="5" t="str">
        <f>PROPER(DatosTransformados[[#This Row],[Payment Method Hidden]])</f>
        <v>Direct Debit</v>
      </c>
      <c r="W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364" s="5">
        <v>831</v>
      </c>
      <c r="Y6364" s="5"/>
      <c r="Z6364" s="5"/>
      <c r="AA6364" s="5" t="s">
        <v>5186</v>
      </c>
      <c r="AB6364" s="6">
        <f>DATEVALUE(DatosTransformados[[#This Row],[Contact Date Hidden]])</f>
        <v>44483</v>
      </c>
      <c r="AC6364" s="6">
        <v>44791</v>
      </c>
      <c r="AD6364" s="5" t="s">
        <v>44</v>
      </c>
      <c r="AE6364" s="5" t="str">
        <f>VLOOKUP(DatosTransformados[[#This Row],[Customer Segment Hidden]],Tabla3[#All],2,FALSE)</f>
        <v>Medium</v>
      </c>
      <c r="AF6364" s="12">
        <v>13.22491474566495</v>
      </c>
      <c r="AG6364" s="5">
        <v>4</v>
      </c>
      <c r="AH6364" s="5" t="s">
        <v>49</v>
      </c>
      <c r="AI6364" s="5" t="str">
        <f>IFERROR(VLOOKUP(DatosTransformados[[#This Row],[Preferred Contact Method Hidden]],Tabla3[#All],2,FALSE),DatosTransformados[[#This Row],[Preferred Contact Method Hidden]])</f>
        <v>Phone</v>
      </c>
      <c r="AJ6364" s="5" t="str">
        <f>VLOOKUP(DatosTransformados[[#This Row],[Applied Discount Hidden]],Tabla3[#All],2,FALSE)</f>
        <v>No</v>
      </c>
      <c r="AK6364" s="5" t="b">
        <v>0</v>
      </c>
    </row>
    <row r="6365" spans="1:37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">
        <v>21</v>
      </c>
      <c r="O63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5" s="2" t="s">
        <v>21</v>
      </c>
      <c r="Q6365" s="2">
        <v>0</v>
      </c>
      <c r="R6365" s="2" t="s">
        <v>21</v>
      </c>
      <c r="S6365" s="2" t="s">
        <v>24</v>
      </c>
      <c r="T6365" s="2" t="s">
        <v>35</v>
      </c>
      <c r="U6365" s="2">
        <v>40</v>
      </c>
      <c r="V6365" s="2" t="str">
        <f>PROPER(DatosTransformados[[#This Row],[Payment Method Hidden]])</f>
        <v>Direct Debit</v>
      </c>
      <c r="W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365" s="2">
        <v>1092</v>
      </c>
      <c r="Y6365" s="2"/>
      <c r="Z6365" s="2"/>
      <c r="AA6365" s="2" t="s">
        <v>4028</v>
      </c>
      <c r="AB6365" s="3">
        <f>DATEVALUE(DatosTransformados[[#This Row],[Contact Date Hidden]])</f>
        <v>44003</v>
      </c>
      <c r="AC6365" s="3">
        <v>44263</v>
      </c>
      <c r="AD6365" s="2" t="s">
        <v>44</v>
      </c>
      <c r="AE6365" s="2" t="str">
        <f>VLOOKUP(DatosTransformados[[#This Row],[Customer Segment Hidden]],Tabla3[#All],2,FALSE)</f>
        <v>Medium</v>
      </c>
      <c r="AF6365" s="11">
        <v>45.21846843408207</v>
      </c>
      <c r="AG6365" s="2">
        <v>10</v>
      </c>
      <c r="AH6365" s="2" t="s">
        <v>29</v>
      </c>
      <c r="AI6365" s="2" t="str">
        <f>IFERROR(VLOOKUP(DatosTransformados[[#This Row],[Preferred Contact Method Hidden]],Tabla3[#All],2,FALSE),DatosTransformados[[#This Row],[Preferred Contact Method Hidden]])</f>
        <v>Email</v>
      </c>
      <c r="AJ6365" s="2" t="str">
        <f>VLOOKUP(DatosTransformados[[#This Row],[Applied Discount Hidden]],Tabla3[#All],2,FALSE)</f>
        <v>Yes</v>
      </c>
      <c r="AK6365" s="2" t="b">
        <v>1</v>
      </c>
    </row>
    <row r="6366" spans="1:37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">
        <v>33</v>
      </c>
      <c r="O63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6" s="5" t="s">
        <v>21</v>
      </c>
      <c r="Q6366" s="5">
        <v>0</v>
      </c>
      <c r="R6366" s="5" t="s">
        <v>33</v>
      </c>
      <c r="S6366" s="5" t="s">
        <v>34</v>
      </c>
      <c r="T6366" s="5" t="s">
        <v>35</v>
      </c>
      <c r="U6366" s="5">
        <v>35</v>
      </c>
      <c r="V6366" s="5" t="str">
        <f>PROPER(DatosTransformados[[#This Row],[Payment Method Hidden]])</f>
        <v>Direct Debit</v>
      </c>
      <c r="W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366" s="5">
        <v>1167</v>
      </c>
      <c r="Y6366" s="5"/>
      <c r="Z6366" s="5"/>
      <c r="AA6366" s="5" t="s">
        <v>5247</v>
      </c>
      <c r="AB6366" s="6">
        <f>DATEVALUE(DatosTransformados[[#This Row],[Contact Date Hidden]])</f>
        <v>44933</v>
      </c>
      <c r="AC6366" s="6">
        <v>45072</v>
      </c>
      <c r="AD6366" s="5" t="s">
        <v>38</v>
      </c>
      <c r="AE6366" s="5" t="str">
        <f>VLOOKUP(DatosTransformados[[#This Row],[Customer Segment Hidden]],Tabla3[#All],2,FALSE)</f>
        <v>Low</v>
      </c>
      <c r="AF6366" s="12">
        <v>35.621507357971971</v>
      </c>
      <c r="AG6366" s="5">
        <v>6</v>
      </c>
      <c r="AH6366" s="5" t="s">
        <v>63</v>
      </c>
      <c r="AI6366" s="5" t="str">
        <f>IFERROR(VLOOKUP(DatosTransformados[[#This Row],[Preferred Contact Method Hidden]],Tabla3[#All],2,FALSE),DatosTransformados[[#This Row],[Preferred Contact Method Hidden]])</f>
        <v>SMS</v>
      </c>
      <c r="AJ6366" s="5" t="str">
        <f>VLOOKUP(DatosTransformados[[#This Row],[Applied Discount Hidden]],Tabla3[#All],2,FALSE)</f>
        <v>No</v>
      </c>
      <c r="AK6366" s="5" t="b">
        <v>0</v>
      </c>
    </row>
    <row r="6367" spans="1:37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">
        <v>21</v>
      </c>
      <c r="O63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7" s="2" t="s">
        <v>21</v>
      </c>
      <c r="Q6367" s="2">
        <v>0</v>
      </c>
      <c r="R6367" s="2" t="s">
        <v>21</v>
      </c>
      <c r="S6367" s="2" t="s">
        <v>52</v>
      </c>
      <c r="T6367" s="2" t="s">
        <v>35</v>
      </c>
      <c r="U6367" s="2">
        <v>35</v>
      </c>
      <c r="V6367" s="2" t="str">
        <f>PROPER(DatosTransformados[[#This Row],[Payment Method Hidden]])</f>
        <v>Direct Debit</v>
      </c>
      <c r="W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367" s="2">
        <v>1903</v>
      </c>
      <c r="Y6367" s="2"/>
      <c r="Z6367" s="2"/>
      <c r="AA6367" s="2" t="s">
        <v>1062</v>
      </c>
      <c r="AB6367" s="3">
        <f>DATEVALUE(DatosTransformados[[#This Row],[Contact Date Hidden]])</f>
        <v>44745</v>
      </c>
      <c r="AC6367" s="3">
        <v>44868</v>
      </c>
      <c r="AD6367" s="2" t="s">
        <v>44</v>
      </c>
      <c r="AE6367" s="2" t="str">
        <f>VLOOKUP(DatosTransformados[[#This Row],[Customer Segment Hidden]],Tabla3[#All],2,FALSE)</f>
        <v>Medium</v>
      </c>
      <c r="AF6367" s="11">
        <v>36.53858039836868</v>
      </c>
      <c r="AG6367" s="2">
        <v>9</v>
      </c>
      <c r="AH6367" s="2" t="s">
        <v>63</v>
      </c>
      <c r="AI6367" s="2" t="str">
        <f>IFERROR(VLOOKUP(DatosTransformados[[#This Row],[Preferred Contact Method Hidden]],Tabla3[#All],2,FALSE),DatosTransformados[[#This Row],[Preferred Contact Method Hidden]])</f>
        <v>SMS</v>
      </c>
      <c r="AJ6367" s="2" t="str">
        <f>VLOOKUP(DatosTransformados[[#This Row],[Applied Discount Hidden]],Tabla3[#All],2,FALSE)</f>
        <v>No</v>
      </c>
      <c r="AK6367" s="2" t="b">
        <v>0</v>
      </c>
    </row>
    <row r="6368" spans="1:37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">
        <v>21</v>
      </c>
      <c r="O63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8" s="5" t="s">
        <v>33</v>
      </c>
      <c r="Q6368" s="5">
        <v>4</v>
      </c>
      <c r="R6368" s="5" t="s">
        <v>33</v>
      </c>
      <c r="S6368" s="5" t="s">
        <v>52</v>
      </c>
      <c r="T6368" s="5" t="s">
        <v>117</v>
      </c>
      <c r="U6368" s="5">
        <v>37</v>
      </c>
      <c r="V6368" s="5" t="str">
        <f>PROPER(DatosTransformados[[#This Row],[Payment Method Hidden]])</f>
        <v>Direct Debit</v>
      </c>
      <c r="W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368" s="5">
        <v>2707</v>
      </c>
      <c r="Y6368" s="5"/>
      <c r="Z6368" s="5"/>
      <c r="AA6368" s="5" t="s">
        <v>2628</v>
      </c>
      <c r="AB6368" s="6">
        <f>DATEVALUE(DatosTransformados[[#This Row],[Contact Date Hidden]])</f>
        <v>44230</v>
      </c>
      <c r="AC6368" s="6">
        <v>44834</v>
      </c>
      <c r="AD6368" s="5" t="s">
        <v>28</v>
      </c>
      <c r="AE6368" s="5" t="str">
        <f>VLOOKUP(DatosTransformados[[#This Row],[Customer Segment Hidden]],Tabla3[#All],2,FALSE)</f>
        <v>High</v>
      </c>
      <c r="AF6368" s="12">
        <v>33.244984359757119</v>
      </c>
      <c r="AG6368" s="5">
        <v>1</v>
      </c>
      <c r="AH6368" s="5" t="s">
        <v>29</v>
      </c>
      <c r="AI6368" s="5" t="str">
        <f>IFERROR(VLOOKUP(DatosTransformados[[#This Row],[Preferred Contact Method Hidden]],Tabla3[#All],2,FALSE),DatosTransformados[[#This Row],[Preferred Contact Method Hidden]])</f>
        <v>Email</v>
      </c>
      <c r="AJ6368" s="5" t="str">
        <f>VLOOKUP(DatosTransformados[[#This Row],[Applied Discount Hidden]],Tabla3[#All],2,FALSE)</f>
        <v>Yes</v>
      </c>
      <c r="AK6368" s="5" t="b">
        <v>1</v>
      </c>
    </row>
    <row r="6369" spans="1:37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">
        <v>21</v>
      </c>
      <c r="O63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69" s="2" t="s">
        <v>21</v>
      </c>
      <c r="Q6369" s="2">
        <v>0</v>
      </c>
      <c r="R6369" s="2" t="s">
        <v>21</v>
      </c>
      <c r="S6369" s="2" t="s">
        <v>24</v>
      </c>
      <c r="T6369" s="2" t="s">
        <v>25</v>
      </c>
      <c r="U6369" s="2">
        <v>53</v>
      </c>
      <c r="V6369" s="2" t="str">
        <f>PROPER(DatosTransformados[[#This Row],[Payment Method Hidden]])</f>
        <v>Credit Card</v>
      </c>
      <c r="W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6369" s="2">
        <v>2946</v>
      </c>
      <c r="Y6369" s="2"/>
      <c r="Z6369" s="2"/>
      <c r="AA6369" s="2" t="s">
        <v>2141</v>
      </c>
      <c r="AB6369" s="3">
        <f>DATEVALUE(DatosTransformados[[#This Row],[Contact Date Hidden]])</f>
        <v>45185</v>
      </c>
      <c r="AC6369" s="3">
        <v>44730</v>
      </c>
      <c r="AD6369" s="2" t="s">
        <v>28</v>
      </c>
      <c r="AE6369" s="2" t="str">
        <f>VLOOKUP(DatosTransformados[[#This Row],[Customer Segment Hidden]],Tabla3[#All],2,FALSE)</f>
        <v>High</v>
      </c>
      <c r="AF6369" s="11">
        <v>62.711165788160891</v>
      </c>
      <c r="AG6369" s="2">
        <v>6</v>
      </c>
      <c r="AH6369" s="2" t="s">
        <v>63</v>
      </c>
      <c r="AI6369" s="2" t="str">
        <f>IFERROR(VLOOKUP(DatosTransformados[[#This Row],[Preferred Contact Method Hidden]],Tabla3[#All],2,FALSE),DatosTransformados[[#This Row],[Preferred Contact Method Hidden]])</f>
        <v>SMS</v>
      </c>
      <c r="AJ6369" s="2" t="str">
        <f>VLOOKUP(DatosTransformados[[#This Row],[Applied Discount Hidden]],Tabla3[#All],2,FALSE)</f>
        <v>No</v>
      </c>
      <c r="AK6369" s="2" t="b">
        <v>0</v>
      </c>
    </row>
    <row r="6370" spans="1:37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">
        <v>21</v>
      </c>
      <c r="O63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0" s="5" t="s">
        <v>33</v>
      </c>
      <c r="Q6370" s="5">
        <v>3</v>
      </c>
      <c r="R6370" s="5" t="s">
        <v>21</v>
      </c>
      <c r="S6370" s="5" t="s">
        <v>34</v>
      </c>
      <c r="T6370" s="5" t="s">
        <v>123</v>
      </c>
      <c r="U6370" s="5">
        <v>9</v>
      </c>
      <c r="V6370" s="5" t="str">
        <f>PROPER(DatosTransformados[[#This Row],[Payment Method Hidden]])</f>
        <v>Credit Card</v>
      </c>
      <c r="W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370" s="5">
        <v>158</v>
      </c>
      <c r="Y6370" s="5"/>
      <c r="Z6370" s="5"/>
      <c r="AA6370" s="5" t="s">
        <v>3663</v>
      </c>
      <c r="AB6370" s="6">
        <f>DATEVALUE(DatosTransformados[[#This Row],[Contact Date Hidden]])</f>
        <v>44026</v>
      </c>
      <c r="AC6370" s="6">
        <v>45235</v>
      </c>
      <c r="AD6370" s="5" t="s">
        <v>44</v>
      </c>
      <c r="AE6370" s="5" t="str">
        <f>VLOOKUP(DatosTransformados[[#This Row],[Customer Segment Hidden]],Tabla3[#All],2,FALSE)</f>
        <v>Medium</v>
      </c>
      <c r="AF6370" s="12">
        <v>8.7081674064695953</v>
      </c>
      <c r="AG6370" s="5">
        <v>8</v>
      </c>
      <c r="AH6370" s="5" t="s">
        <v>49</v>
      </c>
      <c r="AI6370" s="5" t="str">
        <f>IFERROR(VLOOKUP(DatosTransformados[[#This Row],[Preferred Contact Method Hidden]],Tabla3[#All],2,FALSE),DatosTransformados[[#This Row],[Preferred Contact Method Hidden]])</f>
        <v>Phone</v>
      </c>
      <c r="AJ6370" s="5" t="str">
        <f>VLOOKUP(DatosTransformados[[#This Row],[Applied Discount Hidden]],Tabla3[#All],2,FALSE)</f>
        <v>Yes</v>
      </c>
      <c r="AK6370" s="5" t="b">
        <v>1</v>
      </c>
    </row>
    <row r="6371" spans="1:37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">
        <v>21</v>
      </c>
      <c r="O63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1" s="2" t="s">
        <v>21</v>
      </c>
      <c r="Q6371" s="2">
        <v>0</v>
      </c>
      <c r="R6371" s="2" t="s">
        <v>21</v>
      </c>
      <c r="S6371" s="2" t="s">
        <v>24</v>
      </c>
      <c r="T6371" s="2" t="s">
        <v>123</v>
      </c>
      <c r="U6371" s="2">
        <v>23</v>
      </c>
      <c r="V6371" s="2" t="str">
        <f>PROPER(DatosTransformados[[#This Row],[Payment Method Hidden]])</f>
        <v>Credit Card</v>
      </c>
      <c r="W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371" s="2">
        <v>45</v>
      </c>
      <c r="Y6371" s="2" t="s">
        <v>156</v>
      </c>
      <c r="Z6371" s="2" t="s">
        <v>157</v>
      </c>
      <c r="AA6371" s="2" t="s">
        <v>3092</v>
      </c>
      <c r="AB6371" s="3">
        <f>DATEVALUE(DatosTransformados[[#This Row],[Contact Date Hidden]])</f>
        <v>44597</v>
      </c>
      <c r="AC6371" s="3">
        <v>44147</v>
      </c>
      <c r="AD6371" s="2" t="s">
        <v>38</v>
      </c>
      <c r="AE6371" s="2" t="str">
        <f>VLOOKUP(DatosTransformados[[#This Row],[Customer Segment Hidden]],Tabla3[#All],2,FALSE)</f>
        <v>Low</v>
      </c>
      <c r="AF6371" s="11">
        <v>27.198676405228419</v>
      </c>
      <c r="AG6371" s="2">
        <v>7</v>
      </c>
      <c r="AH6371" s="2" t="s">
        <v>49</v>
      </c>
      <c r="AI6371" s="2" t="str">
        <f>IFERROR(VLOOKUP(DatosTransformados[[#This Row],[Preferred Contact Method Hidden]],Tabla3[#All],2,FALSE),DatosTransformados[[#This Row],[Preferred Contact Method Hidden]])</f>
        <v>Phone</v>
      </c>
      <c r="AJ6371" s="2" t="str">
        <f>VLOOKUP(DatosTransformados[[#This Row],[Applied Discount Hidden]],Tabla3[#All],2,FALSE)</f>
        <v>No</v>
      </c>
      <c r="AK6371" s="2" t="b">
        <v>0</v>
      </c>
    </row>
    <row r="6372" spans="1:37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">
        <v>33</v>
      </c>
      <c r="O63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2" s="5" t="s">
        <v>33</v>
      </c>
      <c r="Q6372" s="5">
        <v>5</v>
      </c>
      <c r="R6372" s="5" t="s">
        <v>21</v>
      </c>
      <c r="S6372" s="5" t="s">
        <v>24</v>
      </c>
      <c r="T6372" s="5" t="s">
        <v>25</v>
      </c>
      <c r="U6372" s="5">
        <v>50</v>
      </c>
      <c r="V6372" s="5" t="str">
        <f>PROPER(DatosTransformados[[#This Row],[Payment Method Hidden]])</f>
        <v>Credit Card</v>
      </c>
      <c r="W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6372" s="5">
        <v>3408</v>
      </c>
      <c r="Y6372" s="5"/>
      <c r="Z6372" s="5"/>
      <c r="AA6372" s="5" t="s">
        <v>3250</v>
      </c>
      <c r="AB6372" s="6">
        <f>DATEVALUE(DatosTransformados[[#This Row],[Contact Date Hidden]])</f>
        <v>44191</v>
      </c>
      <c r="AC6372" s="6">
        <v>45073</v>
      </c>
      <c r="AD6372" s="5" t="s">
        <v>28</v>
      </c>
      <c r="AE6372" s="5" t="str">
        <f>VLOOKUP(DatosTransformados[[#This Row],[Customer Segment Hidden]],Tabla3[#All],2,FALSE)</f>
        <v>High</v>
      </c>
      <c r="AF6372" s="12">
        <v>42.666022098217702</v>
      </c>
      <c r="AG6372" s="5">
        <v>2</v>
      </c>
      <c r="AH6372" s="5" t="s">
        <v>29</v>
      </c>
      <c r="AI6372" s="5" t="str">
        <f>IFERROR(VLOOKUP(DatosTransformados[[#This Row],[Preferred Contact Method Hidden]],Tabla3[#All],2,FALSE),DatosTransformados[[#This Row],[Preferred Contact Method Hidden]])</f>
        <v>Email</v>
      </c>
      <c r="AJ6372" s="5" t="str">
        <f>VLOOKUP(DatosTransformados[[#This Row],[Applied Discount Hidden]],Tabla3[#All],2,FALSE)</f>
        <v>No</v>
      </c>
      <c r="AK6372" s="5" t="b">
        <v>0</v>
      </c>
    </row>
    <row r="6373" spans="1:37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">
        <v>21</v>
      </c>
      <c r="O63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3" s="2" t="s">
        <v>21</v>
      </c>
      <c r="Q6373" s="2">
        <v>0</v>
      </c>
      <c r="R6373" s="2" t="s">
        <v>21</v>
      </c>
      <c r="S6373" s="2" t="s">
        <v>24</v>
      </c>
      <c r="T6373" s="2" t="s">
        <v>117</v>
      </c>
      <c r="U6373" s="2">
        <v>38</v>
      </c>
      <c r="V6373" s="2" t="str">
        <f>PROPER(DatosTransformados[[#This Row],[Payment Method Hidden]])</f>
        <v>Direct Debit</v>
      </c>
      <c r="W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373" s="2">
        <v>257</v>
      </c>
      <c r="Y6373" s="2" t="s">
        <v>42</v>
      </c>
      <c r="Z6373" s="2" t="s">
        <v>184</v>
      </c>
      <c r="AA6373" s="2" t="s">
        <v>2063</v>
      </c>
      <c r="AB6373" s="3">
        <f>DATEVALUE(DatosTransformados[[#This Row],[Contact Date Hidden]])</f>
        <v>44780</v>
      </c>
      <c r="AC6373" s="3">
        <v>44721</v>
      </c>
      <c r="AD6373" s="2" t="s">
        <v>38</v>
      </c>
      <c r="AE6373" s="2" t="str">
        <f>VLOOKUP(DatosTransformados[[#This Row],[Customer Segment Hidden]],Tabla3[#All],2,FALSE)</f>
        <v>Low</v>
      </c>
      <c r="AF6373" s="11">
        <v>32.898819537068263</v>
      </c>
      <c r="AG6373" s="2">
        <v>7</v>
      </c>
      <c r="AH6373" s="2" t="s">
        <v>49</v>
      </c>
      <c r="AI6373" s="2" t="str">
        <f>IFERROR(VLOOKUP(DatosTransformados[[#This Row],[Preferred Contact Method Hidden]],Tabla3[#All],2,FALSE),DatosTransformados[[#This Row],[Preferred Contact Method Hidden]])</f>
        <v>Phone</v>
      </c>
      <c r="AJ6373" s="2" t="str">
        <f>VLOOKUP(DatosTransformados[[#This Row],[Applied Discount Hidden]],Tabla3[#All],2,FALSE)</f>
        <v>Yes</v>
      </c>
      <c r="AK6373" s="2" t="b">
        <v>1</v>
      </c>
    </row>
    <row r="6374" spans="1:37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">
        <v>21</v>
      </c>
      <c r="O63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4" s="5" t="s">
        <v>21</v>
      </c>
      <c r="Q6374" s="5">
        <v>0</v>
      </c>
      <c r="R6374" s="5" t="s">
        <v>33</v>
      </c>
      <c r="S6374" s="5" t="s">
        <v>34</v>
      </c>
      <c r="T6374" s="5" t="s">
        <v>25</v>
      </c>
      <c r="U6374" s="5">
        <v>19</v>
      </c>
      <c r="V6374" s="5" t="str">
        <f>PROPER(DatosTransformados[[#This Row],[Payment Method Hidden]])</f>
        <v>Credit Card</v>
      </c>
      <c r="W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374" s="5">
        <v>180</v>
      </c>
      <c r="Y6374" s="5"/>
      <c r="Z6374" s="5"/>
      <c r="AA6374" s="5" t="s">
        <v>2445</v>
      </c>
      <c r="AB6374" s="6">
        <f>DATEVALUE(DatosTransformados[[#This Row],[Contact Date Hidden]])</f>
        <v>44905</v>
      </c>
      <c r="AC6374" s="6">
        <v>44660</v>
      </c>
      <c r="AD6374" s="5" t="s">
        <v>44</v>
      </c>
      <c r="AE6374" s="5" t="str">
        <f>VLOOKUP(DatosTransformados[[#This Row],[Customer Segment Hidden]],Tabla3[#All],2,FALSE)</f>
        <v>Medium</v>
      </c>
      <c r="AF6374" s="12">
        <v>19.517606505272841</v>
      </c>
      <c r="AG6374" s="5">
        <v>3</v>
      </c>
      <c r="AH6374" s="5" t="s">
        <v>29</v>
      </c>
      <c r="AI6374" s="5" t="str">
        <f>IFERROR(VLOOKUP(DatosTransformados[[#This Row],[Preferred Contact Method Hidden]],Tabla3[#All],2,FALSE),DatosTransformados[[#This Row],[Preferred Contact Method Hidden]])</f>
        <v>Email</v>
      </c>
      <c r="AJ6374" s="5" t="str">
        <f>VLOOKUP(DatosTransformados[[#This Row],[Applied Discount Hidden]],Tabla3[#All],2,FALSE)</f>
        <v>Yes</v>
      </c>
      <c r="AK6374" s="5" t="b">
        <v>1</v>
      </c>
    </row>
    <row r="6375" spans="1:37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">
        <v>21</v>
      </c>
      <c r="O63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5" s="2" t="s">
        <v>33</v>
      </c>
      <c r="Q6375" s="2">
        <v>2</v>
      </c>
      <c r="R6375" s="2" t="s">
        <v>21</v>
      </c>
      <c r="S6375" s="2" t="s">
        <v>24</v>
      </c>
      <c r="T6375" s="2" t="s">
        <v>25</v>
      </c>
      <c r="U6375" s="2">
        <v>18</v>
      </c>
      <c r="V6375" s="2" t="str">
        <f>PROPER(DatosTransformados[[#This Row],[Payment Method Hidden]])</f>
        <v>Credit Card</v>
      </c>
      <c r="W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375" s="2">
        <v>86</v>
      </c>
      <c r="Y6375" s="2"/>
      <c r="Z6375" s="2"/>
      <c r="AA6375" s="2" t="s">
        <v>6893</v>
      </c>
      <c r="AB6375" s="3">
        <f>DATEVALUE(DatosTransformados[[#This Row],[Contact Date Hidden]])</f>
        <v>43981</v>
      </c>
      <c r="AC6375" s="3">
        <v>44497</v>
      </c>
      <c r="AD6375" s="2" t="s">
        <v>44</v>
      </c>
      <c r="AE6375" s="2" t="str">
        <f>VLOOKUP(DatosTransformados[[#This Row],[Customer Segment Hidden]],Tabla3[#All],2,FALSE)</f>
        <v>Medium</v>
      </c>
      <c r="AF6375" s="11">
        <v>14.492407743074621</v>
      </c>
      <c r="AG6375" s="2">
        <v>0</v>
      </c>
      <c r="AH6375" s="2" t="s">
        <v>29</v>
      </c>
      <c r="AI6375" s="2" t="str">
        <f>IFERROR(VLOOKUP(DatosTransformados[[#This Row],[Preferred Contact Method Hidden]],Tabla3[#All],2,FALSE),DatosTransformados[[#This Row],[Preferred Contact Method Hidden]])</f>
        <v>Email</v>
      </c>
      <c r="AJ6375" s="2" t="str">
        <f>VLOOKUP(DatosTransformados[[#This Row],[Applied Discount Hidden]],Tabla3[#All],2,FALSE)</f>
        <v>No</v>
      </c>
      <c r="AK6375" s="2" t="b">
        <v>0</v>
      </c>
    </row>
    <row r="6376" spans="1:37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">
        <v>21</v>
      </c>
      <c r="O63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6" s="5" t="s">
        <v>21</v>
      </c>
      <c r="Q6376" s="5">
        <v>0</v>
      </c>
      <c r="R6376" s="5" t="s">
        <v>21</v>
      </c>
      <c r="S6376" s="5" t="s">
        <v>24</v>
      </c>
      <c r="T6376" s="5" t="s">
        <v>117</v>
      </c>
      <c r="U6376" s="5">
        <v>46</v>
      </c>
      <c r="V6376" s="5" t="str">
        <f>PROPER(DatosTransformados[[#This Row],[Payment Method Hidden]])</f>
        <v>Direct Debit</v>
      </c>
      <c r="W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376" s="5">
        <v>1076</v>
      </c>
      <c r="Y6376" s="5"/>
      <c r="Z6376" s="5"/>
      <c r="AA6376" s="5" t="s">
        <v>2272</v>
      </c>
      <c r="AB6376" s="6">
        <f>DATEVALUE(DatosTransformados[[#This Row],[Contact Date Hidden]])</f>
        <v>44967</v>
      </c>
      <c r="AC6376" s="6">
        <v>44667</v>
      </c>
      <c r="AD6376" s="5" t="s">
        <v>28</v>
      </c>
      <c r="AE6376" s="5" t="str">
        <f>VLOOKUP(DatosTransformados[[#This Row],[Customer Segment Hidden]],Tabla3[#All],2,FALSE)</f>
        <v>High</v>
      </c>
      <c r="AF6376" s="12">
        <v>42.6973476600227</v>
      </c>
      <c r="AG6376" s="5">
        <v>1</v>
      </c>
      <c r="AH6376" s="5" t="s">
        <v>29</v>
      </c>
      <c r="AI6376" s="5" t="str">
        <f>IFERROR(VLOOKUP(DatosTransformados[[#This Row],[Preferred Contact Method Hidden]],Tabla3[#All],2,FALSE),DatosTransformados[[#This Row],[Preferred Contact Method Hidden]])</f>
        <v>Email</v>
      </c>
      <c r="AJ6376" s="5" t="str">
        <f>VLOOKUP(DatosTransformados[[#This Row],[Applied Discount Hidden]],Tabla3[#All],2,FALSE)</f>
        <v>Yes</v>
      </c>
      <c r="AK6376" s="5" t="b">
        <v>1</v>
      </c>
    </row>
    <row r="6377" spans="1:37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">
        <v>21</v>
      </c>
      <c r="O63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7" s="2" t="s">
        <v>33</v>
      </c>
      <c r="Q6377" s="2">
        <v>2</v>
      </c>
      <c r="R6377" s="2" t="s">
        <v>21</v>
      </c>
      <c r="S6377" s="2" t="s">
        <v>52</v>
      </c>
      <c r="T6377" s="2" t="s">
        <v>25</v>
      </c>
      <c r="U6377" s="2">
        <v>9</v>
      </c>
      <c r="V6377" s="2" t="str">
        <f>PROPER(DatosTransformados[[#This Row],[Payment Method Hidden]])</f>
        <v>Credit Card</v>
      </c>
      <c r="W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377" s="2">
        <v>62</v>
      </c>
      <c r="Y6377" s="2"/>
      <c r="Z6377" s="2"/>
      <c r="AA6377" s="2" t="s">
        <v>7736</v>
      </c>
      <c r="AB6377" s="3">
        <f>DATEVALUE(DatosTransformados[[#This Row],[Contact Date Hidden]])</f>
        <v>43992</v>
      </c>
      <c r="AC6377" s="3">
        <v>45016</v>
      </c>
      <c r="AD6377" s="2" t="s">
        <v>44</v>
      </c>
      <c r="AE6377" s="2" t="str">
        <f>VLOOKUP(DatosTransformados[[#This Row],[Customer Segment Hidden]],Tabla3[#All],2,FALSE)</f>
        <v>Medium</v>
      </c>
      <c r="AF6377" s="11">
        <v>7.2079637719449812</v>
      </c>
      <c r="AG6377" s="2">
        <v>3</v>
      </c>
      <c r="AH6377" s="2" t="s">
        <v>29</v>
      </c>
      <c r="AI6377" s="2" t="str">
        <f>IFERROR(VLOOKUP(DatosTransformados[[#This Row],[Preferred Contact Method Hidden]],Tabla3[#All],2,FALSE),DatosTransformados[[#This Row],[Preferred Contact Method Hidden]])</f>
        <v>Email</v>
      </c>
      <c r="AJ6377" s="2" t="str">
        <f>VLOOKUP(DatosTransformados[[#This Row],[Applied Discount Hidden]],Tabla3[#All],2,FALSE)</f>
        <v>Yes</v>
      </c>
      <c r="AK6377" s="2" t="b">
        <v>1</v>
      </c>
    </row>
    <row r="6378" spans="1:37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">
        <v>21</v>
      </c>
      <c r="O63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8" s="5" t="s">
        <v>21</v>
      </c>
      <c r="Q6378" s="5">
        <v>0</v>
      </c>
      <c r="R6378" s="5" t="s">
        <v>21</v>
      </c>
      <c r="S6378" s="5" t="s">
        <v>52</v>
      </c>
      <c r="T6378" s="5" t="s">
        <v>123</v>
      </c>
      <c r="U6378" s="5">
        <v>12</v>
      </c>
      <c r="V6378" s="5" t="str">
        <f>PROPER(DatosTransformados[[#This Row],[Payment Method Hidden]])</f>
        <v>Credit Card</v>
      </c>
      <c r="W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378" s="5">
        <v>530</v>
      </c>
      <c r="Y6378" s="5"/>
      <c r="Z6378" s="5"/>
      <c r="AA6378" s="5" t="s">
        <v>8965</v>
      </c>
      <c r="AB6378" s="6">
        <f>DATEVALUE(DatosTransformados[[#This Row],[Contact Date Hidden]])</f>
        <v>44326</v>
      </c>
      <c r="AC6378" s="6">
        <v>44062</v>
      </c>
      <c r="AD6378" s="5" t="s">
        <v>28</v>
      </c>
      <c r="AE6378" s="5" t="str">
        <f>VLOOKUP(DatosTransformados[[#This Row],[Customer Segment Hidden]],Tabla3[#All],2,FALSE)</f>
        <v>High</v>
      </c>
      <c r="AF6378" s="12">
        <v>12.32290373513889</v>
      </c>
      <c r="AG6378" s="5">
        <v>4</v>
      </c>
      <c r="AH6378" s="5" t="s">
        <v>29</v>
      </c>
      <c r="AI6378" s="5" t="str">
        <f>IFERROR(VLOOKUP(DatosTransformados[[#This Row],[Preferred Contact Method Hidden]],Tabla3[#All],2,FALSE),DatosTransformados[[#This Row],[Preferred Contact Method Hidden]])</f>
        <v>Email</v>
      </c>
      <c r="AJ6378" s="5" t="str">
        <f>VLOOKUP(DatosTransformados[[#This Row],[Applied Discount Hidden]],Tabla3[#All],2,FALSE)</f>
        <v>No</v>
      </c>
      <c r="AK6378" s="5" t="b">
        <v>0</v>
      </c>
    </row>
    <row r="6379" spans="1:37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">
        <v>21</v>
      </c>
      <c r="O63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79" s="2" t="s">
        <v>33</v>
      </c>
      <c r="Q6379" s="2">
        <v>6</v>
      </c>
      <c r="R6379" s="2" t="s">
        <v>33</v>
      </c>
      <c r="S6379" s="2" t="s">
        <v>52</v>
      </c>
      <c r="T6379" s="2" t="s">
        <v>25</v>
      </c>
      <c r="U6379" s="2">
        <v>54</v>
      </c>
      <c r="V6379" s="2" t="str">
        <f>PROPER(DatosTransformados[[#This Row],[Payment Method Hidden]])</f>
        <v>Credit Card</v>
      </c>
      <c r="W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379" s="2">
        <v>3894</v>
      </c>
      <c r="Y6379" s="2"/>
      <c r="Z6379" s="2"/>
      <c r="AA6379" s="2" t="s">
        <v>1172</v>
      </c>
      <c r="AB6379" s="3">
        <f>DATEVALUE(DatosTransformados[[#This Row],[Contact Date Hidden]])</f>
        <v>43879</v>
      </c>
      <c r="AC6379" s="3">
        <v>44897</v>
      </c>
      <c r="AD6379" s="2" t="s">
        <v>28</v>
      </c>
      <c r="AE6379" s="2" t="str">
        <f>VLOOKUP(DatosTransformados[[#This Row],[Customer Segment Hidden]],Tabla3[#All],2,FALSE)</f>
        <v>High</v>
      </c>
      <c r="AF6379" s="11">
        <v>52.72018007895241</v>
      </c>
      <c r="AG6379" s="2">
        <v>9</v>
      </c>
      <c r="AH6379" s="2" t="s">
        <v>63</v>
      </c>
      <c r="AI6379" s="2" t="str">
        <f>IFERROR(VLOOKUP(DatosTransformados[[#This Row],[Preferred Contact Method Hidden]],Tabla3[#All],2,FALSE),DatosTransformados[[#This Row],[Preferred Contact Method Hidden]])</f>
        <v>SMS</v>
      </c>
      <c r="AJ6379" s="2" t="str">
        <f>VLOOKUP(DatosTransformados[[#This Row],[Applied Discount Hidden]],Tabla3[#All],2,FALSE)</f>
        <v>No</v>
      </c>
      <c r="AK6379" s="2" t="b">
        <v>0</v>
      </c>
    </row>
    <row r="6380" spans="1:37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">
        <v>21</v>
      </c>
      <c r="O63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0" s="5" t="s">
        <v>33</v>
      </c>
      <c r="Q6380" s="5">
        <v>2</v>
      </c>
      <c r="R6380" s="5" t="s">
        <v>21</v>
      </c>
      <c r="S6380" s="5" t="s">
        <v>34</v>
      </c>
      <c r="T6380" s="5" t="s">
        <v>117</v>
      </c>
      <c r="U6380" s="5">
        <v>19</v>
      </c>
      <c r="V6380" s="5" t="str">
        <f>PROPER(DatosTransformados[[#This Row],[Payment Method Hidden]])</f>
        <v>Direct Debit</v>
      </c>
      <c r="W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380" s="5">
        <v>259</v>
      </c>
      <c r="Y6380" s="5"/>
      <c r="Z6380" s="5"/>
      <c r="AA6380" s="5" t="s">
        <v>3326</v>
      </c>
      <c r="AB6380" s="6">
        <f>DATEVALUE(DatosTransformados[[#This Row],[Contact Date Hidden]])</f>
        <v>44883</v>
      </c>
      <c r="AC6380" s="6">
        <v>44857</v>
      </c>
      <c r="AD6380" s="5" t="s">
        <v>38</v>
      </c>
      <c r="AE6380" s="5" t="str">
        <f>VLOOKUP(DatosTransformados[[#This Row],[Customer Segment Hidden]],Tabla3[#All],2,FALSE)</f>
        <v>Low</v>
      </c>
      <c r="AF6380" s="12">
        <v>16.292854622824709</v>
      </c>
      <c r="AG6380" s="5">
        <v>7</v>
      </c>
      <c r="AH6380" s="5" t="s">
        <v>63</v>
      </c>
      <c r="AI6380" s="5" t="str">
        <f>IFERROR(VLOOKUP(DatosTransformados[[#This Row],[Preferred Contact Method Hidden]],Tabla3[#All],2,FALSE),DatosTransformados[[#This Row],[Preferred Contact Method Hidden]])</f>
        <v>SMS</v>
      </c>
      <c r="AJ6380" s="5" t="str">
        <f>VLOOKUP(DatosTransformados[[#This Row],[Applied Discount Hidden]],Tabla3[#All],2,FALSE)</f>
        <v>Yes</v>
      </c>
      <c r="AK6380" s="5" t="b">
        <v>1</v>
      </c>
    </row>
    <row r="6381" spans="1:37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">
        <v>21</v>
      </c>
      <c r="O63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1" s="5" t="s">
        <v>33</v>
      </c>
      <c r="Q6381" s="5">
        <v>3</v>
      </c>
      <c r="R6381" s="5" t="s">
        <v>33</v>
      </c>
      <c r="S6381" s="5" t="s">
        <v>34</v>
      </c>
      <c r="T6381" s="5" t="s">
        <v>117</v>
      </c>
      <c r="U6381" s="5">
        <v>34</v>
      </c>
      <c r="V6381" s="5" t="str">
        <f>PROPER(DatosTransformados[[#This Row],[Payment Method Hidden]])</f>
        <v>Direct Debit</v>
      </c>
      <c r="W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381" s="5">
        <v>1715</v>
      </c>
      <c r="Y6381" s="5"/>
      <c r="Z6381" s="5"/>
      <c r="AA6381" s="5" t="s">
        <v>1897</v>
      </c>
      <c r="AB6381" s="6">
        <f>DATEVALUE(DatosTransformados[[#This Row],[Contact Date Hidden]])</f>
        <v>44529</v>
      </c>
      <c r="AC6381" s="6">
        <v>44461</v>
      </c>
      <c r="AD6381" s="5" t="s">
        <v>28</v>
      </c>
      <c r="AE6381" s="5" t="str">
        <f>VLOOKUP(DatosTransformados[[#This Row],[Customer Segment Hidden]],Tabla3[#All],2,FALSE)</f>
        <v>High</v>
      </c>
      <c r="AF6381" s="12">
        <v>33.459120825939102</v>
      </c>
      <c r="AG6381" s="5">
        <v>10</v>
      </c>
      <c r="AH6381" s="5" t="s">
        <v>49</v>
      </c>
      <c r="AI6381" s="5" t="str">
        <f>IFERROR(VLOOKUP(DatosTransformados[[#This Row],[Preferred Contact Method Hidden]],Tabla3[#All],2,FALSE),DatosTransformados[[#This Row],[Preferred Contact Method Hidden]])</f>
        <v>Phone</v>
      </c>
      <c r="AJ6381" s="5" t="str">
        <f>VLOOKUP(DatosTransformados[[#This Row],[Applied Discount Hidden]],Tabla3[#All],2,FALSE)</f>
        <v>Yes</v>
      </c>
      <c r="AK6381" s="5" t="b">
        <v>1</v>
      </c>
    </row>
    <row r="6382" spans="1:37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">
        <v>21</v>
      </c>
      <c r="O63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2" s="2" t="s">
        <v>21</v>
      </c>
      <c r="Q6382" s="2">
        <v>0</v>
      </c>
      <c r="R6382" s="2" t="s">
        <v>21</v>
      </c>
      <c r="S6382" s="2" t="s">
        <v>34</v>
      </c>
      <c r="T6382" s="2" t="s">
        <v>123</v>
      </c>
      <c r="U6382" s="2">
        <v>8</v>
      </c>
      <c r="V6382" s="2" t="str">
        <f>PROPER(DatosTransformados[[#This Row],[Payment Method Hidden]])</f>
        <v>Credit Card</v>
      </c>
      <c r="W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382" s="2">
        <v>113</v>
      </c>
      <c r="Y6382" s="2"/>
      <c r="Z6382" s="2"/>
      <c r="AA6382" s="2" t="s">
        <v>2108</v>
      </c>
      <c r="AB6382" s="3">
        <f>DATEVALUE(DatosTransformados[[#This Row],[Contact Date Hidden]])</f>
        <v>43956</v>
      </c>
      <c r="AC6382" s="3">
        <v>44017</v>
      </c>
      <c r="AD6382" s="2" t="s">
        <v>38</v>
      </c>
      <c r="AE6382" s="2" t="str">
        <f>VLOOKUP(DatosTransformados[[#This Row],[Customer Segment Hidden]],Tabla3[#All],2,FALSE)</f>
        <v>Low</v>
      </c>
      <c r="AF6382" s="11">
        <v>7.2508394031965269</v>
      </c>
      <c r="AG6382" s="2">
        <v>6</v>
      </c>
      <c r="AH6382" s="2" t="s">
        <v>49</v>
      </c>
      <c r="AI6382" s="2" t="str">
        <f>IFERROR(VLOOKUP(DatosTransformados[[#This Row],[Preferred Contact Method Hidden]],Tabla3[#All],2,FALSE),DatosTransformados[[#This Row],[Preferred Contact Method Hidden]])</f>
        <v>Phone</v>
      </c>
      <c r="AJ6382" s="2" t="str">
        <f>VLOOKUP(DatosTransformados[[#This Row],[Applied Discount Hidden]],Tabla3[#All],2,FALSE)</f>
        <v>Yes</v>
      </c>
      <c r="AK6382" s="2" t="b">
        <v>1</v>
      </c>
    </row>
    <row r="6383" spans="1:37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">
        <v>33</v>
      </c>
      <c r="O63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3" s="5" t="s">
        <v>21</v>
      </c>
      <c r="Q6383" s="5">
        <v>0</v>
      </c>
      <c r="R6383" s="5" t="s">
        <v>21</v>
      </c>
      <c r="S6383" s="5" t="s">
        <v>24</v>
      </c>
      <c r="T6383" s="5" t="s">
        <v>35</v>
      </c>
      <c r="U6383" s="5">
        <v>45</v>
      </c>
      <c r="V6383" s="5" t="str">
        <f>PROPER(DatosTransformados[[#This Row],[Payment Method Hidden]])</f>
        <v>Direct Debit</v>
      </c>
      <c r="W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383" s="5">
        <v>368</v>
      </c>
      <c r="Y6383" s="5"/>
      <c r="Z6383" s="5"/>
      <c r="AA6383" s="5" t="s">
        <v>2620</v>
      </c>
      <c r="AB6383" s="6">
        <f>DATEVALUE(DatosTransformados[[#This Row],[Contact Date Hidden]])</f>
        <v>44014</v>
      </c>
      <c r="AC6383" s="6">
        <v>44340</v>
      </c>
      <c r="AD6383" s="5" t="s">
        <v>38</v>
      </c>
      <c r="AE6383" s="5" t="str">
        <f>VLOOKUP(DatosTransformados[[#This Row],[Customer Segment Hidden]],Tabla3[#All],2,FALSE)</f>
        <v>Low</v>
      </c>
      <c r="AF6383" s="12">
        <v>37.725970432748653</v>
      </c>
      <c r="AG6383" s="5">
        <v>1</v>
      </c>
      <c r="AH6383" s="5" t="s">
        <v>29</v>
      </c>
      <c r="AI6383" s="5" t="str">
        <f>IFERROR(VLOOKUP(DatosTransformados[[#This Row],[Preferred Contact Method Hidden]],Tabla3[#All],2,FALSE),DatosTransformados[[#This Row],[Preferred Contact Method Hidden]])</f>
        <v>Email</v>
      </c>
      <c r="AJ6383" s="5" t="str">
        <f>VLOOKUP(DatosTransformados[[#This Row],[Applied Discount Hidden]],Tabla3[#All],2,FALSE)</f>
        <v>No</v>
      </c>
      <c r="AK6383" s="5" t="b">
        <v>0</v>
      </c>
    </row>
    <row r="6384" spans="1:37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">
        <v>21</v>
      </c>
      <c r="O63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4" s="2" t="s">
        <v>33</v>
      </c>
      <c r="Q6384" s="2">
        <v>4</v>
      </c>
      <c r="R6384" s="2" t="s">
        <v>21</v>
      </c>
      <c r="S6384" s="2" t="s">
        <v>34</v>
      </c>
      <c r="T6384" s="2" t="s">
        <v>25</v>
      </c>
      <c r="U6384" s="2">
        <v>21</v>
      </c>
      <c r="V6384" s="2" t="str">
        <f>PROPER(DatosTransformados[[#This Row],[Payment Method Hidden]])</f>
        <v>Credit Card</v>
      </c>
      <c r="W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384" s="2">
        <v>171</v>
      </c>
      <c r="Y6384" s="2"/>
      <c r="Z6384" s="2"/>
      <c r="AA6384" s="2" t="s">
        <v>690</v>
      </c>
      <c r="AB6384" s="3">
        <f>DATEVALUE(DatosTransformados[[#This Row],[Contact Date Hidden]])</f>
        <v>45107</v>
      </c>
      <c r="AC6384" s="3">
        <v>43939</v>
      </c>
      <c r="AD6384" s="2" t="s">
        <v>44</v>
      </c>
      <c r="AE6384" s="2" t="str">
        <f>VLOOKUP(DatosTransformados[[#This Row],[Customer Segment Hidden]],Tabla3[#All],2,FALSE)</f>
        <v>Medium</v>
      </c>
      <c r="AF6384" s="11">
        <v>19.28350221962582</v>
      </c>
      <c r="AG6384" s="2">
        <v>9</v>
      </c>
      <c r="AH6384" s="2" t="s">
        <v>63</v>
      </c>
      <c r="AI6384" s="2" t="str">
        <f>IFERROR(VLOOKUP(DatosTransformados[[#This Row],[Preferred Contact Method Hidden]],Tabla3[#All],2,FALSE),DatosTransformados[[#This Row],[Preferred Contact Method Hidden]])</f>
        <v>SMS</v>
      </c>
      <c r="AJ6384" s="2" t="str">
        <f>VLOOKUP(DatosTransformados[[#This Row],[Applied Discount Hidden]],Tabla3[#All],2,FALSE)</f>
        <v>No</v>
      </c>
      <c r="AK6384" s="2" t="b">
        <v>0</v>
      </c>
    </row>
    <row r="6385" spans="1:37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">
        <v>21</v>
      </c>
      <c r="O63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5" s="5" t="s">
        <v>21</v>
      </c>
      <c r="Q6385" s="5">
        <v>0</v>
      </c>
      <c r="R6385" s="5" t="s">
        <v>21</v>
      </c>
      <c r="S6385" s="5" t="s">
        <v>24</v>
      </c>
      <c r="T6385" s="5" t="s">
        <v>123</v>
      </c>
      <c r="U6385" s="5">
        <v>12</v>
      </c>
      <c r="V6385" s="5" t="str">
        <f>PROPER(DatosTransformados[[#This Row],[Payment Method Hidden]])</f>
        <v>Credit Card</v>
      </c>
      <c r="W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385" s="5">
        <v>12</v>
      </c>
      <c r="Y6385" s="5"/>
      <c r="Z6385" s="5"/>
      <c r="AA6385" s="5" t="s">
        <v>3068</v>
      </c>
      <c r="AB6385" s="6">
        <f>DATEVALUE(DatosTransformados[[#This Row],[Contact Date Hidden]])</f>
        <v>45095</v>
      </c>
      <c r="AC6385" s="6">
        <v>44679</v>
      </c>
      <c r="AD6385" s="5" t="s">
        <v>38</v>
      </c>
      <c r="AE6385" s="5" t="str">
        <f>VLOOKUP(DatosTransformados[[#This Row],[Customer Segment Hidden]],Tabla3[#All],2,FALSE)</f>
        <v>Low</v>
      </c>
      <c r="AF6385" s="12">
        <v>10.33214368710223</v>
      </c>
      <c r="AG6385" s="5">
        <v>6</v>
      </c>
      <c r="AH6385" s="5" t="s">
        <v>29</v>
      </c>
      <c r="AI6385" s="5" t="str">
        <f>IFERROR(VLOOKUP(DatosTransformados[[#This Row],[Preferred Contact Method Hidden]],Tabla3[#All],2,FALSE),DatosTransformados[[#This Row],[Preferred Contact Method Hidden]])</f>
        <v>Email</v>
      </c>
      <c r="AJ6385" s="5" t="str">
        <f>VLOOKUP(DatosTransformados[[#This Row],[Applied Discount Hidden]],Tabla3[#All],2,FALSE)</f>
        <v>Yes</v>
      </c>
      <c r="AK6385" s="5" t="b">
        <v>1</v>
      </c>
    </row>
    <row r="6386" spans="1:37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">
        <v>21</v>
      </c>
      <c r="O63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6" s="2" t="s">
        <v>21</v>
      </c>
      <c r="Q6386" s="2">
        <v>0</v>
      </c>
      <c r="R6386" s="2" t="s">
        <v>33</v>
      </c>
      <c r="S6386" s="2" t="s">
        <v>34</v>
      </c>
      <c r="T6386" s="2" t="s">
        <v>117</v>
      </c>
      <c r="U6386" s="2">
        <v>43</v>
      </c>
      <c r="V6386" s="2" t="str">
        <f>PROPER(DatosTransformados[[#This Row],[Payment Method Hidden]])</f>
        <v>Direct Debit</v>
      </c>
      <c r="W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6386" s="2">
        <v>3072</v>
      </c>
      <c r="Y6386" s="2"/>
      <c r="Z6386" s="2"/>
      <c r="AA6386" s="2" t="s">
        <v>1912</v>
      </c>
      <c r="AB6386" s="3">
        <f>DATEVALUE(DatosTransformados[[#This Row],[Contact Date Hidden]])</f>
        <v>44956</v>
      </c>
      <c r="AC6386" s="3">
        <v>44722</v>
      </c>
      <c r="AD6386" s="2" t="s">
        <v>38</v>
      </c>
      <c r="AE6386" s="2" t="str">
        <f>VLOOKUP(DatosTransformados[[#This Row],[Customer Segment Hidden]],Tabla3[#All],2,FALSE)</f>
        <v>Low</v>
      </c>
      <c r="AF6386" s="11">
        <v>41.027648230304237</v>
      </c>
      <c r="AG6386" s="2">
        <v>0</v>
      </c>
      <c r="AH6386" s="2" t="s">
        <v>63</v>
      </c>
      <c r="AI6386" s="2" t="str">
        <f>IFERROR(VLOOKUP(DatosTransformados[[#This Row],[Preferred Contact Method Hidden]],Tabla3[#All],2,FALSE),DatosTransformados[[#This Row],[Preferred Contact Method Hidden]])</f>
        <v>SMS</v>
      </c>
      <c r="AJ6386" s="2" t="str">
        <f>VLOOKUP(DatosTransformados[[#This Row],[Applied Discount Hidden]],Tabla3[#All],2,FALSE)</f>
        <v>Yes</v>
      </c>
      <c r="AK6386" s="2" t="b">
        <v>1</v>
      </c>
    </row>
    <row r="6387" spans="1:37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">
        <v>21</v>
      </c>
      <c r="O63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7" s="5" t="s">
        <v>33</v>
      </c>
      <c r="Q6387" s="5">
        <v>6</v>
      </c>
      <c r="R6387" s="5" t="s">
        <v>21</v>
      </c>
      <c r="S6387" s="5" t="s">
        <v>24</v>
      </c>
      <c r="T6387" s="5" t="s">
        <v>117</v>
      </c>
      <c r="U6387" s="5">
        <v>18</v>
      </c>
      <c r="V6387" s="5" t="str">
        <f>PROPER(DatosTransformados[[#This Row],[Payment Method Hidden]])</f>
        <v>Direct Debit</v>
      </c>
      <c r="W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6387" s="5">
        <v>18</v>
      </c>
      <c r="Y6387" s="5"/>
      <c r="Z6387" s="5"/>
      <c r="AA6387" s="5" t="s">
        <v>955</v>
      </c>
      <c r="AB6387" s="6">
        <f>DATEVALUE(DatosTransformados[[#This Row],[Contact Date Hidden]])</f>
        <v>44921</v>
      </c>
      <c r="AC6387" s="6">
        <v>44850</v>
      </c>
      <c r="AD6387" s="5" t="s">
        <v>44</v>
      </c>
      <c r="AE6387" s="5" t="str">
        <f>VLOOKUP(DatosTransformados[[#This Row],[Customer Segment Hidden]],Tabla3[#All],2,FALSE)</f>
        <v>Medium</v>
      </c>
      <c r="AF6387" s="12">
        <v>19.432624755826449</v>
      </c>
      <c r="AG6387" s="5">
        <v>4</v>
      </c>
      <c r="AH6387" s="5" t="s">
        <v>29</v>
      </c>
      <c r="AI6387" s="5" t="str">
        <f>IFERROR(VLOOKUP(DatosTransformados[[#This Row],[Preferred Contact Method Hidden]],Tabla3[#All],2,FALSE),DatosTransformados[[#This Row],[Preferred Contact Method Hidden]])</f>
        <v>Email</v>
      </c>
      <c r="AJ6387" s="5" t="str">
        <f>VLOOKUP(DatosTransformados[[#This Row],[Applied Discount Hidden]],Tabla3[#All],2,FALSE)</f>
        <v>No</v>
      </c>
      <c r="AK6387" s="5" t="b">
        <v>0</v>
      </c>
    </row>
    <row r="6388" spans="1:37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">
        <v>21</v>
      </c>
      <c r="O63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8" s="2" t="s">
        <v>33</v>
      </c>
      <c r="Q6388" s="2">
        <v>4</v>
      </c>
      <c r="R6388" s="2" t="s">
        <v>21</v>
      </c>
      <c r="S6388" s="2" t="s">
        <v>24</v>
      </c>
      <c r="T6388" s="2" t="s">
        <v>25</v>
      </c>
      <c r="U6388" s="2">
        <v>10</v>
      </c>
      <c r="V6388" s="2" t="str">
        <f>PROPER(DatosTransformados[[#This Row],[Payment Method Hidden]])</f>
        <v>Credit Card</v>
      </c>
      <c r="W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388" s="2">
        <v>183</v>
      </c>
      <c r="Y6388" s="2"/>
      <c r="Z6388" s="2"/>
      <c r="AA6388" s="2" t="s">
        <v>3099</v>
      </c>
      <c r="AB6388" s="3">
        <f>DATEVALUE(DatosTransformados[[#This Row],[Contact Date Hidden]])</f>
        <v>45116</v>
      </c>
      <c r="AC6388" s="3">
        <v>44957</v>
      </c>
      <c r="AD6388" s="2" t="s">
        <v>44</v>
      </c>
      <c r="AE6388" s="2" t="str">
        <f>VLOOKUP(DatosTransformados[[#This Row],[Customer Segment Hidden]],Tabla3[#All],2,FALSE)</f>
        <v>Medium</v>
      </c>
      <c r="AF6388" s="11">
        <v>11.7447958150546</v>
      </c>
      <c r="AG6388" s="2">
        <v>7</v>
      </c>
      <c r="AH6388" s="2" t="s">
        <v>29</v>
      </c>
      <c r="AI6388" s="2" t="str">
        <f>IFERROR(VLOOKUP(DatosTransformados[[#This Row],[Preferred Contact Method Hidden]],Tabla3[#All],2,FALSE),DatosTransformados[[#This Row],[Preferred Contact Method Hidden]])</f>
        <v>Email</v>
      </c>
      <c r="AJ6388" s="2" t="str">
        <f>VLOOKUP(DatosTransformados[[#This Row],[Applied Discount Hidden]],Tabla3[#All],2,FALSE)</f>
        <v>No</v>
      </c>
      <c r="AK6388" s="2" t="b">
        <v>0</v>
      </c>
    </row>
    <row r="6389" spans="1:37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">
        <v>33</v>
      </c>
      <c r="O63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89" s="5" t="s">
        <v>21</v>
      </c>
      <c r="Q6389" s="5">
        <v>0</v>
      </c>
      <c r="R6389" s="5" t="s">
        <v>21</v>
      </c>
      <c r="S6389" s="5" t="s">
        <v>34</v>
      </c>
      <c r="T6389" s="5" t="s">
        <v>35</v>
      </c>
      <c r="U6389" s="5">
        <v>51</v>
      </c>
      <c r="V6389" s="5" t="str">
        <f>PROPER(DatosTransformados[[#This Row],[Payment Method Hidden]])</f>
        <v>Direct Debit</v>
      </c>
      <c r="W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389" s="5">
        <v>2702</v>
      </c>
      <c r="Y6389" s="5" t="s">
        <v>42</v>
      </c>
      <c r="Z6389" s="5" t="s">
        <v>213</v>
      </c>
      <c r="AA6389" s="5" t="s">
        <v>8976</v>
      </c>
      <c r="AB6389" s="6">
        <f>DATEVALUE(DatosTransformados[[#This Row],[Contact Date Hidden]])</f>
        <v>45034</v>
      </c>
      <c r="AC6389" s="6">
        <v>44585</v>
      </c>
      <c r="AD6389" s="5" t="s">
        <v>38</v>
      </c>
      <c r="AE6389" s="5" t="str">
        <f>VLOOKUP(DatosTransformados[[#This Row],[Customer Segment Hidden]],Tabla3[#All],2,FALSE)</f>
        <v>Low</v>
      </c>
      <c r="AF6389" s="12">
        <v>50.322813297742137</v>
      </c>
      <c r="AG6389" s="5">
        <v>4</v>
      </c>
      <c r="AH6389" s="5" t="s">
        <v>63</v>
      </c>
      <c r="AI6389" s="5" t="str">
        <f>IFERROR(VLOOKUP(DatosTransformados[[#This Row],[Preferred Contact Method Hidden]],Tabla3[#All],2,FALSE),DatosTransformados[[#This Row],[Preferred Contact Method Hidden]])</f>
        <v>SMS</v>
      </c>
      <c r="AJ6389" s="5" t="str">
        <f>VLOOKUP(DatosTransformados[[#This Row],[Applied Discount Hidden]],Tabla3[#All],2,FALSE)</f>
        <v>Yes</v>
      </c>
      <c r="AK6389" s="5" t="b">
        <v>1</v>
      </c>
    </row>
    <row r="6390" spans="1:37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">
        <v>21</v>
      </c>
      <c r="O63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0" s="2" t="s">
        <v>21</v>
      </c>
      <c r="Q6390" s="2">
        <v>0</v>
      </c>
      <c r="R6390" s="2" t="s">
        <v>33</v>
      </c>
      <c r="S6390" s="2" t="s">
        <v>52</v>
      </c>
      <c r="T6390" s="2" t="s">
        <v>117</v>
      </c>
      <c r="U6390" s="2">
        <v>44</v>
      </c>
      <c r="V6390" s="2" t="str">
        <f>PROPER(DatosTransformados[[#This Row],[Payment Method Hidden]])</f>
        <v>Direct Debit</v>
      </c>
      <c r="W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390" s="2">
        <v>2574</v>
      </c>
      <c r="Y6390" s="2"/>
      <c r="Z6390" s="2"/>
      <c r="AA6390" s="2" t="s">
        <v>7817</v>
      </c>
      <c r="AB6390" s="3">
        <f>DATEVALUE(DatosTransformados[[#This Row],[Contact Date Hidden]])</f>
        <v>45196</v>
      </c>
      <c r="AC6390" s="3">
        <v>43990</v>
      </c>
      <c r="AD6390" s="2" t="s">
        <v>44</v>
      </c>
      <c r="AE6390" s="2" t="str">
        <f>VLOOKUP(DatosTransformados[[#This Row],[Customer Segment Hidden]],Tabla3[#All],2,FALSE)</f>
        <v>Medium</v>
      </c>
      <c r="AF6390" s="11">
        <v>49.434083988548863</v>
      </c>
      <c r="AG6390" s="2">
        <v>1</v>
      </c>
      <c r="AH6390" s="2" t="s">
        <v>63</v>
      </c>
      <c r="AI6390" s="2" t="str">
        <f>IFERROR(VLOOKUP(DatosTransformados[[#This Row],[Preferred Contact Method Hidden]],Tabla3[#All],2,FALSE),DatosTransformados[[#This Row],[Preferred Contact Method Hidden]])</f>
        <v>SMS</v>
      </c>
      <c r="AJ6390" s="2" t="str">
        <f>VLOOKUP(DatosTransformados[[#This Row],[Applied Discount Hidden]],Tabla3[#All],2,FALSE)</f>
        <v>No</v>
      </c>
      <c r="AK6390" s="2" t="b">
        <v>0</v>
      </c>
    </row>
    <row r="6391" spans="1:37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">
        <v>21</v>
      </c>
      <c r="O63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1" s="5" t="s">
        <v>21</v>
      </c>
      <c r="Q6391" s="5">
        <v>0</v>
      </c>
      <c r="R6391" s="5" t="s">
        <v>21</v>
      </c>
      <c r="S6391" s="5" t="s">
        <v>52</v>
      </c>
      <c r="T6391" s="5" t="s">
        <v>25</v>
      </c>
      <c r="U6391" s="5">
        <v>13</v>
      </c>
      <c r="V6391" s="5" t="str">
        <f>PROPER(DatosTransformados[[#This Row],[Payment Method Hidden]])</f>
        <v>Credit Card</v>
      </c>
      <c r="W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391" s="5">
        <v>525</v>
      </c>
      <c r="Y6391" s="5"/>
      <c r="Z6391" s="5"/>
      <c r="AA6391" s="5" t="s">
        <v>1981</v>
      </c>
      <c r="AB6391" s="6">
        <f>DATEVALUE(DatosTransformados[[#This Row],[Contact Date Hidden]])</f>
        <v>45178</v>
      </c>
      <c r="AC6391" s="6">
        <v>44343</v>
      </c>
      <c r="AD6391" s="5" t="s">
        <v>44</v>
      </c>
      <c r="AE6391" s="5" t="str">
        <f>VLOOKUP(DatosTransformados[[#This Row],[Customer Segment Hidden]],Tabla3[#All],2,FALSE)</f>
        <v>Medium</v>
      </c>
      <c r="AF6391" s="12">
        <v>13.606582407563501</v>
      </c>
      <c r="AG6391" s="5">
        <v>7</v>
      </c>
      <c r="AH6391" s="5" t="s">
        <v>29</v>
      </c>
      <c r="AI6391" s="5" t="str">
        <f>IFERROR(VLOOKUP(DatosTransformados[[#This Row],[Preferred Contact Method Hidden]],Tabla3[#All],2,FALSE),DatosTransformados[[#This Row],[Preferred Contact Method Hidden]])</f>
        <v>Email</v>
      </c>
      <c r="AJ6391" s="5" t="str">
        <f>VLOOKUP(DatosTransformados[[#This Row],[Applied Discount Hidden]],Tabla3[#All],2,FALSE)</f>
        <v>Yes</v>
      </c>
      <c r="AK6391" s="5" t="b">
        <v>1</v>
      </c>
    </row>
    <row r="6392" spans="1:37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">
        <v>21</v>
      </c>
      <c r="O63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2" s="2" t="s">
        <v>21</v>
      </c>
      <c r="Q6392" s="2">
        <v>0</v>
      </c>
      <c r="R6392" s="2" t="s">
        <v>21</v>
      </c>
      <c r="S6392" s="2" t="s">
        <v>52</v>
      </c>
      <c r="T6392" s="2" t="s">
        <v>123</v>
      </c>
      <c r="U6392" s="2">
        <v>55</v>
      </c>
      <c r="V6392" s="2" t="str">
        <f>PROPER(DatosTransformados[[#This Row],[Payment Method Hidden]])</f>
        <v>Credit Card</v>
      </c>
      <c r="W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392" s="2">
        <v>3169</v>
      </c>
      <c r="Y6392" s="2"/>
      <c r="Z6392" s="2"/>
      <c r="AA6392" s="2" t="s">
        <v>4538</v>
      </c>
      <c r="AB6392" s="3">
        <f>DATEVALUE(DatosTransformados[[#This Row],[Contact Date Hidden]])</f>
        <v>44779</v>
      </c>
      <c r="AC6392" s="3">
        <v>43920</v>
      </c>
      <c r="AD6392" s="2" t="s">
        <v>44</v>
      </c>
      <c r="AE6392" s="2" t="str">
        <f>VLOOKUP(DatosTransformados[[#This Row],[Customer Segment Hidden]],Tabla3[#All],2,FALSE)</f>
        <v>Medium</v>
      </c>
      <c r="AF6392" s="11">
        <v>54.410546456031263</v>
      </c>
      <c r="AG6392" s="2">
        <v>6</v>
      </c>
      <c r="AH6392" s="2" t="s">
        <v>49</v>
      </c>
      <c r="AI6392" s="2" t="str">
        <f>IFERROR(VLOOKUP(DatosTransformados[[#This Row],[Preferred Contact Method Hidden]],Tabla3[#All],2,FALSE),DatosTransformados[[#This Row],[Preferred Contact Method Hidden]])</f>
        <v>Phone</v>
      </c>
      <c r="AJ6392" s="2" t="str">
        <f>VLOOKUP(DatosTransformados[[#This Row],[Applied Discount Hidden]],Tabla3[#All],2,FALSE)</f>
        <v>Yes</v>
      </c>
      <c r="AK6392" s="2" t="b">
        <v>1</v>
      </c>
    </row>
    <row r="6393" spans="1:37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">
        <v>21</v>
      </c>
      <c r="O63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3" s="5" t="s">
        <v>21</v>
      </c>
      <c r="Q6393" s="5">
        <v>0</v>
      </c>
      <c r="R6393" s="5" t="s">
        <v>21</v>
      </c>
      <c r="S6393" s="5" t="s">
        <v>24</v>
      </c>
      <c r="T6393" s="5" t="s">
        <v>25</v>
      </c>
      <c r="U6393" s="5">
        <v>37</v>
      </c>
      <c r="V6393" s="5" t="str">
        <f>PROPER(DatosTransformados[[#This Row],[Payment Method Hidden]])</f>
        <v>Credit Card</v>
      </c>
      <c r="W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393" s="5">
        <v>1252</v>
      </c>
      <c r="Y6393" s="5" t="s">
        <v>42</v>
      </c>
      <c r="Z6393" s="5" t="s">
        <v>359</v>
      </c>
      <c r="AA6393" s="5" t="s">
        <v>659</v>
      </c>
      <c r="AB6393" s="6">
        <f>DATEVALUE(DatosTransformados[[#This Row],[Contact Date Hidden]])</f>
        <v>44997</v>
      </c>
      <c r="AC6393" s="6">
        <v>44623</v>
      </c>
      <c r="AD6393" s="5" t="s">
        <v>28</v>
      </c>
      <c r="AE6393" s="5" t="str">
        <f>VLOOKUP(DatosTransformados[[#This Row],[Customer Segment Hidden]],Tabla3[#All],2,FALSE)</f>
        <v>High</v>
      </c>
      <c r="AF6393" s="12">
        <v>43.030066518356612</v>
      </c>
      <c r="AG6393" s="5">
        <v>7</v>
      </c>
      <c r="AH6393" s="5" t="s">
        <v>29</v>
      </c>
      <c r="AI6393" s="5" t="str">
        <f>IFERROR(VLOOKUP(DatosTransformados[[#This Row],[Preferred Contact Method Hidden]],Tabla3[#All],2,FALSE),DatosTransformados[[#This Row],[Preferred Contact Method Hidden]])</f>
        <v>Email</v>
      </c>
      <c r="AJ6393" s="5" t="str">
        <f>VLOOKUP(DatosTransformados[[#This Row],[Applied Discount Hidden]],Tabla3[#All],2,FALSE)</f>
        <v>Yes</v>
      </c>
      <c r="AK6393" s="5" t="b">
        <v>1</v>
      </c>
    </row>
    <row r="6394" spans="1:37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">
        <v>21</v>
      </c>
      <c r="O63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4" s="2" t="s">
        <v>33</v>
      </c>
      <c r="Q6394" s="2">
        <v>3</v>
      </c>
      <c r="R6394" s="2" t="s">
        <v>21</v>
      </c>
      <c r="S6394" s="2" t="s">
        <v>24</v>
      </c>
      <c r="T6394" s="2" t="s">
        <v>117</v>
      </c>
      <c r="U6394" s="2">
        <v>17</v>
      </c>
      <c r="V6394" s="2" t="str">
        <f>PROPER(DatosTransformados[[#This Row],[Payment Method Hidden]])</f>
        <v>Direct Debit</v>
      </c>
      <c r="W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394" s="2">
        <v>341</v>
      </c>
      <c r="Y6394" s="2"/>
      <c r="Z6394" s="2"/>
      <c r="AA6394" s="2" t="s">
        <v>6805</v>
      </c>
      <c r="AB6394" s="3">
        <f>DATEVALUE(DatosTransformados[[#This Row],[Contact Date Hidden]])</f>
        <v>45171</v>
      </c>
      <c r="AC6394" s="3">
        <v>43998</v>
      </c>
      <c r="AD6394" s="2" t="s">
        <v>38</v>
      </c>
      <c r="AE6394" s="2" t="str">
        <f>VLOOKUP(DatosTransformados[[#This Row],[Customer Segment Hidden]],Tabla3[#All],2,FALSE)</f>
        <v>Low</v>
      </c>
      <c r="AF6394" s="11">
        <v>15.708940210523251</v>
      </c>
      <c r="AG6394" s="2">
        <v>10</v>
      </c>
      <c r="AH6394" s="2" t="s">
        <v>63</v>
      </c>
      <c r="AI6394" s="2" t="str">
        <f>IFERROR(VLOOKUP(DatosTransformados[[#This Row],[Preferred Contact Method Hidden]],Tabla3[#All],2,FALSE),DatosTransformados[[#This Row],[Preferred Contact Method Hidden]])</f>
        <v>SMS</v>
      </c>
      <c r="AJ6394" s="2" t="str">
        <f>VLOOKUP(DatosTransformados[[#This Row],[Applied Discount Hidden]],Tabla3[#All],2,FALSE)</f>
        <v>No</v>
      </c>
      <c r="AK6394" s="2" t="b">
        <v>0</v>
      </c>
    </row>
    <row r="6395" spans="1:37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">
        <v>21</v>
      </c>
      <c r="O63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5" s="5" t="s">
        <v>33</v>
      </c>
      <c r="Q6395" s="5">
        <v>6</v>
      </c>
      <c r="R6395" s="5" t="s">
        <v>33</v>
      </c>
      <c r="S6395" s="5" t="s">
        <v>52</v>
      </c>
      <c r="T6395" s="5" t="s">
        <v>35</v>
      </c>
      <c r="U6395" s="5">
        <v>53</v>
      </c>
      <c r="V6395" s="5" t="str">
        <f>PROPER(DatosTransformados[[#This Row],[Payment Method Hidden]])</f>
        <v>Direct Debit</v>
      </c>
      <c r="W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395" s="5">
        <v>3348</v>
      </c>
      <c r="Y6395" s="5"/>
      <c r="Z6395" s="5"/>
      <c r="AA6395" s="5" t="s">
        <v>2034</v>
      </c>
      <c r="AB6395" s="6">
        <f>DATEVALUE(DatosTransformados[[#This Row],[Contact Date Hidden]])</f>
        <v>44926</v>
      </c>
      <c r="AC6395" s="6">
        <v>45221</v>
      </c>
      <c r="AD6395" s="5" t="s">
        <v>38</v>
      </c>
      <c r="AE6395" s="5" t="str">
        <f>VLOOKUP(DatosTransformados[[#This Row],[Customer Segment Hidden]],Tabla3[#All],2,FALSE)</f>
        <v>Low</v>
      </c>
      <c r="AF6395" s="12">
        <v>54.573948551796519</v>
      </c>
      <c r="AG6395" s="5">
        <v>0</v>
      </c>
      <c r="AH6395" s="5" t="s">
        <v>63</v>
      </c>
      <c r="AI6395" s="5" t="str">
        <f>IFERROR(VLOOKUP(DatosTransformados[[#This Row],[Preferred Contact Method Hidden]],Tabla3[#All],2,FALSE),DatosTransformados[[#This Row],[Preferred Contact Method Hidden]])</f>
        <v>SMS</v>
      </c>
      <c r="AJ6395" s="5" t="str">
        <f>VLOOKUP(DatosTransformados[[#This Row],[Applied Discount Hidden]],Tabla3[#All],2,FALSE)</f>
        <v>No</v>
      </c>
      <c r="AK6395" s="5" t="b">
        <v>0</v>
      </c>
    </row>
    <row r="6396" spans="1:37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">
        <v>33</v>
      </c>
      <c r="O63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6" s="2" t="s">
        <v>21</v>
      </c>
      <c r="Q6396" s="2">
        <v>0</v>
      </c>
      <c r="R6396" s="2" t="s">
        <v>33</v>
      </c>
      <c r="S6396" s="2" t="s">
        <v>24</v>
      </c>
      <c r="T6396" s="2" t="s">
        <v>117</v>
      </c>
      <c r="U6396" s="2">
        <v>40</v>
      </c>
      <c r="V6396" s="2" t="str">
        <f>PROPER(DatosTransformados[[#This Row],[Payment Method Hidden]])</f>
        <v>Direct Debit</v>
      </c>
      <c r="W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396" s="2">
        <v>1178</v>
      </c>
      <c r="Y6396" s="2" t="s">
        <v>156</v>
      </c>
      <c r="Z6396" s="2" t="s">
        <v>157</v>
      </c>
      <c r="AA6396" s="2" t="s">
        <v>1019</v>
      </c>
      <c r="AB6396" s="3">
        <f>DATEVALUE(DatosTransformados[[#This Row],[Contact Date Hidden]])</f>
        <v>44373</v>
      </c>
      <c r="AC6396" s="3">
        <v>45246</v>
      </c>
      <c r="AD6396" s="2" t="s">
        <v>28</v>
      </c>
      <c r="AE6396" s="2" t="str">
        <f>VLOOKUP(DatosTransformados[[#This Row],[Customer Segment Hidden]],Tabla3[#All],2,FALSE)</f>
        <v>High</v>
      </c>
      <c r="AF6396" s="11">
        <v>39.207960093380528</v>
      </c>
      <c r="AG6396" s="2">
        <v>2</v>
      </c>
      <c r="AH6396" s="2" t="s">
        <v>49</v>
      </c>
      <c r="AI6396" s="2" t="str">
        <f>IFERROR(VLOOKUP(DatosTransformados[[#This Row],[Preferred Contact Method Hidden]],Tabla3[#All],2,FALSE),DatosTransformados[[#This Row],[Preferred Contact Method Hidden]])</f>
        <v>Phone</v>
      </c>
      <c r="AJ6396" s="2" t="str">
        <f>VLOOKUP(DatosTransformados[[#This Row],[Applied Discount Hidden]],Tabla3[#All],2,FALSE)</f>
        <v>Yes</v>
      </c>
      <c r="AK6396" s="2" t="b">
        <v>1</v>
      </c>
    </row>
    <row r="6397" spans="1:37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">
        <v>21</v>
      </c>
      <c r="O63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7" s="5" t="s">
        <v>33</v>
      </c>
      <c r="Q6397" s="5">
        <v>2</v>
      </c>
      <c r="R6397" s="5" t="s">
        <v>21</v>
      </c>
      <c r="S6397" s="5" t="s">
        <v>24</v>
      </c>
      <c r="T6397" s="5" t="s">
        <v>35</v>
      </c>
      <c r="U6397" s="5">
        <v>49</v>
      </c>
      <c r="V6397" s="5" t="str">
        <f>PROPER(DatosTransformados[[#This Row],[Payment Method Hidden]])</f>
        <v>Direct Debit</v>
      </c>
      <c r="W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397" s="5">
        <v>1350</v>
      </c>
      <c r="Y6397" s="5"/>
      <c r="Z6397" s="5"/>
      <c r="AA6397" s="5" t="s">
        <v>1628</v>
      </c>
      <c r="AB6397" s="6">
        <f>DATEVALUE(DatosTransformados[[#This Row],[Contact Date Hidden]])</f>
        <v>44848</v>
      </c>
      <c r="AC6397" s="6">
        <v>44476</v>
      </c>
      <c r="AD6397" s="5" t="s">
        <v>44</v>
      </c>
      <c r="AE6397" s="5" t="str">
        <f>VLOOKUP(DatosTransformados[[#This Row],[Customer Segment Hidden]],Tabla3[#All],2,FALSE)</f>
        <v>Medium</v>
      </c>
      <c r="AF6397" s="12">
        <v>52.963908284889612</v>
      </c>
      <c r="AG6397" s="5">
        <v>10</v>
      </c>
      <c r="AH6397" s="5" t="s">
        <v>49</v>
      </c>
      <c r="AI6397" s="5" t="str">
        <f>IFERROR(VLOOKUP(DatosTransformados[[#This Row],[Preferred Contact Method Hidden]],Tabla3[#All],2,FALSE),DatosTransformados[[#This Row],[Preferred Contact Method Hidden]])</f>
        <v>Phone</v>
      </c>
      <c r="AJ6397" s="5" t="str">
        <f>VLOOKUP(DatosTransformados[[#This Row],[Applied Discount Hidden]],Tabla3[#All],2,FALSE)</f>
        <v>No</v>
      </c>
      <c r="AK6397" s="5" t="b">
        <v>0</v>
      </c>
    </row>
    <row r="6398" spans="1:37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">
        <v>21</v>
      </c>
      <c r="O63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8" s="2" t="s">
        <v>21</v>
      </c>
      <c r="Q6398" s="2">
        <v>0</v>
      </c>
      <c r="R6398" s="2" t="s">
        <v>21</v>
      </c>
      <c r="S6398" s="2" t="s">
        <v>24</v>
      </c>
      <c r="T6398" s="2" t="s">
        <v>123</v>
      </c>
      <c r="U6398" s="2">
        <v>13</v>
      </c>
      <c r="V6398" s="2" t="str">
        <f>PROPER(DatosTransformados[[#This Row],[Payment Method Hidden]])</f>
        <v>Credit Card</v>
      </c>
      <c r="W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398" s="2">
        <v>39</v>
      </c>
      <c r="Y6398" s="2"/>
      <c r="Z6398" s="2"/>
      <c r="AA6398" s="2" t="s">
        <v>5294</v>
      </c>
      <c r="AB6398" s="3">
        <f>DATEVALUE(DatosTransformados[[#This Row],[Contact Date Hidden]])</f>
        <v>44826</v>
      </c>
      <c r="AC6398" s="3">
        <v>44923</v>
      </c>
      <c r="AD6398" s="2" t="s">
        <v>28</v>
      </c>
      <c r="AE6398" s="2" t="str">
        <f>VLOOKUP(DatosTransformados[[#This Row],[Customer Segment Hidden]],Tabla3[#All],2,FALSE)</f>
        <v>High</v>
      </c>
      <c r="AF6398" s="11">
        <v>13.49406993787329</v>
      </c>
      <c r="AG6398" s="2">
        <v>0</v>
      </c>
      <c r="AH6398" s="2" t="s">
        <v>63</v>
      </c>
      <c r="AI6398" s="2" t="str">
        <f>IFERROR(VLOOKUP(DatosTransformados[[#This Row],[Preferred Contact Method Hidden]],Tabla3[#All],2,FALSE),DatosTransformados[[#This Row],[Preferred Contact Method Hidden]])</f>
        <v>SMS</v>
      </c>
      <c r="AJ6398" s="2" t="str">
        <f>VLOOKUP(DatosTransformados[[#This Row],[Applied Discount Hidden]],Tabla3[#All],2,FALSE)</f>
        <v>Yes</v>
      </c>
      <c r="AK6398" s="2" t="b">
        <v>1</v>
      </c>
    </row>
    <row r="6399" spans="1:37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">
        <v>21</v>
      </c>
      <c r="O63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399" s="5" t="s">
        <v>21</v>
      </c>
      <c r="Q6399" s="5">
        <v>0</v>
      </c>
      <c r="R6399" s="5" t="s">
        <v>21</v>
      </c>
      <c r="S6399" s="5" t="s">
        <v>24</v>
      </c>
      <c r="T6399" s="5" t="s">
        <v>35</v>
      </c>
      <c r="U6399" s="5">
        <v>26</v>
      </c>
      <c r="V6399" s="5" t="str">
        <f>PROPER(DatosTransformados[[#This Row],[Payment Method Hidden]])</f>
        <v>Direct Debit</v>
      </c>
      <c r="W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399" s="5">
        <v>688</v>
      </c>
      <c r="Y6399" s="5" t="s">
        <v>156</v>
      </c>
      <c r="Z6399" s="5" t="s">
        <v>157</v>
      </c>
      <c r="AA6399" s="5" t="s">
        <v>1522</v>
      </c>
      <c r="AB6399" s="6">
        <f>DATEVALUE(DatosTransformados[[#This Row],[Contact Date Hidden]])</f>
        <v>43851</v>
      </c>
      <c r="AC6399" s="6">
        <v>44908</v>
      </c>
      <c r="AD6399" s="5" t="s">
        <v>44</v>
      </c>
      <c r="AE6399" s="5" t="str">
        <f>VLOOKUP(DatosTransformados[[#This Row],[Customer Segment Hidden]],Tabla3[#All],2,FALSE)</f>
        <v>Medium</v>
      </c>
      <c r="AF6399" s="12">
        <v>23.80641090110997</v>
      </c>
      <c r="AG6399" s="5">
        <v>2</v>
      </c>
      <c r="AH6399" s="5" t="s">
        <v>49</v>
      </c>
      <c r="AI6399" s="5" t="str">
        <f>IFERROR(VLOOKUP(DatosTransformados[[#This Row],[Preferred Contact Method Hidden]],Tabla3[#All],2,FALSE),DatosTransformados[[#This Row],[Preferred Contact Method Hidden]])</f>
        <v>Phone</v>
      </c>
      <c r="AJ6399" s="5" t="str">
        <f>VLOOKUP(DatosTransformados[[#This Row],[Applied Discount Hidden]],Tabla3[#All],2,FALSE)</f>
        <v>Yes</v>
      </c>
      <c r="AK6399" s="5" t="b">
        <v>1</v>
      </c>
    </row>
    <row r="6400" spans="1:37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">
        <v>21</v>
      </c>
      <c r="O64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0" s="2" t="s">
        <v>21</v>
      </c>
      <c r="Q6400" s="2">
        <v>0</v>
      </c>
      <c r="R6400" s="2" t="s">
        <v>33</v>
      </c>
      <c r="S6400" s="2" t="s">
        <v>24</v>
      </c>
      <c r="T6400" s="2" t="s">
        <v>25</v>
      </c>
      <c r="U6400" s="2">
        <v>23</v>
      </c>
      <c r="V6400" s="2" t="str">
        <f>PROPER(DatosTransformados[[#This Row],[Payment Method Hidden]])</f>
        <v>Credit Card</v>
      </c>
      <c r="W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400" s="2">
        <v>115</v>
      </c>
      <c r="Y6400" s="2"/>
      <c r="Z6400" s="2"/>
      <c r="AA6400" s="2" t="s">
        <v>885</v>
      </c>
      <c r="AB6400" s="3">
        <f>DATEVALUE(DatosTransformados[[#This Row],[Contact Date Hidden]])</f>
        <v>44680</v>
      </c>
      <c r="AC6400" s="3">
        <v>45134</v>
      </c>
      <c r="AD6400" s="2" t="s">
        <v>44</v>
      </c>
      <c r="AE6400" s="2" t="str">
        <f>VLOOKUP(DatosTransformados[[#This Row],[Customer Segment Hidden]],Tabla3[#All],2,FALSE)</f>
        <v>Medium</v>
      </c>
      <c r="AF6400" s="11">
        <v>21.932528022687269</v>
      </c>
      <c r="AG6400" s="2">
        <v>5</v>
      </c>
      <c r="AH6400" s="2" t="s">
        <v>63</v>
      </c>
      <c r="AI6400" s="2" t="str">
        <f>IFERROR(VLOOKUP(DatosTransformados[[#This Row],[Preferred Contact Method Hidden]],Tabla3[#All],2,FALSE),DatosTransformados[[#This Row],[Preferred Contact Method Hidden]])</f>
        <v>SMS</v>
      </c>
      <c r="AJ6400" s="2" t="str">
        <f>VLOOKUP(DatosTransformados[[#This Row],[Applied Discount Hidden]],Tabla3[#All],2,FALSE)</f>
        <v>No</v>
      </c>
      <c r="AK6400" s="2" t="b">
        <v>0</v>
      </c>
    </row>
    <row r="6401" spans="1:37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">
        <v>21</v>
      </c>
      <c r="O64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1" s="5" t="s">
        <v>21</v>
      </c>
      <c r="Q6401" s="5">
        <v>0</v>
      </c>
      <c r="R6401" s="5" t="s">
        <v>33</v>
      </c>
      <c r="S6401" s="5" t="s">
        <v>24</v>
      </c>
      <c r="T6401" s="5" t="s">
        <v>35</v>
      </c>
      <c r="U6401" s="5">
        <v>46</v>
      </c>
      <c r="V6401" s="5" t="str">
        <f>PROPER(DatosTransformados[[#This Row],[Payment Method Hidden]])</f>
        <v>Direct Debit</v>
      </c>
      <c r="W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401" s="5">
        <v>1797</v>
      </c>
      <c r="Y6401" s="5" t="s">
        <v>42</v>
      </c>
      <c r="Z6401" s="5" t="s">
        <v>184</v>
      </c>
      <c r="AA6401" s="5" t="s">
        <v>1545</v>
      </c>
      <c r="AB6401" s="6">
        <f>DATEVALUE(DatosTransformados[[#This Row],[Contact Date Hidden]])</f>
        <v>43990</v>
      </c>
      <c r="AC6401" s="6">
        <v>44434</v>
      </c>
      <c r="AD6401" s="5" t="s">
        <v>28</v>
      </c>
      <c r="AE6401" s="5" t="str">
        <f>VLOOKUP(DatosTransformados[[#This Row],[Customer Segment Hidden]],Tabla3[#All],2,FALSE)</f>
        <v>High</v>
      </c>
      <c r="AF6401" s="12">
        <v>52.440573850880462</v>
      </c>
      <c r="AG6401" s="5">
        <v>1</v>
      </c>
      <c r="AH6401" s="5" t="s">
        <v>63</v>
      </c>
      <c r="AI6401" s="5" t="str">
        <f>IFERROR(VLOOKUP(DatosTransformados[[#This Row],[Preferred Contact Method Hidden]],Tabla3[#All],2,FALSE),DatosTransformados[[#This Row],[Preferred Contact Method Hidden]])</f>
        <v>SMS</v>
      </c>
      <c r="AJ6401" s="5" t="str">
        <f>VLOOKUP(DatosTransformados[[#This Row],[Applied Discount Hidden]],Tabla3[#All],2,FALSE)</f>
        <v>Yes</v>
      </c>
      <c r="AK6401" s="5" t="b">
        <v>1</v>
      </c>
    </row>
    <row r="6402" spans="1:37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">
        <v>21</v>
      </c>
      <c r="O64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2" s="2" t="s">
        <v>21</v>
      </c>
      <c r="Q6402" s="2">
        <v>0</v>
      </c>
      <c r="R6402" s="2" t="s">
        <v>21</v>
      </c>
      <c r="S6402" s="2" t="s">
        <v>52</v>
      </c>
      <c r="T6402" s="2" t="s">
        <v>25</v>
      </c>
      <c r="U6402" s="2">
        <v>7</v>
      </c>
      <c r="V6402" s="2" t="str">
        <f>PROPER(DatosTransformados[[#This Row],[Payment Method Hidden]])</f>
        <v>Credit Card</v>
      </c>
      <c r="W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402" s="2">
        <v>357</v>
      </c>
      <c r="Y6402" s="2"/>
      <c r="Z6402" s="2"/>
      <c r="AA6402" s="2" t="s">
        <v>1120</v>
      </c>
      <c r="AB6402" s="3">
        <f>DATEVALUE(DatosTransformados[[#This Row],[Contact Date Hidden]])</f>
        <v>44975</v>
      </c>
      <c r="AC6402" s="3">
        <v>44140</v>
      </c>
      <c r="AD6402" s="2" t="s">
        <v>38</v>
      </c>
      <c r="AE6402" s="2" t="str">
        <f>VLOOKUP(DatosTransformados[[#This Row],[Customer Segment Hidden]],Tabla3[#All],2,FALSE)</f>
        <v>Low</v>
      </c>
      <c r="AF6402" s="11">
        <v>6.6673551678108121</v>
      </c>
      <c r="AG6402" s="2">
        <v>9</v>
      </c>
      <c r="AH6402" s="2" t="s">
        <v>49</v>
      </c>
      <c r="AI6402" s="2" t="str">
        <f>IFERROR(VLOOKUP(DatosTransformados[[#This Row],[Preferred Contact Method Hidden]],Tabla3[#All],2,FALSE),DatosTransformados[[#This Row],[Preferred Contact Method Hidden]])</f>
        <v>Phone</v>
      </c>
      <c r="AJ6402" s="2" t="str">
        <f>VLOOKUP(DatosTransformados[[#This Row],[Applied Discount Hidden]],Tabla3[#All],2,FALSE)</f>
        <v>Yes</v>
      </c>
      <c r="AK6402" s="2" t="b">
        <v>1</v>
      </c>
    </row>
    <row r="6403" spans="1:37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">
        <v>21</v>
      </c>
      <c r="O64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3" s="5" t="s">
        <v>33</v>
      </c>
      <c r="Q6403" s="5">
        <v>6</v>
      </c>
      <c r="R6403" s="5" t="s">
        <v>21</v>
      </c>
      <c r="S6403" s="5" t="s">
        <v>52</v>
      </c>
      <c r="T6403" s="5" t="s">
        <v>25</v>
      </c>
      <c r="U6403" s="5">
        <v>9</v>
      </c>
      <c r="V6403" s="5" t="str">
        <f>PROPER(DatosTransformados[[#This Row],[Payment Method Hidden]])</f>
        <v>Credit Card</v>
      </c>
      <c r="W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403" s="5">
        <v>576</v>
      </c>
      <c r="Y6403" s="5"/>
      <c r="Z6403" s="5"/>
      <c r="AA6403" s="5" t="s">
        <v>92</v>
      </c>
      <c r="AB6403" s="6">
        <f>DATEVALUE(DatosTransformados[[#This Row],[Contact Date Hidden]])</f>
        <v>44495</v>
      </c>
      <c r="AC6403" s="6">
        <v>44559</v>
      </c>
      <c r="AD6403" s="5" t="s">
        <v>38</v>
      </c>
      <c r="AE6403" s="5" t="str">
        <f>VLOOKUP(DatosTransformados[[#This Row],[Customer Segment Hidden]],Tabla3[#All],2,FALSE)</f>
        <v>Low</v>
      </c>
      <c r="AF6403" s="12">
        <v>10.578376537543919</v>
      </c>
      <c r="AG6403" s="5">
        <v>4</v>
      </c>
      <c r="AH6403" s="5" t="s">
        <v>29</v>
      </c>
      <c r="AI6403" s="5" t="str">
        <f>IFERROR(VLOOKUP(DatosTransformados[[#This Row],[Preferred Contact Method Hidden]],Tabla3[#All],2,FALSE),DatosTransformados[[#This Row],[Preferred Contact Method Hidden]])</f>
        <v>Email</v>
      </c>
      <c r="AJ6403" s="5" t="str">
        <f>VLOOKUP(DatosTransformados[[#This Row],[Applied Discount Hidden]],Tabla3[#All],2,FALSE)</f>
        <v>Yes</v>
      </c>
      <c r="AK6403" s="5" t="b">
        <v>1</v>
      </c>
    </row>
    <row r="6404" spans="1:37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">
        <v>21</v>
      </c>
      <c r="O64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4" s="2" t="s">
        <v>21</v>
      </c>
      <c r="Q6404" s="2">
        <v>0</v>
      </c>
      <c r="R6404" s="2" t="s">
        <v>33</v>
      </c>
      <c r="S6404" s="2" t="s">
        <v>34</v>
      </c>
      <c r="T6404" s="2" t="s">
        <v>117</v>
      </c>
      <c r="U6404" s="2">
        <v>34</v>
      </c>
      <c r="V6404" s="2" t="str">
        <f>PROPER(DatosTransformados[[#This Row],[Payment Method Hidden]])</f>
        <v>Direct Debit</v>
      </c>
      <c r="W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404" s="2">
        <v>2416</v>
      </c>
      <c r="Y6404" s="2"/>
      <c r="Z6404" s="2"/>
      <c r="AA6404" s="2" t="s">
        <v>2887</v>
      </c>
      <c r="AB6404" s="3">
        <f>DATEVALUE(DatosTransformados[[#This Row],[Contact Date Hidden]])</f>
        <v>44968</v>
      </c>
      <c r="AC6404" s="3">
        <v>44339</v>
      </c>
      <c r="AD6404" s="2" t="s">
        <v>28</v>
      </c>
      <c r="AE6404" s="2" t="str">
        <f>VLOOKUP(DatosTransformados[[#This Row],[Customer Segment Hidden]],Tabla3[#All],2,FALSE)</f>
        <v>High</v>
      </c>
      <c r="AF6404" s="11">
        <v>35.737508914225231</v>
      </c>
      <c r="AG6404" s="2">
        <v>6</v>
      </c>
      <c r="AH6404" s="2" t="s">
        <v>49</v>
      </c>
      <c r="AI6404" s="2" t="str">
        <f>IFERROR(VLOOKUP(DatosTransformados[[#This Row],[Preferred Contact Method Hidden]],Tabla3[#All],2,FALSE),DatosTransformados[[#This Row],[Preferred Contact Method Hidden]])</f>
        <v>Phone</v>
      </c>
      <c r="AJ6404" s="2" t="str">
        <f>VLOOKUP(DatosTransformados[[#This Row],[Applied Discount Hidden]],Tabla3[#All],2,FALSE)</f>
        <v>Yes</v>
      </c>
      <c r="AK6404" s="2" t="b">
        <v>1</v>
      </c>
    </row>
    <row r="6405" spans="1:37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">
        <v>21</v>
      </c>
      <c r="O64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5" s="5" t="s">
        <v>21</v>
      </c>
      <c r="Q6405" s="5">
        <v>0</v>
      </c>
      <c r="R6405" s="5" t="s">
        <v>21</v>
      </c>
      <c r="S6405" s="5" t="s">
        <v>24</v>
      </c>
      <c r="T6405" s="5" t="s">
        <v>123</v>
      </c>
      <c r="U6405" s="5">
        <v>42</v>
      </c>
      <c r="V6405" s="5" t="str">
        <f>PROPER(DatosTransformados[[#This Row],[Payment Method Hidden]])</f>
        <v>Credit Card</v>
      </c>
      <c r="W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6405" s="5">
        <v>1665</v>
      </c>
      <c r="Y6405" s="5"/>
      <c r="Z6405" s="5"/>
      <c r="AA6405" s="5" t="s">
        <v>6009</v>
      </c>
      <c r="AB6405" s="6">
        <f>DATEVALUE(DatosTransformados[[#This Row],[Contact Date Hidden]])</f>
        <v>43871</v>
      </c>
      <c r="AC6405" s="6">
        <v>45026</v>
      </c>
      <c r="AD6405" s="5" t="s">
        <v>44</v>
      </c>
      <c r="AE6405" s="5" t="str">
        <f>VLOOKUP(DatosTransformados[[#This Row],[Customer Segment Hidden]],Tabla3[#All],2,FALSE)</f>
        <v>Medium</v>
      </c>
      <c r="AF6405" s="12">
        <v>42.021105004327723</v>
      </c>
      <c r="AG6405" s="5">
        <v>5</v>
      </c>
      <c r="AH6405" s="5" t="s">
        <v>49</v>
      </c>
      <c r="AI6405" s="5" t="str">
        <f>IFERROR(VLOOKUP(DatosTransformados[[#This Row],[Preferred Contact Method Hidden]],Tabla3[#All],2,FALSE),DatosTransformados[[#This Row],[Preferred Contact Method Hidden]])</f>
        <v>Phone</v>
      </c>
      <c r="AJ6405" s="5" t="str">
        <f>VLOOKUP(DatosTransformados[[#This Row],[Applied Discount Hidden]],Tabla3[#All],2,FALSE)</f>
        <v>Yes</v>
      </c>
      <c r="AK6405" s="5" t="b">
        <v>1</v>
      </c>
    </row>
    <row r="6406" spans="1:37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">
        <v>21</v>
      </c>
      <c r="O64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6" s="2" t="s">
        <v>21</v>
      </c>
      <c r="Q6406" s="2">
        <v>0</v>
      </c>
      <c r="R6406" s="2" t="s">
        <v>21</v>
      </c>
      <c r="S6406" s="2" t="s">
        <v>24</v>
      </c>
      <c r="T6406" s="2" t="s">
        <v>35</v>
      </c>
      <c r="U6406" s="2">
        <v>48</v>
      </c>
      <c r="V6406" s="2" t="str">
        <f>PROPER(DatosTransformados[[#This Row],[Payment Method Hidden]])</f>
        <v>Direct Debit</v>
      </c>
      <c r="W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406" s="2">
        <v>1605</v>
      </c>
      <c r="Y6406" s="2" t="s">
        <v>103</v>
      </c>
      <c r="Z6406" s="2" t="s">
        <v>197</v>
      </c>
      <c r="AA6406" s="2" t="s">
        <v>3216</v>
      </c>
      <c r="AB6406" s="3">
        <f>DATEVALUE(DatosTransformados[[#This Row],[Contact Date Hidden]])</f>
        <v>44081</v>
      </c>
      <c r="AC6406" s="3">
        <v>44754</v>
      </c>
      <c r="AD6406" s="2" t="s">
        <v>38</v>
      </c>
      <c r="AE6406" s="2" t="str">
        <f>VLOOKUP(DatosTransformados[[#This Row],[Customer Segment Hidden]],Tabla3[#All],2,FALSE)</f>
        <v>Low</v>
      </c>
      <c r="AF6406" s="11">
        <v>50.259225286887499</v>
      </c>
      <c r="AG6406" s="2">
        <v>3</v>
      </c>
      <c r="AH6406" s="2" t="s">
        <v>29</v>
      </c>
      <c r="AI6406" s="2" t="str">
        <f>IFERROR(VLOOKUP(DatosTransformados[[#This Row],[Preferred Contact Method Hidden]],Tabla3[#All],2,FALSE),DatosTransformados[[#This Row],[Preferred Contact Method Hidden]])</f>
        <v>Email</v>
      </c>
      <c r="AJ6406" s="2" t="str">
        <f>VLOOKUP(DatosTransformados[[#This Row],[Applied Discount Hidden]],Tabla3[#All],2,FALSE)</f>
        <v>No</v>
      </c>
      <c r="AK6406" s="2" t="b">
        <v>0</v>
      </c>
    </row>
    <row r="6407" spans="1:37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">
        <v>21</v>
      </c>
      <c r="O64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7" s="5" t="s">
        <v>21</v>
      </c>
      <c r="Q6407" s="5">
        <v>0</v>
      </c>
      <c r="R6407" s="5" t="s">
        <v>21</v>
      </c>
      <c r="S6407" s="5" t="s">
        <v>34</v>
      </c>
      <c r="T6407" s="5" t="s">
        <v>25</v>
      </c>
      <c r="U6407" s="5">
        <v>32</v>
      </c>
      <c r="V6407" s="5" t="str">
        <f>PROPER(DatosTransformados[[#This Row],[Payment Method Hidden]])</f>
        <v>Credit Card</v>
      </c>
      <c r="W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407" s="5">
        <v>168</v>
      </c>
      <c r="Y6407" s="5"/>
      <c r="Z6407" s="5"/>
      <c r="AA6407" s="5" t="s">
        <v>4709</v>
      </c>
      <c r="AB6407" s="6">
        <f>DATEVALUE(DatosTransformados[[#This Row],[Contact Date Hidden]])</f>
        <v>45240</v>
      </c>
      <c r="AC6407" s="6">
        <v>44230</v>
      </c>
      <c r="AD6407" s="5" t="s">
        <v>44</v>
      </c>
      <c r="AE6407" s="5" t="str">
        <f>VLOOKUP(DatosTransformados[[#This Row],[Customer Segment Hidden]],Tabla3[#All],2,FALSE)</f>
        <v>Medium</v>
      </c>
      <c r="AF6407" s="12">
        <v>30.993352245217039</v>
      </c>
      <c r="AG6407" s="5">
        <v>7</v>
      </c>
      <c r="AH6407" s="5" t="s">
        <v>29</v>
      </c>
      <c r="AI6407" s="5" t="str">
        <f>IFERROR(VLOOKUP(DatosTransformados[[#This Row],[Preferred Contact Method Hidden]],Tabla3[#All],2,FALSE),DatosTransformados[[#This Row],[Preferred Contact Method Hidden]])</f>
        <v>Email</v>
      </c>
      <c r="AJ6407" s="5" t="str">
        <f>VLOOKUP(DatosTransformados[[#This Row],[Applied Discount Hidden]],Tabla3[#All],2,FALSE)</f>
        <v>Yes</v>
      </c>
      <c r="AK6407" s="5" t="b">
        <v>1</v>
      </c>
    </row>
    <row r="6408" spans="1:37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">
        <v>21</v>
      </c>
      <c r="O64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8" s="2" t="s">
        <v>21</v>
      </c>
      <c r="Q6408" s="2">
        <v>0</v>
      </c>
      <c r="R6408" s="2" t="s">
        <v>21</v>
      </c>
      <c r="S6408" s="2" t="s">
        <v>34</v>
      </c>
      <c r="T6408" s="2" t="s">
        <v>123</v>
      </c>
      <c r="U6408" s="2">
        <v>14</v>
      </c>
      <c r="V6408" s="2" t="str">
        <f>PROPER(DatosTransformados[[#This Row],[Payment Method Hidden]])</f>
        <v>Credit Card</v>
      </c>
      <c r="W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408" s="2">
        <v>35</v>
      </c>
      <c r="Y6408" s="2"/>
      <c r="Z6408" s="2"/>
      <c r="AA6408" s="2" t="s">
        <v>2373</v>
      </c>
      <c r="AB6408" s="3">
        <f>DATEVALUE(DatosTransformados[[#This Row],[Contact Date Hidden]])</f>
        <v>44127</v>
      </c>
      <c r="AC6408" s="3">
        <v>45122</v>
      </c>
      <c r="AD6408" s="2" t="s">
        <v>38</v>
      </c>
      <c r="AE6408" s="2" t="str">
        <f>VLOOKUP(DatosTransformados[[#This Row],[Customer Segment Hidden]],Tabla3[#All],2,FALSE)</f>
        <v>Low</v>
      </c>
      <c r="AF6408" s="11">
        <v>11.492700503176559</v>
      </c>
      <c r="AG6408" s="2">
        <v>10</v>
      </c>
      <c r="AH6408" s="2" t="s">
        <v>63</v>
      </c>
      <c r="AI6408" s="2" t="str">
        <f>IFERROR(VLOOKUP(DatosTransformados[[#This Row],[Preferred Contact Method Hidden]],Tabla3[#All],2,FALSE),DatosTransformados[[#This Row],[Preferred Contact Method Hidden]])</f>
        <v>SMS</v>
      </c>
      <c r="AJ6408" s="2" t="str">
        <f>VLOOKUP(DatosTransformados[[#This Row],[Applied Discount Hidden]],Tabla3[#All],2,FALSE)</f>
        <v>Yes</v>
      </c>
      <c r="AK6408" s="2" t="b">
        <v>1</v>
      </c>
    </row>
    <row r="6409" spans="1:37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">
        <v>21</v>
      </c>
      <c r="O64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09" s="5" t="s">
        <v>21</v>
      </c>
      <c r="Q6409" s="5">
        <v>0</v>
      </c>
      <c r="R6409" s="5" t="s">
        <v>21</v>
      </c>
      <c r="S6409" s="5" t="s">
        <v>24</v>
      </c>
      <c r="T6409" s="5" t="s">
        <v>25</v>
      </c>
      <c r="U6409" s="5">
        <v>8</v>
      </c>
      <c r="V6409" s="5" t="str">
        <f>PROPER(DatosTransformados[[#This Row],[Payment Method Hidden]])</f>
        <v>Credit Card</v>
      </c>
      <c r="W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09" s="5">
        <v>135</v>
      </c>
      <c r="Y6409" s="5"/>
      <c r="Z6409" s="5"/>
      <c r="AA6409" s="5" t="s">
        <v>8455</v>
      </c>
      <c r="AB6409" s="6">
        <f>DATEVALUE(DatosTransformados[[#This Row],[Contact Date Hidden]])</f>
        <v>44710</v>
      </c>
      <c r="AC6409" s="6">
        <v>44506</v>
      </c>
      <c r="AD6409" s="5" t="s">
        <v>38</v>
      </c>
      <c r="AE6409" s="5" t="str">
        <f>VLOOKUP(DatosTransformados[[#This Row],[Customer Segment Hidden]],Tabla3[#All],2,FALSE)</f>
        <v>Low</v>
      </c>
      <c r="AF6409" s="12">
        <v>7.6124330977498396</v>
      </c>
      <c r="AG6409" s="5">
        <v>7</v>
      </c>
      <c r="AH6409" s="5" t="s">
        <v>49</v>
      </c>
      <c r="AI6409" s="5" t="str">
        <f>IFERROR(VLOOKUP(DatosTransformados[[#This Row],[Preferred Contact Method Hidden]],Tabla3[#All],2,FALSE),DatosTransformados[[#This Row],[Preferred Contact Method Hidden]])</f>
        <v>Phone</v>
      </c>
      <c r="AJ6409" s="5" t="str">
        <f>VLOOKUP(DatosTransformados[[#This Row],[Applied Discount Hidden]],Tabla3[#All],2,FALSE)</f>
        <v>Yes</v>
      </c>
      <c r="AK6409" s="5" t="b">
        <v>1</v>
      </c>
    </row>
    <row r="6410" spans="1:37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">
        <v>21</v>
      </c>
      <c r="O64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0" s="2" t="s">
        <v>21</v>
      </c>
      <c r="Q6410" s="2">
        <v>0</v>
      </c>
      <c r="R6410" s="2" t="s">
        <v>33</v>
      </c>
      <c r="S6410" s="2" t="s">
        <v>52</v>
      </c>
      <c r="T6410" s="2" t="s">
        <v>35</v>
      </c>
      <c r="U6410" s="2">
        <v>34</v>
      </c>
      <c r="V6410" s="2" t="str">
        <f>PROPER(DatosTransformados[[#This Row],[Payment Method Hidden]])</f>
        <v>Direct Debit</v>
      </c>
      <c r="W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410" s="2">
        <v>1954</v>
      </c>
      <c r="Y6410" s="2"/>
      <c r="Z6410" s="2"/>
      <c r="AA6410" s="2" t="s">
        <v>4748</v>
      </c>
      <c r="AB6410" s="3">
        <f>DATEVALUE(DatosTransformados[[#This Row],[Contact Date Hidden]])</f>
        <v>45024</v>
      </c>
      <c r="AC6410" s="3">
        <v>44640</v>
      </c>
      <c r="AD6410" s="2" t="s">
        <v>44</v>
      </c>
      <c r="AE6410" s="2" t="str">
        <f>VLOOKUP(DatosTransformados[[#This Row],[Customer Segment Hidden]],Tabla3[#All],2,FALSE)</f>
        <v>Medium</v>
      </c>
      <c r="AF6410" s="11">
        <v>29.3996212502615</v>
      </c>
      <c r="AG6410" s="2">
        <v>2</v>
      </c>
      <c r="AH6410" s="2" t="s">
        <v>29</v>
      </c>
      <c r="AI6410" s="2" t="str">
        <f>IFERROR(VLOOKUP(DatosTransformados[[#This Row],[Preferred Contact Method Hidden]],Tabla3[#All],2,FALSE),DatosTransformados[[#This Row],[Preferred Contact Method Hidden]])</f>
        <v>Email</v>
      </c>
      <c r="AJ6410" s="2" t="str">
        <f>VLOOKUP(DatosTransformados[[#This Row],[Applied Discount Hidden]],Tabla3[#All],2,FALSE)</f>
        <v>Yes</v>
      </c>
      <c r="AK6410" s="2" t="b">
        <v>1</v>
      </c>
    </row>
    <row r="6411" spans="1:37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">
        <v>21</v>
      </c>
      <c r="O64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1" s="5" t="s">
        <v>21</v>
      </c>
      <c r="Q6411" s="5">
        <v>0</v>
      </c>
      <c r="R6411" s="5" t="s">
        <v>21</v>
      </c>
      <c r="S6411" s="5" t="s">
        <v>24</v>
      </c>
      <c r="T6411" s="5" t="s">
        <v>117</v>
      </c>
      <c r="U6411" s="5">
        <v>52</v>
      </c>
      <c r="V6411" s="5" t="str">
        <f>PROPER(DatosTransformados[[#This Row],[Payment Method Hidden]])</f>
        <v>Direct Debit</v>
      </c>
      <c r="W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6411" s="5">
        <v>52</v>
      </c>
      <c r="Y6411" s="5" t="s">
        <v>87</v>
      </c>
      <c r="Z6411" s="5" t="s">
        <v>180</v>
      </c>
      <c r="AA6411" s="5" t="s">
        <v>8783</v>
      </c>
      <c r="AB6411" s="6">
        <f>DATEVALUE(DatosTransformados[[#This Row],[Contact Date Hidden]])</f>
        <v>44808</v>
      </c>
      <c r="AC6411" s="6">
        <v>44767</v>
      </c>
      <c r="AD6411" s="5" t="s">
        <v>38</v>
      </c>
      <c r="AE6411" s="5" t="str">
        <f>VLOOKUP(DatosTransformados[[#This Row],[Customer Segment Hidden]],Tabla3[#All],2,FALSE)</f>
        <v>Low</v>
      </c>
      <c r="AF6411" s="12">
        <v>57.300827287445777</v>
      </c>
      <c r="AG6411" s="5">
        <v>6</v>
      </c>
      <c r="AH6411" s="5" t="s">
        <v>49</v>
      </c>
      <c r="AI6411" s="5" t="str">
        <f>IFERROR(VLOOKUP(DatosTransformados[[#This Row],[Preferred Contact Method Hidden]],Tabla3[#All],2,FALSE),DatosTransformados[[#This Row],[Preferred Contact Method Hidden]])</f>
        <v>Phone</v>
      </c>
      <c r="AJ6411" s="5" t="str">
        <f>VLOOKUP(DatosTransformados[[#This Row],[Applied Discount Hidden]],Tabla3[#All],2,FALSE)</f>
        <v>No</v>
      </c>
      <c r="AK6411" s="5" t="b">
        <v>0</v>
      </c>
    </row>
    <row r="6412" spans="1:37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">
        <v>21</v>
      </c>
      <c r="O64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2" s="2" t="s">
        <v>21</v>
      </c>
      <c r="Q6412" s="2">
        <v>0</v>
      </c>
      <c r="R6412" s="2" t="s">
        <v>33</v>
      </c>
      <c r="S6412" s="2" t="s">
        <v>34</v>
      </c>
      <c r="T6412" s="2" t="s">
        <v>117</v>
      </c>
      <c r="U6412" s="2">
        <v>44</v>
      </c>
      <c r="V6412" s="2" t="str">
        <f>PROPER(DatosTransformados[[#This Row],[Payment Method Hidden]])</f>
        <v>Direct Debit</v>
      </c>
      <c r="W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412" s="2">
        <v>2310</v>
      </c>
      <c r="Y6412" s="2"/>
      <c r="Z6412" s="2"/>
      <c r="AA6412" s="2" t="s">
        <v>1798</v>
      </c>
      <c r="AB6412" s="3">
        <f>DATEVALUE(DatosTransformados[[#This Row],[Contact Date Hidden]])</f>
        <v>43841</v>
      </c>
      <c r="AC6412" s="3">
        <v>44907</v>
      </c>
      <c r="AD6412" s="2" t="s">
        <v>38</v>
      </c>
      <c r="AE6412" s="2" t="str">
        <f>VLOOKUP(DatosTransformados[[#This Row],[Customer Segment Hidden]],Tabla3[#All],2,FALSE)</f>
        <v>Low</v>
      </c>
      <c r="AF6412" s="11">
        <v>46.405525880552347</v>
      </c>
      <c r="AG6412" s="2">
        <v>4</v>
      </c>
      <c r="AH6412" s="2" t="s">
        <v>63</v>
      </c>
      <c r="AI6412" s="2" t="str">
        <f>IFERROR(VLOOKUP(DatosTransformados[[#This Row],[Preferred Contact Method Hidden]],Tabla3[#All],2,FALSE),DatosTransformados[[#This Row],[Preferred Contact Method Hidden]])</f>
        <v>SMS</v>
      </c>
      <c r="AJ6412" s="2" t="str">
        <f>VLOOKUP(DatosTransformados[[#This Row],[Applied Discount Hidden]],Tabla3[#All],2,FALSE)</f>
        <v>Yes</v>
      </c>
      <c r="AK6412" s="2" t="b">
        <v>1</v>
      </c>
    </row>
    <row r="6413" spans="1:37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">
        <v>21</v>
      </c>
      <c r="O64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3" s="5" t="s">
        <v>21</v>
      </c>
      <c r="Q6413" s="5">
        <v>0</v>
      </c>
      <c r="R6413" s="5" t="s">
        <v>21</v>
      </c>
      <c r="S6413" s="5" t="s">
        <v>52</v>
      </c>
      <c r="T6413" s="5" t="s">
        <v>123</v>
      </c>
      <c r="U6413" s="5">
        <v>24</v>
      </c>
      <c r="V6413" s="5" t="str">
        <f>PROPER(DatosTransformados[[#This Row],[Payment Method Hidden]])</f>
        <v>Credit Card</v>
      </c>
      <c r="W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413" s="5">
        <v>1676</v>
      </c>
      <c r="Y6413" s="5"/>
      <c r="Z6413" s="5"/>
      <c r="AA6413" s="5" t="s">
        <v>2155</v>
      </c>
      <c r="AB6413" s="6">
        <f>DATEVALUE(DatosTransformados[[#This Row],[Contact Date Hidden]])</f>
        <v>45265</v>
      </c>
      <c r="AC6413" s="6">
        <v>45249</v>
      </c>
      <c r="AD6413" s="5" t="s">
        <v>44</v>
      </c>
      <c r="AE6413" s="5" t="str">
        <f>VLOOKUP(DatosTransformados[[#This Row],[Customer Segment Hidden]],Tabla3[#All],2,FALSE)</f>
        <v>Medium</v>
      </c>
      <c r="AF6413" s="12">
        <v>20.488411293177581</v>
      </c>
      <c r="AG6413" s="5">
        <v>4</v>
      </c>
      <c r="AH6413" s="5" t="s">
        <v>49</v>
      </c>
      <c r="AI6413" s="5" t="str">
        <f>IFERROR(VLOOKUP(DatosTransformados[[#This Row],[Preferred Contact Method Hidden]],Tabla3[#All],2,FALSE),DatosTransformados[[#This Row],[Preferred Contact Method Hidden]])</f>
        <v>Phone</v>
      </c>
      <c r="AJ6413" s="5" t="str">
        <f>VLOOKUP(DatosTransformados[[#This Row],[Applied Discount Hidden]],Tabla3[#All],2,FALSE)</f>
        <v>No</v>
      </c>
      <c r="AK6413" s="5" t="b">
        <v>0</v>
      </c>
    </row>
    <row r="6414" spans="1:37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">
        <v>21</v>
      </c>
      <c r="O64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4" s="2" t="s">
        <v>21</v>
      </c>
      <c r="Q6414" s="2">
        <v>0</v>
      </c>
      <c r="R6414" s="2" t="s">
        <v>21</v>
      </c>
      <c r="S6414" s="2" t="s">
        <v>34</v>
      </c>
      <c r="T6414" s="2" t="s">
        <v>123</v>
      </c>
      <c r="U6414" s="2">
        <v>13</v>
      </c>
      <c r="V6414" s="2" t="str">
        <f>PROPER(DatosTransformados[[#This Row],[Payment Method Hidden]])</f>
        <v>Credit Card</v>
      </c>
      <c r="W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414" s="2">
        <v>113</v>
      </c>
      <c r="Y6414" s="2"/>
      <c r="Z6414" s="2"/>
      <c r="AA6414" s="2" t="s">
        <v>3243</v>
      </c>
      <c r="AB6414" s="3">
        <f>DATEVALUE(DatosTransformados[[#This Row],[Contact Date Hidden]])</f>
        <v>43989</v>
      </c>
      <c r="AC6414" s="3">
        <v>44125</v>
      </c>
      <c r="AD6414" s="2" t="s">
        <v>28</v>
      </c>
      <c r="AE6414" s="2" t="str">
        <f>VLOOKUP(DatosTransformados[[#This Row],[Customer Segment Hidden]],Tabla3[#All],2,FALSE)</f>
        <v>High</v>
      </c>
      <c r="AF6414" s="11">
        <v>14.639168530375381</v>
      </c>
      <c r="AG6414" s="2">
        <v>1</v>
      </c>
      <c r="AH6414" s="2" t="s">
        <v>63</v>
      </c>
      <c r="AI6414" s="2" t="str">
        <f>IFERROR(VLOOKUP(DatosTransformados[[#This Row],[Preferred Contact Method Hidden]],Tabla3[#All],2,FALSE),DatosTransformados[[#This Row],[Preferred Contact Method Hidden]])</f>
        <v>SMS</v>
      </c>
      <c r="AJ6414" s="2" t="str">
        <f>VLOOKUP(DatosTransformados[[#This Row],[Applied Discount Hidden]],Tabla3[#All],2,FALSE)</f>
        <v>Yes</v>
      </c>
      <c r="AK6414" s="2" t="b">
        <v>1</v>
      </c>
    </row>
    <row r="6415" spans="1:37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">
        <v>33</v>
      </c>
      <c r="O64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5" s="5" t="s">
        <v>21</v>
      </c>
      <c r="Q6415" s="5">
        <v>0</v>
      </c>
      <c r="R6415" s="5" t="s">
        <v>33</v>
      </c>
      <c r="S6415" s="5" t="s">
        <v>52</v>
      </c>
      <c r="T6415" s="5" t="s">
        <v>117</v>
      </c>
      <c r="U6415" s="5">
        <v>34</v>
      </c>
      <c r="V6415" s="5" t="str">
        <f>PROPER(DatosTransformados[[#This Row],[Payment Method Hidden]])</f>
        <v>Direct Debit</v>
      </c>
      <c r="W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415" s="5">
        <v>1908</v>
      </c>
      <c r="Y6415" s="5"/>
      <c r="Z6415" s="5"/>
      <c r="AA6415" s="5" t="s">
        <v>2037</v>
      </c>
      <c r="AB6415" s="6">
        <f>DATEVALUE(DatosTransformados[[#This Row],[Contact Date Hidden]])</f>
        <v>44089</v>
      </c>
      <c r="AC6415" s="6">
        <v>45254</v>
      </c>
      <c r="AD6415" s="5" t="s">
        <v>38</v>
      </c>
      <c r="AE6415" s="5" t="str">
        <f>VLOOKUP(DatosTransformados[[#This Row],[Customer Segment Hidden]],Tabla3[#All],2,FALSE)</f>
        <v>Low</v>
      </c>
      <c r="AF6415" s="12">
        <v>27.765324469990372</v>
      </c>
      <c r="AG6415" s="5">
        <v>5</v>
      </c>
      <c r="AH6415" s="5" t="s">
        <v>63</v>
      </c>
      <c r="AI6415" s="5" t="str">
        <f>IFERROR(VLOOKUP(DatosTransformados[[#This Row],[Preferred Contact Method Hidden]],Tabla3[#All],2,FALSE),DatosTransformados[[#This Row],[Preferred Contact Method Hidden]])</f>
        <v>SMS</v>
      </c>
      <c r="AJ6415" s="5" t="str">
        <f>VLOOKUP(DatosTransformados[[#This Row],[Applied Discount Hidden]],Tabla3[#All],2,FALSE)</f>
        <v>Yes</v>
      </c>
      <c r="AK6415" s="5" t="b">
        <v>1</v>
      </c>
    </row>
    <row r="6416" spans="1:37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">
        <v>21</v>
      </c>
      <c r="O64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6" s="2" t="s">
        <v>21</v>
      </c>
      <c r="Q6416" s="2">
        <v>0</v>
      </c>
      <c r="R6416" s="2" t="s">
        <v>21</v>
      </c>
      <c r="S6416" s="2" t="s">
        <v>24</v>
      </c>
      <c r="T6416" s="2" t="s">
        <v>25</v>
      </c>
      <c r="U6416" s="2">
        <v>17</v>
      </c>
      <c r="V6416" s="2" t="str">
        <f>PROPER(DatosTransformados[[#This Row],[Payment Method Hidden]])</f>
        <v>Credit Card</v>
      </c>
      <c r="W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416" s="2">
        <v>17</v>
      </c>
      <c r="Y6416" s="2"/>
      <c r="Z6416" s="2"/>
      <c r="AA6416" s="2" t="s">
        <v>9001</v>
      </c>
      <c r="AB6416" s="3">
        <f>DATEVALUE(DatosTransformados[[#This Row],[Contact Date Hidden]])</f>
        <v>44624</v>
      </c>
      <c r="AC6416" s="3">
        <v>45037</v>
      </c>
      <c r="AD6416" s="2" t="s">
        <v>38</v>
      </c>
      <c r="AE6416" s="2" t="str">
        <f>VLOOKUP(DatosTransformados[[#This Row],[Customer Segment Hidden]],Tabla3[#All],2,FALSE)</f>
        <v>Low</v>
      </c>
      <c r="AF6416" s="11">
        <v>18.532148663065399</v>
      </c>
      <c r="AG6416" s="2">
        <v>5</v>
      </c>
      <c r="AH6416" s="2" t="s">
        <v>63</v>
      </c>
      <c r="AI6416" s="2" t="str">
        <f>IFERROR(VLOOKUP(DatosTransformados[[#This Row],[Preferred Contact Method Hidden]],Tabla3[#All],2,FALSE),DatosTransformados[[#This Row],[Preferred Contact Method Hidden]])</f>
        <v>SMS</v>
      </c>
      <c r="AJ6416" s="2" t="str">
        <f>VLOOKUP(DatosTransformados[[#This Row],[Applied Discount Hidden]],Tabla3[#All],2,FALSE)</f>
        <v>Yes</v>
      </c>
      <c r="AK6416" s="2" t="b">
        <v>1</v>
      </c>
    </row>
    <row r="6417" spans="1:37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">
        <v>21</v>
      </c>
      <c r="O64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7" s="5" t="s">
        <v>21</v>
      </c>
      <c r="Q6417" s="5">
        <v>0</v>
      </c>
      <c r="R6417" s="5" t="s">
        <v>21</v>
      </c>
      <c r="S6417" s="5" t="s">
        <v>34</v>
      </c>
      <c r="T6417" s="5" t="s">
        <v>35</v>
      </c>
      <c r="U6417" s="5">
        <v>8</v>
      </c>
      <c r="V6417" s="5" t="str">
        <f>PROPER(DatosTransformados[[#This Row],[Payment Method Hidden]])</f>
        <v>Direct Debit</v>
      </c>
      <c r="W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17" s="5">
        <v>202</v>
      </c>
      <c r="Y6417" s="5"/>
      <c r="Z6417" s="5"/>
      <c r="AA6417" s="5" t="s">
        <v>4371</v>
      </c>
      <c r="AB6417" s="6">
        <f>DATEVALUE(DatosTransformados[[#This Row],[Contact Date Hidden]])</f>
        <v>44790</v>
      </c>
      <c r="AC6417" s="6">
        <v>44286</v>
      </c>
      <c r="AD6417" s="5" t="s">
        <v>38</v>
      </c>
      <c r="AE6417" s="5" t="str">
        <f>VLOOKUP(DatosTransformados[[#This Row],[Customer Segment Hidden]],Tabla3[#All],2,FALSE)</f>
        <v>Low</v>
      </c>
      <c r="AF6417" s="12">
        <v>7.2976293497607712</v>
      </c>
      <c r="AG6417" s="5">
        <v>9</v>
      </c>
      <c r="AH6417" s="5" t="s">
        <v>63</v>
      </c>
      <c r="AI6417" s="5" t="str">
        <f>IFERROR(VLOOKUP(DatosTransformados[[#This Row],[Preferred Contact Method Hidden]],Tabla3[#All],2,FALSE),DatosTransformados[[#This Row],[Preferred Contact Method Hidden]])</f>
        <v>SMS</v>
      </c>
      <c r="AJ6417" s="5" t="str">
        <f>VLOOKUP(DatosTransformados[[#This Row],[Applied Discount Hidden]],Tabla3[#All],2,FALSE)</f>
        <v>Yes</v>
      </c>
      <c r="AK6417" s="5" t="b">
        <v>1</v>
      </c>
    </row>
    <row r="6418" spans="1:37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">
        <v>21</v>
      </c>
      <c r="O64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8" s="2" t="s">
        <v>21</v>
      </c>
      <c r="Q6418" s="2">
        <v>0</v>
      </c>
      <c r="R6418" s="2" t="s">
        <v>33</v>
      </c>
      <c r="S6418" s="2" t="s">
        <v>24</v>
      </c>
      <c r="T6418" s="2" t="s">
        <v>25</v>
      </c>
      <c r="U6418" s="2">
        <v>48</v>
      </c>
      <c r="V6418" s="2" t="str">
        <f>PROPER(DatosTransformados[[#This Row],[Payment Method Hidden]])</f>
        <v>Credit Card</v>
      </c>
      <c r="W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418" s="2">
        <v>537</v>
      </c>
      <c r="Y6418" s="2"/>
      <c r="Z6418" s="2"/>
      <c r="AA6418" s="2" t="s">
        <v>4245</v>
      </c>
      <c r="AB6418" s="3">
        <f>DATEVALUE(DatosTransformados[[#This Row],[Contact Date Hidden]])</f>
        <v>44237</v>
      </c>
      <c r="AC6418" s="3">
        <v>44142</v>
      </c>
      <c r="AD6418" s="2" t="s">
        <v>28</v>
      </c>
      <c r="AE6418" s="2" t="str">
        <f>VLOOKUP(DatosTransformados[[#This Row],[Customer Segment Hidden]],Tabla3[#All],2,FALSE)</f>
        <v>High</v>
      </c>
      <c r="AF6418" s="11">
        <v>48.791561476746253</v>
      </c>
      <c r="AG6418" s="2">
        <v>4</v>
      </c>
      <c r="AH6418" s="2" t="s">
        <v>29</v>
      </c>
      <c r="AI6418" s="2" t="str">
        <f>IFERROR(VLOOKUP(DatosTransformados[[#This Row],[Preferred Contact Method Hidden]],Tabla3[#All],2,FALSE),DatosTransformados[[#This Row],[Preferred Contact Method Hidden]])</f>
        <v>Email</v>
      </c>
      <c r="AJ6418" s="2" t="str">
        <f>VLOOKUP(DatosTransformados[[#This Row],[Applied Discount Hidden]],Tabla3[#All],2,FALSE)</f>
        <v>No</v>
      </c>
      <c r="AK6418" s="2" t="b">
        <v>0</v>
      </c>
    </row>
    <row r="6419" spans="1:37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">
        <v>21</v>
      </c>
      <c r="O64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19" s="5" t="s">
        <v>21</v>
      </c>
      <c r="Q6419" s="5">
        <v>0</v>
      </c>
      <c r="R6419" s="5" t="s">
        <v>21</v>
      </c>
      <c r="S6419" s="5" t="s">
        <v>24</v>
      </c>
      <c r="T6419" s="5" t="s">
        <v>35</v>
      </c>
      <c r="U6419" s="5">
        <v>55</v>
      </c>
      <c r="V6419" s="5" t="str">
        <f>PROPER(DatosTransformados[[#This Row],[Payment Method Hidden]])</f>
        <v>Direct Debit</v>
      </c>
      <c r="W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419" s="5">
        <v>166</v>
      </c>
      <c r="Y6419" s="5" t="s">
        <v>134</v>
      </c>
      <c r="Z6419" s="5" t="s">
        <v>135</v>
      </c>
      <c r="AA6419" s="5" t="s">
        <v>208</v>
      </c>
      <c r="AB6419" s="6">
        <f>DATEVALUE(DatosTransformados[[#This Row],[Contact Date Hidden]])</f>
        <v>44996</v>
      </c>
      <c r="AC6419" s="6">
        <v>44896</v>
      </c>
      <c r="AD6419" s="5" t="s">
        <v>44</v>
      </c>
      <c r="AE6419" s="5" t="str">
        <f>VLOOKUP(DatosTransformados[[#This Row],[Customer Segment Hidden]],Tabla3[#All],2,FALSE)</f>
        <v>Medium</v>
      </c>
      <c r="AF6419" s="12">
        <v>55.528203221471863</v>
      </c>
      <c r="AG6419" s="5">
        <v>4</v>
      </c>
      <c r="AH6419" s="5" t="s">
        <v>63</v>
      </c>
      <c r="AI6419" s="5" t="str">
        <f>IFERROR(VLOOKUP(DatosTransformados[[#This Row],[Preferred Contact Method Hidden]],Tabla3[#All],2,FALSE),DatosTransformados[[#This Row],[Preferred Contact Method Hidden]])</f>
        <v>SMS</v>
      </c>
      <c r="AJ6419" s="5" t="str">
        <f>VLOOKUP(DatosTransformados[[#This Row],[Applied Discount Hidden]],Tabla3[#All],2,FALSE)</f>
        <v>Yes</v>
      </c>
      <c r="AK6419" s="5" t="b">
        <v>1</v>
      </c>
    </row>
    <row r="6420" spans="1:37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">
        <v>33</v>
      </c>
      <c r="O64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0" s="2" t="s">
        <v>33</v>
      </c>
      <c r="Q6420" s="2">
        <v>4</v>
      </c>
      <c r="R6420" s="2" t="s">
        <v>21</v>
      </c>
      <c r="S6420" s="2" t="s">
        <v>52</v>
      </c>
      <c r="T6420" s="2" t="s">
        <v>25</v>
      </c>
      <c r="U6420" s="2">
        <v>13</v>
      </c>
      <c r="V6420" s="2" t="str">
        <f>PROPER(DatosTransformados[[#This Row],[Payment Method Hidden]])</f>
        <v>Credit Card</v>
      </c>
      <c r="W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420" s="2">
        <v>100</v>
      </c>
      <c r="Y6420" s="2"/>
      <c r="Z6420" s="2"/>
      <c r="AA6420" s="2" t="s">
        <v>1874</v>
      </c>
      <c r="AB6420" s="3">
        <f>DATEVALUE(DatosTransformados[[#This Row],[Contact Date Hidden]])</f>
        <v>45034</v>
      </c>
      <c r="AC6420" s="3">
        <v>44952</v>
      </c>
      <c r="AD6420" s="2" t="s">
        <v>38</v>
      </c>
      <c r="AE6420" s="2" t="str">
        <f>VLOOKUP(DatosTransformados[[#This Row],[Customer Segment Hidden]],Tabla3[#All],2,FALSE)</f>
        <v>Low</v>
      </c>
      <c r="AF6420" s="11">
        <v>14.351169111141751</v>
      </c>
      <c r="AG6420" s="2">
        <v>4</v>
      </c>
      <c r="AH6420" s="2" t="s">
        <v>29</v>
      </c>
      <c r="AI6420" s="2" t="str">
        <f>IFERROR(VLOOKUP(DatosTransformados[[#This Row],[Preferred Contact Method Hidden]],Tabla3[#All],2,FALSE),DatosTransformados[[#This Row],[Preferred Contact Method Hidden]])</f>
        <v>Email</v>
      </c>
      <c r="AJ6420" s="2" t="str">
        <f>VLOOKUP(DatosTransformados[[#This Row],[Applied Discount Hidden]],Tabla3[#All],2,FALSE)</f>
        <v>Yes</v>
      </c>
      <c r="AK6420" s="2" t="b">
        <v>1</v>
      </c>
    </row>
    <row r="6421" spans="1:37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">
        <v>21</v>
      </c>
      <c r="O64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1" s="5" t="s">
        <v>21</v>
      </c>
      <c r="Q6421" s="5">
        <v>0</v>
      </c>
      <c r="R6421" s="5" t="s">
        <v>21</v>
      </c>
      <c r="S6421" s="5" t="s">
        <v>34</v>
      </c>
      <c r="T6421" s="5" t="s">
        <v>25</v>
      </c>
      <c r="U6421" s="5">
        <v>51</v>
      </c>
      <c r="V6421" s="5" t="str">
        <f>PROPER(DatosTransformados[[#This Row],[Payment Method Hidden]])</f>
        <v>Credit Card</v>
      </c>
      <c r="W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421" s="5">
        <v>2582</v>
      </c>
      <c r="Y6421" s="5"/>
      <c r="Z6421" s="5"/>
      <c r="AA6421" s="5" t="s">
        <v>1251</v>
      </c>
      <c r="AB6421" s="6">
        <f>DATEVALUE(DatosTransformados[[#This Row],[Contact Date Hidden]])</f>
        <v>43890</v>
      </c>
      <c r="AC6421" s="6">
        <v>45261</v>
      </c>
      <c r="AD6421" s="5" t="s">
        <v>44</v>
      </c>
      <c r="AE6421" s="5" t="str">
        <f>VLOOKUP(DatosTransformados[[#This Row],[Customer Segment Hidden]],Tabla3[#All],2,FALSE)</f>
        <v>Medium</v>
      </c>
      <c r="AF6421" s="12">
        <v>50.588669040899113</v>
      </c>
      <c r="AG6421" s="5">
        <v>1</v>
      </c>
      <c r="AH6421" s="5" t="s">
        <v>29</v>
      </c>
      <c r="AI6421" s="5" t="str">
        <f>IFERROR(VLOOKUP(DatosTransformados[[#This Row],[Preferred Contact Method Hidden]],Tabla3[#All],2,FALSE),DatosTransformados[[#This Row],[Preferred Contact Method Hidden]])</f>
        <v>Email</v>
      </c>
      <c r="AJ6421" s="5" t="str">
        <f>VLOOKUP(DatosTransformados[[#This Row],[Applied Discount Hidden]],Tabla3[#All],2,FALSE)</f>
        <v>No</v>
      </c>
      <c r="AK6421" s="5" t="b">
        <v>0</v>
      </c>
    </row>
    <row r="6422" spans="1:37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">
        <v>21</v>
      </c>
      <c r="O64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2" s="2" t="s">
        <v>21</v>
      </c>
      <c r="Q6422" s="2">
        <v>0</v>
      </c>
      <c r="R6422" s="2" t="s">
        <v>21</v>
      </c>
      <c r="S6422" s="2" t="s">
        <v>24</v>
      </c>
      <c r="T6422" s="2" t="s">
        <v>123</v>
      </c>
      <c r="U6422" s="2">
        <v>14</v>
      </c>
      <c r="V6422" s="2" t="str">
        <f>PROPER(DatosTransformados[[#This Row],[Payment Method Hidden]])</f>
        <v>Credit Card</v>
      </c>
      <c r="W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422" s="2">
        <v>14</v>
      </c>
      <c r="Y6422" s="2"/>
      <c r="Z6422" s="2"/>
      <c r="AA6422" s="2" t="s">
        <v>9008</v>
      </c>
      <c r="AB6422" s="3">
        <f>DATEVALUE(DatosTransformados[[#This Row],[Contact Date Hidden]])</f>
        <v>44169</v>
      </c>
      <c r="AC6422" s="3">
        <v>44453</v>
      </c>
      <c r="AD6422" s="2" t="s">
        <v>44</v>
      </c>
      <c r="AE6422" s="2" t="str">
        <f>VLOOKUP(DatosTransformados[[#This Row],[Customer Segment Hidden]],Tabla3[#All],2,FALSE)</f>
        <v>Medium</v>
      </c>
      <c r="AF6422" s="11">
        <v>11.211965318704619</v>
      </c>
      <c r="AG6422" s="2">
        <v>2</v>
      </c>
      <c r="AH6422" s="2" t="s">
        <v>49</v>
      </c>
      <c r="AI6422" s="2" t="str">
        <f>IFERROR(VLOOKUP(DatosTransformados[[#This Row],[Preferred Contact Method Hidden]],Tabla3[#All],2,FALSE),DatosTransformados[[#This Row],[Preferred Contact Method Hidden]])</f>
        <v>Phone</v>
      </c>
      <c r="AJ6422" s="2" t="str">
        <f>VLOOKUP(DatosTransformados[[#This Row],[Applied Discount Hidden]],Tabla3[#All],2,FALSE)</f>
        <v>No</v>
      </c>
      <c r="AK6422" s="2" t="b">
        <v>0</v>
      </c>
    </row>
    <row r="6423" spans="1:37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">
        <v>21</v>
      </c>
      <c r="O64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3" s="5" t="s">
        <v>33</v>
      </c>
      <c r="Q6423" s="5">
        <v>3</v>
      </c>
      <c r="R6423" s="5" t="s">
        <v>21</v>
      </c>
      <c r="S6423" s="5" t="s">
        <v>52</v>
      </c>
      <c r="T6423" s="5" t="s">
        <v>25</v>
      </c>
      <c r="U6423" s="5">
        <v>8</v>
      </c>
      <c r="V6423" s="5" t="str">
        <f>PROPER(DatosTransformados[[#This Row],[Payment Method Hidden]])</f>
        <v>Credit Card</v>
      </c>
      <c r="W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23" s="5">
        <v>476</v>
      </c>
      <c r="Y6423" s="5"/>
      <c r="Z6423" s="5"/>
      <c r="AA6423" s="5" t="s">
        <v>3230</v>
      </c>
      <c r="AB6423" s="6">
        <f>DATEVALUE(DatosTransformados[[#This Row],[Contact Date Hidden]])</f>
        <v>44360</v>
      </c>
      <c r="AC6423" s="6">
        <v>45085</v>
      </c>
      <c r="AD6423" s="5" t="s">
        <v>38</v>
      </c>
      <c r="AE6423" s="5" t="str">
        <f>VLOOKUP(DatosTransformados[[#This Row],[Customer Segment Hidden]],Tabla3[#All],2,FALSE)</f>
        <v>Low</v>
      </c>
      <c r="AF6423" s="12">
        <v>6.7192096560586547</v>
      </c>
      <c r="AG6423" s="5">
        <v>2</v>
      </c>
      <c r="AH6423" s="5" t="s">
        <v>63</v>
      </c>
      <c r="AI6423" s="5" t="str">
        <f>IFERROR(VLOOKUP(DatosTransformados[[#This Row],[Preferred Contact Method Hidden]],Tabla3[#All],2,FALSE),DatosTransformados[[#This Row],[Preferred Contact Method Hidden]])</f>
        <v>SMS</v>
      </c>
      <c r="AJ6423" s="5" t="str">
        <f>VLOOKUP(DatosTransformados[[#This Row],[Applied Discount Hidden]],Tabla3[#All],2,FALSE)</f>
        <v>No</v>
      </c>
      <c r="AK6423" s="5" t="b">
        <v>0</v>
      </c>
    </row>
    <row r="6424" spans="1:37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">
        <v>21</v>
      </c>
      <c r="O64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4" s="2" t="s">
        <v>21</v>
      </c>
      <c r="Q6424" s="2">
        <v>0</v>
      </c>
      <c r="R6424" s="2" t="s">
        <v>33</v>
      </c>
      <c r="S6424" s="2" t="s">
        <v>24</v>
      </c>
      <c r="T6424" s="2" t="s">
        <v>35</v>
      </c>
      <c r="U6424" s="2">
        <v>54</v>
      </c>
      <c r="V6424" s="2" t="str">
        <f>PROPER(DatosTransformados[[#This Row],[Payment Method Hidden]])</f>
        <v>Direct Debit</v>
      </c>
      <c r="W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424" s="2">
        <v>1176</v>
      </c>
      <c r="Y6424" s="2" t="s">
        <v>87</v>
      </c>
      <c r="Z6424" s="2" t="s">
        <v>1400</v>
      </c>
      <c r="AA6424" s="2" t="s">
        <v>3021</v>
      </c>
      <c r="AB6424" s="3">
        <f>DATEVALUE(DatosTransformados[[#This Row],[Contact Date Hidden]])</f>
        <v>45064</v>
      </c>
      <c r="AC6424" s="3">
        <v>45278</v>
      </c>
      <c r="AD6424" s="2" t="s">
        <v>44</v>
      </c>
      <c r="AE6424" s="2" t="str">
        <f>VLOOKUP(DatosTransformados[[#This Row],[Customer Segment Hidden]],Tabla3[#All],2,FALSE)</f>
        <v>Medium</v>
      </c>
      <c r="AF6424" s="11">
        <v>59.514260243904573</v>
      </c>
      <c r="AG6424" s="2">
        <v>0</v>
      </c>
      <c r="AH6424" s="2" t="s">
        <v>63</v>
      </c>
      <c r="AI6424" s="2" t="str">
        <f>IFERROR(VLOOKUP(DatosTransformados[[#This Row],[Preferred Contact Method Hidden]],Tabla3[#All],2,FALSE),DatosTransformados[[#This Row],[Preferred Contact Method Hidden]])</f>
        <v>SMS</v>
      </c>
      <c r="AJ6424" s="2" t="str">
        <f>VLOOKUP(DatosTransformados[[#This Row],[Applied Discount Hidden]],Tabla3[#All],2,FALSE)</f>
        <v>No</v>
      </c>
      <c r="AK6424" s="2" t="b">
        <v>0</v>
      </c>
    </row>
    <row r="6425" spans="1:37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">
        <v>21</v>
      </c>
      <c r="O64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5" s="5" t="s">
        <v>33</v>
      </c>
      <c r="Q6425" s="5">
        <v>4</v>
      </c>
      <c r="R6425" s="5" t="s">
        <v>33</v>
      </c>
      <c r="S6425" s="5" t="s">
        <v>52</v>
      </c>
      <c r="T6425" s="5" t="s">
        <v>35</v>
      </c>
      <c r="U6425" s="5">
        <v>43</v>
      </c>
      <c r="V6425" s="5" t="str">
        <f>PROPER(DatosTransformados[[#This Row],[Payment Method Hidden]])</f>
        <v>Direct Debit</v>
      </c>
      <c r="W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425" s="5">
        <v>2945</v>
      </c>
      <c r="Y6425" s="5"/>
      <c r="Z6425" s="5"/>
      <c r="AA6425" s="5" t="s">
        <v>647</v>
      </c>
      <c r="AB6425" s="6">
        <f>DATEVALUE(DatosTransformados[[#This Row],[Contact Date Hidden]])</f>
        <v>44422</v>
      </c>
      <c r="AC6425" s="6">
        <v>44283</v>
      </c>
      <c r="AD6425" s="5" t="s">
        <v>28</v>
      </c>
      <c r="AE6425" s="5" t="str">
        <f>VLOOKUP(DatosTransformados[[#This Row],[Customer Segment Hidden]],Tabla3[#All],2,FALSE)</f>
        <v>High</v>
      </c>
      <c r="AF6425" s="12">
        <v>37.445076189373083</v>
      </c>
      <c r="AG6425" s="5">
        <v>4</v>
      </c>
      <c r="AH6425" s="5" t="s">
        <v>63</v>
      </c>
      <c r="AI6425" s="5" t="str">
        <f>IFERROR(VLOOKUP(DatosTransformados[[#This Row],[Preferred Contact Method Hidden]],Tabla3[#All],2,FALSE),DatosTransformados[[#This Row],[Preferred Contact Method Hidden]])</f>
        <v>SMS</v>
      </c>
      <c r="AJ6425" s="5" t="str">
        <f>VLOOKUP(DatosTransformados[[#This Row],[Applied Discount Hidden]],Tabla3[#All],2,FALSE)</f>
        <v>Yes</v>
      </c>
      <c r="AK6425" s="5" t="b">
        <v>1</v>
      </c>
    </row>
    <row r="6426" spans="1:37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">
        <v>21</v>
      </c>
      <c r="O642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6" s="5" t="s">
        <v>21</v>
      </c>
      <c r="Q6426" s="5">
        <v>0</v>
      </c>
      <c r="R6426" s="5" t="s">
        <v>21</v>
      </c>
      <c r="S6426" s="5" t="s">
        <v>24</v>
      </c>
      <c r="T6426" s="5" t="s">
        <v>117</v>
      </c>
      <c r="U6426" s="5">
        <v>26</v>
      </c>
      <c r="V6426" s="5" t="str">
        <f>PROPER(DatosTransformados[[#This Row],[Payment Method Hidden]])</f>
        <v>Direct Debit</v>
      </c>
      <c r="W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426" s="5">
        <v>82</v>
      </c>
      <c r="Y6426" s="5"/>
      <c r="Z6426" s="5"/>
      <c r="AA6426" s="5" t="s">
        <v>4317</v>
      </c>
      <c r="AB6426" s="6">
        <f>DATEVALUE(DatosTransformados[[#This Row],[Contact Date Hidden]])</f>
        <v>44111</v>
      </c>
      <c r="AC6426" s="6">
        <v>43854</v>
      </c>
      <c r="AD6426" s="5" t="s">
        <v>38</v>
      </c>
      <c r="AE6426" s="5" t="str">
        <f>VLOOKUP(DatosTransformados[[#This Row],[Customer Segment Hidden]],Tabla3[#All],2,FALSE)</f>
        <v>Low</v>
      </c>
      <c r="AF6426" s="12">
        <v>26.96831581037036</v>
      </c>
      <c r="AG6426" s="5">
        <v>8</v>
      </c>
      <c r="AH6426" s="5" t="s">
        <v>49</v>
      </c>
      <c r="AI6426" s="5" t="str">
        <f>IFERROR(VLOOKUP(DatosTransformados[[#This Row],[Preferred Contact Method Hidden]],Tabla3[#All],2,FALSE),DatosTransformados[[#This Row],[Preferred Contact Method Hidden]])</f>
        <v>Phone</v>
      </c>
      <c r="AJ6426" s="5" t="str">
        <f>VLOOKUP(DatosTransformados[[#This Row],[Applied Discount Hidden]],Tabla3[#All],2,FALSE)</f>
        <v>Yes</v>
      </c>
      <c r="AK6426" s="5" t="b">
        <v>1</v>
      </c>
    </row>
    <row r="6427" spans="1:37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">
        <v>33</v>
      </c>
      <c r="O642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7" s="2" t="s">
        <v>33</v>
      </c>
      <c r="Q6427" s="2">
        <v>4</v>
      </c>
      <c r="R6427" s="2" t="s">
        <v>21</v>
      </c>
      <c r="S6427" s="2" t="s">
        <v>24</v>
      </c>
      <c r="T6427" s="2" t="s">
        <v>35</v>
      </c>
      <c r="U6427" s="2">
        <v>38</v>
      </c>
      <c r="V6427" s="2" t="str">
        <f>PROPER(DatosTransformados[[#This Row],[Payment Method Hidden]])</f>
        <v>Direct Debit</v>
      </c>
      <c r="W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427" s="2">
        <v>253</v>
      </c>
      <c r="Y6427" s="2" t="s">
        <v>134</v>
      </c>
      <c r="Z6427" s="2" t="s">
        <v>232</v>
      </c>
      <c r="AA6427" s="2" t="s">
        <v>6969</v>
      </c>
      <c r="AB6427" s="3">
        <f>DATEVALUE(DatosTransformados[[#This Row],[Contact Date Hidden]])</f>
        <v>45181</v>
      </c>
      <c r="AC6427" s="3">
        <v>44733</v>
      </c>
      <c r="AD6427" s="2" t="s">
        <v>44</v>
      </c>
      <c r="AE6427" s="2" t="str">
        <f>VLOOKUP(DatosTransformados[[#This Row],[Customer Segment Hidden]],Tabla3[#All],2,FALSE)</f>
        <v>Medium</v>
      </c>
      <c r="AF6427" s="11">
        <v>31.773390187940969</v>
      </c>
      <c r="AG6427" s="2">
        <v>8</v>
      </c>
      <c r="AH6427" s="2" t="s">
        <v>49</v>
      </c>
      <c r="AI6427" s="2" t="str">
        <f>IFERROR(VLOOKUP(DatosTransformados[[#This Row],[Preferred Contact Method Hidden]],Tabla3[#All],2,FALSE),DatosTransformados[[#This Row],[Preferred Contact Method Hidden]])</f>
        <v>Phone</v>
      </c>
      <c r="AJ6427" s="2" t="str">
        <f>VLOOKUP(DatosTransformados[[#This Row],[Applied Discount Hidden]],Tabla3[#All],2,FALSE)</f>
        <v>Yes</v>
      </c>
      <c r="AK6427" s="2" t="b">
        <v>1</v>
      </c>
    </row>
    <row r="6428" spans="1:37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">
        <v>21</v>
      </c>
      <c r="O642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8" s="5" t="s">
        <v>21</v>
      </c>
      <c r="Q6428" s="5">
        <v>0</v>
      </c>
      <c r="R6428" s="5" t="s">
        <v>33</v>
      </c>
      <c r="S6428" s="5" t="s">
        <v>24</v>
      </c>
      <c r="T6428" s="5" t="s">
        <v>25</v>
      </c>
      <c r="U6428" s="5">
        <v>20</v>
      </c>
      <c r="V6428" s="5" t="str">
        <f>PROPER(DatosTransformados[[#This Row],[Payment Method Hidden]])</f>
        <v>Credit Card</v>
      </c>
      <c r="W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6428" s="5">
        <v>1332</v>
      </c>
      <c r="Y6428" s="5"/>
      <c r="Z6428" s="5"/>
      <c r="AA6428" s="5" t="s">
        <v>3823</v>
      </c>
      <c r="AB6428" s="6">
        <f>DATEVALUE(DatosTransformados[[#This Row],[Contact Date Hidden]])</f>
        <v>44975</v>
      </c>
      <c r="AC6428" s="6">
        <v>44623</v>
      </c>
      <c r="AD6428" s="5" t="s">
        <v>38</v>
      </c>
      <c r="AE6428" s="5" t="str">
        <f>VLOOKUP(DatosTransformados[[#This Row],[Customer Segment Hidden]],Tabla3[#All],2,FALSE)</f>
        <v>Low</v>
      </c>
      <c r="AF6428" s="12">
        <v>19.622852592714711</v>
      </c>
      <c r="AG6428" s="5">
        <v>6</v>
      </c>
      <c r="AH6428" s="5" t="s">
        <v>49</v>
      </c>
      <c r="AI6428" s="5" t="str">
        <f>IFERROR(VLOOKUP(DatosTransformados[[#This Row],[Preferred Contact Method Hidden]],Tabla3[#All],2,FALSE),DatosTransformados[[#This Row],[Preferred Contact Method Hidden]])</f>
        <v>Phone</v>
      </c>
      <c r="AJ6428" s="5" t="str">
        <f>VLOOKUP(DatosTransformados[[#This Row],[Applied Discount Hidden]],Tabla3[#All],2,FALSE)</f>
        <v>Yes</v>
      </c>
      <c r="AK6428" s="5" t="b">
        <v>1</v>
      </c>
    </row>
    <row r="6429" spans="1:37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">
        <v>21</v>
      </c>
      <c r="O642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29" s="2" t="s">
        <v>21</v>
      </c>
      <c r="Q6429" s="2">
        <v>0</v>
      </c>
      <c r="R6429" s="2" t="s">
        <v>33</v>
      </c>
      <c r="S6429" s="2" t="s">
        <v>24</v>
      </c>
      <c r="T6429" s="2" t="s">
        <v>117</v>
      </c>
      <c r="U6429" s="2">
        <v>36</v>
      </c>
      <c r="V6429" s="2" t="str">
        <f>PROPER(DatosTransformados[[#This Row],[Payment Method Hidden]])</f>
        <v>Direct Debit</v>
      </c>
      <c r="W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429" s="2">
        <v>36</v>
      </c>
      <c r="Y6429" s="2" t="s">
        <v>134</v>
      </c>
      <c r="Z6429" s="2" t="s">
        <v>232</v>
      </c>
      <c r="AA6429" s="2" t="s">
        <v>2527</v>
      </c>
      <c r="AB6429" s="3">
        <f>DATEVALUE(DatosTransformados[[#This Row],[Contact Date Hidden]])</f>
        <v>44666</v>
      </c>
      <c r="AC6429" s="3">
        <v>44693</v>
      </c>
      <c r="AD6429" s="2" t="s">
        <v>44</v>
      </c>
      <c r="AE6429" s="2" t="str">
        <f>VLOOKUP(DatosTransformados[[#This Row],[Customer Segment Hidden]],Tabla3[#All],2,FALSE)</f>
        <v>Medium</v>
      </c>
      <c r="AF6429" s="11">
        <v>31.958706847637881</v>
      </c>
      <c r="AG6429" s="2">
        <v>0</v>
      </c>
      <c r="AH6429" s="2" t="s">
        <v>49</v>
      </c>
      <c r="AI6429" s="2" t="str">
        <f>IFERROR(VLOOKUP(DatosTransformados[[#This Row],[Preferred Contact Method Hidden]],Tabla3[#All],2,FALSE),DatosTransformados[[#This Row],[Preferred Contact Method Hidden]])</f>
        <v>Phone</v>
      </c>
      <c r="AJ6429" s="2" t="str">
        <f>VLOOKUP(DatosTransformados[[#This Row],[Applied Discount Hidden]],Tabla3[#All],2,FALSE)</f>
        <v>Yes</v>
      </c>
      <c r="AK6429" s="2" t="b">
        <v>1</v>
      </c>
    </row>
    <row r="6430" spans="1:37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">
        <v>21</v>
      </c>
      <c r="O643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0" s="5" t="s">
        <v>21</v>
      </c>
      <c r="Q6430" s="5">
        <v>0</v>
      </c>
      <c r="R6430" s="5" t="s">
        <v>21</v>
      </c>
      <c r="S6430" s="5" t="s">
        <v>34</v>
      </c>
      <c r="T6430" s="5" t="s">
        <v>35</v>
      </c>
      <c r="U6430" s="5">
        <v>36</v>
      </c>
      <c r="V6430" s="5" t="str">
        <f>PROPER(DatosTransformados[[#This Row],[Payment Method Hidden]])</f>
        <v>Direct Debit</v>
      </c>
      <c r="W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430" s="5">
        <v>1326</v>
      </c>
      <c r="Y6430" s="5"/>
      <c r="Z6430" s="5"/>
      <c r="AA6430" s="5" t="s">
        <v>1516</v>
      </c>
      <c r="AB6430" s="6">
        <f>DATEVALUE(DatosTransformados[[#This Row],[Contact Date Hidden]])</f>
        <v>45252</v>
      </c>
      <c r="AC6430" s="6">
        <v>44648</v>
      </c>
      <c r="AD6430" s="5" t="s">
        <v>44</v>
      </c>
      <c r="AE6430" s="5" t="str">
        <f>VLOOKUP(DatosTransformados[[#This Row],[Customer Segment Hidden]],Tabla3[#All],2,FALSE)</f>
        <v>Medium</v>
      </c>
      <c r="AF6430" s="12">
        <v>36.222333222062367</v>
      </c>
      <c r="AG6430" s="5">
        <v>1</v>
      </c>
      <c r="AH6430" s="5" t="s">
        <v>63</v>
      </c>
      <c r="AI6430" s="5" t="str">
        <f>IFERROR(VLOOKUP(DatosTransformados[[#This Row],[Preferred Contact Method Hidden]],Tabla3[#All],2,FALSE),DatosTransformados[[#This Row],[Preferred Contact Method Hidden]])</f>
        <v>SMS</v>
      </c>
      <c r="AJ6430" s="5" t="str">
        <f>VLOOKUP(DatosTransformados[[#This Row],[Applied Discount Hidden]],Tabla3[#All],2,FALSE)</f>
        <v>Yes</v>
      </c>
      <c r="AK6430" s="5" t="b">
        <v>1</v>
      </c>
    </row>
    <row r="6431" spans="1:37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">
        <v>21</v>
      </c>
      <c r="O643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1" s="2" t="s">
        <v>33</v>
      </c>
      <c r="Q6431" s="2">
        <v>5</v>
      </c>
      <c r="R6431" s="2" t="s">
        <v>33</v>
      </c>
      <c r="S6431" s="2" t="s">
        <v>52</v>
      </c>
      <c r="T6431" s="2" t="s">
        <v>25</v>
      </c>
      <c r="U6431" s="2">
        <v>32</v>
      </c>
      <c r="V6431" s="2" t="str">
        <f>PROPER(DatosTransformados[[#This Row],[Payment Method Hidden]])</f>
        <v>Credit Card</v>
      </c>
      <c r="W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431" s="2">
        <v>2214</v>
      </c>
      <c r="Y6431" s="2"/>
      <c r="Z6431" s="2"/>
      <c r="AA6431" s="2" t="s">
        <v>639</v>
      </c>
      <c r="AB6431" s="3">
        <f>DATEVALUE(DatosTransformados[[#This Row],[Contact Date Hidden]])</f>
        <v>44995</v>
      </c>
      <c r="AC6431" s="3">
        <v>44816</v>
      </c>
      <c r="AD6431" s="2" t="s">
        <v>38</v>
      </c>
      <c r="AE6431" s="2" t="str">
        <f>VLOOKUP(DatosTransformados[[#This Row],[Customer Segment Hidden]],Tabla3[#All],2,FALSE)</f>
        <v>Low</v>
      </c>
      <c r="AF6431" s="11">
        <v>28.085981651914668</v>
      </c>
      <c r="AG6431" s="2">
        <v>7</v>
      </c>
      <c r="AH6431" s="2" t="s">
        <v>63</v>
      </c>
      <c r="AI6431" s="2" t="str">
        <f>IFERROR(VLOOKUP(DatosTransformados[[#This Row],[Preferred Contact Method Hidden]],Tabla3[#All],2,FALSE),DatosTransformados[[#This Row],[Preferred Contact Method Hidden]])</f>
        <v>SMS</v>
      </c>
      <c r="AJ6431" s="2" t="str">
        <f>VLOOKUP(DatosTransformados[[#This Row],[Applied Discount Hidden]],Tabla3[#All],2,FALSE)</f>
        <v>No</v>
      </c>
      <c r="AK6431" s="2" t="b">
        <v>0</v>
      </c>
    </row>
    <row r="6432" spans="1:37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">
        <v>21</v>
      </c>
      <c r="O643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2" s="5" t="s">
        <v>33</v>
      </c>
      <c r="Q6432" s="5">
        <v>3</v>
      </c>
      <c r="R6432" s="5" t="s">
        <v>33</v>
      </c>
      <c r="S6432" s="5" t="s">
        <v>24</v>
      </c>
      <c r="T6432" s="5" t="s">
        <v>25</v>
      </c>
      <c r="U6432" s="5">
        <v>39</v>
      </c>
      <c r="V6432" s="5" t="str">
        <f>PROPER(DatosTransformados[[#This Row],[Payment Method Hidden]])</f>
        <v>Credit Card</v>
      </c>
      <c r="W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432" s="5">
        <v>1088</v>
      </c>
      <c r="Y6432" s="5"/>
      <c r="Z6432" s="5"/>
      <c r="AA6432" s="5" t="s">
        <v>3312</v>
      </c>
      <c r="AB6432" s="6">
        <f>DATEVALUE(DatosTransformados[[#This Row],[Contact Date Hidden]])</f>
        <v>44410</v>
      </c>
      <c r="AC6432" s="6">
        <v>45164</v>
      </c>
      <c r="AD6432" s="5" t="s">
        <v>44</v>
      </c>
      <c r="AE6432" s="5" t="str">
        <f>VLOOKUP(DatosTransformados[[#This Row],[Customer Segment Hidden]],Tabla3[#All],2,FALSE)</f>
        <v>Medium</v>
      </c>
      <c r="AF6432" s="12">
        <v>46.187634698074483</v>
      </c>
      <c r="AG6432" s="5">
        <v>7</v>
      </c>
      <c r="AH6432" s="5" t="s">
        <v>49</v>
      </c>
      <c r="AI6432" s="5" t="str">
        <f>IFERROR(VLOOKUP(DatosTransformados[[#This Row],[Preferred Contact Method Hidden]],Tabla3[#All],2,FALSE),DatosTransformados[[#This Row],[Preferred Contact Method Hidden]])</f>
        <v>Phone</v>
      </c>
      <c r="AJ6432" s="5" t="str">
        <f>VLOOKUP(DatosTransformados[[#This Row],[Applied Discount Hidden]],Tabla3[#All],2,FALSE)</f>
        <v>Yes</v>
      </c>
      <c r="AK6432" s="5" t="b">
        <v>1</v>
      </c>
    </row>
    <row r="6433" spans="1:37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">
        <v>21</v>
      </c>
      <c r="O643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3" s="2" t="s">
        <v>21</v>
      </c>
      <c r="Q6433" s="2">
        <v>0</v>
      </c>
      <c r="R6433" s="2" t="s">
        <v>21</v>
      </c>
      <c r="S6433" s="2" t="s">
        <v>52</v>
      </c>
      <c r="T6433" s="2" t="s">
        <v>25</v>
      </c>
      <c r="U6433" s="2">
        <v>11</v>
      </c>
      <c r="V6433" s="2" t="str">
        <f>PROPER(DatosTransformados[[#This Row],[Payment Method Hidden]])</f>
        <v>Credit Card</v>
      </c>
      <c r="W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433" s="2">
        <v>807</v>
      </c>
      <c r="Y6433" s="2"/>
      <c r="Z6433" s="2"/>
      <c r="AA6433" s="2" t="s">
        <v>1062</v>
      </c>
      <c r="AB6433" s="3">
        <f>DATEVALUE(DatosTransformados[[#This Row],[Contact Date Hidden]])</f>
        <v>44745</v>
      </c>
      <c r="AC6433" s="3">
        <v>45100</v>
      </c>
      <c r="AD6433" s="2" t="s">
        <v>28</v>
      </c>
      <c r="AE6433" s="2" t="str">
        <f>VLOOKUP(DatosTransformados[[#This Row],[Customer Segment Hidden]],Tabla3[#All],2,FALSE)</f>
        <v>High</v>
      </c>
      <c r="AF6433" s="11">
        <v>9.8010905436889146</v>
      </c>
      <c r="AG6433" s="2">
        <v>9</v>
      </c>
      <c r="AH6433" s="2" t="s">
        <v>49</v>
      </c>
      <c r="AI6433" s="2" t="str">
        <f>IFERROR(VLOOKUP(DatosTransformados[[#This Row],[Preferred Contact Method Hidden]],Tabla3[#All],2,FALSE),DatosTransformados[[#This Row],[Preferred Contact Method Hidden]])</f>
        <v>Phone</v>
      </c>
      <c r="AJ6433" s="2" t="str">
        <f>VLOOKUP(DatosTransformados[[#This Row],[Applied Discount Hidden]],Tabla3[#All],2,FALSE)</f>
        <v>Yes</v>
      </c>
      <c r="AK6433" s="2" t="b">
        <v>1</v>
      </c>
    </row>
    <row r="6434" spans="1:37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">
        <v>21</v>
      </c>
      <c r="O643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4" s="5" t="s">
        <v>33</v>
      </c>
      <c r="Q6434" s="5">
        <v>2</v>
      </c>
      <c r="R6434" s="5" t="s">
        <v>21</v>
      </c>
      <c r="S6434" s="5" t="s">
        <v>52</v>
      </c>
      <c r="T6434" s="5" t="s">
        <v>123</v>
      </c>
      <c r="U6434" s="5">
        <v>12</v>
      </c>
      <c r="V6434" s="5" t="str">
        <f>PROPER(DatosTransformados[[#This Row],[Payment Method Hidden]])</f>
        <v>Credit Card</v>
      </c>
      <c r="W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434" s="5">
        <v>837</v>
      </c>
      <c r="Y6434" s="5"/>
      <c r="Z6434" s="5"/>
      <c r="AA6434" s="5" t="s">
        <v>877</v>
      </c>
      <c r="AB6434" s="6">
        <f>DATEVALUE(DatosTransformados[[#This Row],[Contact Date Hidden]])</f>
        <v>44650</v>
      </c>
      <c r="AC6434" s="6">
        <v>44732</v>
      </c>
      <c r="AD6434" s="5" t="s">
        <v>28</v>
      </c>
      <c r="AE6434" s="5" t="str">
        <f>VLOOKUP(DatosTransformados[[#This Row],[Customer Segment Hidden]],Tabla3[#All],2,FALSE)</f>
        <v>High</v>
      </c>
      <c r="AF6434" s="12">
        <v>12.96844927042069</v>
      </c>
      <c r="AG6434" s="5">
        <v>4</v>
      </c>
      <c r="AH6434" s="5" t="s">
        <v>63</v>
      </c>
      <c r="AI6434" s="5" t="str">
        <f>IFERROR(VLOOKUP(DatosTransformados[[#This Row],[Preferred Contact Method Hidden]],Tabla3[#All],2,FALSE),DatosTransformados[[#This Row],[Preferred Contact Method Hidden]])</f>
        <v>SMS</v>
      </c>
      <c r="AJ6434" s="5" t="str">
        <f>VLOOKUP(DatosTransformados[[#This Row],[Applied Discount Hidden]],Tabla3[#All],2,FALSE)</f>
        <v>Yes</v>
      </c>
      <c r="AK6434" s="5" t="b">
        <v>1</v>
      </c>
    </row>
    <row r="6435" spans="1:37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">
        <v>21</v>
      </c>
      <c r="O643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5" s="2" t="s">
        <v>21</v>
      </c>
      <c r="Q6435" s="2">
        <v>0</v>
      </c>
      <c r="R6435" s="2" t="s">
        <v>21</v>
      </c>
      <c r="S6435" s="2" t="s">
        <v>34</v>
      </c>
      <c r="T6435" s="2" t="s">
        <v>123</v>
      </c>
      <c r="U6435" s="2">
        <v>12</v>
      </c>
      <c r="V6435" s="2" t="str">
        <f>PROPER(DatosTransformados[[#This Row],[Payment Method Hidden]])</f>
        <v>Credit Card</v>
      </c>
      <c r="W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435" s="2">
        <v>325</v>
      </c>
      <c r="Y6435" s="2"/>
      <c r="Z6435" s="2"/>
      <c r="AA6435" s="2" t="s">
        <v>434</v>
      </c>
      <c r="AB6435" s="3">
        <f>DATEVALUE(DatosTransformados[[#This Row],[Contact Date Hidden]])</f>
        <v>44594</v>
      </c>
      <c r="AC6435" s="3">
        <v>44647</v>
      </c>
      <c r="AD6435" s="2" t="s">
        <v>38</v>
      </c>
      <c r="AE6435" s="2" t="str">
        <f>VLOOKUP(DatosTransformados[[#This Row],[Customer Segment Hidden]],Tabla3[#All],2,FALSE)</f>
        <v>Low</v>
      </c>
      <c r="AF6435" s="11">
        <v>13.107733681434491</v>
      </c>
      <c r="AG6435" s="2">
        <v>8</v>
      </c>
      <c r="AH6435" s="2" t="s">
        <v>29</v>
      </c>
      <c r="AI6435" s="2" t="str">
        <f>IFERROR(VLOOKUP(DatosTransformados[[#This Row],[Preferred Contact Method Hidden]],Tabla3[#All],2,FALSE),DatosTransformados[[#This Row],[Preferred Contact Method Hidden]])</f>
        <v>Email</v>
      </c>
      <c r="AJ6435" s="2" t="str">
        <f>VLOOKUP(DatosTransformados[[#This Row],[Applied Discount Hidden]],Tabla3[#All],2,FALSE)</f>
        <v>No</v>
      </c>
      <c r="AK6435" s="2" t="b">
        <v>0</v>
      </c>
    </row>
    <row r="6436" spans="1:37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">
        <v>21</v>
      </c>
      <c r="O64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6" s="5" t="s">
        <v>21</v>
      </c>
      <c r="Q6436" s="5">
        <v>0</v>
      </c>
      <c r="R6436" s="5" t="s">
        <v>33</v>
      </c>
      <c r="S6436" s="5" t="s">
        <v>34</v>
      </c>
      <c r="T6436" s="5" t="s">
        <v>35</v>
      </c>
      <c r="U6436" s="5">
        <v>24</v>
      </c>
      <c r="V6436" s="5" t="str">
        <f>PROPER(DatosTransformados[[#This Row],[Payment Method Hidden]])</f>
        <v>Direct Debit</v>
      </c>
      <c r="W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436" s="5">
        <v>1303</v>
      </c>
      <c r="Y6436" s="5"/>
      <c r="Z6436" s="5"/>
      <c r="AA6436" s="5" t="s">
        <v>73</v>
      </c>
      <c r="AB6436" s="6">
        <f>DATEVALUE(DatosTransformados[[#This Row],[Contact Date Hidden]])</f>
        <v>44275</v>
      </c>
      <c r="AC6436" s="6">
        <v>44548</v>
      </c>
      <c r="AD6436" s="5" t="s">
        <v>44</v>
      </c>
      <c r="AE6436" s="5" t="str">
        <f>VLOOKUP(DatosTransformados[[#This Row],[Customer Segment Hidden]],Tabla3[#All],2,FALSE)</f>
        <v>Medium</v>
      </c>
      <c r="AF6436" s="12">
        <v>20.417619312809851</v>
      </c>
      <c r="AG6436" s="5">
        <v>9</v>
      </c>
      <c r="AH6436" s="5" t="s">
        <v>49</v>
      </c>
      <c r="AI6436" s="5" t="str">
        <f>IFERROR(VLOOKUP(DatosTransformados[[#This Row],[Preferred Contact Method Hidden]],Tabla3[#All],2,FALSE),DatosTransformados[[#This Row],[Preferred Contact Method Hidden]])</f>
        <v>Phone</v>
      </c>
      <c r="AJ6436" s="5" t="str">
        <f>VLOOKUP(DatosTransformados[[#This Row],[Applied Discount Hidden]],Tabla3[#All],2,FALSE)</f>
        <v>Yes</v>
      </c>
      <c r="AK6436" s="5" t="b">
        <v>1</v>
      </c>
    </row>
    <row r="6437" spans="1:37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">
        <v>21</v>
      </c>
      <c r="O64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7" s="2" t="s">
        <v>21</v>
      </c>
      <c r="Q6437" s="2">
        <v>0</v>
      </c>
      <c r="R6437" s="2" t="s">
        <v>33</v>
      </c>
      <c r="S6437" s="2" t="s">
        <v>34</v>
      </c>
      <c r="T6437" s="2" t="s">
        <v>123</v>
      </c>
      <c r="U6437" s="2">
        <v>53</v>
      </c>
      <c r="V6437" s="2" t="str">
        <f>PROPER(DatosTransformados[[#This Row],[Payment Method Hidden]])</f>
        <v>Credit Card</v>
      </c>
      <c r="W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6437" s="2">
        <v>2858</v>
      </c>
      <c r="Y6437" s="2"/>
      <c r="Z6437" s="2"/>
      <c r="AA6437" s="2" t="s">
        <v>9023</v>
      </c>
      <c r="AB6437" s="3">
        <f>DATEVALUE(DatosTransformados[[#This Row],[Contact Date Hidden]])</f>
        <v>43968</v>
      </c>
      <c r="AC6437" s="3">
        <v>44916</v>
      </c>
      <c r="AD6437" s="2" t="s">
        <v>44</v>
      </c>
      <c r="AE6437" s="2" t="str">
        <f>VLOOKUP(DatosTransformados[[#This Row],[Customer Segment Hidden]],Tabla3[#All],2,FALSE)</f>
        <v>Medium</v>
      </c>
      <c r="AF6437" s="11">
        <v>48.58422556318645</v>
      </c>
      <c r="AG6437" s="2">
        <v>10</v>
      </c>
      <c r="AH6437" s="2" t="s">
        <v>63</v>
      </c>
      <c r="AI6437" s="2" t="str">
        <f>IFERROR(VLOOKUP(DatosTransformados[[#This Row],[Preferred Contact Method Hidden]],Tabla3[#All],2,FALSE),DatosTransformados[[#This Row],[Preferred Contact Method Hidden]])</f>
        <v>SMS</v>
      </c>
      <c r="AJ6437" s="2" t="str">
        <f>VLOOKUP(DatosTransformados[[#This Row],[Applied Discount Hidden]],Tabla3[#All],2,FALSE)</f>
        <v>No</v>
      </c>
      <c r="AK6437" s="2" t="b">
        <v>0</v>
      </c>
    </row>
    <row r="6438" spans="1:37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">
        <v>21</v>
      </c>
      <c r="O64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8" s="5" t="s">
        <v>21</v>
      </c>
      <c r="Q6438" s="5">
        <v>0</v>
      </c>
      <c r="R6438" s="5" t="s">
        <v>33</v>
      </c>
      <c r="S6438" s="5" t="s">
        <v>52</v>
      </c>
      <c r="T6438" s="5" t="s">
        <v>35</v>
      </c>
      <c r="U6438" s="5">
        <v>41</v>
      </c>
      <c r="V6438" s="5" t="str">
        <f>PROPER(DatosTransformados[[#This Row],[Payment Method Hidden]])</f>
        <v>Direct Debit</v>
      </c>
      <c r="W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438" s="5">
        <v>2795</v>
      </c>
      <c r="Y6438" s="5"/>
      <c r="Z6438" s="5"/>
      <c r="AA6438" s="5" t="s">
        <v>8319</v>
      </c>
      <c r="AB6438" s="6">
        <f>DATEVALUE(DatosTransformados[[#This Row],[Contact Date Hidden]])</f>
        <v>44336</v>
      </c>
      <c r="AC6438" s="6">
        <v>44718</v>
      </c>
      <c r="AD6438" s="5" t="s">
        <v>28</v>
      </c>
      <c r="AE6438" s="5" t="str">
        <f>VLOOKUP(DatosTransformados[[#This Row],[Customer Segment Hidden]],Tabla3[#All],2,FALSE)</f>
        <v>High</v>
      </c>
      <c r="AF6438" s="12">
        <v>39.316139320533779</v>
      </c>
      <c r="AG6438" s="5">
        <v>3</v>
      </c>
      <c r="AH6438" s="5" t="s">
        <v>49</v>
      </c>
      <c r="AI6438" s="5" t="str">
        <f>IFERROR(VLOOKUP(DatosTransformados[[#This Row],[Preferred Contact Method Hidden]],Tabla3[#All],2,FALSE),DatosTransformados[[#This Row],[Preferred Contact Method Hidden]])</f>
        <v>Phone</v>
      </c>
      <c r="AJ6438" s="5" t="str">
        <f>VLOOKUP(DatosTransformados[[#This Row],[Applied Discount Hidden]],Tabla3[#All],2,FALSE)</f>
        <v>Yes</v>
      </c>
      <c r="AK6438" s="5" t="b">
        <v>1</v>
      </c>
    </row>
    <row r="6439" spans="1:37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">
        <v>21</v>
      </c>
      <c r="O64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39" s="2" t="s">
        <v>21</v>
      </c>
      <c r="Q6439" s="2">
        <v>0</v>
      </c>
      <c r="R6439" s="2" t="s">
        <v>21</v>
      </c>
      <c r="S6439" s="2" t="s">
        <v>24</v>
      </c>
      <c r="T6439" s="2" t="s">
        <v>169</v>
      </c>
      <c r="U6439" s="2">
        <v>12</v>
      </c>
      <c r="V6439" s="2" t="str">
        <f>PROPER(DatosTransformados[[#This Row],[Payment Method Hidden]])</f>
        <v>Paper Check</v>
      </c>
      <c r="W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439" s="2">
        <v>12</v>
      </c>
      <c r="Y6439" s="2" t="s">
        <v>87</v>
      </c>
      <c r="Z6439" s="2" t="s">
        <v>126</v>
      </c>
      <c r="AA6439" s="2" t="s">
        <v>5339</v>
      </c>
      <c r="AB6439" s="3">
        <f>DATEVALUE(DatosTransformados[[#This Row],[Contact Date Hidden]])</f>
        <v>43859</v>
      </c>
      <c r="AC6439" s="3">
        <v>44476</v>
      </c>
      <c r="AD6439" s="2" t="s">
        <v>38</v>
      </c>
      <c r="AE6439" s="2" t="str">
        <f>VLOOKUP(DatosTransformados[[#This Row],[Customer Segment Hidden]],Tabla3[#All],2,FALSE)</f>
        <v>Low</v>
      </c>
      <c r="AF6439" s="11">
        <v>13.31197512692964</v>
      </c>
      <c r="AG6439" s="2">
        <v>8</v>
      </c>
      <c r="AH6439" s="2" t="s">
        <v>29</v>
      </c>
      <c r="AI6439" s="2" t="str">
        <f>IFERROR(VLOOKUP(DatosTransformados[[#This Row],[Preferred Contact Method Hidden]],Tabla3[#All],2,FALSE),DatosTransformados[[#This Row],[Preferred Contact Method Hidden]])</f>
        <v>Email</v>
      </c>
      <c r="AJ6439" s="2" t="str">
        <f>VLOOKUP(DatosTransformados[[#This Row],[Applied Discount Hidden]],Tabla3[#All],2,FALSE)</f>
        <v>Yes</v>
      </c>
      <c r="AK6439" s="2" t="b">
        <v>1</v>
      </c>
    </row>
    <row r="6440" spans="1:37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">
        <v>21</v>
      </c>
      <c r="O64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0" s="5" t="s">
        <v>21</v>
      </c>
      <c r="Q6440" s="5">
        <v>0</v>
      </c>
      <c r="R6440" s="5" t="s">
        <v>21</v>
      </c>
      <c r="S6440" s="5" t="s">
        <v>24</v>
      </c>
      <c r="T6440" s="5" t="s">
        <v>35</v>
      </c>
      <c r="U6440" s="5">
        <v>41</v>
      </c>
      <c r="V6440" s="5" t="str">
        <f>PROPER(DatosTransformados[[#This Row],[Payment Method Hidden]])</f>
        <v>Direct Debit</v>
      </c>
      <c r="W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440" s="5">
        <v>449</v>
      </c>
      <c r="Y6440" s="5"/>
      <c r="Z6440" s="5"/>
      <c r="AA6440" s="5" t="s">
        <v>9027</v>
      </c>
      <c r="AB6440" s="6">
        <f>DATEVALUE(DatosTransformados[[#This Row],[Contact Date Hidden]])</f>
        <v>45085</v>
      </c>
      <c r="AC6440" s="6">
        <v>44999</v>
      </c>
      <c r="AD6440" s="5" t="s">
        <v>28</v>
      </c>
      <c r="AE6440" s="5" t="str">
        <f>VLOOKUP(DatosTransformados[[#This Row],[Customer Segment Hidden]],Tabla3[#All],2,FALSE)</f>
        <v>High</v>
      </c>
      <c r="AF6440" s="12">
        <v>33.703216427877649</v>
      </c>
      <c r="AG6440" s="5">
        <v>1</v>
      </c>
      <c r="AH6440" s="5" t="s">
        <v>49</v>
      </c>
      <c r="AI6440" s="5" t="str">
        <f>IFERROR(VLOOKUP(DatosTransformados[[#This Row],[Preferred Contact Method Hidden]],Tabla3[#All],2,FALSE),DatosTransformados[[#This Row],[Preferred Contact Method Hidden]])</f>
        <v>Phone</v>
      </c>
      <c r="AJ6440" s="5" t="str">
        <f>VLOOKUP(DatosTransformados[[#This Row],[Applied Discount Hidden]],Tabla3[#All],2,FALSE)</f>
        <v>Yes</v>
      </c>
      <c r="AK6440" s="5" t="b">
        <v>1</v>
      </c>
    </row>
    <row r="6441" spans="1:37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">
        <v>21</v>
      </c>
      <c r="O64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1" s="2" t="s">
        <v>21</v>
      </c>
      <c r="Q6441" s="2">
        <v>0</v>
      </c>
      <c r="R6441" s="2" t="s">
        <v>21</v>
      </c>
      <c r="S6441" s="2" t="s">
        <v>24</v>
      </c>
      <c r="T6441" s="2" t="s">
        <v>123</v>
      </c>
      <c r="U6441" s="2">
        <v>32</v>
      </c>
      <c r="V6441" s="2" t="str">
        <f>PROPER(DatosTransformados[[#This Row],[Payment Method Hidden]])</f>
        <v>Credit Card</v>
      </c>
      <c r="W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441" s="2">
        <v>563</v>
      </c>
      <c r="Y6441" s="2"/>
      <c r="Z6441" s="2"/>
      <c r="AA6441" s="2" t="s">
        <v>1689</v>
      </c>
      <c r="AB6441" s="3">
        <f>DATEVALUE(DatosTransformados[[#This Row],[Contact Date Hidden]])</f>
        <v>44747</v>
      </c>
      <c r="AC6441" s="3">
        <v>44442</v>
      </c>
      <c r="AD6441" s="2" t="s">
        <v>44</v>
      </c>
      <c r="AE6441" s="2" t="str">
        <f>VLOOKUP(DatosTransformados[[#This Row],[Customer Segment Hidden]],Tabla3[#All],2,FALSE)</f>
        <v>Medium</v>
      </c>
      <c r="AF6441" s="11">
        <v>36.373448424191643</v>
      </c>
      <c r="AG6441" s="2">
        <v>1</v>
      </c>
      <c r="AH6441" s="2" t="s">
        <v>49</v>
      </c>
      <c r="AI6441" s="2" t="str">
        <f>IFERROR(VLOOKUP(DatosTransformados[[#This Row],[Preferred Contact Method Hidden]],Tabla3[#All],2,FALSE),DatosTransformados[[#This Row],[Preferred Contact Method Hidden]])</f>
        <v>Phone</v>
      </c>
      <c r="AJ6441" s="2" t="str">
        <f>VLOOKUP(DatosTransformados[[#This Row],[Applied Discount Hidden]],Tabla3[#All],2,FALSE)</f>
        <v>Yes</v>
      </c>
      <c r="AK6441" s="2" t="b">
        <v>1</v>
      </c>
    </row>
    <row r="6442" spans="1:37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">
        <v>33</v>
      </c>
      <c r="O64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2" s="5" t="s">
        <v>21</v>
      </c>
      <c r="Q6442" s="5">
        <v>0</v>
      </c>
      <c r="R6442" s="5" t="s">
        <v>21</v>
      </c>
      <c r="S6442" s="5" t="s">
        <v>52</v>
      </c>
      <c r="T6442" s="5" t="s">
        <v>117</v>
      </c>
      <c r="U6442" s="5">
        <v>32</v>
      </c>
      <c r="V6442" s="5" t="str">
        <f>PROPER(DatosTransformados[[#This Row],[Payment Method Hidden]])</f>
        <v>Direct Debit</v>
      </c>
      <c r="W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442" s="5">
        <v>1431</v>
      </c>
      <c r="Y6442" s="5"/>
      <c r="Z6442" s="5"/>
      <c r="AA6442" s="5" t="s">
        <v>2556</v>
      </c>
      <c r="AB6442" s="6">
        <f>DATEVALUE(DatosTransformados[[#This Row],[Contact Date Hidden]])</f>
        <v>44196</v>
      </c>
      <c r="AC6442" s="6">
        <v>44274</v>
      </c>
      <c r="AD6442" s="5" t="s">
        <v>38</v>
      </c>
      <c r="AE6442" s="5" t="str">
        <f>VLOOKUP(DatosTransformados[[#This Row],[Customer Segment Hidden]],Tabla3[#All],2,FALSE)</f>
        <v>Low</v>
      </c>
      <c r="AF6442" s="12">
        <v>28.623575934298</v>
      </c>
      <c r="AG6442" s="5">
        <v>8</v>
      </c>
      <c r="AH6442" s="5" t="s">
        <v>63</v>
      </c>
      <c r="AI6442" s="5" t="str">
        <f>IFERROR(VLOOKUP(DatosTransformados[[#This Row],[Preferred Contact Method Hidden]],Tabla3[#All],2,FALSE),DatosTransformados[[#This Row],[Preferred Contact Method Hidden]])</f>
        <v>SMS</v>
      </c>
      <c r="AJ6442" s="5" t="str">
        <f>VLOOKUP(DatosTransformados[[#This Row],[Applied Discount Hidden]],Tabla3[#All],2,FALSE)</f>
        <v>No</v>
      </c>
      <c r="AK6442" s="5" t="b">
        <v>0</v>
      </c>
    </row>
    <row r="6443" spans="1:37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">
        <v>21</v>
      </c>
      <c r="O64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3" s="2" t="s">
        <v>33</v>
      </c>
      <c r="Q6443" s="2">
        <v>5</v>
      </c>
      <c r="R6443" s="2" t="s">
        <v>21</v>
      </c>
      <c r="S6443" s="2" t="s">
        <v>24</v>
      </c>
      <c r="T6443" s="2" t="s">
        <v>25</v>
      </c>
      <c r="U6443" s="2">
        <v>6</v>
      </c>
      <c r="V6443" s="2" t="str">
        <f>PROPER(DatosTransformados[[#This Row],[Payment Method Hidden]])</f>
        <v>Credit Card</v>
      </c>
      <c r="W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443" s="2">
        <v>16</v>
      </c>
      <c r="Y6443" s="2"/>
      <c r="Z6443" s="2"/>
      <c r="AA6443" s="2" t="s">
        <v>1407</v>
      </c>
      <c r="AB6443" s="3">
        <f>DATEVALUE(DatosTransformados[[#This Row],[Contact Date Hidden]])</f>
        <v>44133</v>
      </c>
      <c r="AC6443" s="3">
        <v>45195</v>
      </c>
      <c r="AD6443" s="2" t="s">
        <v>38</v>
      </c>
      <c r="AE6443" s="2" t="str">
        <f>VLOOKUP(DatosTransformados[[#This Row],[Customer Segment Hidden]],Tabla3[#All],2,FALSE)</f>
        <v>Low</v>
      </c>
      <c r="AF6443" s="11">
        <v>5.8886822138035928</v>
      </c>
      <c r="AG6443" s="2">
        <v>5</v>
      </c>
      <c r="AH6443" s="2" t="s">
        <v>63</v>
      </c>
      <c r="AI6443" s="2" t="str">
        <f>IFERROR(VLOOKUP(DatosTransformados[[#This Row],[Preferred Contact Method Hidden]],Tabla3[#All],2,FALSE),DatosTransformados[[#This Row],[Preferred Contact Method Hidden]])</f>
        <v>SMS</v>
      </c>
      <c r="AJ6443" s="2" t="str">
        <f>VLOOKUP(DatosTransformados[[#This Row],[Applied Discount Hidden]],Tabla3[#All],2,FALSE)</f>
        <v>No</v>
      </c>
      <c r="AK6443" s="2" t="b">
        <v>0</v>
      </c>
    </row>
    <row r="6444" spans="1:37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">
        <v>21</v>
      </c>
      <c r="O64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4" s="5" t="s">
        <v>21</v>
      </c>
      <c r="Q6444" s="5">
        <v>0</v>
      </c>
      <c r="R6444" s="5" t="s">
        <v>21</v>
      </c>
      <c r="S6444" s="5" t="s">
        <v>24</v>
      </c>
      <c r="T6444" s="5" t="s">
        <v>117</v>
      </c>
      <c r="U6444" s="5">
        <v>45</v>
      </c>
      <c r="V6444" s="5" t="str">
        <f>PROPER(DatosTransformados[[#This Row],[Payment Method Hidden]])</f>
        <v>Direct Debit</v>
      </c>
      <c r="W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444" s="5">
        <v>72</v>
      </c>
      <c r="Y6444" s="5"/>
      <c r="Z6444" s="5"/>
      <c r="AA6444" s="5" t="s">
        <v>5406</v>
      </c>
      <c r="AB6444" s="6">
        <f>DATEVALUE(DatosTransformados[[#This Row],[Contact Date Hidden]])</f>
        <v>44524</v>
      </c>
      <c r="AC6444" s="6">
        <v>44827</v>
      </c>
      <c r="AD6444" s="5" t="s">
        <v>28</v>
      </c>
      <c r="AE6444" s="5" t="str">
        <f>VLOOKUP(DatosTransformados[[#This Row],[Customer Segment Hidden]],Tabla3[#All],2,FALSE)</f>
        <v>High</v>
      </c>
      <c r="AF6444" s="12">
        <v>46.377936157711822</v>
      </c>
      <c r="AG6444" s="5">
        <v>2</v>
      </c>
      <c r="AH6444" s="5" t="s">
        <v>49</v>
      </c>
      <c r="AI6444" s="5" t="str">
        <f>IFERROR(VLOOKUP(DatosTransformados[[#This Row],[Preferred Contact Method Hidden]],Tabla3[#All],2,FALSE),DatosTransformados[[#This Row],[Preferred Contact Method Hidden]])</f>
        <v>Phone</v>
      </c>
      <c r="AJ6444" s="5" t="str">
        <f>VLOOKUP(DatosTransformados[[#This Row],[Applied Discount Hidden]],Tabla3[#All],2,FALSE)</f>
        <v>No</v>
      </c>
      <c r="AK6444" s="5" t="b">
        <v>0</v>
      </c>
    </row>
    <row r="6445" spans="1:37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">
        <v>21</v>
      </c>
      <c r="O64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5" s="2" t="s">
        <v>21</v>
      </c>
      <c r="Q6445" s="2">
        <v>0</v>
      </c>
      <c r="R6445" s="2" t="s">
        <v>21</v>
      </c>
      <c r="S6445" s="2" t="s">
        <v>24</v>
      </c>
      <c r="T6445" s="2" t="s">
        <v>117</v>
      </c>
      <c r="U6445" s="2">
        <v>33</v>
      </c>
      <c r="V6445" s="2" t="str">
        <f>PROPER(DatosTransformados[[#This Row],[Payment Method Hidden]])</f>
        <v>Direct Debit</v>
      </c>
      <c r="W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445" s="2">
        <v>131</v>
      </c>
      <c r="Y6445" s="2" t="s">
        <v>87</v>
      </c>
      <c r="Z6445" s="2" t="s">
        <v>535</v>
      </c>
      <c r="AA6445" s="2" t="s">
        <v>5047</v>
      </c>
      <c r="AB6445" s="3">
        <f>DATEVALUE(DatosTransformados[[#This Row],[Contact Date Hidden]])</f>
        <v>44780</v>
      </c>
      <c r="AC6445" s="3">
        <v>44565</v>
      </c>
      <c r="AD6445" s="2" t="s">
        <v>38</v>
      </c>
      <c r="AE6445" s="2" t="str">
        <f>VLOOKUP(DatosTransformados[[#This Row],[Customer Segment Hidden]],Tabla3[#All],2,FALSE)</f>
        <v>Low</v>
      </c>
      <c r="AF6445" s="11">
        <v>27.632609363102912</v>
      </c>
      <c r="AG6445" s="2">
        <v>1</v>
      </c>
      <c r="AH6445" s="2" t="s">
        <v>63</v>
      </c>
      <c r="AI6445" s="2" t="str">
        <f>IFERROR(VLOOKUP(DatosTransformados[[#This Row],[Preferred Contact Method Hidden]],Tabla3[#All],2,FALSE),DatosTransformados[[#This Row],[Preferred Contact Method Hidden]])</f>
        <v>SMS</v>
      </c>
      <c r="AJ6445" s="2" t="str">
        <f>VLOOKUP(DatosTransformados[[#This Row],[Applied Discount Hidden]],Tabla3[#All],2,FALSE)</f>
        <v>No</v>
      </c>
      <c r="AK6445" s="2" t="b">
        <v>0</v>
      </c>
    </row>
    <row r="6446" spans="1:37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">
        <v>21</v>
      </c>
      <c r="O64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6" s="5" t="s">
        <v>21</v>
      </c>
      <c r="Q6446" s="5">
        <v>0</v>
      </c>
      <c r="R6446" s="5" t="s">
        <v>21</v>
      </c>
      <c r="S6446" s="5" t="s">
        <v>24</v>
      </c>
      <c r="T6446" s="5" t="s">
        <v>123</v>
      </c>
      <c r="U6446" s="5">
        <v>44</v>
      </c>
      <c r="V6446" s="5" t="str">
        <f>PROPER(DatosTransformados[[#This Row],[Payment Method Hidden]])</f>
        <v>Credit Card</v>
      </c>
      <c r="W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446" s="5">
        <v>653</v>
      </c>
      <c r="Y6446" s="5"/>
      <c r="Z6446" s="5"/>
      <c r="AA6446" s="5" t="s">
        <v>5485</v>
      </c>
      <c r="AB6446" s="6">
        <f>DATEVALUE(DatosTransformados[[#This Row],[Contact Date Hidden]])</f>
        <v>44671</v>
      </c>
      <c r="AC6446" s="6">
        <v>45247</v>
      </c>
      <c r="AD6446" s="5" t="s">
        <v>38</v>
      </c>
      <c r="AE6446" s="5" t="str">
        <f>VLOOKUP(DatosTransformados[[#This Row],[Customer Segment Hidden]],Tabla3[#All],2,FALSE)</f>
        <v>Low</v>
      </c>
      <c r="AF6446" s="12">
        <v>41.454646086200931</v>
      </c>
      <c r="AG6446" s="5">
        <v>8</v>
      </c>
      <c r="AH6446" s="5" t="s">
        <v>29</v>
      </c>
      <c r="AI6446" s="5" t="str">
        <f>IFERROR(VLOOKUP(DatosTransformados[[#This Row],[Preferred Contact Method Hidden]],Tabla3[#All],2,FALSE),DatosTransformados[[#This Row],[Preferred Contact Method Hidden]])</f>
        <v>Email</v>
      </c>
      <c r="AJ6446" s="5" t="str">
        <f>VLOOKUP(DatosTransformados[[#This Row],[Applied Discount Hidden]],Tabla3[#All],2,FALSE)</f>
        <v>No</v>
      </c>
      <c r="AK6446" s="5" t="b">
        <v>0</v>
      </c>
    </row>
    <row r="6447" spans="1:37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">
        <v>21</v>
      </c>
      <c r="O64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7" s="2" t="s">
        <v>21</v>
      </c>
      <c r="Q6447" s="2">
        <v>0</v>
      </c>
      <c r="R6447" s="2" t="s">
        <v>21</v>
      </c>
      <c r="S6447" s="2" t="s">
        <v>24</v>
      </c>
      <c r="T6447" s="2" t="s">
        <v>35</v>
      </c>
      <c r="U6447" s="2">
        <v>35</v>
      </c>
      <c r="V6447" s="2" t="str">
        <f>PROPER(DatosTransformados[[#This Row],[Payment Method Hidden]])</f>
        <v>Direct Debit</v>
      </c>
      <c r="W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447" s="2">
        <v>35</v>
      </c>
      <c r="Y6447" s="2" t="s">
        <v>156</v>
      </c>
      <c r="Z6447" s="2" t="s">
        <v>157</v>
      </c>
      <c r="AA6447" s="2" t="s">
        <v>3614</v>
      </c>
      <c r="AB6447" s="3">
        <f>DATEVALUE(DatosTransformados[[#This Row],[Contact Date Hidden]])</f>
        <v>44588</v>
      </c>
      <c r="AC6447" s="3">
        <v>44869</v>
      </c>
      <c r="AD6447" s="2" t="s">
        <v>38</v>
      </c>
      <c r="AE6447" s="2" t="str">
        <f>VLOOKUP(DatosTransformados[[#This Row],[Customer Segment Hidden]],Tabla3[#All],2,FALSE)</f>
        <v>Low</v>
      </c>
      <c r="AF6447" s="11">
        <v>38.490651078866627</v>
      </c>
      <c r="AG6447" s="2">
        <v>5</v>
      </c>
      <c r="AH6447" s="2" t="s">
        <v>49</v>
      </c>
      <c r="AI6447" s="2" t="str">
        <f>IFERROR(VLOOKUP(DatosTransformados[[#This Row],[Preferred Contact Method Hidden]],Tabla3[#All],2,FALSE),DatosTransformados[[#This Row],[Preferred Contact Method Hidden]])</f>
        <v>Phone</v>
      </c>
      <c r="AJ6447" s="2" t="str">
        <f>VLOOKUP(DatosTransformados[[#This Row],[Applied Discount Hidden]],Tabla3[#All],2,FALSE)</f>
        <v>Yes</v>
      </c>
      <c r="AK6447" s="2" t="b">
        <v>1</v>
      </c>
    </row>
    <row r="6448" spans="1:37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">
        <v>21</v>
      </c>
      <c r="O64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8" s="5" t="s">
        <v>21</v>
      </c>
      <c r="Q6448" s="5">
        <v>0</v>
      </c>
      <c r="R6448" s="5" t="s">
        <v>33</v>
      </c>
      <c r="S6448" s="5" t="s">
        <v>34</v>
      </c>
      <c r="T6448" s="5" t="s">
        <v>117</v>
      </c>
      <c r="U6448" s="5">
        <v>38</v>
      </c>
      <c r="V6448" s="5" t="str">
        <f>PROPER(DatosTransformados[[#This Row],[Payment Method Hidden]])</f>
        <v>Direct Debit</v>
      </c>
      <c r="W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448" s="5">
        <v>1480</v>
      </c>
      <c r="Y6448" s="5"/>
      <c r="Z6448" s="5"/>
      <c r="AA6448" s="5" t="s">
        <v>629</v>
      </c>
      <c r="AB6448" s="6">
        <f>DATEVALUE(DatosTransformados[[#This Row],[Contact Date Hidden]])</f>
        <v>44879</v>
      </c>
      <c r="AC6448" s="6">
        <v>44980</v>
      </c>
      <c r="AD6448" s="5" t="s">
        <v>44</v>
      </c>
      <c r="AE6448" s="5" t="str">
        <f>VLOOKUP(DatosTransformados[[#This Row],[Customer Segment Hidden]],Tabla3[#All],2,FALSE)</f>
        <v>Medium</v>
      </c>
      <c r="AF6448" s="12">
        <v>39.528198798902771</v>
      </c>
      <c r="AG6448" s="5">
        <v>4</v>
      </c>
      <c r="AH6448" s="5" t="s">
        <v>49</v>
      </c>
      <c r="AI6448" s="5" t="str">
        <f>IFERROR(VLOOKUP(DatosTransformados[[#This Row],[Preferred Contact Method Hidden]],Tabla3[#All],2,FALSE),DatosTransformados[[#This Row],[Preferred Contact Method Hidden]])</f>
        <v>Phone</v>
      </c>
      <c r="AJ6448" s="5" t="str">
        <f>VLOOKUP(DatosTransformados[[#This Row],[Applied Discount Hidden]],Tabla3[#All],2,FALSE)</f>
        <v>No</v>
      </c>
      <c r="AK6448" s="5" t="b">
        <v>0</v>
      </c>
    </row>
    <row r="6449" spans="1:37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">
        <v>21</v>
      </c>
      <c r="O64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49" s="2" t="s">
        <v>21</v>
      </c>
      <c r="Q6449" s="2">
        <v>0</v>
      </c>
      <c r="R6449" s="2" t="s">
        <v>21</v>
      </c>
      <c r="S6449" s="2" t="s">
        <v>24</v>
      </c>
      <c r="T6449" s="2" t="s">
        <v>123</v>
      </c>
      <c r="U6449" s="2">
        <v>49</v>
      </c>
      <c r="V6449" s="2" t="str">
        <f>PROPER(DatosTransformados[[#This Row],[Payment Method Hidden]])</f>
        <v>Credit Card</v>
      </c>
      <c r="W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449" s="2">
        <v>1740</v>
      </c>
      <c r="Y6449" s="2"/>
      <c r="Z6449" s="2"/>
      <c r="AA6449" s="2" t="s">
        <v>669</v>
      </c>
      <c r="AB6449" s="3">
        <f>DATEVALUE(DatosTransformados[[#This Row],[Contact Date Hidden]])</f>
        <v>44035</v>
      </c>
      <c r="AC6449" s="3">
        <v>43888</v>
      </c>
      <c r="AD6449" s="2" t="s">
        <v>38</v>
      </c>
      <c r="AE6449" s="2" t="str">
        <f>VLOOKUP(DatosTransformados[[#This Row],[Customer Segment Hidden]],Tabla3[#All],2,FALSE)</f>
        <v>Low</v>
      </c>
      <c r="AF6449" s="11">
        <v>45.404729218317378</v>
      </c>
      <c r="AG6449" s="2">
        <v>0</v>
      </c>
      <c r="AH6449" s="2" t="s">
        <v>63</v>
      </c>
      <c r="AI6449" s="2" t="str">
        <f>IFERROR(VLOOKUP(DatosTransformados[[#This Row],[Preferred Contact Method Hidden]],Tabla3[#All],2,FALSE),DatosTransformados[[#This Row],[Preferred Contact Method Hidden]])</f>
        <v>SMS</v>
      </c>
      <c r="AJ6449" s="2" t="str">
        <f>VLOOKUP(DatosTransformados[[#This Row],[Applied Discount Hidden]],Tabla3[#All],2,FALSE)</f>
        <v>No</v>
      </c>
      <c r="AK6449" s="2" t="b">
        <v>0</v>
      </c>
    </row>
    <row r="6450" spans="1:37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">
        <v>21</v>
      </c>
      <c r="O64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0" s="5" t="s">
        <v>21</v>
      </c>
      <c r="Q6450" s="5">
        <v>0</v>
      </c>
      <c r="R6450" s="5" t="s">
        <v>33</v>
      </c>
      <c r="S6450" s="5" t="s">
        <v>52</v>
      </c>
      <c r="T6450" s="5" t="s">
        <v>123</v>
      </c>
      <c r="U6450" s="5">
        <v>29</v>
      </c>
      <c r="V6450" s="5" t="str">
        <f>PROPER(DatosTransformados[[#This Row],[Payment Method Hidden]])</f>
        <v>Credit Card</v>
      </c>
      <c r="W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450" s="5">
        <v>2058</v>
      </c>
      <c r="Y6450" s="5"/>
      <c r="Z6450" s="5"/>
      <c r="AA6450" s="5" t="s">
        <v>2375</v>
      </c>
      <c r="AB6450" s="6">
        <f>DATEVALUE(DatosTransformados[[#This Row],[Contact Date Hidden]])</f>
        <v>44167</v>
      </c>
      <c r="AC6450" s="6">
        <v>45028</v>
      </c>
      <c r="AD6450" s="5" t="s">
        <v>28</v>
      </c>
      <c r="AE6450" s="5" t="str">
        <f>VLOOKUP(DatosTransformados[[#This Row],[Customer Segment Hidden]],Tabla3[#All],2,FALSE)</f>
        <v>High</v>
      </c>
      <c r="AF6450" s="12">
        <v>32.189387307815807</v>
      </c>
      <c r="AG6450" s="5">
        <v>0</v>
      </c>
      <c r="AH6450" s="5" t="s">
        <v>63</v>
      </c>
      <c r="AI6450" s="5" t="str">
        <f>IFERROR(VLOOKUP(DatosTransformados[[#This Row],[Preferred Contact Method Hidden]],Tabla3[#All],2,FALSE),DatosTransformados[[#This Row],[Preferred Contact Method Hidden]])</f>
        <v>SMS</v>
      </c>
      <c r="AJ6450" s="5" t="str">
        <f>VLOOKUP(DatosTransformados[[#This Row],[Applied Discount Hidden]],Tabla3[#All],2,FALSE)</f>
        <v>Yes</v>
      </c>
      <c r="AK6450" s="5" t="b">
        <v>1</v>
      </c>
    </row>
    <row r="6451" spans="1:37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">
        <v>21</v>
      </c>
      <c r="O64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1" s="2" t="s">
        <v>21</v>
      </c>
      <c r="Q6451" s="2">
        <v>0</v>
      </c>
      <c r="R6451" s="2" t="s">
        <v>21</v>
      </c>
      <c r="S6451" s="2" t="s">
        <v>34</v>
      </c>
      <c r="T6451" s="2" t="s">
        <v>25</v>
      </c>
      <c r="U6451" s="2">
        <v>11</v>
      </c>
      <c r="V6451" s="2" t="str">
        <f>PROPER(DatosTransformados[[#This Row],[Payment Method Hidden]])</f>
        <v>Credit Card</v>
      </c>
      <c r="W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451" s="2">
        <v>16</v>
      </c>
      <c r="Y6451" s="2" t="s">
        <v>134</v>
      </c>
      <c r="Z6451" s="2" t="s">
        <v>375</v>
      </c>
      <c r="AA6451" s="2" t="s">
        <v>8659</v>
      </c>
      <c r="AB6451" s="3">
        <f>DATEVALUE(DatosTransformados[[#This Row],[Contact Date Hidden]])</f>
        <v>44915</v>
      </c>
      <c r="AC6451" s="3">
        <v>45274</v>
      </c>
      <c r="AD6451" s="2" t="s">
        <v>44</v>
      </c>
      <c r="AE6451" s="2" t="str">
        <f>VLOOKUP(DatosTransformados[[#This Row],[Customer Segment Hidden]],Tabla3[#All],2,FALSE)</f>
        <v>Medium</v>
      </c>
      <c r="AF6451" s="11">
        <v>12.815802925095671</v>
      </c>
      <c r="AG6451" s="2">
        <v>1</v>
      </c>
      <c r="AH6451" s="2" t="s">
        <v>29</v>
      </c>
      <c r="AI6451" s="2" t="str">
        <f>IFERROR(VLOOKUP(DatosTransformados[[#This Row],[Preferred Contact Method Hidden]],Tabla3[#All],2,FALSE),DatosTransformados[[#This Row],[Preferred Contact Method Hidden]])</f>
        <v>Email</v>
      </c>
      <c r="AJ6451" s="2" t="str">
        <f>VLOOKUP(DatosTransformados[[#This Row],[Applied Discount Hidden]],Tabla3[#All],2,FALSE)</f>
        <v>No</v>
      </c>
      <c r="AK6451" s="2" t="b">
        <v>0</v>
      </c>
    </row>
    <row r="6452" spans="1:37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">
        <v>21</v>
      </c>
      <c r="O64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2" s="5" t="s">
        <v>21</v>
      </c>
      <c r="Q6452" s="5">
        <v>0</v>
      </c>
      <c r="R6452" s="5" t="s">
        <v>21</v>
      </c>
      <c r="S6452" s="5" t="s">
        <v>34</v>
      </c>
      <c r="T6452" s="5" t="s">
        <v>117</v>
      </c>
      <c r="U6452" s="5">
        <v>8</v>
      </c>
      <c r="V6452" s="5" t="str">
        <f>PROPER(DatosTransformados[[#This Row],[Payment Method Hidden]])</f>
        <v>Direct Debit</v>
      </c>
      <c r="W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52" s="5">
        <v>148</v>
      </c>
      <c r="Y6452" s="5"/>
      <c r="Z6452" s="5"/>
      <c r="AA6452" s="5" t="s">
        <v>2296</v>
      </c>
      <c r="AB6452" s="6">
        <f>DATEVALUE(DatosTransformados[[#This Row],[Contact Date Hidden]])</f>
        <v>43905</v>
      </c>
      <c r="AC6452" s="6">
        <v>44047</v>
      </c>
      <c r="AD6452" s="5" t="s">
        <v>38</v>
      </c>
      <c r="AE6452" s="5" t="str">
        <f>VLOOKUP(DatosTransformados[[#This Row],[Customer Segment Hidden]],Tabla3[#All],2,FALSE)</f>
        <v>Low</v>
      </c>
      <c r="AF6452" s="12">
        <v>8.8486953743157333</v>
      </c>
      <c r="AG6452" s="5">
        <v>5</v>
      </c>
      <c r="AH6452" s="5" t="s">
        <v>29</v>
      </c>
      <c r="AI6452" s="5" t="str">
        <f>IFERROR(VLOOKUP(DatosTransformados[[#This Row],[Preferred Contact Method Hidden]],Tabla3[#All],2,FALSE),DatosTransformados[[#This Row],[Preferred Contact Method Hidden]])</f>
        <v>Email</v>
      </c>
      <c r="AJ6452" s="5" t="str">
        <f>VLOOKUP(DatosTransformados[[#This Row],[Applied Discount Hidden]],Tabla3[#All],2,FALSE)</f>
        <v>No</v>
      </c>
      <c r="AK6452" s="5" t="b">
        <v>0</v>
      </c>
    </row>
    <row r="6453" spans="1:37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">
        <v>21</v>
      </c>
      <c r="O64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3" s="2" t="s">
        <v>21</v>
      </c>
      <c r="Q6453" s="2">
        <v>0</v>
      </c>
      <c r="R6453" s="2" t="s">
        <v>33</v>
      </c>
      <c r="S6453" s="2" t="s">
        <v>24</v>
      </c>
      <c r="T6453" s="2" t="s">
        <v>207</v>
      </c>
      <c r="U6453" s="2">
        <v>40</v>
      </c>
      <c r="V6453" s="2" t="str">
        <f>PROPER(DatosTransformados[[#This Row],[Payment Method Hidden]])</f>
        <v>Paper Check</v>
      </c>
      <c r="W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453" s="2">
        <v>40</v>
      </c>
      <c r="Y6453" s="2" t="s">
        <v>156</v>
      </c>
      <c r="Z6453" s="2" t="s">
        <v>351</v>
      </c>
      <c r="AA6453" s="2" t="s">
        <v>5440</v>
      </c>
      <c r="AB6453" s="3">
        <f>DATEVALUE(DatosTransformados[[#This Row],[Contact Date Hidden]])</f>
        <v>43875</v>
      </c>
      <c r="AC6453" s="3">
        <v>44008</v>
      </c>
      <c r="AD6453" s="2" t="s">
        <v>38</v>
      </c>
      <c r="AE6453" s="2" t="str">
        <f>VLOOKUP(DatosTransformados[[#This Row],[Customer Segment Hidden]],Tabla3[#All],2,FALSE)</f>
        <v>Low</v>
      </c>
      <c r="AF6453" s="11">
        <v>35.702190245926793</v>
      </c>
      <c r="AG6453" s="2">
        <v>1</v>
      </c>
      <c r="AH6453" s="2" t="s">
        <v>63</v>
      </c>
      <c r="AI6453" s="2" t="str">
        <f>IFERROR(VLOOKUP(DatosTransformados[[#This Row],[Preferred Contact Method Hidden]],Tabla3[#All],2,FALSE),DatosTransformados[[#This Row],[Preferred Contact Method Hidden]])</f>
        <v>SMS</v>
      </c>
      <c r="AJ6453" s="2" t="str">
        <f>VLOOKUP(DatosTransformados[[#This Row],[Applied Discount Hidden]],Tabla3[#All],2,FALSE)</f>
        <v>Yes</v>
      </c>
      <c r="AK6453" s="2" t="b">
        <v>1</v>
      </c>
    </row>
    <row r="6454" spans="1:37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">
        <v>21</v>
      </c>
      <c r="O64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4" s="5" t="s">
        <v>21</v>
      </c>
      <c r="Q6454" s="5">
        <v>0</v>
      </c>
      <c r="R6454" s="5" t="s">
        <v>21</v>
      </c>
      <c r="S6454" s="5" t="s">
        <v>52</v>
      </c>
      <c r="T6454" s="5" t="s">
        <v>117</v>
      </c>
      <c r="U6454" s="5">
        <v>12</v>
      </c>
      <c r="V6454" s="5" t="str">
        <f>PROPER(DatosTransformados[[#This Row],[Payment Method Hidden]])</f>
        <v>Direct Debit</v>
      </c>
      <c r="W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454" s="5">
        <v>543</v>
      </c>
      <c r="Y6454" s="5"/>
      <c r="Z6454" s="5"/>
      <c r="AA6454" s="5" t="s">
        <v>645</v>
      </c>
      <c r="AB6454" s="6">
        <f>DATEVALUE(DatosTransformados[[#This Row],[Contact Date Hidden]])</f>
        <v>44107</v>
      </c>
      <c r="AC6454" s="6">
        <v>44808</v>
      </c>
      <c r="AD6454" s="5" t="s">
        <v>28</v>
      </c>
      <c r="AE6454" s="5" t="str">
        <f>VLOOKUP(DatosTransformados[[#This Row],[Customer Segment Hidden]],Tabla3[#All],2,FALSE)</f>
        <v>High</v>
      </c>
      <c r="AF6454" s="12">
        <v>12.271495983986471</v>
      </c>
      <c r="AG6454" s="5">
        <v>10</v>
      </c>
      <c r="AH6454" s="5" t="s">
        <v>29</v>
      </c>
      <c r="AI6454" s="5" t="str">
        <f>IFERROR(VLOOKUP(DatosTransformados[[#This Row],[Preferred Contact Method Hidden]],Tabla3[#All],2,FALSE),DatosTransformados[[#This Row],[Preferred Contact Method Hidden]])</f>
        <v>Email</v>
      </c>
      <c r="AJ6454" s="5" t="str">
        <f>VLOOKUP(DatosTransformados[[#This Row],[Applied Discount Hidden]],Tabla3[#All],2,FALSE)</f>
        <v>Yes</v>
      </c>
      <c r="AK6454" s="5" t="b">
        <v>1</v>
      </c>
    </row>
    <row r="6455" spans="1:37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">
        <v>21</v>
      </c>
      <c r="O64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5" s="2" t="s">
        <v>33</v>
      </c>
      <c r="Q6455" s="2">
        <v>2</v>
      </c>
      <c r="R6455" s="2" t="s">
        <v>21</v>
      </c>
      <c r="S6455" s="2" t="s">
        <v>24</v>
      </c>
      <c r="T6455" s="2" t="s">
        <v>123</v>
      </c>
      <c r="U6455" s="2">
        <v>21</v>
      </c>
      <c r="V6455" s="2" t="str">
        <f>PROPER(DatosTransformados[[#This Row],[Payment Method Hidden]])</f>
        <v>Credit Card</v>
      </c>
      <c r="W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455" s="2">
        <v>568</v>
      </c>
      <c r="Y6455" s="2"/>
      <c r="Z6455" s="2"/>
      <c r="AA6455" s="2" t="s">
        <v>274</v>
      </c>
      <c r="AB6455" s="3">
        <f>DATEVALUE(DatosTransformados[[#This Row],[Contact Date Hidden]])</f>
        <v>45028</v>
      </c>
      <c r="AC6455" s="3">
        <v>45254</v>
      </c>
      <c r="AD6455" s="2" t="s">
        <v>28</v>
      </c>
      <c r="AE6455" s="2" t="str">
        <f>VLOOKUP(DatosTransformados[[#This Row],[Customer Segment Hidden]],Tabla3[#All],2,FALSE)</f>
        <v>High</v>
      </c>
      <c r="AF6455" s="11">
        <v>22.80290198936461</v>
      </c>
      <c r="AG6455" s="2">
        <v>5</v>
      </c>
      <c r="AH6455" s="2" t="s">
        <v>49</v>
      </c>
      <c r="AI6455" s="2" t="str">
        <f>IFERROR(VLOOKUP(DatosTransformados[[#This Row],[Preferred Contact Method Hidden]],Tabla3[#All],2,FALSE),DatosTransformados[[#This Row],[Preferred Contact Method Hidden]])</f>
        <v>Phone</v>
      </c>
      <c r="AJ6455" s="2" t="str">
        <f>VLOOKUP(DatosTransformados[[#This Row],[Applied Discount Hidden]],Tabla3[#All],2,FALSE)</f>
        <v>No</v>
      </c>
      <c r="AK6455" s="2" t="b">
        <v>0</v>
      </c>
    </row>
    <row r="6456" spans="1:37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">
        <v>21</v>
      </c>
      <c r="O64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6" s="5" t="s">
        <v>21</v>
      </c>
      <c r="Q6456" s="5">
        <v>0</v>
      </c>
      <c r="R6456" s="5" t="s">
        <v>21</v>
      </c>
      <c r="S6456" s="5" t="s">
        <v>34</v>
      </c>
      <c r="T6456" s="5" t="s">
        <v>117</v>
      </c>
      <c r="U6456" s="5">
        <v>66</v>
      </c>
      <c r="V6456" s="5" t="str">
        <f>PROPER(DatosTransformados[[#This Row],[Payment Method Hidden]])</f>
        <v>Direct Debit</v>
      </c>
      <c r="W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X6456" s="5">
        <v>4144</v>
      </c>
      <c r="Y6456" s="5"/>
      <c r="Z6456" s="5"/>
      <c r="AA6456" s="5" t="s">
        <v>3113</v>
      </c>
      <c r="AB6456" s="6">
        <f>DATEVALUE(DatosTransformados[[#This Row],[Contact Date Hidden]])</f>
        <v>44206</v>
      </c>
      <c r="AC6456" s="6">
        <v>44312</v>
      </c>
      <c r="AD6456" s="5" t="s">
        <v>28</v>
      </c>
      <c r="AE6456" s="5" t="str">
        <f>VLOOKUP(DatosTransformados[[#This Row],[Customer Segment Hidden]],Tabla3[#All],2,FALSE)</f>
        <v>High</v>
      </c>
      <c r="AF6456" s="12">
        <v>56.830171270362356</v>
      </c>
      <c r="AG6456" s="5">
        <v>3</v>
      </c>
      <c r="AH6456" s="5" t="s">
        <v>29</v>
      </c>
      <c r="AI6456" s="5" t="str">
        <f>IFERROR(VLOOKUP(DatosTransformados[[#This Row],[Preferred Contact Method Hidden]],Tabla3[#All],2,FALSE),DatosTransformados[[#This Row],[Preferred Contact Method Hidden]])</f>
        <v>Email</v>
      </c>
      <c r="AJ6456" s="5" t="str">
        <f>VLOOKUP(DatosTransformados[[#This Row],[Applied Discount Hidden]],Tabla3[#All],2,FALSE)</f>
        <v>No</v>
      </c>
      <c r="AK6456" s="5" t="b">
        <v>0</v>
      </c>
    </row>
    <row r="6457" spans="1:37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">
        <v>21</v>
      </c>
      <c r="O64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7" s="2" t="s">
        <v>33</v>
      </c>
      <c r="Q6457" s="2">
        <v>3</v>
      </c>
      <c r="R6457" s="2" t="s">
        <v>33</v>
      </c>
      <c r="S6457" s="2" t="s">
        <v>34</v>
      </c>
      <c r="T6457" s="2" t="s">
        <v>117</v>
      </c>
      <c r="U6457" s="2">
        <v>47</v>
      </c>
      <c r="V6457" s="2" t="str">
        <f>PROPER(DatosTransformados[[#This Row],[Payment Method Hidden]])</f>
        <v>Direct Debit</v>
      </c>
      <c r="W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457" s="2">
        <v>3017</v>
      </c>
      <c r="Y6457" s="2"/>
      <c r="Z6457" s="2"/>
      <c r="AA6457" s="2" t="s">
        <v>661</v>
      </c>
      <c r="AB6457" s="3">
        <f>DATEVALUE(DatosTransformados[[#This Row],[Contact Date Hidden]])</f>
        <v>44548</v>
      </c>
      <c r="AC6457" s="3">
        <v>45147</v>
      </c>
      <c r="AD6457" s="2" t="s">
        <v>28</v>
      </c>
      <c r="AE6457" s="2" t="str">
        <f>VLOOKUP(DatosTransformados[[#This Row],[Customer Segment Hidden]],Tabla3[#All],2,FALSE)</f>
        <v>High</v>
      </c>
      <c r="AF6457" s="11">
        <v>49.266847108562729</v>
      </c>
      <c r="AG6457" s="2">
        <v>6</v>
      </c>
      <c r="AH6457" s="2" t="s">
        <v>63</v>
      </c>
      <c r="AI6457" s="2" t="str">
        <f>IFERROR(VLOOKUP(DatosTransformados[[#This Row],[Preferred Contact Method Hidden]],Tabla3[#All],2,FALSE),DatosTransformados[[#This Row],[Preferred Contact Method Hidden]])</f>
        <v>SMS</v>
      </c>
      <c r="AJ6457" s="2" t="str">
        <f>VLOOKUP(DatosTransformados[[#This Row],[Applied Discount Hidden]],Tabla3[#All],2,FALSE)</f>
        <v>No</v>
      </c>
      <c r="AK6457" s="2" t="b">
        <v>0</v>
      </c>
    </row>
    <row r="6458" spans="1:37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">
        <v>21</v>
      </c>
      <c r="O64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8" s="5" t="s">
        <v>21</v>
      </c>
      <c r="Q6458" s="5">
        <v>0</v>
      </c>
      <c r="R6458" s="5" t="s">
        <v>21</v>
      </c>
      <c r="S6458" s="5" t="s">
        <v>24</v>
      </c>
      <c r="T6458" s="5" t="s">
        <v>117</v>
      </c>
      <c r="U6458" s="5">
        <v>7</v>
      </c>
      <c r="V6458" s="5" t="str">
        <f>PROPER(DatosTransformados[[#This Row],[Payment Method Hidden]])</f>
        <v>Direct Debit</v>
      </c>
      <c r="W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458" s="5">
        <v>12</v>
      </c>
      <c r="Y6458" s="5"/>
      <c r="Z6458" s="5"/>
      <c r="AA6458" s="5" t="s">
        <v>397</v>
      </c>
      <c r="AB6458" s="6">
        <f>DATEVALUE(DatosTransformados[[#This Row],[Contact Date Hidden]])</f>
        <v>44241</v>
      </c>
      <c r="AC6458" s="6">
        <v>44525</v>
      </c>
      <c r="AD6458" s="5" t="s">
        <v>28</v>
      </c>
      <c r="AE6458" s="5" t="str">
        <f>VLOOKUP(DatosTransformados[[#This Row],[Customer Segment Hidden]],Tabla3[#All],2,FALSE)</f>
        <v>High</v>
      </c>
      <c r="AF6458" s="12">
        <v>5.7710430683825109</v>
      </c>
      <c r="AG6458" s="5">
        <v>3</v>
      </c>
      <c r="AH6458" s="5" t="s">
        <v>49</v>
      </c>
      <c r="AI6458" s="5" t="str">
        <f>IFERROR(VLOOKUP(DatosTransformados[[#This Row],[Preferred Contact Method Hidden]],Tabla3[#All],2,FALSE),DatosTransformados[[#This Row],[Preferred Contact Method Hidden]])</f>
        <v>Phone</v>
      </c>
      <c r="AJ6458" s="5" t="str">
        <f>VLOOKUP(DatosTransformados[[#This Row],[Applied Discount Hidden]],Tabla3[#All],2,FALSE)</f>
        <v>No</v>
      </c>
      <c r="AK6458" s="5" t="b">
        <v>0</v>
      </c>
    </row>
    <row r="6459" spans="1:37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">
        <v>21</v>
      </c>
      <c r="O64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59" s="2" t="s">
        <v>21</v>
      </c>
      <c r="Q6459" s="2">
        <v>0</v>
      </c>
      <c r="R6459" s="2" t="s">
        <v>21</v>
      </c>
      <c r="S6459" s="2" t="s">
        <v>52</v>
      </c>
      <c r="T6459" s="2" t="s">
        <v>117</v>
      </c>
      <c r="U6459" s="2">
        <v>13</v>
      </c>
      <c r="V6459" s="2" t="str">
        <f>PROPER(DatosTransformados[[#This Row],[Payment Method Hidden]])</f>
        <v>Direct Debit</v>
      </c>
      <c r="W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459" s="2">
        <v>731</v>
      </c>
      <c r="Y6459" s="2"/>
      <c r="Z6459" s="2"/>
      <c r="AA6459" s="2" t="s">
        <v>4925</v>
      </c>
      <c r="AB6459" s="3">
        <f>DATEVALUE(DatosTransformados[[#This Row],[Contact Date Hidden]])</f>
        <v>44943</v>
      </c>
      <c r="AC6459" s="3">
        <v>44568</v>
      </c>
      <c r="AD6459" s="2" t="s">
        <v>38</v>
      </c>
      <c r="AE6459" s="2" t="str">
        <f>VLOOKUP(DatosTransformados[[#This Row],[Customer Segment Hidden]],Tabla3[#All],2,FALSE)</f>
        <v>Low</v>
      </c>
      <c r="AF6459" s="11">
        <v>13.916832545646241</v>
      </c>
      <c r="AG6459" s="2">
        <v>5</v>
      </c>
      <c r="AH6459" s="2" t="s">
        <v>63</v>
      </c>
      <c r="AI6459" s="2" t="str">
        <f>IFERROR(VLOOKUP(DatosTransformados[[#This Row],[Preferred Contact Method Hidden]],Tabla3[#All],2,FALSE),DatosTransformados[[#This Row],[Preferred Contact Method Hidden]])</f>
        <v>SMS</v>
      </c>
      <c r="AJ6459" s="2" t="str">
        <f>VLOOKUP(DatosTransformados[[#This Row],[Applied Discount Hidden]],Tabla3[#All],2,FALSE)</f>
        <v>Yes</v>
      </c>
      <c r="AK6459" s="2" t="b">
        <v>1</v>
      </c>
    </row>
    <row r="6460" spans="1:37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">
        <v>21</v>
      </c>
      <c r="O64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0" s="5" t="s">
        <v>21</v>
      </c>
      <c r="Q6460" s="5">
        <v>0</v>
      </c>
      <c r="R6460" s="5" t="s">
        <v>21</v>
      </c>
      <c r="S6460" s="5" t="s">
        <v>24</v>
      </c>
      <c r="T6460" s="5" t="s">
        <v>123</v>
      </c>
      <c r="U6460" s="5">
        <v>20</v>
      </c>
      <c r="V6460" s="5" t="str">
        <f>PROPER(DatosTransformados[[#This Row],[Payment Method Hidden]])</f>
        <v>Credit Card</v>
      </c>
      <c r="W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X6460" s="5">
        <v>134</v>
      </c>
      <c r="Y6460" s="5" t="s">
        <v>42</v>
      </c>
      <c r="Z6460" s="5" t="s">
        <v>184</v>
      </c>
      <c r="AA6460" s="5" t="s">
        <v>4134</v>
      </c>
      <c r="AB6460" s="6">
        <f>DATEVALUE(DatosTransformados[[#This Row],[Contact Date Hidden]])</f>
        <v>45262</v>
      </c>
      <c r="AC6460" s="6">
        <v>44051</v>
      </c>
      <c r="AD6460" s="5" t="s">
        <v>44</v>
      </c>
      <c r="AE6460" s="5" t="str">
        <f>VLOOKUP(DatosTransformados[[#This Row],[Customer Segment Hidden]],Tabla3[#All],2,FALSE)</f>
        <v>Medium</v>
      </c>
      <c r="AF6460" s="12">
        <v>22.782551376883731</v>
      </c>
      <c r="AG6460" s="5">
        <v>3</v>
      </c>
      <c r="AH6460" s="5" t="s">
        <v>49</v>
      </c>
      <c r="AI6460" s="5" t="str">
        <f>IFERROR(VLOOKUP(DatosTransformados[[#This Row],[Preferred Contact Method Hidden]],Tabla3[#All],2,FALSE),DatosTransformados[[#This Row],[Preferred Contact Method Hidden]])</f>
        <v>Phone</v>
      </c>
      <c r="AJ6460" s="5" t="str">
        <f>VLOOKUP(DatosTransformados[[#This Row],[Applied Discount Hidden]],Tabla3[#All],2,FALSE)</f>
        <v>Yes</v>
      </c>
      <c r="AK6460" s="5" t="b">
        <v>1</v>
      </c>
    </row>
    <row r="6461" spans="1:37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">
        <v>21</v>
      </c>
      <c r="O64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1" s="2" t="s">
        <v>21</v>
      </c>
      <c r="Q6461" s="2">
        <v>0</v>
      </c>
      <c r="R6461" s="2" t="s">
        <v>33</v>
      </c>
      <c r="S6461" s="2" t="s">
        <v>34</v>
      </c>
      <c r="T6461" s="2" t="s">
        <v>35</v>
      </c>
      <c r="U6461" s="2">
        <v>42</v>
      </c>
      <c r="V6461" s="2" t="str">
        <f>PROPER(DatosTransformados[[#This Row],[Payment Method Hidden]])</f>
        <v>Direct Debit</v>
      </c>
      <c r="W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461" s="2">
        <v>2565</v>
      </c>
      <c r="Y6461" s="2"/>
      <c r="Z6461" s="2"/>
      <c r="AA6461" s="2" t="s">
        <v>817</v>
      </c>
      <c r="AB6461" s="3">
        <f>DATEVALUE(DatosTransformados[[#This Row],[Contact Date Hidden]])</f>
        <v>44541</v>
      </c>
      <c r="AC6461" s="3">
        <v>44508</v>
      </c>
      <c r="AD6461" s="2" t="s">
        <v>44</v>
      </c>
      <c r="AE6461" s="2" t="str">
        <f>VLOOKUP(DatosTransformados[[#This Row],[Customer Segment Hidden]],Tabla3[#All],2,FALSE)</f>
        <v>Medium</v>
      </c>
      <c r="AF6461" s="11">
        <v>45.095845233463777</v>
      </c>
      <c r="AG6461" s="2">
        <v>2</v>
      </c>
      <c r="AH6461" s="2" t="s">
        <v>49</v>
      </c>
      <c r="AI6461" s="2" t="str">
        <f>IFERROR(VLOOKUP(DatosTransformados[[#This Row],[Preferred Contact Method Hidden]],Tabla3[#All],2,FALSE),DatosTransformados[[#This Row],[Preferred Contact Method Hidden]])</f>
        <v>Phone</v>
      </c>
      <c r="AJ6461" s="2" t="str">
        <f>VLOOKUP(DatosTransformados[[#This Row],[Applied Discount Hidden]],Tabla3[#All],2,FALSE)</f>
        <v>No</v>
      </c>
      <c r="AK6461" s="2" t="b">
        <v>0</v>
      </c>
    </row>
    <row r="6462" spans="1:37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">
        <v>21</v>
      </c>
      <c r="O64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2" s="5" t="s">
        <v>21</v>
      </c>
      <c r="Q6462" s="5">
        <v>0</v>
      </c>
      <c r="R6462" s="5" t="s">
        <v>33</v>
      </c>
      <c r="S6462" s="5" t="s">
        <v>24</v>
      </c>
      <c r="T6462" s="5" t="s">
        <v>123</v>
      </c>
      <c r="U6462" s="5">
        <v>19</v>
      </c>
      <c r="V6462" s="5" t="str">
        <f>PROPER(DatosTransformados[[#This Row],[Payment Method Hidden]])</f>
        <v>Credit Card</v>
      </c>
      <c r="W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462" s="5">
        <v>419</v>
      </c>
      <c r="Y6462" s="5"/>
      <c r="Z6462" s="5"/>
      <c r="AA6462" s="5" t="s">
        <v>7533</v>
      </c>
      <c r="AB6462" s="6">
        <f>DATEVALUE(DatosTransformados[[#This Row],[Contact Date Hidden]])</f>
        <v>44176</v>
      </c>
      <c r="AC6462" s="6">
        <v>43901</v>
      </c>
      <c r="AD6462" s="5" t="s">
        <v>38</v>
      </c>
      <c r="AE6462" s="5" t="str">
        <f>VLOOKUP(DatosTransformados[[#This Row],[Customer Segment Hidden]],Tabla3[#All],2,FALSE)</f>
        <v>Low</v>
      </c>
      <c r="AF6462" s="12">
        <v>19.504976248305891</v>
      </c>
      <c r="AG6462" s="5">
        <v>1</v>
      </c>
      <c r="AH6462" s="5" t="s">
        <v>49</v>
      </c>
      <c r="AI6462" s="5" t="str">
        <f>IFERROR(VLOOKUP(DatosTransformados[[#This Row],[Preferred Contact Method Hidden]],Tabla3[#All],2,FALSE),DatosTransformados[[#This Row],[Preferred Contact Method Hidden]])</f>
        <v>Phone</v>
      </c>
      <c r="AJ6462" s="5" t="str">
        <f>VLOOKUP(DatosTransformados[[#This Row],[Applied Discount Hidden]],Tabla3[#All],2,FALSE)</f>
        <v>Yes</v>
      </c>
      <c r="AK6462" s="5" t="b">
        <v>1</v>
      </c>
    </row>
    <row r="6463" spans="1:37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">
        <v>21</v>
      </c>
      <c r="O64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3" s="2" t="s">
        <v>21</v>
      </c>
      <c r="Q6463" s="2">
        <v>0</v>
      </c>
      <c r="R6463" s="2" t="s">
        <v>21</v>
      </c>
      <c r="S6463" s="2" t="s">
        <v>24</v>
      </c>
      <c r="T6463" s="2" t="s">
        <v>25</v>
      </c>
      <c r="U6463" s="2">
        <v>42</v>
      </c>
      <c r="V6463" s="2" t="str">
        <f>PROPER(DatosTransformados[[#This Row],[Payment Method Hidden]])</f>
        <v>Credit Card</v>
      </c>
      <c r="W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463" s="2">
        <v>42</v>
      </c>
      <c r="Y6463" s="2" t="s">
        <v>42</v>
      </c>
      <c r="Z6463" s="2" t="s">
        <v>184</v>
      </c>
      <c r="AA6463" s="2" t="s">
        <v>3355</v>
      </c>
      <c r="AB6463" s="3">
        <f>DATEVALUE(DatosTransformados[[#This Row],[Contact Date Hidden]])</f>
        <v>44006</v>
      </c>
      <c r="AC6463" s="3">
        <v>44178</v>
      </c>
      <c r="AD6463" s="2" t="s">
        <v>38</v>
      </c>
      <c r="AE6463" s="2" t="str">
        <f>VLOOKUP(DatosTransformados[[#This Row],[Customer Segment Hidden]],Tabla3[#All],2,FALSE)</f>
        <v>Low</v>
      </c>
      <c r="AF6463" s="11">
        <v>36.102217608258293</v>
      </c>
      <c r="AG6463" s="2">
        <v>1</v>
      </c>
      <c r="AH6463" s="2" t="s">
        <v>63</v>
      </c>
      <c r="AI6463" s="2" t="str">
        <f>IFERROR(VLOOKUP(DatosTransformados[[#This Row],[Preferred Contact Method Hidden]],Tabla3[#All],2,FALSE),DatosTransformados[[#This Row],[Preferred Contact Method Hidden]])</f>
        <v>SMS</v>
      </c>
      <c r="AJ6463" s="2" t="str">
        <f>VLOOKUP(DatosTransformados[[#This Row],[Applied Discount Hidden]],Tabla3[#All],2,FALSE)</f>
        <v>Yes</v>
      </c>
      <c r="AK6463" s="2" t="b">
        <v>1</v>
      </c>
    </row>
    <row r="6464" spans="1:37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">
        <v>21</v>
      </c>
      <c r="O64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4" s="5" t="s">
        <v>33</v>
      </c>
      <c r="Q6464" s="5">
        <v>6</v>
      </c>
      <c r="R6464" s="5" t="s">
        <v>21</v>
      </c>
      <c r="S6464" s="5" t="s">
        <v>24</v>
      </c>
      <c r="T6464" s="5" t="s">
        <v>35</v>
      </c>
      <c r="U6464" s="5">
        <v>35</v>
      </c>
      <c r="V6464" s="5" t="str">
        <f>PROPER(DatosTransformados[[#This Row],[Payment Method Hidden]])</f>
        <v>Direct Debit</v>
      </c>
      <c r="W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464" s="5">
        <v>548</v>
      </c>
      <c r="Y6464" s="5"/>
      <c r="Z6464" s="5"/>
      <c r="AA6464" s="5" t="s">
        <v>1317</v>
      </c>
      <c r="AB6464" s="6">
        <f>DATEVALUE(DatosTransformados[[#This Row],[Contact Date Hidden]])</f>
        <v>44425</v>
      </c>
      <c r="AC6464" s="6">
        <v>44821</v>
      </c>
      <c r="AD6464" s="5" t="s">
        <v>38</v>
      </c>
      <c r="AE6464" s="5" t="str">
        <f>VLOOKUP(DatosTransformados[[#This Row],[Customer Segment Hidden]],Tabla3[#All],2,FALSE)</f>
        <v>Low</v>
      </c>
      <c r="AF6464" s="12">
        <v>29.35818060095027</v>
      </c>
      <c r="AG6464" s="5">
        <v>10</v>
      </c>
      <c r="AH6464" s="5" t="s">
        <v>29</v>
      </c>
      <c r="AI6464" s="5" t="str">
        <f>IFERROR(VLOOKUP(DatosTransformados[[#This Row],[Preferred Contact Method Hidden]],Tabla3[#All],2,FALSE),DatosTransformados[[#This Row],[Preferred Contact Method Hidden]])</f>
        <v>Email</v>
      </c>
      <c r="AJ6464" s="5" t="str">
        <f>VLOOKUP(DatosTransformados[[#This Row],[Applied Discount Hidden]],Tabla3[#All],2,FALSE)</f>
        <v>No</v>
      </c>
      <c r="AK6464" s="5" t="b">
        <v>0</v>
      </c>
    </row>
    <row r="6465" spans="1:37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">
        <v>21</v>
      </c>
      <c r="O64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5" s="2" t="s">
        <v>33</v>
      </c>
      <c r="Q6465" s="2">
        <v>2</v>
      </c>
      <c r="R6465" s="2" t="s">
        <v>21</v>
      </c>
      <c r="S6465" s="2" t="s">
        <v>34</v>
      </c>
      <c r="T6465" s="2" t="s">
        <v>25</v>
      </c>
      <c r="U6465" s="2">
        <v>8</v>
      </c>
      <c r="V6465" s="2" t="str">
        <f>PROPER(DatosTransformados[[#This Row],[Payment Method Hidden]])</f>
        <v>Credit Card</v>
      </c>
      <c r="W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465" s="2">
        <v>70</v>
      </c>
      <c r="Y6465" s="2"/>
      <c r="Z6465" s="2"/>
      <c r="AA6465" s="2" t="s">
        <v>1981</v>
      </c>
      <c r="AB6465" s="3">
        <f>DATEVALUE(DatosTransformados[[#This Row],[Contact Date Hidden]])</f>
        <v>45178</v>
      </c>
      <c r="AC6465" s="3">
        <v>44790</v>
      </c>
      <c r="AD6465" s="2" t="s">
        <v>38</v>
      </c>
      <c r="AE6465" s="2" t="str">
        <f>VLOOKUP(DatosTransformados[[#This Row],[Customer Segment Hidden]],Tabla3[#All],2,FALSE)</f>
        <v>Low</v>
      </c>
      <c r="AF6465" s="11">
        <v>6.5591033480190104</v>
      </c>
      <c r="AG6465" s="2">
        <v>6</v>
      </c>
      <c r="AH6465" s="2" t="s">
        <v>29</v>
      </c>
      <c r="AI6465" s="2" t="str">
        <f>IFERROR(VLOOKUP(DatosTransformados[[#This Row],[Preferred Contact Method Hidden]],Tabla3[#All],2,FALSE),DatosTransformados[[#This Row],[Preferred Contact Method Hidden]])</f>
        <v>Email</v>
      </c>
      <c r="AJ6465" s="2" t="str">
        <f>VLOOKUP(DatosTransformados[[#This Row],[Applied Discount Hidden]],Tabla3[#All],2,FALSE)</f>
        <v>Yes</v>
      </c>
      <c r="AK6465" s="2" t="b">
        <v>1</v>
      </c>
    </row>
    <row r="6466" spans="1:37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">
        <v>21</v>
      </c>
      <c r="O64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6" s="5" t="s">
        <v>21</v>
      </c>
      <c r="Q6466" s="5">
        <v>0</v>
      </c>
      <c r="R6466" s="5" t="s">
        <v>21</v>
      </c>
      <c r="S6466" s="5" t="s">
        <v>34</v>
      </c>
      <c r="T6466" s="5" t="s">
        <v>123</v>
      </c>
      <c r="U6466" s="5">
        <v>57</v>
      </c>
      <c r="V6466" s="5" t="str">
        <f>PROPER(DatosTransformados[[#This Row],[Payment Method Hidden]])</f>
        <v>Credit Card</v>
      </c>
      <c r="W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X6466" s="5">
        <v>2934</v>
      </c>
      <c r="Y6466" s="5"/>
      <c r="Z6466" s="5"/>
      <c r="AA6466" s="5" t="s">
        <v>2556</v>
      </c>
      <c r="AB6466" s="6">
        <f>DATEVALUE(DatosTransformados[[#This Row],[Contact Date Hidden]])</f>
        <v>44196</v>
      </c>
      <c r="AC6466" s="6">
        <v>45073</v>
      </c>
      <c r="AD6466" s="5" t="s">
        <v>44</v>
      </c>
      <c r="AE6466" s="5" t="str">
        <f>VLOOKUP(DatosTransformados[[#This Row],[Customer Segment Hidden]],Tabla3[#All],2,FALSE)</f>
        <v>Medium</v>
      </c>
      <c r="AF6466" s="12">
        <v>67.151195684939225</v>
      </c>
      <c r="AG6466" s="5">
        <v>5</v>
      </c>
      <c r="AH6466" s="5" t="s">
        <v>29</v>
      </c>
      <c r="AI6466" s="5" t="str">
        <f>IFERROR(VLOOKUP(DatosTransformados[[#This Row],[Preferred Contact Method Hidden]],Tabla3[#All],2,FALSE),DatosTransformados[[#This Row],[Preferred Contact Method Hidden]])</f>
        <v>Email</v>
      </c>
      <c r="AJ6466" s="5" t="str">
        <f>VLOOKUP(DatosTransformados[[#This Row],[Applied Discount Hidden]],Tabla3[#All],2,FALSE)</f>
        <v>No</v>
      </c>
      <c r="AK6466" s="5" t="b">
        <v>0</v>
      </c>
    </row>
    <row r="6467" spans="1:37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">
        <v>21</v>
      </c>
      <c r="O64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7" s="2" t="s">
        <v>21</v>
      </c>
      <c r="Q6467" s="2">
        <v>0</v>
      </c>
      <c r="R6467" s="2" t="s">
        <v>21</v>
      </c>
      <c r="S6467" s="2" t="s">
        <v>24</v>
      </c>
      <c r="T6467" s="2" t="s">
        <v>123</v>
      </c>
      <c r="U6467" s="2">
        <v>44</v>
      </c>
      <c r="V6467" s="2" t="str">
        <f>PROPER(DatosTransformados[[#This Row],[Payment Method Hidden]])</f>
        <v>Credit Card</v>
      </c>
      <c r="W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467" s="2">
        <v>1116</v>
      </c>
      <c r="Y6467" s="2"/>
      <c r="Z6467" s="2"/>
      <c r="AA6467" s="2" t="s">
        <v>4808</v>
      </c>
      <c r="AB6467" s="3">
        <f>DATEVALUE(DatosTransformados[[#This Row],[Contact Date Hidden]])</f>
        <v>44898</v>
      </c>
      <c r="AC6467" s="3">
        <v>44256</v>
      </c>
      <c r="AD6467" s="2" t="s">
        <v>44</v>
      </c>
      <c r="AE6467" s="2" t="str">
        <f>VLOOKUP(DatosTransformados[[#This Row],[Customer Segment Hidden]],Tabla3[#All],2,FALSE)</f>
        <v>Medium</v>
      </c>
      <c r="AF6467" s="11">
        <v>44.804166465181801</v>
      </c>
      <c r="AG6467" s="2">
        <v>7</v>
      </c>
      <c r="AH6467" s="2" t="s">
        <v>49</v>
      </c>
      <c r="AI6467" s="2" t="str">
        <f>IFERROR(VLOOKUP(DatosTransformados[[#This Row],[Preferred Contact Method Hidden]],Tabla3[#All],2,FALSE),DatosTransformados[[#This Row],[Preferred Contact Method Hidden]])</f>
        <v>Phone</v>
      </c>
      <c r="AJ6467" s="2" t="str">
        <f>VLOOKUP(DatosTransformados[[#This Row],[Applied Discount Hidden]],Tabla3[#All],2,FALSE)</f>
        <v>No</v>
      </c>
      <c r="AK6467" s="2" t="b">
        <v>0</v>
      </c>
    </row>
    <row r="6468" spans="1:37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">
        <v>21</v>
      </c>
      <c r="O64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8" s="5" t="s">
        <v>21</v>
      </c>
      <c r="Q6468" s="5">
        <v>0</v>
      </c>
      <c r="R6468" s="5" t="s">
        <v>21</v>
      </c>
      <c r="S6468" s="5" t="s">
        <v>52</v>
      </c>
      <c r="T6468" s="5" t="s">
        <v>123</v>
      </c>
      <c r="U6468" s="5">
        <v>8</v>
      </c>
      <c r="V6468" s="5" t="str">
        <f>PROPER(DatosTransformados[[#This Row],[Payment Method Hidden]])</f>
        <v>Credit Card</v>
      </c>
      <c r="W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468" s="5">
        <v>260</v>
      </c>
      <c r="Y6468" s="5"/>
      <c r="Z6468" s="5"/>
      <c r="AA6468" s="5" t="s">
        <v>2430</v>
      </c>
      <c r="AB6468" s="6">
        <f>DATEVALUE(DatosTransformados[[#This Row],[Contact Date Hidden]])</f>
        <v>44822</v>
      </c>
      <c r="AC6468" s="6">
        <v>44917</v>
      </c>
      <c r="AD6468" s="5" t="s">
        <v>44</v>
      </c>
      <c r="AE6468" s="5" t="str">
        <f>VLOOKUP(DatosTransformados[[#This Row],[Customer Segment Hidden]],Tabla3[#All],2,FALSE)</f>
        <v>Medium</v>
      </c>
      <c r="AF6468" s="12">
        <v>9.1890280566517735</v>
      </c>
      <c r="AG6468" s="5">
        <v>8</v>
      </c>
      <c r="AH6468" s="5" t="s">
        <v>49</v>
      </c>
      <c r="AI6468" s="5" t="str">
        <f>IFERROR(VLOOKUP(DatosTransformados[[#This Row],[Preferred Contact Method Hidden]],Tabla3[#All],2,FALSE),DatosTransformados[[#This Row],[Preferred Contact Method Hidden]])</f>
        <v>Phone</v>
      </c>
      <c r="AJ6468" s="5" t="str">
        <f>VLOOKUP(DatosTransformados[[#This Row],[Applied Discount Hidden]],Tabla3[#All],2,FALSE)</f>
        <v>Yes</v>
      </c>
      <c r="AK6468" s="5" t="b">
        <v>1</v>
      </c>
    </row>
    <row r="6469" spans="1:37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">
        <v>33</v>
      </c>
      <c r="O64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69" s="2" t="s">
        <v>21</v>
      </c>
      <c r="Q6469" s="2">
        <v>0</v>
      </c>
      <c r="R6469" s="2" t="s">
        <v>21</v>
      </c>
      <c r="S6469" s="2" t="s">
        <v>52</v>
      </c>
      <c r="T6469" s="2" t="s">
        <v>117</v>
      </c>
      <c r="U6469" s="2">
        <v>28</v>
      </c>
      <c r="V6469" s="2" t="str">
        <f>PROPER(DatosTransformados[[#This Row],[Payment Method Hidden]])</f>
        <v>Direct Debit</v>
      </c>
      <c r="W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469" s="2">
        <v>712</v>
      </c>
      <c r="Y6469" s="2"/>
      <c r="Z6469" s="2"/>
      <c r="AA6469" s="2" t="s">
        <v>7856</v>
      </c>
      <c r="AB6469" s="3">
        <f>DATEVALUE(DatosTransformados[[#This Row],[Contact Date Hidden]])</f>
        <v>44042</v>
      </c>
      <c r="AC6469" s="3">
        <v>43870</v>
      </c>
      <c r="AD6469" s="2" t="s">
        <v>38</v>
      </c>
      <c r="AE6469" s="2" t="str">
        <f>VLOOKUP(DatosTransformados[[#This Row],[Customer Segment Hidden]],Tabla3[#All],2,FALSE)</f>
        <v>Low</v>
      </c>
      <c r="AF6469" s="11">
        <v>25.035809984727631</v>
      </c>
      <c r="AG6469" s="2">
        <v>0</v>
      </c>
      <c r="AH6469" s="2" t="s">
        <v>29</v>
      </c>
      <c r="AI6469" s="2" t="str">
        <f>IFERROR(VLOOKUP(DatosTransformados[[#This Row],[Preferred Contact Method Hidden]],Tabla3[#All],2,FALSE),DatosTransformados[[#This Row],[Preferred Contact Method Hidden]])</f>
        <v>Email</v>
      </c>
      <c r="AJ6469" s="2" t="str">
        <f>VLOOKUP(DatosTransformados[[#This Row],[Applied Discount Hidden]],Tabla3[#All],2,FALSE)</f>
        <v>Yes</v>
      </c>
      <c r="AK6469" s="2" t="b">
        <v>1</v>
      </c>
    </row>
    <row r="6470" spans="1:37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">
        <v>21</v>
      </c>
      <c r="O64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0" s="5" t="s">
        <v>21</v>
      </c>
      <c r="Q6470" s="5">
        <v>0</v>
      </c>
      <c r="R6470" s="5" t="s">
        <v>21</v>
      </c>
      <c r="S6470" s="5" t="s">
        <v>34</v>
      </c>
      <c r="T6470" s="5" t="s">
        <v>117</v>
      </c>
      <c r="U6470" s="5">
        <v>12</v>
      </c>
      <c r="V6470" s="5" t="str">
        <f>PROPER(DatosTransformados[[#This Row],[Payment Method Hidden]])</f>
        <v>Direct Debit</v>
      </c>
      <c r="W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470" s="5">
        <v>218</v>
      </c>
      <c r="Y6470" s="5"/>
      <c r="Z6470" s="5"/>
      <c r="AA6470" s="5" t="s">
        <v>9056</v>
      </c>
      <c r="AB6470" s="6">
        <f>DATEVALUE(DatosTransformados[[#This Row],[Contact Date Hidden]])</f>
        <v>44225</v>
      </c>
      <c r="AC6470" s="6">
        <v>44359</v>
      </c>
      <c r="AD6470" s="5" t="s">
        <v>38</v>
      </c>
      <c r="AE6470" s="5" t="str">
        <f>VLOOKUP(DatosTransformados[[#This Row],[Customer Segment Hidden]],Tabla3[#All],2,FALSE)</f>
        <v>Low</v>
      </c>
      <c r="AF6470" s="12">
        <v>14.195629691396009</v>
      </c>
      <c r="AG6470" s="5">
        <v>10</v>
      </c>
      <c r="AH6470" s="5" t="s">
        <v>49</v>
      </c>
      <c r="AI6470" s="5" t="str">
        <f>IFERROR(VLOOKUP(DatosTransformados[[#This Row],[Preferred Contact Method Hidden]],Tabla3[#All],2,FALSE),DatosTransformados[[#This Row],[Preferred Contact Method Hidden]])</f>
        <v>Phone</v>
      </c>
      <c r="AJ6470" s="5" t="str">
        <f>VLOOKUP(DatosTransformados[[#This Row],[Applied Discount Hidden]],Tabla3[#All],2,FALSE)</f>
        <v>No</v>
      </c>
      <c r="AK6470" s="5" t="b">
        <v>0</v>
      </c>
    </row>
    <row r="6471" spans="1:37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">
        <v>33</v>
      </c>
      <c r="O64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1" s="2" t="s">
        <v>21</v>
      </c>
      <c r="Q6471" s="2">
        <v>0</v>
      </c>
      <c r="R6471" s="2" t="s">
        <v>21</v>
      </c>
      <c r="S6471" s="2" t="s">
        <v>34</v>
      </c>
      <c r="T6471" s="2" t="s">
        <v>25</v>
      </c>
      <c r="U6471" s="2">
        <v>27</v>
      </c>
      <c r="V6471" s="2" t="str">
        <f>PROPER(DatosTransformados[[#This Row],[Payment Method Hidden]])</f>
        <v>Credit Card</v>
      </c>
      <c r="W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471" s="2">
        <v>1761</v>
      </c>
      <c r="Y6471" s="2"/>
      <c r="Z6471" s="2"/>
      <c r="AA6471" s="2" t="s">
        <v>4099</v>
      </c>
      <c r="AB6471" s="3">
        <f>DATEVALUE(DatosTransformados[[#This Row],[Contact Date Hidden]])</f>
        <v>45244</v>
      </c>
      <c r="AC6471" s="3">
        <v>44126</v>
      </c>
      <c r="AD6471" s="2" t="s">
        <v>44</v>
      </c>
      <c r="AE6471" s="2" t="str">
        <f>VLOOKUP(DatosTransformados[[#This Row],[Customer Segment Hidden]],Tabla3[#All],2,FALSE)</f>
        <v>Medium</v>
      </c>
      <c r="AF6471" s="11">
        <v>27.521083003937029</v>
      </c>
      <c r="AG6471" s="2">
        <v>2</v>
      </c>
      <c r="AH6471" s="2" t="s">
        <v>63</v>
      </c>
      <c r="AI6471" s="2" t="str">
        <f>IFERROR(VLOOKUP(DatosTransformados[[#This Row],[Preferred Contact Method Hidden]],Tabla3[#All],2,FALSE),DatosTransformados[[#This Row],[Preferred Contact Method Hidden]])</f>
        <v>SMS</v>
      </c>
      <c r="AJ6471" s="2" t="str">
        <f>VLOOKUP(DatosTransformados[[#This Row],[Applied Discount Hidden]],Tabla3[#All],2,FALSE)</f>
        <v>No</v>
      </c>
      <c r="AK6471" s="2" t="b">
        <v>0</v>
      </c>
    </row>
    <row r="6472" spans="1:37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">
        <v>21</v>
      </c>
      <c r="O64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2" s="5" t="s">
        <v>21</v>
      </c>
      <c r="Q6472" s="5">
        <v>0</v>
      </c>
      <c r="R6472" s="5" t="s">
        <v>33</v>
      </c>
      <c r="S6472" s="5" t="s">
        <v>34</v>
      </c>
      <c r="T6472" s="5" t="s">
        <v>25</v>
      </c>
      <c r="U6472" s="5">
        <v>62</v>
      </c>
      <c r="V6472" s="5" t="str">
        <f>PROPER(DatosTransformados[[#This Row],[Payment Method Hidden]])</f>
        <v>Credit Card</v>
      </c>
      <c r="W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X6472" s="5">
        <v>2931</v>
      </c>
      <c r="Y6472" s="5" t="s">
        <v>134</v>
      </c>
      <c r="Z6472" s="5" t="s">
        <v>135</v>
      </c>
      <c r="AA6472" s="5" t="s">
        <v>4821</v>
      </c>
      <c r="AB6472" s="6">
        <f>DATEVALUE(DatosTransformados[[#This Row],[Contact Date Hidden]])</f>
        <v>44075</v>
      </c>
      <c r="AC6472" s="6">
        <v>45249</v>
      </c>
      <c r="AD6472" s="5" t="s">
        <v>28</v>
      </c>
      <c r="AE6472" s="5" t="str">
        <f>VLOOKUP(DatosTransformados[[#This Row],[Customer Segment Hidden]],Tabla3[#All],2,FALSE)</f>
        <v>High</v>
      </c>
      <c r="AF6472" s="12">
        <v>62.775872145142507</v>
      </c>
      <c r="AG6472" s="5">
        <v>5</v>
      </c>
      <c r="AH6472" s="5" t="s">
        <v>63</v>
      </c>
      <c r="AI6472" s="5" t="str">
        <f>IFERROR(VLOOKUP(DatosTransformados[[#This Row],[Preferred Contact Method Hidden]],Tabla3[#All],2,FALSE),DatosTransformados[[#This Row],[Preferred Contact Method Hidden]])</f>
        <v>SMS</v>
      </c>
      <c r="AJ6472" s="5" t="str">
        <f>VLOOKUP(DatosTransformados[[#This Row],[Applied Discount Hidden]],Tabla3[#All],2,FALSE)</f>
        <v>Yes</v>
      </c>
      <c r="AK6472" s="5" t="b">
        <v>1</v>
      </c>
    </row>
    <row r="6473" spans="1:37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">
        <v>21</v>
      </c>
      <c r="O64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3" s="2" t="s">
        <v>21</v>
      </c>
      <c r="Q6473" s="2">
        <v>0</v>
      </c>
      <c r="R6473" s="2" t="s">
        <v>21</v>
      </c>
      <c r="S6473" s="2" t="s">
        <v>24</v>
      </c>
      <c r="T6473" s="2" t="s">
        <v>117</v>
      </c>
      <c r="U6473" s="2">
        <v>13</v>
      </c>
      <c r="V6473" s="2" t="str">
        <f>PROPER(DatosTransformados[[#This Row],[Payment Method Hidden]])</f>
        <v>Direct Debit</v>
      </c>
      <c r="W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473" s="2">
        <v>161</v>
      </c>
      <c r="Y6473" s="2"/>
      <c r="Z6473" s="2"/>
      <c r="AA6473" s="2" t="s">
        <v>2640</v>
      </c>
      <c r="AB6473" s="3">
        <f>DATEVALUE(DatosTransformados[[#This Row],[Contact Date Hidden]])</f>
        <v>44461</v>
      </c>
      <c r="AC6473" s="3">
        <v>44666</v>
      </c>
      <c r="AD6473" s="2" t="s">
        <v>44</v>
      </c>
      <c r="AE6473" s="2" t="str">
        <f>VLOOKUP(DatosTransformados[[#This Row],[Customer Segment Hidden]],Tabla3[#All],2,FALSE)</f>
        <v>Medium</v>
      </c>
      <c r="AF6473" s="11">
        <v>14.60175839441764</v>
      </c>
      <c r="AG6473" s="2">
        <v>3</v>
      </c>
      <c r="AH6473" s="2" t="s">
        <v>29</v>
      </c>
      <c r="AI6473" s="2" t="str">
        <f>IFERROR(VLOOKUP(DatosTransformados[[#This Row],[Preferred Contact Method Hidden]],Tabla3[#All],2,FALSE),DatosTransformados[[#This Row],[Preferred Contact Method Hidden]])</f>
        <v>Email</v>
      </c>
      <c r="AJ6473" s="2" t="str">
        <f>VLOOKUP(DatosTransformados[[#This Row],[Applied Discount Hidden]],Tabla3[#All],2,FALSE)</f>
        <v>Yes</v>
      </c>
      <c r="AK6473" s="2" t="b">
        <v>1</v>
      </c>
    </row>
    <row r="6474" spans="1:37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">
        <v>33</v>
      </c>
      <c r="O64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4" s="5" t="s">
        <v>21</v>
      </c>
      <c r="Q6474" s="5">
        <v>0</v>
      </c>
      <c r="R6474" s="5" t="s">
        <v>33</v>
      </c>
      <c r="S6474" s="5" t="s">
        <v>34</v>
      </c>
      <c r="T6474" s="5" t="s">
        <v>117</v>
      </c>
      <c r="U6474" s="5">
        <v>46</v>
      </c>
      <c r="V6474" s="5" t="str">
        <f>PROPER(DatosTransformados[[#This Row],[Payment Method Hidden]])</f>
        <v>Direct Debit</v>
      </c>
      <c r="W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474" s="5">
        <v>2057</v>
      </c>
      <c r="Y6474" s="5" t="s">
        <v>42</v>
      </c>
      <c r="Z6474" s="5" t="s">
        <v>213</v>
      </c>
      <c r="AA6474" s="5" t="s">
        <v>1703</v>
      </c>
      <c r="AB6474" s="6">
        <f>DATEVALUE(DatosTransformados[[#This Row],[Contact Date Hidden]])</f>
        <v>44765</v>
      </c>
      <c r="AC6474" s="6">
        <v>44404</v>
      </c>
      <c r="AD6474" s="5" t="s">
        <v>44</v>
      </c>
      <c r="AE6474" s="5" t="str">
        <f>VLOOKUP(DatosTransformados[[#This Row],[Customer Segment Hidden]],Tabla3[#All],2,FALSE)</f>
        <v>Medium</v>
      </c>
      <c r="AF6474" s="12">
        <v>44.495176768919663</v>
      </c>
      <c r="AG6474" s="5">
        <v>8</v>
      </c>
      <c r="AH6474" s="5" t="s">
        <v>49</v>
      </c>
      <c r="AI6474" s="5" t="str">
        <f>IFERROR(VLOOKUP(DatosTransformados[[#This Row],[Preferred Contact Method Hidden]],Tabla3[#All],2,FALSE),DatosTransformados[[#This Row],[Preferred Contact Method Hidden]])</f>
        <v>Phone</v>
      </c>
      <c r="AJ6474" s="5" t="str">
        <f>VLOOKUP(DatosTransformados[[#This Row],[Applied Discount Hidden]],Tabla3[#All],2,FALSE)</f>
        <v>Yes</v>
      </c>
      <c r="AK6474" s="5" t="b">
        <v>1</v>
      </c>
    </row>
    <row r="6475" spans="1:37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">
        <v>33</v>
      </c>
      <c r="O64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5" s="2" t="s">
        <v>21</v>
      </c>
      <c r="Q6475" s="2">
        <v>0</v>
      </c>
      <c r="R6475" s="2" t="s">
        <v>21</v>
      </c>
      <c r="S6475" s="2" t="s">
        <v>24</v>
      </c>
      <c r="T6475" s="2" t="s">
        <v>35</v>
      </c>
      <c r="U6475" s="2">
        <v>58</v>
      </c>
      <c r="V6475" s="2" t="str">
        <f>PROPER(DatosTransformados[[#This Row],[Payment Method Hidden]])</f>
        <v>Direct Debit</v>
      </c>
      <c r="W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6475" s="2">
        <v>612</v>
      </c>
      <c r="Y6475" s="2" t="s">
        <v>134</v>
      </c>
      <c r="Z6475" s="2" t="s">
        <v>403</v>
      </c>
      <c r="AA6475" s="2" t="s">
        <v>7709</v>
      </c>
      <c r="AB6475" s="3">
        <f>DATEVALUE(DatosTransformados[[#This Row],[Contact Date Hidden]])</f>
        <v>44541</v>
      </c>
      <c r="AC6475" s="3">
        <v>44924</v>
      </c>
      <c r="AD6475" s="2" t="s">
        <v>44</v>
      </c>
      <c r="AE6475" s="2" t="str">
        <f>VLOOKUP(DatosTransformados[[#This Row],[Customer Segment Hidden]],Tabla3[#All],2,FALSE)</f>
        <v>Medium</v>
      </c>
      <c r="AF6475" s="11">
        <v>51.7666458962088</v>
      </c>
      <c r="AG6475" s="2">
        <v>2</v>
      </c>
      <c r="AH6475" s="2" t="s">
        <v>63</v>
      </c>
      <c r="AI6475" s="2" t="str">
        <f>IFERROR(VLOOKUP(DatosTransformados[[#This Row],[Preferred Contact Method Hidden]],Tabla3[#All],2,FALSE),DatosTransformados[[#This Row],[Preferred Contact Method Hidden]])</f>
        <v>SMS</v>
      </c>
      <c r="AJ6475" s="2" t="str">
        <f>VLOOKUP(DatosTransformados[[#This Row],[Applied Discount Hidden]],Tabla3[#All],2,FALSE)</f>
        <v>No</v>
      </c>
      <c r="AK6475" s="2" t="b">
        <v>0</v>
      </c>
    </row>
    <row r="6476" spans="1:37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">
        <v>21</v>
      </c>
      <c r="O64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6" s="5" t="s">
        <v>21</v>
      </c>
      <c r="Q6476" s="5">
        <v>0</v>
      </c>
      <c r="R6476" s="5" t="s">
        <v>21</v>
      </c>
      <c r="S6476" s="5" t="s">
        <v>24</v>
      </c>
      <c r="T6476" s="5" t="s">
        <v>25</v>
      </c>
      <c r="U6476" s="5">
        <v>12</v>
      </c>
      <c r="V6476" s="5" t="str">
        <f>PROPER(DatosTransformados[[#This Row],[Payment Method Hidden]])</f>
        <v>Credit Card</v>
      </c>
      <c r="W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476" s="5">
        <v>12</v>
      </c>
      <c r="Y6476" s="5"/>
      <c r="Z6476" s="5"/>
      <c r="AA6476" s="5" t="s">
        <v>8413</v>
      </c>
      <c r="AB6476" s="6">
        <f>DATEVALUE(DatosTransformados[[#This Row],[Contact Date Hidden]])</f>
        <v>44329</v>
      </c>
      <c r="AC6476" s="6">
        <v>44747</v>
      </c>
      <c r="AD6476" s="5" t="s">
        <v>44</v>
      </c>
      <c r="AE6476" s="5" t="str">
        <f>VLOOKUP(DatosTransformados[[#This Row],[Customer Segment Hidden]],Tabla3[#All],2,FALSE)</f>
        <v>Medium</v>
      </c>
      <c r="AF6476" s="12">
        <v>10.92406999279476</v>
      </c>
      <c r="AG6476" s="5">
        <v>8</v>
      </c>
      <c r="AH6476" s="5" t="s">
        <v>63</v>
      </c>
      <c r="AI6476" s="5" t="str">
        <f>IFERROR(VLOOKUP(DatosTransformados[[#This Row],[Preferred Contact Method Hidden]],Tabla3[#All],2,FALSE),DatosTransformados[[#This Row],[Preferred Contact Method Hidden]])</f>
        <v>SMS</v>
      </c>
      <c r="AJ6476" s="5" t="str">
        <f>VLOOKUP(DatosTransformados[[#This Row],[Applied Discount Hidden]],Tabla3[#All],2,FALSE)</f>
        <v>Yes</v>
      </c>
      <c r="AK6476" s="5" t="b">
        <v>1</v>
      </c>
    </row>
    <row r="6477" spans="1:37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">
        <v>21</v>
      </c>
      <c r="O64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7" s="2" t="s">
        <v>33</v>
      </c>
      <c r="Q6477" s="2">
        <v>2</v>
      </c>
      <c r="R6477" s="2" t="s">
        <v>21</v>
      </c>
      <c r="S6477" s="2" t="s">
        <v>52</v>
      </c>
      <c r="T6477" s="2" t="s">
        <v>25</v>
      </c>
      <c r="U6477" s="2">
        <v>9</v>
      </c>
      <c r="V6477" s="2" t="str">
        <f>PROPER(DatosTransformados[[#This Row],[Payment Method Hidden]])</f>
        <v>Credit Card</v>
      </c>
      <c r="W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477" s="2">
        <v>653</v>
      </c>
      <c r="Y6477" s="2"/>
      <c r="Z6477" s="2"/>
      <c r="AA6477" s="2" t="s">
        <v>1281</v>
      </c>
      <c r="AB6477" s="3">
        <f>DATEVALUE(DatosTransformados[[#This Row],[Contact Date Hidden]])</f>
        <v>43973</v>
      </c>
      <c r="AC6477" s="3">
        <v>45073</v>
      </c>
      <c r="AD6477" s="2" t="s">
        <v>44</v>
      </c>
      <c r="AE6477" s="2" t="str">
        <f>VLOOKUP(DatosTransformados[[#This Row],[Customer Segment Hidden]],Tabla3[#All],2,FALSE)</f>
        <v>Medium</v>
      </c>
      <c r="AF6477" s="11">
        <v>7.4069432566578914</v>
      </c>
      <c r="AG6477" s="2">
        <v>4</v>
      </c>
      <c r="AH6477" s="2" t="s">
        <v>49</v>
      </c>
      <c r="AI6477" s="2" t="str">
        <f>IFERROR(VLOOKUP(DatosTransformados[[#This Row],[Preferred Contact Method Hidden]],Tabla3[#All],2,FALSE),DatosTransformados[[#This Row],[Preferred Contact Method Hidden]])</f>
        <v>Phone</v>
      </c>
      <c r="AJ6477" s="2" t="str">
        <f>VLOOKUP(DatosTransformados[[#This Row],[Applied Discount Hidden]],Tabla3[#All],2,FALSE)</f>
        <v>Yes</v>
      </c>
      <c r="AK6477" s="2" t="b">
        <v>1</v>
      </c>
    </row>
    <row r="6478" spans="1:37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">
        <v>33</v>
      </c>
      <c r="O64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8" s="5" t="s">
        <v>33</v>
      </c>
      <c r="Q6478" s="5">
        <v>2</v>
      </c>
      <c r="R6478" s="5" t="s">
        <v>21</v>
      </c>
      <c r="S6478" s="5" t="s">
        <v>34</v>
      </c>
      <c r="T6478" s="5" t="s">
        <v>117</v>
      </c>
      <c r="U6478" s="5">
        <v>15</v>
      </c>
      <c r="V6478" s="5" t="str">
        <f>PROPER(DatosTransformados[[#This Row],[Payment Method Hidden]])</f>
        <v>Direct Debit</v>
      </c>
      <c r="W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X6478" s="5">
        <v>692</v>
      </c>
      <c r="Y6478" s="5"/>
      <c r="Z6478" s="5"/>
      <c r="AA6478" s="5" t="s">
        <v>3267</v>
      </c>
      <c r="AB6478" s="6">
        <f>DATEVALUE(DatosTransformados[[#This Row],[Contact Date Hidden]])</f>
        <v>44885</v>
      </c>
      <c r="AC6478" s="6">
        <v>44112</v>
      </c>
      <c r="AD6478" s="5" t="s">
        <v>28</v>
      </c>
      <c r="AE6478" s="5" t="str">
        <f>VLOOKUP(DatosTransformados[[#This Row],[Customer Segment Hidden]],Tabla3[#All],2,FALSE)</f>
        <v>High</v>
      </c>
      <c r="AF6478" s="12">
        <v>15.816446907371599</v>
      </c>
      <c r="AG6478" s="5">
        <v>2</v>
      </c>
      <c r="AH6478" s="5" t="s">
        <v>49</v>
      </c>
      <c r="AI6478" s="5" t="str">
        <f>IFERROR(VLOOKUP(DatosTransformados[[#This Row],[Preferred Contact Method Hidden]],Tabla3[#All],2,FALSE),DatosTransformados[[#This Row],[Preferred Contact Method Hidden]])</f>
        <v>Phone</v>
      </c>
      <c r="AJ6478" s="5" t="str">
        <f>VLOOKUP(DatosTransformados[[#This Row],[Applied Discount Hidden]],Tabla3[#All],2,FALSE)</f>
        <v>No</v>
      </c>
      <c r="AK6478" s="5" t="b">
        <v>0</v>
      </c>
    </row>
    <row r="6479" spans="1:37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">
        <v>21</v>
      </c>
      <c r="O64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79" s="2" t="s">
        <v>21</v>
      </c>
      <c r="Q6479" s="2">
        <v>0</v>
      </c>
      <c r="R6479" s="2" t="s">
        <v>21</v>
      </c>
      <c r="S6479" s="2" t="s">
        <v>24</v>
      </c>
      <c r="T6479" s="2" t="s">
        <v>35</v>
      </c>
      <c r="U6479" s="2">
        <v>29</v>
      </c>
      <c r="V6479" s="2" t="str">
        <f>PROPER(DatosTransformados[[#This Row],[Payment Method Hidden]])</f>
        <v>Direct Debit</v>
      </c>
      <c r="W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479" s="2">
        <v>29</v>
      </c>
      <c r="Y6479" s="2" t="s">
        <v>42</v>
      </c>
      <c r="Z6479" s="2" t="s">
        <v>213</v>
      </c>
      <c r="AA6479" s="2" t="s">
        <v>4062</v>
      </c>
      <c r="AB6479" s="3">
        <f>DATEVALUE(DatosTransformados[[#This Row],[Contact Date Hidden]])</f>
        <v>44478</v>
      </c>
      <c r="AC6479" s="3">
        <v>44589</v>
      </c>
      <c r="AD6479" s="2" t="s">
        <v>28</v>
      </c>
      <c r="AE6479" s="2" t="str">
        <f>VLOOKUP(DatosTransformados[[#This Row],[Customer Segment Hidden]],Tabla3[#All],2,FALSE)</f>
        <v>High</v>
      </c>
      <c r="AF6479" s="11">
        <v>33.387817619523361</v>
      </c>
      <c r="AG6479" s="2">
        <v>4</v>
      </c>
      <c r="AH6479" s="2" t="s">
        <v>49</v>
      </c>
      <c r="AI6479" s="2" t="str">
        <f>IFERROR(VLOOKUP(DatosTransformados[[#This Row],[Preferred Contact Method Hidden]],Tabla3[#All],2,FALSE),DatosTransformados[[#This Row],[Preferred Contact Method Hidden]])</f>
        <v>Phone</v>
      </c>
      <c r="AJ6479" s="2" t="str">
        <f>VLOOKUP(DatosTransformados[[#This Row],[Applied Discount Hidden]],Tabla3[#All],2,FALSE)</f>
        <v>No</v>
      </c>
      <c r="AK6479" s="2" t="b">
        <v>0</v>
      </c>
    </row>
    <row r="6480" spans="1:37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">
        <v>21</v>
      </c>
      <c r="O64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0" s="5" t="s">
        <v>33</v>
      </c>
      <c r="Q6480" s="5">
        <v>2</v>
      </c>
      <c r="R6480" s="5" t="s">
        <v>21</v>
      </c>
      <c r="S6480" s="5" t="s">
        <v>24</v>
      </c>
      <c r="T6480" s="5" t="s">
        <v>207</v>
      </c>
      <c r="U6480" s="5">
        <v>5</v>
      </c>
      <c r="V6480" s="5" t="str">
        <f>PROPER(DatosTransformados[[#This Row],[Payment Method Hidden]])</f>
        <v>Paper Check</v>
      </c>
      <c r="W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6480" s="5">
        <v>30</v>
      </c>
      <c r="Y6480" s="5"/>
      <c r="Z6480" s="5"/>
      <c r="AA6480" s="5" t="s">
        <v>1516</v>
      </c>
      <c r="AB6480" s="6">
        <f>DATEVALUE(DatosTransformados[[#This Row],[Contact Date Hidden]])</f>
        <v>45252</v>
      </c>
      <c r="AC6480" s="6">
        <v>44521</v>
      </c>
      <c r="AD6480" s="5" t="s">
        <v>38</v>
      </c>
      <c r="AE6480" s="5" t="str">
        <f>VLOOKUP(DatosTransformados[[#This Row],[Customer Segment Hidden]],Tabla3[#All],2,FALSE)</f>
        <v>Low</v>
      </c>
      <c r="AF6480" s="12">
        <v>5.5286010801688414</v>
      </c>
      <c r="AG6480" s="5">
        <v>0</v>
      </c>
      <c r="AH6480" s="5" t="s">
        <v>49</v>
      </c>
      <c r="AI6480" s="5" t="str">
        <f>IFERROR(VLOOKUP(DatosTransformados[[#This Row],[Preferred Contact Method Hidden]],Tabla3[#All],2,FALSE),DatosTransformados[[#This Row],[Preferred Contact Method Hidden]])</f>
        <v>Phone</v>
      </c>
      <c r="AJ6480" s="5" t="str">
        <f>VLOOKUP(DatosTransformados[[#This Row],[Applied Discount Hidden]],Tabla3[#All],2,FALSE)</f>
        <v>Yes</v>
      </c>
      <c r="AK6480" s="5" t="b">
        <v>1</v>
      </c>
    </row>
    <row r="6481" spans="1:37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">
        <v>21</v>
      </c>
      <c r="O64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1" s="2" t="s">
        <v>33</v>
      </c>
      <c r="Q6481" s="2">
        <v>3</v>
      </c>
      <c r="R6481" s="2" t="s">
        <v>21</v>
      </c>
      <c r="S6481" s="2" t="s">
        <v>34</v>
      </c>
      <c r="T6481" s="2" t="s">
        <v>35</v>
      </c>
      <c r="U6481" s="2">
        <v>10</v>
      </c>
      <c r="V6481" s="2" t="str">
        <f>PROPER(DatosTransformados[[#This Row],[Payment Method Hidden]])</f>
        <v>Direct Debit</v>
      </c>
      <c r="W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481" s="2">
        <v>393</v>
      </c>
      <c r="Y6481" s="2"/>
      <c r="Z6481" s="2"/>
      <c r="AA6481" s="2" t="s">
        <v>533</v>
      </c>
      <c r="AB6481" s="3">
        <f>DATEVALUE(DatosTransformados[[#This Row],[Contact Date Hidden]])</f>
        <v>44448</v>
      </c>
      <c r="AC6481" s="3">
        <v>45239</v>
      </c>
      <c r="AD6481" s="2" t="s">
        <v>38</v>
      </c>
      <c r="AE6481" s="2" t="str">
        <f>VLOOKUP(DatosTransformados[[#This Row],[Customer Segment Hidden]],Tabla3[#All],2,FALSE)</f>
        <v>Low</v>
      </c>
      <c r="AF6481" s="11">
        <v>11.191682872568609</v>
      </c>
      <c r="AG6481" s="2">
        <v>7</v>
      </c>
      <c r="AH6481" s="2" t="s">
        <v>49</v>
      </c>
      <c r="AI6481" s="2" t="str">
        <f>IFERROR(VLOOKUP(DatosTransformados[[#This Row],[Preferred Contact Method Hidden]],Tabla3[#All],2,FALSE),DatosTransformados[[#This Row],[Preferred Contact Method Hidden]])</f>
        <v>Phone</v>
      </c>
      <c r="AJ6481" s="2" t="str">
        <f>VLOOKUP(DatosTransformados[[#This Row],[Applied Discount Hidden]],Tabla3[#All],2,FALSE)</f>
        <v>Yes</v>
      </c>
      <c r="AK6481" s="2" t="b">
        <v>1</v>
      </c>
    </row>
    <row r="6482" spans="1:37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">
        <v>21</v>
      </c>
      <c r="O64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2" s="5" t="s">
        <v>21</v>
      </c>
      <c r="Q6482" s="5">
        <v>0</v>
      </c>
      <c r="R6482" s="5" t="s">
        <v>33</v>
      </c>
      <c r="S6482" s="5" t="s">
        <v>24</v>
      </c>
      <c r="T6482" s="5" t="s">
        <v>25</v>
      </c>
      <c r="U6482" s="5">
        <v>45</v>
      </c>
      <c r="V6482" s="5" t="str">
        <f>PROPER(DatosTransformados[[#This Row],[Payment Method Hidden]])</f>
        <v>Credit Card</v>
      </c>
      <c r="W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482" s="5">
        <v>1458</v>
      </c>
      <c r="Y6482" s="5"/>
      <c r="Z6482" s="5"/>
      <c r="AA6482" s="5" t="s">
        <v>4949</v>
      </c>
      <c r="AB6482" s="6">
        <f>DATEVALUE(DatosTransformados[[#This Row],[Contact Date Hidden]])</f>
        <v>45210</v>
      </c>
      <c r="AC6482" s="6">
        <v>45223</v>
      </c>
      <c r="AD6482" s="5" t="s">
        <v>28</v>
      </c>
      <c r="AE6482" s="5" t="str">
        <f>VLOOKUP(DatosTransformados[[#This Row],[Customer Segment Hidden]],Tabla3[#All],2,FALSE)</f>
        <v>High</v>
      </c>
      <c r="AF6482" s="12">
        <v>41.000926719485008</v>
      </c>
      <c r="AG6482" s="5">
        <v>10</v>
      </c>
      <c r="AH6482" s="5" t="s">
        <v>63</v>
      </c>
      <c r="AI6482" s="5" t="str">
        <f>IFERROR(VLOOKUP(DatosTransformados[[#This Row],[Preferred Contact Method Hidden]],Tabla3[#All],2,FALSE),DatosTransformados[[#This Row],[Preferred Contact Method Hidden]])</f>
        <v>SMS</v>
      </c>
      <c r="AJ6482" s="5" t="str">
        <f>VLOOKUP(DatosTransformados[[#This Row],[Applied Discount Hidden]],Tabla3[#All],2,FALSE)</f>
        <v>Yes</v>
      </c>
      <c r="AK6482" s="5" t="b">
        <v>1</v>
      </c>
    </row>
    <row r="6483" spans="1:37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">
        <v>21</v>
      </c>
      <c r="O64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3" s="2" t="s">
        <v>33</v>
      </c>
      <c r="Q6483" s="2">
        <v>6</v>
      </c>
      <c r="R6483" s="2" t="s">
        <v>21</v>
      </c>
      <c r="S6483" s="2" t="s">
        <v>24</v>
      </c>
      <c r="T6483" s="2" t="s">
        <v>117</v>
      </c>
      <c r="U6483" s="2">
        <v>45</v>
      </c>
      <c r="V6483" s="2" t="str">
        <f>PROPER(DatosTransformados[[#This Row],[Payment Method Hidden]])</f>
        <v>Direct Debit</v>
      </c>
      <c r="W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483" s="2">
        <v>2617</v>
      </c>
      <c r="Y6483" s="2"/>
      <c r="Z6483" s="2"/>
      <c r="AA6483" s="2" t="s">
        <v>4968</v>
      </c>
      <c r="AB6483" s="3">
        <f>DATEVALUE(DatosTransformados[[#This Row],[Contact Date Hidden]])</f>
        <v>44973</v>
      </c>
      <c r="AC6483" s="3">
        <v>45193</v>
      </c>
      <c r="AD6483" s="2" t="s">
        <v>38</v>
      </c>
      <c r="AE6483" s="2" t="str">
        <f>VLOOKUP(DatosTransformados[[#This Row],[Customer Segment Hidden]],Tabla3[#All],2,FALSE)</f>
        <v>Low</v>
      </c>
      <c r="AF6483" s="11">
        <v>38.335594618689328</v>
      </c>
      <c r="AG6483" s="2">
        <v>7</v>
      </c>
      <c r="AH6483" s="2" t="s">
        <v>63</v>
      </c>
      <c r="AI6483" s="2" t="str">
        <f>IFERROR(VLOOKUP(DatosTransformados[[#This Row],[Preferred Contact Method Hidden]],Tabla3[#All],2,FALSE),DatosTransformados[[#This Row],[Preferred Contact Method Hidden]])</f>
        <v>SMS</v>
      </c>
      <c r="AJ6483" s="2" t="str">
        <f>VLOOKUP(DatosTransformados[[#This Row],[Applied Discount Hidden]],Tabla3[#All],2,FALSE)</f>
        <v>No</v>
      </c>
      <c r="AK6483" s="2" t="b">
        <v>0</v>
      </c>
    </row>
    <row r="6484" spans="1:37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">
        <v>21</v>
      </c>
      <c r="O64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4" s="5" t="s">
        <v>21</v>
      </c>
      <c r="Q6484" s="5">
        <v>0</v>
      </c>
      <c r="R6484" s="5" t="s">
        <v>33</v>
      </c>
      <c r="S6484" s="5" t="s">
        <v>24</v>
      </c>
      <c r="T6484" s="5" t="s">
        <v>123</v>
      </c>
      <c r="U6484" s="5">
        <v>25</v>
      </c>
      <c r="V6484" s="5" t="str">
        <f>PROPER(DatosTransformados[[#This Row],[Payment Method Hidden]])</f>
        <v>Credit Card</v>
      </c>
      <c r="W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484" s="5">
        <v>775</v>
      </c>
      <c r="Y6484" s="5" t="s">
        <v>42</v>
      </c>
      <c r="Z6484" s="5" t="s">
        <v>279</v>
      </c>
      <c r="AA6484" s="5" t="s">
        <v>3281</v>
      </c>
      <c r="AB6484" s="6">
        <f>DATEVALUE(DatosTransformados[[#This Row],[Contact Date Hidden]])</f>
        <v>44151</v>
      </c>
      <c r="AC6484" s="6">
        <v>45264</v>
      </c>
      <c r="AD6484" s="5" t="s">
        <v>38</v>
      </c>
      <c r="AE6484" s="5" t="str">
        <f>VLOOKUP(DatosTransformados[[#This Row],[Customer Segment Hidden]],Tabla3[#All],2,FALSE)</f>
        <v>Low</v>
      </c>
      <c r="AF6484" s="12">
        <v>20.754419223341689</v>
      </c>
      <c r="AG6484" s="5">
        <v>0</v>
      </c>
      <c r="AH6484" s="5" t="s">
        <v>63</v>
      </c>
      <c r="AI6484" s="5" t="str">
        <f>IFERROR(VLOOKUP(DatosTransformados[[#This Row],[Preferred Contact Method Hidden]],Tabla3[#All],2,FALSE),DatosTransformados[[#This Row],[Preferred Contact Method Hidden]])</f>
        <v>SMS</v>
      </c>
      <c r="AJ6484" s="5" t="str">
        <f>VLOOKUP(DatosTransformados[[#This Row],[Applied Discount Hidden]],Tabla3[#All],2,FALSE)</f>
        <v>No</v>
      </c>
      <c r="AK6484" s="5" t="b">
        <v>0</v>
      </c>
    </row>
    <row r="6485" spans="1:37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">
        <v>21</v>
      </c>
      <c r="O64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5" s="2" t="s">
        <v>21</v>
      </c>
      <c r="Q6485" s="2">
        <v>0</v>
      </c>
      <c r="R6485" s="2" t="s">
        <v>33</v>
      </c>
      <c r="S6485" s="2" t="s">
        <v>24</v>
      </c>
      <c r="T6485" s="2" t="s">
        <v>35</v>
      </c>
      <c r="U6485" s="2">
        <v>53</v>
      </c>
      <c r="V6485" s="2" t="str">
        <f>PROPER(DatosTransformados[[#This Row],[Payment Method Hidden]])</f>
        <v>Direct Debit</v>
      </c>
      <c r="W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X6485" s="2">
        <v>682</v>
      </c>
      <c r="Y6485" s="2" t="s">
        <v>156</v>
      </c>
      <c r="Z6485" s="2" t="s">
        <v>157</v>
      </c>
      <c r="AA6485" s="2" t="s">
        <v>3107</v>
      </c>
      <c r="AB6485" s="3">
        <f>DATEVALUE(DatosTransformados[[#This Row],[Contact Date Hidden]])</f>
        <v>45038</v>
      </c>
      <c r="AC6485" s="3">
        <v>43950</v>
      </c>
      <c r="AD6485" s="2" t="s">
        <v>38</v>
      </c>
      <c r="AE6485" s="2" t="str">
        <f>VLOOKUP(DatosTransformados[[#This Row],[Customer Segment Hidden]],Tabla3[#All],2,FALSE)</f>
        <v>Low</v>
      </c>
      <c r="AF6485" s="11">
        <v>49.537778523979789</v>
      </c>
      <c r="AG6485" s="2">
        <v>2</v>
      </c>
      <c r="AH6485" s="2" t="s">
        <v>63</v>
      </c>
      <c r="AI6485" s="2" t="str">
        <f>IFERROR(VLOOKUP(DatosTransformados[[#This Row],[Preferred Contact Method Hidden]],Tabla3[#All],2,FALSE),DatosTransformados[[#This Row],[Preferred Contact Method Hidden]])</f>
        <v>SMS</v>
      </c>
      <c r="AJ6485" s="2" t="str">
        <f>VLOOKUP(DatosTransformados[[#This Row],[Applied Discount Hidden]],Tabla3[#All],2,FALSE)</f>
        <v>No</v>
      </c>
      <c r="AK6485" s="2" t="b">
        <v>0</v>
      </c>
    </row>
    <row r="6486" spans="1:37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">
        <v>21</v>
      </c>
      <c r="O64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6" s="5" t="s">
        <v>21</v>
      </c>
      <c r="Q6486" s="5">
        <v>0</v>
      </c>
      <c r="R6486" s="5" t="s">
        <v>21</v>
      </c>
      <c r="S6486" s="5" t="s">
        <v>34</v>
      </c>
      <c r="T6486" s="5" t="s">
        <v>35</v>
      </c>
      <c r="U6486" s="5">
        <v>12</v>
      </c>
      <c r="V6486" s="5" t="str">
        <f>PROPER(DatosTransformados[[#This Row],[Payment Method Hidden]])</f>
        <v>Direct Debit</v>
      </c>
      <c r="W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486" s="5">
        <v>250</v>
      </c>
      <c r="Y6486" s="5"/>
      <c r="Z6486" s="5"/>
      <c r="AA6486" s="5" t="s">
        <v>8820</v>
      </c>
      <c r="AB6486" s="6">
        <f>DATEVALUE(DatosTransformados[[#This Row],[Contact Date Hidden]])</f>
        <v>44934</v>
      </c>
      <c r="AC6486" s="6">
        <v>44371</v>
      </c>
      <c r="AD6486" s="5" t="s">
        <v>28</v>
      </c>
      <c r="AE6486" s="5" t="str">
        <f>VLOOKUP(DatosTransformados[[#This Row],[Customer Segment Hidden]],Tabla3[#All],2,FALSE)</f>
        <v>High</v>
      </c>
      <c r="AF6486" s="12">
        <v>12.84787946012621</v>
      </c>
      <c r="AG6486" s="5">
        <v>7</v>
      </c>
      <c r="AH6486" s="5" t="s">
        <v>63</v>
      </c>
      <c r="AI6486" s="5" t="str">
        <f>IFERROR(VLOOKUP(DatosTransformados[[#This Row],[Preferred Contact Method Hidden]],Tabla3[#All],2,FALSE),DatosTransformados[[#This Row],[Preferred Contact Method Hidden]])</f>
        <v>SMS</v>
      </c>
      <c r="AJ6486" s="5" t="str">
        <f>VLOOKUP(DatosTransformados[[#This Row],[Applied Discount Hidden]],Tabla3[#All],2,FALSE)</f>
        <v>No</v>
      </c>
      <c r="AK6486" s="5" t="b">
        <v>0</v>
      </c>
    </row>
    <row r="6487" spans="1:37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">
        <v>33</v>
      </c>
      <c r="O64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7" s="2" t="s">
        <v>21</v>
      </c>
      <c r="Q6487" s="2">
        <v>0</v>
      </c>
      <c r="R6487" s="2" t="s">
        <v>21</v>
      </c>
      <c r="S6487" s="2" t="s">
        <v>24</v>
      </c>
      <c r="T6487" s="2" t="s">
        <v>117</v>
      </c>
      <c r="U6487" s="2">
        <v>56</v>
      </c>
      <c r="V6487" s="2" t="str">
        <f>PROPER(DatosTransformados[[#This Row],[Payment Method Hidden]])</f>
        <v>Direct Debit</v>
      </c>
      <c r="W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6487" s="2">
        <v>1578</v>
      </c>
      <c r="Y6487" s="2" t="s">
        <v>42</v>
      </c>
      <c r="Z6487" s="2" t="s">
        <v>184</v>
      </c>
      <c r="AA6487" s="2" t="s">
        <v>9072</v>
      </c>
      <c r="AB6487" s="3">
        <f>DATEVALUE(DatosTransformados[[#This Row],[Contact Date Hidden]])</f>
        <v>44649</v>
      </c>
      <c r="AC6487" s="3">
        <v>44951</v>
      </c>
      <c r="AD6487" s="2" t="s">
        <v>38</v>
      </c>
      <c r="AE6487" s="2" t="str">
        <f>VLOOKUP(DatosTransformados[[#This Row],[Customer Segment Hidden]],Tabla3[#All],2,FALSE)</f>
        <v>Low</v>
      </c>
      <c r="AF6487" s="11">
        <v>50.572695353868347</v>
      </c>
      <c r="AG6487" s="2">
        <v>6</v>
      </c>
      <c r="AH6487" s="2" t="s">
        <v>63</v>
      </c>
      <c r="AI6487" s="2" t="str">
        <f>IFERROR(VLOOKUP(DatosTransformados[[#This Row],[Preferred Contact Method Hidden]],Tabla3[#All],2,FALSE),DatosTransformados[[#This Row],[Preferred Contact Method Hidden]])</f>
        <v>SMS</v>
      </c>
      <c r="AJ6487" s="2" t="str">
        <f>VLOOKUP(DatosTransformados[[#This Row],[Applied Discount Hidden]],Tabla3[#All],2,FALSE)</f>
        <v>Yes</v>
      </c>
      <c r="AK6487" s="2" t="b">
        <v>1</v>
      </c>
    </row>
    <row r="6488" spans="1:37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">
        <v>21</v>
      </c>
      <c r="O64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8" s="5" t="s">
        <v>21</v>
      </c>
      <c r="Q6488" s="5">
        <v>0</v>
      </c>
      <c r="R6488" s="5" t="s">
        <v>33</v>
      </c>
      <c r="S6488" s="5" t="s">
        <v>24</v>
      </c>
      <c r="T6488" s="5" t="s">
        <v>117</v>
      </c>
      <c r="U6488" s="5">
        <v>35</v>
      </c>
      <c r="V6488" s="5" t="str">
        <f>PROPER(DatosTransformados[[#This Row],[Payment Method Hidden]])</f>
        <v>Direct Debit</v>
      </c>
      <c r="W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488" s="5">
        <v>105</v>
      </c>
      <c r="Y6488" s="5"/>
      <c r="Z6488" s="5"/>
      <c r="AA6488" s="5" t="s">
        <v>3506</v>
      </c>
      <c r="AB6488" s="6">
        <f>DATEVALUE(DatosTransformados[[#This Row],[Contact Date Hidden]])</f>
        <v>44920</v>
      </c>
      <c r="AC6488" s="6">
        <v>44166</v>
      </c>
      <c r="AD6488" s="5" t="s">
        <v>28</v>
      </c>
      <c r="AE6488" s="5" t="str">
        <f>VLOOKUP(DatosTransformados[[#This Row],[Customer Segment Hidden]],Tabla3[#All],2,FALSE)</f>
        <v>High</v>
      </c>
      <c r="AF6488" s="12">
        <v>32.30254118771532</v>
      </c>
      <c r="AG6488" s="5">
        <v>10</v>
      </c>
      <c r="AH6488" s="5" t="s">
        <v>49</v>
      </c>
      <c r="AI6488" s="5" t="str">
        <f>IFERROR(VLOOKUP(DatosTransformados[[#This Row],[Preferred Contact Method Hidden]],Tabla3[#All],2,FALSE),DatosTransformados[[#This Row],[Preferred Contact Method Hidden]])</f>
        <v>Phone</v>
      </c>
      <c r="AJ6488" s="5" t="str">
        <f>VLOOKUP(DatosTransformados[[#This Row],[Applied Discount Hidden]],Tabla3[#All],2,FALSE)</f>
        <v>No</v>
      </c>
      <c r="AK6488" s="5" t="b">
        <v>0</v>
      </c>
    </row>
    <row r="6489" spans="1:37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">
        <v>21</v>
      </c>
      <c r="O64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89" s="2" t="s">
        <v>21</v>
      </c>
      <c r="Q6489" s="2">
        <v>0</v>
      </c>
      <c r="R6489" s="2" t="s">
        <v>21</v>
      </c>
      <c r="S6489" s="2" t="s">
        <v>24</v>
      </c>
      <c r="T6489" s="2" t="s">
        <v>25</v>
      </c>
      <c r="U6489" s="2">
        <v>14</v>
      </c>
      <c r="V6489" s="2" t="str">
        <f>PROPER(DatosTransformados[[#This Row],[Payment Method Hidden]])</f>
        <v>Credit Card</v>
      </c>
      <c r="W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489" s="2">
        <v>123</v>
      </c>
      <c r="Y6489" s="2" t="s">
        <v>103</v>
      </c>
      <c r="Z6489" s="2" t="s">
        <v>197</v>
      </c>
      <c r="AA6489" s="2" t="s">
        <v>7502</v>
      </c>
      <c r="AB6489" s="3">
        <f>DATEVALUE(DatosTransformados[[#This Row],[Contact Date Hidden]])</f>
        <v>44409</v>
      </c>
      <c r="AC6489" s="3">
        <v>44462</v>
      </c>
      <c r="AD6489" s="2" t="s">
        <v>38</v>
      </c>
      <c r="AE6489" s="2" t="str">
        <f>VLOOKUP(DatosTransformados[[#This Row],[Customer Segment Hidden]],Tabla3[#All],2,FALSE)</f>
        <v>Low</v>
      </c>
      <c r="AF6489" s="11">
        <v>12.43729260747277</v>
      </c>
      <c r="AG6489" s="2">
        <v>10</v>
      </c>
      <c r="AH6489" s="2" t="s">
        <v>49</v>
      </c>
      <c r="AI6489" s="2" t="str">
        <f>IFERROR(VLOOKUP(DatosTransformados[[#This Row],[Preferred Contact Method Hidden]],Tabla3[#All],2,FALSE),DatosTransformados[[#This Row],[Preferred Contact Method Hidden]])</f>
        <v>Phone</v>
      </c>
      <c r="AJ6489" s="2" t="str">
        <f>VLOOKUP(DatosTransformados[[#This Row],[Applied Discount Hidden]],Tabla3[#All],2,FALSE)</f>
        <v>Yes</v>
      </c>
      <c r="AK6489" s="2" t="b">
        <v>1</v>
      </c>
    </row>
    <row r="6490" spans="1:37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">
        <v>21</v>
      </c>
      <c r="O64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0" s="5" t="s">
        <v>21</v>
      </c>
      <c r="Q6490" s="5">
        <v>0</v>
      </c>
      <c r="R6490" s="5" t="s">
        <v>21</v>
      </c>
      <c r="S6490" s="5" t="s">
        <v>24</v>
      </c>
      <c r="T6490" s="5" t="s">
        <v>117</v>
      </c>
      <c r="U6490" s="5">
        <v>19</v>
      </c>
      <c r="V6490" s="5" t="str">
        <f>PROPER(DatosTransformados[[#This Row],[Payment Method Hidden]])</f>
        <v>Direct Debit</v>
      </c>
      <c r="W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490" s="5">
        <v>1112</v>
      </c>
      <c r="Y6490" s="5"/>
      <c r="Z6490" s="5"/>
      <c r="AA6490" s="5" t="s">
        <v>6086</v>
      </c>
      <c r="AB6490" s="6">
        <f>DATEVALUE(DatosTransformados[[#This Row],[Contact Date Hidden]])</f>
        <v>44224</v>
      </c>
      <c r="AC6490" s="6">
        <v>43890</v>
      </c>
      <c r="AD6490" s="5" t="s">
        <v>44</v>
      </c>
      <c r="AE6490" s="5" t="str">
        <f>VLOOKUP(DatosTransformados[[#This Row],[Customer Segment Hidden]],Tabla3[#All],2,FALSE)</f>
        <v>Medium</v>
      </c>
      <c r="AF6490" s="12">
        <v>15.69733959701205</v>
      </c>
      <c r="AG6490" s="5">
        <v>3</v>
      </c>
      <c r="AH6490" s="5" t="s">
        <v>29</v>
      </c>
      <c r="AI6490" s="5" t="str">
        <f>IFERROR(VLOOKUP(DatosTransformados[[#This Row],[Preferred Contact Method Hidden]],Tabla3[#All],2,FALSE),DatosTransformados[[#This Row],[Preferred Contact Method Hidden]])</f>
        <v>Email</v>
      </c>
      <c r="AJ6490" s="5" t="str">
        <f>VLOOKUP(DatosTransformados[[#This Row],[Applied Discount Hidden]],Tabla3[#All],2,FALSE)</f>
        <v>Yes</v>
      </c>
      <c r="AK6490" s="5" t="b">
        <v>1</v>
      </c>
    </row>
    <row r="6491" spans="1:37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">
        <v>21</v>
      </c>
      <c r="O64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1" s="2" t="s">
        <v>21</v>
      </c>
      <c r="Q6491" s="2">
        <v>0</v>
      </c>
      <c r="R6491" s="2" t="s">
        <v>21</v>
      </c>
      <c r="S6491" s="2" t="s">
        <v>24</v>
      </c>
      <c r="T6491" s="2" t="s">
        <v>25</v>
      </c>
      <c r="U6491" s="2">
        <v>31</v>
      </c>
      <c r="V6491" s="2" t="str">
        <f>PROPER(DatosTransformados[[#This Row],[Payment Method Hidden]])</f>
        <v>Credit Card</v>
      </c>
      <c r="W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491" s="2">
        <v>31</v>
      </c>
      <c r="Y6491" s="2"/>
      <c r="Z6491" s="2"/>
      <c r="AA6491" s="2" t="s">
        <v>861</v>
      </c>
      <c r="AB6491" s="3">
        <f>DATEVALUE(DatosTransformados[[#This Row],[Contact Date Hidden]])</f>
        <v>44581</v>
      </c>
      <c r="AC6491" s="3">
        <v>45188</v>
      </c>
      <c r="AD6491" s="2" t="s">
        <v>38</v>
      </c>
      <c r="AE6491" s="2" t="str">
        <f>VLOOKUP(DatosTransformados[[#This Row],[Customer Segment Hidden]],Tabla3[#All],2,FALSE)</f>
        <v>Low</v>
      </c>
      <c r="AF6491" s="11">
        <v>31.1377688608166</v>
      </c>
      <c r="AG6491" s="2">
        <v>5</v>
      </c>
      <c r="AH6491" s="2" t="s">
        <v>63</v>
      </c>
      <c r="AI6491" s="2" t="str">
        <f>IFERROR(VLOOKUP(DatosTransformados[[#This Row],[Preferred Contact Method Hidden]],Tabla3[#All],2,FALSE),DatosTransformados[[#This Row],[Preferred Contact Method Hidden]])</f>
        <v>SMS</v>
      </c>
      <c r="AJ6491" s="2" t="str">
        <f>VLOOKUP(DatosTransformados[[#This Row],[Applied Discount Hidden]],Tabla3[#All],2,FALSE)</f>
        <v>No</v>
      </c>
      <c r="AK6491" s="2" t="b">
        <v>0</v>
      </c>
    </row>
    <row r="6492" spans="1:37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">
        <v>21</v>
      </c>
      <c r="O64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2" s="5" t="s">
        <v>21</v>
      </c>
      <c r="Q6492" s="5">
        <v>0</v>
      </c>
      <c r="R6492" s="5" t="s">
        <v>33</v>
      </c>
      <c r="S6492" s="5" t="s">
        <v>24</v>
      </c>
      <c r="T6492" s="5" t="s">
        <v>117</v>
      </c>
      <c r="U6492" s="5">
        <v>55</v>
      </c>
      <c r="V6492" s="5" t="str">
        <f>PROPER(DatosTransformados[[#This Row],[Payment Method Hidden]])</f>
        <v>Direct Debit</v>
      </c>
      <c r="W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492" s="5">
        <v>1349</v>
      </c>
      <c r="Y6492" s="5"/>
      <c r="Z6492" s="5"/>
      <c r="AA6492" s="5" t="s">
        <v>5530</v>
      </c>
      <c r="AB6492" s="6">
        <f>DATEVALUE(DatosTransformados[[#This Row],[Contact Date Hidden]])</f>
        <v>45176</v>
      </c>
      <c r="AC6492" s="6">
        <v>44154</v>
      </c>
      <c r="AD6492" s="5" t="s">
        <v>38</v>
      </c>
      <c r="AE6492" s="5" t="str">
        <f>VLOOKUP(DatosTransformados[[#This Row],[Customer Segment Hidden]],Tabla3[#All],2,FALSE)</f>
        <v>Low</v>
      </c>
      <c r="AF6492" s="12">
        <v>44.442433776904068</v>
      </c>
      <c r="AG6492" s="5">
        <v>5</v>
      </c>
      <c r="AH6492" s="5" t="s">
        <v>49</v>
      </c>
      <c r="AI6492" s="5" t="str">
        <f>IFERROR(VLOOKUP(DatosTransformados[[#This Row],[Preferred Contact Method Hidden]],Tabla3[#All],2,FALSE),DatosTransformados[[#This Row],[Preferred Contact Method Hidden]])</f>
        <v>Phone</v>
      </c>
      <c r="AJ6492" s="5" t="str">
        <f>VLOOKUP(DatosTransformados[[#This Row],[Applied Discount Hidden]],Tabla3[#All],2,FALSE)</f>
        <v>Yes</v>
      </c>
      <c r="AK6492" s="5" t="b">
        <v>1</v>
      </c>
    </row>
    <row r="6493" spans="1:37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">
        <v>21</v>
      </c>
      <c r="O64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3" s="2" t="s">
        <v>33</v>
      </c>
      <c r="Q6493" s="2">
        <v>6</v>
      </c>
      <c r="R6493" s="2" t="s">
        <v>21</v>
      </c>
      <c r="S6493" s="2" t="s">
        <v>24</v>
      </c>
      <c r="T6493" s="2" t="s">
        <v>25</v>
      </c>
      <c r="U6493" s="2">
        <v>32</v>
      </c>
      <c r="V6493" s="2" t="str">
        <f>PROPER(DatosTransformados[[#This Row],[Payment Method Hidden]])</f>
        <v>Credit Card</v>
      </c>
      <c r="W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493" s="2">
        <v>120</v>
      </c>
      <c r="Y6493" s="2" t="s">
        <v>134</v>
      </c>
      <c r="Z6493" s="2" t="s">
        <v>135</v>
      </c>
      <c r="AA6493" s="2" t="s">
        <v>9079</v>
      </c>
      <c r="AB6493" s="3">
        <f>DATEVALUE(DatosTransformados[[#This Row],[Contact Date Hidden]])</f>
        <v>44941</v>
      </c>
      <c r="AC6493" s="3">
        <v>44101</v>
      </c>
      <c r="AD6493" s="2" t="s">
        <v>44</v>
      </c>
      <c r="AE6493" s="2" t="str">
        <f>VLOOKUP(DatosTransformados[[#This Row],[Customer Segment Hidden]],Tabla3[#All],2,FALSE)</f>
        <v>Medium</v>
      </c>
      <c r="AF6493" s="11">
        <v>26.48607368978309</v>
      </c>
      <c r="AG6493" s="2">
        <v>10</v>
      </c>
      <c r="AH6493" s="2" t="s">
        <v>49</v>
      </c>
      <c r="AI6493" s="2" t="str">
        <f>IFERROR(VLOOKUP(DatosTransformados[[#This Row],[Preferred Contact Method Hidden]],Tabla3[#All],2,FALSE),DatosTransformados[[#This Row],[Preferred Contact Method Hidden]])</f>
        <v>Phone</v>
      </c>
      <c r="AJ6493" s="2" t="str">
        <f>VLOOKUP(DatosTransformados[[#This Row],[Applied Discount Hidden]],Tabla3[#All],2,FALSE)</f>
        <v>No</v>
      </c>
      <c r="AK6493" s="2" t="b">
        <v>0</v>
      </c>
    </row>
    <row r="6494" spans="1:37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">
        <v>21</v>
      </c>
      <c r="O64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4" s="5" t="s">
        <v>33</v>
      </c>
      <c r="Q6494" s="5">
        <v>2</v>
      </c>
      <c r="R6494" s="5" t="s">
        <v>21</v>
      </c>
      <c r="S6494" s="5" t="s">
        <v>24</v>
      </c>
      <c r="T6494" s="5" t="s">
        <v>117</v>
      </c>
      <c r="U6494" s="5">
        <v>6</v>
      </c>
      <c r="V6494" s="5" t="str">
        <f>PROPER(DatosTransformados[[#This Row],[Payment Method Hidden]])</f>
        <v>Direct Debit</v>
      </c>
      <c r="W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494" s="5">
        <v>110</v>
      </c>
      <c r="Y6494" s="5" t="s">
        <v>103</v>
      </c>
      <c r="Z6494" s="5" t="s">
        <v>197</v>
      </c>
      <c r="AA6494" s="5" t="s">
        <v>2927</v>
      </c>
      <c r="AB6494" s="6">
        <f>DATEVALUE(DatosTransformados[[#This Row],[Contact Date Hidden]])</f>
        <v>45053</v>
      </c>
      <c r="AC6494" s="6">
        <v>44030</v>
      </c>
      <c r="AD6494" s="5" t="s">
        <v>38</v>
      </c>
      <c r="AE6494" s="5" t="str">
        <f>VLOOKUP(DatosTransformados[[#This Row],[Customer Segment Hidden]],Tabla3[#All],2,FALSE)</f>
        <v>Low</v>
      </c>
      <c r="AF6494" s="12">
        <v>6.3027587329606423</v>
      </c>
      <c r="AG6494" s="5">
        <v>5</v>
      </c>
      <c r="AH6494" s="5" t="s">
        <v>29</v>
      </c>
      <c r="AI6494" s="5" t="str">
        <f>IFERROR(VLOOKUP(DatosTransformados[[#This Row],[Preferred Contact Method Hidden]],Tabla3[#All],2,FALSE),DatosTransformados[[#This Row],[Preferred Contact Method Hidden]])</f>
        <v>Email</v>
      </c>
      <c r="AJ6494" s="5" t="str">
        <f>VLOOKUP(DatosTransformados[[#This Row],[Applied Discount Hidden]],Tabla3[#All],2,FALSE)</f>
        <v>No</v>
      </c>
      <c r="AK6494" s="5" t="b">
        <v>0</v>
      </c>
    </row>
    <row r="6495" spans="1:37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">
        <v>21</v>
      </c>
      <c r="O64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5" s="2" t="s">
        <v>21</v>
      </c>
      <c r="Q6495" s="2">
        <v>0</v>
      </c>
      <c r="R6495" s="2" t="s">
        <v>21</v>
      </c>
      <c r="S6495" s="2" t="s">
        <v>34</v>
      </c>
      <c r="T6495" s="2" t="s">
        <v>123</v>
      </c>
      <c r="U6495" s="2">
        <v>29</v>
      </c>
      <c r="V6495" s="2" t="str">
        <f>PROPER(DatosTransformados[[#This Row],[Payment Method Hidden]])</f>
        <v>Credit Card</v>
      </c>
      <c r="W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495" s="2">
        <v>841</v>
      </c>
      <c r="Y6495" s="2"/>
      <c r="Z6495" s="2"/>
      <c r="AA6495" s="2" t="s">
        <v>9082</v>
      </c>
      <c r="AB6495" s="3">
        <f>DATEVALUE(DatosTransformados[[#This Row],[Contact Date Hidden]])</f>
        <v>43883</v>
      </c>
      <c r="AC6495" s="3">
        <v>43899</v>
      </c>
      <c r="AD6495" s="2" t="s">
        <v>38</v>
      </c>
      <c r="AE6495" s="2" t="str">
        <f>VLOOKUP(DatosTransformados[[#This Row],[Customer Segment Hidden]],Tabla3[#All],2,FALSE)</f>
        <v>Low</v>
      </c>
      <c r="AF6495" s="11">
        <v>27.423023653686251</v>
      </c>
      <c r="AG6495" s="2">
        <v>7</v>
      </c>
      <c r="AH6495" s="2" t="s">
        <v>63</v>
      </c>
      <c r="AI6495" s="2" t="str">
        <f>IFERROR(VLOOKUP(DatosTransformados[[#This Row],[Preferred Contact Method Hidden]],Tabla3[#All],2,FALSE),DatosTransformados[[#This Row],[Preferred Contact Method Hidden]])</f>
        <v>SMS</v>
      </c>
      <c r="AJ6495" s="2" t="str">
        <f>VLOOKUP(DatosTransformados[[#This Row],[Applied Discount Hidden]],Tabla3[#All],2,FALSE)</f>
        <v>Yes</v>
      </c>
      <c r="AK6495" s="2" t="b">
        <v>1</v>
      </c>
    </row>
    <row r="6496" spans="1:37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">
        <v>21</v>
      </c>
      <c r="O64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6" s="5" t="s">
        <v>21</v>
      </c>
      <c r="Q6496" s="5">
        <v>0</v>
      </c>
      <c r="R6496" s="5" t="s">
        <v>33</v>
      </c>
      <c r="S6496" s="5" t="s">
        <v>34</v>
      </c>
      <c r="T6496" s="5" t="s">
        <v>117</v>
      </c>
      <c r="U6496" s="5">
        <v>52</v>
      </c>
      <c r="V6496" s="5" t="str">
        <f>PROPER(DatosTransformados[[#This Row],[Payment Method Hidden]])</f>
        <v>Direct Debit</v>
      </c>
      <c r="W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6496" s="5">
        <v>3718</v>
      </c>
      <c r="Y6496" s="5"/>
      <c r="Z6496" s="5"/>
      <c r="AA6496" s="5" t="s">
        <v>560</v>
      </c>
      <c r="AB6496" s="6">
        <f>DATEVALUE(DatosTransformados[[#This Row],[Contact Date Hidden]])</f>
        <v>44267</v>
      </c>
      <c r="AC6496" s="6">
        <v>43886</v>
      </c>
      <c r="AD6496" s="5" t="s">
        <v>28</v>
      </c>
      <c r="AE6496" s="5" t="str">
        <f>VLOOKUP(DatosTransformados[[#This Row],[Customer Segment Hidden]],Tabla3[#All],2,FALSE)</f>
        <v>High</v>
      </c>
      <c r="AF6496" s="12">
        <v>52.189667443073127</v>
      </c>
      <c r="AG6496" s="5">
        <v>5</v>
      </c>
      <c r="AH6496" s="5" t="s">
        <v>63</v>
      </c>
      <c r="AI6496" s="5" t="str">
        <f>IFERROR(VLOOKUP(DatosTransformados[[#This Row],[Preferred Contact Method Hidden]],Tabla3[#All],2,FALSE),DatosTransformados[[#This Row],[Preferred Contact Method Hidden]])</f>
        <v>SMS</v>
      </c>
      <c r="AJ6496" s="5" t="str">
        <f>VLOOKUP(DatosTransformados[[#This Row],[Applied Discount Hidden]],Tabla3[#All],2,FALSE)</f>
        <v>No</v>
      </c>
      <c r="AK6496" s="5" t="b">
        <v>0</v>
      </c>
    </row>
    <row r="6497" spans="1:37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">
        <v>21</v>
      </c>
      <c r="O64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7" s="2" t="s">
        <v>21</v>
      </c>
      <c r="Q6497" s="2">
        <v>0</v>
      </c>
      <c r="R6497" s="2" t="s">
        <v>21</v>
      </c>
      <c r="S6497" s="2" t="s">
        <v>24</v>
      </c>
      <c r="T6497" s="2" t="s">
        <v>169</v>
      </c>
      <c r="U6497" s="2">
        <v>16</v>
      </c>
      <c r="V6497" s="2" t="str">
        <f>PROPER(DatosTransformados[[#This Row],[Payment Method Hidden]])</f>
        <v>Paper Check</v>
      </c>
      <c r="W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497" s="2">
        <v>47</v>
      </c>
      <c r="Y6497" s="2" t="s">
        <v>42</v>
      </c>
      <c r="Z6497" s="2" t="s">
        <v>213</v>
      </c>
      <c r="AA6497" s="2" t="s">
        <v>3302</v>
      </c>
      <c r="AB6497" s="3">
        <f>DATEVALUE(DatosTransformados[[#This Row],[Contact Date Hidden]])</f>
        <v>44173</v>
      </c>
      <c r="AC6497" s="3">
        <v>44629</v>
      </c>
      <c r="AD6497" s="2" t="s">
        <v>28</v>
      </c>
      <c r="AE6497" s="2" t="str">
        <f>VLOOKUP(DatosTransformados[[#This Row],[Customer Segment Hidden]],Tabla3[#All],2,FALSE)</f>
        <v>High</v>
      </c>
      <c r="AF6497" s="11">
        <v>17.33853544895269</v>
      </c>
      <c r="AG6497" s="2">
        <v>7</v>
      </c>
      <c r="AH6497" s="2" t="s">
        <v>63</v>
      </c>
      <c r="AI6497" s="2" t="str">
        <f>IFERROR(VLOOKUP(DatosTransformados[[#This Row],[Preferred Contact Method Hidden]],Tabla3[#All],2,FALSE),DatosTransformados[[#This Row],[Preferred Contact Method Hidden]])</f>
        <v>SMS</v>
      </c>
      <c r="AJ6497" s="2" t="str">
        <f>VLOOKUP(DatosTransformados[[#This Row],[Applied Discount Hidden]],Tabla3[#All],2,FALSE)</f>
        <v>No</v>
      </c>
      <c r="AK6497" s="2" t="b">
        <v>0</v>
      </c>
    </row>
    <row r="6498" spans="1:37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">
        <v>21</v>
      </c>
      <c r="O64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8" s="5" t="s">
        <v>21</v>
      </c>
      <c r="Q6498" s="5">
        <v>0</v>
      </c>
      <c r="R6498" s="5" t="s">
        <v>21</v>
      </c>
      <c r="S6498" s="5" t="s">
        <v>24</v>
      </c>
      <c r="T6498" s="5" t="s">
        <v>25</v>
      </c>
      <c r="U6498" s="5">
        <v>9</v>
      </c>
      <c r="V6498" s="5" t="str">
        <f>PROPER(DatosTransformados[[#This Row],[Payment Method Hidden]])</f>
        <v>Credit Card</v>
      </c>
      <c r="W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498" s="5">
        <v>9</v>
      </c>
      <c r="Y6498" s="5"/>
      <c r="Z6498" s="5"/>
      <c r="AA6498" s="5" t="s">
        <v>5310</v>
      </c>
      <c r="AB6498" s="6">
        <f>DATEVALUE(DatosTransformados[[#This Row],[Contact Date Hidden]])</f>
        <v>44022</v>
      </c>
      <c r="AC6498" s="6">
        <v>44673</v>
      </c>
      <c r="AD6498" s="5" t="s">
        <v>44</v>
      </c>
      <c r="AE6498" s="5" t="str">
        <f>VLOOKUP(DatosTransformados[[#This Row],[Customer Segment Hidden]],Tabla3[#All],2,FALSE)</f>
        <v>Medium</v>
      </c>
      <c r="AF6498" s="12">
        <v>9.2456138628275699</v>
      </c>
      <c r="AG6498" s="5">
        <v>8</v>
      </c>
      <c r="AH6498" s="5" t="s">
        <v>49</v>
      </c>
      <c r="AI6498" s="5" t="str">
        <f>IFERROR(VLOOKUP(DatosTransformados[[#This Row],[Preferred Contact Method Hidden]],Tabla3[#All],2,FALSE),DatosTransformados[[#This Row],[Preferred Contact Method Hidden]])</f>
        <v>Phone</v>
      </c>
      <c r="AJ6498" s="5" t="str">
        <f>VLOOKUP(DatosTransformados[[#This Row],[Applied Discount Hidden]],Tabla3[#All],2,FALSE)</f>
        <v>No</v>
      </c>
      <c r="AK6498" s="5" t="b">
        <v>0</v>
      </c>
    </row>
    <row r="6499" spans="1:37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">
        <v>33</v>
      </c>
      <c r="O64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499" s="2" t="s">
        <v>21</v>
      </c>
      <c r="Q6499" s="2">
        <v>0</v>
      </c>
      <c r="R6499" s="2" t="s">
        <v>21</v>
      </c>
      <c r="S6499" s="2" t="s">
        <v>24</v>
      </c>
      <c r="T6499" s="2" t="s">
        <v>117</v>
      </c>
      <c r="U6499" s="2">
        <v>36</v>
      </c>
      <c r="V6499" s="2" t="str">
        <f>PROPER(DatosTransformados[[#This Row],[Payment Method Hidden]])</f>
        <v>Direct Debit</v>
      </c>
      <c r="W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499" s="2">
        <v>2429</v>
      </c>
      <c r="Y6499" s="2" t="s">
        <v>42</v>
      </c>
      <c r="Z6499" s="2" t="s">
        <v>184</v>
      </c>
      <c r="AA6499" s="2" t="s">
        <v>6295</v>
      </c>
      <c r="AB6499" s="3">
        <f>DATEVALUE(DatosTransformados[[#This Row],[Contact Date Hidden]])</f>
        <v>44113</v>
      </c>
      <c r="AC6499" s="3">
        <v>43952</v>
      </c>
      <c r="AD6499" s="2" t="s">
        <v>38</v>
      </c>
      <c r="AE6499" s="2" t="str">
        <f>VLOOKUP(DatosTransformados[[#This Row],[Customer Segment Hidden]],Tabla3[#All],2,FALSE)</f>
        <v>Low</v>
      </c>
      <c r="AF6499" s="11">
        <v>30.14507277003046</v>
      </c>
      <c r="AG6499" s="2">
        <v>2</v>
      </c>
      <c r="AH6499" s="2" t="s">
        <v>29</v>
      </c>
      <c r="AI6499" s="2" t="str">
        <f>IFERROR(VLOOKUP(DatosTransformados[[#This Row],[Preferred Contact Method Hidden]],Tabla3[#All],2,FALSE),DatosTransformados[[#This Row],[Preferred Contact Method Hidden]])</f>
        <v>Email</v>
      </c>
      <c r="AJ6499" s="2" t="str">
        <f>VLOOKUP(DatosTransformados[[#This Row],[Applied Discount Hidden]],Tabla3[#All],2,FALSE)</f>
        <v>No</v>
      </c>
      <c r="AK6499" s="2" t="b">
        <v>0</v>
      </c>
    </row>
    <row r="6500" spans="1:37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">
        <v>21</v>
      </c>
      <c r="O65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0" s="5" t="s">
        <v>21</v>
      </c>
      <c r="Q6500" s="5">
        <v>0</v>
      </c>
      <c r="R6500" s="5" t="s">
        <v>21</v>
      </c>
      <c r="S6500" s="5" t="s">
        <v>24</v>
      </c>
      <c r="T6500" s="5" t="s">
        <v>117</v>
      </c>
      <c r="U6500" s="5">
        <v>32</v>
      </c>
      <c r="V6500" s="5" t="str">
        <f>PROPER(DatosTransformados[[#This Row],[Payment Method Hidden]])</f>
        <v>Direct Debit</v>
      </c>
      <c r="W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500" s="5">
        <v>515</v>
      </c>
      <c r="Y6500" s="5" t="s">
        <v>103</v>
      </c>
      <c r="Z6500" s="5" t="s">
        <v>197</v>
      </c>
      <c r="AA6500" s="5" t="s">
        <v>4808</v>
      </c>
      <c r="AB6500" s="6">
        <f>DATEVALUE(DatosTransformados[[#This Row],[Contact Date Hidden]])</f>
        <v>44898</v>
      </c>
      <c r="AC6500" s="6">
        <v>43966</v>
      </c>
      <c r="AD6500" s="5" t="s">
        <v>44</v>
      </c>
      <c r="AE6500" s="5" t="str">
        <f>VLOOKUP(DatosTransformados[[#This Row],[Customer Segment Hidden]],Tabla3[#All],2,FALSE)</f>
        <v>Medium</v>
      </c>
      <c r="AF6500" s="12">
        <v>37.696528961124883</v>
      </c>
      <c r="AG6500" s="5">
        <v>6</v>
      </c>
      <c r="AH6500" s="5" t="s">
        <v>29</v>
      </c>
      <c r="AI6500" s="5" t="str">
        <f>IFERROR(VLOOKUP(DatosTransformados[[#This Row],[Preferred Contact Method Hidden]],Tabla3[#All],2,FALSE),DatosTransformados[[#This Row],[Preferred Contact Method Hidden]])</f>
        <v>Email</v>
      </c>
      <c r="AJ6500" s="5" t="str">
        <f>VLOOKUP(DatosTransformados[[#This Row],[Applied Discount Hidden]],Tabla3[#All],2,FALSE)</f>
        <v>Yes</v>
      </c>
      <c r="AK6500" s="5" t="b">
        <v>1</v>
      </c>
    </row>
    <row r="6501" spans="1:37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">
        <v>21</v>
      </c>
      <c r="O65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1" s="2" t="s">
        <v>21</v>
      </c>
      <c r="Q6501" s="2">
        <v>0</v>
      </c>
      <c r="R6501" s="2" t="s">
        <v>21</v>
      </c>
      <c r="S6501" s="2" t="s">
        <v>24</v>
      </c>
      <c r="T6501" s="2" t="s">
        <v>117</v>
      </c>
      <c r="U6501" s="2">
        <v>10</v>
      </c>
      <c r="V6501" s="2" t="str">
        <f>PROPER(DatosTransformados[[#This Row],[Payment Method Hidden]])</f>
        <v>Direct Debit</v>
      </c>
      <c r="W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501" s="2">
        <v>62</v>
      </c>
      <c r="Y6501" s="2"/>
      <c r="Z6501" s="2"/>
      <c r="AA6501" s="2" t="s">
        <v>7494</v>
      </c>
      <c r="AB6501" s="3">
        <f>DATEVALUE(DatosTransformados[[#This Row],[Contact Date Hidden]])</f>
        <v>44681</v>
      </c>
      <c r="AC6501" s="3">
        <v>44668</v>
      </c>
      <c r="AD6501" s="2" t="s">
        <v>44</v>
      </c>
      <c r="AE6501" s="2" t="str">
        <f>VLOOKUP(DatosTransformados[[#This Row],[Customer Segment Hidden]],Tabla3[#All],2,FALSE)</f>
        <v>Medium</v>
      </c>
      <c r="AF6501" s="11">
        <v>8.7992574647888944</v>
      </c>
      <c r="AG6501" s="2">
        <v>2</v>
      </c>
      <c r="AH6501" s="2" t="s">
        <v>63</v>
      </c>
      <c r="AI6501" s="2" t="str">
        <f>IFERROR(VLOOKUP(DatosTransformados[[#This Row],[Preferred Contact Method Hidden]],Tabla3[#All],2,FALSE),DatosTransformados[[#This Row],[Preferred Contact Method Hidden]])</f>
        <v>SMS</v>
      </c>
      <c r="AJ6501" s="2" t="str">
        <f>VLOOKUP(DatosTransformados[[#This Row],[Applied Discount Hidden]],Tabla3[#All],2,FALSE)</f>
        <v>Yes</v>
      </c>
      <c r="AK6501" s="2" t="b">
        <v>1</v>
      </c>
    </row>
    <row r="6502" spans="1:37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">
        <v>21</v>
      </c>
      <c r="O65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2" s="5" t="s">
        <v>21</v>
      </c>
      <c r="Q6502" s="5">
        <v>0</v>
      </c>
      <c r="R6502" s="5" t="s">
        <v>33</v>
      </c>
      <c r="S6502" s="5" t="s">
        <v>52</v>
      </c>
      <c r="T6502" s="5" t="s">
        <v>35</v>
      </c>
      <c r="U6502" s="5">
        <v>60</v>
      </c>
      <c r="V6502" s="5" t="str">
        <f>PROPER(DatosTransformados[[#This Row],[Payment Method Hidden]])</f>
        <v>Direct Debit</v>
      </c>
      <c r="W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X6502" s="5">
        <v>4224</v>
      </c>
      <c r="Y6502" s="5"/>
      <c r="Z6502" s="5"/>
      <c r="AA6502" s="5" t="s">
        <v>9090</v>
      </c>
      <c r="AB6502" s="6">
        <f>DATEVALUE(DatosTransformados[[#This Row],[Contact Date Hidden]])</f>
        <v>44299</v>
      </c>
      <c r="AC6502" s="6">
        <v>45218</v>
      </c>
      <c r="AD6502" s="5" t="s">
        <v>28</v>
      </c>
      <c r="AE6502" s="5" t="str">
        <f>VLOOKUP(DatosTransformados[[#This Row],[Customer Segment Hidden]],Tabla3[#All],2,FALSE)</f>
        <v>High</v>
      </c>
      <c r="AF6502" s="12">
        <v>67.245248552906375</v>
      </c>
      <c r="AG6502" s="5">
        <v>9</v>
      </c>
      <c r="AH6502" s="5" t="s">
        <v>49</v>
      </c>
      <c r="AI6502" s="5" t="str">
        <f>IFERROR(VLOOKUP(DatosTransformados[[#This Row],[Preferred Contact Method Hidden]],Tabla3[#All],2,FALSE),DatosTransformados[[#This Row],[Preferred Contact Method Hidden]])</f>
        <v>Phone</v>
      </c>
      <c r="AJ6502" s="5" t="str">
        <f>VLOOKUP(DatosTransformados[[#This Row],[Applied Discount Hidden]],Tabla3[#All],2,FALSE)</f>
        <v>No</v>
      </c>
      <c r="AK6502" s="5" t="b">
        <v>0</v>
      </c>
    </row>
    <row r="6503" spans="1:37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">
        <v>21</v>
      </c>
      <c r="O65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3" s="2" t="s">
        <v>21</v>
      </c>
      <c r="Q6503" s="2">
        <v>0</v>
      </c>
      <c r="R6503" s="2" t="s">
        <v>21</v>
      </c>
      <c r="S6503" s="2" t="s">
        <v>34</v>
      </c>
      <c r="T6503" s="2" t="s">
        <v>169</v>
      </c>
      <c r="U6503" s="2">
        <v>7</v>
      </c>
      <c r="V6503" s="2" t="str">
        <f>PROPER(DatosTransformados[[#This Row],[Payment Method Hidden]])</f>
        <v>Paper Check</v>
      </c>
      <c r="W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503" s="2">
        <v>13</v>
      </c>
      <c r="Y6503" s="2" t="s">
        <v>103</v>
      </c>
      <c r="Z6503" s="2" t="s">
        <v>197</v>
      </c>
      <c r="AA6503" s="2" t="s">
        <v>8323</v>
      </c>
      <c r="AB6503" s="3">
        <f>DATEVALUE(DatosTransformados[[#This Row],[Contact Date Hidden]])</f>
        <v>44793</v>
      </c>
      <c r="AC6503" s="3">
        <v>43929</v>
      </c>
      <c r="AD6503" s="2" t="s">
        <v>28</v>
      </c>
      <c r="AE6503" s="2" t="str">
        <f>VLOOKUP(DatosTransformados[[#This Row],[Customer Segment Hidden]],Tabla3[#All],2,FALSE)</f>
        <v>High</v>
      </c>
      <c r="AF6503" s="11">
        <v>6.8978337643438312</v>
      </c>
      <c r="AG6503" s="2">
        <v>0</v>
      </c>
      <c r="AH6503" s="2" t="s">
        <v>63</v>
      </c>
      <c r="AI6503" s="2" t="str">
        <f>IFERROR(VLOOKUP(DatosTransformados[[#This Row],[Preferred Contact Method Hidden]],Tabla3[#All],2,FALSE),DatosTransformados[[#This Row],[Preferred Contact Method Hidden]])</f>
        <v>SMS</v>
      </c>
      <c r="AJ6503" s="2" t="str">
        <f>VLOOKUP(DatosTransformados[[#This Row],[Applied Discount Hidden]],Tabla3[#All],2,FALSE)</f>
        <v>Yes</v>
      </c>
      <c r="AK6503" s="2" t="b">
        <v>1</v>
      </c>
    </row>
    <row r="6504" spans="1:37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">
        <v>33</v>
      </c>
      <c r="O65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4" s="5" t="s">
        <v>21</v>
      </c>
      <c r="Q6504" s="5">
        <v>0</v>
      </c>
      <c r="R6504" s="5" t="s">
        <v>33</v>
      </c>
      <c r="S6504" s="5" t="s">
        <v>52</v>
      </c>
      <c r="T6504" s="5" t="s">
        <v>117</v>
      </c>
      <c r="U6504" s="5">
        <v>56</v>
      </c>
      <c r="V6504" s="5" t="str">
        <f>PROPER(DatosTransformados[[#This Row],[Payment Method Hidden]])</f>
        <v>Direct Debit</v>
      </c>
      <c r="W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504" s="5">
        <v>3488</v>
      </c>
      <c r="Y6504" s="5"/>
      <c r="Z6504" s="5"/>
      <c r="AA6504" s="5" t="s">
        <v>4686</v>
      </c>
      <c r="AB6504" s="6">
        <f>DATEVALUE(DatosTransformados[[#This Row],[Contact Date Hidden]])</f>
        <v>44911</v>
      </c>
      <c r="AC6504" s="6">
        <v>44988</v>
      </c>
      <c r="AD6504" s="5" t="s">
        <v>28</v>
      </c>
      <c r="AE6504" s="5" t="str">
        <f>VLOOKUP(DatosTransformados[[#This Row],[Customer Segment Hidden]],Tabla3[#All],2,FALSE)</f>
        <v>High</v>
      </c>
      <c r="AF6504" s="12">
        <v>61.97469243306152</v>
      </c>
      <c r="AG6504" s="5">
        <v>4</v>
      </c>
      <c r="AH6504" s="5" t="s">
        <v>29</v>
      </c>
      <c r="AI6504" s="5" t="str">
        <f>IFERROR(VLOOKUP(DatosTransformados[[#This Row],[Preferred Contact Method Hidden]],Tabla3[#All],2,FALSE),DatosTransformados[[#This Row],[Preferred Contact Method Hidden]])</f>
        <v>Email</v>
      </c>
      <c r="AJ6504" s="5" t="str">
        <f>VLOOKUP(DatosTransformados[[#This Row],[Applied Discount Hidden]],Tabla3[#All],2,FALSE)</f>
        <v>No</v>
      </c>
      <c r="AK6504" s="5" t="b">
        <v>0</v>
      </c>
    </row>
    <row r="6505" spans="1:37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">
        <v>21</v>
      </c>
      <c r="O65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5" s="2" t="s">
        <v>21</v>
      </c>
      <c r="Q6505" s="2">
        <v>0</v>
      </c>
      <c r="R6505" s="2" t="s">
        <v>33</v>
      </c>
      <c r="S6505" s="2" t="s">
        <v>52</v>
      </c>
      <c r="T6505" s="2" t="s">
        <v>123</v>
      </c>
      <c r="U6505" s="2">
        <v>46</v>
      </c>
      <c r="V6505" s="2" t="str">
        <f>PROPER(DatosTransformados[[#This Row],[Payment Method Hidden]])</f>
        <v>Credit Card</v>
      </c>
      <c r="W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505" s="2">
        <v>391</v>
      </c>
      <c r="Y6505" s="2"/>
      <c r="Z6505" s="2"/>
      <c r="AA6505" s="2" t="s">
        <v>7619</v>
      </c>
      <c r="AB6505" s="3">
        <f>DATEVALUE(DatosTransformados[[#This Row],[Contact Date Hidden]])</f>
        <v>45283</v>
      </c>
      <c r="AC6505" s="3">
        <v>44721</v>
      </c>
      <c r="AD6505" s="2" t="s">
        <v>28</v>
      </c>
      <c r="AE6505" s="2" t="str">
        <f>VLOOKUP(DatosTransformados[[#This Row],[Customer Segment Hidden]],Tabla3[#All],2,FALSE)</f>
        <v>High</v>
      </c>
      <c r="AF6505" s="11">
        <v>41.174805895937318</v>
      </c>
      <c r="AG6505" s="2">
        <v>1</v>
      </c>
      <c r="AH6505" s="2" t="s">
        <v>63</v>
      </c>
      <c r="AI6505" s="2" t="str">
        <f>IFERROR(VLOOKUP(DatosTransformados[[#This Row],[Preferred Contact Method Hidden]],Tabla3[#All],2,FALSE),DatosTransformados[[#This Row],[Preferred Contact Method Hidden]])</f>
        <v>SMS</v>
      </c>
      <c r="AJ6505" s="2" t="str">
        <f>VLOOKUP(DatosTransformados[[#This Row],[Applied Discount Hidden]],Tabla3[#All],2,FALSE)</f>
        <v>Yes</v>
      </c>
      <c r="AK6505" s="2" t="b">
        <v>1</v>
      </c>
    </row>
    <row r="6506" spans="1:37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">
        <v>21</v>
      </c>
      <c r="O65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6" s="5" t="s">
        <v>21</v>
      </c>
      <c r="Q6506" s="5">
        <v>0</v>
      </c>
      <c r="R6506" s="5" t="s">
        <v>33</v>
      </c>
      <c r="S6506" s="5" t="s">
        <v>24</v>
      </c>
      <c r="T6506" s="5" t="s">
        <v>117</v>
      </c>
      <c r="U6506" s="5">
        <v>37</v>
      </c>
      <c r="V6506" s="5" t="str">
        <f>PROPER(DatosTransformados[[#This Row],[Payment Method Hidden]])</f>
        <v>Direct Debit</v>
      </c>
      <c r="W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506" s="5">
        <v>256</v>
      </c>
      <c r="Y6506" s="5"/>
      <c r="Z6506" s="5"/>
      <c r="AA6506" s="5" t="s">
        <v>1751</v>
      </c>
      <c r="AB6506" s="6">
        <f>DATEVALUE(DatosTransformados[[#This Row],[Contact Date Hidden]])</f>
        <v>45026</v>
      </c>
      <c r="AC6506" s="6">
        <v>44329</v>
      </c>
      <c r="AD6506" s="5" t="s">
        <v>38</v>
      </c>
      <c r="AE6506" s="5" t="str">
        <f>VLOOKUP(DatosTransformados[[#This Row],[Customer Segment Hidden]],Tabla3[#All],2,FALSE)</f>
        <v>Low</v>
      </c>
      <c r="AF6506" s="12">
        <v>39.57960190530649</v>
      </c>
      <c r="AG6506" s="5">
        <v>9</v>
      </c>
      <c r="AH6506" s="5" t="s">
        <v>63</v>
      </c>
      <c r="AI6506" s="5" t="str">
        <f>IFERROR(VLOOKUP(DatosTransformados[[#This Row],[Preferred Contact Method Hidden]],Tabla3[#All],2,FALSE),DatosTransformados[[#This Row],[Preferred Contact Method Hidden]])</f>
        <v>SMS</v>
      </c>
      <c r="AJ6506" s="5" t="str">
        <f>VLOOKUP(DatosTransformados[[#This Row],[Applied Discount Hidden]],Tabla3[#All],2,FALSE)</f>
        <v>No</v>
      </c>
      <c r="AK6506" s="5" t="b">
        <v>0</v>
      </c>
    </row>
    <row r="6507" spans="1:37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">
        <v>21</v>
      </c>
      <c r="O65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7" s="2" t="s">
        <v>21</v>
      </c>
      <c r="Q6507" s="2">
        <v>0</v>
      </c>
      <c r="R6507" s="2" t="s">
        <v>33</v>
      </c>
      <c r="S6507" s="2" t="s">
        <v>34</v>
      </c>
      <c r="T6507" s="2" t="s">
        <v>117</v>
      </c>
      <c r="U6507" s="2">
        <v>23</v>
      </c>
      <c r="V6507" s="2" t="str">
        <f>PROPER(DatosTransformados[[#This Row],[Payment Method Hidden]])</f>
        <v>Direct Debit</v>
      </c>
      <c r="W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507" s="2">
        <v>841</v>
      </c>
      <c r="Y6507" s="2"/>
      <c r="Z6507" s="2"/>
      <c r="AA6507" s="2" t="s">
        <v>4788</v>
      </c>
      <c r="AB6507" s="3">
        <f>DATEVALUE(DatosTransformados[[#This Row],[Contact Date Hidden]])</f>
        <v>44065</v>
      </c>
      <c r="AC6507" s="3">
        <v>44288</v>
      </c>
      <c r="AD6507" s="2" t="s">
        <v>28</v>
      </c>
      <c r="AE6507" s="2" t="str">
        <f>VLOOKUP(DatosTransformados[[#This Row],[Customer Segment Hidden]],Tabla3[#All],2,FALSE)</f>
        <v>High</v>
      </c>
      <c r="AF6507" s="11">
        <v>23.633953663447791</v>
      </c>
      <c r="AG6507" s="2">
        <v>4</v>
      </c>
      <c r="AH6507" s="2" t="s">
        <v>63</v>
      </c>
      <c r="AI6507" s="2" t="str">
        <f>IFERROR(VLOOKUP(DatosTransformados[[#This Row],[Preferred Contact Method Hidden]],Tabla3[#All],2,FALSE),DatosTransformados[[#This Row],[Preferred Contact Method Hidden]])</f>
        <v>SMS</v>
      </c>
      <c r="AJ6507" s="2" t="str">
        <f>VLOOKUP(DatosTransformados[[#This Row],[Applied Discount Hidden]],Tabla3[#All],2,FALSE)</f>
        <v>No</v>
      </c>
      <c r="AK6507" s="2" t="b">
        <v>0</v>
      </c>
    </row>
    <row r="6508" spans="1:37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">
        <v>21</v>
      </c>
      <c r="O650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8" s="5" t="s">
        <v>21</v>
      </c>
      <c r="Q6508" s="5">
        <v>0</v>
      </c>
      <c r="R6508" s="5" t="s">
        <v>21</v>
      </c>
      <c r="S6508" s="5" t="s">
        <v>24</v>
      </c>
      <c r="T6508" s="5" t="s">
        <v>25</v>
      </c>
      <c r="U6508" s="5">
        <v>7</v>
      </c>
      <c r="V6508" s="5" t="str">
        <f>PROPER(DatosTransformados[[#This Row],[Payment Method Hidden]])</f>
        <v>Credit Card</v>
      </c>
      <c r="W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508" s="5">
        <v>14</v>
      </c>
      <c r="Y6508" s="5"/>
      <c r="Z6508" s="5"/>
      <c r="AA6508" s="5" t="s">
        <v>1890</v>
      </c>
      <c r="AB6508" s="6">
        <f>DATEVALUE(DatosTransformados[[#This Row],[Contact Date Hidden]])</f>
        <v>44964</v>
      </c>
      <c r="AC6508" s="6">
        <v>44657</v>
      </c>
      <c r="AD6508" s="5" t="s">
        <v>44</v>
      </c>
      <c r="AE6508" s="5" t="str">
        <f>VLOOKUP(DatosTransformados[[#This Row],[Customer Segment Hidden]],Tabla3[#All],2,FALSE)</f>
        <v>Medium</v>
      </c>
      <c r="AF6508" s="12">
        <v>5.9785551916314139</v>
      </c>
      <c r="AG6508" s="5">
        <v>0</v>
      </c>
      <c r="AH6508" s="5" t="s">
        <v>29</v>
      </c>
      <c r="AI6508" s="5" t="str">
        <f>IFERROR(VLOOKUP(DatosTransformados[[#This Row],[Preferred Contact Method Hidden]],Tabla3[#All],2,FALSE),DatosTransformados[[#This Row],[Preferred Contact Method Hidden]])</f>
        <v>Email</v>
      </c>
      <c r="AJ6508" s="5" t="str">
        <f>VLOOKUP(DatosTransformados[[#This Row],[Applied Discount Hidden]],Tabla3[#All],2,FALSE)</f>
        <v>Yes</v>
      </c>
      <c r="AK6508" s="5" t="b">
        <v>1</v>
      </c>
    </row>
    <row r="6509" spans="1:37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">
        <v>21</v>
      </c>
      <c r="O650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09" s="2" t="s">
        <v>33</v>
      </c>
      <c r="Q6509" s="2">
        <v>3</v>
      </c>
      <c r="R6509" s="2" t="s">
        <v>21</v>
      </c>
      <c r="S6509" s="2" t="s">
        <v>24</v>
      </c>
      <c r="T6509" s="2" t="s">
        <v>207</v>
      </c>
      <c r="U6509" s="2">
        <v>10</v>
      </c>
      <c r="V6509" s="2" t="str">
        <f>PROPER(DatosTransformados[[#This Row],[Payment Method Hidden]])</f>
        <v>Paper Check</v>
      </c>
      <c r="W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509" s="2">
        <v>83</v>
      </c>
      <c r="Y6509" s="2"/>
      <c r="Z6509" s="2"/>
      <c r="AA6509" s="2" t="s">
        <v>9097</v>
      </c>
      <c r="AB6509" s="3">
        <f>DATEVALUE(DatosTransformados[[#This Row],[Contact Date Hidden]])</f>
        <v>44211</v>
      </c>
      <c r="AC6509" s="3">
        <v>44052</v>
      </c>
      <c r="AD6509" s="2" t="s">
        <v>38</v>
      </c>
      <c r="AE6509" s="2" t="str">
        <f>VLOOKUP(DatosTransformados[[#This Row],[Customer Segment Hidden]],Tabla3[#All],2,FALSE)</f>
        <v>Low</v>
      </c>
      <c r="AF6509" s="11">
        <v>9.0862363312272514</v>
      </c>
      <c r="AG6509" s="2">
        <v>10</v>
      </c>
      <c r="AH6509" s="2" t="s">
        <v>63</v>
      </c>
      <c r="AI6509" s="2" t="str">
        <f>IFERROR(VLOOKUP(DatosTransformados[[#This Row],[Preferred Contact Method Hidden]],Tabla3[#All],2,FALSE),DatosTransformados[[#This Row],[Preferred Contact Method Hidden]])</f>
        <v>SMS</v>
      </c>
      <c r="AJ6509" s="2" t="str">
        <f>VLOOKUP(DatosTransformados[[#This Row],[Applied Discount Hidden]],Tabla3[#All],2,FALSE)</f>
        <v>No</v>
      </c>
      <c r="AK6509" s="2" t="b">
        <v>0</v>
      </c>
    </row>
    <row r="6510" spans="1:37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">
        <v>21</v>
      </c>
      <c r="O65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0" s="5" t="s">
        <v>21</v>
      </c>
      <c r="Q6510" s="5">
        <v>0</v>
      </c>
      <c r="R6510" s="5" t="s">
        <v>33</v>
      </c>
      <c r="S6510" s="5" t="s">
        <v>24</v>
      </c>
      <c r="T6510" s="5" t="s">
        <v>117</v>
      </c>
      <c r="U6510" s="5">
        <v>65</v>
      </c>
      <c r="V6510" s="5" t="str">
        <f>PROPER(DatosTransformados[[#This Row],[Payment Method Hidden]])</f>
        <v>Direct Debit</v>
      </c>
      <c r="W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X6510" s="5">
        <v>1673</v>
      </c>
      <c r="Y6510" s="5"/>
      <c r="Z6510" s="5"/>
      <c r="AA6510" s="5" t="s">
        <v>6783</v>
      </c>
      <c r="AB6510" s="6">
        <f>DATEVALUE(DatosTransformados[[#This Row],[Contact Date Hidden]])</f>
        <v>44523</v>
      </c>
      <c r="AC6510" s="6">
        <v>43880</v>
      </c>
      <c r="AD6510" s="5" t="s">
        <v>28</v>
      </c>
      <c r="AE6510" s="5" t="str">
        <f>VLOOKUP(DatosTransformados[[#This Row],[Customer Segment Hidden]],Tabla3[#All],2,FALSE)</f>
        <v>High</v>
      </c>
      <c r="AF6510" s="12">
        <v>67.456518858294729</v>
      </c>
      <c r="AG6510" s="5">
        <v>5</v>
      </c>
      <c r="AH6510" s="5" t="s">
        <v>49</v>
      </c>
      <c r="AI6510" s="5" t="str">
        <f>IFERROR(VLOOKUP(DatosTransformados[[#This Row],[Preferred Contact Method Hidden]],Tabla3[#All],2,FALSE),DatosTransformados[[#This Row],[Preferred Contact Method Hidden]])</f>
        <v>Phone</v>
      </c>
      <c r="AJ6510" s="5" t="str">
        <f>VLOOKUP(DatosTransformados[[#This Row],[Applied Discount Hidden]],Tabla3[#All],2,FALSE)</f>
        <v>No</v>
      </c>
      <c r="AK6510" s="5" t="b">
        <v>0</v>
      </c>
    </row>
    <row r="6511" spans="1:37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">
        <v>21</v>
      </c>
      <c r="O65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1" s="2" t="s">
        <v>21</v>
      </c>
      <c r="Q6511" s="2">
        <v>0</v>
      </c>
      <c r="R6511" s="2" t="s">
        <v>21</v>
      </c>
      <c r="S6511" s="2" t="s">
        <v>24</v>
      </c>
      <c r="T6511" s="2" t="s">
        <v>25</v>
      </c>
      <c r="U6511" s="2">
        <v>46</v>
      </c>
      <c r="V6511" s="2" t="str">
        <f>PROPER(DatosTransformados[[#This Row],[Payment Method Hidden]])</f>
        <v>Credit Card</v>
      </c>
      <c r="W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511" s="2">
        <v>521</v>
      </c>
      <c r="Y6511" s="2" t="s">
        <v>42</v>
      </c>
      <c r="Z6511" s="2" t="s">
        <v>184</v>
      </c>
      <c r="AA6511" s="2" t="s">
        <v>538</v>
      </c>
      <c r="AB6511" s="3">
        <f>DATEVALUE(DatosTransformados[[#This Row],[Contact Date Hidden]])</f>
        <v>45152</v>
      </c>
      <c r="AC6511" s="3">
        <v>45249</v>
      </c>
      <c r="AD6511" s="2" t="s">
        <v>28</v>
      </c>
      <c r="AE6511" s="2" t="str">
        <f>VLOOKUP(DatosTransformados[[#This Row],[Customer Segment Hidden]],Tabla3[#All],2,FALSE)</f>
        <v>High</v>
      </c>
      <c r="AF6511" s="11">
        <v>44.008926707344017</v>
      </c>
      <c r="AG6511" s="2">
        <v>4</v>
      </c>
      <c r="AH6511" s="2" t="s">
        <v>63</v>
      </c>
      <c r="AI6511" s="2" t="str">
        <f>IFERROR(VLOOKUP(DatosTransformados[[#This Row],[Preferred Contact Method Hidden]],Tabla3[#All],2,FALSE),DatosTransformados[[#This Row],[Preferred Contact Method Hidden]])</f>
        <v>SMS</v>
      </c>
      <c r="AJ6511" s="2" t="str">
        <f>VLOOKUP(DatosTransformados[[#This Row],[Applied Discount Hidden]],Tabla3[#All],2,FALSE)</f>
        <v>Yes</v>
      </c>
      <c r="AK6511" s="2" t="b">
        <v>1</v>
      </c>
    </row>
    <row r="6512" spans="1:37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">
        <v>21</v>
      </c>
      <c r="O65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2" s="5" t="s">
        <v>21</v>
      </c>
      <c r="Q6512" s="5">
        <v>0</v>
      </c>
      <c r="R6512" s="5" t="s">
        <v>21</v>
      </c>
      <c r="S6512" s="5" t="s">
        <v>24</v>
      </c>
      <c r="T6512" s="5" t="s">
        <v>35</v>
      </c>
      <c r="U6512" s="5">
        <v>26</v>
      </c>
      <c r="V6512" s="5" t="str">
        <f>PROPER(DatosTransformados[[#This Row],[Payment Method Hidden]])</f>
        <v>Direct Debit</v>
      </c>
      <c r="W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512" s="5">
        <v>26</v>
      </c>
      <c r="Y6512" s="5" t="s">
        <v>42</v>
      </c>
      <c r="Z6512" s="5" t="s">
        <v>279</v>
      </c>
      <c r="AA6512" s="5" t="s">
        <v>5020</v>
      </c>
      <c r="AB6512" s="6">
        <f>DATEVALUE(DatosTransformados[[#This Row],[Contact Date Hidden]])</f>
        <v>44997</v>
      </c>
      <c r="AC6512" s="6">
        <v>43907</v>
      </c>
      <c r="AD6512" s="5" t="s">
        <v>44</v>
      </c>
      <c r="AE6512" s="5" t="str">
        <f>VLOOKUP(DatosTransformados[[#This Row],[Customer Segment Hidden]],Tabla3[#All],2,FALSE)</f>
        <v>Medium</v>
      </c>
      <c r="AF6512" s="12">
        <v>29.955941923349069</v>
      </c>
      <c r="AG6512" s="5">
        <v>4</v>
      </c>
      <c r="AH6512" s="5" t="s">
        <v>49</v>
      </c>
      <c r="AI6512" s="5" t="str">
        <f>IFERROR(VLOOKUP(DatosTransformados[[#This Row],[Preferred Contact Method Hidden]],Tabla3[#All],2,FALSE),DatosTransformados[[#This Row],[Preferred Contact Method Hidden]])</f>
        <v>Phone</v>
      </c>
      <c r="AJ6512" s="5" t="str">
        <f>VLOOKUP(DatosTransformados[[#This Row],[Applied Discount Hidden]],Tabla3[#All],2,FALSE)</f>
        <v>Yes</v>
      </c>
      <c r="AK6512" s="5" t="b">
        <v>1</v>
      </c>
    </row>
    <row r="6513" spans="1:37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">
        <v>21</v>
      </c>
      <c r="O65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3" s="2" t="s">
        <v>33</v>
      </c>
      <c r="Q6513" s="2">
        <v>5</v>
      </c>
      <c r="R6513" s="2" t="s">
        <v>21</v>
      </c>
      <c r="S6513" s="2" t="s">
        <v>52</v>
      </c>
      <c r="T6513" s="2" t="s">
        <v>35</v>
      </c>
      <c r="U6513" s="2">
        <v>8</v>
      </c>
      <c r="V6513" s="2" t="str">
        <f>PROPER(DatosTransformados[[#This Row],[Payment Method Hidden]])</f>
        <v>Direct Debit</v>
      </c>
      <c r="W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513" s="2">
        <v>569</v>
      </c>
      <c r="Y6513" s="2"/>
      <c r="Z6513" s="2"/>
      <c r="AA6513" s="2" t="s">
        <v>3451</v>
      </c>
      <c r="AB6513" s="3">
        <f>DATEVALUE(DatosTransformados[[#This Row],[Contact Date Hidden]])</f>
        <v>44964</v>
      </c>
      <c r="AC6513" s="3">
        <v>44533</v>
      </c>
      <c r="AD6513" s="2" t="s">
        <v>44</v>
      </c>
      <c r="AE6513" s="2" t="str">
        <f>VLOOKUP(DatosTransformados[[#This Row],[Customer Segment Hidden]],Tabla3[#All],2,FALSE)</f>
        <v>Medium</v>
      </c>
      <c r="AF6513" s="11">
        <v>7.5684833947827759</v>
      </c>
      <c r="AG6513" s="2">
        <v>4</v>
      </c>
      <c r="AH6513" s="2" t="s">
        <v>49</v>
      </c>
      <c r="AI6513" s="2" t="str">
        <f>IFERROR(VLOOKUP(DatosTransformados[[#This Row],[Preferred Contact Method Hidden]],Tabla3[#All],2,FALSE),DatosTransformados[[#This Row],[Preferred Contact Method Hidden]])</f>
        <v>Phone</v>
      </c>
      <c r="AJ6513" s="2" t="str">
        <f>VLOOKUP(DatosTransformados[[#This Row],[Applied Discount Hidden]],Tabla3[#All],2,FALSE)</f>
        <v>No</v>
      </c>
      <c r="AK6513" s="2" t="b">
        <v>0</v>
      </c>
    </row>
    <row r="6514" spans="1:37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">
        <v>33</v>
      </c>
      <c r="O65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4" s="5" t="s">
        <v>21</v>
      </c>
      <c r="Q6514" s="5">
        <v>0</v>
      </c>
      <c r="R6514" s="5" t="s">
        <v>21</v>
      </c>
      <c r="S6514" s="5" t="s">
        <v>24</v>
      </c>
      <c r="T6514" s="5" t="s">
        <v>35</v>
      </c>
      <c r="U6514" s="5">
        <v>56</v>
      </c>
      <c r="V6514" s="5" t="str">
        <f>PROPER(DatosTransformados[[#This Row],[Payment Method Hidden]])</f>
        <v>Direct Debit</v>
      </c>
      <c r="W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514" s="5">
        <v>2430</v>
      </c>
      <c r="Y6514" s="5" t="s">
        <v>87</v>
      </c>
      <c r="Z6514" s="5" t="s">
        <v>180</v>
      </c>
      <c r="AA6514" s="5" t="s">
        <v>2742</v>
      </c>
      <c r="AB6514" s="6">
        <f>DATEVALUE(DatosTransformados[[#This Row],[Contact Date Hidden]])</f>
        <v>43988</v>
      </c>
      <c r="AC6514" s="6">
        <v>44521</v>
      </c>
      <c r="AD6514" s="5" t="s">
        <v>44</v>
      </c>
      <c r="AE6514" s="5" t="str">
        <f>VLOOKUP(DatosTransformados[[#This Row],[Customer Segment Hidden]],Tabla3[#All],2,FALSE)</f>
        <v>Medium</v>
      </c>
      <c r="AF6514" s="12">
        <v>52.26531153428639</v>
      </c>
      <c r="AG6514" s="5">
        <v>7</v>
      </c>
      <c r="AH6514" s="5" t="s">
        <v>63</v>
      </c>
      <c r="AI6514" s="5" t="str">
        <f>IFERROR(VLOOKUP(DatosTransformados[[#This Row],[Preferred Contact Method Hidden]],Tabla3[#All],2,FALSE),DatosTransformados[[#This Row],[Preferred Contact Method Hidden]])</f>
        <v>SMS</v>
      </c>
      <c r="AJ6514" s="5" t="str">
        <f>VLOOKUP(DatosTransformados[[#This Row],[Applied Discount Hidden]],Tabla3[#All],2,FALSE)</f>
        <v>No</v>
      </c>
      <c r="AK6514" s="5" t="b">
        <v>0</v>
      </c>
    </row>
    <row r="6515" spans="1:37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">
        <v>21</v>
      </c>
      <c r="O65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5" s="2" t="s">
        <v>21</v>
      </c>
      <c r="Q6515" s="2">
        <v>0</v>
      </c>
      <c r="R6515" s="2" t="s">
        <v>21</v>
      </c>
      <c r="S6515" s="2" t="s">
        <v>34</v>
      </c>
      <c r="T6515" s="2" t="s">
        <v>123</v>
      </c>
      <c r="U6515" s="2">
        <v>12</v>
      </c>
      <c r="V6515" s="2" t="str">
        <f>PROPER(DatosTransformados[[#This Row],[Payment Method Hidden]])</f>
        <v>Credit Card</v>
      </c>
      <c r="W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515" s="2">
        <v>858</v>
      </c>
      <c r="Y6515" s="2"/>
      <c r="Z6515" s="2"/>
      <c r="AA6515" s="2" t="s">
        <v>6229</v>
      </c>
      <c r="AB6515" s="3">
        <f>DATEVALUE(DatosTransformados[[#This Row],[Contact Date Hidden]])</f>
        <v>43885</v>
      </c>
      <c r="AC6515" s="3">
        <v>44711</v>
      </c>
      <c r="AD6515" s="2" t="s">
        <v>28</v>
      </c>
      <c r="AE6515" s="2" t="str">
        <f>VLOOKUP(DatosTransformados[[#This Row],[Customer Segment Hidden]],Tabla3[#All],2,FALSE)</f>
        <v>High</v>
      </c>
      <c r="AF6515" s="11">
        <v>13.995905137125471</v>
      </c>
      <c r="AG6515" s="2">
        <v>6</v>
      </c>
      <c r="AH6515" s="2" t="s">
        <v>29</v>
      </c>
      <c r="AI6515" s="2" t="str">
        <f>IFERROR(VLOOKUP(DatosTransformados[[#This Row],[Preferred Contact Method Hidden]],Tabla3[#All],2,FALSE),DatosTransformados[[#This Row],[Preferred Contact Method Hidden]])</f>
        <v>Email</v>
      </c>
      <c r="AJ6515" s="2" t="str">
        <f>VLOOKUP(DatosTransformados[[#This Row],[Applied Discount Hidden]],Tabla3[#All],2,FALSE)</f>
        <v>No</v>
      </c>
      <c r="AK6515" s="2" t="b">
        <v>0</v>
      </c>
    </row>
    <row r="6516" spans="1:37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">
        <v>21</v>
      </c>
      <c r="O651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6" s="5" t="s">
        <v>21</v>
      </c>
      <c r="Q6516" s="5">
        <v>0</v>
      </c>
      <c r="R6516" s="5" t="s">
        <v>33</v>
      </c>
      <c r="S6516" s="5" t="s">
        <v>34</v>
      </c>
      <c r="T6516" s="5" t="s">
        <v>25</v>
      </c>
      <c r="U6516" s="5">
        <v>37</v>
      </c>
      <c r="V6516" s="5" t="str">
        <f>PROPER(DatosTransformados[[#This Row],[Payment Method Hidden]])</f>
        <v>Credit Card</v>
      </c>
      <c r="W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516" s="5">
        <v>939</v>
      </c>
      <c r="Y6516" s="5"/>
      <c r="Z6516" s="5"/>
      <c r="AA6516" s="5" t="s">
        <v>4507</v>
      </c>
      <c r="AB6516" s="6">
        <f>DATEVALUE(DatosTransformados[[#This Row],[Contact Date Hidden]])</f>
        <v>45285</v>
      </c>
      <c r="AC6516" s="6">
        <v>44481</v>
      </c>
      <c r="AD6516" s="5" t="s">
        <v>28</v>
      </c>
      <c r="AE6516" s="5" t="str">
        <f>VLOOKUP(DatosTransformados[[#This Row],[Customer Segment Hidden]],Tabla3[#All],2,FALSE)</f>
        <v>High</v>
      </c>
      <c r="AF6516" s="12">
        <v>43.691941418618441</v>
      </c>
      <c r="AG6516" s="5">
        <v>0</v>
      </c>
      <c r="AH6516" s="5" t="s">
        <v>49</v>
      </c>
      <c r="AI6516" s="5" t="str">
        <f>IFERROR(VLOOKUP(DatosTransformados[[#This Row],[Preferred Contact Method Hidden]],Tabla3[#All],2,FALSE),DatosTransformados[[#This Row],[Preferred Contact Method Hidden]])</f>
        <v>Phone</v>
      </c>
      <c r="AJ6516" s="5" t="str">
        <f>VLOOKUP(DatosTransformados[[#This Row],[Applied Discount Hidden]],Tabla3[#All],2,FALSE)</f>
        <v>Yes</v>
      </c>
      <c r="AK6516" s="5" t="b">
        <v>1</v>
      </c>
    </row>
    <row r="6517" spans="1:37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">
        <v>21</v>
      </c>
      <c r="O651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7" s="2" t="s">
        <v>33</v>
      </c>
      <c r="Q6517" s="2">
        <v>6</v>
      </c>
      <c r="R6517" s="2" t="s">
        <v>33</v>
      </c>
      <c r="S6517" s="2" t="s">
        <v>34</v>
      </c>
      <c r="T6517" s="2" t="s">
        <v>25</v>
      </c>
      <c r="U6517" s="2">
        <v>22</v>
      </c>
      <c r="V6517" s="2" t="str">
        <f>PROPER(DatosTransformados[[#This Row],[Payment Method Hidden]])</f>
        <v>Credit Card</v>
      </c>
      <c r="W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517" s="2">
        <v>1478</v>
      </c>
      <c r="Y6517" s="2"/>
      <c r="Z6517" s="2"/>
      <c r="AA6517" s="2" t="s">
        <v>1478</v>
      </c>
      <c r="AB6517" s="3">
        <f>DATEVALUE(DatosTransformados[[#This Row],[Contact Date Hidden]])</f>
        <v>43938</v>
      </c>
      <c r="AC6517" s="3">
        <v>44668</v>
      </c>
      <c r="AD6517" s="2" t="s">
        <v>28</v>
      </c>
      <c r="AE6517" s="2" t="str">
        <f>VLOOKUP(DatosTransformados[[#This Row],[Customer Segment Hidden]],Tabla3[#All],2,FALSE)</f>
        <v>High</v>
      </c>
      <c r="AF6517" s="11">
        <v>26.245472088102641</v>
      </c>
      <c r="AG6517" s="2">
        <v>5</v>
      </c>
      <c r="AH6517" s="2" t="s">
        <v>49</v>
      </c>
      <c r="AI6517" s="2" t="str">
        <f>IFERROR(VLOOKUP(DatosTransformados[[#This Row],[Preferred Contact Method Hidden]],Tabla3[#All],2,FALSE),DatosTransformados[[#This Row],[Preferred Contact Method Hidden]])</f>
        <v>Phone</v>
      </c>
      <c r="AJ6517" s="2" t="str">
        <f>VLOOKUP(DatosTransformados[[#This Row],[Applied Discount Hidden]],Tabla3[#All],2,FALSE)</f>
        <v>No</v>
      </c>
      <c r="AK6517" s="2" t="b">
        <v>0</v>
      </c>
    </row>
    <row r="6518" spans="1:37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">
        <v>21</v>
      </c>
      <c r="O651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8" s="5" t="s">
        <v>21</v>
      </c>
      <c r="Q6518" s="5">
        <v>0</v>
      </c>
      <c r="R6518" s="5" t="s">
        <v>33</v>
      </c>
      <c r="S6518" s="5" t="s">
        <v>52</v>
      </c>
      <c r="T6518" s="5" t="s">
        <v>35</v>
      </c>
      <c r="U6518" s="5">
        <v>30</v>
      </c>
      <c r="V6518" s="5" t="str">
        <f>PROPER(DatosTransformados[[#This Row],[Payment Method Hidden]])</f>
        <v>Direct Debit</v>
      </c>
      <c r="W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518" s="5">
        <v>1022</v>
      </c>
      <c r="Y6518" s="5"/>
      <c r="Z6518" s="5"/>
      <c r="AA6518" s="5" t="s">
        <v>150</v>
      </c>
      <c r="AB6518" s="6">
        <f>DATEVALUE(DatosTransformados[[#This Row],[Contact Date Hidden]])</f>
        <v>44536</v>
      </c>
      <c r="AC6518" s="6">
        <v>45008</v>
      </c>
      <c r="AD6518" s="5" t="s">
        <v>28</v>
      </c>
      <c r="AE6518" s="5" t="str">
        <f>VLOOKUP(DatosTransformados[[#This Row],[Customer Segment Hidden]],Tabla3[#All],2,FALSE)</f>
        <v>High</v>
      </c>
      <c r="AF6518" s="12">
        <v>26.03771975566762</v>
      </c>
      <c r="AG6518" s="5">
        <v>3</v>
      </c>
      <c r="AH6518" s="5" t="s">
        <v>63</v>
      </c>
      <c r="AI6518" s="5" t="str">
        <f>IFERROR(VLOOKUP(DatosTransformados[[#This Row],[Preferred Contact Method Hidden]],Tabla3[#All],2,FALSE),DatosTransformados[[#This Row],[Preferred Contact Method Hidden]])</f>
        <v>SMS</v>
      </c>
      <c r="AJ6518" s="5" t="str">
        <f>VLOOKUP(DatosTransformados[[#This Row],[Applied Discount Hidden]],Tabla3[#All],2,FALSE)</f>
        <v>Yes</v>
      </c>
      <c r="AK6518" s="5" t="b">
        <v>1</v>
      </c>
    </row>
    <row r="6519" spans="1:37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">
        <v>33</v>
      </c>
      <c r="O651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19" s="2" t="s">
        <v>21</v>
      </c>
      <c r="Q6519" s="2">
        <v>0</v>
      </c>
      <c r="R6519" s="2" t="s">
        <v>21</v>
      </c>
      <c r="S6519" s="2" t="s">
        <v>24</v>
      </c>
      <c r="T6519" s="2" t="s">
        <v>35</v>
      </c>
      <c r="U6519" s="2">
        <v>26</v>
      </c>
      <c r="V6519" s="2" t="str">
        <f>PROPER(DatosTransformados[[#This Row],[Payment Method Hidden]])</f>
        <v>Direct Debit</v>
      </c>
      <c r="W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519" s="2">
        <v>26</v>
      </c>
      <c r="Y6519" s="2" t="s">
        <v>42</v>
      </c>
      <c r="Z6519" s="2" t="s">
        <v>213</v>
      </c>
      <c r="AA6519" s="2" t="s">
        <v>503</v>
      </c>
      <c r="AB6519" s="3">
        <f>DATEVALUE(DatosTransformados[[#This Row],[Contact Date Hidden]])</f>
        <v>44699</v>
      </c>
      <c r="AC6519" s="3">
        <v>44393</v>
      </c>
      <c r="AD6519" s="2" t="s">
        <v>44</v>
      </c>
      <c r="AE6519" s="2" t="str">
        <f>VLOOKUP(DatosTransformados[[#This Row],[Customer Segment Hidden]],Tabla3[#All],2,FALSE)</f>
        <v>Medium</v>
      </c>
      <c r="AF6519" s="11">
        <v>23.872006781898481</v>
      </c>
      <c r="AG6519" s="2">
        <v>10</v>
      </c>
      <c r="AH6519" s="2" t="s">
        <v>29</v>
      </c>
      <c r="AI6519" s="2" t="str">
        <f>IFERROR(VLOOKUP(DatosTransformados[[#This Row],[Preferred Contact Method Hidden]],Tabla3[#All],2,FALSE),DatosTransformados[[#This Row],[Preferred Contact Method Hidden]])</f>
        <v>Email</v>
      </c>
      <c r="AJ6519" s="2" t="str">
        <f>VLOOKUP(DatosTransformados[[#This Row],[Applied Discount Hidden]],Tabla3[#All],2,FALSE)</f>
        <v>Yes</v>
      </c>
      <c r="AK6519" s="2" t="b">
        <v>1</v>
      </c>
    </row>
    <row r="6520" spans="1:37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">
        <v>21</v>
      </c>
      <c r="O652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0" s="5" t="s">
        <v>21</v>
      </c>
      <c r="Q6520" s="5">
        <v>0</v>
      </c>
      <c r="R6520" s="5" t="s">
        <v>33</v>
      </c>
      <c r="S6520" s="5" t="s">
        <v>24</v>
      </c>
      <c r="T6520" s="5" t="s">
        <v>117</v>
      </c>
      <c r="U6520" s="5">
        <v>50</v>
      </c>
      <c r="V6520" s="5" t="str">
        <f>PROPER(DatosTransformados[[#This Row],[Payment Method Hidden]])</f>
        <v>Direct Debit</v>
      </c>
      <c r="W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6520" s="5">
        <v>158</v>
      </c>
      <c r="Y6520" s="5" t="s">
        <v>42</v>
      </c>
      <c r="Z6520" s="5" t="s">
        <v>213</v>
      </c>
      <c r="AA6520" s="5" t="s">
        <v>2016</v>
      </c>
      <c r="AB6520" s="6">
        <f>DATEVALUE(DatosTransformados[[#This Row],[Contact Date Hidden]])</f>
        <v>45126</v>
      </c>
      <c r="AC6520" s="6">
        <v>43991</v>
      </c>
      <c r="AD6520" s="5" t="s">
        <v>38</v>
      </c>
      <c r="AE6520" s="5" t="str">
        <f>VLOOKUP(DatosTransformados[[#This Row],[Customer Segment Hidden]],Tabla3[#All],2,FALSE)</f>
        <v>Low</v>
      </c>
      <c r="AF6520" s="12">
        <v>52.030557198760143</v>
      </c>
      <c r="AG6520" s="5">
        <v>6</v>
      </c>
      <c r="AH6520" s="5" t="s">
        <v>29</v>
      </c>
      <c r="AI6520" s="5" t="str">
        <f>IFERROR(VLOOKUP(DatosTransformados[[#This Row],[Preferred Contact Method Hidden]],Tabla3[#All],2,FALSE),DatosTransformados[[#This Row],[Preferred Contact Method Hidden]])</f>
        <v>Email</v>
      </c>
      <c r="AJ6520" s="5" t="str">
        <f>VLOOKUP(DatosTransformados[[#This Row],[Applied Discount Hidden]],Tabla3[#All],2,FALSE)</f>
        <v>No</v>
      </c>
      <c r="AK6520" s="5" t="b">
        <v>0</v>
      </c>
    </row>
    <row r="6521" spans="1:37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">
        <v>21</v>
      </c>
      <c r="O652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1" s="2" t="s">
        <v>21</v>
      </c>
      <c r="Q6521" s="2">
        <v>0</v>
      </c>
      <c r="R6521" s="2" t="s">
        <v>21</v>
      </c>
      <c r="S6521" s="2" t="s">
        <v>24</v>
      </c>
      <c r="T6521" s="2" t="s">
        <v>25</v>
      </c>
      <c r="U6521" s="2">
        <v>51</v>
      </c>
      <c r="V6521" s="2" t="str">
        <f>PROPER(DatosTransformados[[#This Row],[Payment Method Hidden]])</f>
        <v>Credit Card</v>
      </c>
      <c r="W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X6521" s="2">
        <v>209</v>
      </c>
      <c r="Y6521" s="2" t="s">
        <v>42</v>
      </c>
      <c r="Z6521" s="2" t="s">
        <v>279</v>
      </c>
      <c r="AA6521" s="2" t="s">
        <v>1728</v>
      </c>
      <c r="AB6521" s="3">
        <f>DATEVALUE(DatosTransformados[[#This Row],[Contact Date Hidden]])</f>
        <v>44248</v>
      </c>
      <c r="AC6521" s="3">
        <v>44978</v>
      </c>
      <c r="AD6521" s="2" t="s">
        <v>28</v>
      </c>
      <c r="AE6521" s="2" t="str">
        <f>VLOOKUP(DatosTransformados[[#This Row],[Customer Segment Hidden]],Tabla3[#All],2,FALSE)</f>
        <v>High</v>
      </c>
      <c r="AF6521" s="11">
        <v>49.968283939340992</v>
      </c>
      <c r="AG6521" s="2">
        <v>3</v>
      </c>
      <c r="AH6521" s="2" t="s">
        <v>29</v>
      </c>
      <c r="AI6521" s="2" t="str">
        <f>IFERROR(VLOOKUP(DatosTransformados[[#This Row],[Preferred Contact Method Hidden]],Tabla3[#All],2,FALSE),DatosTransformados[[#This Row],[Preferred Contact Method Hidden]])</f>
        <v>Email</v>
      </c>
      <c r="AJ6521" s="2" t="str">
        <f>VLOOKUP(DatosTransformados[[#This Row],[Applied Discount Hidden]],Tabla3[#All],2,FALSE)</f>
        <v>No</v>
      </c>
      <c r="AK6521" s="2" t="b">
        <v>0</v>
      </c>
    </row>
    <row r="6522" spans="1:37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">
        <v>21</v>
      </c>
      <c r="O65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2" s="2" t="s">
        <v>33</v>
      </c>
      <c r="Q6522" s="2">
        <v>2</v>
      </c>
      <c r="R6522" s="2" t="s">
        <v>33</v>
      </c>
      <c r="S6522" s="2" t="s">
        <v>34</v>
      </c>
      <c r="T6522" s="2" t="s">
        <v>35</v>
      </c>
      <c r="U6522" s="2">
        <v>37</v>
      </c>
      <c r="V6522" s="2" t="str">
        <f>PROPER(DatosTransformados[[#This Row],[Payment Method Hidden]])</f>
        <v>Direct Debit</v>
      </c>
      <c r="W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522" s="2">
        <v>1325</v>
      </c>
      <c r="Y6522" s="2"/>
      <c r="Z6522" s="2"/>
      <c r="AA6522" s="2" t="s">
        <v>2193</v>
      </c>
      <c r="AB6522" s="3">
        <f>DATEVALUE(DatosTransformados[[#This Row],[Contact Date Hidden]])</f>
        <v>44936</v>
      </c>
      <c r="AC6522" s="3">
        <v>44723</v>
      </c>
      <c r="AD6522" s="2" t="s">
        <v>28</v>
      </c>
      <c r="AE6522" s="2" t="str">
        <f>VLOOKUP(DatosTransformados[[#This Row],[Customer Segment Hidden]],Tabla3[#All],2,FALSE)</f>
        <v>High</v>
      </c>
      <c r="AF6522" s="11">
        <v>30.251549303506639</v>
      </c>
      <c r="AG6522" s="2">
        <v>0</v>
      </c>
      <c r="AH6522" s="2" t="s">
        <v>49</v>
      </c>
      <c r="AI6522" s="2" t="str">
        <f>IFERROR(VLOOKUP(DatosTransformados[[#This Row],[Preferred Contact Method Hidden]],Tabla3[#All],2,FALSE),DatosTransformados[[#This Row],[Preferred Contact Method Hidden]])</f>
        <v>Phone</v>
      </c>
      <c r="AJ6522" s="2" t="str">
        <f>VLOOKUP(DatosTransformados[[#This Row],[Applied Discount Hidden]],Tabla3[#All],2,FALSE)</f>
        <v>No</v>
      </c>
      <c r="AK6522" s="2" t="b">
        <v>0</v>
      </c>
    </row>
    <row r="6523" spans="1:37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">
        <v>21</v>
      </c>
      <c r="O65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3" s="5" t="s">
        <v>21</v>
      </c>
      <c r="Q6523" s="5">
        <v>0</v>
      </c>
      <c r="R6523" s="5" t="s">
        <v>33</v>
      </c>
      <c r="S6523" s="5" t="s">
        <v>52</v>
      </c>
      <c r="T6523" s="5" t="s">
        <v>25</v>
      </c>
      <c r="U6523" s="5">
        <v>45</v>
      </c>
      <c r="V6523" s="5" t="str">
        <f>PROPER(DatosTransformados[[#This Row],[Payment Method Hidden]])</f>
        <v>Credit Card</v>
      </c>
      <c r="W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523" s="5">
        <v>2968</v>
      </c>
      <c r="Y6523" s="5"/>
      <c r="Z6523" s="5"/>
      <c r="AA6523" s="5" t="s">
        <v>5916</v>
      </c>
      <c r="AB6523" s="6">
        <f>DATEVALUE(DatosTransformados[[#This Row],[Contact Date Hidden]])</f>
        <v>44687</v>
      </c>
      <c r="AC6523" s="6">
        <v>44227</v>
      </c>
      <c r="AD6523" s="5" t="s">
        <v>28</v>
      </c>
      <c r="AE6523" s="5" t="str">
        <f>VLOOKUP(DatosTransformados[[#This Row],[Customer Segment Hidden]],Tabla3[#All],2,FALSE)</f>
        <v>High</v>
      </c>
      <c r="AF6523" s="12">
        <v>49.221890629037333</v>
      </c>
      <c r="AG6523" s="5">
        <v>10</v>
      </c>
      <c r="AH6523" s="5" t="s">
        <v>29</v>
      </c>
      <c r="AI6523" s="5" t="str">
        <f>IFERROR(VLOOKUP(DatosTransformados[[#This Row],[Preferred Contact Method Hidden]],Tabla3[#All],2,FALSE),DatosTransformados[[#This Row],[Preferred Contact Method Hidden]])</f>
        <v>Email</v>
      </c>
      <c r="AJ6523" s="5" t="str">
        <f>VLOOKUP(DatosTransformados[[#This Row],[Applied Discount Hidden]],Tabla3[#All],2,FALSE)</f>
        <v>No</v>
      </c>
      <c r="AK6523" s="5" t="b">
        <v>0</v>
      </c>
    </row>
    <row r="6524" spans="1:37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">
        <v>21</v>
      </c>
      <c r="O65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4" s="2" t="s">
        <v>21</v>
      </c>
      <c r="Q6524" s="2">
        <v>0</v>
      </c>
      <c r="R6524" s="2" t="s">
        <v>21</v>
      </c>
      <c r="S6524" s="2" t="s">
        <v>34</v>
      </c>
      <c r="T6524" s="2" t="s">
        <v>117</v>
      </c>
      <c r="U6524" s="2">
        <v>46</v>
      </c>
      <c r="V6524" s="2" t="str">
        <f>PROPER(DatosTransformados[[#This Row],[Payment Method Hidden]])</f>
        <v>Direct Debit</v>
      </c>
      <c r="W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524" s="2">
        <v>2212</v>
      </c>
      <c r="Y6524" s="2"/>
      <c r="Z6524" s="2"/>
      <c r="AA6524" s="2" t="s">
        <v>7756</v>
      </c>
      <c r="AB6524" s="3">
        <f>DATEVALUE(DatosTransformados[[#This Row],[Contact Date Hidden]])</f>
        <v>44352</v>
      </c>
      <c r="AC6524" s="3">
        <v>44122</v>
      </c>
      <c r="AD6524" s="2" t="s">
        <v>44</v>
      </c>
      <c r="AE6524" s="2" t="str">
        <f>VLOOKUP(DatosTransformados[[#This Row],[Customer Segment Hidden]],Tabla3[#All],2,FALSE)</f>
        <v>Medium</v>
      </c>
      <c r="AF6524" s="11">
        <v>52.763822584041968</v>
      </c>
      <c r="AG6524" s="2">
        <v>8</v>
      </c>
      <c r="AH6524" s="2" t="s">
        <v>29</v>
      </c>
      <c r="AI6524" s="2" t="str">
        <f>IFERROR(VLOOKUP(DatosTransformados[[#This Row],[Preferred Contact Method Hidden]],Tabla3[#All],2,FALSE),DatosTransformados[[#This Row],[Preferred Contact Method Hidden]])</f>
        <v>Email</v>
      </c>
      <c r="AJ6524" s="2" t="str">
        <f>VLOOKUP(DatosTransformados[[#This Row],[Applied Discount Hidden]],Tabla3[#All],2,FALSE)</f>
        <v>No</v>
      </c>
      <c r="AK6524" s="2" t="b">
        <v>0</v>
      </c>
    </row>
    <row r="6525" spans="1:37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">
        <v>21</v>
      </c>
      <c r="O65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5" s="5" t="s">
        <v>33</v>
      </c>
      <c r="Q6525" s="5">
        <v>2</v>
      </c>
      <c r="R6525" s="5" t="s">
        <v>21</v>
      </c>
      <c r="S6525" s="5" t="s">
        <v>24</v>
      </c>
      <c r="T6525" s="5" t="s">
        <v>123</v>
      </c>
      <c r="U6525" s="5">
        <v>8</v>
      </c>
      <c r="V6525" s="5" t="str">
        <f>PROPER(DatosTransformados[[#This Row],[Payment Method Hidden]])</f>
        <v>Credit Card</v>
      </c>
      <c r="W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525" s="5">
        <v>388</v>
      </c>
      <c r="Y6525" s="5"/>
      <c r="Z6525" s="5"/>
      <c r="AA6525" s="5" t="s">
        <v>3195</v>
      </c>
      <c r="AB6525" s="6">
        <f>DATEVALUE(DatosTransformados[[#This Row],[Contact Date Hidden]])</f>
        <v>43866</v>
      </c>
      <c r="AC6525" s="6">
        <v>43969</v>
      </c>
      <c r="AD6525" s="5" t="s">
        <v>44</v>
      </c>
      <c r="AE6525" s="5" t="str">
        <f>VLOOKUP(DatosTransformados[[#This Row],[Customer Segment Hidden]],Tabla3[#All],2,FALSE)</f>
        <v>Medium</v>
      </c>
      <c r="AF6525" s="12">
        <v>7.7708001525220087</v>
      </c>
      <c r="AG6525" s="5">
        <v>6</v>
      </c>
      <c r="AH6525" s="5" t="s">
        <v>63</v>
      </c>
      <c r="AI6525" s="5" t="str">
        <f>IFERROR(VLOOKUP(DatosTransformados[[#This Row],[Preferred Contact Method Hidden]],Tabla3[#All],2,FALSE),DatosTransformados[[#This Row],[Preferred Contact Method Hidden]])</f>
        <v>SMS</v>
      </c>
      <c r="AJ6525" s="5" t="str">
        <f>VLOOKUP(DatosTransformados[[#This Row],[Applied Discount Hidden]],Tabla3[#All],2,FALSE)</f>
        <v>Yes</v>
      </c>
      <c r="AK6525" s="5" t="b">
        <v>1</v>
      </c>
    </row>
    <row r="6526" spans="1:37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">
        <v>21</v>
      </c>
      <c r="O65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6" s="2" t="s">
        <v>33</v>
      </c>
      <c r="Q6526" s="2">
        <v>6</v>
      </c>
      <c r="R6526" s="2" t="s">
        <v>21</v>
      </c>
      <c r="S6526" s="2" t="s">
        <v>24</v>
      </c>
      <c r="T6526" s="2" t="s">
        <v>117</v>
      </c>
      <c r="U6526" s="2">
        <v>26</v>
      </c>
      <c r="V6526" s="2" t="str">
        <f>PROPER(DatosTransformados[[#This Row],[Payment Method Hidden]])</f>
        <v>Direct Debit</v>
      </c>
      <c r="W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526" s="2">
        <v>26</v>
      </c>
      <c r="Y6526" s="2" t="s">
        <v>42</v>
      </c>
      <c r="Z6526" s="2" t="s">
        <v>184</v>
      </c>
      <c r="AA6526" s="2" t="s">
        <v>2177</v>
      </c>
      <c r="AB6526" s="3">
        <f>DATEVALUE(DatosTransformados[[#This Row],[Contact Date Hidden]])</f>
        <v>44586</v>
      </c>
      <c r="AC6526" s="3">
        <v>45185</v>
      </c>
      <c r="AD6526" s="2" t="s">
        <v>28</v>
      </c>
      <c r="AE6526" s="2" t="str">
        <f>VLOOKUP(DatosTransformados[[#This Row],[Customer Segment Hidden]],Tabla3[#All],2,FALSE)</f>
        <v>High</v>
      </c>
      <c r="AF6526" s="11">
        <v>29.343945342878921</v>
      </c>
      <c r="AG6526" s="2">
        <v>5</v>
      </c>
      <c r="AH6526" s="2" t="s">
        <v>63</v>
      </c>
      <c r="AI6526" s="2" t="str">
        <f>IFERROR(VLOOKUP(DatosTransformados[[#This Row],[Preferred Contact Method Hidden]],Tabla3[#All],2,FALSE),DatosTransformados[[#This Row],[Preferred Contact Method Hidden]])</f>
        <v>SMS</v>
      </c>
      <c r="AJ6526" s="2" t="str">
        <f>VLOOKUP(DatosTransformados[[#This Row],[Applied Discount Hidden]],Tabla3[#All],2,FALSE)</f>
        <v>Yes</v>
      </c>
      <c r="AK6526" s="2" t="b">
        <v>1</v>
      </c>
    </row>
    <row r="6527" spans="1:37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">
        <v>21</v>
      </c>
      <c r="O65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7" s="5" t="s">
        <v>21</v>
      </c>
      <c r="Q6527" s="5">
        <v>0</v>
      </c>
      <c r="R6527" s="5" t="s">
        <v>21</v>
      </c>
      <c r="S6527" s="5" t="s">
        <v>24</v>
      </c>
      <c r="T6527" s="5" t="s">
        <v>117</v>
      </c>
      <c r="U6527" s="5">
        <v>49</v>
      </c>
      <c r="V6527" s="5" t="str">
        <f>PROPER(DatosTransformados[[#This Row],[Payment Method Hidden]])</f>
        <v>Direct Debit</v>
      </c>
      <c r="W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527" s="5">
        <v>49</v>
      </c>
      <c r="Y6527" s="5" t="s">
        <v>87</v>
      </c>
      <c r="Z6527" s="5" t="s">
        <v>687</v>
      </c>
      <c r="AA6527" s="5" t="s">
        <v>740</v>
      </c>
      <c r="AB6527" s="6">
        <f>DATEVALUE(DatosTransformados[[#This Row],[Contact Date Hidden]])</f>
        <v>43987</v>
      </c>
      <c r="AC6527" s="6">
        <v>44298</v>
      </c>
      <c r="AD6527" s="5" t="s">
        <v>38</v>
      </c>
      <c r="AE6527" s="5" t="str">
        <f>VLOOKUP(DatosTransformados[[#This Row],[Customer Segment Hidden]],Tabla3[#All],2,FALSE)</f>
        <v>Low</v>
      </c>
      <c r="AF6527" s="12">
        <v>46.069475987248268</v>
      </c>
      <c r="AG6527" s="5">
        <v>1</v>
      </c>
      <c r="AH6527" s="5" t="s">
        <v>63</v>
      </c>
      <c r="AI6527" s="5" t="str">
        <f>IFERROR(VLOOKUP(DatosTransformados[[#This Row],[Preferred Contact Method Hidden]],Tabla3[#All],2,FALSE),DatosTransformados[[#This Row],[Preferred Contact Method Hidden]])</f>
        <v>SMS</v>
      </c>
      <c r="AJ6527" s="5" t="str">
        <f>VLOOKUP(DatosTransformados[[#This Row],[Applied Discount Hidden]],Tabla3[#All],2,FALSE)</f>
        <v>Yes</v>
      </c>
      <c r="AK6527" s="5" t="b">
        <v>1</v>
      </c>
    </row>
    <row r="6528" spans="1:37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">
        <v>21</v>
      </c>
      <c r="O65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8" s="2" t="s">
        <v>33</v>
      </c>
      <c r="Q6528" s="2">
        <v>2</v>
      </c>
      <c r="R6528" s="2" t="s">
        <v>21</v>
      </c>
      <c r="S6528" s="2" t="s">
        <v>52</v>
      </c>
      <c r="T6528" s="2" t="s">
        <v>25</v>
      </c>
      <c r="U6528" s="2">
        <v>11</v>
      </c>
      <c r="V6528" s="2" t="str">
        <f>PROPER(DatosTransformados[[#This Row],[Payment Method Hidden]])</f>
        <v>Credit Card</v>
      </c>
      <c r="W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528" s="2">
        <v>770</v>
      </c>
      <c r="Y6528" s="2"/>
      <c r="Z6528" s="2"/>
      <c r="AA6528" s="2" t="s">
        <v>1474</v>
      </c>
      <c r="AB6528" s="3">
        <f>DATEVALUE(DatosTransformados[[#This Row],[Contact Date Hidden]])</f>
        <v>43948</v>
      </c>
      <c r="AC6528" s="3">
        <v>45055</v>
      </c>
      <c r="AD6528" s="2" t="s">
        <v>38</v>
      </c>
      <c r="AE6528" s="2" t="str">
        <f>VLOOKUP(DatosTransformados[[#This Row],[Customer Segment Hidden]],Tabla3[#All],2,FALSE)</f>
        <v>Low</v>
      </c>
      <c r="AF6528" s="11">
        <v>8.9130582949320711</v>
      </c>
      <c r="AG6528" s="2">
        <v>2</v>
      </c>
      <c r="AH6528" s="2" t="s">
        <v>49</v>
      </c>
      <c r="AI6528" s="2" t="str">
        <f>IFERROR(VLOOKUP(DatosTransformados[[#This Row],[Preferred Contact Method Hidden]],Tabla3[#All],2,FALSE),DatosTransformados[[#This Row],[Preferred Contact Method Hidden]])</f>
        <v>Phone</v>
      </c>
      <c r="AJ6528" s="2" t="str">
        <f>VLOOKUP(DatosTransformados[[#This Row],[Applied Discount Hidden]],Tabla3[#All],2,FALSE)</f>
        <v>No</v>
      </c>
      <c r="AK6528" s="2" t="b">
        <v>0</v>
      </c>
    </row>
    <row r="6529" spans="1:37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">
        <v>21</v>
      </c>
      <c r="O65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29" s="5" t="s">
        <v>21</v>
      </c>
      <c r="Q6529" s="5">
        <v>0</v>
      </c>
      <c r="R6529" s="5" t="s">
        <v>21</v>
      </c>
      <c r="S6529" s="5" t="s">
        <v>24</v>
      </c>
      <c r="T6529" s="5" t="s">
        <v>35</v>
      </c>
      <c r="U6529" s="5">
        <v>53</v>
      </c>
      <c r="V6529" s="5" t="str">
        <f>PROPER(DatosTransformados[[#This Row],[Payment Method Hidden]])</f>
        <v>Direct Debit</v>
      </c>
      <c r="W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529" s="5">
        <v>53</v>
      </c>
      <c r="Y6529" s="5" t="s">
        <v>87</v>
      </c>
      <c r="Z6529" s="5" t="s">
        <v>126</v>
      </c>
      <c r="AA6529" s="5" t="s">
        <v>2827</v>
      </c>
      <c r="AB6529" s="6">
        <f>DATEVALUE(DatosTransformados[[#This Row],[Contact Date Hidden]])</f>
        <v>44764</v>
      </c>
      <c r="AC6529" s="6">
        <v>44559</v>
      </c>
      <c r="AD6529" s="5" t="s">
        <v>38</v>
      </c>
      <c r="AE6529" s="5" t="str">
        <f>VLOOKUP(DatosTransformados[[#This Row],[Customer Segment Hidden]],Tabla3[#All],2,FALSE)</f>
        <v>Low</v>
      </c>
      <c r="AF6529" s="12">
        <v>48.88100574641075</v>
      </c>
      <c r="AG6529" s="5">
        <v>2</v>
      </c>
      <c r="AH6529" s="5" t="s">
        <v>29</v>
      </c>
      <c r="AI6529" s="5" t="str">
        <f>IFERROR(VLOOKUP(DatosTransformados[[#This Row],[Preferred Contact Method Hidden]],Tabla3[#All],2,FALSE),DatosTransformados[[#This Row],[Preferred Contact Method Hidden]])</f>
        <v>Email</v>
      </c>
      <c r="AJ6529" s="5" t="str">
        <f>VLOOKUP(DatosTransformados[[#This Row],[Applied Discount Hidden]],Tabla3[#All],2,FALSE)</f>
        <v>Yes</v>
      </c>
      <c r="AK6529" s="5" t="b">
        <v>1</v>
      </c>
    </row>
    <row r="6530" spans="1:37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">
        <v>33</v>
      </c>
      <c r="O65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0" s="2" t="s">
        <v>33</v>
      </c>
      <c r="Q6530" s="2">
        <v>2</v>
      </c>
      <c r="R6530" s="2" t="s">
        <v>21</v>
      </c>
      <c r="S6530" s="2" t="s">
        <v>24</v>
      </c>
      <c r="T6530" s="2" t="s">
        <v>25</v>
      </c>
      <c r="U6530" s="2">
        <v>30</v>
      </c>
      <c r="V6530" s="2" t="str">
        <f>PROPER(DatosTransformados[[#This Row],[Payment Method Hidden]])</f>
        <v>Credit Card</v>
      </c>
      <c r="W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530" s="2">
        <v>220</v>
      </c>
      <c r="Y6530" s="2"/>
      <c r="Z6530" s="2"/>
      <c r="AA6530" s="2" t="s">
        <v>7709</v>
      </c>
      <c r="AB6530" s="3">
        <f>DATEVALUE(DatosTransformados[[#This Row],[Contact Date Hidden]])</f>
        <v>44541</v>
      </c>
      <c r="AC6530" s="3">
        <v>45244</v>
      </c>
      <c r="AD6530" s="2" t="s">
        <v>44</v>
      </c>
      <c r="AE6530" s="2" t="str">
        <f>VLOOKUP(DatosTransformados[[#This Row],[Customer Segment Hidden]],Tabla3[#All],2,FALSE)</f>
        <v>Medium</v>
      </c>
      <c r="AF6530" s="11">
        <v>33.307300083127153</v>
      </c>
      <c r="AG6530" s="2">
        <v>1</v>
      </c>
      <c r="AH6530" s="2" t="s">
        <v>63</v>
      </c>
      <c r="AI6530" s="2" t="str">
        <f>IFERROR(VLOOKUP(DatosTransformados[[#This Row],[Preferred Contact Method Hidden]],Tabla3[#All],2,FALSE),DatosTransformados[[#This Row],[Preferred Contact Method Hidden]])</f>
        <v>SMS</v>
      </c>
      <c r="AJ6530" s="2" t="str">
        <f>VLOOKUP(DatosTransformados[[#This Row],[Applied Discount Hidden]],Tabla3[#All],2,FALSE)</f>
        <v>No</v>
      </c>
      <c r="AK6530" s="2" t="b">
        <v>0</v>
      </c>
    </row>
    <row r="6531" spans="1:37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">
        <v>21</v>
      </c>
      <c r="O65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1" s="5" t="s">
        <v>33</v>
      </c>
      <c r="Q6531" s="5">
        <v>3</v>
      </c>
      <c r="R6531" s="5" t="s">
        <v>21</v>
      </c>
      <c r="S6531" s="5" t="s">
        <v>24</v>
      </c>
      <c r="T6531" s="5" t="s">
        <v>123</v>
      </c>
      <c r="U6531" s="5">
        <v>8</v>
      </c>
      <c r="V6531" s="5" t="str">
        <f>PROPER(DatosTransformados[[#This Row],[Payment Method Hidden]])</f>
        <v>Credit Card</v>
      </c>
      <c r="W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531" s="5">
        <v>60</v>
      </c>
      <c r="Y6531" s="5"/>
      <c r="Z6531" s="5"/>
      <c r="AA6531" s="5" t="s">
        <v>3523</v>
      </c>
      <c r="AB6531" s="6">
        <f>DATEVALUE(DatosTransformados[[#This Row],[Contact Date Hidden]])</f>
        <v>44158</v>
      </c>
      <c r="AC6531" s="6">
        <v>44210</v>
      </c>
      <c r="AD6531" s="5" t="s">
        <v>28</v>
      </c>
      <c r="AE6531" s="5" t="str">
        <f>VLOOKUP(DatosTransformados[[#This Row],[Customer Segment Hidden]],Tabla3[#All],2,FALSE)</f>
        <v>High</v>
      </c>
      <c r="AF6531" s="12">
        <v>6.9809012446711538</v>
      </c>
      <c r="AG6531" s="5">
        <v>0</v>
      </c>
      <c r="AH6531" s="5" t="s">
        <v>29</v>
      </c>
      <c r="AI6531" s="5" t="str">
        <f>IFERROR(VLOOKUP(DatosTransformados[[#This Row],[Preferred Contact Method Hidden]],Tabla3[#All],2,FALSE),DatosTransformados[[#This Row],[Preferred Contact Method Hidden]])</f>
        <v>Email</v>
      </c>
      <c r="AJ6531" s="5" t="str">
        <f>VLOOKUP(DatosTransformados[[#This Row],[Applied Discount Hidden]],Tabla3[#All],2,FALSE)</f>
        <v>No</v>
      </c>
      <c r="AK6531" s="5" t="b">
        <v>0</v>
      </c>
    </row>
    <row r="6532" spans="1:37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">
        <v>21</v>
      </c>
      <c r="O65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2" s="2" t="s">
        <v>21</v>
      </c>
      <c r="Q6532" s="2">
        <v>0</v>
      </c>
      <c r="R6532" s="2" t="s">
        <v>21</v>
      </c>
      <c r="S6532" s="2" t="s">
        <v>24</v>
      </c>
      <c r="T6532" s="2" t="s">
        <v>123</v>
      </c>
      <c r="U6532" s="2">
        <v>42</v>
      </c>
      <c r="V6532" s="2" t="str">
        <f>PROPER(DatosTransformados[[#This Row],[Payment Method Hidden]])</f>
        <v>Credit Card</v>
      </c>
      <c r="W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532" s="2">
        <v>165</v>
      </c>
      <c r="Y6532" s="2"/>
      <c r="Z6532" s="2"/>
      <c r="AA6532" s="2" t="s">
        <v>7879</v>
      </c>
      <c r="AB6532" s="3">
        <f>DATEVALUE(DatosTransformados[[#This Row],[Contact Date Hidden]])</f>
        <v>45223</v>
      </c>
      <c r="AC6532" s="3">
        <v>44340</v>
      </c>
      <c r="AD6532" s="2" t="s">
        <v>38</v>
      </c>
      <c r="AE6532" s="2" t="str">
        <f>VLOOKUP(DatosTransformados[[#This Row],[Customer Segment Hidden]],Tabla3[#All],2,FALSE)</f>
        <v>Low</v>
      </c>
      <c r="AF6532" s="11">
        <v>33.984925690843738</v>
      </c>
      <c r="AG6532" s="2">
        <v>2</v>
      </c>
      <c r="AH6532" s="2" t="s">
        <v>29</v>
      </c>
      <c r="AI6532" s="2" t="str">
        <f>IFERROR(VLOOKUP(DatosTransformados[[#This Row],[Preferred Contact Method Hidden]],Tabla3[#All],2,FALSE),DatosTransformados[[#This Row],[Preferred Contact Method Hidden]])</f>
        <v>Email</v>
      </c>
      <c r="AJ6532" s="2" t="str">
        <f>VLOOKUP(DatosTransformados[[#This Row],[Applied Discount Hidden]],Tabla3[#All],2,FALSE)</f>
        <v>No</v>
      </c>
      <c r="AK6532" s="2" t="b">
        <v>0</v>
      </c>
    </row>
    <row r="6533" spans="1:37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">
        <v>21</v>
      </c>
      <c r="O65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3" s="5" t="s">
        <v>33</v>
      </c>
      <c r="Q6533" s="5">
        <v>3</v>
      </c>
      <c r="R6533" s="5" t="s">
        <v>33</v>
      </c>
      <c r="S6533" s="5" t="s">
        <v>24</v>
      </c>
      <c r="T6533" s="5" t="s">
        <v>117</v>
      </c>
      <c r="U6533" s="5">
        <v>24</v>
      </c>
      <c r="V6533" s="5" t="str">
        <f>PROPER(DatosTransformados[[#This Row],[Payment Method Hidden]])</f>
        <v>Direct Debit</v>
      </c>
      <c r="W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533" s="5">
        <v>287</v>
      </c>
      <c r="Y6533" s="5"/>
      <c r="Z6533" s="5"/>
      <c r="AA6533" s="5" t="s">
        <v>603</v>
      </c>
      <c r="AB6533" s="6">
        <f>DATEVALUE(DatosTransformados[[#This Row],[Contact Date Hidden]])</f>
        <v>45002</v>
      </c>
      <c r="AC6533" s="6">
        <v>44791</v>
      </c>
      <c r="AD6533" s="5" t="s">
        <v>38</v>
      </c>
      <c r="AE6533" s="5" t="str">
        <f>VLOOKUP(DatosTransformados[[#This Row],[Customer Segment Hidden]],Tabla3[#All],2,FALSE)</f>
        <v>Low</v>
      </c>
      <c r="AF6533" s="12">
        <v>24.466461776655731</v>
      </c>
      <c r="AG6533" s="5">
        <v>1</v>
      </c>
      <c r="AH6533" s="5" t="s">
        <v>63</v>
      </c>
      <c r="AI6533" s="5" t="str">
        <f>IFERROR(VLOOKUP(DatosTransformados[[#This Row],[Preferred Contact Method Hidden]],Tabla3[#All],2,FALSE),DatosTransformados[[#This Row],[Preferred Contact Method Hidden]])</f>
        <v>SMS</v>
      </c>
      <c r="AJ6533" s="5" t="str">
        <f>VLOOKUP(DatosTransformados[[#This Row],[Applied Discount Hidden]],Tabla3[#All],2,FALSE)</f>
        <v>No</v>
      </c>
      <c r="AK6533" s="5" t="b">
        <v>0</v>
      </c>
    </row>
    <row r="6534" spans="1:37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">
        <v>33</v>
      </c>
      <c r="O65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4" s="2" t="s">
        <v>33</v>
      </c>
      <c r="Q6534" s="2">
        <v>6</v>
      </c>
      <c r="R6534" s="2" t="s">
        <v>33</v>
      </c>
      <c r="S6534" s="2" t="s">
        <v>52</v>
      </c>
      <c r="T6534" s="2" t="s">
        <v>35</v>
      </c>
      <c r="U6534" s="2">
        <v>58</v>
      </c>
      <c r="V6534" s="2" t="str">
        <f>PROPER(DatosTransformados[[#This Row],[Payment Method Hidden]])</f>
        <v>Direct Debit</v>
      </c>
      <c r="W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6534" s="2">
        <v>4114</v>
      </c>
      <c r="Y6534" s="2"/>
      <c r="Z6534" s="2"/>
      <c r="AA6534" s="2" t="s">
        <v>9121</v>
      </c>
      <c r="AB6534" s="3">
        <f>DATEVALUE(DatosTransformados[[#This Row],[Contact Date Hidden]])</f>
        <v>44623</v>
      </c>
      <c r="AC6534" s="3">
        <v>44123</v>
      </c>
      <c r="AD6534" s="2" t="s">
        <v>44</v>
      </c>
      <c r="AE6534" s="2" t="str">
        <f>VLOOKUP(DatosTransformados[[#This Row],[Customer Segment Hidden]],Tabla3[#All],2,FALSE)</f>
        <v>Medium</v>
      </c>
      <c r="AF6534" s="11">
        <v>53.356621554875943</v>
      </c>
      <c r="AG6534" s="2">
        <v>4</v>
      </c>
      <c r="AH6534" s="2" t="s">
        <v>63</v>
      </c>
      <c r="AI6534" s="2" t="str">
        <f>IFERROR(VLOOKUP(DatosTransformados[[#This Row],[Preferred Contact Method Hidden]],Tabla3[#All],2,FALSE),DatosTransformados[[#This Row],[Preferred Contact Method Hidden]])</f>
        <v>SMS</v>
      </c>
      <c r="AJ6534" s="2" t="str">
        <f>VLOOKUP(DatosTransformados[[#This Row],[Applied Discount Hidden]],Tabla3[#All],2,FALSE)</f>
        <v>No</v>
      </c>
      <c r="AK6534" s="2" t="b">
        <v>0</v>
      </c>
    </row>
    <row r="6535" spans="1:37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">
        <v>21</v>
      </c>
      <c r="O65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5" s="5" t="s">
        <v>21</v>
      </c>
      <c r="Q6535" s="5">
        <v>0</v>
      </c>
      <c r="R6535" s="5" t="s">
        <v>21</v>
      </c>
      <c r="S6535" s="5" t="s">
        <v>24</v>
      </c>
      <c r="T6535" s="5" t="s">
        <v>117</v>
      </c>
      <c r="U6535" s="5">
        <v>47</v>
      </c>
      <c r="V6535" s="5" t="str">
        <f>PROPER(DatosTransformados[[#This Row],[Payment Method Hidden]])</f>
        <v>Direct Debit</v>
      </c>
      <c r="W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6535" s="5">
        <v>1296</v>
      </c>
      <c r="Y6535" s="5" t="s">
        <v>134</v>
      </c>
      <c r="Z6535" s="5" t="s">
        <v>375</v>
      </c>
      <c r="AA6535" s="5" t="s">
        <v>1874</v>
      </c>
      <c r="AB6535" s="6">
        <f>DATEVALUE(DatosTransformados[[#This Row],[Contact Date Hidden]])</f>
        <v>45034</v>
      </c>
      <c r="AC6535" s="6">
        <v>44573</v>
      </c>
      <c r="AD6535" s="5" t="s">
        <v>28</v>
      </c>
      <c r="AE6535" s="5" t="str">
        <f>VLOOKUP(DatosTransformados[[#This Row],[Customer Segment Hidden]],Tabla3[#All],2,FALSE)</f>
        <v>High</v>
      </c>
      <c r="AF6535" s="12">
        <v>55.960411515729668</v>
      </c>
      <c r="AG6535" s="5">
        <v>2</v>
      </c>
      <c r="AH6535" s="5" t="s">
        <v>63</v>
      </c>
      <c r="AI6535" s="5" t="str">
        <f>IFERROR(VLOOKUP(DatosTransformados[[#This Row],[Preferred Contact Method Hidden]],Tabla3[#All],2,FALSE),DatosTransformados[[#This Row],[Preferred Contact Method Hidden]])</f>
        <v>SMS</v>
      </c>
      <c r="AJ6535" s="5" t="str">
        <f>VLOOKUP(DatosTransformados[[#This Row],[Applied Discount Hidden]],Tabla3[#All],2,FALSE)</f>
        <v>Yes</v>
      </c>
      <c r="AK6535" s="5" t="b">
        <v>1</v>
      </c>
    </row>
    <row r="6536" spans="1:37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">
        <v>21</v>
      </c>
      <c r="O65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6" s="2" t="s">
        <v>33</v>
      </c>
      <c r="Q6536" s="2">
        <v>5</v>
      </c>
      <c r="R6536" s="2" t="s">
        <v>21</v>
      </c>
      <c r="S6536" s="2" t="s">
        <v>24</v>
      </c>
      <c r="T6536" s="2" t="s">
        <v>207</v>
      </c>
      <c r="U6536" s="2">
        <v>13</v>
      </c>
      <c r="V6536" s="2" t="str">
        <f>PROPER(DatosTransformados[[#This Row],[Payment Method Hidden]])</f>
        <v>Paper Check</v>
      </c>
      <c r="W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536" s="2">
        <v>13</v>
      </c>
      <c r="Y6536" s="2"/>
      <c r="Z6536" s="2"/>
      <c r="AA6536" s="2" t="s">
        <v>1398</v>
      </c>
      <c r="AB6536" s="3">
        <f>DATEVALUE(DatosTransformados[[#This Row],[Contact Date Hidden]])</f>
        <v>45040</v>
      </c>
      <c r="AC6536" s="3">
        <v>45045</v>
      </c>
      <c r="AD6536" s="2" t="s">
        <v>38</v>
      </c>
      <c r="AE6536" s="2" t="str">
        <f>VLOOKUP(DatosTransformados[[#This Row],[Customer Segment Hidden]],Tabla3[#All],2,FALSE)</f>
        <v>Low</v>
      </c>
      <c r="AF6536" s="11">
        <v>11.35125489851535</v>
      </c>
      <c r="AG6536" s="2">
        <v>10</v>
      </c>
      <c r="AH6536" s="2" t="s">
        <v>63</v>
      </c>
      <c r="AI6536" s="2" t="str">
        <f>IFERROR(VLOOKUP(DatosTransformados[[#This Row],[Preferred Contact Method Hidden]],Tabla3[#All],2,FALSE),DatosTransformados[[#This Row],[Preferred Contact Method Hidden]])</f>
        <v>SMS</v>
      </c>
      <c r="AJ6536" s="2" t="str">
        <f>VLOOKUP(DatosTransformados[[#This Row],[Applied Discount Hidden]],Tabla3[#All],2,FALSE)</f>
        <v>No</v>
      </c>
      <c r="AK6536" s="2" t="b">
        <v>0</v>
      </c>
    </row>
    <row r="6537" spans="1:37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">
        <v>21</v>
      </c>
      <c r="O65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7" s="5" t="s">
        <v>21</v>
      </c>
      <c r="Q6537" s="5">
        <v>0</v>
      </c>
      <c r="R6537" s="5" t="s">
        <v>21</v>
      </c>
      <c r="S6537" s="5" t="s">
        <v>52</v>
      </c>
      <c r="T6537" s="5" t="s">
        <v>117</v>
      </c>
      <c r="U6537" s="5">
        <v>11</v>
      </c>
      <c r="V6537" s="5" t="str">
        <f>PROPER(DatosTransformados[[#This Row],[Payment Method Hidden]])</f>
        <v>Direct Debit</v>
      </c>
      <c r="W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537" s="5">
        <v>513</v>
      </c>
      <c r="Y6537" s="5"/>
      <c r="Z6537" s="5"/>
      <c r="AA6537" s="5" t="s">
        <v>2669</v>
      </c>
      <c r="AB6537" s="6">
        <f>DATEVALUE(DatosTransformados[[#This Row],[Contact Date Hidden]])</f>
        <v>44034</v>
      </c>
      <c r="AC6537" s="6">
        <v>44370</v>
      </c>
      <c r="AD6537" s="5" t="s">
        <v>28</v>
      </c>
      <c r="AE6537" s="5" t="str">
        <f>VLOOKUP(DatosTransformados[[#This Row],[Customer Segment Hidden]],Tabla3[#All],2,FALSE)</f>
        <v>High</v>
      </c>
      <c r="AF6537" s="12">
        <v>11.392923906307789</v>
      </c>
      <c r="AG6537" s="5">
        <v>3</v>
      </c>
      <c r="AH6537" s="5" t="s">
        <v>63</v>
      </c>
      <c r="AI6537" s="5" t="str">
        <f>IFERROR(VLOOKUP(DatosTransformados[[#This Row],[Preferred Contact Method Hidden]],Tabla3[#All],2,FALSE),DatosTransformados[[#This Row],[Preferred Contact Method Hidden]])</f>
        <v>SMS</v>
      </c>
      <c r="AJ6537" s="5" t="str">
        <f>VLOOKUP(DatosTransformados[[#This Row],[Applied Discount Hidden]],Tabla3[#All],2,FALSE)</f>
        <v>No</v>
      </c>
      <c r="AK6537" s="5" t="b">
        <v>0</v>
      </c>
    </row>
    <row r="6538" spans="1:37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">
        <v>21</v>
      </c>
      <c r="O65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8" s="5" t="s">
        <v>21</v>
      </c>
      <c r="Q6538" s="5">
        <v>0</v>
      </c>
      <c r="R6538" s="5" t="s">
        <v>33</v>
      </c>
      <c r="S6538" s="5" t="s">
        <v>34</v>
      </c>
      <c r="T6538" s="5" t="s">
        <v>117</v>
      </c>
      <c r="U6538" s="5">
        <v>42</v>
      </c>
      <c r="V6538" s="5" t="str">
        <f>PROPER(DatosTransformados[[#This Row],[Payment Method Hidden]])</f>
        <v>Direct Debit</v>
      </c>
      <c r="W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6538" s="5">
        <v>2248</v>
      </c>
      <c r="Y6538" s="5" t="s">
        <v>42</v>
      </c>
      <c r="Z6538" s="5" t="s">
        <v>184</v>
      </c>
      <c r="AA6538" s="5" t="s">
        <v>2402</v>
      </c>
      <c r="AB6538" s="6">
        <f>DATEVALUE(DatosTransformados[[#This Row],[Contact Date Hidden]])</f>
        <v>44679</v>
      </c>
      <c r="AC6538" s="6">
        <v>44961</v>
      </c>
      <c r="AD6538" s="5" t="s">
        <v>38</v>
      </c>
      <c r="AE6538" s="5" t="str">
        <f>VLOOKUP(DatosTransformados[[#This Row],[Customer Segment Hidden]],Tabla3[#All],2,FALSE)</f>
        <v>Low</v>
      </c>
      <c r="AF6538" s="12">
        <v>39.107768040383938</v>
      </c>
      <c r="AG6538" s="5">
        <v>8</v>
      </c>
      <c r="AH6538" s="5" t="s">
        <v>29</v>
      </c>
      <c r="AI6538" s="5" t="str">
        <f>IFERROR(VLOOKUP(DatosTransformados[[#This Row],[Preferred Contact Method Hidden]],Tabla3[#All],2,FALSE),DatosTransformados[[#This Row],[Preferred Contact Method Hidden]])</f>
        <v>Email</v>
      </c>
      <c r="AJ6538" s="5" t="str">
        <f>VLOOKUP(DatosTransformados[[#This Row],[Applied Discount Hidden]],Tabla3[#All],2,FALSE)</f>
        <v>No</v>
      </c>
      <c r="AK6538" s="5" t="b">
        <v>0</v>
      </c>
    </row>
    <row r="6539" spans="1:37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">
        <v>21</v>
      </c>
      <c r="O65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39" s="2" t="s">
        <v>21</v>
      </c>
      <c r="Q6539" s="2">
        <v>0</v>
      </c>
      <c r="R6539" s="2" t="s">
        <v>33</v>
      </c>
      <c r="S6539" s="2" t="s">
        <v>24</v>
      </c>
      <c r="T6539" s="2" t="s">
        <v>35</v>
      </c>
      <c r="U6539" s="2">
        <v>58</v>
      </c>
      <c r="V6539" s="2" t="str">
        <f>PROPER(DatosTransformados[[#This Row],[Payment Method Hidden]])</f>
        <v>Direct Debit</v>
      </c>
      <c r="W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6539" s="2">
        <v>2665</v>
      </c>
      <c r="Y6539" s="2" t="s">
        <v>42</v>
      </c>
      <c r="Z6539" s="2" t="s">
        <v>213</v>
      </c>
      <c r="AA6539" s="2" t="s">
        <v>1723</v>
      </c>
      <c r="AB6539" s="3">
        <f>DATEVALUE(DatosTransformados[[#This Row],[Contact Date Hidden]])</f>
        <v>43867</v>
      </c>
      <c r="AC6539" s="3">
        <v>44593</v>
      </c>
      <c r="AD6539" s="2" t="s">
        <v>28</v>
      </c>
      <c r="AE6539" s="2" t="str">
        <f>VLOOKUP(DatosTransformados[[#This Row],[Customer Segment Hidden]],Tabla3[#All],2,FALSE)</f>
        <v>High</v>
      </c>
      <c r="AF6539" s="11">
        <v>63.7032223391153</v>
      </c>
      <c r="AG6539" s="2">
        <v>8</v>
      </c>
      <c r="AH6539" s="2" t="s">
        <v>49</v>
      </c>
      <c r="AI6539" s="2" t="str">
        <f>IFERROR(VLOOKUP(DatosTransformados[[#This Row],[Preferred Contact Method Hidden]],Tabla3[#All],2,FALSE),DatosTransformados[[#This Row],[Preferred Contact Method Hidden]])</f>
        <v>Phone</v>
      </c>
      <c r="AJ6539" s="2" t="str">
        <f>VLOOKUP(DatosTransformados[[#This Row],[Applied Discount Hidden]],Tabla3[#All],2,FALSE)</f>
        <v>Yes</v>
      </c>
      <c r="AK6539" s="2" t="b">
        <v>1</v>
      </c>
    </row>
    <row r="6540" spans="1:37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">
        <v>21</v>
      </c>
      <c r="O65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0" s="5" t="s">
        <v>33</v>
      </c>
      <c r="Q6540" s="5">
        <v>5</v>
      </c>
      <c r="R6540" s="5" t="s">
        <v>21</v>
      </c>
      <c r="S6540" s="5" t="s">
        <v>52</v>
      </c>
      <c r="T6540" s="5" t="s">
        <v>117</v>
      </c>
      <c r="U6540" s="5">
        <v>10</v>
      </c>
      <c r="V6540" s="5" t="str">
        <f>PROPER(DatosTransformados[[#This Row],[Payment Method Hidden]])</f>
        <v>Direct Debit</v>
      </c>
      <c r="W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540" s="5">
        <v>709</v>
      </c>
      <c r="Y6540" s="5"/>
      <c r="Z6540" s="5"/>
      <c r="AA6540" s="5" t="s">
        <v>8167</v>
      </c>
      <c r="AB6540" s="6">
        <f>DATEVALUE(DatosTransformados[[#This Row],[Contact Date Hidden]])</f>
        <v>45023</v>
      </c>
      <c r="AC6540" s="6">
        <v>44259</v>
      </c>
      <c r="AD6540" s="5" t="s">
        <v>28</v>
      </c>
      <c r="AE6540" s="5" t="str">
        <f>VLOOKUP(DatosTransformados[[#This Row],[Customer Segment Hidden]],Tabla3[#All],2,FALSE)</f>
        <v>High</v>
      </c>
      <c r="AF6540" s="12">
        <v>8.3225003507097401</v>
      </c>
      <c r="AG6540" s="5">
        <v>4</v>
      </c>
      <c r="AH6540" s="5" t="s">
        <v>29</v>
      </c>
      <c r="AI6540" s="5" t="str">
        <f>IFERROR(VLOOKUP(DatosTransformados[[#This Row],[Preferred Contact Method Hidden]],Tabla3[#All],2,FALSE),DatosTransformados[[#This Row],[Preferred Contact Method Hidden]])</f>
        <v>Email</v>
      </c>
      <c r="AJ6540" s="5" t="str">
        <f>VLOOKUP(DatosTransformados[[#This Row],[Applied Discount Hidden]],Tabla3[#All],2,FALSE)</f>
        <v>Yes</v>
      </c>
      <c r="AK6540" s="5" t="b">
        <v>1</v>
      </c>
    </row>
    <row r="6541" spans="1:37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">
        <v>21</v>
      </c>
      <c r="O65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1" s="2" t="s">
        <v>21</v>
      </c>
      <c r="Q6541" s="2">
        <v>0</v>
      </c>
      <c r="R6541" s="2" t="s">
        <v>21</v>
      </c>
      <c r="S6541" s="2" t="s">
        <v>52</v>
      </c>
      <c r="T6541" s="2" t="s">
        <v>117</v>
      </c>
      <c r="U6541" s="2">
        <v>40</v>
      </c>
      <c r="V6541" s="2" t="str">
        <f>PROPER(DatosTransformados[[#This Row],[Payment Method Hidden]])</f>
        <v>Direct Debit</v>
      </c>
      <c r="W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541" s="2">
        <v>1911</v>
      </c>
      <c r="Y6541" s="2"/>
      <c r="Z6541" s="2"/>
      <c r="AA6541" s="2" t="s">
        <v>915</v>
      </c>
      <c r="AB6541" s="3">
        <f>DATEVALUE(DatosTransformados[[#This Row],[Contact Date Hidden]])</f>
        <v>44961</v>
      </c>
      <c r="AC6541" s="3">
        <v>45198</v>
      </c>
      <c r="AD6541" s="2" t="s">
        <v>44</v>
      </c>
      <c r="AE6541" s="2" t="str">
        <f>VLOOKUP(DatosTransformados[[#This Row],[Customer Segment Hidden]],Tabla3[#All],2,FALSE)</f>
        <v>Medium</v>
      </c>
      <c r="AF6541" s="11">
        <v>40.14394563599042</v>
      </c>
      <c r="AG6541" s="2">
        <v>8</v>
      </c>
      <c r="AH6541" s="2" t="s">
        <v>49</v>
      </c>
      <c r="AI6541" s="2" t="str">
        <f>IFERROR(VLOOKUP(DatosTransformados[[#This Row],[Preferred Contact Method Hidden]],Tabla3[#All],2,FALSE),DatosTransformados[[#This Row],[Preferred Contact Method Hidden]])</f>
        <v>Phone</v>
      </c>
      <c r="AJ6541" s="2" t="str">
        <f>VLOOKUP(DatosTransformados[[#This Row],[Applied Discount Hidden]],Tabla3[#All],2,FALSE)</f>
        <v>No</v>
      </c>
      <c r="AK6541" s="2" t="b">
        <v>0</v>
      </c>
    </row>
    <row r="6542" spans="1:37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">
        <v>21</v>
      </c>
      <c r="O65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2" s="5" t="s">
        <v>21</v>
      </c>
      <c r="Q6542" s="5">
        <v>0</v>
      </c>
      <c r="R6542" s="5" t="s">
        <v>21</v>
      </c>
      <c r="S6542" s="5" t="s">
        <v>24</v>
      </c>
      <c r="T6542" s="5" t="s">
        <v>123</v>
      </c>
      <c r="U6542" s="5">
        <v>7</v>
      </c>
      <c r="V6542" s="5" t="str">
        <f>PROPER(DatosTransformados[[#This Row],[Payment Method Hidden]])</f>
        <v>Credit Card</v>
      </c>
      <c r="W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542" s="5">
        <v>100</v>
      </c>
      <c r="Y6542" s="5"/>
      <c r="Z6542" s="5"/>
      <c r="AA6542" s="5" t="s">
        <v>1912</v>
      </c>
      <c r="AB6542" s="6">
        <f>DATEVALUE(DatosTransformados[[#This Row],[Contact Date Hidden]])</f>
        <v>44956</v>
      </c>
      <c r="AC6542" s="6">
        <v>44074</v>
      </c>
      <c r="AD6542" s="5" t="s">
        <v>28</v>
      </c>
      <c r="AE6542" s="5" t="str">
        <f>VLOOKUP(DatosTransformados[[#This Row],[Customer Segment Hidden]],Tabla3[#All],2,FALSE)</f>
        <v>High</v>
      </c>
      <c r="AF6542" s="12">
        <v>7.1267292121812318</v>
      </c>
      <c r="AG6542" s="5">
        <v>2</v>
      </c>
      <c r="AH6542" s="5" t="s">
        <v>63</v>
      </c>
      <c r="AI6542" s="5" t="str">
        <f>IFERROR(VLOOKUP(DatosTransformados[[#This Row],[Preferred Contact Method Hidden]],Tabla3[#All],2,FALSE),DatosTransformados[[#This Row],[Preferred Contact Method Hidden]])</f>
        <v>SMS</v>
      </c>
      <c r="AJ6542" s="5" t="str">
        <f>VLOOKUP(DatosTransformados[[#This Row],[Applied Discount Hidden]],Tabla3[#All],2,FALSE)</f>
        <v>Yes</v>
      </c>
      <c r="AK6542" s="5" t="b">
        <v>1</v>
      </c>
    </row>
    <row r="6543" spans="1:37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">
        <v>21</v>
      </c>
      <c r="O65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3" s="2" t="s">
        <v>21</v>
      </c>
      <c r="Q6543" s="2">
        <v>0</v>
      </c>
      <c r="R6543" s="2" t="s">
        <v>33</v>
      </c>
      <c r="S6543" s="2" t="s">
        <v>34</v>
      </c>
      <c r="T6543" s="2" t="s">
        <v>35</v>
      </c>
      <c r="U6543" s="2">
        <v>55</v>
      </c>
      <c r="V6543" s="2" t="str">
        <f>PROPER(DatosTransformados[[#This Row],[Payment Method Hidden]])</f>
        <v>Direct Debit</v>
      </c>
      <c r="W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543" s="2">
        <v>1955</v>
      </c>
      <c r="Y6543" s="2"/>
      <c r="Z6543" s="2"/>
      <c r="AA6543" s="2" t="s">
        <v>8172</v>
      </c>
      <c r="AB6543" s="3">
        <f>DATEVALUE(DatosTransformados[[#This Row],[Contact Date Hidden]])</f>
        <v>44345</v>
      </c>
      <c r="AC6543" s="3">
        <v>44136</v>
      </c>
      <c r="AD6543" s="2" t="s">
        <v>44</v>
      </c>
      <c r="AE6543" s="2" t="str">
        <f>VLOOKUP(DatosTransformados[[#This Row],[Customer Segment Hidden]],Tabla3[#All],2,FALSE)</f>
        <v>Medium</v>
      </c>
      <c r="AF6543" s="11">
        <v>52.108608305105157</v>
      </c>
      <c r="AG6543" s="2">
        <v>8</v>
      </c>
      <c r="AH6543" s="2" t="s">
        <v>63</v>
      </c>
      <c r="AI6543" s="2" t="str">
        <f>IFERROR(VLOOKUP(DatosTransformados[[#This Row],[Preferred Contact Method Hidden]],Tabla3[#All],2,FALSE),DatosTransformados[[#This Row],[Preferred Contact Method Hidden]])</f>
        <v>SMS</v>
      </c>
      <c r="AJ6543" s="2" t="str">
        <f>VLOOKUP(DatosTransformados[[#This Row],[Applied Discount Hidden]],Tabla3[#All],2,FALSE)</f>
        <v>Yes</v>
      </c>
      <c r="AK6543" s="2" t="b">
        <v>1</v>
      </c>
    </row>
    <row r="6544" spans="1:37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">
        <v>21</v>
      </c>
      <c r="O65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4" s="5" t="s">
        <v>33</v>
      </c>
      <c r="Q6544" s="5">
        <v>3</v>
      </c>
      <c r="R6544" s="5" t="s">
        <v>21</v>
      </c>
      <c r="S6544" s="5" t="s">
        <v>24</v>
      </c>
      <c r="T6544" s="5" t="s">
        <v>35</v>
      </c>
      <c r="U6544" s="5">
        <v>25</v>
      </c>
      <c r="V6544" s="5" t="str">
        <f>PROPER(DatosTransformados[[#This Row],[Payment Method Hidden]])</f>
        <v>Direct Debit</v>
      </c>
      <c r="W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544" s="5">
        <v>634</v>
      </c>
      <c r="Y6544" s="5"/>
      <c r="Z6544" s="5"/>
      <c r="AA6544" s="5" t="s">
        <v>9132</v>
      </c>
      <c r="AB6544" s="6">
        <f>DATEVALUE(DatosTransformados[[#This Row],[Contact Date Hidden]])</f>
        <v>45252</v>
      </c>
      <c r="AC6544" s="6">
        <v>44517</v>
      </c>
      <c r="AD6544" s="5" t="s">
        <v>28</v>
      </c>
      <c r="AE6544" s="5" t="str">
        <f>VLOOKUP(DatosTransformados[[#This Row],[Customer Segment Hidden]],Tabla3[#All],2,FALSE)</f>
        <v>High</v>
      </c>
      <c r="AF6544" s="12">
        <v>20.18119427209086</v>
      </c>
      <c r="AG6544" s="5">
        <v>8</v>
      </c>
      <c r="AH6544" s="5" t="s">
        <v>63</v>
      </c>
      <c r="AI6544" s="5" t="str">
        <f>IFERROR(VLOOKUP(DatosTransformados[[#This Row],[Preferred Contact Method Hidden]],Tabla3[#All],2,FALSE),DatosTransformados[[#This Row],[Preferred Contact Method Hidden]])</f>
        <v>SMS</v>
      </c>
      <c r="AJ6544" s="5" t="str">
        <f>VLOOKUP(DatosTransformados[[#This Row],[Applied Discount Hidden]],Tabla3[#All],2,FALSE)</f>
        <v>No</v>
      </c>
      <c r="AK6544" s="5" t="b">
        <v>0</v>
      </c>
    </row>
    <row r="6545" spans="1:37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">
        <v>33</v>
      </c>
      <c r="O65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5" s="5" t="s">
        <v>21</v>
      </c>
      <c r="Q6545" s="5">
        <v>0</v>
      </c>
      <c r="R6545" s="5" t="s">
        <v>33</v>
      </c>
      <c r="S6545" s="5" t="s">
        <v>52</v>
      </c>
      <c r="T6545" s="5" t="s">
        <v>35</v>
      </c>
      <c r="U6545" s="5">
        <v>52</v>
      </c>
      <c r="V6545" s="5" t="str">
        <f>PROPER(DatosTransformados[[#This Row],[Payment Method Hidden]])</f>
        <v>Direct Debit</v>
      </c>
      <c r="W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6545" s="5">
        <v>1644</v>
      </c>
      <c r="Y6545" s="5"/>
      <c r="Z6545" s="5"/>
      <c r="AA6545" s="5" t="s">
        <v>8916</v>
      </c>
      <c r="AB6545" s="6">
        <f>DATEVALUE(DatosTransformados[[#This Row],[Contact Date Hidden]])</f>
        <v>44583</v>
      </c>
      <c r="AC6545" s="6">
        <v>44920</v>
      </c>
      <c r="AD6545" s="5" t="s">
        <v>28</v>
      </c>
      <c r="AE6545" s="5" t="str">
        <f>VLOOKUP(DatosTransformados[[#This Row],[Customer Segment Hidden]],Tabla3[#All],2,FALSE)</f>
        <v>High</v>
      </c>
      <c r="AF6545" s="12">
        <v>55.871944441918721</v>
      </c>
      <c r="AG6545" s="5">
        <v>4</v>
      </c>
      <c r="AH6545" s="5" t="s">
        <v>49</v>
      </c>
      <c r="AI6545" s="5" t="str">
        <f>IFERROR(VLOOKUP(DatosTransformados[[#This Row],[Preferred Contact Method Hidden]],Tabla3[#All],2,FALSE),DatosTransformados[[#This Row],[Preferred Contact Method Hidden]])</f>
        <v>Phone</v>
      </c>
      <c r="AJ6545" s="5" t="str">
        <f>VLOOKUP(DatosTransformados[[#This Row],[Applied Discount Hidden]],Tabla3[#All],2,FALSE)</f>
        <v>Yes</v>
      </c>
      <c r="AK6545" s="5" t="b">
        <v>1</v>
      </c>
    </row>
    <row r="6546" spans="1:37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">
        <v>21</v>
      </c>
      <c r="O65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6" s="2" t="s">
        <v>33</v>
      </c>
      <c r="Q6546" s="2">
        <v>2</v>
      </c>
      <c r="R6546" s="2" t="s">
        <v>21</v>
      </c>
      <c r="S6546" s="2" t="s">
        <v>52</v>
      </c>
      <c r="T6546" s="2" t="s">
        <v>117</v>
      </c>
      <c r="U6546" s="2">
        <v>9</v>
      </c>
      <c r="V6546" s="2" t="str">
        <f>PROPER(DatosTransformados[[#This Row],[Payment Method Hidden]])</f>
        <v>Direct Debit</v>
      </c>
      <c r="W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546" s="2">
        <v>609</v>
      </c>
      <c r="Y6546" s="2"/>
      <c r="Z6546" s="2"/>
      <c r="AA6546" s="2" t="s">
        <v>5288</v>
      </c>
      <c r="AB6546" s="3">
        <f>DATEVALUE(DatosTransformados[[#This Row],[Contact Date Hidden]])</f>
        <v>44812</v>
      </c>
      <c r="AC6546" s="3">
        <v>44007</v>
      </c>
      <c r="AD6546" s="2" t="s">
        <v>44</v>
      </c>
      <c r="AE6546" s="2" t="str">
        <f>VLOOKUP(DatosTransformados[[#This Row],[Customer Segment Hidden]],Tabla3[#All],2,FALSE)</f>
        <v>Medium</v>
      </c>
      <c r="AF6546" s="11">
        <v>10.194178075469139</v>
      </c>
      <c r="AG6546" s="2">
        <v>1</v>
      </c>
      <c r="AH6546" s="2" t="s">
        <v>63</v>
      </c>
      <c r="AI6546" s="2" t="str">
        <f>IFERROR(VLOOKUP(DatosTransformados[[#This Row],[Preferred Contact Method Hidden]],Tabla3[#All],2,FALSE),DatosTransformados[[#This Row],[Preferred Contact Method Hidden]])</f>
        <v>SMS</v>
      </c>
      <c r="AJ6546" s="2" t="str">
        <f>VLOOKUP(DatosTransformados[[#This Row],[Applied Discount Hidden]],Tabla3[#All],2,FALSE)</f>
        <v>No</v>
      </c>
      <c r="AK6546" s="2" t="b">
        <v>0</v>
      </c>
    </row>
    <row r="6547" spans="1:37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">
        <v>21</v>
      </c>
      <c r="O65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7" s="5" t="s">
        <v>21</v>
      </c>
      <c r="Q6547" s="5">
        <v>0</v>
      </c>
      <c r="R6547" s="5" t="s">
        <v>21</v>
      </c>
      <c r="S6547" s="5" t="s">
        <v>24</v>
      </c>
      <c r="T6547" s="5" t="s">
        <v>25</v>
      </c>
      <c r="U6547" s="5">
        <v>30</v>
      </c>
      <c r="V6547" s="5" t="str">
        <f>PROPER(DatosTransformados[[#This Row],[Payment Method Hidden]])</f>
        <v>Credit Card</v>
      </c>
      <c r="W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547" s="5">
        <v>212</v>
      </c>
      <c r="Y6547" s="5"/>
      <c r="Z6547" s="5"/>
      <c r="AA6547" s="5" t="s">
        <v>5238</v>
      </c>
      <c r="AB6547" s="6">
        <f>DATEVALUE(DatosTransformados[[#This Row],[Contact Date Hidden]])</f>
        <v>44640</v>
      </c>
      <c r="AC6547" s="6">
        <v>44587</v>
      </c>
      <c r="AD6547" s="5" t="s">
        <v>44</v>
      </c>
      <c r="AE6547" s="5" t="str">
        <f>VLOOKUP(DatosTransformados[[#This Row],[Customer Segment Hidden]],Tabla3[#All],2,FALSE)</f>
        <v>Medium</v>
      </c>
      <c r="AF6547" s="12">
        <v>34.132716070764772</v>
      </c>
      <c r="AG6547" s="5">
        <v>0</v>
      </c>
      <c r="AH6547" s="5" t="s">
        <v>29</v>
      </c>
      <c r="AI6547" s="5" t="str">
        <f>IFERROR(VLOOKUP(DatosTransformados[[#This Row],[Preferred Contact Method Hidden]],Tabla3[#All],2,FALSE),DatosTransformados[[#This Row],[Preferred Contact Method Hidden]])</f>
        <v>Email</v>
      </c>
      <c r="AJ6547" s="5" t="str">
        <f>VLOOKUP(DatosTransformados[[#This Row],[Applied Discount Hidden]],Tabla3[#All],2,FALSE)</f>
        <v>No</v>
      </c>
      <c r="AK6547" s="5" t="b">
        <v>0</v>
      </c>
    </row>
    <row r="6548" spans="1:37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">
        <v>21</v>
      </c>
      <c r="O65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8" s="2" t="s">
        <v>33</v>
      </c>
      <c r="Q6548" s="2">
        <v>6</v>
      </c>
      <c r="R6548" s="2" t="s">
        <v>33</v>
      </c>
      <c r="S6548" s="2" t="s">
        <v>34</v>
      </c>
      <c r="T6548" s="2" t="s">
        <v>117</v>
      </c>
      <c r="U6548" s="2">
        <v>28</v>
      </c>
      <c r="V6548" s="2" t="str">
        <f>PROPER(DatosTransformados[[#This Row],[Payment Method Hidden]])</f>
        <v>Direct Debit</v>
      </c>
      <c r="W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548" s="2">
        <v>1170</v>
      </c>
      <c r="Y6548" s="2"/>
      <c r="Z6548" s="2"/>
      <c r="AA6548" s="2" t="s">
        <v>2280</v>
      </c>
      <c r="AB6548" s="3">
        <f>DATEVALUE(DatosTransformados[[#This Row],[Contact Date Hidden]])</f>
        <v>44666</v>
      </c>
      <c r="AC6548" s="3">
        <v>44426</v>
      </c>
      <c r="AD6548" s="2" t="s">
        <v>38</v>
      </c>
      <c r="AE6548" s="2" t="str">
        <f>VLOOKUP(DatosTransformados[[#This Row],[Customer Segment Hidden]],Tabla3[#All],2,FALSE)</f>
        <v>Low</v>
      </c>
      <c r="AF6548" s="11">
        <v>28.984759731710959</v>
      </c>
      <c r="AG6548" s="2">
        <v>10</v>
      </c>
      <c r="AH6548" s="2" t="s">
        <v>29</v>
      </c>
      <c r="AI6548" s="2" t="str">
        <f>IFERROR(VLOOKUP(DatosTransformados[[#This Row],[Preferred Contact Method Hidden]],Tabla3[#All],2,FALSE),DatosTransformados[[#This Row],[Preferred Contact Method Hidden]])</f>
        <v>Email</v>
      </c>
      <c r="AJ6548" s="2" t="str">
        <f>VLOOKUP(DatosTransformados[[#This Row],[Applied Discount Hidden]],Tabla3[#All],2,FALSE)</f>
        <v>No</v>
      </c>
      <c r="AK6548" s="2" t="b">
        <v>0</v>
      </c>
    </row>
    <row r="6549" spans="1:37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">
        <v>21</v>
      </c>
      <c r="O65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49" s="5" t="s">
        <v>21</v>
      </c>
      <c r="Q6549" s="5">
        <v>0</v>
      </c>
      <c r="R6549" s="5" t="s">
        <v>21</v>
      </c>
      <c r="S6549" s="5" t="s">
        <v>24</v>
      </c>
      <c r="T6549" s="5" t="s">
        <v>35</v>
      </c>
      <c r="U6549" s="5">
        <v>7</v>
      </c>
      <c r="V6549" s="5" t="str">
        <f>PROPER(DatosTransformados[[#This Row],[Payment Method Hidden]])</f>
        <v>Direct Debit</v>
      </c>
      <c r="W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549" s="5">
        <v>58</v>
      </c>
      <c r="Y6549" s="5" t="s">
        <v>134</v>
      </c>
      <c r="Z6549" s="5" t="s">
        <v>135</v>
      </c>
      <c r="AA6549" s="5" t="s">
        <v>6062</v>
      </c>
      <c r="AB6549" s="6">
        <f>DATEVALUE(DatosTransformados[[#This Row],[Contact Date Hidden]])</f>
        <v>43965</v>
      </c>
      <c r="AC6549" s="6">
        <v>44955</v>
      </c>
      <c r="AD6549" s="5" t="s">
        <v>28</v>
      </c>
      <c r="AE6549" s="5" t="str">
        <f>VLOOKUP(DatosTransformados[[#This Row],[Customer Segment Hidden]],Tabla3[#All],2,FALSE)</f>
        <v>High</v>
      </c>
      <c r="AF6549" s="12">
        <v>6.3902968744862427</v>
      </c>
      <c r="AG6549" s="5">
        <v>1</v>
      </c>
      <c r="AH6549" s="5" t="s">
        <v>29</v>
      </c>
      <c r="AI6549" s="5" t="str">
        <f>IFERROR(VLOOKUP(DatosTransformados[[#This Row],[Preferred Contact Method Hidden]],Tabla3[#All],2,FALSE),DatosTransformados[[#This Row],[Preferred Contact Method Hidden]])</f>
        <v>Email</v>
      </c>
      <c r="AJ6549" s="5" t="str">
        <f>VLOOKUP(DatosTransformados[[#This Row],[Applied Discount Hidden]],Tabla3[#All],2,FALSE)</f>
        <v>Yes</v>
      </c>
      <c r="AK6549" s="5" t="b">
        <v>1</v>
      </c>
    </row>
    <row r="6550" spans="1:37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">
        <v>33</v>
      </c>
      <c r="O65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0" s="2" t="s">
        <v>21</v>
      </c>
      <c r="Q6550" s="2">
        <v>0</v>
      </c>
      <c r="R6550" s="2" t="s">
        <v>21</v>
      </c>
      <c r="S6550" s="2" t="s">
        <v>24</v>
      </c>
      <c r="T6550" s="2" t="s">
        <v>117</v>
      </c>
      <c r="U6550" s="2">
        <v>43</v>
      </c>
      <c r="V6550" s="2" t="str">
        <f>PROPER(DatosTransformados[[#This Row],[Payment Method Hidden]])</f>
        <v>Direct Debit</v>
      </c>
      <c r="W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6550" s="2">
        <v>676</v>
      </c>
      <c r="Y6550" s="2" t="s">
        <v>42</v>
      </c>
      <c r="Z6550" s="2" t="s">
        <v>184</v>
      </c>
      <c r="AA6550" s="2" t="s">
        <v>3193</v>
      </c>
      <c r="AB6550" s="3">
        <f>DATEVALUE(DatosTransformados[[#This Row],[Contact Date Hidden]])</f>
        <v>45091</v>
      </c>
      <c r="AC6550" s="3">
        <v>45222</v>
      </c>
      <c r="AD6550" s="2" t="s">
        <v>28</v>
      </c>
      <c r="AE6550" s="2" t="str">
        <f>VLOOKUP(DatosTransformados[[#This Row],[Customer Segment Hidden]],Tabla3[#All],2,FALSE)</f>
        <v>High</v>
      </c>
      <c r="AF6550" s="11">
        <v>48.248716553807178</v>
      </c>
      <c r="AG6550" s="2">
        <v>4</v>
      </c>
      <c r="AH6550" s="2" t="s">
        <v>29</v>
      </c>
      <c r="AI6550" s="2" t="str">
        <f>IFERROR(VLOOKUP(DatosTransformados[[#This Row],[Preferred Contact Method Hidden]],Tabla3[#All],2,FALSE),DatosTransformados[[#This Row],[Preferred Contact Method Hidden]])</f>
        <v>Email</v>
      </c>
      <c r="AJ6550" s="2" t="str">
        <f>VLOOKUP(DatosTransformados[[#This Row],[Applied Discount Hidden]],Tabla3[#All],2,FALSE)</f>
        <v>Yes</v>
      </c>
      <c r="AK6550" s="2" t="b">
        <v>1</v>
      </c>
    </row>
    <row r="6551" spans="1:37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">
        <v>21</v>
      </c>
      <c r="O65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1" s="5" t="s">
        <v>33</v>
      </c>
      <c r="Q6551" s="5">
        <v>2</v>
      </c>
      <c r="R6551" s="5" t="s">
        <v>21</v>
      </c>
      <c r="S6551" s="5" t="s">
        <v>34</v>
      </c>
      <c r="T6551" s="5" t="s">
        <v>117</v>
      </c>
      <c r="U6551" s="5">
        <v>7</v>
      </c>
      <c r="V6551" s="5" t="str">
        <f>PROPER(DatosTransformados[[#This Row],[Payment Method Hidden]])</f>
        <v>Direct Debit</v>
      </c>
      <c r="W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551" s="5">
        <v>374</v>
      </c>
      <c r="Y6551" s="5"/>
      <c r="Z6551" s="5"/>
      <c r="AA6551" s="5" t="s">
        <v>720</v>
      </c>
      <c r="AB6551" s="6">
        <f>DATEVALUE(DatosTransformados[[#This Row],[Contact Date Hidden]])</f>
        <v>45145</v>
      </c>
      <c r="AC6551" s="6">
        <v>44546</v>
      </c>
      <c r="AD6551" s="5" t="s">
        <v>44</v>
      </c>
      <c r="AE6551" s="5" t="str">
        <f>VLOOKUP(DatosTransformados[[#This Row],[Customer Segment Hidden]],Tabla3[#All],2,FALSE)</f>
        <v>Medium</v>
      </c>
      <c r="AF6551" s="12">
        <v>6.2971488165221379</v>
      </c>
      <c r="AG6551" s="5">
        <v>5</v>
      </c>
      <c r="AH6551" s="5" t="s">
        <v>49</v>
      </c>
      <c r="AI6551" s="5" t="str">
        <f>IFERROR(VLOOKUP(DatosTransformados[[#This Row],[Preferred Contact Method Hidden]],Tabla3[#All],2,FALSE),DatosTransformados[[#This Row],[Preferred Contact Method Hidden]])</f>
        <v>Phone</v>
      </c>
      <c r="AJ6551" s="5" t="str">
        <f>VLOOKUP(DatosTransformados[[#This Row],[Applied Discount Hidden]],Tabla3[#All],2,FALSE)</f>
        <v>No</v>
      </c>
      <c r="AK6551" s="5" t="b">
        <v>0</v>
      </c>
    </row>
    <row r="6552" spans="1:37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">
        <v>21</v>
      </c>
      <c r="O65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2" s="2" t="s">
        <v>33</v>
      </c>
      <c r="Q6552" s="2">
        <v>2</v>
      </c>
      <c r="R6552" s="2" t="s">
        <v>21</v>
      </c>
      <c r="S6552" s="2" t="s">
        <v>52</v>
      </c>
      <c r="T6552" s="2" t="s">
        <v>25</v>
      </c>
      <c r="U6552" s="2">
        <v>13</v>
      </c>
      <c r="V6552" s="2" t="str">
        <f>PROPER(DatosTransformados[[#This Row],[Payment Method Hidden]])</f>
        <v>Credit Card</v>
      </c>
      <c r="W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552" s="2">
        <v>259</v>
      </c>
      <c r="Y6552" s="2"/>
      <c r="Z6552" s="2"/>
      <c r="AA6552" s="2" t="s">
        <v>3519</v>
      </c>
      <c r="AB6552" s="3">
        <f>DATEVALUE(DatosTransformados[[#This Row],[Contact Date Hidden]])</f>
        <v>45139</v>
      </c>
      <c r="AC6552" s="3">
        <v>44634</v>
      </c>
      <c r="AD6552" s="2" t="s">
        <v>38</v>
      </c>
      <c r="AE6552" s="2" t="str">
        <f>VLOOKUP(DatosTransformados[[#This Row],[Customer Segment Hidden]],Tabla3[#All],2,FALSE)</f>
        <v>Low</v>
      </c>
      <c r="AF6552" s="11">
        <v>12.795169679577089</v>
      </c>
      <c r="AG6552" s="2">
        <v>5</v>
      </c>
      <c r="AH6552" s="2" t="s">
        <v>49</v>
      </c>
      <c r="AI6552" s="2" t="str">
        <f>IFERROR(VLOOKUP(DatosTransformados[[#This Row],[Preferred Contact Method Hidden]],Tabla3[#All],2,FALSE),DatosTransformados[[#This Row],[Preferred Contact Method Hidden]])</f>
        <v>Phone</v>
      </c>
      <c r="AJ6552" s="2" t="str">
        <f>VLOOKUP(DatosTransformados[[#This Row],[Applied Discount Hidden]],Tabla3[#All],2,FALSE)</f>
        <v>No</v>
      </c>
      <c r="AK6552" s="2" t="b">
        <v>0</v>
      </c>
    </row>
    <row r="6553" spans="1:37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">
        <v>21</v>
      </c>
      <c r="O65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3" s="5" t="s">
        <v>21</v>
      </c>
      <c r="Q6553" s="5">
        <v>0</v>
      </c>
      <c r="R6553" s="5" t="s">
        <v>21</v>
      </c>
      <c r="S6553" s="5" t="s">
        <v>24</v>
      </c>
      <c r="T6553" s="5" t="s">
        <v>25</v>
      </c>
      <c r="U6553" s="5">
        <v>30</v>
      </c>
      <c r="V6553" s="5" t="str">
        <f>PROPER(DatosTransformados[[#This Row],[Payment Method Hidden]])</f>
        <v>Credit Card</v>
      </c>
      <c r="W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553" s="5">
        <v>388</v>
      </c>
      <c r="Y6553" s="5"/>
      <c r="Z6553" s="5"/>
      <c r="AA6553" s="5" t="s">
        <v>4479</v>
      </c>
      <c r="AB6553" s="6">
        <f>DATEVALUE(DatosTransformados[[#This Row],[Contact Date Hidden]])</f>
        <v>44912</v>
      </c>
      <c r="AC6553" s="6">
        <v>44706</v>
      </c>
      <c r="AD6553" s="5" t="s">
        <v>38</v>
      </c>
      <c r="AE6553" s="5" t="str">
        <f>VLOOKUP(DatosTransformados[[#This Row],[Customer Segment Hidden]],Tabla3[#All],2,FALSE)</f>
        <v>Low</v>
      </c>
      <c r="AF6553" s="12">
        <v>35.144036838405142</v>
      </c>
      <c r="AG6553" s="5">
        <v>1</v>
      </c>
      <c r="AH6553" s="5" t="s">
        <v>63</v>
      </c>
      <c r="AI6553" s="5" t="str">
        <f>IFERROR(VLOOKUP(DatosTransformados[[#This Row],[Preferred Contact Method Hidden]],Tabla3[#All],2,FALSE),DatosTransformados[[#This Row],[Preferred Contact Method Hidden]])</f>
        <v>SMS</v>
      </c>
      <c r="AJ6553" s="5" t="str">
        <f>VLOOKUP(DatosTransformados[[#This Row],[Applied Discount Hidden]],Tabla3[#All],2,FALSE)</f>
        <v>No</v>
      </c>
      <c r="AK6553" s="5" t="b">
        <v>0</v>
      </c>
    </row>
    <row r="6554" spans="1:37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">
        <v>21</v>
      </c>
      <c r="O65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4" s="2" t="s">
        <v>21</v>
      </c>
      <c r="Q6554" s="2">
        <v>0</v>
      </c>
      <c r="R6554" s="2" t="s">
        <v>21</v>
      </c>
      <c r="S6554" s="2" t="s">
        <v>24</v>
      </c>
      <c r="T6554" s="2" t="s">
        <v>35</v>
      </c>
      <c r="U6554" s="2">
        <v>39</v>
      </c>
      <c r="V6554" s="2" t="str">
        <f>PROPER(DatosTransformados[[#This Row],[Payment Method Hidden]])</f>
        <v>Direct Debit</v>
      </c>
      <c r="W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X6554" s="2">
        <v>386</v>
      </c>
      <c r="Y6554" s="2" t="s">
        <v>42</v>
      </c>
      <c r="Z6554" s="2" t="s">
        <v>359</v>
      </c>
      <c r="AA6554" s="2" t="s">
        <v>758</v>
      </c>
      <c r="AB6554" s="3">
        <f>DATEVALUE(DatosTransformados[[#This Row],[Contact Date Hidden]])</f>
        <v>45198</v>
      </c>
      <c r="AC6554" s="3">
        <v>44824</v>
      </c>
      <c r="AD6554" s="2" t="s">
        <v>28</v>
      </c>
      <c r="AE6554" s="2" t="str">
        <f>VLOOKUP(DatosTransformados[[#This Row],[Customer Segment Hidden]],Tabla3[#All],2,FALSE)</f>
        <v>High</v>
      </c>
      <c r="AF6554" s="11">
        <v>39.609670828807381</v>
      </c>
      <c r="AG6554" s="2">
        <v>3</v>
      </c>
      <c r="AH6554" s="2" t="s">
        <v>63</v>
      </c>
      <c r="AI6554" s="2" t="str">
        <f>IFERROR(VLOOKUP(DatosTransformados[[#This Row],[Preferred Contact Method Hidden]],Tabla3[#All],2,FALSE),DatosTransformados[[#This Row],[Preferred Contact Method Hidden]])</f>
        <v>SMS</v>
      </c>
      <c r="AJ6554" s="2" t="str">
        <f>VLOOKUP(DatosTransformados[[#This Row],[Applied Discount Hidden]],Tabla3[#All],2,FALSE)</f>
        <v>No</v>
      </c>
      <c r="AK6554" s="2" t="b">
        <v>0</v>
      </c>
    </row>
    <row r="6555" spans="1:37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">
        <v>21</v>
      </c>
      <c r="O65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5" s="5" t="s">
        <v>21</v>
      </c>
      <c r="Q6555" s="5">
        <v>0</v>
      </c>
      <c r="R6555" s="5" t="s">
        <v>33</v>
      </c>
      <c r="S6555" s="5" t="s">
        <v>34</v>
      </c>
      <c r="T6555" s="5" t="s">
        <v>35</v>
      </c>
      <c r="U6555" s="5">
        <v>21</v>
      </c>
      <c r="V6555" s="5" t="str">
        <f>PROPER(DatosTransformados[[#This Row],[Payment Method Hidden]])</f>
        <v>Direct Debit</v>
      </c>
      <c r="W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555" s="5">
        <v>840</v>
      </c>
      <c r="Y6555" s="5" t="s">
        <v>103</v>
      </c>
      <c r="Z6555" s="5" t="s">
        <v>197</v>
      </c>
      <c r="AA6555" s="5" t="s">
        <v>1398</v>
      </c>
      <c r="AB6555" s="6">
        <f>DATEVALUE(DatosTransformados[[#This Row],[Contact Date Hidden]])</f>
        <v>45040</v>
      </c>
      <c r="AC6555" s="6">
        <v>44949</v>
      </c>
      <c r="AD6555" s="5" t="s">
        <v>28</v>
      </c>
      <c r="AE6555" s="5" t="str">
        <f>VLOOKUP(DatosTransformados[[#This Row],[Customer Segment Hidden]],Tabla3[#All],2,FALSE)</f>
        <v>High</v>
      </c>
      <c r="AF6555" s="12">
        <v>24.81788093957308</v>
      </c>
      <c r="AG6555" s="5">
        <v>1</v>
      </c>
      <c r="AH6555" s="5" t="s">
        <v>63</v>
      </c>
      <c r="AI6555" s="5" t="str">
        <f>IFERROR(VLOOKUP(DatosTransformados[[#This Row],[Preferred Contact Method Hidden]],Tabla3[#All],2,FALSE),DatosTransformados[[#This Row],[Preferred Contact Method Hidden]])</f>
        <v>SMS</v>
      </c>
      <c r="AJ6555" s="5" t="str">
        <f>VLOOKUP(DatosTransformados[[#This Row],[Applied Discount Hidden]],Tabla3[#All],2,FALSE)</f>
        <v>No</v>
      </c>
      <c r="AK6555" s="5" t="b">
        <v>0</v>
      </c>
    </row>
    <row r="6556" spans="1:37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">
        <v>21</v>
      </c>
      <c r="O65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6" s="2" t="s">
        <v>21</v>
      </c>
      <c r="Q6556" s="2">
        <v>0</v>
      </c>
      <c r="R6556" s="2" t="s">
        <v>21</v>
      </c>
      <c r="S6556" s="2" t="s">
        <v>34</v>
      </c>
      <c r="T6556" s="2" t="s">
        <v>25</v>
      </c>
      <c r="U6556" s="2">
        <v>10</v>
      </c>
      <c r="V6556" s="2" t="str">
        <f>PROPER(DatosTransformados[[#This Row],[Payment Method Hidden]])</f>
        <v>Credit Card</v>
      </c>
      <c r="W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556" s="2">
        <v>194</v>
      </c>
      <c r="Y6556" s="2"/>
      <c r="Z6556" s="2"/>
      <c r="AA6556" s="2" t="s">
        <v>2270</v>
      </c>
      <c r="AB6556" s="3">
        <f>DATEVALUE(DatosTransformados[[#This Row],[Contact Date Hidden]])</f>
        <v>43894</v>
      </c>
      <c r="AC6556" s="3">
        <v>44722</v>
      </c>
      <c r="AD6556" s="2" t="s">
        <v>28</v>
      </c>
      <c r="AE6556" s="2" t="str">
        <f>VLOOKUP(DatosTransformados[[#This Row],[Customer Segment Hidden]],Tabla3[#All],2,FALSE)</f>
        <v>High</v>
      </c>
      <c r="AF6556" s="11">
        <v>8.257768841437894</v>
      </c>
      <c r="AG6556" s="2">
        <v>8</v>
      </c>
      <c r="AH6556" s="2" t="s">
        <v>29</v>
      </c>
      <c r="AI6556" s="2" t="str">
        <f>IFERROR(VLOOKUP(DatosTransformados[[#This Row],[Preferred Contact Method Hidden]],Tabla3[#All],2,FALSE),DatosTransformados[[#This Row],[Preferred Contact Method Hidden]])</f>
        <v>Email</v>
      </c>
      <c r="AJ6556" s="2" t="str">
        <f>VLOOKUP(DatosTransformados[[#This Row],[Applied Discount Hidden]],Tabla3[#All],2,FALSE)</f>
        <v>Yes</v>
      </c>
      <c r="AK6556" s="2" t="b">
        <v>1</v>
      </c>
    </row>
    <row r="6557" spans="1:37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">
        <v>21</v>
      </c>
      <c r="O65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7" s="5" t="s">
        <v>33</v>
      </c>
      <c r="Q6557" s="5">
        <v>2</v>
      </c>
      <c r="R6557" s="5" t="s">
        <v>21</v>
      </c>
      <c r="S6557" s="5" t="s">
        <v>34</v>
      </c>
      <c r="T6557" s="5" t="s">
        <v>117</v>
      </c>
      <c r="U6557" s="5">
        <v>7</v>
      </c>
      <c r="V6557" s="5" t="str">
        <f>PROPER(DatosTransformados[[#This Row],[Payment Method Hidden]])</f>
        <v>Direct Debit</v>
      </c>
      <c r="W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557" s="5">
        <v>284</v>
      </c>
      <c r="Y6557" s="5"/>
      <c r="Z6557" s="5"/>
      <c r="AA6557" s="5" t="s">
        <v>4369</v>
      </c>
      <c r="AB6557" s="6">
        <f>DATEVALUE(DatosTransformados[[#This Row],[Contact Date Hidden]])</f>
        <v>44261</v>
      </c>
      <c r="AC6557" s="6">
        <v>44968</v>
      </c>
      <c r="AD6557" s="5" t="s">
        <v>38</v>
      </c>
      <c r="AE6557" s="5" t="str">
        <f>VLOOKUP(DatosTransformados[[#This Row],[Customer Segment Hidden]],Tabla3[#All],2,FALSE)</f>
        <v>Low</v>
      </c>
      <c r="AF6557" s="12">
        <v>6.6340524893270461</v>
      </c>
      <c r="AG6557" s="5">
        <v>7</v>
      </c>
      <c r="AH6557" s="5" t="s">
        <v>63</v>
      </c>
      <c r="AI6557" s="5" t="str">
        <f>IFERROR(VLOOKUP(DatosTransformados[[#This Row],[Preferred Contact Method Hidden]],Tabla3[#All],2,FALSE),DatosTransformados[[#This Row],[Preferred Contact Method Hidden]])</f>
        <v>SMS</v>
      </c>
      <c r="AJ6557" s="5" t="str">
        <f>VLOOKUP(DatosTransformados[[#This Row],[Applied Discount Hidden]],Tabla3[#All],2,FALSE)</f>
        <v>Yes</v>
      </c>
      <c r="AK6557" s="5" t="b">
        <v>1</v>
      </c>
    </row>
    <row r="6558" spans="1:37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">
        <v>21</v>
      </c>
      <c r="O65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8" s="2" t="s">
        <v>33</v>
      </c>
      <c r="Q6558" s="2">
        <v>3</v>
      </c>
      <c r="R6558" s="2" t="s">
        <v>21</v>
      </c>
      <c r="S6558" s="2" t="s">
        <v>34</v>
      </c>
      <c r="T6558" s="2" t="s">
        <v>123</v>
      </c>
      <c r="U6558" s="2">
        <v>6</v>
      </c>
      <c r="V6558" s="2" t="str">
        <f>PROPER(DatosTransformados[[#This Row],[Payment Method Hidden]])</f>
        <v>Credit Card</v>
      </c>
      <c r="W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558" s="2">
        <v>335</v>
      </c>
      <c r="Y6558" s="2"/>
      <c r="Z6558" s="2"/>
      <c r="AA6558" s="2" t="s">
        <v>7189</v>
      </c>
      <c r="AB6558" s="3">
        <f>DATEVALUE(DatosTransformados[[#This Row],[Contact Date Hidden]])</f>
        <v>44383</v>
      </c>
      <c r="AC6558" s="3">
        <v>45071</v>
      </c>
      <c r="AD6558" s="2" t="s">
        <v>28</v>
      </c>
      <c r="AE6558" s="2" t="str">
        <f>VLOOKUP(DatosTransformados[[#This Row],[Customer Segment Hidden]],Tabla3[#All],2,FALSE)</f>
        <v>High</v>
      </c>
      <c r="AF6558" s="11">
        <v>6.0384045852969344</v>
      </c>
      <c r="AG6558" s="2">
        <v>7</v>
      </c>
      <c r="AH6558" s="2" t="s">
        <v>63</v>
      </c>
      <c r="AI6558" s="2" t="str">
        <f>IFERROR(VLOOKUP(DatosTransformados[[#This Row],[Preferred Contact Method Hidden]],Tabla3[#All],2,FALSE),DatosTransformados[[#This Row],[Preferred Contact Method Hidden]])</f>
        <v>SMS</v>
      </c>
      <c r="AJ6558" s="2" t="str">
        <f>VLOOKUP(DatosTransformados[[#This Row],[Applied Discount Hidden]],Tabla3[#All],2,FALSE)</f>
        <v>Yes</v>
      </c>
      <c r="AK6558" s="2" t="b">
        <v>1</v>
      </c>
    </row>
    <row r="6559" spans="1:37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">
        <v>21</v>
      </c>
      <c r="O65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59" s="5" t="s">
        <v>33</v>
      </c>
      <c r="Q6559" s="5">
        <v>4</v>
      </c>
      <c r="R6559" s="5" t="s">
        <v>33</v>
      </c>
      <c r="S6559" s="5" t="s">
        <v>34</v>
      </c>
      <c r="T6559" s="5" t="s">
        <v>25</v>
      </c>
      <c r="U6559" s="5">
        <v>19</v>
      </c>
      <c r="V6559" s="5" t="str">
        <f>PROPER(DatosTransformados[[#This Row],[Payment Method Hidden]])</f>
        <v>Credit Card</v>
      </c>
      <c r="W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559" s="5">
        <v>659</v>
      </c>
      <c r="Y6559" s="5"/>
      <c r="Z6559" s="5"/>
      <c r="AA6559" s="5" t="s">
        <v>6960</v>
      </c>
      <c r="AB6559" s="6">
        <f>DATEVALUE(DatosTransformados[[#This Row],[Contact Date Hidden]])</f>
        <v>44829</v>
      </c>
      <c r="AC6559" s="6">
        <v>44664</v>
      </c>
      <c r="AD6559" s="5" t="s">
        <v>38</v>
      </c>
      <c r="AE6559" s="5" t="str">
        <f>VLOOKUP(DatosTransformados[[#This Row],[Customer Segment Hidden]],Tabla3[#All],2,FALSE)</f>
        <v>Low</v>
      </c>
      <c r="AF6559" s="12">
        <v>16.399093845623959</v>
      </c>
      <c r="AG6559" s="5">
        <v>8</v>
      </c>
      <c r="AH6559" s="5" t="s">
        <v>49</v>
      </c>
      <c r="AI6559" s="5" t="str">
        <f>IFERROR(VLOOKUP(DatosTransformados[[#This Row],[Preferred Contact Method Hidden]],Tabla3[#All],2,FALSE),DatosTransformados[[#This Row],[Preferred Contact Method Hidden]])</f>
        <v>Phone</v>
      </c>
      <c r="AJ6559" s="5" t="str">
        <f>VLOOKUP(DatosTransformados[[#This Row],[Applied Discount Hidden]],Tabla3[#All],2,FALSE)</f>
        <v>No</v>
      </c>
      <c r="AK6559" s="5" t="b">
        <v>0</v>
      </c>
    </row>
    <row r="6560" spans="1:37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">
        <v>21</v>
      </c>
      <c r="O65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0" s="2" t="s">
        <v>33</v>
      </c>
      <c r="Q6560" s="2">
        <v>6</v>
      </c>
      <c r="R6560" s="2" t="s">
        <v>21</v>
      </c>
      <c r="S6560" s="2" t="s">
        <v>52</v>
      </c>
      <c r="T6560" s="2" t="s">
        <v>123</v>
      </c>
      <c r="U6560" s="2">
        <v>23</v>
      </c>
      <c r="V6560" s="2" t="str">
        <f>PROPER(DatosTransformados[[#This Row],[Payment Method Hidden]])</f>
        <v>Credit Card</v>
      </c>
      <c r="W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560" s="2">
        <v>1277</v>
      </c>
      <c r="Y6560" s="2"/>
      <c r="Z6560" s="2"/>
      <c r="AA6560" s="2" t="s">
        <v>6582</v>
      </c>
      <c r="AB6560" s="3">
        <f>DATEVALUE(DatosTransformados[[#This Row],[Contact Date Hidden]])</f>
        <v>45194</v>
      </c>
      <c r="AC6560" s="3">
        <v>44111</v>
      </c>
      <c r="AD6560" s="2" t="s">
        <v>44</v>
      </c>
      <c r="AE6560" s="2" t="str">
        <f>VLOOKUP(DatosTransformados[[#This Row],[Customer Segment Hidden]],Tabla3[#All],2,FALSE)</f>
        <v>Medium</v>
      </c>
      <c r="AF6560" s="11">
        <v>24.613992715084031</v>
      </c>
      <c r="AG6560" s="2">
        <v>2</v>
      </c>
      <c r="AH6560" s="2" t="s">
        <v>49</v>
      </c>
      <c r="AI6560" s="2" t="str">
        <f>IFERROR(VLOOKUP(DatosTransformados[[#This Row],[Preferred Contact Method Hidden]],Tabla3[#All],2,FALSE),DatosTransformados[[#This Row],[Preferred Contact Method Hidden]])</f>
        <v>Phone</v>
      </c>
      <c r="AJ6560" s="2" t="str">
        <f>VLOOKUP(DatosTransformados[[#This Row],[Applied Discount Hidden]],Tabla3[#All],2,FALSE)</f>
        <v>No</v>
      </c>
      <c r="AK6560" s="2" t="b">
        <v>0</v>
      </c>
    </row>
    <row r="6561" spans="1:37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">
        <v>21</v>
      </c>
      <c r="O65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1" s="5" t="s">
        <v>33</v>
      </c>
      <c r="Q6561" s="5">
        <v>4</v>
      </c>
      <c r="R6561" s="5" t="s">
        <v>21</v>
      </c>
      <c r="S6561" s="5" t="s">
        <v>24</v>
      </c>
      <c r="T6561" s="5" t="s">
        <v>123</v>
      </c>
      <c r="U6561" s="5">
        <v>9</v>
      </c>
      <c r="V6561" s="5" t="str">
        <f>PROPER(DatosTransformados[[#This Row],[Payment Method Hidden]])</f>
        <v>Credit Card</v>
      </c>
      <c r="W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561" s="5">
        <v>54</v>
      </c>
      <c r="Y6561" s="5"/>
      <c r="Z6561" s="5"/>
      <c r="AA6561" s="5" t="s">
        <v>4505</v>
      </c>
      <c r="AB6561" s="6">
        <f>DATEVALUE(DatosTransformados[[#This Row],[Contact Date Hidden]])</f>
        <v>43910</v>
      </c>
      <c r="AC6561" s="6">
        <v>44795</v>
      </c>
      <c r="AD6561" s="5" t="s">
        <v>28</v>
      </c>
      <c r="AE6561" s="5" t="str">
        <f>VLOOKUP(DatosTransformados[[#This Row],[Customer Segment Hidden]],Tabla3[#All],2,FALSE)</f>
        <v>High</v>
      </c>
      <c r="AF6561" s="12">
        <v>9.4025029752868967</v>
      </c>
      <c r="AG6561" s="5">
        <v>5</v>
      </c>
      <c r="AH6561" s="5" t="s">
        <v>29</v>
      </c>
      <c r="AI6561" s="5" t="str">
        <f>IFERROR(VLOOKUP(DatosTransformados[[#This Row],[Preferred Contact Method Hidden]],Tabla3[#All],2,FALSE),DatosTransformados[[#This Row],[Preferred Contact Method Hidden]])</f>
        <v>Email</v>
      </c>
      <c r="AJ6561" s="5" t="str">
        <f>VLOOKUP(DatosTransformados[[#This Row],[Applied Discount Hidden]],Tabla3[#All],2,FALSE)</f>
        <v>Yes</v>
      </c>
      <c r="AK6561" s="5" t="b">
        <v>1</v>
      </c>
    </row>
    <row r="6562" spans="1:37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">
        <v>33</v>
      </c>
      <c r="O65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2" s="2" t="s">
        <v>33</v>
      </c>
      <c r="Q6562" s="2">
        <v>5</v>
      </c>
      <c r="R6562" s="2" t="s">
        <v>21</v>
      </c>
      <c r="S6562" s="2" t="s">
        <v>24</v>
      </c>
      <c r="T6562" s="2" t="s">
        <v>123</v>
      </c>
      <c r="U6562" s="2">
        <v>50</v>
      </c>
      <c r="V6562" s="2" t="str">
        <f>PROPER(DatosTransformados[[#This Row],[Payment Method Hidden]])</f>
        <v>Credit Card</v>
      </c>
      <c r="W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562" s="2">
        <v>3408</v>
      </c>
      <c r="Y6562" s="2"/>
      <c r="Z6562" s="2"/>
      <c r="AA6562" s="2" t="s">
        <v>3572</v>
      </c>
      <c r="AB6562" s="3">
        <f>DATEVALUE(DatosTransformados[[#This Row],[Contact Date Hidden]])</f>
        <v>44191</v>
      </c>
      <c r="AC6562" s="3">
        <v>45073</v>
      </c>
      <c r="AD6562" s="2" t="s">
        <v>28</v>
      </c>
      <c r="AE6562" s="2" t="str">
        <f>VLOOKUP(DatosTransformados[[#This Row],[Customer Segment Hidden]],Tabla3[#All],2,FALSE)</f>
        <v>High</v>
      </c>
      <c r="AF6562" s="11">
        <v>42.666022098217702</v>
      </c>
      <c r="AG6562" s="2">
        <v>2</v>
      </c>
      <c r="AH6562" s="2" t="s">
        <v>29</v>
      </c>
      <c r="AI6562" s="2" t="str">
        <f>IFERROR(VLOOKUP(DatosTransformados[[#This Row],[Preferred Contact Method Hidden]],Tabla3[#All],2,FALSE),DatosTransformados[[#This Row],[Preferred Contact Method Hidden]])</f>
        <v>Email</v>
      </c>
      <c r="AJ6562" s="2" t="str">
        <f>VLOOKUP(DatosTransformados[[#This Row],[Applied Discount Hidden]],Tabla3[#All],2,FALSE)</f>
        <v>No</v>
      </c>
      <c r="AK6562" s="2" t="b">
        <v>0</v>
      </c>
    </row>
    <row r="6563" spans="1:37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">
        <v>21</v>
      </c>
      <c r="O65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3" s="5" t="s">
        <v>21</v>
      </c>
      <c r="Q6563" s="5">
        <v>0</v>
      </c>
      <c r="R6563" s="5" t="s">
        <v>21</v>
      </c>
      <c r="S6563" s="5" t="s">
        <v>52</v>
      </c>
      <c r="T6563" s="5" t="s">
        <v>117</v>
      </c>
      <c r="U6563" s="5">
        <v>12</v>
      </c>
      <c r="V6563" s="5" t="str">
        <f>PROPER(DatosTransformados[[#This Row],[Payment Method Hidden]])</f>
        <v>Direct Debit</v>
      </c>
      <c r="W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X6563" s="5">
        <v>850</v>
      </c>
      <c r="Y6563" s="5"/>
      <c r="Z6563" s="5"/>
      <c r="AA6563" s="5" t="s">
        <v>3519</v>
      </c>
      <c r="AB6563" s="6">
        <f>DATEVALUE(DatosTransformados[[#This Row],[Contact Date Hidden]])</f>
        <v>45139</v>
      </c>
      <c r="AC6563" s="6">
        <v>44829</v>
      </c>
      <c r="AD6563" s="5" t="s">
        <v>44</v>
      </c>
      <c r="AE6563" s="5" t="str">
        <f>VLOOKUP(DatosTransformados[[#This Row],[Customer Segment Hidden]],Tabla3[#All],2,FALSE)</f>
        <v>Medium</v>
      </c>
      <c r="AF6563" s="12">
        <v>10.786791652539589</v>
      </c>
      <c r="AG6563" s="5">
        <v>8</v>
      </c>
      <c r="AH6563" s="5" t="s">
        <v>29</v>
      </c>
      <c r="AI6563" s="5" t="str">
        <f>IFERROR(VLOOKUP(DatosTransformados[[#This Row],[Preferred Contact Method Hidden]],Tabla3[#All],2,FALSE),DatosTransformados[[#This Row],[Preferred Contact Method Hidden]])</f>
        <v>Email</v>
      </c>
      <c r="AJ6563" s="5" t="str">
        <f>VLOOKUP(DatosTransformados[[#This Row],[Applied Discount Hidden]],Tabla3[#All],2,FALSE)</f>
        <v>Yes</v>
      </c>
      <c r="AK6563" s="5" t="b">
        <v>1</v>
      </c>
    </row>
    <row r="6564" spans="1:37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">
        <v>21</v>
      </c>
      <c r="O65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4" s="2" t="s">
        <v>33</v>
      </c>
      <c r="Q6564" s="2">
        <v>6</v>
      </c>
      <c r="R6564" s="2" t="s">
        <v>21</v>
      </c>
      <c r="S6564" s="2" t="s">
        <v>24</v>
      </c>
      <c r="T6564" s="2" t="s">
        <v>25</v>
      </c>
      <c r="U6564" s="2">
        <v>21</v>
      </c>
      <c r="V6564" s="2" t="str">
        <f>PROPER(DatosTransformados[[#This Row],[Payment Method Hidden]])</f>
        <v>Credit Card</v>
      </c>
      <c r="W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564" s="2">
        <v>350</v>
      </c>
      <c r="Y6564" s="2"/>
      <c r="Z6564" s="2"/>
      <c r="AA6564" s="2" t="s">
        <v>6828</v>
      </c>
      <c r="AB6564" s="3">
        <f>DATEVALUE(DatosTransformados[[#This Row],[Contact Date Hidden]])</f>
        <v>44700</v>
      </c>
      <c r="AC6564" s="3">
        <v>44052</v>
      </c>
      <c r="AD6564" s="2" t="s">
        <v>44</v>
      </c>
      <c r="AE6564" s="2" t="str">
        <f>VLOOKUP(DatosTransformados[[#This Row],[Customer Segment Hidden]],Tabla3[#All],2,FALSE)</f>
        <v>Medium</v>
      </c>
      <c r="AF6564" s="11">
        <v>21.08572856652502</v>
      </c>
      <c r="AG6564" s="2">
        <v>2</v>
      </c>
      <c r="AH6564" s="2" t="s">
        <v>63</v>
      </c>
      <c r="AI6564" s="2" t="str">
        <f>IFERROR(VLOOKUP(DatosTransformados[[#This Row],[Preferred Contact Method Hidden]],Tabla3[#All],2,FALSE),DatosTransformados[[#This Row],[Preferred Contact Method Hidden]])</f>
        <v>SMS</v>
      </c>
      <c r="AJ6564" s="2" t="str">
        <f>VLOOKUP(DatosTransformados[[#This Row],[Applied Discount Hidden]],Tabla3[#All],2,FALSE)</f>
        <v>No</v>
      </c>
      <c r="AK6564" s="2" t="b">
        <v>0</v>
      </c>
    </row>
    <row r="6565" spans="1:37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">
        <v>21</v>
      </c>
      <c r="O656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5" s="5" t="s">
        <v>21</v>
      </c>
      <c r="Q6565" s="5">
        <v>0</v>
      </c>
      <c r="R6565" s="5" t="s">
        <v>21</v>
      </c>
      <c r="S6565" s="5" t="s">
        <v>52</v>
      </c>
      <c r="T6565" s="5" t="s">
        <v>123</v>
      </c>
      <c r="U6565" s="5">
        <v>53</v>
      </c>
      <c r="V6565" s="5" t="str">
        <f>PROPER(DatosTransformados[[#This Row],[Payment Method Hidden]])</f>
        <v>Credit Card</v>
      </c>
      <c r="W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565" s="5">
        <v>3353</v>
      </c>
      <c r="Y6565" s="5"/>
      <c r="Z6565" s="5"/>
      <c r="AA6565" s="5" t="s">
        <v>5186</v>
      </c>
      <c r="AB6565" s="6">
        <f>DATEVALUE(DatosTransformados[[#This Row],[Contact Date Hidden]])</f>
        <v>44483</v>
      </c>
      <c r="AC6565" s="6">
        <v>45096</v>
      </c>
      <c r="AD6565" s="5" t="s">
        <v>28</v>
      </c>
      <c r="AE6565" s="5" t="str">
        <f>VLOOKUP(DatosTransformados[[#This Row],[Customer Segment Hidden]],Tabla3[#All],2,FALSE)</f>
        <v>High</v>
      </c>
      <c r="AF6565" s="12">
        <v>55.133200457603152</v>
      </c>
      <c r="AG6565" s="5">
        <v>8</v>
      </c>
      <c r="AH6565" s="5" t="s">
        <v>49</v>
      </c>
      <c r="AI6565" s="5" t="str">
        <f>IFERROR(VLOOKUP(DatosTransformados[[#This Row],[Preferred Contact Method Hidden]],Tabla3[#All],2,FALSE),DatosTransformados[[#This Row],[Preferred Contact Method Hidden]])</f>
        <v>Phone</v>
      </c>
      <c r="AJ6565" s="5" t="str">
        <f>VLOOKUP(DatosTransformados[[#This Row],[Applied Discount Hidden]],Tabla3[#All],2,FALSE)</f>
        <v>No</v>
      </c>
      <c r="AK6565" s="5" t="b">
        <v>0</v>
      </c>
    </row>
    <row r="6566" spans="1:37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">
        <v>21</v>
      </c>
      <c r="O656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6" s="2" t="s">
        <v>21</v>
      </c>
      <c r="Q6566" s="2">
        <v>0</v>
      </c>
      <c r="R6566" s="2" t="s">
        <v>33</v>
      </c>
      <c r="S6566" s="2" t="s">
        <v>24</v>
      </c>
      <c r="T6566" s="2" t="s">
        <v>207</v>
      </c>
      <c r="U6566" s="2">
        <v>45</v>
      </c>
      <c r="V6566" s="2" t="str">
        <f>PROPER(DatosTransformados[[#This Row],[Payment Method Hidden]])</f>
        <v>Paper Check</v>
      </c>
      <c r="W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566" s="2">
        <v>366</v>
      </c>
      <c r="Y6566" s="2"/>
      <c r="Z6566" s="2"/>
      <c r="AA6566" s="2" t="s">
        <v>1765</v>
      </c>
      <c r="AB6566" s="3">
        <f>DATEVALUE(DatosTransformados[[#This Row],[Contact Date Hidden]])</f>
        <v>43852</v>
      </c>
      <c r="AC6566" s="3">
        <v>44218</v>
      </c>
      <c r="AD6566" s="2" t="s">
        <v>44</v>
      </c>
      <c r="AE6566" s="2" t="str">
        <f>VLOOKUP(DatosTransformados[[#This Row],[Customer Segment Hidden]],Tabla3[#All],2,FALSE)</f>
        <v>Medium</v>
      </c>
      <c r="AF6566" s="11">
        <v>37.376265025223049</v>
      </c>
      <c r="AG6566" s="2">
        <v>10</v>
      </c>
      <c r="AH6566" s="2" t="s">
        <v>29</v>
      </c>
      <c r="AI6566" s="2" t="str">
        <f>IFERROR(VLOOKUP(DatosTransformados[[#This Row],[Preferred Contact Method Hidden]],Tabla3[#All],2,FALSE),DatosTransformados[[#This Row],[Preferred Contact Method Hidden]])</f>
        <v>Email</v>
      </c>
      <c r="AJ6566" s="2" t="str">
        <f>VLOOKUP(DatosTransformados[[#This Row],[Applied Discount Hidden]],Tabla3[#All],2,FALSE)</f>
        <v>No</v>
      </c>
      <c r="AK6566" s="2" t="b">
        <v>0</v>
      </c>
    </row>
    <row r="6567" spans="1:37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">
        <v>21</v>
      </c>
      <c r="O656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7" s="5" t="s">
        <v>33</v>
      </c>
      <c r="Q6567" s="5">
        <v>3</v>
      </c>
      <c r="R6567" s="5" t="s">
        <v>21</v>
      </c>
      <c r="S6567" s="5" t="s">
        <v>52</v>
      </c>
      <c r="T6567" s="5" t="s">
        <v>207</v>
      </c>
      <c r="U6567" s="5">
        <v>10</v>
      </c>
      <c r="V6567" s="5" t="str">
        <f>PROPER(DatosTransformados[[#This Row],[Payment Method Hidden]])</f>
        <v>Paper Check</v>
      </c>
      <c r="W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567" s="5">
        <v>96</v>
      </c>
      <c r="Y6567" s="5"/>
      <c r="Z6567" s="5"/>
      <c r="AA6567" s="5" t="s">
        <v>2675</v>
      </c>
      <c r="AB6567" s="6">
        <f>DATEVALUE(DatosTransformados[[#This Row],[Contact Date Hidden]])</f>
        <v>45213</v>
      </c>
      <c r="AC6567" s="6">
        <v>43878</v>
      </c>
      <c r="AD6567" s="5" t="s">
        <v>28</v>
      </c>
      <c r="AE6567" s="5" t="str">
        <f>VLOOKUP(DatosTransformados[[#This Row],[Customer Segment Hidden]],Tabla3[#All],2,FALSE)</f>
        <v>High</v>
      </c>
      <c r="AF6567" s="12">
        <v>8.985412411694897</v>
      </c>
      <c r="AG6567" s="5">
        <v>10</v>
      </c>
      <c r="AH6567" s="5" t="s">
        <v>63</v>
      </c>
      <c r="AI6567" s="5" t="str">
        <f>IFERROR(VLOOKUP(DatosTransformados[[#This Row],[Preferred Contact Method Hidden]],Tabla3[#All],2,FALSE),DatosTransformados[[#This Row],[Preferred Contact Method Hidden]])</f>
        <v>SMS</v>
      </c>
      <c r="AJ6567" s="5" t="str">
        <f>VLOOKUP(DatosTransformados[[#This Row],[Applied Discount Hidden]],Tabla3[#All],2,FALSE)</f>
        <v>Yes</v>
      </c>
      <c r="AK6567" s="5" t="b">
        <v>1</v>
      </c>
    </row>
    <row r="6568" spans="1:37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">
        <v>21</v>
      </c>
      <c r="O65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8" s="2" t="s">
        <v>33</v>
      </c>
      <c r="Q6568" s="2">
        <v>6</v>
      </c>
      <c r="R6568" s="2" t="s">
        <v>21</v>
      </c>
      <c r="S6568" s="2" t="s">
        <v>34</v>
      </c>
      <c r="T6568" s="2" t="s">
        <v>25</v>
      </c>
      <c r="U6568" s="2">
        <v>7</v>
      </c>
      <c r="V6568" s="2" t="str">
        <f>PROPER(DatosTransformados[[#This Row],[Payment Method Hidden]])</f>
        <v>Credit Card</v>
      </c>
      <c r="W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568" s="2">
        <v>63</v>
      </c>
      <c r="Y6568" s="2"/>
      <c r="Z6568" s="2"/>
      <c r="AA6568" s="2" t="s">
        <v>9154</v>
      </c>
      <c r="AB6568" s="3">
        <f>DATEVALUE(DatosTransformados[[#This Row],[Contact Date Hidden]])</f>
        <v>44568</v>
      </c>
      <c r="AC6568" s="3">
        <v>45258</v>
      </c>
      <c r="AD6568" s="2" t="s">
        <v>38</v>
      </c>
      <c r="AE6568" s="2" t="str">
        <f>VLOOKUP(DatosTransformados[[#This Row],[Customer Segment Hidden]],Tabla3[#All],2,FALSE)</f>
        <v>Low</v>
      </c>
      <c r="AF6568" s="11">
        <v>8.294018754713175</v>
      </c>
      <c r="AG6568" s="2">
        <v>4</v>
      </c>
      <c r="AH6568" s="2" t="s">
        <v>63</v>
      </c>
      <c r="AI6568" s="2" t="str">
        <f>IFERROR(VLOOKUP(DatosTransformados[[#This Row],[Preferred Contact Method Hidden]],Tabla3[#All],2,FALSE),DatosTransformados[[#This Row],[Preferred Contact Method Hidden]])</f>
        <v>SMS</v>
      </c>
      <c r="AJ6568" s="2" t="str">
        <f>VLOOKUP(DatosTransformados[[#This Row],[Applied Discount Hidden]],Tabla3[#All],2,FALSE)</f>
        <v>No</v>
      </c>
      <c r="AK6568" s="2" t="b">
        <v>0</v>
      </c>
    </row>
    <row r="6569" spans="1:37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">
        <v>21</v>
      </c>
      <c r="O65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69" s="5" t="s">
        <v>21</v>
      </c>
      <c r="Q6569" s="5">
        <v>0</v>
      </c>
      <c r="R6569" s="5" t="s">
        <v>21</v>
      </c>
      <c r="S6569" s="5" t="s">
        <v>34</v>
      </c>
      <c r="T6569" s="5" t="s">
        <v>35</v>
      </c>
      <c r="U6569" s="5">
        <v>16</v>
      </c>
      <c r="V6569" s="5" t="str">
        <f>PROPER(DatosTransformados[[#This Row],[Payment Method Hidden]])</f>
        <v>Direct Debit</v>
      </c>
      <c r="W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X6569" s="5">
        <v>998</v>
      </c>
      <c r="Y6569" s="5"/>
      <c r="Z6569" s="5"/>
      <c r="AA6569" s="5" t="s">
        <v>3676</v>
      </c>
      <c r="AB6569" s="6">
        <f>DATEVALUE(DatosTransformados[[#This Row],[Contact Date Hidden]])</f>
        <v>44939</v>
      </c>
      <c r="AC6569" s="6">
        <v>43901</v>
      </c>
      <c r="AD6569" s="5" t="s">
        <v>44</v>
      </c>
      <c r="AE6569" s="5" t="str">
        <f>VLOOKUP(DatosTransformados[[#This Row],[Customer Segment Hidden]],Tabla3[#All],2,FALSE)</f>
        <v>Medium</v>
      </c>
      <c r="AF6569" s="12">
        <v>14.18879201610962</v>
      </c>
      <c r="AG6569" s="5">
        <v>8</v>
      </c>
      <c r="AH6569" s="5" t="s">
        <v>29</v>
      </c>
      <c r="AI6569" s="5" t="str">
        <f>IFERROR(VLOOKUP(DatosTransformados[[#This Row],[Preferred Contact Method Hidden]],Tabla3[#All],2,FALSE),DatosTransformados[[#This Row],[Preferred Contact Method Hidden]])</f>
        <v>Email</v>
      </c>
      <c r="AJ6569" s="5" t="str">
        <f>VLOOKUP(DatosTransformados[[#This Row],[Applied Discount Hidden]],Tabla3[#All],2,FALSE)</f>
        <v>Yes</v>
      </c>
      <c r="AK6569" s="5" t="b">
        <v>1</v>
      </c>
    </row>
    <row r="6570" spans="1:37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">
        <v>21</v>
      </c>
      <c r="O65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0" s="2" t="s">
        <v>21</v>
      </c>
      <c r="Q6570" s="2">
        <v>0</v>
      </c>
      <c r="R6570" s="2" t="s">
        <v>33</v>
      </c>
      <c r="S6570" s="2" t="s">
        <v>52</v>
      </c>
      <c r="T6570" s="2" t="s">
        <v>35</v>
      </c>
      <c r="U6570" s="2">
        <v>75</v>
      </c>
      <c r="V6570" s="2" t="str">
        <f>PROPER(DatosTransformados[[#This Row],[Payment Method Hidden]])</f>
        <v>Direct Debit</v>
      </c>
      <c r="W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X6570" s="2">
        <v>5473</v>
      </c>
      <c r="Y6570" s="2"/>
      <c r="Z6570" s="2"/>
      <c r="AA6570" s="2" t="s">
        <v>2620</v>
      </c>
      <c r="AB6570" s="3">
        <f>DATEVALUE(DatosTransformados[[#This Row],[Contact Date Hidden]])</f>
        <v>44014</v>
      </c>
      <c r="AC6570" s="3">
        <v>44836</v>
      </c>
      <c r="AD6570" s="2" t="s">
        <v>44</v>
      </c>
      <c r="AE6570" s="2" t="str">
        <f>VLOOKUP(DatosTransformados[[#This Row],[Customer Segment Hidden]],Tabla3[#All],2,FALSE)</f>
        <v>Medium</v>
      </c>
      <c r="AF6570" s="11">
        <v>81.265156890844295</v>
      </c>
      <c r="AG6570" s="2">
        <v>2</v>
      </c>
      <c r="AH6570" s="2" t="s">
        <v>29</v>
      </c>
      <c r="AI6570" s="2" t="str">
        <f>IFERROR(VLOOKUP(DatosTransformados[[#This Row],[Preferred Contact Method Hidden]],Tabla3[#All],2,FALSE),DatosTransformados[[#This Row],[Preferred Contact Method Hidden]])</f>
        <v>Email</v>
      </c>
      <c r="AJ6570" s="2" t="str">
        <f>VLOOKUP(DatosTransformados[[#This Row],[Applied Discount Hidden]],Tabla3[#All],2,FALSE)</f>
        <v>No</v>
      </c>
      <c r="AK6570" s="2" t="b">
        <v>0</v>
      </c>
    </row>
    <row r="6571" spans="1:37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">
        <v>21</v>
      </c>
      <c r="O65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1" s="5" t="s">
        <v>21</v>
      </c>
      <c r="Q6571" s="5">
        <v>0</v>
      </c>
      <c r="R6571" s="5" t="s">
        <v>33</v>
      </c>
      <c r="S6571" s="5" t="s">
        <v>52</v>
      </c>
      <c r="T6571" s="5" t="s">
        <v>117</v>
      </c>
      <c r="U6571" s="5">
        <v>24</v>
      </c>
      <c r="V6571" s="5" t="str">
        <f>PROPER(DatosTransformados[[#This Row],[Payment Method Hidden]])</f>
        <v>Direct Debit</v>
      </c>
      <c r="W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571" s="5">
        <v>1740</v>
      </c>
      <c r="Y6571" s="5"/>
      <c r="Z6571" s="5"/>
      <c r="AA6571" s="5" t="s">
        <v>5881</v>
      </c>
      <c r="AB6571" s="6">
        <f>DATEVALUE(DatosTransformados[[#This Row],[Contact Date Hidden]])</f>
        <v>44232</v>
      </c>
      <c r="AC6571" s="6">
        <v>43857</v>
      </c>
      <c r="AD6571" s="5" t="s">
        <v>28</v>
      </c>
      <c r="AE6571" s="5" t="str">
        <f>VLOOKUP(DatosTransformados[[#This Row],[Customer Segment Hidden]],Tabla3[#All],2,FALSE)</f>
        <v>High</v>
      </c>
      <c r="AF6571" s="12">
        <v>21.27845225110871</v>
      </c>
      <c r="AG6571" s="5">
        <v>8</v>
      </c>
      <c r="AH6571" s="5" t="s">
        <v>49</v>
      </c>
      <c r="AI6571" s="5" t="str">
        <f>IFERROR(VLOOKUP(DatosTransformados[[#This Row],[Preferred Contact Method Hidden]],Tabla3[#All],2,FALSE),DatosTransformados[[#This Row],[Preferred Contact Method Hidden]])</f>
        <v>Phone</v>
      </c>
      <c r="AJ6571" s="5" t="str">
        <f>VLOOKUP(DatosTransformados[[#This Row],[Applied Discount Hidden]],Tabla3[#All],2,FALSE)</f>
        <v>No</v>
      </c>
      <c r="AK6571" s="5" t="b">
        <v>0</v>
      </c>
    </row>
    <row r="6572" spans="1:37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">
        <v>21</v>
      </c>
      <c r="O65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2" s="2" t="s">
        <v>21</v>
      </c>
      <c r="Q6572" s="2">
        <v>0</v>
      </c>
      <c r="R6572" s="2" t="s">
        <v>21</v>
      </c>
      <c r="S6572" s="2" t="s">
        <v>34</v>
      </c>
      <c r="T6572" s="2" t="s">
        <v>25</v>
      </c>
      <c r="U6572" s="2">
        <v>8</v>
      </c>
      <c r="V6572" s="2" t="str">
        <f>PROPER(DatosTransformados[[#This Row],[Payment Method Hidden]])</f>
        <v>Credit Card</v>
      </c>
      <c r="W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572" s="2">
        <v>70</v>
      </c>
      <c r="Y6572" s="2"/>
      <c r="Z6572" s="2"/>
      <c r="AA6572" s="2" t="s">
        <v>9159</v>
      </c>
      <c r="AB6572" s="3">
        <f>DATEVALUE(DatosTransformados[[#This Row],[Contact Date Hidden]])</f>
        <v>44724</v>
      </c>
      <c r="AC6572" s="3">
        <v>44760</v>
      </c>
      <c r="AD6572" s="2" t="s">
        <v>38</v>
      </c>
      <c r="AE6572" s="2" t="str">
        <f>VLOOKUP(DatosTransformados[[#This Row],[Customer Segment Hidden]],Tabla3[#All],2,FALSE)</f>
        <v>Low</v>
      </c>
      <c r="AF6572" s="11">
        <v>8.7314146029577078</v>
      </c>
      <c r="AG6572" s="2">
        <v>3</v>
      </c>
      <c r="AH6572" s="2" t="s">
        <v>29</v>
      </c>
      <c r="AI6572" s="2" t="str">
        <f>IFERROR(VLOOKUP(DatosTransformados[[#This Row],[Preferred Contact Method Hidden]],Tabla3[#All],2,FALSE),DatosTransformados[[#This Row],[Preferred Contact Method Hidden]])</f>
        <v>Email</v>
      </c>
      <c r="AJ6572" s="2" t="str">
        <f>VLOOKUP(DatosTransformados[[#This Row],[Applied Discount Hidden]],Tabla3[#All],2,FALSE)</f>
        <v>Yes</v>
      </c>
      <c r="AK6572" s="2" t="b">
        <v>1</v>
      </c>
    </row>
    <row r="6573" spans="1:37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">
        <v>21</v>
      </c>
      <c r="O65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3" s="5" t="s">
        <v>21</v>
      </c>
      <c r="Q6573" s="5">
        <v>0</v>
      </c>
      <c r="R6573" s="5" t="s">
        <v>21</v>
      </c>
      <c r="S6573" s="5" t="s">
        <v>52</v>
      </c>
      <c r="T6573" s="5" t="s">
        <v>35</v>
      </c>
      <c r="U6573" s="5">
        <v>50</v>
      </c>
      <c r="V6573" s="5" t="str">
        <f>PROPER(DatosTransformados[[#This Row],[Payment Method Hidden]])</f>
        <v>Direct Debit</v>
      </c>
      <c r="W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6573" s="5">
        <v>3647</v>
      </c>
      <c r="Y6573" s="5"/>
      <c r="Z6573" s="5"/>
      <c r="AA6573" s="5" t="s">
        <v>7080</v>
      </c>
      <c r="AB6573" s="6">
        <f>DATEVALUE(DatosTransformados[[#This Row],[Contact Date Hidden]])</f>
        <v>44116</v>
      </c>
      <c r="AC6573" s="6">
        <v>44269</v>
      </c>
      <c r="AD6573" s="5" t="s">
        <v>44</v>
      </c>
      <c r="AE6573" s="5" t="str">
        <f>VLOOKUP(DatosTransformados[[#This Row],[Customer Segment Hidden]],Tabla3[#All],2,FALSE)</f>
        <v>Medium</v>
      </c>
      <c r="AF6573" s="12">
        <v>53.251943913054589</v>
      </c>
      <c r="AG6573" s="5">
        <v>5</v>
      </c>
      <c r="AH6573" s="5" t="s">
        <v>29</v>
      </c>
      <c r="AI6573" s="5" t="str">
        <f>IFERROR(VLOOKUP(DatosTransformados[[#This Row],[Preferred Contact Method Hidden]],Tabla3[#All],2,FALSE),DatosTransformados[[#This Row],[Preferred Contact Method Hidden]])</f>
        <v>Email</v>
      </c>
      <c r="AJ6573" s="5" t="str">
        <f>VLOOKUP(DatosTransformados[[#This Row],[Applied Discount Hidden]],Tabla3[#All],2,FALSE)</f>
        <v>Yes</v>
      </c>
      <c r="AK6573" s="5" t="b">
        <v>1</v>
      </c>
    </row>
    <row r="6574" spans="1:37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">
        <v>21</v>
      </c>
      <c r="O65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4" s="2" t="s">
        <v>21</v>
      </c>
      <c r="Q6574" s="2">
        <v>0</v>
      </c>
      <c r="R6574" s="2" t="s">
        <v>21</v>
      </c>
      <c r="S6574" s="2" t="s">
        <v>24</v>
      </c>
      <c r="T6574" s="2" t="s">
        <v>117</v>
      </c>
      <c r="U6574" s="2">
        <v>33</v>
      </c>
      <c r="V6574" s="2" t="str">
        <f>PROPER(DatosTransformados[[#This Row],[Payment Method Hidden]])</f>
        <v>Direct Debit</v>
      </c>
      <c r="W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574" s="2">
        <v>33</v>
      </c>
      <c r="Y6574" s="2" t="s">
        <v>42</v>
      </c>
      <c r="Z6574" s="2" t="s">
        <v>184</v>
      </c>
      <c r="AA6574" s="2" t="s">
        <v>7065</v>
      </c>
      <c r="AB6574" s="3">
        <f>DATEVALUE(DatosTransformados[[#This Row],[Contact Date Hidden]])</f>
        <v>44704</v>
      </c>
      <c r="AC6574" s="3">
        <v>44645</v>
      </c>
      <c r="AD6574" s="2" t="s">
        <v>28</v>
      </c>
      <c r="AE6574" s="2" t="str">
        <f>VLOOKUP(DatosTransformados[[#This Row],[Customer Segment Hidden]],Tabla3[#All],2,FALSE)</f>
        <v>High</v>
      </c>
      <c r="AF6574" s="11">
        <v>37.473221366159109</v>
      </c>
      <c r="AG6574" s="2">
        <v>0</v>
      </c>
      <c r="AH6574" s="2" t="s">
        <v>63</v>
      </c>
      <c r="AI6574" s="2" t="str">
        <f>IFERROR(VLOOKUP(DatosTransformados[[#This Row],[Preferred Contact Method Hidden]],Tabla3[#All],2,FALSE),DatosTransformados[[#This Row],[Preferred Contact Method Hidden]])</f>
        <v>SMS</v>
      </c>
      <c r="AJ6574" s="2" t="str">
        <f>VLOOKUP(DatosTransformados[[#This Row],[Applied Discount Hidden]],Tabla3[#All],2,FALSE)</f>
        <v>No</v>
      </c>
      <c r="AK6574" s="2" t="b">
        <v>0</v>
      </c>
    </row>
    <row r="6575" spans="1:37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">
        <v>21</v>
      </c>
      <c r="O65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5" s="5" t="s">
        <v>33</v>
      </c>
      <c r="Q6575" s="5">
        <v>6</v>
      </c>
      <c r="R6575" s="5" t="s">
        <v>21</v>
      </c>
      <c r="S6575" s="5" t="s">
        <v>24</v>
      </c>
      <c r="T6575" s="5" t="s">
        <v>25</v>
      </c>
      <c r="U6575" s="5">
        <v>28</v>
      </c>
      <c r="V6575" s="5" t="str">
        <f>PROPER(DatosTransformados[[#This Row],[Payment Method Hidden]])</f>
        <v>Credit Card</v>
      </c>
      <c r="W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575" s="5">
        <v>703</v>
      </c>
      <c r="Y6575" s="5"/>
      <c r="Z6575" s="5"/>
      <c r="AA6575" s="5" t="s">
        <v>1851</v>
      </c>
      <c r="AB6575" s="6">
        <f>DATEVALUE(DatosTransformados[[#This Row],[Contact Date Hidden]])</f>
        <v>44239</v>
      </c>
      <c r="AC6575" s="6">
        <v>44376</v>
      </c>
      <c r="AD6575" s="5" t="s">
        <v>28</v>
      </c>
      <c r="AE6575" s="5" t="str">
        <f>VLOOKUP(DatosTransformados[[#This Row],[Customer Segment Hidden]],Tabla3[#All],2,FALSE)</f>
        <v>High</v>
      </c>
      <c r="AF6575" s="12">
        <v>22.890232790333069</v>
      </c>
      <c r="AG6575" s="5">
        <v>8</v>
      </c>
      <c r="AH6575" s="5" t="s">
        <v>63</v>
      </c>
      <c r="AI6575" s="5" t="str">
        <f>IFERROR(VLOOKUP(DatosTransformados[[#This Row],[Preferred Contact Method Hidden]],Tabla3[#All],2,FALSE),DatosTransformados[[#This Row],[Preferred Contact Method Hidden]])</f>
        <v>SMS</v>
      </c>
      <c r="AJ6575" s="5" t="str">
        <f>VLOOKUP(DatosTransformados[[#This Row],[Applied Discount Hidden]],Tabla3[#All],2,FALSE)</f>
        <v>Yes</v>
      </c>
      <c r="AK6575" s="5" t="b">
        <v>1</v>
      </c>
    </row>
    <row r="6576" spans="1:37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">
        <v>21</v>
      </c>
      <c r="O657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6" s="2" t="s">
        <v>21</v>
      </c>
      <c r="Q6576" s="2">
        <v>0</v>
      </c>
      <c r="R6576" s="2" t="s">
        <v>21</v>
      </c>
      <c r="S6576" s="2" t="s">
        <v>52</v>
      </c>
      <c r="T6576" s="2" t="s">
        <v>25</v>
      </c>
      <c r="U6576" s="2">
        <v>9</v>
      </c>
      <c r="V6576" s="2" t="str">
        <f>PROPER(DatosTransformados[[#This Row],[Payment Method Hidden]])</f>
        <v>Credit Card</v>
      </c>
      <c r="W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576" s="2">
        <v>655</v>
      </c>
      <c r="Y6576" s="2"/>
      <c r="Z6576" s="2"/>
      <c r="AA6576" s="2" t="s">
        <v>9164</v>
      </c>
      <c r="AB6576" s="3">
        <f>DATEVALUE(DatosTransformados[[#This Row],[Contact Date Hidden]])</f>
        <v>44333</v>
      </c>
      <c r="AC6576" s="3">
        <v>45158</v>
      </c>
      <c r="AD6576" s="2" t="s">
        <v>38</v>
      </c>
      <c r="AE6576" s="2" t="str">
        <f>VLOOKUP(DatosTransformados[[#This Row],[Customer Segment Hidden]],Tabla3[#All],2,FALSE)</f>
        <v>Low</v>
      </c>
      <c r="AF6576" s="11">
        <v>9.0762305676164257</v>
      </c>
      <c r="AG6576" s="2">
        <v>5</v>
      </c>
      <c r="AH6576" s="2" t="s">
        <v>63</v>
      </c>
      <c r="AI6576" s="2" t="str">
        <f>IFERROR(VLOOKUP(DatosTransformados[[#This Row],[Preferred Contact Method Hidden]],Tabla3[#All],2,FALSE),DatosTransformados[[#This Row],[Preferred Contact Method Hidden]])</f>
        <v>SMS</v>
      </c>
      <c r="AJ6576" s="2" t="str">
        <f>VLOOKUP(DatosTransformados[[#This Row],[Applied Discount Hidden]],Tabla3[#All],2,FALSE)</f>
        <v>No</v>
      </c>
      <c r="AK6576" s="2" t="b">
        <v>0</v>
      </c>
    </row>
    <row r="6577" spans="1:37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">
        <v>21</v>
      </c>
      <c r="O657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7" s="5" t="s">
        <v>33</v>
      </c>
      <c r="Q6577" s="5">
        <v>6</v>
      </c>
      <c r="R6577" s="5" t="s">
        <v>33</v>
      </c>
      <c r="S6577" s="5" t="s">
        <v>24</v>
      </c>
      <c r="T6577" s="5" t="s">
        <v>123</v>
      </c>
      <c r="U6577" s="5">
        <v>49</v>
      </c>
      <c r="V6577" s="5" t="str">
        <f>PROPER(DatosTransformados[[#This Row],[Payment Method Hidden]])</f>
        <v>Credit Card</v>
      </c>
      <c r="W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577" s="5">
        <v>815</v>
      </c>
      <c r="Y6577" s="5"/>
      <c r="Z6577" s="5"/>
      <c r="AA6577" s="5" t="s">
        <v>9166</v>
      </c>
      <c r="AB6577" s="6">
        <f>DATEVALUE(DatosTransformados[[#This Row],[Contact Date Hidden]])</f>
        <v>45063</v>
      </c>
      <c r="AC6577" s="6">
        <v>45220</v>
      </c>
      <c r="AD6577" s="5" t="s">
        <v>28</v>
      </c>
      <c r="AE6577" s="5" t="str">
        <f>VLOOKUP(DatosTransformados[[#This Row],[Customer Segment Hidden]],Tabla3[#All],2,FALSE)</f>
        <v>High</v>
      </c>
      <c r="AF6577" s="12">
        <v>50.361666380149103</v>
      </c>
      <c r="AG6577" s="5">
        <v>1</v>
      </c>
      <c r="AH6577" s="5" t="s">
        <v>29</v>
      </c>
      <c r="AI6577" s="5" t="str">
        <f>IFERROR(VLOOKUP(DatosTransformados[[#This Row],[Preferred Contact Method Hidden]],Tabla3[#All],2,FALSE),DatosTransformados[[#This Row],[Preferred Contact Method Hidden]])</f>
        <v>Email</v>
      </c>
      <c r="AJ6577" s="5" t="str">
        <f>VLOOKUP(DatosTransformados[[#This Row],[Applied Discount Hidden]],Tabla3[#All],2,FALSE)</f>
        <v>No</v>
      </c>
      <c r="AK6577" s="5" t="b">
        <v>0</v>
      </c>
    </row>
    <row r="6578" spans="1:37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">
        <v>21</v>
      </c>
      <c r="O657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8" s="2" t="s">
        <v>21</v>
      </c>
      <c r="Q6578" s="2">
        <v>0</v>
      </c>
      <c r="R6578" s="2" t="s">
        <v>21</v>
      </c>
      <c r="S6578" s="2" t="s">
        <v>24</v>
      </c>
      <c r="T6578" s="2" t="s">
        <v>117</v>
      </c>
      <c r="U6578" s="2">
        <v>36</v>
      </c>
      <c r="V6578" s="2" t="str">
        <f>PROPER(DatosTransformados[[#This Row],[Payment Method Hidden]])</f>
        <v>Direct Debit</v>
      </c>
      <c r="W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578" s="2">
        <v>36</v>
      </c>
      <c r="Y6578" s="2" t="s">
        <v>156</v>
      </c>
      <c r="Z6578" s="2" t="s">
        <v>1850</v>
      </c>
      <c r="AA6578" s="2" t="s">
        <v>1113</v>
      </c>
      <c r="AB6578" s="3">
        <f>DATEVALUE(DatosTransformados[[#This Row],[Contact Date Hidden]])</f>
        <v>44473</v>
      </c>
      <c r="AC6578" s="3">
        <v>44226</v>
      </c>
      <c r="AD6578" s="2" t="s">
        <v>28</v>
      </c>
      <c r="AE6578" s="2" t="str">
        <f>VLOOKUP(DatosTransformados[[#This Row],[Customer Segment Hidden]],Tabla3[#All],2,FALSE)</f>
        <v>High</v>
      </c>
      <c r="AF6578" s="11">
        <v>38.492566125801702</v>
      </c>
      <c r="AG6578" s="2">
        <v>10</v>
      </c>
      <c r="AH6578" s="2" t="s">
        <v>63</v>
      </c>
      <c r="AI6578" s="2" t="str">
        <f>IFERROR(VLOOKUP(DatosTransformados[[#This Row],[Preferred Contact Method Hidden]],Tabla3[#All],2,FALSE),DatosTransformados[[#This Row],[Preferred Contact Method Hidden]])</f>
        <v>SMS</v>
      </c>
      <c r="AJ6578" s="2" t="str">
        <f>VLOOKUP(DatosTransformados[[#This Row],[Applied Discount Hidden]],Tabla3[#All],2,FALSE)</f>
        <v>Yes</v>
      </c>
      <c r="AK6578" s="2" t="b">
        <v>1</v>
      </c>
    </row>
    <row r="6579" spans="1:37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">
        <v>21</v>
      </c>
      <c r="O657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79" s="5" t="s">
        <v>21</v>
      </c>
      <c r="Q6579" s="5">
        <v>0</v>
      </c>
      <c r="R6579" s="5" t="s">
        <v>33</v>
      </c>
      <c r="S6579" s="5" t="s">
        <v>34</v>
      </c>
      <c r="T6579" s="5" t="s">
        <v>25</v>
      </c>
      <c r="U6579" s="5">
        <v>26</v>
      </c>
      <c r="V6579" s="5" t="str">
        <f>PROPER(DatosTransformados[[#This Row],[Payment Method Hidden]])</f>
        <v>Credit Card</v>
      </c>
      <c r="W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579" s="5">
        <v>281</v>
      </c>
      <c r="Y6579" s="5"/>
      <c r="Z6579" s="5"/>
      <c r="AA6579" s="5" t="s">
        <v>8798</v>
      </c>
      <c r="AB6579" s="6">
        <f>DATEVALUE(DatosTransformados[[#This Row],[Contact Date Hidden]])</f>
        <v>45204</v>
      </c>
      <c r="AC6579" s="6">
        <v>43914</v>
      </c>
      <c r="AD6579" s="5" t="s">
        <v>44</v>
      </c>
      <c r="AE6579" s="5" t="str">
        <f>VLOOKUP(DatosTransformados[[#This Row],[Customer Segment Hidden]],Tabla3[#All],2,FALSE)</f>
        <v>Medium</v>
      </c>
      <c r="AF6579" s="12">
        <v>26.300795980442398</v>
      </c>
      <c r="AG6579" s="5">
        <v>2</v>
      </c>
      <c r="AH6579" s="5" t="s">
        <v>29</v>
      </c>
      <c r="AI6579" s="5" t="str">
        <f>IFERROR(VLOOKUP(DatosTransformados[[#This Row],[Preferred Contact Method Hidden]],Tabla3[#All],2,FALSE),DatosTransformados[[#This Row],[Preferred Contact Method Hidden]])</f>
        <v>Email</v>
      </c>
      <c r="AJ6579" s="5" t="str">
        <f>VLOOKUP(DatosTransformados[[#This Row],[Applied Discount Hidden]],Tabla3[#All],2,FALSE)</f>
        <v>Yes</v>
      </c>
      <c r="AK6579" s="5" t="b">
        <v>1</v>
      </c>
    </row>
    <row r="6580" spans="1:37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">
        <v>21</v>
      </c>
      <c r="O658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0" s="2" t="s">
        <v>21</v>
      </c>
      <c r="Q6580" s="2">
        <v>0</v>
      </c>
      <c r="R6580" s="2" t="s">
        <v>33</v>
      </c>
      <c r="S6580" s="2" t="s">
        <v>34</v>
      </c>
      <c r="T6580" s="2" t="s">
        <v>117</v>
      </c>
      <c r="U6580" s="2">
        <v>64</v>
      </c>
      <c r="V6580" s="2" t="str">
        <f>PROPER(DatosTransformados[[#This Row],[Payment Method Hidden]])</f>
        <v>Direct Debit</v>
      </c>
      <c r="W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X6580" s="2">
        <v>3015</v>
      </c>
      <c r="Y6580" s="2"/>
      <c r="Z6580" s="2"/>
      <c r="AA6580" s="2" t="s">
        <v>8092</v>
      </c>
      <c r="AB6580" s="3">
        <f>DATEVALUE(DatosTransformados[[#This Row],[Contact Date Hidden]])</f>
        <v>44852</v>
      </c>
      <c r="AC6580" s="3">
        <v>44254</v>
      </c>
      <c r="AD6580" s="2" t="s">
        <v>28</v>
      </c>
      <c r="AE6580" s="2" t="str">
        <f>VLOOKUP(DatosTransformados[[#This Row],[Customer Segment Hidden]],Tabla3[#All],2,FALSE)</f>
        <v>High</v>
      </c>
      <c r="AF6580" s="11">
        <v>61.006384379598572</v>
      </c>
      <c r="AG6580" s="2">
        <v>4</v>
      </c>
      <c r="AH6580" s="2" t="s">
        <v>49</v>
      </c>
      <c r="AI6580" s="2" t="str">
        <f>IFERROR(VLOOKUP(DatosTransformados[[#This Row],[Preferred Contact Method Hidden]],Tabla3[#All],2,FALSE),DatosTransformados[[#This Row],[Preferred Contact Method Hidden]])</f>
        <v>Phone</v>
      </c>
      <c r="AJ6580" s="2" t="str">
        <f>VLOOKUP(DatosTransformados[[#This Row],[Applied Discount Hidden]],Tabla3[#All],2,FALSE)</f>
        <v>Yes</v>
      </c>
      <c r="AK6580" s="2" t="b">
        <v>1</v>
      </c>
    </row>
    <row r="6581" spans="1:37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">
        <v>33</v>
      </c>
      <c r="O658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1" s="5" t="s">
        <v>33</v>
      </c>
      <c r="Q6581" s="5">
        <v>2</v>
      </c>
      <c r="R6581" s="5" t="s">
        <v>21</v>
      </c>
      <c r="S6581" s="5" t="s">
        <v>34</v>
      </c>
      <c r="T6581" s="5" t="s">
        <v>35</v>
      </c>
      <c r="U6581" s="5">
        <v>31</v>
      </c>
      <c r="V6581" s="5" t="str">
        <f>PROPER(DatosTransformados[[#This Row],[Payment Method Hidden]])</f>
        <v>Direct Debit</v>
      </c>
      <c r="W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581" s="5">
        <v>1133</v>
      </c>
      <c r="Y6581" s="5"/>
      <c r="Z6581" s="5"/>
      <c r="AA6581" s="5" t="s">
        <v>2211</v>
      </c>
      <c r="AB6581" s="6">
        <f>DATEVALUE(DatosTransformados[[#This Row],[Contact Date Hidden]])</f>
        <v>44441</v>
      </c>
      <c r="AC6581" s="6">
        <v>44181</v>
      </c>
      <c r="AD6581" s="5" t="s">
        <v>38</v>
      </c>
      <c r="AE6581" s="5" t="str">
        <f>VLOOKUP(DatosTransformados[[#This Row],[Customer Segment Hidden]],Tabla3[#All],2,FALSE)</f>
        <v>Low</v>
      </c>
      <c r="AF6581" s="12">
        <v>35.026846805862391</v>
      </c>
      <c r="AG6581" s="5">
        <v>2</v>
      </c>
      <c r="AH6581" s="5" t="s">
        <v>63</v>
      </c>
      <c r="AI6581" s="5" t="str">
        <f>IFERROR(VLOOKUP(DatosTransformados[[#This Row],[Preferred Contact Method Hidden]],Tabla3[#All],2,FALSE),DatosTransformados[[#This Row],[Preferred Contact Method Hidden]])</f>
        <v>SMS</v>
      </c>
      <c r="AJ6581" s="5" t="str">
        <f>VLOOKUP(DatosTransformados[[#This Row],[Applied Discount Hidden]],Tabla3[#All],2,FALSE)</f>
        <v>No</v>
      </c>
      <c r="AK6581" s="5" t="b">
        <v>0</v>
      </c>
    </row>
    <row r="6582" spans="1:37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">
        <v>21</v>
      </c>
      <c r="O658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2" s="2" t="s">
        <v>21</v>
      </c>
      <c r="Q6582" s="2">
        <v>0</v>
      </c>
      <c r="R6582" s="2" t="s">
        <v>21</v>
      </c>
      <c r="S6582" s="2" t="s">
        <v>24</v>
      </c>
      <c r="T6582" s="2" t="s">
        <v>117</v>
      </c>
      <c r="U6582" s="2">
        <v>41</v>
      </c>
      <c r="V6582" s="2" t="str">
        <f>PROPER(DatosTransformados[[#This Row],[Payment Method Hidden]])</f>
        <v>Direct Debit</v>
      </c>
      <c r="W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582" s="2">
        <v>123</v>
      </c>
      <c r="Y6582" s="2" t="s">
        <v>42</v>
      </c>
      <c r="Z6582" s="2" t="s">
        <v>213</v>
      </c>
      <c r="AA6582" s="2" t="s">
        <v>1910</v>
      </c>
      <c r="AB6582" s="3">
        <f>DATEVALUE(DatosTransformados[[#This Row],[Contact Date Hidden]])</f>
        <v>44241</v>
      </c>
      <c r="AC6582" s="3">
        <v>44631</v>
      </c>
      <c r="AD6582" s="2" t="s">
        <v>28</v>
      </c>
      <c r="AE6582" s="2" t="str">
        <f>VLOOKUP(DatosTransformados[[#This Row],[Customer Segment Hidden]],Tabla3[#All],2,FALSE)</f>
        <v>High</v>
      </c>
      <c r="AF6582" s="11">
        <v>33.750830081545963</v>
      </c>
      <c r="AG6582" s="2">
        <v>2</v>
      </c>
      <c r="AH6582" s="2" t="s">
        <v>63</v>
      </c>
      <c r="AI6582" s="2" t="str">
        <f>IFERROR(VLOOKUP(DatosTransformados[[#This Row],[Preferred Contact Method Hidden]],Tabla3[#All],2,FALSE),DatosTransformados[[#This Row],[Preferred Contact Method Hidden]])</f>
        <v>SMS</v>
      </c>
      <c r="AJ6582" s="2" t="str">
        <f>VLOOKUP(DatosTransformados[[#This Row],[Applied Discount Hidden]],Tabla3[#All],2,FALSE)</f>
        <v>No</v>
      </c>
      <c r="AK6582" s="2" t="b">
        <v>0</v>
      </c>
    </row>
    <row r="6583" spans="1:37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">
        <v>21</v>
      </c>
      <c r="O658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3" s="5" t="s">
        <v>33</v>
      </c>
      <c r="Q6583" s="5">
        <v>3</v>
      </c>
      <c r="R6583" s="5" t="s">
        <v>33</v>
      </c>
      <c r="S6583" s="5" t="s">
        <v>52</v>
      </c>
      <c r="T6583" s="5" t="s">
        <v>35</v>
      </c>
      <c r="U6583" s="5">
        <v>33</v>
      </c>
      <c r="V6583" s="5" t="str">
        <f>PROPER(DatosTransformados[[#This Row],[Payment Method Hidden]])</f>
        <v>Direct Debit</v>
      </c>
      <c r="W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583" s="5">
        <v>2342</v>
      </c>
      <c r="Y6583" s="5"/>
      <c r="Z6583" s="5"/>
      <c r="AA6583" s="5" t="s">
        <v>3419</v>
      </c>
      <c r="AB6583" s="6">
        <f>DATEVALUE(DatosTransformados[[#This Row],[Contact Date Hidden]])</f>
        <v>44334</v>
      </c>
      <c r="AC6583" s="6">
        <v>44359</v>
      </c>
      <c r="AD6583" s="5" t="s">
        <v>38</v>
      </c>
      <c r="AE6583" s="5" t="str">
        <f>VLOOKUP(DatosTransformados[[#This Row],[Customer Segment Hidden]],Tabla3[#All],2,FALSE)</f>
        <v>Low</v>
      </c>
      <c r="AF6583" s="12">
        <v>32.084576653614192</v>
      </c>
      <c r="AG6583" s="5">
        <v>2</v>
      </c>
      <c r="AH6583" s="5" t="s">
        <v>63</v>
      </c>
      <c r="AI6583" s="5" t="str">
        <f>IFERROR(VLOOKUP(DatosTransformados[[#This Row],[Preferred Contact Method Hidden]],Tabla3[#All],2,FALSE),DatosTransformados[[#This Row],[Preferred Contact Method Hidden]])</f>
        <v>SMS</v>
      </c>
      <c r="AJ6583" s="5" t="str">
        <f>VLOOKUP(DatosTransformados[[#This Row],[Applied Discount Hidden]],Tabla3[#All],2,FALSE)</f>
        <v>No</v>
      </c>
      <c r="AK6583" s="5" t="b">
        <v>0</v>
      </c>
    </row>
    <row r="6584" spans="1:37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">
        <v>21</v>
      </c>
      <c r="O658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4" s="2" t="s">
        <v>33</v>
      </c>
      <c r="Q6584" s="2">
        <v>2</v>
      </c>
      <c r="R6584" s="2" t="s">
        <v>33</v>
      </c>
      <c r="S6584" s="2" t="s">
        <v>52</v>
      </c>
      <c r="T6584" s="2" t="s">
        <v>25</v>
      </c>
      <c r="U6584" s="2">
        <v>42</v>
      </c>
      <c r="V6584" s="2" t="str">
        <f>PROPER(DatosTransformados[[#This Row],[Payment Method Hidden]])</f>
        <v>Credit Card</v>
      </c>
      <c r="W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584" s="2">
        <v>2768</v>
      </c>
      <c r="Y6584" s="2"/>
      <c r="Z6584" s="2"/>
      <c r="AA6584" s="2" t="s">
        <v>5396</v>
      </c>
      <c r="AB6584" s="3">
        <f>DATEVALUE(DatosTransformados[[#This Row],[Contact Date Hidden]])</f>
        <v>44385</v>
      </c>
      <c r="AC6584" s="3">
        <v>44359</v>
      </c>
      <c r="AD6584" s="2" t="s">
        <v>28</v>
      </c>
      <c r="AE6584" s="2" t="str">
        <f>VLOOKUP(DatosTransformados[[#This Row],[Customer Segment Hidden]],Tabla3[#All],2,FALSE)</f>
        <v>High</v>
      </c>
      <c r="AF6584" s="11">
        <v>49.004551755094027</v>
      </c>
      <c r="AG6584" s="2">
        <v>2</v>
      </c>
      <c r="AH6584" s="2" t="s">
        <v>49</v>
      </c>
      <c r="AI6584" s="2" t="str">
        <f>IFERROR(VLOOKUP(DatosTransformados[[#This Row],[Preferred Contact Method Hidden]],Tabla3[#All],2,FALSE),DatosTransformados[[#This Row],[Preferred Contact Method Hidden]])</f>
        <v>Phone</v>
      </c>
      <c r="AJ6584" s="2" t="str">
        <f>VLOOKUP(DatosTransformados[[#This Row],[Applied Discount Hidden]],Tabla3[#All],2,FALSE)</f>
        <v>No</v>
      </c>
      <c r="AK6584" s="2" t="b">
        <v>0</v>
      </c>
    </row>
    <row r="6585" spans="1:37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">
        <v>21</v>
      </c>
      <c r="O658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5" s="5" t="s">
        <v>21</v>
      </c>
      <c r="Q6585" s="5">
        <v>0</v>
      </c>
      <c r="R6585" s="5" t="s">
        <v>21</v>
      </c>
      <c r="S6585" s="5" t="s">
        <v>24</v>
      </c>
      <c r="T6585" s="5" t="s">
        <v>117</v>
      </c>
      <c r="U6585" s="5">
        <v>10</v>
      </c>
      <c r="V6585" s="5" t="str">
        <f>PROPER(DatosTransformados[[#This Row],[Payment Method Hidden]])</f>
        <v>Direct Debit</v>
      </c>
      <c r="W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585" s="5">
        <v>233</v>
      </c>
      <c r="Y6585" s="5"/>
      <c r="Z6585" s="5"/>
      <c r="AA6585" s="5" t="s">
        <v>4698</v>
      </c>
      <c r="AB6585" s="6">
        <f>DATEVALUE(DatosTransformados[[#This Row],[Contact Date Hidden]])</f>
        <v>44249</v>
      </c>
      <c r="AC6585" s="6">
        <v>44114</v>
      </c>
      <c r="AD6585" s="5" t="s">
        <v>44</v>
      </c>
      <c r="AE6585" s="5" t="str">
        <f>VLOOKUP(DatosTransformados[[#This Row],[Customer Segment Hidden]],Tabla3[#All],2,FALSE)</f>
        <v>Medium</v>
      </c>
      <c r="AF6585" s="12">
        <v>11.786856975931491</v>
      </c>
      <c r="AG6585" s="5">
        <v>0</v>
      </c>
      <c r="AH6585" s="5" t="s">
        <v>29</v>
      </c>
      <c r="AI6585" s="5" t="str">
        <f>IFERROR(VLOOKUP(DatosTransformados[[#This Row],[Preferred Contact Method Hidden]],Tabla3[#All],2,FALSE),DatosTransformados[[#This Row],[Preferred Contact Method Hidden]])</f>
        <v>Email</v>
      </c>
      <c r="AJ6585" s="5" t="str">
        <f>VLOOKUP(DatosTransformados[[#This Row],[Applied Discount Hidden]],Tabla3[#All],2,FALSE)</f>
        <v>No</v>
      </c>
      <c r="AK6585" s="5" t="b">
        <v>0</v>
      </c>
    </row>
    <row r="6586" spans="1:37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">
        <v>21</v>
      </c>
      <c r="O658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6" s="2" t="s">
        <v>21</v>
      </c>
      <c r="Q6586" s="2">
        <v>0</v>
      </c>
      <c r="R6586" s="2" t="s">
        <v>21</v>
      </c>
      <c r="S6586" s="2" t="s">
        <v>24</v>
      </c>
      <c r="T6586" s="2" t="s">
        <v>123</v>
      </c>
      <c r="U6586" s="2">
        <v>8</v>
      </c>
      <c r="V6586" s="2" t="str">
        <f>PROPER(DatosTransformados[[#This Row],[Payment Method Hidden]])</f>
        <v>Credit Card</v>
      </c>
      <c r="W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586" s="2">
        <v>74</v>
      </c>
      <c r="Y6586" s="2"/>
      <c r="Z6586" s="2"/>
      <c r="AA6586" s="2" t="s">
        <v>3979</v>
      </c>
      <c r="AB6586" s="3">
        <f>DATEVALUE(DatosTransformados[[#This Row],[Contact Date Hidden]])</f>
        <v>44917</v>
      </c>
      <c r="AC6586" s="3">
        <v>45270</v>
      </c>
      <c r="AD6586" s="2" t="s">
        <v>38</v>
      </c>
      <c r="AE6586" s="2" t="str">
        <f>VLOOKUP(DatosTransformados[[#This Row],[Customer Segment Hidden]],Tabla3[#All],2,FALSE)</f>
        <v>Low</v>
      </c>
      <c r="AF6586" s="11">
        <v>8.1587807374778034</v>
      </c>
      <c r="AG6586" s="2">
        <v>1</v>
      </c>
      <c r="AH6586" s="2" t="s">
        <v>63</v>
      </c>
      <c r="AI6586" s="2" t="str">
        <f>IFERROR(VLOOKUP(DatosTransformados[[#This Row],[Preferred Contact Method Hidden]],Tabla3[#All],2,FALSE),DatosTransformados[[#This Row],[Preferred Contact Method Hidden]])</f>
        <v>SMS</v>
      </c>
      <c r="AJ6586" s="2" t="str">
        <f>VLOOKUP(DatosTransformados[[#This Row],[Applied Discount Hidden]],Tabla3[#All],2,FALSE)</f>
        <v>No</v>
      </c>
      <c r="AK6586" s="2" t="b">
        <v>0</v>
      </c>
    </row>
    <row r="6587" spans="1:37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">
        <v>21</v>
      </c>
      <c r="O658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7" s="5" t="s">
        <v>21</v>
      </c>
      <c r="Q6587" s="5">
        <v>0</v>
      </c>
      <c r="R6587" s="5" t="s">
        <v>21</v>
      </c>
      <c r="S6587" s="5" t="s">
        <v>34</v>
      </c>
      <c r="T6587" s="5" t="s">
        <v>117</v>
      </c>
      <c r="U6587" s="5">
        <v>22</v>
      </c>
      <c r="V6587" s="5" t="str">
        <f>PROPER(DatosTransformados[[#This Row],[Payment Method Hidden]])</f>
        <v>Direct Debit</v>
      </c>
      <c r="W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587" s="5">
        <v>786</v>
      </c>
      <c r="Y6587" s="5"/>
      <c r="Z6587" s="5"/>
      <c r="AA6587" s="5" t="s">
        <v>3601</v>
      </c>
      <c r="AB6587" s="6">
        <f>DATEVALUE(DatosTransformados[[#This Row],[Contact Date Hidden]])</f>
        <v>43864</v>
      </c>
      <c r="AC6587" s="6">
        <v>44962</v>
      </c>
      <c r="AD6587" s="5" t="s">
        <v>38</v>
      </c>
      <c r="AE6587" s="5" t="str">
        <f>VLOOKUP(DatosTransformados[[#This Row],[Customer Segment Hidden]],Tabla3[#All],2,FALSE)</f>
        <v>Low</v>
      </c>
      <c r="AF6587" s="12">
        <v>21.97574654774613</v>
      </c>
      <c r="AG6587" s="5">
        <v>0</v>
      </c>
      <c r="AH6587" s="5" t="s">
        <v>49</v>
      </c>
      <c r="AI6587" s="5" t="str">
        <f>IFERROR(VLOOKUP(DatosTransformados[[#This Row],[Preferred Contact Method Hidden]],Tabla3[#All],2,FALSE),DatosTransformados[[#This Row],[Preferred Contact Method Hidden]])</f>
        <v>Phone</v>
      </c>
      <c r="AJ6587" s="5" t="str">
        <f>VLOOKUP(DatosTransformados[[#This Row],[Applied Discount Hidden]],Tabla3[#All],2,FALSE)</f>
        <v>Yes</v>
      </c>
      <c r="AK6587" s="5" t="b">
        <v>1</v>
      </c>
    </row>
    <row r="6588" spans="1:37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">
        <v>21</v>
      </c>
      <c r="O658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8" s="2" t="s">
        <v>21</v>
      </c>
      <c r="Q6588" s="2">
        <v>0</v>
      </c>
      <c r="R6588" s="2" t="s">
        <v>33</v>
      </c>
      <c r="S6588" s="2" t="s">
        <v>24</v>
      </c>
      <c r="T6588" s="2" t="s">
        <v>35</v>
      </c>
      <c r="U6588" s="2">
        <v>35</v>
      </c>
      <c r="V6588" s="2" t="str">
        <f>PROPER(DatosTransformados[[#This Row],[Payment Method Hidden]])</f>
        <v>Direct Debit</v>
      </c>
      <c r="W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X6588" s="2">
        <v>1688</v>
      </c>
      <c r="Y6588" s="2" t="s">
        <v>87</v>
      </c>
      <c r="Z6588" s="2" t="s">
        <v>180</v>
      </c>
      <c r="AA6588" s="2" t="s">
        <v>5181</v>
      </c>
      <c r="AB6588" s="3">
        <f>DATEVALUE(DatosTransformados[[#This Row],[Contact Date Hidden]])</f>
        <v>44463</v>
      </c>
      <c r="AC6588" s="3">
        <v>44106</v>
      </c>
      <c r="AD6588" s="2" t="s">
        <v>44</v>
      </c>
      <c r="AE6588" s="2" t="str">
        <f>VLOOKUP(DatosTransformados[[#This Row],[Customer Segment Hidden]],Tabla3[#All],2,FALSE)</f>
        <v>Medium</v>
      </c>
      <c r="AF6588" s="11">
        <v>36.746976742700753</v>
      </c>
      <c r="AG6588" s="2">
        <v>1</v>
      </c>
      <c r="AH6588" s="2" t="s">
        <v>29</v>
      </c>
      <c r="AI6588" s="2" t="str">
        <f>IFERROR(VLOOKUP(DatosTransformados[[#This Row],[Preferred Contact Method Hidden]],Tabla3[#All],2,FALSE),DatosTransformados[[#This Row],[Preferred Contact Method Hidden]])</f>
        <v>Email</v>
      </c>
      <c r="AJ6588" s="2" t="str">
        <f>VLOOKUP(DatosTransformados[[#This Row],[Applied Discount Hidden]],Tabla3[#All],2,FALSE)</f>
        <v>Yes</v>
      </c>
      <c r="AK6588" s="2" t="b">
        <v>1</v>
      </c>
    </row>
    <row r="6589" spans="1:37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">
        <v>21</v>
      </c>
      <c r="O658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89" s="5" t="s">
        <v>21</v>
      </c>
      <c r="Q6589" s="5">
        <v>0</v>
      </c>
      <c r="R6589" s="5" t="s">
        <v>33</v>
      </c>
      <c r="S6589" s="5" t="s">
        <v>34</v>
      </c>
      <c r="T6589" s="5" t="s">
        <v>117</v>
      </c>
      <c r="U6589" s="5">
        <v>67</v>
      </c>
      <c r="V6589" s="5" t="str">
        <f>PROPER(DatosTransformados[[#This Row],[Payment Method Hidden]])</f>
        <v>Direct Debit</v>
      </c>
      <c r="W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6589" s="5">
        <v>4697</v>
      </c>
      <c r="Y6589" s="5"/>
      <c r="Z6589" s="5"/>
      <c r="AA6589" s="5" t="s">
        <v>3087</v>
      </c>
      <c r="AB6589" s="6">
        <f>DATEVALUE(DatosTransformados[[#This Row],[Contact Date Hidden]])</f>
        <v>44126</v>
      </c>
      <c r="AC6589" s="6">
        <v>45040</v>
      </c>
      <c r="AD6589" s="5" t="s">
        <v>38</v>
      </c>
      <c r="AE6589" s="5" t="str">
        <f>VLOOKUP(DatosTransformados[[#This Row],[Customer Segment Hidden]],Tabla3[#All],2,FALSE)</f>
        <v>Low</v>
      </c>
      <c r="AF6589" s="12">
        <v>71.048022558982083</v>
      </c>
      <c r="AG6589" s="5">
        <v>7</v>
      </c>
      <c r="AH6589" s="5" t="s">
        <v>63</v>
      </c>
      <c r="AI6589" s="5" t="str">
        <f>IFERROR(VLOOKUP(DatosTransformados[[#This Row],[Preferred Contact Method Hidden]],Tabla3[#All],2,FALSE),DatosTransformados[[#This Row],[Preferred Contact Method Hidden]])</f>
        <v>SMS</v>
      </c>
      <c r="AJ6589" s="5" t="str">
        <f>VLOOKUP(DatosTransformados[[#This Row],[Applied Discount Hidden]],Tabla3[#All],2,FALSE)</f>
        <v>Yes</v>
      </c>
      <c r="AK6589" s="5" t="b">
        <v>1</v>
      </c>
    </row>
    <row r="6590" spans="1:37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">
        <v>33</v>
      </c>
      <c r="O659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0" s="2" t="s">
        <v>21</v>
      </c>
      <c r="Q6590" s="2">
        <v>0</v>
      </c>
      <c r="R6590" s="2" t="s">
        <v>21</v>
      </c>
      <c r="S6590" s="2" t="s">
        <v>34</v>
      </c>
      <c r="T6590" s="2" t="s">
        <v>169</v>
      </c>
      <c r="U6590" s="2">
        <v>7</v>
      </c>
      <c r="V6590" s="2" t="str">
        <f>PROPER(DatosTransformados[[#This Row],[Payment Method Hidden]])</f>
        <v>Paper Check</v>
      </c>
      <c r="W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590" s="2">
        <v>110</v>
      </c>
      <c r="Y6590" s="2"/>
      <c r="Z6590" s="2"/>
      <c r="AA6590" s="2" t="s">
        <v>3528</v>
      </c>
      <c r="AB6590" s="3">
        <f>DATEVALUE(DatosTransformados[[#This Row],[Contact Date Hidden]])</f>
        <v>44600</v>
      </c>
      <c r="AC6590" s="3">
        <v>44310</v>
      </c>
      <c r="AD6590" s="2" t="s">
        <v>28</v>
      </c>
      <c r="AE6590" s="2" t="str">
        <f>VLOOKUP(DatosTransformados[[#This Row],[Customer Segment Hidden]],Tabla3[#All],2,FALSE)</f>
        <v>High</v>
      </c>
      <c r="AF6590" s="11">
        <v>5.8009202844244854</v>
      </c>
      <c r="AG6590" s="2">
        <v>8</v>
      </c>
      <c r="AH6590" s="2" t="s">
        <v>63</v>
      </c>
      <c r="AI6590" s="2" t="str">
        <f>IFERROR(VLOOKUP(DatosTransformados[[#This Row],[Preferred Contact Method Hidden]],Tabla3[#All],2,FALSE),DatosTransformados[[#This Row],[Preferred Contact Method Hidden]])</f>
        <v>SMS</v>
      </c>
      <c r="AJ6590" s="2" t="str">
        <f>VLOOKUP(DatosTransformados[[#This Row],[Applied Discount Hidden]],Tabla3[#All],2,FALSE)</f>
        <v>No</v>
      </c>
      <c r="AK6590" s="2" t="b">
        <v>0</v>
      </c>
    </row>
    <row r="6591" spans="1:37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">
        <v>33</v>
      </c>
      <c r="O659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1" s="5" t="s">
        <v>21</v>
      </c>
      <c r="Q6591" s="5">
        <v>0</v>
      </c>
      <c r="R6591" s="5" t="s">
        <v>33</v>
      </c>
      <c r="S6591" s="5" t="s">
        <v>24</v>
      </c>
      <c r="T6591" s="5" t="s">
        <v>35</v>
      </c>
      <c r="U6591" s="5">
        <v>41</v>
      </c>
      <c r="V6591" s="5" t="str">
        <f>PROPER(DatosTransformados[[#This Row],[Payment Method Hidden]])</f>
        <v>Direct Debit</v>
      </c>
      <c r="W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591" s="5">
        <v>83</v>
      </c>
      <c r="Y6591" s="5" t="s">
        <v>42</v>
      </c>
      <c r="Z6591" s="5" t="s">
        <v>184</v>
      </c>
      <c r="AA6591" s="5" t="s">
        <v>2896</v>
      </c>
      <c r="AB6591" s="6">
        <f>DATEVALUE(DatosTransformados[[#This Row],[Contact Date Hidden]])</f>
        <v>44929</v>
      </c>
      <c r="AC6591" s="6">
        <v>45249</v>
      </c>
      <c r="AD6591" s="5" t="s">
        <v>44</v>
      </c>
      <c r="AE6591" s="5" t="str">
        <f>VLOOKUP(DatosTransformados[[#This Row],[Customer Segment Hidden]],Tabla3[#All],2,FALSE)</f>
        <v>Medium</v>
      </c>
      <c r="AF6591" s="12">
        <v>37.616531294349997</v>
      </c>
      <c r="AG6591" s="5">
        <v>7</v>
      </c>
      <c r="AH6591" s="5" t="s">
        <v>63</v>
      </c>
      <c r="AI6591" s="5" t="str">
        <f>IFERROR(VLOOKUP(DatosTransformados[[#This Row],[Preferred Contact Method Hidden]],Tabla3[#All],2,FALSE),DatosTransformados[[#This Row],[Preferred Contact Method Hidden]])</f>
        <v>SMS</v>
      </c>
      <c r="AJ6591" s="5" t="str">
        <f>VLOOKUP(DatosTransformados[[#This Row],[Applied Discount Hidden]],Tabla3[#All],2,FALSE)</f>
        <v>Yes</v>
      </c>
      <c r="AK6591" s="5" t="b">
        <v>1</v>
      </c>
    </row>
    <row r="6592" spans="1:37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">
        <v>21</v>
      </c>
      <c r="O659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2" s="2" t="s">
        <v>33</v>
      </c>
      <c r="Q6592" s="2">
        <v>5</v>
      </c>
      <c r="R6592" s="2" t="s">
        <v>33</v>
      </c>
      <c r="S6592" s="2" t="s">
        <v>34</v>
      </c>
      <c r="T6592" s="2" t="s">
        <v>123</v>
      </c>
      <c r="U6592" s="2">
        <v>17</v>
      </c>
      <c r="V6592" s="2" t="str">
        <f>PROPER(DatosTransformados[[#This Row],[Payment Method Hidden]])</f>
        <v>Credit Card</v>
      </c>
      <c r="W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592" s="2">
        <v>663</v>
      </c>
      <c r="Y6592" s="2"/>
      <c r="Z6592" s="2"/>
      <c r="AA6592" s="2" t="s">
        <v>2092</v>
      </c>
      <c r="AB6592" s="3">
        <f>DATEVALUE(DatosTransformados[[#This Row],[Contact Date Hidden]])</f>
        <v>44839</v>
      </c>
      <c r="AC6592" s="3">
        <v>44384</v>
      </c>
      <c r="AD6592" s="2" t="s">
        <v>38</v>
      </c>
      <c r="AE6592" s="2" t="str">
        <f>VLOOKUP(DatosTransformados[[#This Row],[Customer Segment Hidden]],Tabla3[#All],2,FALSE)</f>
        <v>Low</v>
      </c>
      <c r="AF6592" s="11">
        <v>20.393696500446961</v>
      </c>
      <c r="AG6592" s="2">
        <v>6</v>
      </c>
      <c r="AH6592" s="2" t="s">
        <v>29</v>
      </c>
      <c r="AI6592" s="2" t="str">
        <f>IFERROR(VLOOKUP(DatosTransformados[[#This Row],[Preferred Contact Method Hidden]],Tabla3[#All],2,FALSE),DatosTransformados[[#This Row],[Preferred Contact Method Hidden]])</f>
        <v>Email</v>
      </c>
      <c r="AJ6592" s="2" t="str">
        <f>VLOOKUP(DatosTransformados[[#This Row],[Applied Discount Hidden]],Tabla3[#All],2,FALSE)</f>
        <v>Yes</v>
      </c>
      <c r="AK6592" s="2" t="b">
        <v>1</v>
      </c>
    </row>
    <row r="6593" spans="1:37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">
        <v>21</v>
      </c>
      <c r="O659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3" s="5" t="s">
        <v>21</v>
      </c>
      <c r="Q6593" s="5">
        <v>0</v>
      </c>
      <c r="R6593" s="5" t="s">
        <v>33</v>
      </c>
      <c r="S6593" s="5" t="s">
        <v>34</v>
      </c>
      <c r="T6593" s="5" t="s">
        <v>25</v>
      </c>
      <c r="U6593" s="5">
        <v>45</v>
      </c>
      <c r="V6593" s="5" t="str">
        <f>PROPER(DatosTransformados[[#This Row],[Payment Method Hidden]])</f>
        <v>Credit Card</v>
      </c>
      <c r="W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593" s="5">
        <v>2976</v>
      </c>
      <c r="Y6593" s="5"/>
      <c r="Z6593" s="5"/>
      <c r="AA6593" s="5" t="s">
        <v>2443</v>
      </c>
      <c r="AB6593" s="6">
        <f>DATEVALUE(DatosTransformados[[#This Row],[Contact Date Hidden]])</f>
        <v>44638</v>
      </c>
      <c r="AC6593" s="6">
        <v>44553</v>
      </c>
      <c r="AD6593" s="5" t="s">
        <v>44</v>
      </c>
      <c r="AE6593" s="5" t="str">
        <f>VLOOKUP(DatosTransformados[[#This Row],[Customer Segment Hidden]],Tabla3[#All],2,FALSE)</f>
        <v>Medium</v>
      </c>
      <c r="AF6593" s="12">
        <v>42.087332318552967</v>
      </c>
      <c r="AG6593" s="5">
        <v>1</v>
      </c>
      <c r="AH6593" s="5" t="s">
        <v>63</v>
      </c>
      <c r="AI6593" s="5" t="str">
        <f>IFERROR(VLOOKUP(DatosTransformados[[#This Row],[Preferred Contact Method Hidden]],Tabla3[#All],2,FALSE),DatosTransformados[[#This Row],[Preferred Contact Method Hidden]])</f>
        <v>SMS</v>
      </c>
      <c r="AJ6593" s="5" t="str">
        <f>VLOOKUP(DatosTransformados[[#This Row],[Applied Discount Hidden]],Tabla3[#All],2,FALSE)</f>
        <v>Yes</v>
      </c>
      <c r="AK6593" s="5" t="b">
        <v>1</v>
      </c>
    </row>
    <row r="6594" spans="1:37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">
        <v>21</v>
      </c>
      <c r="O659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4" s="2" t="s">
        <v>21</v>
      </c>
      <c r="Q6594" s="2">
        <v>0</v>
      </c>
      <c r="R6594" s="2" t="s">
        <v>21</v>
      </c>
      <c r="S6594" s="2" t="s">
        <v>24</v>
      </c>
      <c r="T6594" s="2" t="s">
        <v>35</v>
      </c>
      <c r="U6594" s="2">
        <v>34</v>
      </c>
      <c r="V6594" s="2" t="str">
        <f>PROPER(DatosTransformados[[#This Row],[Payment Method Hidden]])</f>
        <v>Direct Debit</v>
      </c>
      <c r="W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X6594" s="2">
        <v>267</v>
      </c>
      <c r="Y6594" s="2"/>
      <c r="Z6594" s="2"/>
      <c r="AA6594" s="2" t="s">
        <v>355</v>
      </c>
      <c r="AB6594" s="3">
        <f>DATEVALUE(DatosTransformados[[#This Row],[Contact Date Hidden]])</f>
        <v>45052</v>
      </c>
      <c r="AC6594" s="3">
        <v>44209</v>
      </c>
      <c r="AD6594" s="2" t="s">
        <v>44</v>
      </c>
      <c r="AE6594" s="2" t="str">
        <f>VLOOKUP(DatosTransformados[[#This Row],[Customer Segment Hidden]],Tabla3[#All],2,FALSE)</f>
        <v>Medium</v>
      </c>
      <c r="AF6594" s="11">
        <v>31.77009111913139</v>
      </c>
      <c r="AG6594" s="2">
        <v>10</v>
      </c>
      <c r="AH6594" s="2" t="s">
        <v>49</v>
      </c>
      <c r="AI6594" s="2" t="str">
        <f>IFERROR(VLOOKUP(DatosTransformados[[#This Row],[Preferred Contact Method Hidden]],Tabla3[#All],2,FALSE),DatosTransformados[[#This Row],[Preferred Contact Method Hidden]])</f>
        <v>Phone</v>
      </c>
      <c r="AJ6594" s="2" t="str">
        <f>VLOOKUP(DatosTransformados[[#This Row],[Applied Discount Hidden]],Tabla3[#All],2,FALSE)</f>
        <v>Yes</v>
      </c>
      <c r="AK6594" s="2" t="b">
        <v>1</v>
      </c>
    </row>
    <row r="6595" spans="1:37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">
        <v>21</v>
      </c>
      <c r="O65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5" s="5" t="s">
        <v>21</v>
      </c>
      <c r="Q6595" s="5">
        <v>0</v>
      </c>
      <c r="R6595" s="5" t="s">
        <v>21</v>
      </c>
      <c r="S6595" s="5" t="s">
        <v>24</v>
      </c>
      <c r="T6595" s="5" t="s">
        <v>35</v>
      </c>
      <c r="U6595" s="5">
        <v>35</v>
      </c>
      <c r="V6595" s="5" t="str">
        <f>PROPER(DatosTransformados[[#This Row],[Payment Method Hidden]])</f>
        <v>Direct Debit</v>
      </c>
      <c r="W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595" s="5">
        <v>118</v>
      </c>
      <c r="Y6595" s="5" t="s">
        <v>42</v>
      </c>
      <c r="Z6595" s="5" t="s">
        <v>184</v>
      </c>
      <c r="AA6595" s="5" t="s">
        <v>399</v>
      </c>
      <c r="AB6595" s="6">
        <f>DATEVALUE(DatosTransformados[[#This Row],[Contact Date Hidden]])</f>
        <v>44927</v>
      </c>
      <c r="AC6595" s="6">
        <v>43991</v>
      </c>
      <c r="AD6595" s="5" t="s">
        <v>28</v>
      </c>
      <c r="AE6595" s="5" t="str">
        <f>VLOOKUP(DatosTransformados[[#This Row],[Customer Segment Hidden]],Tabla3[#All],2,FALSE)</f>
        <v>High</v>
      </c>
      <c r="AF6595" s="12">
        <v>39.521886530792393</v>
      </c>
      <c r="AG6595" s="5">
        <v>7</v>
      </c>
      <c r="AH6595" s="5" t="s">
        <v>49</v>
      </c>
      <c r="AI6595" s="5" t="str">
        <f>IFERROR(VLOOKUP(DatosTransformados[[#This Row],[Preferred Contact Method Hidden]],Tabla3[#All],2,FALSE),DatosTransformados[[#This Row],[Preferred Contact Method Hidden]])</f>
        <v>Phone</v>
      </c>
      <c r="AJ6595" s="5" t="str">
        <f>VLOOKUP(DatosTransformados[[#This Row],[Applied Discount Hidden]],Tabla3[#All],2,FALSE)</f>
        <v>Yes</v>
      </c>
      <c r="AK6595" s="5" t="b">
        <v>1</v>
      </c>
    </row>
    <row r="6596" spans="1:37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">
        <v>21</v>
      </c>
      <c r="O65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6" s="2" t="s">
        <v>21</v>
      </c>
      <c r="Q6596" s="2">
        <v>0</v>
      </c>
      <c r="R6596" s="2" t="s">
        <v>21</v>
      </c>
      <c r="S6596" s="2" t="s">
        <v>24</v>
      </c>
      <c r="T6596" s="2" t="s">
        <v>35</v>
      </c>
      <c r="U6596" s="2">
        <v>57</v>
      </c>
      <c r="V6596" s="2" t="str">
        <f>PROPER(DatosTransformados[[#This Row],[Payment Method Hidden]])</f>
        <v>Direct Debit</v>
      </c>
      <c r="W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596" s="2">
        <v>121</v>
      </c>
      <c r="Y6596" s="2" t="s">
        <v>42</v>
      </c>
      <c r="Z6596" s="2" t="s">
        <v>213</v>
      </c>
      <c r="AA6596" s="2" t="s">
        <v>3138</v>
      </c>
      <c r="AB6596" s="3">
        <f>DATEVALUE(DatosTransformados[[#This Row],[Contact Date Hidden]])</f>
        <v>44229</v>
      </c>
      <c r="AC6596" s="3">
        <v>45016</v>
      </c>
      <c r="AD6596" s="2" t="s">
        <v>28</v>
      </c>
      <c r="AE6596" s="2" t="str">
        <f>VLOOKUP(DatosTransformados[[#This Row],[Customer Segment Hidden]],Tabla3[#All],2,FALSE)</f>
        <v>High</v>
      </c>
      <c r="AF6596" s="11">
        <v>55.470664981889009</v>
      </c>
      <c r="AG6596" s="2">
        <v>2</v>
      </c>
      <c r="AH6596" s="2" t="s">
        <v>29</v>
      </c>
      <c r="AI6596" s="2" t="str">
        <f>IFERROR(VLOOKUP(DatosTransformados[[#This Row],[Preferred Contact Method Hidden]],Tabla3[#All],2,FALSE),DatosTransformados[[#This Row],[Preferred Contact Method Hidden]])</f>
        <v>Email</v>
      </c>
      <c r="AJ6596" s="2" t="str">
        <f>VLOOKUP(DatosTransformados[[#This Row],[Applied Discount Hidden]],Tabla3[#All],2,FALSE)</f>
        <v>No</v>
      </c>
      <c r="AK6596" s="2" t="b">
        <v>0</v>
      </c>
    </row>
    <row r="6597" spans="1:37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">
        <v>21</v>
      </c>
      <c r="O65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7" s="5" t="s">
        <v>33</v>
      </c>
      <c r="Q6597" s="5">
        <v>3</v>
      </c>
      <c r="R6597" s="5" t="s">
        <v>33</v>
      </c>
      <c r="S6597" s="5" t="s">
        <v>52</v>
      </c>
      <c r="T6597" s="5" t="s">
        <v>25</v>
      </c>
      <c r="U6597" s="5">
        <v>29</v>
      </c>
      <c r="V6597" s="5" t="str">
        <f>PROPER(DatosTransformados[[#This Row],[Payment Method Hidden]])</f>
        <v>Credit Card</v>
      </c>
      <c r="W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597" s="5">
        <v>1354</v>
      </c>
      <c r="Y6597" s="5"/>
      <c r="Z6597" s="5"/>
      <c r="AA6597" s="5" t="s">
        <v>9185</v>
      </c>
      <c r="AB6597" s="6">
        <f>DATEVALUE(DatosTransformados[[#This Row],[Contact Date Hidden]])</f>
        <v>44136</v>
      </c>
      <c r="AC6597" s="6">
        <v>43952</v>
      </c>
      <c r="AD6597" s="5" t="s">
        <v>28</v>
      </c>
      <c r="AE6597" s="5" t="str">
        <f>VLOOKUP(DatosTransformados[[#This Row],[Customer Segment Hidden]],Tabla3[#All],2,FALSE)</f>
        <v>High</v>
      </c>
      <c r="AF6597" s="12">
        <v>28.02274445377703</v>
      </c>
      <c r="AG6597" s="5">
        <v>1</v>
      </c>
      <c r="AH6597" s="5" t="s">
        <v>63</v>
      </c>
      <c r="AI6597" s="5" t="str">
        <f>IFERROR(VLOOKUP(DatosTransformados[[#This Row],[Preferred Contact Method Hidden]],Tabla3[#All],2,FALSE),DatosTransformados[[#This Row],[Preferred Contact Method Hidden]])</f>
        <v>SMS</v>
      </c>
      <c r="AJ6597" s="5" t="str">
        <f>VLOOKUP(DatosTransformados[[#This Row],[Applied Discount Hidden]],Tabla3[#All],2,FALSE)</f>
        <v>No</v>
      </c>
      <c r="AK6597" s="5" t="b">
        <v>0</v>
      </c>
    </row>
    <row r="6598" spans="1:37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">
        <v>21</v>
      </c>
      <c r="O65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8" s="2" t="s">
        <v>21</v>
      </c>
      <c r="Q6598" s="2">
        <v>0</v>
      </c>
      <c r="R6598" s="2" t="s">
        <v>21</v>
      </c>
      <c r="S6598" s="2" t="s">
        <v>24</v>
      </c>
      <c r="T6598" s="2" t="s">
        <v>117</v>
      </c>
      <c r="U6598" s="2">
        <v>50</v>
      </c>
      <c r="V6598" s="2" t="str">
        <f>PROPER(DatosTransformados[[#This Row],[Payment Method Hidden]])</f>
        <v>Direct Debit</v>
      </c>
      <c r="W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598" s="2">
        <v>1461</v>
      </c>
      <c r="Y6598" s="2" t="s">
        <v>103</v>
      </c>
      <c r="Z6598" s="2" t="s">
        <v>104</v>
      </c>
      <c r="AA6598" s="2" t="s">
        <v>5283</v>
      </c>
      <c r="AB6598" s="3">
        <f>DATEVALUE(DatosTransformados[[#This Row],[Contact Date Hidden]])</f>
        <v>45274</v>
      </c>
      <c r="AC6598" s="3">
        <v>43890</v>
      </c>
      <c r="AD6598" s="2" t="s">
        <v>38</v>
      </c>
      <c r="AE6598" s="2" t="str">
        <f>VLOOKUP(DatosTransformados[[#This Row],[Customer Segment Hidden]],Tabla3[#All],2,FALSE)</f>
        <v>Low</v>
      </c>
      <c r="AF6598" s="11">
        <v>55.901208661194723</v>
      </c>
      <c r="AG6598" s="2">
        <v>3</v>
      </c>
      <c r="AH6598" s="2" t="s">
        <v>29</v>
      </c>
      <c r="AI6598" s="2" t="str">
        <f>IFERROR(VLOOKUP(DatosTransformados[[#This Row],[Preferred Contact Method Hidden]],Tabla3[#All],2,FALSE),DatosTransformados[[#This Row],[Preferred Contact Method Hidden]])</f>
        <v>Email</v>
      </c>
      <c r="AJ6598" s="2" t="str">
        <f>VLOOKUP(DatosTransformados[[#This Row],[Applied Discount Hidden]],Tabla3[#All],2,FALSE)</f>
        <v>Yes</v>
      </c>
      <c r="AK6598" s="2" t="b">
        <v>1</v>
      </c>
    </row>
    <row r="6599" spans="1:37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">
        <v>21</v>
      </c>
      <c r="O65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599" s="5" t="s">
        <v>21</v>
      </c>
      <c r="Q6599" s="5">
        <v>0</v>
      </c>
      <c r="R6599" s="5" t="s">
        <v>21</v>
      </c>
      <c r="S6599" s="5" t="s">
        <v>24</v>
      </c>
      <c r="T6599" s="5" t="s">
        <v>35</v>
      </c>
      <c r="U6599" s="5">
        <v>25</v>
      </c>
      <c r="V6599" s="5" t="str">
        <f>PROPER(DatosTransformados[[#This Row],[Payment Method Hidden]])</f>
        <v>Direct Debit</v>
      </c>
      <c r="W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X6599" s="5">
        <v>25</v>
      </c>
      <c r="Y6599" s="5" t="s">
        <v>42</v>
      </c>
      <c r="Z6599" s="5" t="s">
        <v>213</v>
      </c>
      <c r="AA6599" s="5" t="s">
        <v>1265</v>
      </c>
      <c r="AB6599" s="6">
        <f>DATEVALUE(DatosTransformados[[#This Row],[Contact Date Hidden]])</f>
        <v>44835</v>
      </c>
      <c r="AC6599" s="6">
        <v>44422</v>
      </c>
      <c r="AD6599" s="5" t="s">
        <v>44</v>
      </c>
      <c r="AE6599" s="5" t="str">
        <f>VLOOKUP(DatosTransformados[[#This Row],[Customer Segment Hidden]],Tabla3[#All],2,FALSE)</f>
        <v>Medium</v>
      </c>
      <c r="AF6599" s="12">
        <v>28.527298800876629</v>
      </c>
      <c r="AG6599" s="5">
        <v>5</v>
      </c>
      <c r="AH6599" s="5" t="s">
        <v>29</v>
      </c>
      <c r="AI6599" s="5" t="str">
        <f>IFERROR(VLOOKUP(DatosTransformados[[#This Row],[Preferred Contact Method Hidden]],Tabla3[#All],2,FALSE),DatosTransformados[[#This Row],[Preferred Contact Method Hidden]])</f>
        <v>Email</v>
      </c>
      <c r="AJ6599" s="5" t="str">
        <f>VLOOKUP(DatosTransformados[[#This Row],[Applied Discount Hidden]],Tabla3[#All],2,FALSE)</f>
        <v>Yes</v>
      </c>
      <c r="AK6599" s="5" t="b">
        <v>1</v>
      </c>
    </row>
    <row r="6600" spans="1:37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">
        <v>21</v>
      </c>
      <c r="O66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0" s="2" t="s">
        <v>21</v>
      </c>
      <c r="Q6600" s="2">
        <v>0</v>
      </c>
      <c r="R6600" s="2" t="s">
        <v>21</v>
      </c>
      <c r="S6600" s="2" t="s">
        <v>34</v>
      </c>
      <c r="T6600" s="2" t="s">
        <v>117</v>
      </c>
      <c r="U6600" s="2">
        <v>10</v>
      </c>
      <c r="V6600" s="2" t="str">
        <f>PROPER(DatosTransformados[[#This Row],[Payment Method Hidden]])</f>
        <v>Direct Debit</v>
      </c>
      <c r="W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600" s="2">
        <v>359</v>
      </c>
      <c r="Y6600" s="2"/>
      <c r="Z6600" s="2"/>
      <c r="AA6600" s="2" t="s">
        <v>1213</v>
      </c>
      <c r="AB6600" s="3">
        <f>DATEVALUE(DatosTransformados[[#This Row],[Contact Date Hidden]])</f>
        <v>44480</v>
      </c>
      <c r="AC6600" s="3">
        <v>44367</v>
      </c>
      <c r="AD6600" s="2" t="s">
        <v>28</v>
      </c>
      <c r="AE6600" s="2" t="str">
        <f>VLOOKUP(DatosTransformados[[#This Row],[Customer Segment Hidden]],Tabla3[#All],2,FALSE)</f>
        <v>High</v>
      </c>
      <c r="AF6600" s="11">
        <v>10.904065895845459</v>
      </c>
      <c r="AG6600" s="2">
        <v>8</v>
      </c>
      <c r="AH6600" s="2" t="s">
        <v>29</v>
      </c>
      <c r="AI6600" s="2" t="str">
        <f>IFERROR(VLOOKUP(DatosTransformados[[#This Row],[Preferred Contact Method Hidden]],Tabla3[#All],2,FALSE),DatosTransformados[[#This Row],[Preferred Contact Method Hidden]])</f>
        <v>Email</v>
      </c>
      <c r="AJ6600" s="2" t="str">
        <f>VLOOKUP(DatosTransformados[[#This Row],[Applied Discount Hidden]],Tabla3[#All],2,FALSE)</f>
        <v>Yes</v>
      </c>
      <c r="AK6600" s="2" t="b">
        <v>1</v>
      </c>
    </row>
    <row r="6601" spans="1:37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">
        <v>21</v>
      </c>
      <c r="O66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1" s="5" t="s">
        <v>21</v>
      </c>
      <c r="Q6601" s="5">
        <v>0</v>
      </c>
      <c r="R6601" s="5" t="s">
        <v>33</v>
      </c>
      <c r="S6601" s="5" t="s">
        <v>34</v>
      </c>
      <c r="T6601" s="5" t="s">
        <v>35</v>
      </c>
      <c r="U6601" s="5">
        <v>58</v>
      </c>
      <c r="V6601" s="5" t="str">
        <f>PROPER(DatosTransformados[[#This Row],[Payment Method Hidden]])</f>
        <v>Direct Debit</v>
      </c>
      <c r="W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6601" s="5">
        <v>3520</v>
      </c>
      <c r="Y6601" s="5"/>
      <c r="Z6601" s="5"/>
      <c r="AA6601" s="5" t="s">
        <v>4940</v>
      </c>
      <c r="AB6601" s="6">
        <f>DATEVALUE(DatosTransformados[[#This Row],[Contact Date Hidden]])</f>
        <v>44305</v>
      </c>
      <c r="AC6601" s="6">
        <v>44132</v>
      </c>
      <c r="AD6601" s="5" t="s">
        <v>38</v>
      </c>
      <c r="AE6601" s="5" t="str">
        <f>VLOOKUP(DatosTransformados[[#This Row],[Customer Segment Hidden]],Tabla3[#All],2,FALSE)</f>
        <v>Low</v>
      </c>
      <c r="AF6601" s="12">
        <v>64.959509343722473</v>
      </c>
      <c r="AG6601" s="5">
        <v>10</v>
      </c>
      <c r="AH6601" s="5" t="s">
        <v>49</v>
      </c>
      <c r="AI6601" s="5" t="str">
        <f>IFERROR(VLOOKUP(DatosTransformados[[#This Row],[Preferred Contact Method Hidden]],Tabla3[#All],2,FALSE),DatosTransformados[[#This Row],[Preferred Contact Method Hidden]])</f>
        <v>Phone</v>
      </c>
      <c r="AJ6601" s="5" t="str">
        <f>VLOOKUP(DatosTransformados[[#This Row],[Applied Discount Hidden]],Tabla3[#All],2,FALSE)</f>
        <v>Yes</v>
      </c>
      <c r="AK6601" s="5" t="b">
        <v>1</v>
      </c>
    </row>
    <row r="6602" spans="1:37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">
        <v>21</v>
      </c>
      <c r="O66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2" s="2" t="s">
        <v>21</v>
      </c>
      <c r="Q6602" s="2">
        <v>0</v>
      </c>
      <c r="R6602" s="2" t="s">
        <v>21</v>
      </c>
      <c r="S6602" s="2" t="s">
        <v>24</v>
      </c>
      <c r="T6602" s="2" t="s">
        <v>117</v>
      </c>
      <c r="U6602" s="2">
        <v>10</v>
      </c>
      <c r="V6602" s="2" t="str">
        <f>PROPER(DatosTransformados[[#This Row],[Payment Method Hidden]])</f>
        <v>Direct Debit</v>
      </c>
      <c r="W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602" s="2">
        <v>319</v>
      </c>
      <c r="Y6602" s="2"/>
      <c r="Z6602" s="2"/>
      <c r="AA6602" s="2" t="s">
        <v>5123</v>
      </c>
      <c r="AB6602" s="3">
        <f>DATEVALUE(DatosTransformados[[#This Row],[Contact Date Hidden]])</f>
        <v>44119</v>
      </c>
      <c r="AC6602" s="3">
        <v>44232</v>
      </c>
      <c r="AD6602" s="2" t="s">
        <v>44</v>
      </c>
      <c r="AE6602" s="2" t="str">
        <f>VLOOKUP(DatosTransformados[[#This Row],[Customer Segment Hidden]],Tabla3[#All],2,FALSE)</f>
        <v>Medium</v>
      </c>
      <c r="AF6602" s="11">
        <v>9.9400030251626923</v>
      </c>
      <c r="AG6602" s="2">
        <v>4</v>
      </c>
      <c r="AH6602" s="2" t="s">
        <v>63</v>
      </c>
      <c r="AI6602" s="2" t="str">
        <f>IFERROR(VLOOKUP(DatosTransformados[[#This Row],[Preferred Contact Method Hidden]],Tabla3[#All],2,FALSE),DatosTransformados[[#This Row],[Preferred Contact Method Hidden]])</f>
        <v>SMS</v>
      </c>
      <c r="AJ6602" s="2" t="str">
        <f>VLOOKUP(DatosTransformados[[#This Row],[Applied Discount Hidden]],Tabla3[#All],2,FALSE)</f>
        <v>Yes</v>
      </c>
      <c r="AK6602" s="2" t="b">
        <v>1</v>
      </c>
    </row>
    <row r="6603" spans="1:37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">
        <v>21</v>
      </c>
      <c r="O66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3" s="5" t="s">
        <v>21</v>
      </c>
      <c r="Q6603" s="5">
        <v>0</v>
      </c>
      <c r="R6603" s="5" t="s">
        <v>21</v>
      </c>
      <c r="S6603" s="5" t="s">
        <v>24</v>
      </c>
      <c r="T6603" s="5" t="s">
        <v>35</v>
      </c>
      <c r="U6603" s="5">
        <v>27</v>
      </c>
      <c r="V6603" s="5" t="str">
        <f>PROPER(DatosTransformados[[#This Row],[Payment Method Hidden]])</f>
        <v>Direct Debit</v>
      </c>
      <c r="W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603" s="5">
        <v>249</v>
      </c>
      <c r="Y6603" s="5" t="s">
        <v>42</v>
      </c>
      <c r="Z6603" s="5" t="s">
        <v>213</v>
      </c>
      <c r="AA6603" s="5" t="s">
        <v>2131</v>
      </c>
      <c r="AB6603" s="6">
        <f>DATEVALUE(DatosTransformados[[#This Row],[Contact Date Hidden]])</f>
        <v>44622</v>
      </c>
      <c r="AC6603" s="6">
        <v>45187</v>
      </c>
      <c r="AD6603" s="5" t="s">
        <v>38</v>
      </c>
      <c r="AE6603" s="5" t="str">
        <f>VLOOKUP(DatosTransformados[[#This Row],[Customer Segment Hidden]],Tabla3[#All],2,FALSE)</f>
        <v>Low</v>
      </c>
      <c r="AF6603" s="12">
        <v>26.065900167458601</v>
      </c>
      <c r="AG6603" s="5">
        <v>6</v>
      </c>
      <c r="AH6603" s="5" t="s">
        <v>29</v>
      </c>
      <c r="AI6603" s="5" t="str">
        <f>IFERROR(VLOOKUP(DatosTransformados[[#This Row],[Preferred Contact Method Hidden]],Tabla3[#All],2,FALSE),DatosTransformados[[#This Row],[Preferred Contact Method Hidden]])</f>
        <v>Email</v>
      </c>
      <c r="AJ6603" s="5" t="str">
        <f>VLOOKUP(DatosTransformados[[#This Row],[Applied Discount Hidden]],Tabla3[#All],2,FALSE)</f>
        <v>Yes</v>
      </c>
      <c r="AK6603" s="5" t="b">
        <v>1</v>
      </c>
    </row>
    <row r="6604" spans="1:37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">
        <v>21</v>
      </c>
      <c r="O66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4" s="2" t="s">
        <v>21</v>
      </c>
      <c r="Q6604" s="2">
        <v>0</v>
      </c>
      <c r="R6604" s="2" t="s">
        <v>21</v>
      </c>
      <c r="S6604" s="2" t="s">
        <v>24</v>
      </c>
      <c r="T6604" s="2" t="s">
        <v>169</v>
      </c>
      <c r="U6604" s="2">
        <v>26</v>
      </c>
      <c r="V6604" s="2" t="str">
        <f>PROPER(DatosTransformados[[#This Row],[Payment Method Hidden]])</f>
        <v>Paper Check</v>
      </c>
      <c r="W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604" s="2">
        <v>26</v>
      </c>
      <c r="Y6604" s="2" t="s">
        <v>87</v>
      </c>
      <c r="Z6604" s="2" t="s">
        <v>535</v>
      </c>
      <c r="AA6604" s="2" t="s">
        <v>62</v>
      </c>
      <c r="AB6604" s="3">
        <f>DATEVALUE(DatosTransformados[[#This Row],[Contact Date Hidden]])</f>
        <v>44335</v>
      </c>
      <c r="AC6604" s="3">
        <v>44797</v>
      </c>
      <c r="AD6604" s="2" t="s">
        <v>28</v>
      </c>
      <c r="AE6604" s="2" t="str">
        <f>VLOOKUP(DatosTransformados[[#This Row],[Customer Segment Hidden]],Tabla3[#All],2,FALSE)</f>
        <v>High</v>
      </c>
      <c r="AF6604" s="11">
        <v>22.624636569891379</v>
      </c>
      <c r="AG6604" s="2">
        <v>2</v>
      </c>
      <c r="AH6604" s="2" t="s">
        <v>63</v>
      </c>
      <c r="AI6604" s="2" t="str">
        <f>IFERROR(VLOOKUP(DatosTransformados[[#This Row],[Preferred Contact Method Hidden]],Tabla3[#All],2,FALSE),DatosTransformados[[#This Row],[Preferred Contact Method Hidden]])</f>
        <v>SMS</v>
      </c>
      <c r="AJ6604" s="2" t="str">
        <f>VLOOKUP(DatosTransformados[[#This Row],[Applied Discount Hidden]],Tabla3[#All],2,FALSE)</f>
        <v>No</v>
      </c>
      <c r="AK6604" s="2" t="b">
        <v>0</v>
      </c>
    </row>
    <row r="6605" spans="1:37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">
        <v>33</v>
      </c>
      <c r="O660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5" s="5" t="s">
        <v>21</v>
      </c>
      <c r="Q6605" s="5">
        <v>0</v>
      </c>
      <c r="R6605" s="5" t="s">
        <v>33</v>
      </c>
      <c r="S6605" s="5" t="s">
        <v>24</v>
      </c>
      <c r="T6605" s="5" t="s">
        <v>35</v>
      </c>
      <c r="U6605" s="5">
        <v>41</v>
      </c>
      <c r="V6605" s="5" t="str">
        <f>PROPER(DatosTransformados[[#This Row],[Payment Method Hidden]])</f>
        <v>Direct Debit</v>
      </c>
      <c r="W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605" s="5">
        <v>1851</v>
      </c>
      <c r="Y6605" s="5" t="s">
        <v>87</v>
      </c>
      <c r="Z6605" s="5" t="s">
        <v>180</v>
      </c>
      <c r="AA6605" s="5" t="s">
        <v>2056</v>
      </c>
      <c r="AB6605" s="6">
        <f>DATEVALUE(DatosTransformados[[#This Row],[Contact Date Hidden]])</f>
        <v>44348</v>
      </c>
      <c r="AC6605" s="6">
        <v>44649</v>
      </c>
      <c r="AD6605" s="5" t="s">
        <v>44</v>
      </c>
      <c r="AE6605" s="5" t="str">
        <f>VLOOKUP(DatosTransformados[[#This Row],[Customer Segment Hidden]],Tabla3[#All],2,FALSE)</f>
        <v>Medium</v>
      </c>
      <c r="AF6605" s="12">
        <v>34.714356468210802</v>
      </c>
      <c r="AG6605" s="5">
        <v>7</v>
      </c>
      <c r="AH6605" s="5" t="s">
        <v>49</v>
      </c>
      <c r="AI6605" s="5" t="str">
        <f>IFERROR(VLOOKUP(DatosTransformados[[#This Row],[Preferred Contact Method Hidden]],Tabla3[#All],2,FALSE),DatosTransformados[[#This Row],[Preferred Contact Method Hidden]])</f>
        <v>Phone</v>
      </c>
      <c r="AJ6605" s="5" t="str">
        <f>VLOOKUP(DatosTransformados[[#This Row],[Applied Discount Hidden]],Tabla3[#All],2,FALSE)</f>
        <v>No</v>
      </c>
      <c r="AK6605" s="5" t="b">
        <v>0</v>
      </c>
    </row>
    <row r="6606" spans="1:37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">
        <v>33</v>
      </c>
      <c r="O66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6" s="2" t="s">
        <v>21</v>
      </c>
      <c r="Q6606" s="2">
        <v>0</v>
      </c>
      <c r="R6606" s="2" t="s">
        <v>33</v>
      </c>
      <c r="S6606" s="2" t="s">
        <v>52</v>
      </c>
      <c r="T6606" s="2" t="s">
        <v>25</v>
      </c>
      <c r="U6606" s="2">
        <v>57</v>
      </c>
      <c r="V6606" s="2" t="str">
        <f>PROPER(DatosTransformados[[#This Row],[Payment Method Hidden]])</f>
        <v>Credit Card</v>
      </c>
      <c r="W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606" s="2">
        <v>4008</v>
      </c>
      <c r="Y6606" s="2"/>
      <c r="Z6606" s="2"/>
      <c r="AA6606" s="2" t="s">
        <v>2244</v>
      </c>
      <c r="AB6606" s="3">
        <f>DATEVALUE(DatosTransformados[[#This Row],[Contact Date Hidden]])</f>
        <v>44406</v>
      </c>
      <c r="AC6606" s="3">
        <v>44376</v>
      </c>
      <c r="AD6606" s="2" t="s">
        <v>44</v>
      </c>
      <c r="AE6606" s="2" t="str">
        <f>VLOOKUP(DatosTransformados[[#This Row],[Customer Segment Hidden]],Tabla3[#All],2,FALSE)</f>
        <v>Medium</v>
      </c>
      <c r="AF6606" s="11">
        <v>59.241535959111339</v>
      </c>
      <c r="AG6606" s="2">
        <v>2</v>
      </c>
      <c r="AH6606" s="2" t="s">
        <v>49</v>
      </c>
      <c r="AI6606" s="2" t="str">
        <f>IFERROR(VLOOKUP(DatosTransformados[[#This Row],[Preferred Contact Method Hidden]],Tabla3[#All],2,FALSE),DatosTransformados[[#This Row],[Preferred Contact Method Hidden]])</f>
        <v>Phone</v>
      </c>
      <c r="AJ6606" s="2" t="str">
        <f>VLOOKUP(DatosTransformados[[#This Row],[Applied Discount Hidden]],Tabla3[#All],2,FALSE)</f>
        <v>No</v>
      </c>
      <c r="AK6606" s="2" t="b">
        <v>0</v>
      </c>
    </row>
    <row r="6607" spans="1:37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">
        <v>21</v>
      </c>
      <c r="O66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7" s="5" t="s">
        <v>21</v>
      </c>
      <c r="Q6607" s="5">
        <v>0</v>
      </c>
      <c r="R6607" s="5" t="s">
        <v>21</v>
      </c>
      <c r="S6607" s="5" t="s">
        <v>34</v>
      </c>
      <c r="T6607" s="5" t="s">
        <v>207</v>
      </c>
      <c r="U6607" s="5">
        <v>8</v>
      </c>
      <c r="V6607" s="5" t="str">
        <f>PROPER(DatosTransformados[[#This Row],[Payment Method Hidden]])</f>
        <v>Paper Check</v>
      </c>
      <c r="W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607" s="5">
        <v>121</v>
      </c>
      <c r="Y6607" s="5"/>
      <c r="Z6607" s="5"/>
      <c r="AA6607" s="5" t="s">
        <v>661</v>
      </c>
      <c r="AB6607" s="6">
        <f>DATEVALUE(DatosTransformados[[#This Row],[Contact Date Hidden]])</f>
        <v>44548</v>
      </c>
      <c r="AC6607" s="6">
        <v>44135</v>
      </c>
      <c r="AD6607" s="5" t="s">
        <v>28</v>
      </c>
      <c r="AE6607" s="5" t="str">
        <f>VLOOKUP(DatosTransformados[[#This Row],[Customer Segment Hidden]],Tabla3[#All],2,FALSE)</f>
        <v>High</v>
      </c>
      <c r="AF6607" s="12">
        <v>7.6543914179354848</v>
      </c>
      <c r="AG6607" s="5">
        <v>8</v>
      </c>
      <c r="AH6607" s="5" t="s">
        <v>63</v>
      </c>
      <c r="AI6607" s="5" t="str">
        <f>IFERROR(VLOOKUP(DatosTransformados[[#This Row],[Preferred Contact Method Hidden]],Tabla3[#All],2,FALSE),DatosTransformados[[#This Row],[Preferred Contact Method Hidden]])</f>
        <v>SMS</v>
      </c>
      <c r="AJ6607" s="5" t="str">
        <f>VLOOKUP(DatosTransformados[[#This Row],[Applied Discount Hidden]],Tabla3[#All],2,FALSE)</f>
        <v>No</v>
      </c>
      <c r="AK6607" s="5" t="b">
        <v>0</v>
      </c>
    </row>
    <row r="6608" spans="1:37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">
        <v>21</v>
      </c>
      <c r="O66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8" s="2" t="s">
        <v>21</v>
      </c>
      <c r="Q6608" s="2">
        <v>0</v>
      </c>
      <c r="R6608" s="2" t="s">
        <v>21</v>
      </c>
      <c r="S6608" s="2" t="s">
        <v>24</v>
      </c>
      <c r="T6608" s="2" t="s">
        <v>123</v>
      </c>
      <c r="U6608" s="2">
        <v>30</v>
      </c>
      <c r="V6608" s="2" t="str">
        <f>PROPER(DatosTransformados[[#This Row],[Payment Method Hidden]])</f>
        <v>Credit Card</v>
      </c>
      <c r="W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608" s="2">
        <v>30</v>
      </c>
      <c r="Y6608" s="2" t="s">
        <v>103</v>
      </c>
      <c r="Z6608" s="2" t="s">
        <v>197</v>
      </c>
      <c r="AA6608" s="2" t="s">
        <v>2669</v>
      </c>
      <c r="AB6608" s="3">
        <f>DATEVALUE(DatosTransformados[[#This Row],[Contact Date Hidden]])</f>
        <v>44034</v>
      </c>
      <c r="AC6608" s="3">
        <v>45098</v>
      </c>
      <c r="AD6608" s="2" t="s">
        <v>38</v>
      </c>
      <c r="AE6608" s="2" t="str">
        <f>VLOOKUP(DatosTransformados[[#This Row],[Customer Segment Hidden]],Tabla3[#All],2,FALSE)</f>
        <v>Low</v>
      </c>
      <c r="AF6608" s="11">
        <v>34.41281673703493</v>
      </c>
      <c r="AG6608" s="2">
        <v>7</v>
      </c>
      <c r="AH6608" s="2" t="s">
        <v>63</v>
      </c>
      <c r="AI6608" s="2" t="str">
        <f>IFERROR(VLOOKUP(DatosTransformados[[#This Row],[Preferred Contact Method Hidden]],Tabla3[#All],2,FALSE),DatosTransformados[[#This Row],[Preferred Contact Method Hidden]])</f>
        <v>SMS</v>
      </c>
      <c r="AJ6608" s="2" t="str">
        <f>VLOOKUP(DatosTransformados[[#This Row],[Applied Discount Hidden]],Tabla3[#All],2,FALSE)</f>
        <v>No</v>
      </c>
      <c r="AK6608" s="2" t="b">
        <v>0</v>
      </c>
    </row>
    <row r="6609" spans="1:37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">
        <v>21</v>
      </c>
      <c r="O66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09" s="5" t="s">
        <v>21</v>
      </c>
      <c r="Q6609" s="5">
        <v>0</v>
      </c>
      <c r="R6609" s="5" t="s">
        <v>21</v>
      </c>
      <c r="S6609" s="5" t="s">
        <v>24</v>
      </c>
      <c r="T6609" s="5" t="s">
        <v>35</v>
      </c>
      <c r="U6609" s="5">
        <v>36</v>
      </c>
      <c r="V6609" s="5" t="str">
        <f>PROPER(DatosTransformados[[#This Row],[Payment Method Hidden]])</f>
        <v>Direct Debit</v>
      </c>
      <c r="W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609" s="5">
        <v>64</v>
      </c>
      <c r="Y6609" s="5"/>
      <c r="Z6609" s="5"/>
      <c r="AA6609" s="5" t="s">
        <v>6993</v>
      </c>
      <c r="AB6609" s="6">
        <f>DATEVALUE(DatosTransformados[[#This Row],[Contact Date Hidden]])</f>
        <v>44429</v>
      </c>
      <c r="AC6609" s="6">
        <v>45198</v>
      </c>
      <c r="AD6609" s="5" t="s">
        <v>44</v>
      </c>
      <c r="AE6609" s="5" t="str">
        <f>VLOOKUP(DatosTransformados[[#This Row],[Customer Segment Hidden]],Tabla3[#All],2,FALSE)</f>
        <v>Medium</v>
      </c>
      <c r="AF6609" s="12">
        <v>32.436650718666129</v>
      </c>
      <c r="AG6609" s="5">
        <v>7</v>
      </c>
      <c r="AH6609" s="5" t="s">
        <v>29</v>
      </c>
      <c r="AI6609" s="5" t="str">
        <f>IFERROR(VLOOKUP(DatosTransformados[[#This Row],[Preferred Contact Method Hidden]],Tabla3[#All],2,FALSE),DatosTransformados[[#This Row],[Preferred Contact Method Hidden]])</f>
        <v>Email</v>
      </c>
      <c r="AJ6609" s="5" t="str">
        <f>VLOOKUP(DatosTransformados[[#This Row],[Applied Discount Hidden]],Tabla3[#All],2,FALSE)</f>
        <v>No</v>
      </c>
      <c r="AK6609" s="5" t="b">
        <v>0</v>
      </c>
    </row>
    <row r="6610" spans="1:37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">
        <v>21</v>
      </c>
      <c r="O66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0" s="2" t="s">
        <v>21</v>
      </c>
      <c r="Q6610" s="2">
        <v>0</v>
      </c>
      <c r="R6610" s="2" t="s">
        <v>21</v>
      </c>
      <c r="S6610" s="2" t="s">
        <v>34</v>
      </c>
      <c r="T6610" s="2" t="s">
        <v>35</v>
      </c>
      <c r="U6610" s="2">
        <v>8</v>
      </c>
      <c r="V6610" s="2" t="str">
        <f>PROPER(DatosTransformados[[#This Row],[Payment Method Hidden]])</f>
        <v>Direct Debit</v>
      </c>
      <c r="W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610" s="2">
        <v>431</v>
      </c>
      <c r="Y6610" s="2"/>
      <c r="Z6610" s="2"/>
      <c r="AA6610" s="2" t="s">
        <v>2242</v>
      </c>
      <c r="AB6610" s="3">
        <f>DATEVALUE(DatosTransformados[[#This Row],[Contact Date Hidden]])</f>
        <v>44677</v>
      </c>
      <c r="AC6610" s="3">
        <v>45117</v>
      </c>
      <c r="AD6610" s="2" t="s">
        <v>28</v>
      </c>
      <c r="AE6610" s="2" t="str">
        <f>VLOOKUP(DatosTransformados[[#This Row],[Customer Segment Hidden]],Tabla3[#All],2,FALSE)</f>
        <v>High</v>
      </c>
      <c r="AF6610" s="11">
        <v>8.139682803938376</v>
      </c>
      <c r="AG6610" s="2">
        <v>10</v>
      </c>
      <c r="AH6610" s="2" t="s">
        <v>49</v>
      </c>
      <c r="AI6610" s="2" t="str">
        <f>IFERROR(VLOOKUP(DatosTransformados[[#This Row],[Preferred Contact Method Hidden]],Tabla3[#All],2,FALSE),DatosTransformados[[#This Row],[Preferred Contact Method Hidden]])</f>
        <v>Phone</v>
      </c>
      <c r="AJ6610" s="2" t="str">
        <f>VLOOKUP(DatosTransformados[[#This Row],[Applied Discount Hidden]],Tabla3[#All],2,FALSE)</f>
        <v>Yes</v>
      </c>
      <c r="AK6610" s="2" t="b">
        <v>1</v>
      </c>
    </row>
    <row r="6611" spans="1:37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">
        <v>21</v>
      </c>
      <c r="O661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1" s="5" t="s">
        <v>33</v>
      </c>
      <c r="Q6611" s="5">
        <v>2</v>
      </c>
      <c r="R6611" s="5" t="s">
        <v>33</v>
      </c>
      <c r="S6611" s="5" t="s">
        <v>52</v>
      </c>
      <c r="T6611" s="5" t="s">
        <v>25</v>
      </c>
      <c r="U6611" s="5">
        <v>19</v>
      </c>
      <c r="V6611" s="5" t="str">
        <f>PROPER(DatosTransformados[[#This Row],[Payment Method Hidden]])</f>
        <v>Credit Card</v>
      </c>
      <c r="W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X6611" s="5">
        <v>1099</v>
      </c>
      <c r="Y6611" s="5"/>
      <c r="Z6611" s="5"/>
      <c r="AA6611" s="5" t="s">
        <v>1071</v>
      </c>
      <c r="AB6611" s="6">
        <f>DATEVALUE(DatosTransformados[[#This Row],[Contact Date Hidden]])</f>
        <v>43903</v>
      </c>
      <c r="AC6611" s="6">
        <v>44904</v>
      </c>
      <c r="AD6611" s="5" t="s">
        <v>38</v>
      </c>
      <c r="AE6611" s="5" t="str">
        <f>VLOOKUP(DatosTransformados[[#This Row],[Customer Segment Hidden]],Tabla3[#All],2,FALSE)</f>
        <v>Low</v>
      </c>
      <c r="AF6611" s="12">
        <v>16.671264349754139</v>
      </c>
      <c r="AG6611" s="5">
        <v>0</v>
      </c>
      <c r="AH6611" s="5" t="s">
        <v>49</v>
      </c>
      <c r="AI6611" s="5" t="str">
        <f>IFERROR(VLOOKUP(DatosTransformados[[#This Row],[Preferred Contact Method Hidden]],Tabla3[#All],2,FALSE),DatosTransformados[[#This Row],[Preferred Contact Method Hidden]])</f>
        <v>Phone</v>
      </c>
      <c r="AJ6611" s="5" t="str">
        <f>VLOOKUP(DatosTransformados[[#This Row],[Applied Discount Hidden]],Tabla3[#All],2,FALSE)</f>
        <v>No</v>
      </c>
      <c r="AK6611" s="5" t="b">
        <v>0</v>
      </c>
    </row>
    <row r="6612" spans="1:37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">
        <v>21</v>
      </c>
      <c r="O661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2" s="2" t="s">
        <v>21</v>
      </c>
      <c r="Q6612" s="2">
        <v>0</v>
      </c>
      <c r="R6612" s="2" t="s">
        <v>21</v>
      </c>
      <c r="S6612" s="2" t="s">
        <v>24</v>
      </c>
      <c r="T6612" s="2" t="s">
        <v>117</v>
      </c>
      <c r="U6612" s="2">
        <v>38</v>
      </c>
      <c r="V6612" s="2" t="str">
        <f>PROPER(DatosTransformados[[#This Row],[Payment Method Hidden]])</f>
        <v>Direct Debit</v>
      </c>
      <c r="W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612" s="2">
        <v>305</v>
      </c>
      <c r="Y6612" s="2" t="s">
        <v>103</v>
      </c>
      <c r="Z6612" s="2" t="s">
        <v>104</v>
      </c>
      <c r="AA6612" s="2" t="s">
        <v>2183</v>
      </c>
      <c r="AB6612" s="3">
        <f>DATEVALUE(DatosTransformados[[#This Row],[Contact Date Hidden]])</f>
        <v>43907</v>
      </c>
      <c r="AC6612" s="3">
        <v>45264</v>
      </c>
      <c r="AD6612" s="2" t="s">
        <v>38</v>
      </c>
      <c r="AE6612" s="2" t="str">
        <f>VLOOKUP(DatosTransformados[[#This Row],[Customer Segment Hidden]],Tabla3[#All],2,FALSE)</f>
        <v>Low</v>
      </c>
      <c r="AF6612" s="11">
        <v>41.590515197563143</v>
      </c>
      <c r="AG6612" s="2">
        <v>0</v>
      </c>
      <c r="AH6612" s="2" t="s">
        <v>49</v>
      </c>
      <c r="AI6612" s="2" t="str">
        <f>IFERROR(VLOOKUP(DatosTransformados[[#This Row],[Preferred Contact Method Hidden]],Tabla3[#All],2,FALSE),DatosTransformados[[#This Row],[Preferred Contact Method Hidden]])</f>
        <v>Phone</v>
      </c>
      <c r="AJ6612" s="2" t="str">
        <f>VLOOKUP(DatosTransformados[[#This Row],[Applied Discount Hidden]],Tabla3[#All],2,FALSE)</f>
        <v>Yes</v>
      </c>
      <c r="AK6612" s="2" t="b">
        <v>1</v>
      </c>
    </row>
    <row r="6613" spans="1:37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">
        <v>21</v>
      </c>
      <c r="O661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3" s="5" t="s">
        <v>21</v>
      </c>
      <c r="Q6613" s="5">
        <v>0</v>
      </c>
      <c r="R6613" s="5" t="s">
        <v>21</v>
      </c>
      <c r="S6613" s="5" t="s">
        <v>24</v>
      </c>
      <c r="T6613" s="5" t="s">
        <v>35</v>
      </c>
      <c r="U6613" s="5">
        <v>58</v>
      </c>
      <c r="V6613" s="5" t="str">
        <f>PROPER(DatosTransformados[[#This Row],[Payment Method Hidden]])</f>
        <v>Direct Debit</v>
      </c>
      <c r="W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X6613" s="5">
        <v>2038</v>
      </c>
      <c r="Y6613" s="5" t="s">
        <v>42</v>
      </c>
      <c r="Z6613" s="5" t="s">
        <v>213</v>
      </c>
      <c r="AA6613" s="5" t="s">
        <v>8369</v>
      </c>
      <c r="AB6613" s="6">
        <f>DATEVALUE(DatosTransformados[[#This Row],[Contact Date Hidden]])</f>
        <v>44800</v>
      </c>
      <c r="AC6613" s="6">
        <v>44747</v>
      </c>
      <c r="AD6613" s="5" t="s">
        <v>44</v>
      </c>
      <c r="AE6613" s="5" t="str">
        <f>VLOOKUP(DatosTransformados[[#This Row],[Customer Segment Hidden]],Tabla3[#All],2,FALSE)</f>
        <v>Medium</v>
      </c>
      <c r="AF6613" s="12">
        <v>55.895849445116092</v>
      </c>
      <c r="AG6613" s="5">
        <v>0</v>
      </c>
      <c r="AH6613" s="5" t="s">
        <v>49</v>
      </c>
      <c r="AI6613" s="5" t="str">
        <f>IFERROR(VLOOKUP(DatosTransformados[[#This Row],[Preferred Contact Method Hidden]],Tabla3[#All],2,FALSE),DatosTransformados[[#This Row],[Preferred Contact Method Hidden]])</f>
        <v>Phone</v>
      </c>
      <c r="AJ6613" s="5" t="str">
        <f>VLOOKUP(DatosTransformados[[#This Row],[Applied Discount Hidden]],Tabla3[#All],2,FALSE)</f>
        <v>No</v>
      </c>
      <c r="AK6613" s="5" t="b">
        <v>0</v>
      </c>
    </row>
    <row r="6614" spans="1:37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">
        <v>33</v>
      </c>
      <c r="O661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4" s="2" t="s">
        <v>21</v>
      </c>
      <c r="Q6614" s="2">
        <v>0</v>
      </c>
      <c r="R6614" s="2" t="s">
        <v>33</v>
      </c>
      <c r="S6614" s="2" t="s">
        <v>24</v>
      </c>
      <c r="T6614" s="2" t="s">
        <v>117</v>
      </c>
      <c r="U6614" s="2">
        <v>49</v>
      </c>
      <c r="V6614" s="2" t="str">
        <f>PROPER(DatosTransformados[[#This Row],[Payment Method Hidden]])</f>
        <v>Direct Debit</v>
      </c>
      <c r="W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614" s="2">
        <v>1562</v>
      </c>
      <c r="Y6614" s="2" t="s">
        <v>103</v>
      </c>
      <c r="Z6614" s="2" t="s">
        <v>197</v>
      </c>
      <c r="AA6614" s="2" t="s">
        <v>3066</v>
      </c>
      <c r="AB6614" s="3">
        <f>DATEVALUE(DatosTransformados[[#This Row],[Contact Date Hidden]])</f>
        <v>44144</v>
      </c>
      <c r="AC6614" s="3">
        <v>44410</v>
      </c>
      <c r="AD6614" s="2" t="s">
        <v>44</v>
      </c>
      <c r="AE6614" s="2" t="str">
        <f>VLOOKUP(DatosTransformados[[#This Row],[Customer Segment Hidden]],Tabla3[#All],2,FALSE)</f>
        <v>Medium</v>
      </c>
      <c r="AF6614" s="11">
        <v>40.977895522813697</v>
      </c>
      <c r="AG6614" s="2">
        <v>8</v>
      </c>
      <c r="AH6614" s="2" t="s">
        <v>29</v>
      </c>
      <c r="AI6614" s="2" t="str">
        <f>IFERROR(VLOOKUP(DatosTransformados[[#This Row],[Preferred Contact Method Hidden]],Tabla3[#All],2,FALSE),DatosTransformados[[#This Row],[Preferred Contact Method Hidden]])</f>
        <v>Email</v>
      </c>
      <c r="AJ6614" s="2" t="str">
        <f>VLOOKUP(DatosTransformados[[#This Row],[Applied Discount Hidden]],Tabla3[#All],2,FALSE)</f>
        <v>Yes</v>
      </c>
      <c r="AK6614" s="2" t="b">
        <v>1</v>
      </c>
    </row>
    <row r="6615" spans="1:37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">
        <v>21</v>
      </c>
      <c r="O661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5" s="5" t="s">
        <v>33</v>
      </c>
      <c r="Q6615" s="5">
        <v>5</v>
      </c>
      <c r="R6615" s="5" t="s">
        <v>21</v>
      </c>
      <c r="S6615" s="5" t="s">
        <v>24</v>
      </c>
      <c r="T6615" s="5" t="s">
        <v>117</v>
      </c>
      <c r="U6615" s="5">
        <v>24</v>
      </c>
      <c r="V6615" s="5" t="str">
        <f>PROPER(DatosTransformados[[#This Row],[Payment Method Hidden]])</f>
        <v>Direct Debit</v>
      </c>
      <c r="W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615" s="5">
        <v>583</v>
      </c>
      <c r="Y6615" s="5"/>
      <c r="Z6615" s="5"/>
      <c r="AA6615" s="5" t="s">
        <v>9204</v>
      </c>
      <c r="AB6615" s="6">
        <f>DATEVALUE(DatosTransformados[[#This Row],[Contact Date Hidden]])</f>
        <v>44387</v>
      </c>
      <c r="AC6615" s="6">
        <v>44226</v>
      </c>
      <c r="AD6615" s="5" t="s">
        <v>44</v>
      </c>
      <c r="AE6615" s="5" t="str">
        <f>VLOOKUP(DatosTransformados[[#This Row],[Customer Segment Hidden]],Tabla3[#All],2,FALSE)</f>
        <v>Medium</v>
      </c>
      <c r="AF6615" s="12">
        <v>20.705316914249739</v>
      </c>
      <c r="AG6615" s="5">
        <v>1</v>
      </c>
      <c r="AH6615" s="5" t="s">
        <v>63</v>
      </c>
      <c r="AI6615" s="5" t="str">
        <f>IFERROR(VLOOKUP(DatosTransformados[[#This Row],[Preferred Contact Method Hidden]],Tabla3[#All],2,FALSE),DatosTransformados[[#This Row],[Preferred Contact Method Hidden]])</f>
        <v>SMS</v>
      </c>
      <c r="AJ6615" s="5" t="str">
        <f>VLOOKUP(DatosTransformados[[#This Row],[Applied Discount Hidden]],Tabla3[#All],2,FALSE)</f>
        <v>No</v>
      </c>
      <c r="AK6615" s="5" t="b">
        <v>0</v>
      </c>
    </row>
    <row r="6616" spans="1:37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">
        <v>21</v>
      </c>
      <c r="O66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6" s="2" t="s">
        <v>33</v>
      </c>
      <c r="Q6616" s="2">
        <v>3</v>
      </c>
      <c r="R6616" s="2" t="s">
        <v>33</v>
      </c>
      <c r="S6616" s="2" t="s">
        <v>24</v>
      </c>
      <c r="T6616" s="2" t="s">
        <v>35</v>
      </c>
      <c r="U6616" s="2">
        <v>44</v>
      </c>
      <c r="V6616" s="2" t="str">
        <f>PROPER(DatosTransformados[[#This Row],[Payment Method Hidden]])</f>
        <v>Direct Debit</v>
      </c>
      <c r="W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616" s="2">
        <v>536</v>
      </c>
      <c r="Y6616" s="2"/>
      <c r="Z6616" s="2"/>
      <c r="AA6616" s="2" t="s">
        <v>9206</v>
      </c>
      <c r="AB6616" s="3">
        <f>DATEVALUE(DatosTransformados[[#This Row],[Contact Date Hidden]])</f>
        <v>44081</v>
      </c>
      <c r="AC6616" s="3">
        <v>45042</v>
      </c>
      <c r="AD6616" s="2" t="s">
        <v>38</v>
      </c>
      <c r="AE6616" s="2" t="str">
        <f>VLOOKUP(DatosTransformados[[#This Row],[Customer Segment Hidden]],Tabla3[#All],2,FALSE)</f>
        <v>Low</v>
      </c>
      <c r="AF6616" s="11">
        <v>40.166529912946999</v>
      </c>
      <c r="AG6616" s="2">
        <v>6</v>
      </c>
      <c r="AH6616" s="2" t="s">
        <v>63</v>
      </c>
      <c r="AI6616" s="2" t="str">
        <f>IFERROR(VLOOKUP(DatosTransformados[[#This Row],[Preferred Contact Method Hidden]],Tabla3[#All],2,FALSE),DatosTransformados[[#This Row],[Preferred Contact Method Hidden]])</f>
        <v>SMS</v>
      </c>
      <c r="AJ6616" s="2" t="str">
        <f>VLOOKUP(DatosTransformados[[#This Row],[Applied Discount Hidden]],Tabla3[#All],2,FALSE)</f>
        <v>No</v>
      </c>
      <c r="AK6616" s="2" t="b">
        <v>0</v>
      </c>
    </row>
    <row r="6617" spans="1:37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">
        <v>21</v>
      </c>
      <c r="O66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7" s="5" t="s">
        <v>21</v>
      </c>
      <c r="Q6617" s="5">
        <v>0</v>
      </c>
      <c r="R6617" s="5" t="s">
        <v>33</v>
      </c>
      <c r="S6617" s="5" t="s">
        <v>34</v>
      </c>
      <c r="T6617" s="5" t="s">
        <v>25</v>
      </c>
      <c r="U6617" s="5">
        <v>28</v>
      </c>
      <c r="V6617" s="5" t="str">
        <f>PROPER(DatosTransformados[[#This Row],[Payment Method Hidden]])</f>
        <v>Credit Card</v>
      </c>
      <c r="W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617" s="5">
        <v>1223</v>
      </c>
      <c r="Y6617" s="5" t="s">
        <v>42</v>
      </c>
      <c r="Z6617" s="5" t="s">
        <v>359</v>
      </c>
      <c r="AA6617" s="5" t="s">
        <v>4500</v>
      </c>
      <c r="AB6617" s="6">
        <f>DATEVALUE(DatosTransformados[[#This Row],[Contact Date Hidden]])</f>
        <v>44663</v>
      </c>
      <c r="AC6617" s="6">
        <v>44895</v>
      </c>
      <c r="AD6617" s="5" t="s">
        <v>28</v>
      </c>
      <c r="AE6617" s="5" t="str">
        <f>VLOOKUP(DatosTransformados[[#This Row],[Customer Segment Hidden]],Tabla3[#All],2,FALSE)</f>
        <v>High</v>
      </c>
      <c r="AF6617" s="12">
        <v>23.285804237783541</v>
      </c>
      <c r="AG6617" s="5">
        <v>6</v>
      </c>
      <c r="AH6617" s="5" t="s">
        <v>29</v>
      </c>
      <c r="AI6617" s="5" t="str">
        <f>IFERROR(VLOOKUP(DatosTransformados[[#This Row],[Preferred Contact Method Hidden]],Tabla3[#All],2,FALSE),DatosTransformados[[#This Row],[Preferred Contact Method Hidden]])</f>
        <v>Email</v>
      </c>
      <c r="AJ6617" s="5" t="str">
        <f>VLOOKUP(DatosTransformados[[#This Row],[Applied Discount Hidden]],Tabla3[#All],2,FALSE)</f>
        <v>Yes</v>
      </c>
      <c r="AK6617" s="5" t="b">
        <v>1</v>
      </c>
    </row>
    <row r="6618" spans="1:37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">
        <v>33</v>
      </c>
      <c r="O6618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6618" s="2" t="s">
        <v>21</v>
      </c>
      <c r="Q6618" s="2">
        <v>0</v>
      </c>
      <c r="R6618" s="2" t="s">
        <v>21</v>
      </c>
      <c r="S6618" s="2" t="s">
        <v>24</v>
      </c>
      <c r="T6618" s="2" t="s">
        <v>169</v>
      </c>
      <c r="U6618" s="2">
        <v>22</v>
      </c>
      <c r="V6618" s="2" t="str">
        <f>PROPER(DatosTransformados[[#This Row],[Payment Method Hidden]])</f>
        <v>Paper Check</v>
      </c>
      <c r="W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618" s="2">
        <v>22</v>
      </c>
      <c r="Y6618" s="2"/>
      <c r="Z6618" s="2"/>
      <c r="AA6618" s="2" t="s">
        <v>9209</v>
      </c>
      <c r="AB6618" s="3">
        <f>DATEVALUE(DatosTransformados[[#This Row],[Contact Date Hidden]])</f>
        <v>44972</v>
      </c>
      <c r="AC6618" s="3">
        <v>44237</v>
      </c>
      <c r="AD6618" s="2" t="s">
        <v>38</v>
      </c>
      <c r="AE6618" s="2" t="str">
        <f>VLOOKUP(DatosTransformados[[#This Row],[Customer Segment Hidden]],Tabla3[#All],2,FALSE)</f>
        <v>Low</v>
      </c>
      <c r="AF6618" s="11">
        <v>20.409944222298058</v>
      </c>
      <c r="AG6618" s="2">
        <v>9</v>
      </c>
      <c r="AH6618" s="2" t="s">
        <v>49</v>
      </c>
      <c r="AI6618" s="2" t="str">
        <f>IFERROR(VLOOKUP(DatosTransformados[[#This Row],[Preferred Contact Method Hidden]],Tabla3[#All],2,FALSE),DatosTransformados[[#This Row],[Preferred Contact Method Hidden]])</f>
        <v>Phone</v>
      </c>
      <c r="AJ6618" s="2" t="str">
        <f>VLOOKUP(DatosTransformados[[#This Row],[Applied Discount Hidden]],Tabla3[#All],2,FALSE)</f>
        <v>Yes</v>
      </c>
      <c r="AK6618" s="2" t="b">
        <v>1</v>
      </c>
    </row>
    <row r="6619" spans="1:37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">
        <v>21</v>
      </c>
      <c r="O66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19" s="5" t="s">
        <v>21</v>
      </c>
      <c r="Q6619" s="5">
        <v>0</v>
      </c>
      <c r="R6619" s="5" t="s">
        <v>21</v>
      </c>
      <c r="S6619" s="5" t="s">
        <v>24</v>
      </c>
      <c r="T6619" s="5" t="s">
        <v>117</v>
      </c>
      <c r="U6619" s="5">
        <v>30</v>
      </c>
      <c r="V6619" s="5" t="str">
        <f>PROPER(DatosTransformados[[#This Row],[Payment Method Hidden]])</f>
        <v>Direct Debit</v>
      </c>
      <c r="W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619" s="5">
        <v>256</v>
      </c>
      <c r="Y6619" s="5"/>
      <c r="Z6619" s="5"/>
      <c r="AA6619" s="5" t="s">
        <v>9211</v>
      </c>
      <c r="AB6619" s="6">
        <f>DATEVALUE(DatosTransformados[[#This Row],[Contact Date Hidden]])</f>
        <v>44891</v>
      </c>
      <c r="AC6619" s="6">
        <v>44156</v>
      </c>
      <c r="AD6619" s="5" t="s">
        <v>44</v>
      </c>
      <c r="AE6619" s="5" t="str">
        <f>VLOOKUP(DatosTransformados[[#This Row],[Customer Segment Hidden]],Tabla3[#All],2,FALSE)</f>
        <v>Medium</v>
      </c>
      <c r="AF6619" s="12">
        <v>34.430062848011588</v>
      </c>
      <c r="AG6619" s="5">
        <v>4</v>
      </c>
      <c r="AH6619" s="5" t="s">
        <v>29</v>
      </c>
      <c r="AI6619" s="5" t="str">
        <f>IFERROR(VLOOKUP(DatosTransformados[[#This Row],[Preferred Contact Method Hidden]],Tabla3[#All],2,FALSE),DatosTransformados[[#This Row],[Preferred Contact Method Hidden]])</f>
        <v>Email</v>
      </c>
      <c r="AJ6619" s="5" t="str">
        <f>VLOOKUP(DatosTransformados[[#This Row],[Applied Discount Hidden]],Tabla3[#All],2,FALSE)</f>
        <v>No</v>
      </c>
      <c r="AK6619" s="5" t="b">
        <v>0</v>
      </c>
    </row>
    <row r="6620" spans="1:37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">
        <v>21</v>
      </c>
      <c r="O66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0" s="2" t="s">
        <v>21</v>
      </c>
      <c r="Q6620" s="2">
        <v>0</v>
      </c>
      <c r="R6620" s="2" t="s">
        <v>21</v>
      </c>
      <c r="S6620" s="2" t="s">
        <v>24</v>
      </c>
      <c r="T6620" s="2" t="s">
        <v>35</v>
      </c>
      <c r="U6620" s="2">
        <v>50</v>
      </c>
      <c r="V6620" s="2" t="str">
        <f>PROPER(DatosTransformados[[#This Row],[Payment Method Hidden]])</f>
        <v>Direct Debit</v>
      </c>
      <c r="W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620" s="2">
        <v>50</v>
      </c>
      <c r="Y6620" s="2" t="s">
        <v>42</v>
      </c>
      <c r="Z6620" s="2" t="s">
        <v>184</v>
      </c>
      <c r="AA6620" s="2" t="s">
        <v>5173</v>
      </c>
      <c r="AB6620" s="3">
        <f>DATEVALUE(DatosTransformados[[#This Row],[Contact Date Hidden]])</f>
        <v>45017</v>
      </c>
      <c r="AC6620" s="3">
        <v>44595</v>
      </c>
      <c r="AD6620" s="2" t="s">
        <v>44</v>
      </c>
      <c r="AE6620" s="2" t="str">
        <f>VLOOKUP(DatosTransformados[[#This Row],[Customer Segment Hidden]],Tabla3[#All],2,FALSE)</f>
        <v>Medium</v>
      </c>
      <c r="AF6620" s="11">
        <v>54.742990364022667</v>
      </c>
      <c r="AG6620" s="2">
        <v>0</v>
      </c>
      <c r="AH6620" s="2" t="s">
        <v>63</v>
      </c>
      <c r="AI6620" s="2" t="str">
        <f>IFERROR(VLOOKUP(DatosTransformados[[#This Row],[Preferred Contact Method Hidden]],Tabla3[#All],2,FALSE),DatosTransformados[[#This Row],[Preferred Contact Method Hidden]])</f>
        <v>SMS</v>
      </c>
      <c r="AJ6620" s="2" t="str">
        <f>VLOOKUP(DatosTransformados[[#This Row],[Applied Discount Hidden]],Tabla3[#All],2,FALSE)</f>
        <v>No</v>
      </c>
      <c r="AK6620" s="2" t="b">
        <v>0</v>
      </c>
    </row>
    <row r="6621" spans="1:37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">
        <v>21</v>
      </c>
      <c r="O66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1" s="5" t="s">
        <v>21</v>
      </c>
      <c r="Q6621" s="5">
        <v>0</v>
      </c>
      <c r="R6621" s="5" t="s">
        <v>21</v>
      </c>
      <c r="S6621" s="5" t="s">
        <v>34</v>
      </c>
      <c r="T6621" s="5" t="s">
        <v>117</v>
      </c>
      <c r="U6621" s="5">
        <v>14</v>
      </c>
      <c r="V6621" s="5" t="str">
        <f>PROPER(DatosTransformados[[#This Row],[Payment Method Hidden]])</f>
        <v>Direct Debit</v>
      </c>
      <c r="W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6621" s="5">
        <v>327</v>
      </c>
      <c r="Y6621" s="5"/>
      <c r="Z6621" s="5"/>
      <c r="AA6621" s="5" t="s">
        <v>2467</v>
      </c>
      <c r="AB6621" s="6">
        <f>DATEVALUE(DatosTransformados[[#This Row],[Contact Date Hidden]])</f>
        <v>45114</v>
      </c>
      <c r="AC6621" s="6">
        <v>43861</v>
      </c>
      <c r="AD6621" s="5" t="s">
        <v>28</v>
      </c>
      <c r="AE6621" s="5" t="str">
        <f>VLOOKUP(DatosTransformados[[#This Row],[Customer Segment Hidden]],Tabla3[#All],2,FALSE)</f>
        <v>High</v>
      </c>
      <c r="AF6621" s="12">
        <v>16.314908477181412</v>
      </c>
      <c r="AG6621" s="5">
        <v>0</v>
      </c>
      <c r="AH6621" s="5" t="s">
        <v>29</v>
      </c>
      <c r="AI6621" s="5" t="str">
        <f>IFERROR(VLOOKUP(DatosTransformados[[#This Row],[Preferred Contact Method Hidden]],Tabla3[#All],2,FALSE),DatosTransformados[[#This Row],[Preferred Contact Method Hidden]])</f>
        <v>Email</v>
      </c>
      <c r="AJ6621" s="5" t="str">
        <f>VLOOKUP(DatosTransformados[[#This Row],[Applied Discount Hidden]],Tabla3[#All],2,FALSE)</f>
        <v>Yes</v>
      </c>
      <c r="AK6621" s="5" t="b">
        <v>1</v>
      </c>
    </row>
    <row r="6622" spans="1:37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">
        <v>21</v>
      </c>
      <c r="O66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2" s="2" t="s">
        <v>33</v>
      </c>
      <c r="Q6622" s="2">
        <v>2</v>
      </c>
      <c r="R6622" s="2" t="s">
        <v>21</v>
      </c>
      <c r="S6622" s="2" t="s">
        <v>24</v>
      </c>
      <c r="T6622" s="2" t="s">
        <v>117</v>
      </c>
      <c r="U6622" s="2">
        <v>43</v>
      </c>
      <c r="V6622" s="2" t="str">
        <f>PROPER(DatosTransformados[[#This Row],[Payment Method Hidden]])</f>
        <v>Direct Debit</v>
      </c>
      <c r="W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6622" s="2">
        <v>1344</v>
      </c>
      <c r="Y6622" s="2"/>
      <c r="Z6622" s="2"/>
      <c r="AA6622" s="2" t="s">
        <v>615</v>
      </c>
      <c r="AB6622" s="3">
        <f>DATEVALUE(DatosTransformados[[#This Row],[Contact Date Hidden]])</f>
        <v>44878</v>
      </c>
      <c r="AC6622" s="3">
        <v>45225</v>
      </c>
      <c r="AD6622" s="2" t="s">
        <v>38</v>
      </c>
      <c r="AE6622" s="2" t="str">
        <f>VLOOKUP(DatosTransformados[[#This Row],[Customer Segment Hidden]],Tabla3[#All],2,FALSE)</f>
        <v>Low</v>
      </c>
      <c r="AF6622" s="11">
        <v>37.7831359759017</v>
      </c>
      <c r="AG6622" s="2">
        <v>10</v>
      </c>
      <c r="AH6622" s="2" t="s">
        <v>63</v>
      </c>
      <c r="AI6622" s="2" t="str">
        <f>IFERROR(VLOOKUP(DatosTransformados[[#This Row],[Preferred Contact Method Hidden]],Tabla3[#All],2,FALSE),DatosTransformados[[#This Row],[Preferred Contact Method Hidden]])</f>
        <v>SMS</v>
      </c>
      <c r="AJ6622" s="2" t="str">
        <f>VLOOKUP(DatosTransformados[[#This Row],[Applied Discount Hidden]],Tabla3[#All],2,FALSE)</f>
        <v>Yes</v>
      </c>
      <c r="AK6622" s="2" t="b">
        <v>1</v>
      </c>
    </row>
    <row r="6623" spans="1:37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">
        <v>21</v>
      </c>
      <c r="O66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3" s="5" t="s">
        <v>33</v>
      </c>
      <c r="Q6623" s="5">
        <v>4</v>
      </c>
      <c r="R6623" s="5" t="s">
        <v>21</v>
      </c>
      <c r="S6623" s="5" t="s">
        <v>52</v>
      </c>
      <c r="T6623" s="5" t="s">
        <v>123</v>
      </c>
      <c r="U6623" s="5">
        <v>35</v>
      </c>
      <c r="V6623" s="5" t="str">
        <f>PROPER(DatosTransformados[[#This Row],[Payment Method Hidden]])</f>
        <v>Credit Card</v>
      </c>
      <c r="W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623" s="5">
        <v>2359</v>
      </c>
      <c r="Y6623" s="5"/>
      <c r="Z6623" s="5"/>
      <c r="AA6623" s="5" t="s">
        <v>1559</v>
      </c>
      <c r="AB6623" s="6">
        <f>DATEVALUE(DatosTransformados[[#This Row],[Contact Date Hidden]])</f>
        <v>45168</v>
      </c>
      <c r="AC6623" s="6">
        <v>44616</v>
      </c>
      <c r="AD6623" s="5" t="s">
        <v>28</v>
      </c>
      <c r="AE6623" s="5" t="str">
        <f>VLOOKUP(DatosTransformados[[#This Row],[Customer Segment Hidden]],Tabla3[#All],2,FALSE)</f>
        <v>High</v>
      </c>
      <c r="AF6623" s="12">
        <v>35.822567924165988</v>
      </c>
      <c r="AG6623" s="5">
        <v>3</v>
      </c>
      <c r="AH6623" s="5" t="s">
        <v>63</v>
      </c>
      <c r="AI6623" s="5" t="str">
        <f>IFERROR(VLOOKUP(DatosTransformados[[#This Row],[Preferred Contact Method Hidden]],Tabla3[#All],2,FALSE),DatosTransformados[[#This Row],[Preferred Contact Method Hidden]])</f>
        <v>SMS</v>
      </c>
      <c r="AJ6623" s="5" t="str">
        <f>VLOOKUP(DatosTransformados[[#This Row],[Applied Discount Hidden]],Tabla3[#All],2,FALSE)</f>
        <v>Yes</v>
      </c>
      <c r="AK6623" s="5" t="b">
        <v>1</v>
      </c>
    </row>
    <row r="6624" spans="1:37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">
        <v>21</v>
      </c>
      <c r="O66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4" s="2" t="s">
        <v>21</v>
      </c>
      <c r="Q6624" s="2">
        <v>0</v>
      </c>
      <c r="R6624" s="2" t="s">
        <v>21</v>
      </c>
      <c r="S6624" s="2" t="s">
        <v>24</v>
      </c>
      <c r="T6624" s="2" t="s">
        <v>35</v>
      </c>
      <c r="U6624" s="2">
        <v>18</v>
      </c>
      <c r="V6624" s="2" t="str">
        <f>PROPER(DatosTransformados[[#This Row],[Payment Method Hidden]])</f>
        <v>Direct Debit</v>
      </c>
      <c r="W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X6624" s="2">
        <v>393</v>
      </c>
      <c r="Y6624" s="2"/>
      <c r="Z6624" s="2"/>
      <c r="AA6624" s="2" t="s">
        <v>9217</v>
      </c>
      <c r="AB6624" s="3">
        <f>DATEVALUE(DatosTransformados[[#This Row],[Contact Date Hidden]])</f>
        <v>44298</v>
      </c>
      <c r="AC6624" s="3">
        <v>43976</v>
      </c>
      <c r="AD6624" s="2" t="s">
        <v>28</v>
      </c>
      <c r="AE6624" s="2" t="str">
        <f>VLOOKUP(DatosTransformados[[#This Row],[Customer Segment Hidden]],Tabla3[#All],2,FALSE)</f>
        <v>High</v>
      </c>
      <c r="AF6624" s="11">
        <v>15.78171216895795</v>
      </c>
      <c r="AG6624" s="2">
        <v>4</v>
      </c>
      <c r="AH6624" s="2" t="s">
        <v>63</v>
      </c>
      <c r="AI6624" s="2" t="str">
        <f>IFERROR(VLOOKUP(DatosTransformados[[#This Row],[Preferred Contact Method Hidden]],Tabla3[#All],2,FALSE),DatosTransformados[[#This Row],[Preferred Contact Method Hidden]])</f>
        <v>SMS</v>
      </c>
      <c r="AJ6624" s="2" t="str">
        <f>VLOOKUP(DatosTransformados[[#This Row],[Applied Discount Hidden]],Tabla3[#All],2,FALSE)</f>
        <v>Yes</v>
      </c>
      <c r="AK6624" s="2" t="b">
        <v>1</v>
      </c>
    </row>
    <row r="6625" spans="1:37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">
        <v>21</v>
      </c>
      <c r="O66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5" s="5" t="s">
        <v>21</v>
      </c>
      <c r="Q6625" s="5">
        <v>0</v>
      </c>
      <c r="R6625" s="5" t="s">
        <v>21</v>
      </c>
      <c r="S6625" s="5" t="s">
        <v>24</v>
      </c>
      <c r="T6625" s="5" t="s">
        <v>123</v>
      </c>
      <c r="U6625" s="5">
        <v>39</v>
      </c>
      <c r="V6625" s="5" t="str">
        <f>PROPER(DatosTransformados[[#This Row],[Payment Method Hidden]])</f>
        <v>Credit Card</v>
      </c>
      <c r="W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X6625" s="5">
        <v>895</v>
      </c>
      <c r="Y6625" s="5"/>
      <c r="Z6625" s="5"/>
      <c r="AA6625" s="5" t="s">
        <v>1995</v>
      </c>
      <c r="AB6625" s="6">
        <f>DATEVALUE(DatosTransformados[[#This Row],[Contact Date Hidden]])</f>
        <v>44164</v>
      </c>
      <c r="AC6625" s="6">
        <v>45256</v>
      </c>
      <c r="AD6625" s="5" t="s">
        <v>44</v>
      </c>
      <c r="AE6625" s="5" t="str">
        <f>VLOOKUP(DatosTransformados[[#This Row],[Customer Segment Hidden]],Tabla3[#All],2,FALSE)</f>
        <v>Medium</v>
      </c>
      <c r="AF6625" s="12">
        <v>33.926389061054103</v>
      </c>
      <c r="AG6625" s="5">
        <v>7</v>
      </c>
      <c r="AH6625" s="5" t="s">
        <v>63</v>
      </c>
      <c r="AI6625" s="5" t="str">
        <f>IFERROR(VLOOKUP(DatosTransformados[[#This Row],[Preferred Contact Method Hidden]],Tabla3[#All],2,FALSE),DatosTransformados[[#This Row],[Preferred Contact Method Hidden]])</f>
        <v>SMS</v>
      </c>
      <c r="AJ6625" s="5" t="str">
        <f>VLOOKUP(DatosTransformados[[#This Row],[Applied Discount Hidden]],Tabla3[#All],2,FALSE)</f>
        <v>No</v>
      </c>
      <c r="AK6625" s="5" t="b">
        <v>0</v>
      </c>
    </row>
    <row r="6626" spans="1:37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">
        <v>21</v>
      </c>
      <c r="O66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6" s="2" t="s">
        <v>33</v>
      </c>
      <c r="Q6626" s="2">
        <v>2</v>
      </c>
      <c r="R6626" s="2" t="s">
        <v>21</v>
      </c>
      <c r="S6626" s="2" t="s">
        <v>34</v>
      </c>
      <c r="T6626" s="2" t="s">
        <v>123</v>
      </c>
      <c r="U6626" s="2">
        <v>37</v>
      </c>
      <c r="V6626" s="2" t="str">
        <f>PROPER(DatosTransformados[[#This Row],[Payment Method Hidden]])</f>
        <v>Credit Card</v>
      </c>
      <c r="W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626" s="2">
        <v>582</v>
      </c>
      <c r="Y6626" s="2"/>
      <c r="Z6626" s="2"/>
      <c r="AA6626" s="2" t="s">
        <v>8481</v>
      </c>
      <c r="AB6626" s="3">
        <f>DATEVALUE(DatosTransformados[[#This Row],[Contact Date Hidden]])</f>
        <v>44812</v>
      </c>
      <c r="AC6626" s="3">
        <v>44061</v>
      </c>
      <c r="AD6626" s="2" t="s">
        <v>44</v>
      </c>
      <c r="AE6626" s="2" t="str">
        <f>VLOOKUP(DatosTransformados[[#This Row],[Customer Segment Hidden]],Tabla3[#All],2,FALSE)</f>
        <v>Medium</v>
      </c>
      <c r="AF6626" s="11">
        <v>32.064552922160182</v>
      </c>
      <c r="AG6626" s="2">
        <v>4</v>
      </c>
      <c r="AH6626" s="2" t="s">
        <v>29</v>
      </c>
      <c r="AI6626" s="2" t="str">
        <f>IFERROR(VLOOKUP(DatosTransformados[[#This Row],[Preferred Contact Method Hidden]],Tabla3[#All],2,FALSE),DatosTransformados[[#This Row],[Preferred Contact Method Hidden]])</f>
        <v>Email</v>
      </c>
      <c r="AJ6626" s="2" t="str">
        <f>VLOOKUP(DatosTransformados[[#This Row],[Applied Discount Hidden]],Tabla3[#All],2,FALSE)</f>
        <v>Yes</v>
      </c>
      <c r="AK6626" s="2" t="b">
        <v>1</v>
      </c>
    </row>
    <row r="6627" spans="1:37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">
        <v>33</v>
      </c>
      <c r="O66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7" s="5" t="s">
        <v>33</v>
      </c>
      <c r="Q6627" s="5">
        <v>3</v>
      </c>
      <c r="R6627" s="5" t="s">
        <v>21</v>
      </c>
      <c r="S6627" s="5" t="s">
        <v>52</v>
      </c>
      <c r="T6627" s="5" t="s">
        <v>123</v>
      </c>
      <c r="U6627" s="5">
        <v>21</v>
      </c>
      <c r="V6627" s="5" t="str">
        <f>PROPER(DatosTransformados[[#This Row],[Payment Method Hidden]])</f>
        <v>Credit Card</v>
      </c>
      <c r="W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627" s="5">
        <v>1183</v>
      </c>
      <c r="Y6627" s="5"/>
      <c r="Z6627" s="5"/>
      <c r="AA6627" s="5" t="s">
        <v>6409</v>
      </c>
      <c r="AB6627" s="6">
        <f>DATEVALUE(DatosTransformados[[#This Row],[Contact Date Hidden]])</f>
        <v>44523</v>
      </c>
      <c r="AC6627" s="6">
        <v>45064</v>
      </c>
      <c r="AD6627" s="5" t="s">
        <v>28</v>
      </c>
      <c r="AE6627" s="5" t="str">
        <f>VLOOKUP(DatosTransformados[[#This Row],[Customer Segment Hidden]],Tabla3[#All],2,FALSE)</f>
        <v>High</v>
      </c>
      <c r="AF6627" s="12">
        <v>17.251905205267171</v>
      </c>
      <c r="AG6627" s="5">
        <v>4</v>
      </c>
      <c r="AH6627" s="5" t="s">
        <v>63</v>
      </c>
      <c r="AI6627" s="5" t="str">
        <f>IFERROR(VLOOKUP(DatosTransformados[[#This Row],[Preferred Contact Method Hidden]],Tabla3[#All],2,FALSE),DatosTransformados[[#This Row],[Preferred Contact Method Hidden]])</f>
        <v>SMS</v>
      </c>
      <c r="AJ6627" s="5" t="str">
        <f>VLOOKUP(DatosTransformados[[#This Row],[Applied Discount Hidden]],Tabla3[#All],2,FALSE)</f>
        <v>Yes</v>
      </c>
      <c r="AK6627" s="5" t="b">
        <v>1</v>
      </c>
    </row>
    <row r="6628" spans="1:37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">
        <v>21</v>
      </c>
      <c r="O66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8" s="2" t="s">
        <v>21</v>
      </c>
      <c r="Q6628" s="2">
        <v>0</v>
      </c>
      <c r="R6628" s="2" t="s">
        <v>21</v>
      </c>
      <c r="S6628" s="2" t="s">
        <v>24</v>
      </c>
      <c r="T6628" s="2" t="s">
        <v>117</v>
      </c>
      <c r="U6628" s="2">
        <v>11</v>
      </c>
      <c r="V6628" s="2" t="str">
        <f>PROPER(DatosTransformados[[#This Row],[Payment Method Hidden]])</f>
        <v>Direct Debit</v>
      </c>
      <c r="W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628" s="2">
        <v>341</v>
      </c>
      <c r="Y6628" s="2"/>
      <c r="Z6628" s="2"/>
      <c r="AA6628" s="2" t="s">
        <v>3925</v>
      </c>
      <c r="AB6628" s="3">
        <f>DATEVALUE(DatosTransformados[[#This Row],[Contact Date Hidden]])</f>
        <v>44399</v>
      </c>
      <c r="AC6628" s="3">
        <v>43935</v>
      </c>
      <c r="AD6628" s="2" t="s">
        <v>28</v>
      </c>
      <c r="AE6628" s="2" t="str">
        <f>VLOOKUP(DatosTransformados[[#This Row],[Customer Segment Hidden]],Tabla3[#All],2,FALSE)</f>
        <v>High</v>
      </c>
      <c r="AF6628" s="11">
        <v>9.1709663486675534</v>
      </c>
      <c r="AG6628" s="2">
        <v>9</v>
      </c>
      <c r="AH6628" s="2" t="s">
        <v>29</v>
      </c>
      <c r="AI6628" s="2" t="str">
        <f>IFERROR(VLOOKUP(DatosTransformados[[#This Row],[Preferred Contact Method Hidden]],Tabla3[#All],2,FALSE),DatosTransformados[[#This Row],[Preferred Contact Method Hidden]])</f>
        <v>Email</v>
      </c>
      <c r="AJ6628" s="2" t="str">
        <f>VLOOKUP(DatosTransformados[[#This Row],[Applied Discount Hidden]],Tabla3[#All],2,FALSE)</f>
        <v>Yes</v>
      </c>
      <c r="AK6628" s="2" t="b">
        <v>1</v>
      </c>
    </row>
    <row r="6629" spans="1:37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">
        <v>21</v>
      </c>
      <c r="O66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29" s="5" t="s">
        <v>21</v>
      </c>
      <c r="Q6629" s="5">
        <v>0</v>
      </c>
      <c r="R6629" s="5" t="s">
        <v>21</v>
      </c>
      <c r="S6629" s="5" t="s">
        <v>24</v>
      </c>
      <c r="T6629" s="5" t="s">
        <v>35</v>
      </c>
      <c r="U6629" s="5">
        <v>48</v>
      </c>
      <c r="V6629" s="5" t="str">
        <f>PROPER(DatosTransformados[[#This Row],[Payment Method Hidden]])</f>
        <v>Direct Debit</v>
      </c>
      <c r="W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X6629" s="5">
        <v>92</v>
      </c>
      <c r="Y6629" s="5"/>
      <c r="Z6629" s="5"/>
      <c r="AA6629" s="5" t="s">
        <v>395</v>
      </c>
      <c r="AB6629" s="6">
        <f>DATEVALUE(DatosTransformados[[#This Row],[Contact Date Hidden]])</f>
        <v>45210</v>
      </c>
      <c r="AC6629" s="6">
        <v>44757</v>
      </c>
      <c r="AD6629" s="5" t="s">
        <v>44</v>
      </c>
      <c r="AE6629" s="5" t="str">
        <f>VLOOKUP(DatosTransformados[[#This Row],[Customer Segment Hidden]],Tabla3[#All],2,FALSE)</f>
        <v>Medium</v>
      </c>
      <c r="AF6629" s="12">
        <v>51.274282975468267</v>
      </c>
      <c r="AG6629" s="5">
        <v>6</v>
      </c>
      <c r="AH6629" s="5" t="s">
        <v>63</v>
      </c>
      <c r="AI6629" s="5" t="str">
        <f>IFERROR(VLOOKUP(DatosTransformados[[#This Row],[Preferred Contact Method Hidden]],Tabla3[#All],2,FALSE),DatosTransformados[[#This Row],[Preferred Contact Method Hidden]])</f>
        <v>SMS</v>
      </c>
      <c r="AJ6629" s="5" t="str">
        <f>VLOOKUP(DatosTransformados[[#This Row],[Applied Discount Hidden]],Tabla3[#All],2,FALSE)</f>
        <v>No</v>
      </c>
      <c r="AK6629" s="5" t="b">
        <v>0</v>
      </c>
    </row>
    <row r="6630" spans="1:37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">
        <v>21</v>
      </c>
      <c r="O66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0" s="2" t="s">
        <v>33</v>
      </c>
      <c r="Q6630" s="2">
        <v>6</v>
      </c>
      <c r="R6630" s="2" t="s">
        <v>33</v>
      </c>
      <c r="S6630" s="2" t="s">
        <v>52</v>
      </c>
      <c r="T6630" s="2" t="s">
        <v>123</v>
      </c>
      <c r="U6630" s="2">
        <v>44</v>
      </c>
      <c r="V6630" s="2" t="str">
        <f>PROPER(DatosTransformados[[#This Row],[Payment Method Hidden]])</f>
        <v>Credit Card</v>
      </c>
      <c r="W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630" s="2">
        <v>3128</v>
      </c>
      <c r="Y6630" s="2"/>
      <c r="Z6630" s="2"/>
      <c r="AA6630" s="2" t="s">
        <v>9224</v>
      </c>
      <c r="AB6630" s="3">
        <f>DATEVALUE(DatosTransformados[[#This Row],[Contact Date Hidden]])</f>
        <v>43966</v>
      </c>
      <c r="AC6630" s="3">
        <v>44171</v>
      </c>
      <c r="AD6630" s="2" t="s">
        <v>44</v>
      </c>
      <c r="AE6630" s="2" t="str">
        <f>VLOOKUP(DatosTransformados[[#This Row],[Customer Segment Hidden]],Tabla3[#All],2,FALSE)</f>
        <v>Medium</v>
      </c>
      <c r="AF6630" s="11">
        <v>37.258657079257922</v>
      </c>
      <c r="AG6630" s="2">
        <v>10</v>
      </c>
      <c r="AH6630" s="2" t="s">
        <v>49</v>
      </c>
      <c r="AI6630" s="2" t="str">
        <f>IFERROR(VLOOKUP(DatosTransformados[[#This Row],[Preferred Contact Method Hidden]],Tabla3[#All],2,FALSE),DatosTransformados[[#This Row],[Preferred Contact Method Hidden]])</f>
        <v>Phone</v>
      </c>
      <c r="AJ6630" s="2" t="str">
        <f>VLOOKUP(DatosTransformados[[#This Row],[Applied Discount Hidden]],Tabla3[#All],2,FALSE)</f>
        <v>No</v>
      </c>
      <c r="AK6630" s="2" t="b">
        <v>0</v>
      </c>
    </row>
    <row r="6631" spans="1:37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">
        <v>21</v>
      </c>
      <c r="O66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1" s="5" t="s">
        <v>21</v>
      </c>
      <c r="Q6631" s="5">
        <v>0</v>
      </c>
      <c r="R6631" s="5" t="s">
        <v>21</v>
      </c>
      <c r="S6631" s="5" t="s">
        <v>24</v>
      </c>
      <c r="T6631" s="5" t="s">
        <v>117</v>
      </c>
      <c r="U6631" s="5">
        <v>27</v>
      </c>
      <c r="V6631" s="5" t="str">
        <f>PROPER(DatosTransformados[[#This Row],[Payment Method Hidden]])</f>
        <v>Direct Debit</v>
      </c>
      <c r="W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631" s="5">
        <v>27</v>
      </c>
      <c r="Y6631" s="5" t="s">
        <v>42</v>
      </c>
      <c r="Z6631" s="5" t="s">
        <v>213</v>
      </c>
      <c r="AA6631" s="5" t="s">
        <v>1758</v>
      </c>
      <c r="AB6631" s="6">
        <f>DATEVALUE(DatosTransformados[[#This Row],[Contact Date Hidden]])</f>
        <v>44702</v>
      </c>
      <c r="AC6631" s="6">
        <v>45268</v>
      </c>
      <c r="AD6631" s="5" t="s">
        <v>44</v>
      </c>
      <c r="AE6631" s="5" t="str">
        <f>VLOOKUP(DatosTransformados[[#This Row],[Customer Segment Hidden]],Tabla3[#All],2,FALSE)</f>
        <v>Medium</v>
      </c>
      <c r="AF6631" s="12">
        <v>29.466260652096139</v>
      </c>
      <c r="AG6631" s="5">
        <v>5</v>
      </c>
      <c r="AH6631" s="5" t="s">
        <v>63</v>
      </c>
      <c r="AI6631" s="5" t="str">
        <f>IFERROR(VLOOKUP(DatosTransformados[[#This Row],[Preferred Contact Method Hidden]],Tabla3[#All],2,FALSE),DatosTransformados[[#This Row],[Preferred Contact Method Hidden]])</f>
        <v>SMS</v>
      </c>
      <c r="AJ6631" s="5" t="str">
        <f>VLOOKUP(DatosTransformados[[#This Row],[Applied Discount Hidden]],Tabla3[#All],2,FALSE)</f>
        <v>Yes</v>
      </c>
      <c r="AK6631" s="5" t="b">
        <v>1</v>
      </c>
    </row>
    <row r="6632" spans="1:37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">
        <v>21</v>
      </c>
      <c r="O66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2" s="2" t="s">
        <v>21</v>
      </c>
      <c r="Q6632" s="2">
        <v>0</v>
      </c>
      <c r="R6632" s="2" t="s">
        <v>21</v>
      </c>
      <c r="S6632" s="2" t="s">
        <v>24</v>
      </c>
      <c r="T6632" s="2" t="s">
        <v>117</v>
      </c>
      <c r="U6632" s="2">
        <v>25</v>
      </c>
      <c r="V6632" s="2" t="str">
        <f>PROPER(DatosTransformados[[#This Row],[Payment Method Hidden]])</f>
        <v>Direct Debit</v>
      </c>
      <c r="W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6632" s="2">
        <v>25</v>
      </c>
      <c r="Y6632" s="2"/>
      <c r="Z6632" s="2"/>
      <c r="AA6632" s="2" t="s">
        <v>4832</v>
      </c>
      <c r="AB6632" s="3">
        <f>DATEVALUE(DatosTransformados[[#This Row],[Contact Date Hidden]])</f>
        <v>44139</v>
      </c>
      <c r="AC6632" s="3">
        <v>44931</v>
      </c>
      <c r="AD6632" s="2" t="s">
        <v>28</v>
      </c>
      <c r="AE6632" s="2" t="str">
        <f>VLOOKUP(DatosTransformados[[#This Row],[Customer Segment Hidden]],Tabla3[#All],2,FALSE)</f>
        <v>High</v>
      </c>
      <c r="AF6632" s="11">
        <v>20.139079844282609</v>
      </c>
      <c r="AG6632" s="2">
        <v>5</v>
      </c>
      <c r="AH6632" s="2" t="s">
        <v>29</v>
      </c>
      <c r="AI6632" s="2" t="str">
        <f>IFERROR(VLOOKUP(DatosTransformados[[#This Row],[Preferred Contact Method Hidden]],Tabla3[#All],2,FALSE),DatosTransformados[[#This Row],[Preferred Contact Method Hidden]])</f>
        <v>Email</v>
      </c>
      <c r="AJ6632" s="2" t="str">
        <f>VLOOKUP(DatosTransformados[[#This Row],[Applied Discount Hidden]],Tabla3[#All],2,FALSE)</f>
        <v>No</v>
      </c>
      <c r="AK6632" s="2" t="b">
        <v>0</v>
      </c>
    </row>
    <row r="6633" spans="1:37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">
        <v>21</v>
      </c>
      <c r="O66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3" s="5" t="s">
        <v>21</v>
      </c>
      <c r="Q6633" s="5">
        <v>0</v>
      </c>
      <c r="R6633" s="5" t="s">
        <v>21</v>
      </c>
      <c r="S6633" s="5" t="s">
        <v>34</v>
      </c>
      <c r="T6633" s="5" t="s">
        <v>25</v>
      </c>
      <c r="U6633" s="5">
        <v>21</v>
      </c>
      <c r="V6633" s="5" t="str">
        <f>PROPER(DatosTransformados[[#This Row],[Payment Method Hidden]])</f>
        <v>Credit Card</v>
      </c>
      <c r="W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633" s="5">
        <v>277</v>
      </c>
      <c r="Y6633" s="5"/>
      <c r="Z6633" s="5"/>
      <c r="AA6633" s="5" t="s">
        <v>1089</v>
      </c>
      <c r="AB6633" s="6">
        <f>DATEVALUE(DatosTransformados[[#This Row],[Contact Date Hidden]])</f>
        <v>45072</v>
      </c>
      <c r="AC6633" s="6">
        <v>44544</v>
      </c>
      <c r="AD6633" s="5" t="s">
        <v>38</v>
      </c>
      <c r="AE6633" s="5" t="str">
        <f>VLOOKUP(DatosTransformados[[#This Row],[Customer Segment Hidden]],Tabla3[#All],2,FALSE)</f>
        <v>Low</v>
      </c>
      <c r="AF6633" s="12">
        <v>21.516295934082301</v>
      </c>
      <c r="AG6633" s="5">
        <v>2</v>
      </c>
      <c r="AH6633" s="5" t="s">
        <v>49</v>
      </c>
      <c r="AI6633" s="5" t="str">
        <f>IFERROR(VLOOKUP(DatosTransformados[[#This Row],[Preferred Contact Method Hidden]],Tabla3[#All],2,FALSE),DatosTransformados[[#This Row],[Preferred Contact Method Hidden]])</f>
        <v>Phone</v>
      </c>
      <c r="AJ6633" s="5" t="str">
        <f>VLOOKUP(DatosTransformados[[#This Row],[Applied Discount Hidden]],Tabla3[#All],2,FALSE)</f>
        <v>Yes</v>
      </c>
      <c r="AK6633" s="5" t="b">
        <v>1</v>
      </c>
    </row>
    <row r="6634" spans="1:37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">
        <v>21</v>
      </c>
      <c r="O66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4" s="2" t="s">
        <v>33</v>
      </c>
      <c r="Q6634" s="2">
        <v>3</v>
      </c>
      <c r="R6634" s="2" t="s">
        <v>21</v>
      </c>
      <c r="S6634" s="2" t="s">
        <v>24</v>
      </c>
      <c r="T6634" s="2" t="s">
        <v>117</v>
      </c>
      <c r="U6634" s="2">
        <v>30</v>
      </c>
      <c r="V6634" s="2" t="str">
        <f>PROPER(DatosTransformados[[#This Row],[Payment Method Hidden]])</f>
        <v>Direct Debit</v>
      </c>
      <c r="W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634" s="2">
        <v>1670</v>
      </c>
      <c r="Y6634" s="2"/>
      <c r="Z6634" s="2"/>
      <c r="AA6634" s="2" t="s">
        <v>629</v>
      </c>
      <c r="AB6634" s="3">
        <f>DATEVALUE(DatosTransformados[[#This Row],[Contact Date Hidden]])</f>
        <v>44879</v>
      </c>
      <c r="AC6634" s="3">
        <v>45142</v>
      </c>
      <c r="AD6634" s="2" t="s">
        <v>28</v>
      </c>
      <c r="AE6634" s="2" t="str">
        <f>VLOOKUP(DatosTransformados[[#This Row],[Customer Segment Hidden]],Tabla3[#All],2,FALSE)</f>
        <v>High</v>
      </c>
      <c r="AF6634" s="11">
        <v>35.267596264946498</v>
      </c>
      <c r="AG6634" s="2">
        <v>8</v>
      </c>
      <c r="AH6634" s="2" t="s">
        <v>63</v>
      </c>
      <c r="AI6634" s="2" t="str">
        <f>IFERROR(VLOOKUP(DatosTransformados[[#This Row],[Preferred Contact Method Hidden]],Tabla3[#All],2,FALSE),DatosTransformados[[#This Row],[Preferred Contact Method Hidden]])</f>
        <v>SMS</v>
      </c>
      <c r="AJ6634" s="2" t="str">
        <f>VLOOKUP(DatosTransformados[[#This Row],[Applied Discount Hidden]],Tabla3[#All],2,FALSE)</f>
        <v>Yes</v>
      </c>
      <c r="AK6634" s="2" t="b">
        <v>1</v>
      </c>
    </row>
    <row r="6635" spans="1:37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">
        <v>21</v>
      </c>
      <c r="O66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5" s="5" t="s">
        <v>21</v>
      </c>
      <c r="Q6635" s="5">
        <v>0</v>
      </c>
      <c r="R6635" s="5" t="s">
        <v>21</v>
      </c>
      <c r="S6635" s="5" t="s">
        <v>24</v>
      </c>
      <c r="T6635" s="5" t="s">
        <v>35</v>
      </c>
      <c r="U6635" s="5">
        <v>11</v>
      </c>
      <c r="V6635" s="5" t="str">
        <f>PROPER(DatosTransformados[[#This Row],[Payment Method Hidden]])</f>
        <v>Direct Debit</v>
      </c>
      <c r="W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635" s="5">
        <v>11</v>
      </c>
      <c r="Y6635" s="5" t="s">
        <v>103</v>
      </c>
      <c r="Z6635" s="5" t="s">
        <v>197</v>
      </c>
      <c r="AA6635" s="5" t="s">
        <v>1176</v>
      </c>
      <c r="AB6635" s="6">
        <f>DATEVALUE(DatosTransformados[[#This Row],[Contact Date Hidden]])</f>
        <v>45099</v>
      </c>
      <c r="AC6635" s="6">
        <v>44023</v>
      </c>
      <c r="AD6635" s="5" t="s">
        <v>38</v>
      </c>
      <c r="AE6635" s="5" t="str">
        <f>VLOOKUP(DatosTransformados[[#This Row],[Customer Segment Hidden]],Tabla3[#All],2,FALSE)</f>
        <v>Low</v>
      </c>
      <c r="AF6635" s="12">
        <v>10.448457659514011</v>
      </c>
      <c r="AG6635" s="5">
        <v>9</v>
      </c>
      <c r="AH6635" s="5" t="s">
        <v>49</v>
      </c>
      <c r="AI6635" s="5" t="str">
        <f>IFERROR(VLOOKUP(DatosTransformados[[#This Row],[Preferred Contact Method Hidden]],Tabla3[#All],2,FALSE),DatosTransformados[[#This Row],[Preferred Contact Method Hidden]])</f>
        <v>Phone</v>
      </c>
      <c r="AJ6635" s="5" t="str">
        <f>VLOOKUP(DatosTransformados[[#This Row],[Applied Discount Hidden]],Tabla3[#All],2,FALSE)</f>
        <v>No</v>
      </c>
      <c r="AK6635" s="5" t="b">
        <v>0</v>
      </c>
    </row>
    <row r="6636" spans="1:37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">
        <v>21</v>
      </c>
      <c r="O663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6" s="2" t="s">
        <v>21</v>
      </c>
      <c r="Q6636" s="2">
        <v>0</v>
      </c>
      <c r="R6636" s="2" t="s">
        <v>33</v>
      </c>
      <c r="S6636" s="2" t="s">
        <v>24</v>
      </c>
      <c r="T6636" s="2" t="s">
        <v>117</v>
      </c>
      <c r="U6636" s="2">
        <v>38</v>
      </c>
      <c r="V6636" s="2" t="str">
        <f>PROPER(DatosTransformados[[#This Row],[Payment Method Hidden]])</f>
        <v>Direct Debit</v>
      </c>
      <c r="W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X6636" s="2">
        <v>81</v>
      </c>
      <c r="Y6636" s="2" t="s">
        <v>42</v>
      </c>
      <c r="Z6636" s="2" t="s">
        <v>184</v>
      </c>
      <c r="AA6636" s="2" t="s">
        <v>6988</v>
      </c>
      <c r="AB6636" s="3">
        <f>DATEVALUE(DatosTransformados[[#This Row],[Contact Date Hidden]])</f>
        <v>45112</v>
      </c>
      <c r="AC6636" s="3">
        <v>45135</v>
      </c>
      <c r="AD6636" s="2" t="s">
        <v>44</v>
      </c>
      <c r="AE6636" s="2" t="str">
        <f>VLOOKUP(DatosTransformados[[#This Row],[Customer Segment Hidden]],Tabla3[#All],2,FALSE)</f>
        <v>Medium</v>
      </c>
      <c r="AF6636" s="11">
        <v>35.093315591355122</v>
      </c>
      <c r="AG6636" s="2">
        <v>7</v>
      </c>
      <c r="AH6636" s="2" t="s">
        <v>49</v>
      </c>
      <c r="AI6636" s="2" t="str">
        <f>IFERROR(VLOOKUP(DatosTransformados[[#This Row],[Preferred Contact Method Hidden]],Tabla3[#All],2,FALSE),DatosTransformados[[#This Row],[Preferred Contact Method Hidden]])</f>
        <v>Phone</v>
      </c>
      <c r="AJ6636" s="2" t="str">
        <f>VLOOKUP(DatosTransformados[[#This Row],[Applied Discount Hidden]],Tabla3[#All],2,FALSE)</f>
        <v>Yes</v>
      </c>
      <c r="AK6636" s="2" t="b">
        <v>1</v>
      </c>
    </row>
    <row r="6637" spans="1:37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">
        <v>33</v>
      </c>
      <c r="O66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7" s="5" t="s">
        <v>33</v>
      </c>
      <c r="Q6637" s="5">
        <v>6</v>
      </c>
      <c r="R6637" s="5" t="s">
        <v>33</v>
      </c>
      <c r="S6637" s="5" t="s">
        <v>34</v>
      </c>
      <c r="T6637" s="5" t="s">
        <v>35</v>
      </c>
      <c r="U6637" s="5">
        <v>56</v>
      </c>
      <c r="V6637" s="5" t="str">
        <f>PROPER(DatosTransformados[[#This Row],[Payment Method Hidden]])</f>
        <v>Direct Debit</v>
      </c>
      <c r="W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637" s="5">
        <v>3553</v>
      </c>
      <c r="Y6637" s="5"/>
      <c r="Z6637" s="5"/>
      <c r="AA6637" s="5" t="s">
        <v>2706</v>
      </c>
      <c r="AB6637" s="6">
        <f>DATEVALUE(DatosTransformados[[#This Row],[Contact Date Hidden]])</f>
        <v>44389</v>
      </c>
      <c r="AC6637" s="6">
        <v>45250</v>
      </c>
      <c r="AD6637" s="5" t="s">
        <v>38</v>
      </c>
      <c r="AE6637" s="5" t="str">
        <f>VLOOKUP(DatosTransformados[[#This Row],[Customer Segment Hidden]],Tabla3[#All],2,FALSE)</f>
        <v>Low</v>
      </c>
      <c r="AF6637" s="12">
        <v>62.004440287020778</v>
      </c>
      <c r="AG6637" s="5">
        <v>10</v>
      </c>
      <c r="AH6637" s="5" t="s">
        <v>63</v>
      </c>
      <c r="AI6637" s="5" t="str">
        <f>IFERROR(VLOOKUP(DatosTransformados[[#This Row],[Preferred Contact Method Hidden]],Tabla3[#All],2,FALSE),DatosTransformados[[#This Row],[Preferred Contact Method Hidden]])</f>
        <v>SMS</v>
      </c>
      <c r="AJ6637" s="5" t="str">
        <f>VLOOKUP(DatosTransformados[[#This Row],[Applied Discount Hidden]],Tabla3[#All],2,FALSE)</f>
        <v>Yes</v>
      </c>
      <c r="AK6637" s="5" t="b">
        <v>1</v>
      </c>
    </row>
    <row r="6638" spans="1:37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">
        <v>33</v>
      </c>
      <c r="O66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8" s="5" t="s">
        <v>21</v>
      </c>
      <c r="Q6638" s="5">
        <v>0</v>
      </c>
      <c r="R6638" s="5" t="s">
        <v>21</v>
      </c>
      <c r="S6638" s="5" t="s">
        <v>34</v>
      </c>
      <c r="T6638" s="5" t="s">
        <v>35</v>
      </c>
      <c r="U6638" s="5">
        <v>28</v>
      </c>
      <c r="V6638" s="5" t="str">
        <f>PROPER(DatosTransformados[[#This Row],[Payment Method Hidden]])</f>
        <v>Direct Debit</v>
      </c>
      <c r="W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638" s="5">
        <v>1256</v>
      </c>
      <c r="Y6638" s="5"/>
      <c r="Z6638" s="5"/>
      <c r="AA6638" s="5" t="s">
        <v>4760</v>
      </c>
      <c r="AB6638" s="6">
        <f>DATEVALUE(DatosTransformados[[#This Row],[Contact Date Hidden]])</f>
        <v>43857</v>
      </c>
      <c r="AC6638" s="6">
        <v>45010</v>
      </c>
      <c r="AD6638" s="5" t="s">
        <v>38</v>
      </c>
      <c r="AE6638" s="5" t="str">
        <f>VLOOKUP(DatosTransformados[[#This Row],[Customer Segment Hidden]],Tabla3[#All],2,FALSE)</f>
        <v>Low</v>
      </c>
      <c r="AF6638" s="12">
        <v>22.633154487054821</v>
      </c>
      <c r="AG6638" s="5">
        <v>10</v>
      </c>
      <c r="AH6638" s="5" t="s">
        <v>49</v>
      </c>
      <c r="AI6638" s="5" t="str">
        <f>IFERROR(VLOOKUP(DatosTransformados[[#This Row],[Preferred Contact Method Hidden]],Tabla3[#All],2,FALSE),DatosTransformados[[#This Row],[Preferred Contact Method Hidden]])</f>
        <v>Phone</v>
      </c>
      <c r="AJ6638" s="5" t="str">
        <f>VLOOKUP(DatosTransformados[[#This Row],[Applied Discount Hidden]],Tabla3[#All],2,FALSE)</f>
        <v>No</v>
      </c>
      <c r="AK6638" s="5" t="b">
        <v>0</v>
      </c>
    </row>
    <row r="6639" spans="1:37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">
        <v>21</v>
      </c>
      <c r="O66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39" s="2" t="s">
        <v>21</v>
      </c>
      <c r="Q6639" s="2">
        <v>0</v>
      </c>
      <c r="R6639" s="2" t="s">
        <v>21</v>
      </c>
      <c r="S6639" s="2" t="s">
        <v>24</v>
      </c>
      <c r="T6639" s="2" t="s">
        <v>117</v>
      </c>
      <c r="U6639" s="2">
        <v>32</v>
      </c>
      <c r="V6639" s="2" t="str">
        <f>PROPER(DatosTransformados[[#This Row],[Payment Method Hidden]])</f>
        <v>Direct Debit</v>
      </c>
      <c r="W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639" s="2">
        <v>394</v>
      </c>
      <c r="Y6639" s="2" t="s">
        <v>103</v>
      </c>
      <c r="Z6639" s="2" t="s">
        <v>197</v>
      </c>
      <c r="AA6639" s="2" t="s">
        <v>1126</v>
      </c>
      <c r="AB6639" s="3">
        <f>DATEVALUE(DatosTransformados[[#This Row],[Contact Date Hidden]])</f>
        <v>45231</v>
      </c>
      <c r="AC6639" s="3">
        <v>44567</v>
      </c>
      <c r="AD6639" s="2" t="s">
        <v>28</v>
      </c>
      <c r="AE6639" s="2" t="str">
        <f>VLOOKUP(DatosTransformados[[#This Row],[Customer Segment Hidden]],Tabla3[#All],2,FALSE)</f>
        <v>High</v>
      </c>
      <c r="AF6639" s="11">
        <v>37.205837968761138</v>
      </c>
      <c r="AG6639" s="2">
        <v>3</v>
      </c>
      <c r="AH6639" s="2" t="s">
        <v>63</v>
      </c>
      <c r="AI6639" s="2" t="str">
        <f>IFERROR(VLOOKUP(DatosTransformados[[#This Row],[Preferred Contact Method Hidden]],Tabla3[#All],2,FALSE),DatosTransformados[[#This Row],[Preferred Contact Method Hidden]])</f>
        <v>SMS</v>
      </c>
      <c r="AJ6639" s="2" t="str">
        <f>VLOOKUP(DatosTransformados[[#This Row],[Applied Discount Hidden]],Tabla3[#All],2,FALSE)</f>
        <v>Yes</v>
      </c>
      <c r="AK6639" s="2" t="b">
        <v>1</v>
      </c>
    </row>
    <row r="6640" spans="1:37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">
        <v>21</v>
      </c>
      <c r="O66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0" s="5" t="s">
        <v>21</v>
      </c>
      <c r="Q6640" s="5">
        <v>0</v>
      </c>
      <c r="R6640" s="5" t="s">
        <v>21</v>
      </c>
      <c r="S6640" s="5" t="s">
        <v>34</v>
      </c>
      <c r="T6640" s="5" t="s">
        <v>117</v>
      </c>
      <c r="U6640" s="5">
        <v>13</v>
      </c>
      <c r="V6640" s="5" t="str">
        <f>PROPER(DatosTransformados[[#This Row],[Payment Method Hidden]])</f>
        <v>Direct Debit</v>
      </c>
      <c r="W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640" s="5">
        <v>646</v>
      </c>
      <c r="Y6640" s="5" t="s">
        <v>134</v>
      </c>
      <c r="Z6640" s="5" t="s">
        <v>135</v>
      </c>
      <c r="AA6640" s="5" t="s">
        <v>1932</v>
      </c>
      <c r="AB6640" s="6">
        <f>DATEVALUE(DatosTransformados[[#This Row],[Contact Date Hidden]])</f>
        <v>45279</v>
      </c>
      <c r="AC6640" s="6">
        <v>45287</v>
      </c>
      <c r="AD6640" s="5" t="s">
        <v>28</v>
      </c>
      <c r="AE6640" s="5" t="str">
        <f>VLOOKUP(DatosTransformados[[#This Row],[Customer Segment Hidden]],Tabla3[#All],2,FALSE)</f>
        <v>High</v>
      </c>
      <c r="AF6640" s="12">
        <v>12.829924666568971</v>
      </c>
      <c r="AG6640" s="5">
        <v>1</v>
      </c>
      <c r="AH6640" s="5" t="s">
        <v>49</v>
      </c>
      <c r="AI6640" s="5" t="str">
        <f>IFERROR(VLOOKUP(DatosTransformados[[#This Row],[Preferred Contact Method Hidden]],Tabla3[#All],2,FALSE),DatosTransformados[[#This Row],[Preferred Contact Method Hidden]])</f>
        <v>Phone</v>
      </c>
      <c r="AJ6640" s="5" t="str">
        <f>VLOOKUP(DatosTransformados[[#This Row],[Applied Discount Hidden]],Tabla3[#All],2,FALSE)</f>
        <v>No</v>
      </c>
      <c r="AK6640" s="5" t="b">
        <v>0</v>
      </c>
    </row>
    <row r="6641" spans="1:37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">
        <v>21</v>
      </c>
      <c r="O66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1" s="2" t="s">
        <v>21</v>
      </c>
      <c r="Q6641" s="2">
        <v>0</v>
      </c>
      <c r="R6641" s="2" t="s">
        <v>33</v>
      </c>
      <c r="S6641" s="2" t="s">
        <v>24</v>
      </c>
      <c r="T6641" s="2" t="s">
        <v>35</v>
      </c>
      <c r="U6641" s="2">
        <v>45</v>
      </c>
      <c r="V6641" s="2" t="str">
        <f>PROPER(DatosTransformados[[#This Row],[Payment Method Hidden]])</f>
        <v>Direct Debit</v>
      </c>
      <c r="W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641" s="2">
        <v>86</v>
      </c>
      <c r="Y6641" s="2" t="s">
        <v>87</v>
      </c>
      <c r="Z6641" s="2" t="s">
        <v>126</v>
      </c>
      <c r="AA6641" s="2" t="s">
        <v>2777</v>
      </c>
      <c r="AB6641" s="3">
        <f>DATEVALUE(DatosTransformados[[#This Row],[Contact Date Hidden]])</f>
        <v>45115</v>
      </c>
      <c r="AC6641" s="3">
        <v>44569</v>
      </c>
      <c r="AD6641" s="2" t="s">
        <v>38</v>
      </c>
      <c r="AE6641" s="2" t="str">
        <f>VLOOKUP(DatosTransformados[[#This Row],[Customer Segment Hidden]],Tabla3[#All],2,FALSE)</f>
        <v>Low</v>
      </c>
      <c r="AF6641" s="11">
        <v>50.590111506428521</v>
      </c>
      <c r="AG6641" s="2">
        <v>3</v>
      </c>
      <c r="AH6641" s="2" t="s">
        <v>63</v>
      </c>
      <c r="AI6641" s="2" t="str">
        <f>IFERROR(VLOOKUP(DatosTransformados[[#This Row],[Preferred Contact Method Hidden]],Tabla3[#All],2,FALSE),DatosTransformados[[#This Row],[Preferred Contact Method Hidden]])</f>
        <v>SMS</v>
      </c>
      <c r="AJ6641" s="2" t="str">
        <f>VLOOKUP(DatosTransformados[[#This Row],[Applied Discount Hidden]],Tabla3[#All],2,FALSE)</f>
        <v>Yes</v>
      </c>
      <c r="AK6641" s="2" t="b">
        <v>1</v>
      </c>
    </row>
    <row r="6642" spans="1:37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">
        <v>21</v>
      </c>
      <c r="O66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2" s="5" t="s">
        <v>33</v>
      </c>
      <c r="Q6642" s="5">
        <v>5</v>
      </c>
      <c r="R6642" s="5" t="s">
        <v>21</v>
      </c>
      <c r="S6642" s="5" t="s">
        <v>52</v>
      </c>
      <c r="T6642" s="5" t="s">
        <v>117</v>
      </c>
      <c r="U6642" s="5">
        <v>29</v>
      </c>
      <c r="V6642" s="5" t="str">
        <f>PROPER(DatosTransformados[[#This Row],[Payment Method Hidden]])</f>
        <v>Direct Debit</v>
      </c>
      <c r="W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642" s="5">
        <v>1931</v>
      </c>
      <c r="Y6642" s="5"/>
      <c r="Z6642" s="5"/>
      <c r="AA6642" s="5" t="s">
        <v>27</v>
      </c>
      <c r="AB6642" s="6">
        <f>DATEVALUE(DatosTransformados[[#This Row],[Contact Date Hidden]])</f>
        <v>44220</v>
      </c>
      <c r="AC6642" s="6">
        <v>44948</v>
      </c>
      <c r="AD6642" s="5" t="s">
        <v>44</v>
      </c>
      <c r="AE6642" s="5" t="str">
        <f>VLOOKUP(DatosTransformados[[#This Row],[Customer Segment Hidden]],Tabla3[#All],2,FALSE)</f>
        <v>Medium</v>
      </c>
      <c r="AF6642" s="12">
        <v>30.627545826225401</v>
      </c>
      <c r="AG6642" s="5">
        <v>8</v>
      </c>
      <c r="AH6642" s="5" t="s">
        <v>29</v>
      </c>
      <c r="AI6642" s="5" t="str">
        <f>IFERROR(VLOOKUP(DatosTransformados[[#This Row],[Preferred Contact Method Hidden]],Tabla3[#All],2,FALSE),DatosTransformados[[#This Row],[Preferred Contact Method Hidden]])</f>
        <v>Email</v>
      </c>
      <c r="AJ6642" s="5" t="str">
        <f>VLOOKUP(DatosTransformados[[#This Row],[Applied Discount Hidden]],Tabla3[#All],2,FALSE)</f>
        <v>Yes</v>
      </c>
      <c r="AK6642" s="5" t="b">
        <v>1</v>
      </c>
    </row>
    <row r="6643" spans="1:37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">
        <v>21</v>
      </c>
      <c r="O66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3" s="2" t="s">
        <v>33</v>
      </c>
      <c r="Q6643" s="2">
        <v>3</v>
      </c>
      <c r="R6643" s="2" t="s">
        <v>33</v>
      </c>
      <c r="S6643" s="2" t="s">
        <v>52</v>
      </c>
      <c r="T6643" s="2" t="s">
        <v>117</v>
      </c>
      <c r="U6643" s="2">
        <v>50</v>
      </c>
      <c r="V6643" s="2" t="str">
        <f>PROPER(DatosTransformados[[#This Row],[Payment Method Hidden]])</f>
        <v>Direct Debit</v>
      </c>
      <c r="W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643" s="2">
        <v>3551</v>
      </c>
      <c r="Y6643" s="2"/>
      <c r="Z6643" s="2"/>
      <c r="AA6643" s="2" t="s">
        <v>1907</v>
      </c>
      <c r="AB6643" s="3">
        <f>DATEVALUE(DatosTransformados[[#This Row],[Contact Date Hidden]])</f>
        <v>44244</v>
      </c>
      <c r="AC6643" s="3">
        <v>44011</v>
      </c>
      <c r="AD6643" s="2" t="s">
        <v>44</v>
      </c>
      <c r="AE6643" s="2" t="str">
        <f>VLOOKUP(DatosTransformados[[#This Row],[Customer Segment Hidden]],Tabla3[#All],2,FALSE)</f>
        <v>Medium</v>
      </c>
      <c r="AF6643" s="11">
        <v>44.1337001222578</v>
      </c>
      <c r="AG6643" s="2">
        <v>4</v>
      </c>
      <c r="AH6643" s="2" t="s">
        <v>29</v>
      </c>
      <c r="AI6643" s="2" t="str">
        <f>IFERROR(VLOOKUP(DatosTransformados[[#This Row],[Preferred Contact Method Hidden]],Tabla3[#All],2,FALSE),DatosTransformados[[#This Row],[Preferred Contact Method Hidden]])</f>
        <v>Email</v>
      </c>
      <c r="AJ6643" s="2" t="str">
        <f>VLOOKUP(DatosTransformados[[#This Row],[Applied Discount Hidden]],Tabla3[#All],2,FALSE)</f>
        <v>Yes</v>
      </c>
      <c r="AK6643" s="2" t="b">
        <v>1</v>
      </c>
    </row>
    <row r="6644" spans="1:37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">
        <v>33</v>
      </c>
      <c r="O66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4" s="5" t="s">
        <v>21</v>
      </c>
      <c r="Q6644" s="5">
        <v>0</v>
      </c>
      <c r="R6644" s="5" t="s">
        <v>33</v>
      </c>
      <c r="S6644" s="5" t="s">
        <v>24</v>
      </c>
      <c r="T6644" s="5" t="s">
        <v>35</v>
      </c>
      <c r="U6644" s="5">
        <v>26</v>
      </c>
      <c r="V6644" s="5" t="str">
        <f>PROPER(DatosTransformados[[#This Row],[Payment Method Hidden]])</f>
        <v>Direct Debit</v>
      </c>
      <c r="W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644" s="5">
        <v>1901</v>
      </c>
      <c r="Y6644" s="5"/>
      <c r="Z6644" s="5"/>
      <c r="AA6644" s="5" t="s">
        <v>3921</v>
      </c>
      <c r="AB6644" s="6">
        <f>DATEVALUE(DatosTransformados[[#This Row],[Contact Date Hidden]])</f>
        <v>45087</v>
      </c>
      <c r="AC6644" s="6">
        <v>44187</v>
      </c>
      <c r="AD6644" s="5" t="s">
        <v>38</v>
      </c>
      <c r="AE6644" s="5" t="str">
        <f>VLOOKUP(DatosTransformados[[#This Row],[Customer Segment Hidden]],Tabla3[#All],2,FALSE)</f>
        <v>Low</v>
      </c>
      <c r="AF6644" s="12">
        <v>27.546408101275379</v>
      </c>
      <c r="AG6644" s="5">
        <v>2</v>
      </c>
      <c r="AH6644" s="5" t="s">
        <v>63</v>
      </c>
      <c r="AI6644" s="5" t="str">
        <f>IFERROR(VLOOKUP(DatosTransformados[[#This Row],[Preferred Contact Method Hidden]],Tabla3[#All],2,FALSE),DatosTransformados[[#This Row],[Preferred Contact Method Hidden]])</f>
        <v>SMS</v>
      </c>
      <c r="AJ6644" s="5" t="str">
        <f>VLOOKUP(DatosTransformados[[#This Row],[Applied Discount Hidden]],Tabla3[#All],2,FALSE)</f>
        <v>No</v>
      </c>
      <c r="AK6644" s="5" t="b">
        <v>0</v>
      </c>
    </row>
    <row r="6645" spans="1:37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">
        <v>21</v>
      </c>
      <c r="O66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5" s="2" t="s">
        <v>33</v>
      </c>
      <c r="Q6645" s="2">
        <v>6</v>
      </c>
      <c r="R6645" s="2" t="s">
        <v>21</v>
      </c>
      <c r="S6645" s="2" t="s">
        <v>52</v>
      </c>
      <c r="T6645" s="2" t="s">
        <v>123</v>
      </c>
      <c r="U6645" s="2">
        <v>9</v>
      </c>
      <c r="V6645" s="2" t="str">
        <f>PROPER(DatosTransformados[[#This Row],[Payment Method Hidden]])</f>
        <v>Credit Card</v>
      </c>
      <c r="W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645" s="2">
        <v>430</v>
      </c>
      <c r="Y6645" s="2"/>
      <c r="Z6645" s="2"/>
      <c r="AA6645" s="2" t="s">
        <v>2175</v>
      </c>
      <c r="AB6645" s="3">
        <f>DATEVALUE(DatosTransformados[[#This Row],[Contact Date Hidden]])</f>
        <v>43911</v>
      </c>
      <c r="AC6645" s="3">
        <v>44254</v>
      </c>
      <c r="AD6645" s="2" t="s">
        <v>38</v>
      </c>
      <c r="AE6645" s="2" t="str">
        <f>VLOOKUP(DatosTransformados[[#This Row],[Customer Segment Hidden]],Tabla3[#All],2,FALSE)</f>
        <v>Low</v>
      </c>
      <c r="AF6645" s="11">
        <v>7.4628657476432458</v>
      </c>
      <c r="AG6645" s="2">
        <v>10</v>
      </c>
      <c r="AH6645" s="2" t="s">
        <v>63</v>
      </c>
      <c r="AI6645" s="2" t="str">
        <f>IFERROR(VLOOKUP(DatosTransformados[[#This Row],[Preferred Contact Method Hidden]],Tabla3[#All],2,FALSE),DatosTransformados[[#This Row],[Preferred Contact Method Hidden]])</f>
        <v>SMS</v>
      </c>
      <c r="AJ6645" s="2" t="str">
        <f>VLOOKUP(DatosTransformados[[#This Row],[Applied Discount Hidden]],Tabla3[#All],2,FALSE)</f>
        <v>Yes</v>
      </c>
      <c r="AK6645" s="2" t="b">
        <v>1</v>
      </c>
    </row>
    <row r="6646" spans="1:37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">
        <v>21</v>
      </c>
      <c r="O66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6" s="5" t="s">
        <v>33</v>
      </c>
      <c r="Q6646" s="5">
        <v>2</v>
      </c>
      <c r="R6646" s="5" t="s">
        <v>21</v>
      </c>
      <c r="S6646" s="5" t="s">
        <v>34</v>
      </c>
      <c r="T6646" s="5" t="s">
        <v>117</v>
      </c>
      <c r="U6646" s="5">
        <v>36</v>
      </c>
      <c r="V6646" s="5" t="str">
        <f>PROPER(DatosTransformados[[#This Row],[Payment Method Hidden]])</f>
        <v>Direct Debit</v>
      </c>
      <c r="W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646" s="5">
        <v>1849</v>
      </c>
      <c r="Y6646" s="5"/>
      <c r="Z6646" s="5"/>
      <c r="AA6646" s="5" t="s">
        <v>7533</v>
      </c>
      <c r="AB6646" s="6">
        <f>DATEVALUE(DatosTransformados[[#This Row],[Contact Date Hidden]])</f>
        <v>44176</v>
      </c>
      <c r="AC6646" s="6">
        <v>44410</v>
      </c>
      <c r="AD6646" s="5" t="s">
        <v>28</v>
      </c>
      <c r="AE6646" s="5" t="str">
        <f>VLOOKUP(DatosTransformados[[#This Row],[Customer Segment Hidden]],Tabla3[#All],2,FALSE)</f>
        <v>High</v>
      </c>
      <c r="AF6646" s="12">
        <v>32.207341386421419</v>
      </c>
      <c r="AG6646" s="5">
        <v>8</v>
      </c>
      <c r="AH6646" s="5" t="s">
        <v>63</v>
      </c>
      <c r="AI6646" s="5" t="str">
        <f>IFERROR(VLOOKUP(DatosTransformados[[#This Row],[Preferred Contact Method Hidden]],Tabla3[#All],2,FALSE),DatosTransformados[[#This Row],[Preferred Contact Method Hidden]])</f>
        <v>SMS</v>
      </c>
      <c r="AJ6646" s="5" t="str">
        <f>VLOOKUP(DatosTransformados[[#This Row],[Applied Discount Hidden]],Tabla3[#All],2,FALSE)</f>
        <v>No</v>
      </c>
      <c r="AK6646" s="5" t="b">
        <v>0</v>
      </c>
    </row>
    <row r="6647" spans="1:37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">
        <v>21</v>
      </c>
      <c r="O664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7" s="2" t="s">
        <v>33</v>
      </c>
      <c r="Q6647" s="2">
        <v>6</v>
      </c>
      <c r="R6647" s="2" t="s">
        <v>21</v>
      </c>
      <c r="S6647" s="2" t="s">
        <v>34</v>
      </c>
      <c r="T6647" s="2" t="s">
        <v>35</v>
      </c>
      <c r="U6647" s="2">
        <v>17</v>
      </c>
      <c r="V6647" s="2" t="str">
        <f>PROPER(DatosTransformados[[#This Row],[Payment Method Hidden]])</f>
        <v>Direct Debit</v>
      </c>
      <c r="W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647" s="2">
        <v>1221</v>
      </c>
      <c r="Y6647" s="2"/>
      <c r="Z6647" s="2"/>
      <c r="AA6647" s="2" t="s">
        <v>1802</v>
      </c>
      <c r="AB6647" s="3">
        <f>DATEVALUE(DatosTransformados[[#This Row],[Contact Date Hidden]])</f>
        <v>44115</v>
      </c>
      <c r="AC6647" s="3">
        <v>44365</v>
      </c>
      <c r="AD6647" s="2" t="s">
        <v>38</v>
      </c>
      <c r="AE6647" s="2" t="str">
        <f>VLOOKUP(DatosTransformados[[#This Row],[Customer Segment Hidden]],Tabla3[#All],2,FALSE)</f>
        <v>Low</v>
      </c>
      <c r="AF6647" s="11">
        <v>20.138721100775982</v>
      </c>
      <c r="AG6647" s="2">
        <v>7</v>
      </c>
      <c r="AH6647" s="2" t="s">
        <v>63</v>
      </c>
      <c r="AI6647" s="2" t="str">
        <f>IFERROR(VLOOKUP(DatosTransformados[[#This Row],[Preferred Contact Method Hidden]],Tabla3[#All],2,FALSE),DatosTransformados[[#This Row],[Preferred Contact Method Hidden]])</f>
        <v>SMS</v>
      </c>
      <c r="AJ6647" s="2" t="str">
        <f>VLOOKUP(DatosTransformados[[#This Row],[Applied Discount Hidden]],Tabla3[#All],2,FALSE)</f>
        <v>Yes</v>
      </c>
      <c r="AK6647" s="2" t="b">
        <v>1</v>
      </c>
    </row>
    <row r="6648" spans="1:37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">
        <v>21</v>
      </c>
      <c r="O664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8" s="5" t="s">
        <v>33</v>
      </c>
      <c r="Q6648" s="5">
        <v>6</v>
      </c>
      <c r="R6648" s="5" t="s">
        <v>33</v>
      </c>
      <c r="S6648" s="5" t="s">
        <v>34</v>
      </c>
      <c r="T6648" s="5" t="s">
        <v>35</v>
      </c>
      <c r="U6648" s="5">
        <v>23</v>
      </c>
      <c r="V6648" s="5" t="str">
        <f>PROPER(DatosTransformados[[#This Row],[Payment Method Hidden]])</f>
        <v>Direct Debit</v>
      </c>
      <c r="W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648" s="5">
        <v>1688</v>
      </c>
      <c r="Y6648" s="5"/>
      <c r="Z6648" s="5"/>
      <c r="AA6648" s="5" t="s">
        <v>5918</v>
      </c>
      <c r="AB6648" s="6">
        <f>DATEVALUE(DatosTransformados[[#This Row],[Contact Date Hidden]])</f>
        <v>44132</v>
      </c>
      <c r="AC6648" s="6">
        <v>45165</v>
      </c>
      <c r="AD6648" s="5" t="s">
        <v>28</v>
      </c>
      <c r="AE6648" s="5" t="str">
        <f>VLOOKUP(DatosTransformados[[#This Row],[Customer Segment Hidden]],Tabla3[#All],2,FALSE)</f>
        <v>High</v>
      </c>
      <c r="AF6648" s="12">
        <v>24.03898700617512</v>
      </c>
      <c r="AG6648" s="5">
        <v>2</v>
      </c>
      <c r="AH6648" s="5" t="s">
        <v>49</v>
      </c>
      <c r="AI6648" s="5" t="str">
        <f>IFERROR(VLOOKUP(DatosTransformados[[#This Row],[Preferred Contact Method Hidden]],Tabla3[#All],2,FALSE),DatosTransformados[[#This Row],[Preferred Contact Method Hidden]])</f>
        <v>Phone</v>
      </c>
      <c r="AJ6648" s="5" t="str">
        <f>VLOOKUP(DatosTransformados[[#This Row],[Applied Discount Hidden]],Tabla3[#All],2,FALSE)</f>
        <v>Yes</v>
      </c>
      <c r="AK6648" s="5" t="b">
        <v>1</v>
      </c>
    </row>
    <row r="6649" spans="1:37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">
        <v>21</v>
      </c>
      <c r="O664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49" s="2" t="s">
        <v>21</v>
      </c>
      <c r="Q6649" s="2">
        <v>0</v>
      </c>
      <c r="R6649" s="2" t="s">
        <v>21</v>
      </c>
      <c r="S6649" s="2" t="s">
        <v>24</v>
      </c>
      <c r="T6649" s="2" t="s">
        <v>169</v>
      </c>
      <c r="U6649" s="2">
        <v>42</v>
      </c>
      <c r="V6649" s="2" t="str">
        <f>PROPER(DatosTransformados[[#This Row],[Payment Method Hidden]])</f>
        <v>Paper Check</v>
      </c>
      <c r="W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649" s="2">
        <v>920</v>
      </c>
      <c r="Y6649" s="2" t="s">
        <v>42</v>
      </c>
      <c r="Z6649" s="2" t="s">
        <v>184</v>
      </c>
      <c r="AA6649" s="2" t="s">
        <v>9243</v>
      </c>
      <c r="AB6649" s="3">
        <f>DATEVALUE(DatosTransformados[[#This Row],[Contact Date Hidden]])</f>
        <v>44629</v>
      </c>
      <c r="AC6649" s="3">
        <v>44711</v>
      </c>
      <c r="AD6649" s="2" t="s">
        <v>44</v>
      </c>
      <c r="AE6649" s="2" t="str">
        <f>VLOOKUP(DatosTransformados[[#This Row],[Customer Segment Hidden]],Tabla3[#All],2,FALSE)</f>
        <v>Medium</v>
      </c>
      <c r="AF6649" s="11">
        <v>48.549261893466728</v>
      </c>
      <c r="AG6649" s="2">
        <v>6</v>
      </c>
      <c r="AH6649" s="2" t="s">
        <v>49</v>
      </c>
      <c r="AI6649" s="2" t="str">
        <f>IFERROR(VLOOKUP(DatosTransformados[[#This Row],[Preferred Contact Method Hidden]],Tabla3[#All],2,FALSE),DatosTransformados[[#This Row],[Preferred Contact Method Hidden]])</f>
        <v>Phone</v>
      </c>
      <c r="AJ6649" s="2" t="str">
        <f>VLOOKUP(DatosTransformados[[#This Row],[Applied Discount Hidden]],Tabla3[#All],2,FALSE)</f>
        <v>No</v>
      </c>
      <c r="AK6649" s="2" t="b">
        <v>0</v>
      </c>
    </row>
    <row r="6650" spans="1:37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">
        <v>21</v>
      </c>
      <c r="O665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0" s="5" t="s">
        <v>21</v>
      </c>
      <c r="Q6650" s="5">
        <v>0</v>
      </c>
      <c r="R6650" s="5" t="s">
        <v>33</v>
      </c>
      <c r="S6650" s="5" t="s">
        <v>24</v>
      </c>
      <c r="T6650" s="5" t="s">
        <v>117</v>
      </c>
      <c r="U6650" s="5">
        <v>21</v>
      </c>
      <c r="V6650" s="5" t="str">
        <f>PROPER(DatosTransformados[[#This Row],[Payment Method Hidden]])</f>
        <v>Direct Debit</v>
      </c>
      <c r="W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650" s="5">
        <v>1464</v>
      </c>
      <c r="Y6650" s="5"/>
      <c r="Z6650" s="5"/>
      <c r="AA6650" s="5" t="s">
        <v>2540</v>
      </c>
      <c r="AB6650" s="6">
        <f>DATEVALUE(DatosTransformados[[#This Row],[Contact Date Hidden]])</f>
        <v>44170</v>
      </c>
      <c r="AC6650" s="6">
        <v>44566</v>
      </c>
      <c r="AD6650" s="5" t="s">
        <v>28</v>
      </c>
      <c r="AE6650" s="5" t="str">
        <f>VLOOKUP(DatosTransformados[[#This Row],[Customer Segment Hidden]],Tabla3[#All],2,FALSE)</f>
        <v>High</v>
      </c>
      <c r="AF6650" s="12">
        <v>24.112444686836511</v>
      </c>
      <c r="AG6650" s="5">
        <v>1</v>
      </c>
      <c r="AH6650" s="5" t="s">
        <v>49</v>
      </c>
      <c r="AI6650" s="5" t="str">
        <f>IFERROR(VLOOKUP(DatosTransformados[[#This Row],[Preferred Contact Method Hidden]],Tabla3[#All],2,FALSE),DatosTransformados[[#This Row],[Preferred Contact Method Hidden]])</f>
        <v>Phone</v>
      </c>
      <c r="AJ6650" s="5" t="str">
        <f>VLOOKUP(DatosTransformados[[#This Row],[Applied Discount Hidden]],Tabla3[#All],2,FALSE)</f>
        <v>Yes</v>
      </c>
      <c r="AK6650" s="5" t="b">
        <v>1</v>
      </c>
    </row>
    <row r="6651" spans="1:37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">
        <v>21</v>
      </c>
      <c r="O665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1" s="2" t="s">
        <v>21</v>
      </c>
      <c r="Q6651" s="2">
        <v>0</v>
      </c>
      <c r="R6651" s="2" t="s">
        <v>21</v>
      </c>
      <c r="S6651" s="2" t="s">
        <v>24</v>
      </c>
      <c r="T6651" s="2" t="s">
        <v>117</v>
      </c>
      <c r="U6651" s="2">
        <v>29</v>
      </c>
      <c r="V6651" s="2" t="str">
        <f>PROPER(DatosTransformados[[#This Row],[Payment Method Hidden]])</f>
        <v>Direct Debit</v>
      </c>
      <c r="W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651" s="2">
        <v>846</v>
      </c>
      <c r="Y6651" s="2"/>
      <c r="Z6651" s="2"/>
      <c r="AA6651" s="2" t="s">
        <v>7480</v>
      </c>
      <c r="AB6651" s="3">
        <f>DATEVALUE(DatosTransformados[[#This Row],[Contact Date Hidden]])</f>
        <v>44021</v>
      </c>
      <c r="AC6651" s="3">
        <v>44166</v>
      </c>
      <c r="AD6651" s="2" t="s">
        <v>38</v>
      </c>
      <c r="AE6651" s="2" t="str">
        <f>VLOOKUP(DatosTransformados[[#This Row],[Customer Segment Hidden]],Tabla3[#All],2,FALSE)</f>
        <v>Low</v>
      </c>
      <c r="AF6651" s="11">
        <v>27.9588690973589</v>
      </c>
      <c r="AG6651" s="2">
        <v>2</v>
      </c>
      <c r="AH6651" s="2" t="s">
        <v>63</v>
      </c>
      <c r="AI6651" s="2" t="str">
        <f>IFERROR(VLOOKUP(DatosTransformados[[#This Row],[Preferred Contact Method Hidden]],Tabla3[#All],2,FALSE),DatosTransformados[[#This Row],[Preferred Contact Method Hidden]])</f>
        <v>SMS</v>
      </c>
      <c r="AJ6651" s="2" t="str">
        <f>VLOOKUP(DatosTransformados[[#This Row],[Applied Discount Hidden]],Tabla3[#All],2,FALSE)</f>
        <v>Yes</v>
      </c>
      <c r="AK6651" s="2" t="b">
        <v>1</v>
      </c>
    </row>
    <row r="6652" spans="1:37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">
        <v>21</v>
      </c>
      <c r="O665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2" s="5" t="s">
        <v>21</v>
      </c>
      <c r="Q6652" s="5">
        <v>0</v>
      </c>
      <c r="R6652" s="5" t="s">
        <v>21</v>
      </c>
      <c r="S6652" s="5" t="s">
        <v>52</v>
      </c>
      <c r="T6652" s="5" t="s">
        <v>35</v>
      </c>
      <c r="U6652" s="5">
        <v>50</v>
      </c>
      <c r="V6652" s="5" t="str">
        <f>PROPER(DatosTransformados[[#This Row],[Payment Method Hidden]])</f>
        <v>Direct Debit</v>
      </c>
      <c r="W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X6652" s="5">
        <v>3568</v>
      </c>
      <c r="Y6652" s="5"/>
      <c r="Z6652" s="5"/>
      <c r="AA6652" s="5" t="s">
        <v>2338</v>
      </c>
      <c r="AB6652" s="6">
        <f>DATEVALUE(DatosTransformados[[#This Row],[Contact Date Hidden]])</f>
        <v>44329</v>
      </c>
      <c r="AC6652" s="6">
        <v>44006</v>
      </c>
      <c r="AD6652" s="5" t="s">
        <v>38</v>
      </c>
      <c r="AE6652" s="5" t="str">
        <f>VLOOKUP(DatosTransformados[[#This Row],[Customer Segment Hidden]],Tabla3[#All],2,FALSE)</f>
        <v>Low</v>
      </c>
      <c r="AF6652" s="12">
        <v>43.445455206932102</v>
      </c>
      <c r="AG6652" s="5">
        <v>6</v>
      </c>
      <c r="AH6652" s="5" t="s">
        <v>49</v>
      </c>
      <c r="AI6652" s="5" t="str">
        <f>IFERROR(VLOOKUP(DatosTransformados[[#This Row],[Preferred Contact Method Hidden]],Tabla3[#All],2,FALSE),DatosTransformados[[#This Row],[Preferred Contact Method Hidden]])</f>
        <v>Phone</v>
      </c>
      <c r="AJ6652" s="5" t="str">
        <f>VLOOKUP(DatosTransformados[[#This Row],[Applied Discount Hidden]],Tabla3[#All],2,FALSE)</f>
        <v>No</v>
      </c>
      <c r="AK6652" s="5" t="b">
        <v>0</v>
      </c>
    </row>
    <row r="6653" spans="1:37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">
        <v>21</v>
      </c>
      <c r="O665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3" s="2" t="s">
        <v>21</v>
      </c>
      <c r="Q6653" s="2">
        <v>0</v>
      </c>
      <c r="R6653" s="2" t="s">
        <v>33</v>
      </c>
      <c r="S6653" s="2" t="s">
        <v>24</v>
      </c>
      <c r="T6653" s="2" t="s">
        <v>123</v>
      </c>
      <c r="U6653" s="2">
        <v>33</v>
      </c>
      <c r="V6653" s="2" t="str">
        <f>PROPER(DatosTransformados[[#This Row],[Payment Method Hidden]])</f>
        <v>Credit Card</v>
      </c>
      <c r="W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653" s="2">
        <v>775</v>
      </c>
      <c r="Y6653" s="2"/>
      <c r="Z6653" s="2"/>
      <c r="AA6653" s="2" t="s">
        <v>997</v>
      </c>
      <c r="AB6653" s="3">
        <f>DATEVALUE(DatosTransformados[[#This Row],[Contact Date Hidden]])</f>
        <v>44344</v>
      </c>
      <c r="AC6653" s="3">
        <v>43999</v>
      </c>
      <c r="AD6653" s="2" t="s">
        <v>28</v>
      </c>
      <c r="AE6653" s="2" t="str">
        <f>VLOOKUP(DatosTransformados[[#This Row],[Customer Segment Hidden]],Tabla3[#All],2,FALSE)</f>
        <v>High</v>
      </c>
      <c r="AF6653" s="11">
        <v>38.767030028713698</v>
      </c>
      <c r="AG6653" s="2">
        <v>10</v>
      </c>
      <c r="AH6653" s="2" t="s">
        <v>29</v>
      </c>
      <c r="AI6653" s="2" t="str">
        <f>IFERROR(VLOOKUP(DatosTransformados[[#This Row],[Preferred Contact Method Hidden]],Tabla3[#All],2,FALSE),DatosTransformados[[#This Row],[Preferred Contact Method Hidden]])</f>
        <v>Email</v>
      </c>
      <c r="AJ6653" s="2" t="str">
        <f>VLOOKUP(DatosTransformados[[#This Row],[Applied Discount Hidden]],Tabla3[#All],2,FALSE)</f>
        <v>Yes</v>
      </c>
      <c r="AK6653" s="2" t="b">
        <v>1</v>
      </c>
    </row>
    <row r="6654" spans="1:37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">
        <v>21</v>
      </c>
      <c r="O665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4" s="5" t="s">
        <v>33</v>
      </c>
      <c r="Q6654" s="5">
        <v>6</v>
      </c>
      <c r="R6654" s="5" t="s">
        <v>21</v>
      </c>
      <c r="S6654" s="5" t="s">
        <v>34</v>
      </c>
      <c r="T6654" s="5" t="s">
        <v>117</v>
      </c>
      <c r="U6654" s="5">
        <v>44</v>
      </c>
      <c r="V6654" s="5" t="str">
        <f>PROPER(DatosTransformados[[#This Row],[Payment Method Hidden]])</f>
        <v>Direct Debit</v>
      </c>
      <c r="W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654" s="5">
        <v>2432</v>
      </c>
      <c r="Y6654" s="5"/>
      <c r="Z6654" s="5"/>
      <c r="AA6654" s="5" t="s">
        <v>4169</v>
      </c>
      <c r="AB6654" s="6">
        <f>DATEVALUE(DatosTransformados[[#This Row],[Contact Date Hidden]])</f>
        <v>44722</v>
      </c>
      <c r="AC6654" s="6">
        <v>43937</v>
      </c>
      <c r="AD6654" s="5" t="s">
        <v>44</v>
      </c>
      <c r="AE6654" s="5" t="str">
        <f>VLOOKUP(DatosTransformados[[#This Row],[Customer Segment Hidden]],Tabla3[#All],2,FALSE)</f>
        <v>Medium</v>
      </c>
      <c r="AF6654" s="12">
        <v>50.26928764485136</v>
      </c>
      <c r="AG6654" s="5">
        <v>7</v>
      </c>
      <c r="AH6654" s="5" t="s">
        <v>63</v>
      </c>
      <c r="AI6654" s="5" t="str">
        <f>IFERROR(VLOOKUP(DatosTransformados[[#This Row],[Preferred Contact Method Hidden]],Tabla3[#All],2,FALSE),DatosTransformados[[#This Row],[Preferred Contact Method Hidden]])</f>
        <v>SMS</v>
      </c>
      <c r="AJ6654" s="5" t="str">
        <f>VLOOKUP(DatosTransformados[[#This Row],[Applied Discount Hidden]],Tabla3[#All],2,FALSE)</f>
        <v>No</v>
      </c>
      <c r="AK6654" s="5" t="b">
        <v>0</v>
      </c>
    </row>
    <row r="6655" spans="1:37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">
        <v>33</v>
      </c>
      <c r="O665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5" s="2" t="s">
        <v>21</v>
      </c>
      <c r="Q6655" s="2">
        <v>0</v>
      </c>
      <c r="R6655" s="2" t="s">
        <v>21</v>
      </c>
      <c r="S6655" s="2" t="s">
        <v>24</v>
      </c>
      <c r="T6655" s="2" t="s">
        <v>169</v>
      </c>
      <c r="U6655" s="2">
        <v>33</v>
      </c>
      <c r="V6655" s="2" t="str">
        <f>PROPER(DatosTransformados[[#This Row],[Payment Method Hidden]])</f>
        <v>Paper Check</v>
      </c>
      <c r="W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655" s="2">
        <v>114</v>
      </c>
      <c r="Y6655" s="2"/>
      <c r="Z6655" s="2"/>
      <c r="AA6655" s="2" t="s">
        <v>2377</v>
      </c>
      <c r="AB6655" s="3">
        <f>DATEVALUE(DatosTransformados[[#This Row],[Contact Date Hidden]])</f>
        <v>44543</v>
      </c>
      <c r="AC6655" s="3">
        <v>44871</v>
      </c>
      <c r="AD6655" s="2" t="s">
        <v>38</v>
      </c>
      <c r="AE6655" s="2" t="str">
        <f>VLOOKUP(DatosTransformados[[#This Row],[Customer Segment Hidden]],Tabla3[#All],2,FALSE)</f>
        <v>Low</v>
      </c>
      <c r="AF6655" s="11">
        <v>36.042084398784517</v>
      </c>
      <c r="AG6655" s="2">
        <v>1</v>
      </c>
      <c r="AH6655" s="2" t="s">
        <v>49</v>
      </c>
      <c r="AI6655" s="2" t="str">
        <f>IFERROR(VLOOKUP(DatosTransformados[[#This Row],[Preferred Contact Method Hidden]],Tabla3[#All],2,FALSE),DatosTransformados[[#This Row],[Preferred Contact Method Hidden]])</f>
        <v>Phone</v>
      </c>
      <c r="AJ6655" s="2" t="str">
        <f>VLOOKUP(DatosTransformados[[#This Row],[Applied Discount Hidden]],Tabla3[#All],2,FALSE)</f>
        <v>Yes</v>
      </c>
      <c r="AK6655" s="2" t="b">
        <v>1</v>
      </c>
    </row>
    <row r="6656" spans="1:37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">
        <v>21</v>
      </c>
      <c r="O665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6" s="5" t="s">
        <v>21</v>
      </c>
      <c r="Q6656" s="5">
        <v>0</v>
      </c>
      <c r="R6656" s="5" t="s">
        <v>21</v>
      </c>
      <c r="S6656" s="5" t="s">
        <v>24</v>
      </c>
      <c r="T6656" s="5" t="s">
        <v>117</v>
      </c>
      <c r="U6656" s="5">
        <v>38</v>
      </c>
      <c r="V6656" s="5" t="str">
        <f>PROPER(DatosTransformados[[#This Row],[Payment Method Hidden]])</f>
        <v>Direct Debit</v>
      </c>
      <c r="W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656" s="5">
        <v>619</v>
      </c>
      <c r="Y6656" s="5"/>
      <c r="Z6656" s="5"/>
      <c r="AA6656" s="5" t="s">
        <v>5835</v>
      </c>
      <c r="AB6656" s="6">
        <f>DATEVALUE(DatosTransformados[[#This Row],[Contact Date Hidden]])</f>
        <v>44585</v>
      </c>
      <c r="AC6656" s="6">
        <v>44490</v>
      </c>
      <c r="AD6656" s="5" t="s">
        <v>28</v>
      </c>
      <c r="AE6656" s="5" t="str">
        <f>VLOOKUP(DatosTransformados[[#This Row],[Customer Segment Hidden]],Tabla3[#All],2,FALSE)</f>
        <v>High</v>
      </c>
      <c r="AF6656" s="12">
        <v>40.074470099459532</v>
      </c>
      <c r="AG6656" s="5">
        <v>7</v>
      </c>
      <c r="AH6656" s="5" t="s">
        <v>63</v>
      </c>
      <c r="AI6656" s="5" t="str">
        <f>IFERROR(VLOOKUP(DatosTransformados[[#This Row],[Preferred Contact Method Hidden]],Tabla3[#All],2,FALSE),DatosTransformados[[#This Row],[Preferred Contact Method Hidden]])</f>
        <v>SMS</v>
      </c>
      <c r="AJ6656" s="5" t="str">
        <f>VLOOKUP(DatosTransformados[[#This Row],[Applied Discount Hidden]],Tabla3[#All],2,FALSE)</f>
        <v>No</v>
      </c>
      <c r="AK6656" s="5" t="b">
        <v>0</v>
      </c>
    </row>
    <row r="6657" spans="1:37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">
        <v>21</v>
      </c>
      <c r="O665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7" s="2" t="s">
        <v>33</v>
      </c>
      <c r="Q6657" s="2">
        <v>2</v>
      </c>
      <c r="R6657" s="2" t="s">
        <v>33</v>
      </c>
      <c r="S6657" s="2" t="s">
        <v>52</v>
      </c>
      <c r="T6657" s="2" t="s">
        <v>123</v>
      </c>
      <c r="U6657" s="2">
        <v>33</v>
      </c>
      <c r="V6657" s="2" t="str">
        <f>PROPER(DatosTransformados[[#This Row],[Payment Method Hidden]])</f>
        <v>Credit Card</v>
      </c>
      <c r="W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657" s="2">
        <v>2401</v>
      </c>
      <c r="Y6657" s="2"/>
      <c r="Z6657" s="2"/>
      <c r="AA6657" s="2" t="s">
        <v>1679</v>
      </c>
      <c r="AB6657" s="3">
        <f>DATEVALUE(DatosTransformados[[#This Row],[Contact Date Hidden]])</f>
        <v>44993</v>
      </c>
      <c r="AC6657" s="3">
        <v>44030</v>
      </c>
      <c r="AD6657" s="2" t="s">
        <v>44</v>
      </c>
      <c r="AE6657" s="2" t="str">
        <f>VLOOKUP(DatosTransformados[[#This Row],[Customer Segment Hidden]],Tabla3[#All],2,FALSE)</f>
        <v>Medium</v>
      </c>
      <c r="AF6657" s="11">
        <v>29.785484406885459</v>
      </c>
      <c r="AG6657" s="2">
        <v>9</v>
      </c>
      <c r="AH6657" s="2" t="s">
        <v>49</v>
      </c>
      <c r="AI6657" s="2" t="str">
        <f>IFERROR(VLOOKUP(DatosTransformados[[#This Row],[Preferred Contact Method Hidden]],Tabla3[#All],2,FALSE),DatosTransformados[[#This Row],[Preferred Contact Method Hidden]])</f>
        <v>Phone</v>
      </c>
      <c r="AJ6657" s="2" t="str">
        <f>VLOOKUP(DatosTransformados[[#This Row],[Applied Discount Hidden]],Tabla3[#All],2,FALSE)</f>
        <v>No</v>
      </c>
      <c r="AK6657" s="2" t="b">
        <v>0</v>
      </c>
    </row>
    <row r="6658" spans="1:37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">
        <v>21</v>
      </c>
      <c r="O665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8" s="5" t="s">
        <v>21</v>
      </c>
      <c r="Q6658" s="5">
        <v>0</v>
      </c>
      <c r="R6658" s="5" t="s">
        <v>21</v>
      </c>
      <c r="S6658" s="5" t="s">
        <v>24</v>
      </c>
      <c r="T6658" s="5" t="s">
        <v>123</v>
      </c>
      <c r="U6658" s="5">
        <v>34</v>
      </c>
      <c r="V6658" s="5" t="str">
        <f>PROPER(DatosTransformados[[#This Row],[Payment Method Hidden]])</f>
        <v>Credit Card</v>
      </c>
      <c r="W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X6658" s="5">
        <v>34</v>
      </c>
      <c r="Y6658" s="5" t="s">
        <v>134</v>
      </c>
      <c r="Z6658" s="5" t="s">
        <v>375</v>
      </c>
      <c r="AA6658" s="5" t="s">
        <v>6893</v>
      </c>
      <c r="AB6658" s="6">
        <f>DATEVALUE(DatosTransformados[[#This Row],[Contact Date Hidden]])</f>
        <v>43981</v>
      </c>
      <c r="AC6658" s="6">
        <v>44707</v>
      </c>
      <c r="AD6658" s="5" t="s">
        <v>44</v>
      </c>
      <c r="AE6658" s="5" t="str">
        <f>VLOOKUP(DatosTransformados[[#This Row],[Customer Segment Hidden]],Tabla3[#All],2,FALSE)</f>
        <v>Medium</v>
      </c>
      <c r="AF6658" s="12">
        <v>36.741842206761767</v>
      </c>
      <c r="AG6658" s="5">
        <v>3</v>
      </c>
      <c r="AH6658" s="5" t="s">
        <v>49</v>
      </c>
      <c r="AI6658" s="5" t="str">
        <f>IFERROR(VLOOKUP(DatosTransformados[[#This Row],[Preferred Contact Method Hidden]],Tabla3[#All],2,FALSE),DatosTransformados[[#This Row],[Preferred Contact Method Hidden]])</f>
        <v>Phone</v>
      </c>
      <c r="AJ6658" s="5" t="str">
        <f>VLOOKUP(DatosTransformados[[#This Row],[Applied Discount Hidden]],Tabla3[#All],2,FALSE)</f>
        <v>No</v>
      </c>
      <c r="AK6658" s="5" t="b">
        <v>0</v>
      </c>
    </row>
    <row r="6659" spans="1:37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">
        <v>21</v>
      </c>
      <c r="O665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59" s="2" t="s">
        <v>21</v>
      </c>
      <c r="Q6659" s="2">
        <v>0</v>
      </c>
      <c r="R6659" s="2" t="s">
        <v>33</v>
      </c>
      <c r="S6659" s="2" t="s">
        <v>24</v>
      </c>
      <c r="T6659" s="2" t="s">
        <v>117</v>
      </c>
      <c r="U6659" s="2">
        <v>30</v>
      </c>
      <c r="V6659" s="2" t="str">
        <f>PROPER(DatosTransformados[[#This Row],[Payment Method Hidden]])</f>
        <v>Direct Debit</v>
      </c>
      <c r="W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659" s="2">
        <v>1254</v>
      </c>
      <c r="Y6659" s="2"/>
      <c r="Z6659" s="2"/>
      <c r="AA6659" s="2" t="s">
        <v>851</v>
      </c>
      <c r="AB6659" s="3">
        <f>DATEVALUE(DatosTransformados[[#This Row],[Contact Date Hidden]])</f>
        <v>44039</v>
      </c>
      <c r="AC6659" s="3">
        <v>45156</v>
      </c>
      <c r="AD6659" s="2" t="s">
        <v>44</v>
      </c>
      <c r="AE6659" s="2" t="str">
        <f>VLOOKUP(DatosTransformados[[#This Row],[Customer Segment Hidden]],Tabla3[#All],2,FALSE)</f>
        <v>Medium</v>
      </c>
      <c r="AF6659" s="11">
        <v>32.51402962153383</v>
      </c>
      <c r="AG6659" s="2">
        <v>6</v>
      </c>
      <c r="AH6659" s="2" t="s">
        <v>49</v>
      </c>
      <c r="AI6659" s="2" t="str">
        <f>IFERROR(VLOOKUP(DatosTransformados[[#This Row],[Preferred Contact Method Hidden]],Tabla3[#All],2,FALSE),DatosTransformados[[#This Row],[Preferred Contact Method Hidden]])</f>
        <v>Phone</v>
      </c>
      <c r="AJ6659" s="2" t="str">
        <f>VLOOKUP(DatosTransformados[[#This Row],[Applied Discount Hidden]],Tabla3[#All],2,FALSE)</f>
        <v>No</v>
      </c>
      <c r="AK6659" s="2" t="b">
        <v>0</v>
      </c>
    </row>
    <row r="6660" spans="1:37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">
        <v>21</v>
      </c>
      <c r="O666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0" s="5" t="s">
        <v>21</v>
      </c>
      <c r="Q6660" s="5">
        <v>0</v>
      </c>
      <c r="R6660" s="5" t="s">
        <v>33</v>
      </c>
      <c r="S6660" s="5" t="s">
        <v>24</v>
      </c>
      <c r="T6660" s="5" t="s">
        <v>117</v>
      </c>
      <c r="U6660" s="5">
        <v>30</v>
      </c>
      <c r="V6660" s="5" t="str">
        <f>PROPER(DatosTransformados[[#This Row],[Payment Method Hidden]])</f>
        <v>Direct Debit</v>
      </c>
      <c r="W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X6660" s="5">
        <v>1226</v>
      </c>
      <c r="Y6660" s="5"/>
      <c r="Z6660" s="5"/>
      <c r="AA6660" s="5" t="s">
        <v>444</v>
      </c>
      <c r="AB6660" s="6">
        <f>DATEVALUE(DatosTransformados[[#This Row],[Contact Date Hidden]])</f>
        <v>44386</v>
      </c>
      <c r="AC6660" s="6">
        <v>44155</v>
      </c>
      <c r="AD6660" s="5" t="s">
        <v>38</v>
      </c>
      <c r="AE6660" s="5" t="str">
        <f>VLOOKUP(DatosTransformados[[#This Row],[Customer Segment Hidden]],Tabla3[#All],2,FALSE)</f>
        <v>Low</v>
      </c>
      <c r="AF6660" s="12">
        <v>28.35533059178454</v>
      </c>
      <c r="AG6660" s="5">
        <v>3</v>
      </c>
      <c r="AH6660" s="5" t="s">
        <v>49</v>
      </c>
      <c r="AI6660" s="5" t="str">
        <f>IFERROR(VLOOKUP(DatosTransformados[[#This Row],[Preferred Contact Method Hidden]],Tabla3[#All],2,FALSE),DatosTransformados[[#This Row],[Preferred Contact Method Hidden]])</f>
        <v>Phone</v>
      </c>
      <c r="AJ6660" s="5" t="str">
        <f>VLOOKUP(DatosTransformados[[#This Row],[Applied Discount Hidden]],Tabla3[#All],2,FALSE)</f>
        <v>Yes</v>
      </c>
      <c r="AK6660" s="5" t="b">
        <v>1</v>
      </c>
    </row>
    <row r="6661" spans="1:37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">
        <v>21</v>
      </c>
      <c r="O666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1" s="2" t="s">
        <v>21</v>
      </c>
      <c r="Q6661" s="2">
        <v>0</v>
      </c>
      <c r="R6661" s="2" t="s">
        <v>33</v>
      </c>
      <c r="S6661" s="2" t="s">
        <v>24</v>
      </c>
      <c r="T6661" s="2" t="s">
        <v>35</v>
      </c>
      <c r="U6661" s="2">
        <v>42</v>
      </c>
      <c r="V6661" s="2" t="str">
        <f>PROPER(DatosTransformados[[#This Row],[Payment Method Hidden]])</f>
        <v>Direct Debit</v>
      </c>
      <c r="W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661" s="2">
        <v>1590</v>
      </c>
      <c r="Y6661" s="2" t="s">
        <v>156</v>
      </c>
      <c r="Z6661" s="2" t="s">
        <v>157</v>
      </c>
      <c r="AA6661" s="2" t="s">
        <v>5080</v>
      </c>
      <c r="AB6661" s="3">
        <f>DATEVALUE(DatosTransformados[[#This Row],[Contact Date Hidden]])</f>
        <v>44424</v>
      </c>
      <c r="AC6661" s="3">
        <v>44413</v>
      </c>
      <c r="AD6661" s="2" t="s">
        <v>28</v>
      </c>
      <c r="AE6661" s="2" t="str">
        <f>VLOOKUP(DatosTransformados[[#This Row],[Customer Segment Hidden]],Tabla3[#All],2,FALSE)</f>
        <v>High</v>
      </c>
      <c r="AF6661" s="11">
        <v>46.101861773223</v>
      </c>
      <c r="AG6661" s="2">
        <v>4</v>
      </c>
      <c r="AH6661" s="2" t="s">
        <v>49</v>
      </c>
      <c r="AI6661" s="2" t="str">
        <f>IFERROR(VLOOKUP(DatosTransformados[[#This Row],[Preferred Contact Method Hidden]],Tabla3[#All],2,FALSE),DatosTransformados[[#This Row],[Preferred Contact Method Hidden]])</f>
        <v>Phone</v>
      </c>
      <c r="AJ6661" s="2" t="str">
        <f>VLOOKUP(DatosTransformados[[#This Row],[Applied Discount Hidden]],Tabla3[#All],2,FALSE)</f>
        <v>No</v>
      </c>
      <c r="AK6661" s="2" t="b">
        <v>0</v>
      </c>
    </row>
    <row r="6662" spans="1:37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">
        <v>21</v>
      </c>
      <c r="O666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2" s="5" t="s">
        <v>21</v>
      </c>
      <c r="Q6662" s="5">
        <v>0</v>
      </c>
      <c r="R6662" s="5" t="s">
        <v>21</v>
      </c>
      <c r="S6662" s="5" t="s">
        <v>52</v>
      </c>
      <c r="T6662" s="5" t="s">
        <v>25</v>
      </c>
      <c r="U6662" s="5">
        <v>10</v>
      </c>
      <c r="V6662" s="5" t="str">
        <f>PROPER(DatosTransformados[[#This Row],[Payment Method Hidden]])</f>
        <v>Credit Card</v>
      </c>
      <c r="W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662" s="5">
        <v>723</v>
      </c>
      <c r="Y6662" s="5"/>
      <c r="Z6662" s="5"/>
      <c r="AA6662" s="5" t="s">
        <v>4573</v>
      </c>
      <c r="AB6662" s="6">
        <f>DATEVALUE(DatosTransformados[[#This Row],[Contact Date Hidden]])</f>
        <v>44567</v>
      </c>
      <c r="AC6662" s="6">
        <v>44378</v>
      </c>
      <c r="AD6662" s="5" t="s">
        <v>44</v>
      </c>
      <c r="AE6662" s="5" t="str">
        <f>VLOOKUP(DatosTransformados[[#This Row],[Customer Segment Hidden]],Tabla3[#All],2,FALSE)</f>
        <v>Medium</v>
      </c>
      <c r="AF6662" s="12">
        <v>9.2387566949516398</v>
      </c>
      <c r="AG6662" s="5">
        <v>8</v>
      </c>
      <c r="AH6662" s="5" t="s">
        <v>63</v>
      </c>
      <c r="AI6662" s="5" t="str">
        <f>IFERROR(VLOOKUP(DatosTransformados[[#This Row],[Preferred Contact Method Hidden]],Tabla3[#All],2,FALSE),DatosTransformados[[#This Row],[Preferred Contact Method Hidden]])</f>
        <v>SMS</v>
      </c>
      <c r="AJ6662" s="5" t="str">
        <f>VLOOKUP(DatosTransformados[[#This Row],[Applied Discount Hidden]],Tabla3[#All],2,FALSE)</f>
        <v>Yes</v>
      </c>
      <c r="AK6662" s="5" t="b">
        <v>1</v>
      </c>
    </row>
    <row r="6663" spans="1:37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">
        <v>33</v>
      </c>
      <c r="O666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3" s="2" t="s">
        <v>21</v>
      </c>
      <c r="Q6663" s="2">
        <v>0</v>
      </c>
      <c r="R6663" s="2" t="s">
        <v>33</v>
      </c>
      <c r="S6663" s="2" t="s">
        <v>24</v>
      </c>
      <c r="T6663" s="2" t="s">
        <v>35</v>
      </c>
      <c r="U6663" s="2">
        <v>60</v>
      </c>
      <c r="V6663" s="2" t="str">
        <f>PROPER(DatosTransformados[[#This Row],[Payment Method Hidden]])</f>
        <v>Direct Debit</v>
      </c>
      <c r="W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X6663" s="2">
        <v>1719</v>
      </c>
      <c r="Y6663" s="2" t="s">
        <v>134</v>
      </c>
      <c r="Z6663" s="2" t="s">
        <v>403</v>
      </c>
      <c r="AA6663" s="2" t="s">
        <v>550</v>
      </c>
      <c r="AB6663" s="3">
        <f>DATEVALUE(DatosTransformados[[#This Row],[Contact Date Hidden]])</f>
        <v>44883</v>
      </c>
      <c r="AC6663" s="3">
        <v>44513</v>
      </c>
      <c r="AD6663" s="2" t="s">
        <v>38</v>
      </c>
      <c r="AE6663" s="2" t="str">
        <f>VLOOKUP(DatosTransformados[[#This Row],[Customer Segment Hidden]],Tabla3[#All],2,FALSE)</f>
        <v>Low</v>
      </c>
      <c r="AF6663" s="11">
        <v>68.621959738513681</v>
      </c>
      <c r="AG6663" s="2">
        <v>5</v>
      </c>
      <c r="AH6663" s="2" t="s">
        <v>29</v>
      </c>
      <c r="AI6663" s="2" t="str">
        <f>IFERROR(VLOOKUP(DatosTransformados[[#This Row],[Preferred Contact Method Hidden]],Tabla3[#All],2,FALSE),DatosTransformados[[#This Row],[Preferred Contact Method Hidden]])</f>
        <v>Email</v>
      </c>
      <c r="AJ6663" s="2" t="str">
        <f>VLOOKUP(DatosTransformados[[#This Row],[Applied Discount Hidden]],Tabla3[#All],2,FALSE)</f>
        <v>Yes</v>
      </c>
      <c r="AK6663" s="2" t="b">
        <v>1</v>
      </c>
    </row>
    <row r="6664" spans="1:37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">
        <v>21</v>
      </c>
      <c r="O666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4" s="5" t="s">
        <v>33</v>
      </c>
      <c r="Q6664" s="5">
        <v>4</v>
      </c>
      <c r="R6664" s="5" t="s">
        <v>21</v>
      </c>
      <c r="S6664" s="5" t="s">
        <v>52</v>
      </c>
      <c r="T6664" s="5" t="s">
        <v>25</v>
      </c>
      <c r="U6664" s="5">
        <v>13</v>
      </c>
      <c r="V6664" s="5" t="str">
        <f>PROPER(DatosTransformados[[#This Row],[Payment Method Hidden]])</f>
        <v>Credit Card</v>
      </c>
      <c r="W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664" s="5">
        <v>59</v>
      </c>
      <c r="Y6664" s="5"/>
      <c r="Z6664" s="5"/>
      <c r="AA6664" s="5" t="s">
        <v>8623</v>
      </c>
      <c r="AB6664" s="6">
        <f>DATEVALUE(DatosTransformados[[#This Row],[Contact Date Hidden]])</f>
        <v>44577</v>
      </c>
      <c r="AC6664" s="6">
        <v>44227</v>
      </c>
      <c r="AD6664" s="5" t="s">
        <v>44</v>
      </c>
      <c r="AE6664" s="5" t="str">
        <f>VLOOKUP(DatosTransformados[[#This Row],[Customer Segment Hidden]],Tabla3[#All],2,FALSE)</f>
        <v>Medium</v>
      </c>
      <c r="AF6664" s="12">
        <v>15.28249825555945</v>
      </c>
      <c r="AG6664" s="5">
        <v>10</v>
      </c>
      <c r="AH6664" s="5" t="s">
        <v>29</v>
      </c>
      <c r="AI6664" s="5" t="str">
        <f>IFERROR(VLOOKUP(DatosTransformados[[#This Row],[Preferred Contact Method Hidden]],Tabla3[#All],2,FALSE),DatosTransformados[[#This Row],[Preferred Contact Method Hidden]])</f>
        <v>Email</v>
      </c>
      <c r="AJ6664" s="5" t="str">
        <f>VLOOKUP(DatosTransformados[[#This Row],[Applied Discount Hidden]],Tabla3[#All],2,FALSE)</f>
        <v>No</v>
      </c>
      <c r="AK6664" s="5" t="b">
        <v>0</v>
      </c>
    </row>
    <row r="6665" spans="1:37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">
        <v>21</v>
      </c>
      <c r="O66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5" s="2" t="s">
        <v>21</v>
      </c>
      <c r="Q6665" s="2">
        <v>0</v>
      </c>
      <c r="R6665" s="2" t="s">
        <v>21</v>
      </c>
      <c r="S6665" s="2" t="s">
        <v>34</v>
      </c>
      <c r="T6665" s="2" t="s">
        <v>25</v>
      </c>
      <c r="U6665" s="2">
        <v>16</v>
      </c>
      <c r="V6665" s="2" t="str">
        <f>PROPER(DatosTransformados[[#This Row],[Payment Method Hidden]])</f>
        <v>Credit Card</v>
      </c>
      <c r="W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665" s="2">
        <v>591</v>
      </c>
      <c r="Y6665" s="2"/>
      <c r="Z6665" s="2"/>
      <c r="AA6665" s="2" t="s">
        <v>2056</v>
      </c>
      <c r="AB6665" s="3">
        <f>DATEVALUE(DatosTransformados[[#This Row],[Contact Date Hidden]])</f>
        <v>44348</v>
      </c>
      <c r="AC6665" s="3">
        <v>44358</v>
      </c>
      <c r="AD6665" s="2" t="s">
        <v>44</v>
      </c>
      <c r="AE6665" s="2" t="str">
        <f>VLOOKUP(DatosTransformados[[#This Row],[Customer Segment Hidden]],Tabla3[#All],2,FALSE)</f>
        <v>Medium</v>
      </c>
      <c r="AF6665" s="11">
        <v>16.122495941528751</v>
      </c>
      <c r="AG6665" s="2">
        <v>5</v>
      </c>
      <c r="AH6665" s="2" t="s">
        <v>63</v>
      </c>
      <c r="AI6665" s="2" t="str">
        <f>IFERROR(VLOOKUP(DatosTransformados[[#This Row],[Preferred Contact Method Hidden]],Tabla3[#All],2,FALSE),DatosTransformados[[#This Row],[Preferred Contact Method Hidden]])</f>
        <v>SMS</v>
      </c>
      <c r="AJ6665" s="2" t="str">
        <f>VLOOKUP(DatosTransformados[[#This Row],[Applied Discount Hidden]],Tabla3[#All],2,FALSE)</f>
        <v>No</v>
      </c>
      <c r="AK6665" s="2" t="b">
        <v>0</v>
      </c>
    </row>
    <row r="6666" spans="1:37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">
        <v>33</v>
      </c>
      <c r="O66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6" s="5" t="s">
        <v>21</v>
      </c>
      <c r="Q6666" s="5">
        <v>0</v>
      </c>
      <c r="R6666" s="5" t="s">
        <v>21</v>
      </c>
      <c r="S6666" s="5" t="s">
        <v>34</v>
      </c>
      <c r="T6666" s="5" t="s">
        <v>123</v>
      </c>
      <c r="U6666" s="5">
        <v>7</v>
      </c>
      <c r="V6666" s="5" t="str">
        <f>PROPER(DatosTransformados[[#This Row],[Payment Method Hidden]])</f>
        <v>Credit Card</v>
      </c>
      <c r="W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666" s="5">
        <v>121</v>
      </c>
      <c r="Y6666" s="5"/>
      <c r="Z6666" s="5"/>
      <c r="AA6666" s="5" t="s">
        <v>410</v>
      </c>
      <c r="AB6666" s="6">
        <f>DATEVALUE(DatosTransformados[[#This Row],[Contact Date Hidden]])</f>
        <v>44602</v>
      </c>
      <c r="AC6666" s="6">
        <v>43949</v>
      </c>
      <c r="AD6666" s="5" t="s">
        <v>28</v>
      </c>
      <c r="AE6666" s="5" t="str">
        <f>VLOOKUP(DatosTransformados[[#This Row],[Customer Segment Hidden]],Tabla3[#All],2,FALSE)</f>
        <v>High</v>
      </c>
      <c r="AF6666" s="12">
        <v>6.4310130147690518</v>
      </c>
      <c r="AG6666" s="5">
        <v>1</v>
      </c>
      <c r="AH6666" s="5" t="s">
        <v>49</v>
      </c>
      <c r="AI6666" s="5" t="str">
        <f>IFERROR(VLOOKUP(DatosTransformados[[#This Row],[Preferred Contact Method Hidden]],Tabla3[#All],2,FALSE),DatosTransformados[[#This Row],[Preferred Contact Method Hidden]])</f>
        <v>Phone</v>
      </c>
      <c r="AJ6666" s="5" t="str">
        <f>VLOOKUP(DatosTransformados[[#This Row],[Applied Discount Hidden]],Tabla3[#All],2,FALSE)</f>
        <v>Yes</v>
      </c>
      <c r="AK6666" s="5" t="b">
        <v>1</v>
      </c>
    </row>
    <row r="6667" spans="1:37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">
        <v>21</v>
      </c>
      <c r="O66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7" s="2" t="s">
        <v>21</v>
      </c>
      <c r="Q6667" s="2">
        <v>0</v>
      </c>
      <c r="R6667" s="2" t="s">
        <v>21</v>
      </c>
      <c r="S6667" s="2" t="s">
        <v>34</v>
      </c>
      <c r="T6667" s="2" t="s">
        <v>25</v>
      </c>
      <c r="U6667" s="2">
        <v>32</v>
      </c>
      <c r="V6667" s="2" t="str">
        <f>PROPER(DatosTransformados[[#This Row],[Payment Method Hidden]])</f>
        <v>Credit Card</v>
      </c>
      <c r="W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667" s="2">
        <v>799</v>
      </c>
      <c r="Y6667" s="2"/>
      <c r="Z6667" s="2"/>
      <c r="AA6667" s="2" t="s">
        <v>7569</v>
      </c>
      <c r="AB6667" s="3">
        <f>DATEVALUE(DatosTransformados[[#This Row],[Contact Date Hidden]])</f>
        <v>44380</v>
      </c>
      <c r="AC6667" s="3">
        <v>44376</v>
      </c>
      <c r="AD6667" s="2" t="s">
        <v>38</v>
      </c>
      <c r="AE6667" s="2" t="str">
        <f>VLOOKUP(DatosTransformados[[#This Row],[Customer Segment Hidden]],Tabla3[#All],2,FALSE)</f>
        <v>Low</v>
      </c>
      <c r="AF6667" s="11">
        <v>30.571661186092921</v>
      </c>
      <c r="AG6667" s="2">
        <v>6</v>
      </c>
      <c r="AH6667" s="2" t="s">
        <v>29</v>
      </c>
      <c r="AI6667" s="2" t="str">
        <f>IFERROR(VLOOKUP(DatosTransformados[[#This Row],[Preferred Contact Method Hidden]],Tabla3[#All],2,FALSE),DatosTransformados[[#This Row],[Preferred Contact Method Hidden]])</f>
        <v>Email</v>
      </c>
      <c r="AJ6667" s="2" t="str">
        <f>VLOOKUP(DatosTransformados[[#This Row],[Applied Discount Hidden]],Tabla3[#All],2,FALSE)</f>
        <v>No</v>
      </c>
      <c r="AK6667" s="2" t="b">
        <v>0</v>
      </c>
    </row>
    <row r="6668" spans="1:37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">
        <v>21</v>
      </c>
      <c r="O666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8" s="5" t="s">
        <v>21</v>
      </c>
      <c r="Q6668" s="5">
        <v>0</v>
      </c>
      <c r="R6668" s="5" t="s">
        <v>33</v>
      </c>
      <c r="S6668" s="5" t="s">
        <v>52</v>
      </c>
      <c r="T6668" s="5" t="s">
        <v>123</v>
      </c>
      <c r="U6668" s="5">
        <v>45</v>
      </c>
      <c r="V6668" s="5" t="str">
        <f>PROPER(DatosTransformados[[#This Row],[Payment Method Hidden]])</f>
        <v>Credit Card</v>
      </c>
      <c r="W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668" s="5">
        <v>2898</v>
      </c>
      <c r="Y6668" s="5"/>
      <c r="Z6668" s="5"/>
      <c r="AA6668" s="5" t="s">
        <v>2717</v>
      </c>
      <c r="AB6668" s="6">
        <f>DATEVALUE(DatosTransformados[[#This Row],[Contact Date Hidden]])</f>
        <v>43966</v>
      </c>
      <c r="AC6668" s="6">
        <v>43921</v>
      </c>
      <c r="AD6668" s="5" t="s">
        <v>44</v>
      </c>
      <c r="AE6668" s="5" t="str">
        <f>VLOOKUP(DatosTransformados[[#This Row],[Customer Segment Hidden]],Tabla3[#All],2,FALSE)</f>
        <v>Medium</v>
      </c>
      <c r="AF6668" s="12">
        <v>47.119113752856109</v>
      </c>
      <c r="AG6668" s="5">
        <v>8</v>
      </c>
      <c r="AH6668" s="5" t="s">
        <v>63</v>
      </c>
      <c r="AI6668" s="5" t="str">
        <f>IFERROR(VLOOKUP(DatosTransformados[[#This Row],[Preferred Contact Method Hidden]],Tabla3[#All],2,FALSE),DatosTransformados[[#This Row],[Preferred Contact Method Hidden]])</f>
        <v>SMS</v>
      </c>
      <c r="AJ6668" s="5" t="str">
        <f>VLOOKUP(DatosTransformados[[#This Row],[Applied Discount Hidden]],Tabla3[#All],2,FALSE)</f>
        <v>No</v>
      </c>
      <c r="AK6668" s="5" t="b">
        <v>0</v>
      </c>
    </row>
    <row r="6669" spans="1:37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">
        <v>21</v>
      </c>
      <c r="O666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69" s="2" t="s">
        <v>21</v>
      </c>
      <c r="Q6669" s="2">
        <v>0</v>
      </c>
      <c r="R6669" s="2" t="s">
        <v>21</v>
      </c>
      <c r="S6669" s="2" t="s">
        <v>52</v>
      </c>
      <c r="T6669" s="2" t="s">
        <v>35</v>
      </c>
      <c r="U6669" s="2">
        <v>32</v>
      </c>
      <c r="V6669" s="2" t="str">
        <f>PROPER(DatosTransformados[[#This Row],[Payment Method Hidden]])</f>
        <v>Direct Debit</v>
      </c>
      <c r="W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669" s="2">
        <v>987</v>
      </c>
      <c r="Y6669" s="2"/>
      <c r="Z6669" s="2"/>
      <c r="AA6669" s="2" t="s">
        <v>3532</v>
      </c>
      <c r="AB6669" s="3">
        <f>DATEVALUE(DatosTransformados[[#This Row],[Contact Date Hidden]])</f>
        <v>45287</v>
      </c>
      <c r="AC6669" s="3">
        <v>44427</v>
      </c>
      <c r="AD6669" s="2" t="s">
        <v>44</v>
      </c>
      <c r="AE6669" s="2" t="str">
        <f>VLOOKUP(DatosTransformados[[#This Row],[Customer Segment Hidden]],Tabla3[#All],2,FALSE)</f>
        <v>Medium</v>
      </c>
      <c r="AF6669" s="11">
        <v>33.631074779646539</v>
      </c>
      <c r="AG6669" s="2">
        <v>3</v>
      </c>
      <c r="AH6669" s="2" t="s">
        <v>29</v>
      </c>
      <c r="AI6669" s="2" t="str">
        <f>IFERROR(VLOOKUP(DatosTransformados[[#This Row],[Preferred Contact Method Hidden]],Tabla3[#All],2,FALSE),DatosTransformados[[#This Row],[Preferred Contact Method Hidden]])</f>
        <v>Email</v>
      </c>
      <c r="AJ6669" s="2" t="str">
        <f>VLOOKUP(DatosTransformados[[#This Row],[Applied Discount Hidden]],Tabla3[#All],2,FALSE)</f>
        <v>Yes</v>
      </c>
      <c r="AK6669" s="2" t="b">
        <v>1</v>
      </c>
    </row>
    <row r="6670" spans="1:37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">
        <v>33</v>
      </c>
      <c r="O667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0" s="5" t="s">
        <v>21</v>
      </c>
      <c r="Q6670" s="5">
        <v>0</v>
      </c>
      <c r="R6670" s="5" t="s">
        <v>21</v>
      </c>
      <c r="S6670" s="5" t="s">
        <v>24</v>
      </c>
      <c r="T6670" s="5" t="s">
        <v>123</v>
      </c>
      <c r="U6670" s="5">
        <v>10</v>
      </c>
      <c r="V6670" s="5" t="str">
        <f>PROPER(DatosTransformados[[#This Row],[Payment Method Hidden]])</f>
        <v>Credit Card</v>
      </c>
      <c r="W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670" s="5">
        <v>10</v>
      </c>
      <c r="Y6670" s="5" t="s">
        <v>42</v>
      </c>
      <c r="Z6670" s="5" t="s">
        <v>184</v>
      </c>
      <c r="AA6670" s="5" t="s">
        <v>6409</v>
      </c>
      <c r="AB6670" s="6">
        <f>DATEVALUE(DatosTransformados[[#This Row],[Contact Date Hidden]])</f>
        <v>44523</v>
      </c>
      <c r="AC6670" s="6">
        <v>44142</v>
      </c>
      <c r="AD6670" s="5" t="s">
        <v>38</v>
      </c>
      <c r="AE6670" s="5" t="str">
        <f>VLOOKUP(DatosTransformados[[#This Row],[Customer Segment Hidden]],Tabla3[#All],2,FALSE)</f>
        <v>Low</v>
      </c>
      <c r="AF6670" s="12">
        <v>8.0332786690657727</v>
      </c>
      <c r="AG6670" s="5">
        <v>3</v>
      </c>
      <c r="AH6670" s="5" t="s">
        <v>63</v>
      </c>
      <c r="AI6670" s="5" t="str">
        <f>IFERROR(VLOOKUP(DatosTransformados[[#This Row],[Preferred Contact Method Hidden]],Tabla3[#All],2,FALSE),DatosTransformados[[#This Row],[Preferred Contact Method Hidden]])</f>
        <v>SMS</v>
      </c>
      <c r="AJ6670" s="5" t="str">
        <f>VLOOKUP(DatosTransformados[[#This Row],[Applied Discount Hidden]],Tabla3[#All],2,FALSE)</f>
        <v>No</v>
      </c>
      <c r="AK6670" s="5" t="b">
        <v>0</v>
      </c>
    </row>
    <row r="6671" spans="1:37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">
        <v>21</v>
      </c>
      <c r="O667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1" s="2" t="s">
        <v>21</v>
      </c>
      <c r="Q6671" s="2">
        <v>0</v>
      </c>
      <c r="R6671" s="2" t="s">
        <v>21</v>
      </c>
      <c r="S6671" s="2" t="s">
        <v>24</v>
      </c>
      <c r="T6671" s="2" t="s">
        <v>117</v>
      </c>
      <c r="U6671" s="2">
        <v>11</v>
      </c>
      <c r="V6671" s="2" t="str">
        <f>PROPER(DatosTransformados[[#This Row],[Payment Method Hidden]])</f>
        <v>Direct Debit</v>
      </c>
      <c r="W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671" s="2">
        <v>486</v>
      </c>
      <c r="Y6671" s="2"/>
      <c r="Z6671" s="2"/>
      <c r="AA6671" s="2" t="s">
        <v>941</v>
      </c>
      <c r="AB6671" s="3">
        <f>DATEVALUE(DatosTransformados[[#This Row],[Contact Date Hidden]])</f>
        <v>44723</v>
      </c>
      <c r="AC6671" s="3">
        <v>44655</v>
      </c>
      <c r="AD6671" s="2" t="s">
        <v>38</v>
      </c>
      <c r="AE6671" s="2" t="str">
        <f>VLOOKUP(DatosTransformados[[#This Row],[Customer Segment Hidden]],Tabla3[#All],2,FALSE)</f>
        <v>Low</v>
      </c>
      <c r="AF6671" s="11">
        <v>12.04787990008847</v>
      </c>
      <c r="AG6671" s="2">
        <v>4</v>
      </c>
      <c r="AH6671" s="2" t="s">
        <v>49</v>
      </c>
      <c r="AI6671" s="2" t="str">
        <f>IFERROR(VLOOKUP(DatosTransformados[[#This Row],[Preferred Contact Method Hidden]],Tabla3[#All],2,FALSE),DatosTransformados[[#This Row],[Preferred Contact Method Hidden]])</f>
        <v>Phone</v>
      </c>
      <c r="AJ6671" s="2" t="str">
        <f>VLOOKUP(DatosTransformados[[#This Row],[Applied Discount Hidden]],Tabla3[#All],2,FALSE)</f>
        <v>Yes</v>
      </c>
      <c r="AK6671" s="2" t="b">
        <v>1</v>
      </c>
    </row>
    <row r="6672" spans="1:37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">
        <v>21</v>
      </c>
      <c r="O667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2" s="5" t="s">
        <v>21</v>
      </c>
      <c r="Q6672" s="5">
        <v>0</v>
      </c>
      <c r="R6672" s="5" t="s">
        <v>33</v>
      </c>
      <c r="S6672" s="5" t="s">
        <v>34</v>
      </c>
      <c r="T6672" s="5" t="s">
        <v>117</v>
      </c>
      <c r="U6672" s="5">
        <v>23</v>
      </c>
      <c r="V6672" s="5" t="str">
        <f>PROPER(DatosTransformados[[#This Row],[Payment Method Hidden]])</f>
        <v>Direct Debit</v>
      </c>
      <c r="W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672" s="5">
        <v>557</v>
      </c>
      <c r="Y6672" s="5"/>
      <c r="Z6672" s="5"/>
      <c r="AA6672" s="5" t="s">
        <v>7925</v>
      </c>
      <c r="AB6672" s="6">
        <f>DATEVALUE(DatosTransformados[[#This Row],[Contact Date Hidden]])</f>
        <v>44272</v>
      </c>
      <c r="AC6672" s="6">
        <v>44947</v>
      </c>
      <c r="AD6672" s="5" t="s">
        <v>44</v>
      </c>
      <c r="AE6672" s="5" t="str">
        <f>VLOOKUP(DatosTransformados[[#This Row],[Customer Segment Hidden]],Tabla3[#All],2,FALSE)</f>
        <v>Medium</v>
      </c>
      <c r="AF6672" s="12">
        <v>18.767990380891749</v>
      </c>
      <c r="AG6672" s="5">
        <v>6</v>
      </c>
      <c r="AH6672" s="5" t="s">
        <v>29</v>
      </c>
      <c r="AI6672" s="5" t="str">
        <f>IFERROR(VLOOKUP(DatosTransformados[[#This Row],[Preferred Contact Method Hidden]],Tabla3[#All],2,FALSE),DatosTransformados[[#This Row],[Preferred Contact Method Hidden]])</f>
        <v>Email</v>
      </c>
      <c r="AJ6672" s="5" t="str">
        <f>VLOOKUP(DatosTransformados[[#This Row],[Applied Discount Hidden]],Tabla3[#All],2,FALSE)</f>
        <v>Yes</v>
      </c>
      <c r="AK6672" s="5" t="b">
        <v>1</v>
      </c>
    </row>
    <row r="6673" spans="1:37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">
        <v>33</v>
      </c>
      <c r="O667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3" s="2" t="s">
        <v>21</v>
      </c>
      <c r="Q6673" s="2">
        <v>0</v>
      </c>
      <c r="R6673" s="2" t="s">
        <v>21</v>
      </c>
      <c r="S6673" s="2" t="s">
        <v>24</v>
      </c>
      <c r="T6673" s="2" t="s">
        <v>117</v>
      </c>
      <c r="U6673" s="2">
        <v>48</v>
      </c>
      <c r="V6673" s="2" t="str">
        <f>PROPER(DatosTransformados[[#This Row],[Payment Method Hidden]])</f>
        <v>Direct Debit</v>
      </c>
      <c r="W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X6673" s="2">
        <v>326</v>
      </c>
      <c r="Y6673" s="2" t="s">
        <v>42</v>
      </c>
      <c r="Z6673" s="2" t="s">
        <v>213</v>
      </c>
      <c r="AA6673" s="2" t="s">
        <v>2581</v>
      </c>
      <c r="AB6673" s="3">
        <f>DATEVALUE(DatosTransformados[[#This Row],[Contact Date Hidden]])</f>
        <v>44607</v>
      </c>
      <c r="AC6673" s="3">
        <v>44370</v>
      </c>
      <c r="AD6673" s="2" t="s">
        <v>28</v>
      </c>
      <c r="AE6673" s="2" t="str">
        <f>VLOOKUP(DatosTransformados[[#This Row],[Customer Segment Hidden]],Tabla3[#All],2,FALSE)</f>
        <v>High</v>
      </c>
      <c r="AF6673" s="11">
        <v>57.047601588836329</v>
      </c>
      <c r="AG6673" s="2">
        <v>5</v>
      </c>
      <c r="AH6673" s="2" t="s">
        <v>63</v>
      </c>
      <c r="AI6673" s="2" t="str">
        <f>IFERROR(VLOOKUP(DatosTransformados[[#This Row],[Preferred Contact Method Hidden]],Tabla3[#All],2,FALSE),DatosTransformados[[#This Row],[Preferred Contact Method Hidden]])</f>
        <v>SMS</v>
      </c>
      <c r="AJ6673" s="2" t="str">
        <f>VLOOKUP(DatosTransformados[[#This Row],[Applied Discount Hidden]],Tabla3[#All],2,FALSE)</f>
        <v>Yes</v>
      </c>
      <c r="AK6673" s="2" t="b">
        <v>1</v>
      </c>
    </row>
    <row r="6674" spans="1:37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">
        <v>21</v>
      </c>
      <c r="O667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4" s="5" t="s">
        <v>21</v>
      </c>
      <c r="Q6674" s="5">
        <v>0</v>
      </c>
      <c r="R6674" s="5" t="s">
        <v>33</v>
      </c>
      <c r="S6674" s="5" t="s">
        <v>34</v>
      </c>
      <c r="T6674" s="5" t="s">
        <v>25</v>
      </c>
      <c r="U6674" s="5">
        <v>42</v>
      </c>
      <c r="V6674" s="5" t="str">
        <f>PROPER(DatosTransformados[[#This Row],[Payment Method Hidden]])</f>
        <v>Credit Card</v>
      </c>
      <c r="W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X6674" s="5">
        <v>2099</v>
      </c>
      <c r="Y6674" s="5"/>
      <c r="Z6674" s="5"/>
      <c r="AA6674" s="5" t="s">
        <v>931</v>
      </c>
      <c r="AB6674" s="6">
        <f>DATEVALUE(DatosTransformados[[#This Row],[Contact Date Hidden]])</f>
        <v>44057</v>
      </c>
      <c r="AC6674" s="6">
        <v>44962</v>
      </c>
      <c r="AD6674" s="5" t="s">
        <v>28</v>
      </c>
      <c r="AE6674" s="5" t="str">
        <f>VLOOKUP(DatosTransformados[[#This Row],[Customer Segment Hidden]],Tabla3[#All],2,FALSE)</f>
        <v>High</v>
      </c>
      <c r="AF6674" s="12">
        <v>39.033230039125172</v>
      </c>
      <c r="AG6674" s="5">
        <v>5</v>
      </c>
      <c r="AH6674" s="5" t="s">
        <v>29</v>
      </c>
      <c r="AI6674" s="5" t="str">
        <f>IFERROR(VLOOKUP(DatosTransformados[[#This Row],[Preferred Contact Method Hidden]],Tabla3[#All],2,FALSE),DatosTransformados[[#This Row],[Preferred Contact Method Hidden]])</f>
        <v>Email</v>
      </c>
      <c r="AJ6674" s="5" t="str">
        <f>VLOOKUP(DatosTransformados[[#This Row],[Applied Discount Hidden]],Tabla3[#All],2,FALSE)</f>
        <v>Yes</v>
      </c>
      <c r="AK6674" s="5" t="b">
        <v>1</v>
      </c>
    </row>
    <row r="6675" spans="1:37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">
        <v>21</v>
      </c>
      <c r="O667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5" s="2" t="s">
        <v>21</v>
      </c>
      <c r="Q6675" s="2">
        <v>0</v>
      </c>
      <c r="R6675" s="2" t="s">
        <v>21</v>
      </c>
      <c r="S6675" s="2" t="s">
        <v>24</v>
      </c>
      <c r="T6675" s="2" t="s">
        <v>123</v>
      </c>
      <c r="U6675" s="2">
        <v>7</v>
      </c>
      <c r="V6675" s="2" t="str">
        <f>PROPER(DatosTransformados[[#This Row],[Payment Method Hidden]])</f>
        <v>Credit Card</v>
      </c>
      <c r="W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675" s="2">
        <v>54</v>
      </c>
      <c r="Y6675" s="2"/>
      <c r="Z6675" s="2"/>
      <c r="AA6675" s="2" t="s">
        <v>3607</v>
      </c>
      <c r="AB6675" s="3">
        <f>DATEVALUE(DatosTransformados[[#This Row],[Contact Date Hidden]])</f>
        <v>44406</v>
      </c>
      <c r="AC6675" s="3">
        <v>44489</v>
      </c>
      <c r="AD6675" s="2" t="s">
        <v>44</v>
      </c>
      <c r="AE6675" s="2" t="str">
        <f>VLOOKUP(DatosTransformados[[#This Row],[Customer Segment Hidden]],Tabla3[#All],2,FALSE)</f>
        <v>Medium</v>
      </c>
      <c r="AF6675" s="11">
        <v>8.2190574491540147</v>
      </c>
      <c r="AG6675" s="2">
        <v>8</v>
      </c>
      <c r="AH6675" s="2" t="s">
        <v>63</v>
      </c>
      <c r="AI6675" s="2" t="str">
        <f>IFERROR(VLOOKUP(DatosTransformados[[#This Row],[Preferred Contact Method Hidden]],Tabla3[#All],2,FALSE),DatosTransformados[[#This Row],[Preferred Contact Method Hidden]])</f>
        <v>SMS</v>
      </c>
      <c r="AJ6675" s="2" t="str">
        <f>VLOOKUP(DatosTransformados[[#This Row],[Applied Discount Hidden]],Tabla3[#All],2,FALSE)</f>
        <v>Yes</v>
      </c>
      <c r="AK6675" s="2" t="b">
        <v>1</v>
      </c>
    </row>
    <row r="6676" spans="1:37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">
        <v>21</v>
      </c>
      <c r="O66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6" s="5" t="s">
        <v>21</v>
      </c>
      <c r="Q6676" s="5">
        <v>0</v>
      </c>
      <c r="R6676" s="5" t="s">
        <v>33</v>
      </c>
      <c r="S6676" s="5" t="s">
        <v>24</v>
      </c>
      <c r="T6676" s="5" t="s">
        <v>123</v>
      </c>
      <c r="U6676" s="5">
        <v>24</v>
      </c>
      <c r="V6676" s="5" t="str">
        <f>PROPER(DatosTransformados[[#This Row],[Payment Method Hidden]])</f>
        <v>Credit Card</v>
      </c>
      <c r="W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X6676" s="5">
        <v>505</v>
      </c>
      <c r="Y6676" s="5"/>
      <c r="Z6676" s="5"/>
      <c r="AA6676" s="5" t="s">
        <v>4592</v>
      </c>
      <c r="AB6676" s="6">
        <f>DATEVALUE(DatosTransformados[[#This Row],[Contact Date Hidden]])</f>
        <v>44090</v>
      </c>
      <c r="AC6676" s="6">
        <v>45237</v>
      </c>
      <c r="AD6676" s="5" t="s">
        <v>28</v>
      </c>
      <c r="AE6676" s="5" t="str">
        <f>VLOOKUP(DatosTransformados[[#This Row],[Customer Segment Hidden]],Tabla3[#All],2,FALSE)</f>
        <v>High</v>
      </c>
      <c r="AF6676" s="12">
        <v>27.523182276581309</v>
      </c>
      <c r="AG6676" s="5">
        <v>9</v>
      </c>
      <c r="AH6676" s="5" t="s">
        <v>63</v>
      </c>
      <c r="AI6676" s="5" t="str">
        <f>IFERROR(VLOOKUP(DatosTransformados[[#This Row],[Preferred Contact Method Hidden]],Tabla3[#All],2,FALSE),DatosTransformados[[#This Row],[Preferred Contact Method Hidden]])</f>
        <v>SMS</v>
      </c>
      <c r="AJ6676" s="5" t="str">
        <f>VLOOKUP(DatosTransformados[[#This Row],[Applied Discount Hidden]],Tabla3[#All],2,FALSE)</f>
        <v>Yes</v>
      </c>
      <c r="AK6676" s="5" t="b">
        <v>1</v>
      </c>
    </row>
    <row r="6677" spans="1:37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">
        <v>21</v>
      </c>
      <c r="O66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7" s="2" t="s">
        <v>33</v>
      </c>
      <c r="Q6677" s="2">
        <v>2</v>
      </c>
      <c r="R6677" s="2" t="s">
        <v>21</v>
      </c>
      <c r="S6677" s="2" t="s">
        <v>24</v>
      </c>
      <c r="T6677" s="2" t="s">
        <v>123</v>
      </c>
      <c r="U6677" s="2">
        <v>6</v>
      </c>
      <c r="V6677" s="2" t="str">
        <f>PROPER(DatosTransformados[[#This Row],[Payment Method Hidden]])</f>
        <v>Credit Card</v>
      </c>
      <c r="W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677" s="2">
        <v>113</v>
      </c>
      <c r="Y6677" s="2"/>
      <c r="Z6677" s="2"/>
      <c r="AA6677" s="2" t="s">
        <v>1693</v>
      </c>
      <c r="AB6677" s="3">
        <f>DATEVALUE(DatosTransformados[[#This Row],[Contact Date Hidden]])</f>
        <v>44474</v>
      </c>
      <c r="AC6677" s="3">
        <v>44003</v>
      </c>
      <c r="AD6677" s="2" t="s">
        <v>38</v>
      </c>
      <c r="AE6677" s="2" t="str">
        <f>VLOOKUP(DatosTransformados[[#This Row],[Customer Segment Hidden]],Tabla3[#All],2,FALSE)</f>
        <v>Low</v>
      </c>
      <c r="AF6677" s="11">
        <v>5.0101192279924076</v>
      </c>
      <c r="AG6677" s="2">
        <v>1</v>
      </c>
      <c r="AH6677" s="2" t="s">
        <v>63</v>
      </c>
      <c r="AI6677" s="2" t="str">
        <f>IFERROR(VLOOKUP(DatosTransformados[[#This Row],[Preferred Contact Method Hidden]],Tabla3[#All],2,FALSE),DatosTransformados[[#This Row],[Preferred Contact Method Hidden]])</f>
        <v>SMS</v>
      </c>
      <c r="AJ6677" s="2" t="str">
        <f>VLOOKUP(DatosTransformados[[#This Row],[Applied Discount Hidden]],Tabla3[#All],2,FALSE)</f>
        <v>No</v>
      </c>
      <c r="AK6677" s="2" t="b">
        <v>0</v>
      </c>
    </row>
    <row r="6678" spans="1:37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">
        <v>21</v>
      </c>
      <c r="O66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8" s="5" t="s">
        <v>21</v>
      </c>
      <c r="Q6678" s="5">
        <v>0</v>
      </c>
      <c r="R6678" s="5" t="s">
        <v>21</v>
      </c>
      <c r="S6678" s="5" t="s">
        <v>24</v>
      </c>
      <c r="T6678" s="5" t="s">
        <v>123</v>
      </c>
      <c r="U6678" s="5">
        <v>31</v>
      </c>
      <c r="V6678" s="5" t="str">
        <f>PROPER(DatosTransformados[[#This Row],[Payment Method Hidden]])</f>
        <v>Credit Card</v>
      </c>
      <c r="W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678" s="5">
        <v>31</v>
      </c>
      <c r="Y6678" s="5" t="s">
        <v>87</v>
      </c>
      <c r="Z6678" s="5" t="s">
        <v>767</v>
      </c>
      <c r="AA6678" s="5" t="s">
        <v>6544</v>
      </c>
      <c r="AB6678" s="6">
        <f>DATEVALUE(DatosTransformados[[#This Row],[Contact Date Hidden]])</f>
        <v>44395</v>
      </c>
      <c r="AC6678" s="6">
        <v>45068</v>
      </c>
      <c r="AD6678" s="5" t="s">
        <v>38</v>
      </c>
      <c r="AE6678" s="5" t="str">
        <f>VLOOKUP(DatosTransformados[[#This Row],[Customer Segment Hidden]],Tabla3[#All],2,FALSE)</f>
        <v>Low</v>
      </c>
      <c r="AF6678" s="12">
        <v>27.986912825092318</v>
      </c>
      <c r="AG6678" s="5">
        <v>6</v>
      </c>
      <c r="AH6678" s="5" t="s">
        <v>29</v>
      </c>
      <c r="AI6678" s="5" t="str">
        <f>IFERROR(VLOOKUP(DatosTransformados[[#This Row],[Preferred Contact Method Hidden]],Tabla3[#All],2,FALSE),DatosTransformados[[#This Row],[Preferred Contact Method Hidden]])</f>
        <v>Email</v>
      </c>
      <c r="AJ6678" s="5" t="str">
        <f>VLOOKUP(DatosTransformados[[#This Row],[Applied Discount Hidden]],Tabla3[#All],2,FALSE)</f>
        <v>Yes</v>
      </c>
      <c r="AK6678" s="5" t="b">
        <v>1</v>
      </c>
    </row>
    <row r="6679" spans="1:37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">
        <v>21</v>
      </c>
      <c r="O66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79" s="2" t="s">
        <v>21</v>
      </c>
      <c r="Q6679" s="2">
        <v>0</v>
      </c>
      <c r="R6679" s="2" t="s">
        <v>33</v>
      </c>
      <c r="S6679" s="2" t="s">
        <v>24</v>
      </c>
      <c r="T6679" s="2" t="s">
        <v>35</v>
      </c>
      <c r="U6679" s="2">
        <v>42</v>
      </c>
      <c r="V6679" s="2" t="str">
        <f>PROPER(DatosTransformados[[#This Row],[Payment Method Hidden]])</f>
        <v>Direct Debit</v>
      </c>
      <c r="W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X6679" s="2">
        <v>1457</v>
      </c>
      <c r="Y6679" s="2" t="s">
        <v>156</v>
      </c>
      <c r="Z6679" s="2" t="s">
        <v>767</v>
      </c>
      <c r="AA6679" s="2" t="s">
        <v>3332</v>
      </c>
      <c r="AB6679" s="3">
        <f>DATEVALUE(DatosTransformados[[#This Row],[Contact Date Hidden]])</f>
        <v>43926</v>
      </c>
      <c r="AC6679" s="3">
        <v>45242</v>
      </c>
      <c r="AD6679" s="2" t="s">
        <v>38</v>
      </c>
      <c r="AE6679" s="2" t="str">
        <f>VLOOKUP(DatosTransformados[[#This Row],[Customer Segment Hidden]],Tabla3[#All],2,FALSE)</f>
        <v>Low</v>
      </c>
      <c r="AF6679" s="11">
        <v>44.479771861977397</v>
      </c>
      <c r="AG6679" s="2">
        <v>4</v>
      </c>
      <c r="AH6679" s="2" t="s">
        <v>49</v>
      </c>
      <c r="AI6679" s="2" t="str">
        <f>IFERROR(VLOOKUP(DatosTransformados[[#This Row],[Preferred Contact Method Hidden]],Tabla3[#All],2,FALSE),DatosTransformados[[#This Row],[Preferred Contact Method Hidden]])</f>
        <v>Phone</v>
      </c>
      <c r="AJ6679" s="2" t="str">
        <f>VLOOKUP(DatosTransformados[[#This Row],[Applied Discount Hidden]],Tabla3[#All],2,FALSE)</f>
        <v>No</v>
      </c>
      <c r="AK6679" s="2" t="b">
        <v>0</v>
      </c>
    </row>
    <row r="6680" spans="1:37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">
        <v>21</v>
      </c>
      <c r="O66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0" s="5" t="s">
        <v>21</v>
      </c>
      <c r="Q6680" s="5">
        <v>0</v>
      </c>
      <c r="R6680" s="5" t="s">
        <v>21</v>
      </c>
      <c r="S6680" s="5" t="s">
        <v>34</v>
      </c>
      <c r="T6680" s="5" t="s">
        <v>35</v>
      </c>
      <c r="U6680" s="5">
        <v>59</v>
      </c>
      <c r="V6680" s="5" t="str">
        <f>PROPER(DatosTransformados[[#This Row],[Payment Method Hidden]])</f>
        <v>Direct Debit</v>
      </c>
      <c r="W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6680" s="5">
        <v>3979</v>
      </c>
      <c r="Y6680" s="5"/>
      <c r="Z6680" s="5"/>
      <c r="AA6680" s="5" t="s">
        <v>344</v>
      </c>
      <c r="AB6680" s="6">
        <f>DATEVALUE(DatosTransformados[[#This Row],[Contact Date Hidden]])</f>
        <v>44007</v>
      </c>
      <c r="AC6680" s="6">
        <v>44670</v>
      </c>
      <c r="AD6680" s="5" t="s">
        <v>38</v>
      </c>
      <c r="AE6680" s="5" t="str">
        <f>VLOOKUP(DatosTransformados[[#This Row],[Customer Segment Hidden]],Tabla3[#All],2,FALSE)</f>
        <v>Low</v>
      </c>
      <c r="AF6680" s="12">
        <v>58.223922105662353</v>
      </c>
      <c r="AG6680" s="5">
        <v>8</v>
      </c>
      <c r="AH6680" s="5" t="s">
        <v>63</v>
      </c>
      <c r="AI6680" s="5" t="str">
        <f>IFERROR(VLOOKUP(DatosTransformados[[#This Row],[Preferred Contact Method Hidden]],Tabla3[#All],2,FALSE),DatosTransformados[[#This Row],[Preferred Contact Method Hidden]])</f>
        <v>SMS</v>
      </c>
      <c r="AJ6680" s="5" t="str">
        <f>VLOOKUP(DatosTransformados[[#This Row],[Applied Discount Hidden]],Tabla3[#All],2,FALSE)</f>
        <v>No</v>
      </c>
      <c r="AK6680" s="5" t="b">
        <v>0</v>
      </c>
    </row>
    <row r="6681" spans="1:37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">
        <v>21</v>
      </c>
      <c r="O66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1" s="2" t="s">
        <v>21</v>
      </c>
      <c r="Q6681" s="2">
        <v>0</v>
      </c>
      <c r="R6681" s="2" t="s">
        <v>21</v>
      </c>
      <c r="S6681" s="2" t="s">
        <v>24</v>
      </c>
      <c r="T6681" s="2" t="s">
        <v>117</v>
      </c>
      <c r="U6681" s="2">
        <v>37</v>
      </c>
      <c r="V6681" s="2" t="str">
        <f>PROPER(DatosTransformados[[#This Row],[Payment Method Hidden]])</f>
        <v>Direct Debit</v>
      </c>
      <c r="W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681" s="2">
        <v>490</v>
      </c>
      <c r="Y6681" s="2"/>
      <c r="Z6681" s="2"/>
      <c r="AA6681" s="2" t="s">
        <v>9276</v>
      </c>
      <c r="AB6681" s="3">
        <f>DATEVALUE(DatosTransformados[[#This Row],[Contact Date Hidden]])</f>
        <v>44660</v>
      </c>
      <c r="AC6681" s="3">
        <v>44955</v>
      </c>
      <c r="AD6681" s="2" t="s">
        <v>28</v>
      </c>
      <c r="AE6681" s="2" t="str">
        <f>VLOOKUP(DatosTransformados[[#This Row],[Customer Segment Hidden]],Tabla3[#All],2,FALSE)</f>
        <v>High</v>
      </c>
      <c r="AF6681" s="11">
        <v>40.505662340848822</v>
      </c>
      <c r="AG6681" s="2">
        <v>5</v>
      </c>
      <c r="AH6681" s="2" t="s">
        <v>29</v>
      </c>
      <c r="AI6681" s="2" t="str">
        <f>IFERROR(VLOOKUP(DatosTransformados[[#This Row],[Preferred Contact Method Hidden]],Tabla3[#All],2,FALSE),DatosTransformados[[#This Row],[Preferred Contact Method Hidden]])</f>
        <v>Email</v>
      </c>
      <c r="AJ6681" s="2" t="str">
        <f>VLOOKUP(DatosTransformados[[#This Row],[Applied Discount Hidden]],Tabla3[#All],2,FALSE)</f>
        <v>Yes</v>
      </c>
      <c r="AK6681" s="2" t="b">
        <v>1</v>
      </c>
    </row>
    <row r="6682" spans="1:37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">
        <v>21</v>
      </c>
      <c r="O66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2" s="5" t="s">
        <v>21</v>
      </c>
      <c r="Q6682" s="5">
        <v>0</v>
      </c>
      <c r="R6682" s="5" t="s">
        <v>21</v>
      </c>
      <c r="S6682" s="5" t="s">
        <v>24</v>
      </c>
      <c r="T6682" s="5" t="s">
        <v>117</v>
      </c>
      <c r="U6682" s="5">
        <v>31</v>
      </c>
      <c r="V6682" s="5" t="str">
        <f>PROPER(DatosTransformados[[#This Row],[Payment Method Hidden]])</f>
        <v>Direct Debit</v>
      </c>
      <c r="W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682" s="5">
        <v>98</v>
      </c>
      <c r="Y6682" s="5" t="s">
        <v>103</v>
      </c>
      <c r="Z6682" s="5" t="s">
        <v>197</v>
      </c>
      <c r="AA6682" s="5" t="s">
        <v>54</v>
      </c>
      <c r="AB6682" s="6">
        <f>DATEVALUE(DatosTransformados[[#This Row],[Contact Date Hidden]])</f>
        <v>44983</v>
      </c>
      <c r="AC6682" s="6">
        <v>44657</v>
      </c>
      <c r="AD6682" s="5" t="s">
        <v>44</v>
      </c>
      <c r="AE6682" s="5" t="str">
        <f>VLOOKUP(DatosTransformados[[#This Row],[Customer Segment Hidden]],Tabla3[#All],2,FALSE)</f>
        <v>Medium</v>
      </c>
      <c r="AF6682" s="12">
        <v>26.964303567727971</v>
      </c>
      <c r="AG6682" s="5">
        <v>4</v>
      </c>
      <c r="AH6682" s="5" t="s">
        <v>63</v>
      </c>
      <c r="AI6682" s="5" t="str">
        <f>IFERROR(VLOOKUP(DatosTransformados[[#This Row],[Preferred Contact Method Hidden]],Tabla3[#All],2,FALSE),DatosTransformados[[#This Row],[Preferred Contact Method Hidden]])</f>
        <v>SMS</v>
      </c>
      <c r="AJ6682" s="5" t="str">
        <f>VLOOKUP(DatosTransformados[[#This Row],[Applied Discount Hidden]],Tabla3[#All],2,FALSE)</f>
        <v>No</v>
      </c>
      <c r="AK6682" s="5" t="b">
        <v>0</v>
      </c>
    </row>
    <row r="6683" spans="1:37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">
        <v>21</v>
      </c>
      <c r="O66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3" s="2" t="s">
        <v>21</v>
      </c>
      <c r="Q6683" s="2">
        <v>0</v>
      </c>
      <c r="R6683" s="2" t="s">
        <v>21</v>
      </c>
      <c r="S6683" s="2" t="s">
        <v>24</v>
      </c>
      <c r="T6683" s="2" t="s">
        <v>123</v>
      </c>
      <c r="U6683" s="2">
        <v>13</v>
      </c>
      <c r="V6683" s="2" t="str">
        <f>PROPER(DatosTransformados[[#This Row],[Payment Method Hidden]])</f>
        <v>Credit Card</v>
      </c>
      <c r="W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X6683" s="2">
        <v>13</v>
      </c>
      <c r="Y6683" s="2"/>
      <c r="Z6683" s="2"/>
      <c r="AA6683" s="2" t="s">
        <v>1182</v>
      </c>
      <c r="AB6683" s="3">
        <f>DATEVALUE(DatosTransformados[[#This Row],[Contact Date Hidden]])</f>
        <v>44793</v>
      </c>
      <c r="AC6683" s="3">
        <v>44257</v>
      </c>
      <c r="AD6683" s="2" t="s">
        <v>28</v>
      </c>
      <c r="AE6683" s="2" t="str">
        <f>VLOOKUP(DatosTransformados[[#This Row],[Customer Segment Hidden]],Tabla3[#All],2,FALSE)</f>
        <v>High</v>
      </c>
      <c r="AF6683" s="11">
        <v>14.43752908295858</v>
      </c>
      <c r="AG6683" s="2">
        <v>7</v>
      </c>
      <c r="AH6683" s="2" t="s">
        <v>29</v>
      </c>
      <c r="AI6683" s="2" t="str">
        <f>IFERROR(VLOOKUP(DatosTransformados[[#This Row],[Preferred Contact Method Hidden]],Tabla3[#All],2,FALSE),DatosTransformados[[#This Row],[Preferred Contact Method Hidden]])</f>
        <v>Email</v>
      </c>
      <c r="AJ6683" s="2" t="str">
        <f>VLOOKUP(DatosTransformados[[#This Row],[Applied Discount Hidden]],Tabla3[#All],2,FALSE)</f>
        <v>No</v>
      </c>
      <c r="AK6683" s="2" t="b">
        <v>0</v>
      </c>
    </row>
    <row r="6684" spans="1:37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">
        <v>21</v>
      </c>
      <c r="O66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4" s="5" t="s">
        <v>33</v>
      </c>
      <c r="Q6684" s="5">
        <v>2</v>
      </c>
      <c r="R6684" s="5" t="s">
        <v>21</v>
      </c>
      <c r="S6684" s="5" t="s">
        <v>34</v>
      </c>
      <c r="T6684" s="5" t="s">
        <v>117</v>
      </c>
      <c r="U6684" s="5">
        <v>6</v>
      </c>
      <c r="V6684" s="5" t="str">
        <f>PROPER(DatosTransformados[[#This Row],[Payment Method Hidden]])</f>
        <v>Direct Debit</v>
      </c>
      <c r="W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684" s="5">
        <v>192</v>
      </c>
      <c r="Y6684" s="5"/>
      <c r="Z6684" s="5"/>
      <c r="AA6684" s="5" t="s">
        <v>5798</v>
      </c>
      <c r="AB6684" s="6">
        <f>DATEVALUE(DatosTransformados[[#This Row],[Contact Date Hidden]])</f>
        <v>44937</v>
      </c>
      <c r="AC6684" s="6">
        <v>43905</v>
      </c>
      <c r="AD6684" s="5" t="s">
        <v>38</v>
      </c>
      <c r="AE6684" s="5" t="str">
        <f>VLOOKUP(DatosTransformados[[#This Row],[Customer Segment Hidden]],Tabla3[#All],2,FALSE)</f>
        <v>Low</v>
      </c>
      <c r="AF6684" s="12">
        <v>6.1448333020972514</v>
      </c>
      <c r="AG6684" s="5">
        <v>4</v>
      </c>
      <c r="AH6684" s="5" t="s">
        <v>29</v>
      </c>
      <c r="AI6684" s="5" t="str">
        <f>IFERROR(VLOOKUP(DatosTransformados[[#This Row],[Preferred Contact Method Hidden]],Tabla3[#All],2,FALSE),DatosTransformados[[#This Row],[Preferred Contact Method Hidden]])</f>
        <v>Email</v>
      </c>
      <c r="AJ6684" s="5" t="str">
        <f>VLOOKUP(DatosTransformados[[#This Row],[Applied Discount Hidden]],Tabla3[#All],2,FALSE)</f>
        <v>Yes</v>
      </c>
      <c r="AK6684" s="5" t="b">
        <v>1</v>
      </c>
    </row>
    <row r="6685" spans="1:37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">
        <v>21</v>
      </c>
      <c r="O66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5" s="2" t="s">
        <v>21</v>
      </c>
      <c r="Q6685" s="2">
        <v>0</v>
      </c>
      <c r="R6685" s="2" t="s">
        <v>21</v>
      </c>
      <c r="S6685" s="2" t="s">
        <v>24</v>
      </c>
      <c r="T6685" s="2" t="s">
        <v>117</v>
      </c>
      <c r="U6685" s="2">
        <v>31</v>
      </c>
      <c r="V6685" s="2" t="str">
        <f>PROPER(DatosTransformados[[#This Row],[Payment Method Hidden]])</f>
        <v>Direct Debit</v>
      </c>
      <c r="W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685" s="2">
        <v>345</v>
      </c>
      <c r="Y6685" s="2"/>
      <c r="Z6685" s="2"/>
      <c r="AA6685" s="2" t="s">
        <v>3702</v>
      </c>
      <c r="AB6685" s="3">
        <f>DATEVALUE(DatosTransformados[[#This Row],[Contact Date Hidden]])</f>
        <v>44418</v>
      </c>
      <c r="AC6685" s="3">
        <v>44020</v>
      </c>
      <c r="AD6685" s="2" t="s">
        <v>44</v>
      </c>
      <c r="AE6685" s="2" t="str">
        <f>VLOOKUP(DatosTransformados[[#This Row],[Customer Segment Hidden]],Tabla3[#All],2,FALSE)</f>
        <v>Medium</v>
      </c>
      <c r="AF6685" s="11">
        <v>35.332831698178317</v>
      </c>
      <c r="AG6685" s="2">
        <v>8</v>
      </c>
      <c r="AH6685" s="2" t="s">
        <v>29</v>
      </c>
      <c r="AI6685" s="2" t="str">
        <f>IFERROR(VLOOKUP(DatosTransformados[[#This Row],[Preferred Contact Method Hidden]],Tabla3[#All],2,FALSE),DatosTransformados[[#This Row],[Preferred Contact Method Hidden]])</f>
        <v>Email</v>
      </c>
      <c r="AJ6685" s="2" t="str">
        <f>VLOOKUP(DatosTransformados[[#This Row],[Applied Discount Hidden]],Tabla3[#All],2,FALSE)</f>
        <v>Yes</v>
      </c>
      <c r="AK6685" s="2" t="b">
        <v>1</v>
      </c>
    </row>
    <row r="6686" spans="1:37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">
        <v>21</v>
      </c>
      <c r="O66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6" s="5" t="s">
        <v>33</v>
      </c>
      <c r="Q6686" s="5">
        <v>5</v>
      </c>
      <c r="R6686" s="5" t="s">
        <v>21</v>
      </c>
      <c r="S6686" s="5" t="s">
        <v>24</v>
      </c>
      <c r="T6686" s="5" t="s">
        <v>123</v>
      </c>
      <c r="U6686" s="5">
        <v>28</v>
      </c>
      <c r="V6686" s="5" t="str">
        <f>PROPER(DatosTransformados[[#This Row],[Payment Method Hidden]])</f>
        <v>Credit Card</v>
      </c>
      <c r="W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686" s="5">
        <v>1000</v>
      </c>
      <c r="Y6686" s="5"/>
      <c r="Z6686" s="5"/>
      <c r="AA6686" s="5" t="s">
        <v>1089</v>
      </c>
      <c r="AB6686" s="6">
        <f>DATEVALUE(DatosTransformados[[#This Row],[Contact Date Hidden]])</f>
        <v>45072</v>
      </c>
      <c r="AC6686" s="6">
        <v>44594</v>
      </c>
      <c r="AD6686" s="5" t="s">
        <v>28</v>
      </c>
      <c r="AE6686" s="5" t="str">
        <f>VLOOKUP(DatosTransformados[[#This Row],[Customer Segment Hidden]],Tabla3[#All],2,FALSE)</f>
        <v>High</v>
      </c>
      <c r="AF6686" s="12">
        <v>23.680003469356809</v>
      </c>
      <c r="AG6686" s="5">
        <v>7</v>
      </c>
      <c r="AH6686" s="5" t="s">
        <v>63</v>
      </c>
      <c r="AI6686" s="5" t="str">
        <f>IFERROR(VLOOKUP(DatosTransformados[[#This Row],[Preferred Contact Method Hidden]],Tabla3[#All],2,FALSE),DatosTransformados[[#This Row],[Preferred Contact Method Hidden]])</f>
        <v>SMS</v>
      </c>
      <c r="AJ6686" s="5" t="str">
        <f>VLOOKUP(DatosTransformados[[#This Row],[Applied Discount Hidden]],Tabla3[#All],2,FALSE)</f>
        <v>Yes</v>
      </c>
      <c r="AK6686" s="5" t="b">
        <v>1</v>
      </c>
    </row>
    <row r="6687" spans="1:37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">
        <v>21</v>
      </c>
      <c r="O66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7" s="2" t="s">
        <v>21</v>
      </c>
      <c r="Q6687" s="2">
        <v>0</v>
      </c>
      <c r="R6687" s="2" t="s">
        <v>21</v>
      </c>
      <c r="S6687" s="2" t="s">
        <v>24</v>
      </c>
      <c r="T6687" s="2" t="s">
        <v>25</v>
      </c>
      <c r="U6687" s="2">
        <v>8</v>
      </c>
      <c r="V6687" s="2" t="str">
        <f>PROPER(DatosTransformados[[#This Row],[Payment Method Hidden]])</f>
        <v>Credit Card</v>
      </c>
      <c r="W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687" s="2">
        <v>17</v>
      </c>
      <c r="Y6687" s="2"/>
      <c r="Z6687" s="2"/>
      <c r="AA6687" s="2" t="s">
        <v>9282</v>
      </c>
      <c r="AB6687" s="3">
        <f>DATEVALUE(DatosTransformados[[#This Row],[Contact Date Hidden]])</f>
        <v>45284</v>
      </c>
      <c r="AC6687" s="3">
        <v>44850</v>
      </c>
      <c r="AD6687" s="2" t="s">
        <v>44</v>
      </c>
      <c r="AE6687" s="2" t="str">
        <f>VLOOKUP(DatosTransformados[[#This Row],[Customer Segment Hidden]],Tabla3[#All],2,FALSE)</f>
        <v>Medium</v>
      </c>
      <c r="AF6687" s="11">
        <v>8.498159204354506</v>
      </c>
      <c r="AG6687" s="2">
        <v>8</v>
      </c>
      <c r="AH6687" s="2" t="s">
        <v>63</v>
      </c>
      <c r="AI6687" s="2" t="str">
        <f>IFERROR(VLOOKUP(DatosTransformados[[#This Row],[Preferred Contact Method Hidden]],Tabla3[#All],2,FALSE),DatosTransformados[[#This Row],[Preferred Contact Method Hidden]])</f>
        <v>SMS</v>
      </c>
      <c r="AJ6687" s="2" t="str">
        <f>VLOOKUP(DatosTransformados[[#This Row],[Applied Discount Hidden]],Tabla3[#All],2,FALSE)</f>
        <v>No</v>
      </c>
      <c r="AK6687" s="2" t="b">
        <v>0</v>
      </c>
    </row>
    <row r="6688" spans="1:37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">
        <v>21</v>
      </c>
      <c r="O66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8" s="5" t="s">
        <v>21</v>
      </c>
      <c r="Q6688" s="5">
        <v>0</v>
      </c>
      <c r="R6688" s="5" t="s">
        <v>21</v>
      </c>
      <c r="S6688" s="5" t="s">
        <v>24</v>
      </c>
      <c r="T6688" s="5" t="s">
        <v>123</v>
      </c>
      <c r="U6688" s="5">
        <v>37</v>
      </c>
      <c r="V6688" s="5" t="str">
        <f>PROPER(DatosTransformados[[#This Row],[Payment Method Hidden]])</f>
        <v>Credit Card</v>
      </c>
      <c r="W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688" s="5">
        <v>1718</v>
      </c>
      <c r="Y6688" s="5"/>
      <c r="Z6688" s="5"/>
      <c r="AA6688" s="5" t="s">
        <v>3364</v>
      </c>
      <c r="AB6688" s="6">
        <f>DATEVALUE(DatosTransformados[[#This Row],[Contact Date Hidden]])</f>
        <v>44175</v>
      </c>
      <c r="AC6688" s="6">
        <v>45041</v>
      </c>
      <c r="AD6688" s="5" t="s">
        <v>28</v>
      </c>
      <c r="AE6688" s="5" t="str">
        <f>VLOOKUP(DatosTransformados[[#This Row],[Customer Segment Hidden]],Tabla3[#All],2,FALSE)</f>
        <v>High</v>
      </c>
      <c r="AF6688" s="12">
        <v>31.840981887070591</v>
      </c>
      <c r="AG6688" s="5">
        <v>10</v>
      </c>
      <c r="AH6688" s="5" t="s">
        <v>49</v>
      </c>
      <c r="AI6688" s="5" t="str">
        <f>IFERROR(VLOOKUP(DatosTransformados[[#This Row],[Preferred Contact Method Hidden]],Tabla3[#All],2,FALSE),DatosTransformados[[#This Row],[Preferred Contact Method Hidden]])</f>
        <v>Phone</v>
      </c>
      <c r="AJ6688" s="5" t="str">
        <f>VLOOKUP(DatosTransformados[[#This Row],[Applied Discount Hidden]],Tabla3[#All],2,FALSE)</f>
        <v>No</v>
      </c>
      <c r="AK6688" s="5" t="b">
        <v>0</v>
      </c>
    </row>
    <row r="6689" spans="1:37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">
        <v>21</v>
      </c>
      <c r="O66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89" s="2" t="s">
        <v>21</v>
      </c>
      <c r="Q6689" s="2">
        <v>0</v>
      </c>
      <c r="R6689" s="2" t="s">
        <v>33</v>
      </c>
      <c r="S6689" s="2" t="s">
        <v>24</v>
      </c>
      <c r="T6689" s="2" t="s">
        <v>117</v>
      </c>
      <c r="U6689" s="2">
        <v>27</v>
      </c>
      <c r="V6689" s="2" t="str">
        <f>PROPER(DatosTransformados[[#This Row],[Payment Method Hidden]])</f>
        <v>Direct Debit</v>
      </c>
      <c r="W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689" s="2">
        <v>50</v>
      </c>
      <c r="Y6689" s="2"/>
      <c r="Z6689" s="2"/>
      <c r="AA6689" s="2" t="s">
        <v>9285</v>
      </c>
      <c r="AB6689" s="3">
        <f>DATEVALUE(DatosTransformados[[#This Row],[Contact Date Hidden]])</f>
        <v>44502</v>
      </c>
      <c r="AC6689" s="3">
        <v>45016</v>
      </c>
      <c r="AD6689" s="2" t="s">
        <v>28</v>
      </c>
      <c r="AE6689" s="2" t="str">
        <f>VLOOKUP(DatosTransformados[[#This Row],[Customer Segment Hidden]],Tabla3[#All],2,FALSE)</f>
        <v>High</v>
      </c>
      <c r="AF6689" s="11">
        <v>22.192677560655302</v>
      </c>
      <c r="AG6689" s="2">
        <v>9</v>
      </c>
      <c r="AH6689" s="2" t="s">
        <v>63</v>
      </c>
      <c r="AI6689" s="2" t="str">
        <f>IFERROR(VLOOKUP(DatosTransformados[[#This Row],[Preferred Contact Method Hidden]],Tabla3[#All],2,FALSE),DatosTransformados[[#This Row],[Preferred Contact Method Hidden]])</f>
        <v>SMS</v>
      </c>
      <c r="AJ6689" s="2" t="str">
        <f>VLOOKUP(DatosTransformados[[#This Row],[Applied Discount Hidden]],Tabla3[#All],2,FALSE)</f>
        <v>No</v>
      </c>
      <c r="AK6689" s="2" t="b">
        <v>0</v>
      </c>
    </row>
    <row r="6690" spans="1:37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">
        <v>21</v>
      </c>
      <c r="O66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0" s="5" t="s">
        <v>33</v>
      </c>
      <c r="Q6690" s="5">
        <v>3</v>
      </c>
      <c r="R6690" s="5" t="s">
        <v>33</v>
      </c>
      <c r="S6690" s="5" t="s">
        <v>52</v>
      </c>
      <c r="T6690" s="5" t="s">
        <v>123</v>
      </c>
      <c r="U6690" s="5">
        <v>26</v>
      </c>
      <c r="V6690" s="5" t="str">
        <f>PROPER(DatosTransformados[[#This Row],[Payment Method Hidden]])</f>
        <v>Credit Card</v>
      </c>
      <c r="W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690" s="5">
        <v>1798</v>
      </c>
      <c r="Y6690" s="5"/>
      <c r="Z6690" s="5"/>
      <c r="AA6690" s="5" t="s">
        <v>910</v>
      </c>
      <c r="AB6690" s="6">
        <f>DATEVALUE(DatosTransformados[[#This Row],[Contact Date Hidden]])</f>
        <v>43912</v>
      </c>
      <c r="AC6690" s="6">
        <v>44614</v>
      </c>
      <c r="AD6690" s="5" t="s">
        <v>44</v>
      </c>
      <c r="AE6690" s="5" t="str">
        <f>VLOOKUP(DatosTransformados[[#This Row],[Customer Segment Hidden]],Tabla3[#All],2,FALSE)</f>
        <v>Medium</v>
      </c>
      <c r="AF6690" s="12">
        <v>28.285656576525231</v>
      </c>
      <c r="AG6690" s="5">
        <v>1</v>
      </c>
      <c r="AH6690" s="5" t="s">
        <v>29</v>
      </c>
      <c r="AI6690" s="5" t="str">
        <f>IFERROR(VLOOKUP(DatosTransformados[[#This Row],[Preferred Contact Method Hidden]],Tabla3[#All],2,FALSE),DatosTransformados[[#This Row],[Preferred Contact Method Hidden]])</f>
        <v>Email</v>
      </c>
      <c r="AJ6690" s="5" t="str">
        <f>VLOOKUP(DatosTransformados[[#This Row],[Applied Discount Hidden]],Tabla3[#All],2,FALSE)</f>
        <v>Yes</v>
      </c>
      <c r="AK6690" s="5" t="b">
        <v>1</v>
      </c>
    </row>
    <row r="6691" spans="1:37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">
        <v>21</v>
      </c>
      <c r="O66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1" s="2" t="s">
        <v>21</v>
      </c>
      <c r="Q6691" s="2">
        <v>0</v>
      </c>
      <c r="R6691" s="2" t="s">
        <v>33</v>
      </c>
      <c r="S6691" s="2" t="s">
        <v>34</v>
      </c>
      <c r="T6691" s="2" t="s">
        <v>35</v>
      </c>
      <c r="U6691" s="2">
        <v>76</v>
      </c>
      <c r="V6691" s="2" t="str">
        <f>PROPER(DatosTransformados[[#This Row],[Payment Method Hidden]])</f>
        <v>Direct Debit</v>
      </c>
      <c r="W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X6691" s="2">
        <v>5202</v>
      </c>
      <c r="Y6691" s="2"/>
      <c r="Z6691" s="2"/>
      <c r="AA6691" s="2" t="s">
        <v>1377</v>
      </c>
      <c r="AB6691" s="3">
        <f>DATEVALUE(DatosTransformados[[#This Row],[Contact Date Hidden]])</f>
        <v>44497</v>
      </c>
      <c r="AC6691" s="3">
        <v>44448</v>
      </c>
      <c r="AD6691" s="2" t="s">
        <v>38</v>
      </c>
      <c r="AE6691" s="2" t="str">
        <f>VLOOKUP(DatosTransformados[[#This Row],[Customer Segment Hidden]],Tabla3[#All],2,FALSE)</f>
        <v>Low</v>
      </c>
      <c r="AF6691" s="11">
        <v>64.944978801519611</v>
      </c>
      <c r="AG6691" s="2">
        <v>6</v>
      </c>
      <c r="AH6691" s="2" t="s">
        <v>49</v>
      </c>
      <c r="AI6691" s="2" t="str">
        <f>IFERROR(VLOOKUP(DatosTransformados[[#This Row],[Preferred Contact Method Hidden]],Tabla3[#All],2,FALSE),DatosTransformados[[#This Row],[Preferred Contact Method Hidden]])</f>
        <v>Phone</v>
      </c>
      <c r="AJ6691" s="2" t="str">
        <f>VLOOKUP(DatosTransformados[[#This Row],[Applied Discount Hidden]],Tabla3[#All],2,FALSE)</f>
        <v>No</v>
      </c>
      <c r="AK6691" s="2" t="b">
        <v>0</v>
      </c>
    </row>
    <row r="6692" spans="1:37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">
        <v>21</v>
      </c>
      <c r="O66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2" s="5" t="s">
        <v>21</v>
      </c>
      <c r="Q6692" s="5">
        <v>0</v>
      </c>
      <c r="R6692" s="5" t="s">
        <v>21</v>
      </c>
      <c r="S6692" s="5" t="s">
        <v>24</v>
      </c>
      <c r="T6692" s="5" t="s">
        <v>117</v>
      </c>
      <c r="U6692" s="5">
        <v>49</v>
      </c>
      <c r="V6692" s="5" t="str">
        <f>PROPER(DatosTransformados[[#This Row],[Payment Method Hidden]])</f>
        <v>Direct Debit</v>
      </c>
      <c r="W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692" s="5">
        <v>1870</v>
      </c>
      <c r="Y6692" s="5" t="s">
        <v>87</v>
      </c>
      <c r="Z6692" s="5" t="s">
        <v>180</v>
      </c>
      <c r="AA6692" s="5" t="s">
        <v>9289</v>
      </c>
      <c r="AB6692" s="6">
        <f>DATEVALUE(DatosTransformados[[#This Row],[Contact Date Hidden]])</f>
        <v>44163</v>
      </c>
      <c r="AC6692" s="6">
        <v>44494</v>
      </c>
      <c r="AD6692" s="5" t="s">
        <v>38</v>
      </c>
      <c r="AE6692" s="5" t="str">
        <f>VLOOKUP(DatosTransformados[[#This Row],[Customer Segment Hidden]],Tabla3[#All],2,FALSE)</f>
        <v>Low</v>
      </c>
      <c r="AF6692" s="12">
        <v>41.422013274074459</v>
      </c>
      <c r="AG6692" s="5">
        <v>7</v>
      </c>
      <c r="AH6692" s="5" t="s">
        <v>29</v>
      </c>
      <c r="AI6692" s="5" t="str">
        <f>IFERROR(VLOOKUP(DatosTransformados[[#This Row],[Preferred Contact Method Hidden]],Tabla3[#All],2,FALSE),DatosTransformados[[#This Row],[Preferred Contact Method Hidden]])</f>
        <v>Email</v>
      </c>
      <c r="AJ6692" s="5" t="str">
        <f>VLOOKUP(DatosTransformados[[#This Row],[Applied Discount Hidden]],Tabla3[#All],2,FALSE)</f>
        <v>No</v>
      </c>
      <c r="AK6692" s="5" t="b">
        <v>0</v>
      </c>
    </row>
    <row r="6693" spans="1:37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">
        <v>21</v>
      </c>
      <c r="O66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3" s="2" t="s">
        <v>21</v>
      </c>
      <c r="Q6693" s="2">
        <v>0</v>
      </c>
      <c r="R6693" s="2" t="s">
        <v>21</v>
      </c>
      <c r="S6693" s="2" t="s">
        <v>34</v>
      </c>
      <c r="T6693" s="2" t="s">
        <v>25</v>
      </c>
      <c r="U6693" s="2">
        <v>31</v>
      </c>
      <c r="V6693" s="2" t="str">
        <f>PROPER(DatosTransformados[[#This Row],[Payment Method Hidden]])</f>
        <v>Credit Card</v>
      </c>
      <c r="W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693" s="2">
        <v>2180</v>
      </c>
      <c r="Y6693" s="2"/>
      <c r="Z6693" s="2"/>
      <c r="AA6693" s="2" t="s">
        <v>324</v>
      </c>
      <c r="AB6693" s="3">
        <f>DATEVALUE(DatosTransformados[[#This Row],[Contact Date Hidden]])</f>
        <v>45123</v>
      </c>
      <c r="AC6693" s="3">
        <v>44062</v>
      </c>
      <c r="AD6693" s="2" t="s">
        <v>44</v>
      </c>
      <c r="AE6693" s="2" t="str">
        <f>VLOOKUP(DatosTransformados[[#This Row],[Customer Segment Hidden]],Tabla3[#All],2,FALSE)</f>
        <v>Medium</v>
      </c>
      <c r="AF6693" s="11">
        <v>26.360241800170119</v>
      </c>
      <c r="AG6693" s="2">
        <v>3</v>
      </c>
      <c r="AH6693" s="2" t="s">
        <v>49</v>
      </c>
      <c r="AI6693" s="2" t="str">
        <f>IFERROR(VLOOKUP(DatosTransformados[[#This Row],[Preferred Contact Method Hidden]],Tabla3[#All],2,FALSE),DatosTransformados[[#This Row],[Preferred Contact Method Hidden]])</f>
        <v>Phone</v>
      </c>
      <c r="AJ6693" s="2" t="str">
        <f>VLOOKUP(DatosTransformados[[#This Row],[Applied Discount Hidden]],Tabla3[#All],2,FALSE)</f>
        <v>Yes</v>
      </c>
      <c r="AK6693" s="2" t="b">
        <v>1</v>
      </c>
    </row>
    <row r="6694" spans="1:37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">
        <v>21</v>
      </c>
      <c r="O66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4" s="5" t="s">
        <v>21</v>
      </c>
      <c r="Q6694" s="5">
        <v>0</v>
      </c>
      <c r="R6694" s="5" t="s">
        <v>21</v>
      </c>
      <c r="S6694" s="5" t="s">
        <v>24</v>
      </c>
      <c r="T6694" s="5" t="s">
        <v>35</v>
      </c>
      <c r="U6694" s="5">
        <v>27</v>
      </c>
      <c r="V6694" s="5" t="str">
        <f>PROPER(DatosTransformados[[#This Row],[Payment Method Hidden]])</f>
        <v>Direct Debit</v>
      </c>
      <c r="W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X6694" s="5">
        <v>1212</v>
      </c>
      <c r="Y6694" s="5"/>
      <c r="Z6694" s="5"/>
      <c r="AA6694" s="5" t="s">
        <v>3017</v>
      </c>
      <c r="AB6694" s="6">
        <f>DATEVALUE(DatosTransformados[[#This Row],[Contact Date Hidden]])</f>
        <v>44357</v>
      </c>
      <c r="AC6694" s="6">
        <v>44798</v>
      </c>
      <c r="AD6694" s="5" t="s">
        <v>44</v>
      </c>
      <c r="AE6694" s="5" t="str">
        <f>VLOOKUP(DatosTransformados[[#This Row],[Customer Segment Hidden]],Tabla3[#All],2,FALSE)</f>
        <v>Medium</v>
      </c>
      <c r="AF6694" s="12">
        <v>25.577582716862189</v>
      </c>
      <c r="AG6694" s="5">
        <v>4</v>
      </c>
      <c r="AH6694" s="5" t="s">
        <v>63</v>
      </c>
      <c r="AI6694" s="5" t="str">
        <f>IFERROR(VLOOKUP(DatosTransformados[[#This Row],[Preferred Contact Method Hidden]],Tabla3[#All],2,FALSE),DatosTransformados[[#This Row],[Preferred Contact Method Hidden]])</f>
        <v>SMS</v>
      </c>
      <c r="AJ6694" s="5" t="str">
        <f>VLOOKUP(DatosTransformados[[#This Row],[Applied Discount Hidden]],Tabla3[#All],2,FALSE)</f>
        <v>No</v>
      </c>
      <c r="AK6694" s="5" t="b">
        <v>0</v>
      </c>
    </row>
    <row r="6695" spans="1:37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">
        <v>21</v>
      </c>
      <c r="O669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5" s="5" t="s">
        <v>21</v>
      </c>
      <c r="Q6695" s="5">
        <v>0</v>
      </c>
      <c r="R6695" s="5" t="s">
        <v>33</v>
      </c>
      <c r="S6695" s="5" t="s">
        <v>24</v>
      </c>
      <c r="T6695" s="5" t="s">
        <v>35</v>
      </c>
      <c r="U6695" s="5">
        <v>61</v>
      </c>
      <c r="V6695" s="5" t="str">
        <f>PROPER(DatosTransformados[[#This Row],[Payment Method Hidden]])</f>
        <v>Direct Debit</v>
      </c>
      <c r="W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X6695" s="5">
        <v>2573</v>
      </c>
      <c r="Y6695" s="5"/>
      <c r="Z6695" s="5"/>
      <c r="AA6695" s="5" t="s">
        <v>6969</v>
      </c>
      <c r="AB6695" s="6">
        <f>DATEVALUE(DatosTransformados[[#This Row],[Contact Date Hidden]])</f>
        <v>45181</v>
      </c>
      <c r="AC6695" s="6">
        <v>45221</v>
      </c>
      <c r="AD6695" s="5" t="s">
        <v>38</v>
      </c>
      <c r="AE6695" s="5" t="str">
        <f>VLOOKUP(DatosTransformados[[#This Row],[Customer Segment Hidden]],Tabla3[#All],2,FALSE)</f>
        <v>Low</v>
      </c>
      <c r="AF6695" s="12">
        <v>71.044641752025044</v>
      </c>
      <c r="AG6695" s="5">
        <v>5</v>
      </c>
      <c r="AH6695" s="5" t="s">
        <v>49</v>
      </c>
      <c r="AI6695" s="5" t="str">
        <f>IFERROR(VLOOKUP(DatosTransformados[[#This Row],[Preferred Contact Method Hidden]],Tabla3[#All],2,FALSE),DatosTransformados[[#This Row],[Preferred Contact Method Hidden]])</f>
        <v>Phone</v>
      </c>
      <c r="AJ6695" s="5" t="str">
        <f>VLOOKUP(DatosTransformados[[#This Row],[Applied Discount Hidden]],Tabla3[#All],2,FALSE)</f>
        <v>No</v>
      </c>
      <c r="AK6695" s="5" t="b">
        <v>0</v>
      </c>
    </row>
    <row r="6696" spans="1:37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">
        <v>21</v>
      </c>
      <c r="O669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6" s="2" t="s">
        <v>33</v>
      </c>
      <c r="Q6696" s="2">
        <v>2</v>
      </c>
      <c r="R6696" s="2" t="s">
        <v>21</v>
      </c>
      <c r="S6696" s="2" t="s">
        <v>24</v>
      </c>
      <c r="T6696" s="2" t="s">
        <v>207</v>
      </c>
      <c r="U6696" s="2">
        <v>10</v>
      </c>
      <c r="V6696" s="2" t="str">
        <f>PROPER(DatosTransformados[[#This Row],[Payment Method Hidden]])</f>
        <v>Paper Check</v>
      </c>
      <c r="W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696" s="2">
        <v>54</v>
      </c>
      <c r="Y6696" s="2"/>
      <c r="Z6696" s="2"/>
      <c r="AA6696" s="2" t="s">
        <v>4689</v>
      </c>
      <c r="AB6696" s="3">
        <f>DATEVALUE(DatosTransformados[[#This Row],[Contact Date Hidden]])</f>
        <v>45255</v>
      </c>
      <c r="AC6696" s="3">
        <v>44860</v>
      </c>
      <c r="AD6696" s="2" t="s">
        <v>44</v>
      </c>
      <c r="AE6696" s="2" t="str">
        <f>VLOOKUP(DatosTransformados[[#This Row],[Customer Segment Hidden]],Tabla3[#All],2,FALSE)</f>
        <v>Medium</v>
      </c>
      <c r="AF6696" s="11">
        <v>8.0695493953119897</v>
      </c>
      <c r="AG6696" s="2">
        <v>10</v>
      </c>
      <c r="AH6696" s="2" t="s">
        <v>49</v>
      </c>
      <c r="AI6696" s="2" t="str">
        <f>IFERROR(VLOOKUP(DatosTransformados[[#This Row],[Preferred Contact Method Hidden]],Tabla3[#All],2,FALSE),DatosTransformados[[#This Row],[Preferred Contact Method Hidden]])</f>
        <v>Phone</v>
      </c>
      <c r="AJ6696" s="2" t="str">
        <f>VLOOKUP(DatosTransformados[[#This Row],[Applied Discount Hidden]],Tabla3[#All],2,FALSE)</f>
        <v>Yes</v>
      </c>
      <c r="AK6696" s="2" t="b">
        <v>1</v>
      </c>
    </row>
    <row r="6697" spans="1:37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">
        <v>21</v>
      </c>
      <c r="O669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7" s="5" t="s">
        <v>21</v>
      </c>
      <c r="Q6697" s="5">
        <v>0</v>
      </c>
      <c r="R6697" s="5" t="s">
        <v>21</v>
      </c>
      <c r="S6697" s="5" t="s">
        <v>24</v>
      </c>
      <c r="T6697" s="5" t="s">
        <v>35</v>
      </c>
      <c r="U6697" s="5">
        <v>55</v>
      </c>
      <c r="V6697" s="5" t="str">
        <f>PROPER(DatosTransformados[[#This Row],[Payment Method Hidden]])</f>
        <v>Direct Debit</v>
      </c>
      <c r="W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X6697" s="5">
        <v>171</v>
      </c>
      <c r="Y6697" s="5" t="s">
        <v>156</v>
      </c>
      <c r="Z6697" s="5" t="s">
        <v>157</v>
      </c>
      <c r="AA6697" s="5" t="s">
        <v>8820</v>
      </c>
      <c r="AB6697" s="6">
        <f>DATEVALUE(DatosTransformados[[#This Row],[Contact Date Hidden]])</f>
        <v>44934</v>
      </c>
      <c r="AC6697" s="6">
        <v>44521</v>
      </c>
      <c r="AD6697" s="5" t="s">
        <v>28</v>
      </c>
      <c r="AE6697" s="5" t="str">
        <f>VLOOKUP(DatosTransformados[[#This Row],[Customer Segment Hidden]],Tabla3[#All],2,FALSE)</f>
        <v>High</v>
      </c>
      <c r="AF6697" s="12">
        <v>65.808378685792647</v>
      </c>
      <c r="AG6697" s="5">
        <v>0</v>
      </c>
      <c r="AH6697" s="5" t="s">
        <v>49</v>
      </c>
      <c r="AI6697" s="5" t="str">
        <f>IFERROR(VLOOKUP(DatosTransformados[[#This Row],[Preferred Contact Method Hidden]],Tabla3[#All],2,FALSE),DatosTransformados[[#This Row],[Preferred Contact Method Hidden]])</f>
        <v>Phone</v>
      </c>
      <c r="AJ6697" s="5" t="str">
        <f>VLOOKUP(DatosTransformados[[#This Row],[Applied Discount Hidden]],Tabla3[#All],2,FALSE)</f>
        <v>Yes</v>
      </c>
      <c r="AK6697" s="5" t="b">
        <v>1</v>
      </c>
    </row>
    <row r="6698" spans="1:37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">
        <v>21</v>
      </c>
      <c r="O669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8" s="5" t="s">
        <v>21</v>
      </c>
      <c r="Q6698" s="5">
        <v>0</v>
      </c>
      <c r="R6698" s="5" t="s">
        <v>33</v>
      </c>
      <c r="S6698" s="5" t="s">
        <v>52</v>
      </c>
      <c r="T6698" s="5" t="s">
        <v>25</v>
      </c>
      <c r="U6698" s="5">
        <v>56</v>
      </c>
      <c r="V6698" s="5" t="str">
        <f>PROPER(DatosTransformados[[#This Row],[Payment Method Hidden]])</f>
        <v>Credit Card</v>
      </c>
      <c r="W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X6698" s="5">
        <v>3917</v>
      </c>
      <c r="Y6698" s="5"/>
      <c r="Z6698" s="5"/>
      <c r="AA6698" s="5" t="s">
        <v>1326</v>
      </c>
      <c r="AB6698" s="6">
        <f>DATEVALUE(DatosTransformados[[#This Row],[Contact Date Hidden]])</f>
        <v>44595</v>
      </c>
      <c r="AC6698" s="6">
        <v>44428</v>
      </c>
      <c r="AD6698" s="5" t="s">
        <v>28</v>
      </c>
      <c r="AE6698" s="5" t="str">
        <f>VLOOKUP(DatosTransformados[[#This Row],[Customer Segment Hidden]],Tabla3[#All],2,FALSE)</f>
        <v>High</v>
      </c>
      <c r="AF6698" s="12">
        <v>51.078099692479803</v>
      </c>
      <c r="AG6698" s="5">
        <v>6</v>
      </c>
      <c r="AH6698" s="5" t="s">
        <v>63</v>
      </c>
      <c r="AI6698" s="5" t="str">
        <f>IFERROR(VLOOKUP(DatosTransformados[[#This Row],[Preferred Contact Method Hidden]],Tabla3[#All],2,FALSE),DatosTransformados[[#This Row],[Preferred Contact Method Hidden]])</f>
        <v>SMS</v>
      </c>
      <c r="AJ6698" s="5" t="str">
        <f>VLOOKUP(DatosTransformados[[#This Row],[Applied Discount Hidden]],Tabla3[#All],2,FALSE)</f>
        <v>Yes</v>
      </c>
      <c r="AK6698" s="5" t="b">
        <v>1</v>
      </c>
    </row>
    <row r="6699" spans="1:37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">
        <v>21</v>
      </c>
      <c r="O669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699" s="2" t="s">
        <v>21</v>
      </c>
      <c r="Q6699" s="2">
        <v>0</v>
      </c>
      <c r="R6699" s="2" t="s">
        <v>21</v>
      </c>
      <c r="S6699" s="2" t="s">
        <v>24</v>
      </c>
      <c r="T6699" s="2" t="s">
        <v>117</v>
      </c>
      <c r="U6699" s="2">
        <v>55</v>
      </c>
      <c r="V6699" s="2" t="str">
        <f>PROPER(DatosTransformados[[#This Row],[Payment Method Hidden]])</f>
        <v>Direct Debit</v>
      </c>
      <c r="W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699" s="2">
        <v>878</v>
      </c>
      <c r="Y6699" s="2"/>
      <c r="Z6699" s="2"/>
      <c r="AA6699" s="2" t="s">
        <v>4472</v>
      </c>
      <c r="AB6699" s="3">
        <f>DATEVALUE(DatosTransformados[[#This Row],[Contact Date Hidden]])</f>
        <v>44120</v>
      </c>
      <c r="AC6699" s="3">
        <v>44459</v>
      </c>
      <c r="AD6699" s="2" t="s">
        <v>44</v>
      </c>
      <c r="AE6699" s="2" t="str">
        <f>VLOOKUP(DatosTransformados[[#This Row],[Customer Segment Hidden]],Tabla3[#All],2,FALSE)</f>
        <v>Medium</v>
      </c>
      <c r="AF6699" s="11">
        <v>54.914636879268471</v>
      </c>
      <c r="AG6699" s="2">
        <v>0</v>
      </c>
      <c r="AH6699" s="2" t="s">
        <v>49</v>
      </c>
      <c r="AI6699" s="2" t="str">
        <f>IFERROR(VLOOKUP(DatosTransformados[[#This Row],[Preferred Contact Method Hidden]],Tabla3[#All],2,FALSE),DatosTransformados[[#This Row],[Preferred Contact Method Hidden]])</f>
        <v>Phone</v>
      </c>
      <c r="AJ6699" s="2" t="str">
        <f>VLOOKUP(DatosTransformados[[#This Row],[Applied Discount Hidden]],Tabla3[#All],2,FALSE)</f>
        <v>No</v>
      </c>
      <c r="AK6699" s="2" t="b">
        <v>0</v>
      </c>
    </row>
    <row r="6700" spans="1:37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">
        <v>21</v>
      </c>
      <c r="O670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0" s="5" t="s">
        <v>21</v>
      </c>
      <c r="Q6700" s="5">
        <v>0</v>
      </c>
      <c r="R6700" s="5" t="s">
        <v>33</v>
      </c>
      <c r="S6700" s="5" t="s">
        <v>24</v>
      </c>
      <c r="T6700" s="5" t="s">
        <v>35</v>
      </c>
      <c r="U6700" s="5">
        <v>68</v>
      </c>
      <c r="V6700" s="5" t="str">
        <f>PROPER(DatosTransformados[[#This Row],[Payment Method Hidden]])</f>
        <v>Direct Debit</v>
      </c>
      <c r="W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X6700" s="5">
        <v>4303</v>
      </c>
      <c r="Y6700" s="5" t="s">
        <v>103</v>
      </c>
      <c r="Z6700" s="5" t="s">
        <v>197</v>
      </c>
      <c r="AA6700" s="5" t="s">
        <v>7029</v>
      </c>
      <c r="AB6700" s="6">
        <f>DATEVALUE(DatosTransformados[[#This Row],[Contact Date Hidden]])</f>
        <v>44240</v>
      </c>
      <c r="AC6700" s="6">
        <v>44742</v>
      </c>
      <c r="AD6700" s="5" t="s">
        <v>28</v>
      </c>
      <c r="AE6700" s="5" t="str">
        <f>VLOOKUP(DatosTransformados[[#This Row],[Customer Segment Hidden]],Tabla3[#All],2,FALSE)</f>
        <v>High</v>
      </c>
      <c r="AF6700" s="12">
        <v>66.683388643532084</v>
      </c>
      <c r="AG6700" s="5">
        <v>10</v>
      </c>
      <c r="AH6700" s="5" t="s">
        <v>63</v>
      </c>
      <c r="AI6700" s="5" t="str">
        <f>IFERROR(VLOOKUP(DatosTransformados[[#This Row],[Preferred Contact Method Hidden]],Tabla3[#All],2,FALSE),DatosTransformados[[#This Row],[Preferred Contact Method Hidden]])</f>
        <v>SMS</v>
      </c>
      <c r="AJ6700" s="5" t="str">
        <f>VLOOKUP(DatosTransformados[[#This Row],[Applied Discount Hidden]],Tabla3[#All],2,FALSE)</f>
        <v>Yes</v>
      </c>
      <c r="AK6700" s="5" t="b">
        <v>1</v>
      </c>
    </row>
    <row r="6701" spans="1:37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">
        <v>21</v>
      </c>
      <c r="O670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1" s="2" t="s">
        <v>21</v>
      </c>
      <c r="Q6701" s="2">
        <v>0</v>
      </c>
      <c r="R6701" s="2" t="s">
        <v>33</v>
      </c>
      <c r="S6701" s="2" t="s">
        <v>24</v>
      </c>
      <c r="T6701" s="2" t="s">
        <v>117</v>
      </c>
      <c r="U6701" s="2">
        <v>58</v>
      </c>
      <c r="V6701" s="2" t="str">
        <f>PROPER(DatosTransformados[[#This Row],[Payment Method Hidden]])</f>
        <v>Direct Debit</v>
      </c>
      <c r="W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X6701" s="2">
        <v>2426</v>
      </c>
      <c r="Y6701" s="2" t="s">
        <v>42</v>
      </c>
      <c r="Z6701" s="2" t="s">
        <v>184</v>
      </c>
      <c r="AA6701" s="2" t="s">
        <v>233</v>
      </c>
      <c r="AB6701" s="3">
        <f>DATEVALUE(DatosTransformados[[#This Row],[Contact Date Hidden]])</f>
        <v>44498</v>
      </c>
      <c r="AC6701" s="3">
        <v>44722</v>
      </c>
      <c r="AD6701" s="2" t="s">
        <v>38</v>
      </c>
      <c r="AE6701" s="2" t="str">
        <f>VLOOKUP(DatosTransformados[[#This Row],[Customer Segment Hidden]],Tabla3[#All],2,FALSE)</f>
        <v>Low</v>
      </c>
      <c r="AF6701" s="11">
        <v>49.669333687247438</v>
      </c>
      <c r="AG6701" s="2">
        <v>3</v>
      </c>
      <c r="AH6701" s="2" t="s">
        <v>49</v>
      </c>
      <c r="AI6701" s="2" t="str">
        <f>IFERROR(VLOOKUP(DatosTransformados[[#This Row],[Preferred Contact Method Hidden]],Tabla3[#All],2,FALSE),DatosTransformados[[#This Row],[Preferred Contact Method Hidden]])</f>
        <v>Phone</v>
      </c>
      <c r="AJ6701" s="2" t="str">
        <f>VLOOKUP(DatosTransformados[[#This Row],[Applied Discount Hidden]],Tabla3[#All],2,FALSE)</f>
        <v>No</v>
      </c>
      <c r="AK6701" s="2" t="b">
        <v>0</v>
      </c>
    </row>
    <row r="6702" spans="1:37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">
        <v>33</v>
      </c>
      <c r="O670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2" s="5" t="s">
        <v>21</v>
      </c>
      <c r="Q6702" s="5">
        <v>0</v>
      </c>
      <c r="R6702" s="5" t="s">
        <v>21</v>
      </c>
      <c r="S6702" s="5" t="s">
        <v>24</v>
      </c>
      <c r="T6702" s="5" t="s">
        <v>117</v>
      </c>
      <c r="U6702" s="5">
        <v>59</v>
      </c>
      <c r="V6702" s="5" t="str">
        <f>PROPER(DatosTransformados[[#This Row],[Payment Method Hidden]])</f>
        <v>Direct Debit</v>
      </c>
      <c r="W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X6702" s="5">
        <v>2114</v>
      </c>
      <c r="Y6702" s="5" t="s">
        <v>134</v>
      </c>
      <c r="Z6702" s="5" t="s">
        <v>232</v>
      </c>
      <c r="AA6702" s="5" t="s">
        <v>3570</v>
      </c>
      <c r="AB6702" s="6">
        <f>DATEVALUE(DatosTransformados[[#This Row],[Contact Date Hidden]])</f>
        <v>44960</v>
      </c>
      <c r="AC6702" s="6">
        <v>44641</v>
      </c>
      <c r="AD6702" s="5" t="s">
        <v>44</v>
      </c>
      <c r="AE6702" s="5" t="str">
        <f>VLOOKUP(DatosTransformados[[#This Row],[Customer Segment Hidden]],Tabla3[#All],2,FALSE)</f>
        <v>Medium</v>
      </c>
      <c r="AF6702" s="12">
        <v>65.940758130692558</v>
      </c>
      <c r="AG6702" s="5">
        <v>2</v>
      </c>
      <c r="AH6702" s="5" t="s">
        <v>29</v>
      </c>
      <c r="AI6702" s="5" t="str">
        <f>IFERROR(VLOOKUP(DatosTransformados[[#This Row],[Preferred Contact Method Hidden]],Tabla3[#All],2,FALSE),DatosTransformados[[#This Row],[Preferred Contact Method Hidden]])</f>
        <v>Email</v>
      </c>
      <c r="AJ6702" s="5" t="str">
        <f>VLOOKUP(DatosTransformados[[#This Row],[Applied Discount Hidden]],Tabla3[#All],2,FALSE)</f>
        <v>Yes</v>
      </c>
      <c r="AK6702" s="5" t="b">
        <v>1</v>
      </c>
    </row>
    <row r="6703" spans="1:37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">
        <v>21</v>
      </c>
      <c r="O670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3" s="2" t="s">
        <v>21</v>
      </c>
      <c r="Q6703" s="2">
        <v>0</v>
      </c>
      <c r="R6703" s="2" t="s">
        <v>21</v>
      </c>
      <c r="S6703" s="2" t="s">
        <v>24</v>
      </c>
      <c r="T6703" s="2" t="s">
        <v>35</v>
      </c>
      <c r="U6703" s="2">
        <v>57</v>
      </c>
      <c r="V6703" s="2" t="str">
        <f>PROPER(DatosTransformados[[#This Row],[Payment Method Hidden]])</f>
        <v>Direct Debit</v>
      </c>
      <c r="W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703" s="2">
        <v>99</v>
      </c>
      <c r="Y6703" s="2" t="s">
        <v>87</v>
      </c>
      <c r="Z6703" s="2" t="s">
        <v>1400</v>
      </c>
      <c r="AA6703" s="2" t="s">
        <v>569</v>
      </c>
      <c r="AB6703" s="3">
        <f>DATEVALUE(DatosTransformados[[#This Row],[Contact Date Hidden]])</f>
        <v>44287</v>
      </c>
      <c r="AC6703" s="3">
        <v>44562</v>
      </c>
      <c r="AD6703" s="2" t="s">
        <v>44</v>
      </c>
      <c r="AE6703" s="2" t="str">
        <f>VLOOKUP(DatosTransformados[[#This Row],[Customer Segment Hidden]],Tabla3[#All],2,FALSE)</f>
        <v>Medium</v>
      </c>
      <c r="AF6703" s="11">
        <v>62.079972932863662</v>
      </c>
      <c r="AG6703" s="2">
        <v>4</v>
      </c>
      <c r="AH6703" s="2" t="s">
        <v>49</v>
      </c>
      <c r="AI6703" s="2" t="str">
        <f>IFERROR(VLOOKUP(DatosTransformados[[#This Row],[Preferred Contact Method Hidden]],Tabla3[#All],2,FALSE),DatosTransformados[[#This Row],[Preferred Contact Method Hidden]])</f>
        <v>Phone</v>
      </c>
      <c r="AJ6703" s="2" t="str">
        <f>VLOOKUP(DatosTransformados[[#This Row],[Applied Discount Hidden]],Tabla3[#All],2,FALSE)</f>
        <v>Yes</v>
      </c>
      <c r="AK6703" s="2" t="b">
        <v>1</v>
      </c>
    </row>
    <row r="6704" spans="1:37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">
        <v>33</v>
      </c>
      <c r="O670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4" s="5" t="s">
        <v>21</v>
      </c>
      <c r="Q6704" s="5">
        <v>0</v>
      </c>
      <c r="R6704" s="5" t="s">
        <v>33</v>
      </c>
      <c r="S6704" s="5" t="s">
        <v>52</v>
      </c>
      <c r="T6704" s="5" t="s">
        <v>25</v>
      </c>
      <c r="U6704" s="5">
        <v>21</v>
      </c>
      <c r="V6704" s="5" t="str">
        <f>PROPER(DatosTransformados[[#This Row],[Payment Method Hidden]])</f>
        <v>Credit Card</v>
      </c>
      <c r="W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704" s="5">
        <v>213</v>
      </c>
      <c r="Y6704" s="5"/>
      <c r="Z6704" s="5"/>
      <c r="AA6704" s="5" t="s">
        <v>391</v>
      </c>
      <c r="AB6704" s="6">
        <f>DATEVALUE(DatosTransformados[[#This Row],[Contact Date Hidden]])</f>
        <v>44083</v>
      </c>
      <c r="AC6704" s="6">
        <v>44177</v>
      </c>
      <c r="AD6704" s="5" t="s">
        <v>38</v>
      </c>
      <c r="AE6704" s="5" t="str">
        <f>VLOOKUP(DatosTransformados[[#This Row],[Customer Segment Hidden]],Tabla3[#All],2,FALSE)</f>
        <v>Low</v>
      </c>
      <c r="AF6704" s="12">
        <v>20.71401879868651</v>
      </c>
      <c r="AG6704" s="5">
        <v>5</v>
      </c>
      <c r="AH6704" s="5" t="s">
        <v>29</v>
      </c>
      <c r="AI6704" s="5" t="str">
        <f>IFERROR(VLOOKUP(DatosTransformados[[#This Row],[Preferred Contact Method Hidden]],Tabla3[#All],2,FALSE),DatosTransformados[[#This Row],[Preferred Contact Method Hidden]])</f>
        <v>Email</v>
      </c>
      <c r="AJ6704" s="5" t="str">
        <f>VLOOKUP(DatosTransformados[[#This Row],[Applied Discount Hidden]],Tabla3[#All],2,FALSE)</f>
        <v>Yes</v>
      </c>
      <c r="AK6704" s="5" t="b">
        <v>1</v>
      </c>
    </row>
    <row r="6705" spans="1:37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">
        <v>33</v>
      </c>
      <c r="O67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5" s="2" t="s">
        <v>33</v>
      </c>
      <c r="Q6705" s="2">
        <v>6</v>
      </c>
      <c r="R6705" s="2" t="s">
        <v>21</v>
      </c>
      <c r="S6705" s="2" t="s">
        <v>52</v>
      </c>
      <c r="T6705" s="2" t="s">
        <v>35</v>
      </c>
      <c r="U6705" s="2">
        <v>23</v>
      </c>
      <c r="V6705" s="2" t="str">
        <f>PROPER(DatosTransformados[[#This Row],[Payment Method Hidden]])</f>
        <v>Direct Debit</v>
      </c>
      <c r="W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705" s="2">
        <v>529</v>
      </c>
      <c r="Y6705" s="2"/>
      <c r="Z6705" s="2"/>
      <c r="AA6705" s="2" t="s">
        <v>7360</v>
      </c>
      <c r="AB6705" s="3">
        <f>DATEVALUE(DatosTransformados[[#This Row],[Contact Date Hidden]])</f>
        <v>44166</v>
      </c>
      <c r="AC6705" s="3">
        <v>44112</v>
      </c>
      <c r="AD6705" s="2" t="s">
        <v>38</v>
      </c>
      <c r="AE6705" s="2" t="str">
        <f>VLOOKUP(DatosTransformados[[#This Row],[Customer Segment Hidden]],Tabla3[#All],2,FALSE)</f>
        <v>Low</v>
      </c>
      <c r="AF6705" s="11">
        <v>25.579794371386409</v>
      </c>
      <c r="AG6705" s="2">
        <v>7</v>
      </c>
      <c r="AH6705" s="2" t="s">
        <v>49</v>
      </c>
      <c r="AI6705" s="2" t="str">
        <f>IFERROR(VLOOKUP(DatosTransformados[[#This Row],[Preferred Contact Method Hidden]],Tabla3[#All],2,FALSE),DatosTransformados[[#This Row],[Preferred Contact Method Hidden]])</f>
        <v>Phone</v>
      </c>
      <c r="AJ6705" s="2" t="str">
        <f>VLOOKUP(DatosTransformados[[#This Row],[Applied Discount Hidden]],Tabla3[#All],2,FALSE)</f>
        <v>Yes</v>
      </c>
      <c r="AK6705" s="2" t="b">
        <v>1</v>
      </c>
    </row>
    <row r="6706" spans="1:37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">
        <v>33</v>
      </c>
      <c r="O670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6" s="2" t="s">
        <v>21</v>
      </c>
      <c r="Q6706" s="2">
        <v>0</v>
      </c>
      <c r="R6706" s="2" t="s">
        <v>21</v>
      </c>
      <c r="S6706" s="2" t="s">
        <v>24</v>
      </c>
      <c r="T6706" s="2" t="s">
        <v>117</v>
      </c>
      <c r="U6706" s="2">
        <v>33</v>
      </c>
      <c r="V6706" s="2" t="str">
        <f>PROPER(DatosTransformados[[#This Row],[Payment Method Hidden]])</f>
        <v>Direct Debit</v>
      </c>
      <c r="W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706" s="2">
        <v>391</v>
      </c>
      <c r="Y6706" s="2" t="s">
        <v>103</v>
      </c>
      <c r="Z6706" s="2" t="s">
        <v>197</v>
      </c>
      <c r="AA6706" s="2" t="s">
        <v>1281</v>
      </c>
      <c r="AB6706" s="3">
        <f>DATEVALUE(DatosTransformados[[#This Row],[Contact Date Hidden]])</f>
        <v>43973</v>
      </c>
      <c r="AC6706" s="3">
        <v>43937</v>
      </c>
      <c r="AD6706" s="2" t="s">
        <v>28</v>
      </c>
      <c r="AE6706" s="2" t="str">
        <f>VLOOKUP(DatosTransformados[[#This Row],[Customer Segment Hidden]],Tabla3[#All],2,FALSE)</f>
        <v>High</v>
      </c>
      <c r="AF6706" s="11">
        <v>32.256360752303912</v>
      </c>
      <c r="AG6706" s="2">
        <v>3</v>
      </c>
      <c r="AH6706" s="2" t="s">
        <v>63</v>
      </c>
      <c r="AI6706" s="2" t="str">
        <f>IFERROR(VLOOKUP(DatosTransformados[[#This Row],[Preferred Contact Method Hidden]],Tabla3[#All],2,FALSE),DatosTransformados[[#This Row],[Preferred Contact Method Hidden]])</f>
        <v>SMS</v>
      </c>
      <c r="AJ6706" s="2" t="str">
        <f>VLOOKUP(DatosTransformados[[#This Row],[Applied Discount Hidden]],Tabla3[#All],2,FALSE)</f>
        <v>Yes</v>
      </c>
      <c r="AK6706" s="2" t="b">
        <v>1</v>
      </c>
    </row>
    <row r="6707" spans="1:37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">
        <v>21</v>
      </c>
      <c r="O670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7" s="5" t="s">
        <v>33</v>
      </c>
      <c r="Q6707" s="5">
        <v>6</v>
      </c>
      <c r="R6707" s="5" t="s">
        <v>21</v>
      </c>
      <c r="S6707" s="5" t="s">
        <v>52</v>
      </c>
      <c r="T6707" s="5" t="s">
        <v>117</v>
      </c>
      <c r="U6707" s="5">
        <v>35</v>
      </c>
      <c r="V6707" s="5" t="str">
        <f>PROPER(DatosTransformados[[#This Row],[Payment Method Hidden]])</f>
        <v>Direct Debit</v>
      </c>
      <c r="W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707" s="5">
        <v>1833</v>
      </c>
      <c r="Y6707" s="5"/>
      <c r="Z6707" s="5"/>
      <c r="AA6707" s="5" t="s">
        <v>2471</v>
      </c>
      <c r="AB6707" s="6">
        <f>DATEVALUE(DatosTransformados[[#This Row],[Contact Date Hidden]])</f>
        <v>44999</v>
      </c>
      <c r="AC6707" s="6">
        <v>44389</v>
      </c>
      <c r="AD6707" s="5" t="s">
        <v>44</v>
      </c>
      <c r="AE6707" s="5" t="str">
        <f>VLOOKUP(DatosTransformados[[#This Row],[Customer Segment Hidden]],Tabla3[#All],2,FALSE)</f>
        <v>Medium</v>
      </c>
      <c r="AF6707" s="12">
        <v>28.93208178958756</v>
      </c>
      <c r="AG6707" s="5">
        <v>1</v>
      </c>
      <c r="AH6707" s="5" t="s">
        <v>63</v>
      </c>
      <c r="AI6707" s="5" t="str">
        <f>IFERROR(VLOOKUP(DatosTransformados[[#This Row],[Preferred Contact Method Hidden]],Tabla3[#All],2,FALSE),DatosTransformados[[#This Row],[Preferred Contact Method Hidden]])</f>
        <v>SMS</v>
      </c>
      <c r="AJ6707" s="5" t="str">
        <f>VLOOKUP(DatosTransformados[[#This Row],[Applied Discount Hidden]],Tabla3[#All],2,FALSE)</f>
        <v>Yes</v>
      </c>
      <c r="AK6707" s="5" t="b">
        <v>1</v>
      </c>
    </row>
    <row r="6708" spans="1:37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">
        <v>21</v>
      </c>
      <c r="O67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8" s="2" t="s">
        <v>21</v>
      </c>
      <c r="Q6708" s="2">
        <v>0</v>
      </c>
      <c r="R6708" s="2" t="s">
        <v>21</v>
      </c>
      <c r="S6708" s="2" t="s">
        <v>24</v>
      </c>
      <c r="T6708" s="2" t="s">
        <v>25</v>
      </c>
      <c r="U6708" s="2">
        <v>43</v>
      </c>
      <c r="V6708" s="2" t="str">
        <f>PROPER(DatosTransformados[[#This Row],[Payment Method Hidden]])</f>
        <v>Credit Card</v>
      </c>
      <c r="W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6708" s="2">
        <v>339</v>
      </c>
      <c r="Y6708" s="2" t="s">
        <v>42</v>
      </c>
      <c r="Z6708" s="2" t="s">
        <v>279</v>
      </c>
      <c r="AA6708" s="2" t="s">
        <v>919</v>
      </c>
      <c r="AB6708" s="3">
        <f>DATEVALUE(DatosTransformados[[#This Row],[Contact Date Hidden]])</f>
        <v>44355</v>
      </c>
      <c r="AC6708" s="3">
        <v>44542</v>
      </c>
      <c r="AD6708" s="2" t="s">
        <v>28</v>
      </c>
      <c r="AE6708" s="2" t="str">
        <f>VLOOKUP(DatosTransformados[[#This Row],[Customer Segment Hidden]],Tabla3[#All],2,FALSE)</f>
        <v>High</v>
      </c>
      <c r="AF6708" s="11">
        <v>46.237417357923157</v>
      </c>
      <c r="AG6708" s="2">
        <v>0</v>
      </c>
      <c r="AH6708" s="2" t="s">
        <v>49</v>
      </c>
      <c r="AI6708" s="2" t="str">
        <f>IFERROR(VLOOKUP(DatosTransformados[[#This Row],[Preferred Contact Method Hidden]],Tabla3[#All],2,FALSE),DatosTransformados[[#This Row],[Preferred Contact Method Hidden]])</f>
        <v>Phone</v>
      </c>
      <c r="AJ6708" s="2" t="str">
        <f>VLOOKUP(DatosTransformados[[#This Row],[Applied Discount Hidden]],Tabla3[#All],2,FALSE)</f>
        <v>Yes</v>
      </c>
      <c r="AK6708" s="2" t="b">
        <v>1</v>
      </c>
    </row>
    <row r="6709" spans="1:37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">
        <v>33</v>
      </c>
      <c r="O67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09" s="5" t="s">
        <v>21</v>
      </c>
      <c r="Q6709" s="5">
        <v>0</v>
      </c>
      <c r="R6709" s="5" t="s">
        <v>33</v>
      </c>
      <c r="S6709" s="5" t="s">
        <v>34</v>
      </c>
      <c r="T6709" s="5" t="s">
        <v>25</v>
      </c>
      <c r="U6709" s="5">
        <v>21</v>
      </c>
      <c r="V6709" s="5" t="str">
        <f>PROPER(DatosTransformados[[#This Row],[Payment Method Hidden]])</f>
        <v>Credit Card</v>
      </c>
      <c r="W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709" s="5">
        <v>558</v>
      </c>
      <c r="Y6709" s="5"/>
      <c r="Z6709" s="5"/>
      <c r="AA6709" s="5" t="s">
        <v>6349</v>
      </c>
      <c r="AB6709" s="6">
        <f>DATEVALUE(DatosTransformados[[#This Row],[Contact Date Hidden]])</f>
        <v>44692</v>
      </c>
      <c r="AC6709" s="6">
        <v>44794</v>
      </c>
      <c r="AD6709" s="5" t="s">
        <v>44</v>
      </c>
      <c r="AE6709" s="5" t="str">
        <f>VLOOKUP(DatosTransformados[[#This Row],[Customer Segment Hidden]],Tabla3[#All],2,FALSE)</f>
        <v>Medium</v>
      </c>
      <c r="AF6709" s="12">
        <v>24.112300185365221</v>
      </c>
      <c r="AG6709" s="5">
        <v>7</v>
      </c>
      <c r="AH6709" s="5" t="s">
        <v>49</v>
      </c>
      <c r="AI6709" s="5" t="str">
        <f>IFERROR(VLOOKUP(DatosTransformados[[#This Row],[Preferred Contact Method Hidden]],Tabla3[#All],2,FALSE),DatosTransformados[[#This Row],[Preferred Contact Method Hidden]])</f>
        <v>Phone</v>
      </c>
      <c r="AJ6709" s="5" t="str">
        <f>VLOOKUP(DatosTransformados[[#This Row],[Applied Discount Hidden]],Tabla3[#All],2,FALSE)</f>
        <v>No</v>
      </c>
      <c r="AK6709" s="5" t="b">
        <v>0</v>
      </c>
    </row>
    <row r="6710" spans="1:37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">
        <v>33</v>
      </c>
      <c r="O671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0" s="5" t="s">
        <v>21</v>
      </c>
      <c r="Q6710" s="5">
        <v>0</v>
      </c>
      <c r="R6710" s="5" t="s">
        <v>21</v>
      </c>
      <c r="S6710" s="5" t="s">
        <v>24</v>
      </c>
      <c r="T6710" s="5" t="s">
        <v>117</v>
      </c>
      <c r="U6710" s="5">
        <v>49</v>
      </c>
      <c r="V6710" s="5" t="str">
        <f>PROPER(DatosTransformados[[#This Row],[Payment Method Hidden]])</f>
        <v>Direct Debit</v>
      </c>
      <c r="W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710" s="5">
        <v>1500</v>
      </c>
      <c r="Y6710" s="5"/>
      <c r="Z6710" s="5"/>
      <c r="AA6710" s="5" t="s">
        <v>3554</v>
      </c>
      <c r="AB6710" s="6">
        <f>DATEVALUE(DatosTransformados[[#This Row],[Contact Date Hidden]])</f>
        <v>45131</v>
      </c>
      <c r="AC6710" s="6">
        <v>44215</v>
      </c>
      <c r="AD6710" s="5" t="s">
        <v>44</v>
      </c>
      <c r="AE6710" s="5" t="str">
        <f>VLOOKUP(DatosTransformados[[#This Row],[Customer Segment Hidden]],Tabla3[#All],2,FALSE)</f>
        <v>Medium</v>
      </c>
      <c r="AF6710" s="12">
        <v>50.493167528712121</v>
      </c>
      <c r="AG6710" s="5">
        <v>3</v>
      </c>
      <c r="AH6710" s="5" t="s">
        <v>49</v>
      </c>
      <c r="AI6710" s="5" t="str">
        <f>IFERROR(VLOOKUP(DatosTransformados[[#This Row],[Preferred Contact Method Hidden]],Tabla3[#All],2,FALSE),DatosTransformados[[#This Row],[Preferred Contact Method Hidden]])</f>
        <v>Phone</v>
      </c>
      <c r="AJ6710" s="5" t="str">
        <f>VLOOKUP(DatosTransformados[[#This Row],[Applied Discount Hidden]],Tabla3[#All],2,FALSE)</f>
        <v>Yes</v>
      </c>
      <c r="AK6710" s="5" t="b">
        <v>1</v>
      </c>
    </row>
    <row r="6711" spans="1:37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">
        <v>21</v>
      </c>
      <c r="O67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1" s="2" t="s">
        <v>21</v>
      </c>
      <c r="Q6711" s="2">
        <v>0</v>
      </c>
      <c r="R6711" s="2" t="s">
        <v>33</v>
      </c>
      <c r="S6711" s="2" t="s">
        <v>24</v>
      </c>
      <c r="T6711" s="2" t="s">
        <v>117</v>
      </c>
      <c r="U6711" s="2">
        <v>50</v>
      </c>
      <c r="V6711" s="2" t="str">
        <f>PROPER(DatosTransformados[[#This Row],[Payment Method Hidden]])</f>
        <v>Direct Debit</v>
      </c>
      <c r="W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711" s="2">
        <v>813</v>
      </c>
      <c r="Y6711" s="2"/>
      <c r="Z6711" s="2"/>
      <c r="AA6711" s="2" t="s">
        <v>6652</v>
      </c>
      <c r="AB6711" s="3">
        <f>DATEVALUE(DatosTransformados[[#This Row],[Contact Date Hidden]])</f>
        <v>44773</v>
      </c>
      <c r="AC6711" s="3">
        <v>44228</v>
      </c>
      <c r="AD6711" s="2" t="s">
        <v>44</v>
      </c>
      <c r="AE6711" s="2" t="str">
        <f>VLOOKUP(DatosTransformados[[#This Row],[Customer Segment Hidden]],Tabla3[#All],2,FALSE)</f>
        <v>Medium</v>
      </c>
      <c r="AF6711" s="11">
        <v>56.265114594718838</v>
      </c>
      <c r="AG6711" s="2">
        <v>0</v>
      </c>
      <c r="AH6711" s="2" t="s">
        <v>63</v>
      </c>
      <c r="AI6711" s="2" t="str">
        <f>IFERROR(VLOOKUP(DatosTransformados[[#This Row],[Preferred Contact Method Hidden]],Tabla3[#All],2,FALSE),DatosTransformados[[#This Row],[Preferred Contact Method Hidden]])</f>
        <v>SMS</v>
      </c>
      <c r="AJ6711" s="2" t="str">
        <f>VLOOKUP(DatosTransformados[[#This Row],[Applied Discount Hidden]],Tabla3[#All],2,FALSE)</f>
        <v>Yes</v>
      </c>
      <c r="AK6711" s="2" t="b">
        <v>1</v>
      </c>
    </row>
    <row r="6712" spans="1:37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">
        <v>21</v>
      </c>
      <c r="O67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2" s="5" t="s">
        <v>33</v>
      </c>
      <c r="Q6712" s="5">
        <v>3</v>
      </c>
      <c r="R6712" s="5" t="s">
        <v>33</v>
      </c>
      <c r="S6712" s="5" t="s">
        <v>52</v>
      </c>
      <c r="T6712" s="5" t="s">
        <v>123</v>
      </c>
      <c r="U6712" s="5">
        <v>43</v>
      </c>
      <c r="V6712" s="5" t="str">
        <f>PROPER(DatosTransformados[[#This Row],[Payment Method Hidden]])</f>
        <v>Credit Card</v>
      </c>
      <c r="W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712" s="5">
        <v>3086</v>
      </c>
      <c r="Y6712" s="5"/>
      <c r="Z6712" s="5"/>
      <c r="AA6712" s="5" t="s">
        <v>4790</v>
      </c>
      <c r="AB6712" s="6">
        <f>DATEVALUE(DatosTransformados[[#This Row],[Contact Date Hidden]])</f>
        <v>44817</v>
      </c>
      <c r="AC6712" s="6">
        <v>44030</v>
      </c>
      <c r="AD6712" s="5" t="s">
        <v>28</v>
      </c>
      <c r="AE6712" s="5" t="str">
        <f>VLOOKUP(DatosTransformados[[#This Row],[Customer Segment Hidden]],Tabla3[#All],2,FALSE)</f>
        <v>High</v>
      </c>
      <c r="AF6712" s="12">
        <v>45.001540165386977</v>
      </c>
      <c r="AG6712" s="5">
        <v>5</v>
      </c>
      <c r="AH6712" s="5" t="s">
        <v>63</v>
      </c>
      <c r="AI6712" s="5" t="str">
        <f>IFERROR(VLOOKUP(DatosTransformados[[#This Row],[Preferred Contact Method Hidden]],Tabla3[#All],2,FALSE),DatosTransformados[[#This Row],[Preferred Contact Method Hidden]])</f>
        <v>SMS</v>
      </c>
      <c r="AJ6712" s="5" t="str">
        <f>VLOOKUP(DatosTransformados[[#This Row],[Applied Discount Hidden]],Tabla3[#All],2,FALSE)</f>
        <v>No</v>
      </c>
      <c r="AK6712" s="5" t="b">
        <v>0</v>
      </c>
    </row>
    <row r="6713" spans="1:37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">
        <v>21</v>
      </c>
      <c r="O67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3" s="2" t="s">
        <v>21</v>
      </c>
      <c r="Q6713" s="2">
        <v>0</v>
      </c>
      <c r="R6713" s="2" t="s">
        <v>33</v>
      </c>
      <c r="S6713" s="2" t="s">
        <v>24</v>
      </c>
      <c r="T6713" s="2" t="s">
        <v>117</v>
      </c>
      <c r="U6713" s="2">
        <v>63</v>
      </c>
      <c r="V6713" s="2" t="str">
        <f>PROPER(DatosTransformados[[#This Row],[Payment Method Hidden]])</f>
        <v>Direct Debit</v>
      </c>
      <c r="W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6713" s="2">
        <v>665</v>
      </c>
      <c r="Y6713" s="2" t="s">
        <v>87</v>
      </c>
      <c r="Z6713" s="2" t="s">
        <v>687</v>
      </c>
      <c r="AA6713" s="2" t="s">
        <v>9310</v>
      </c>
      <c r="AB6713" s="3">
        <f>DATEVALUE(DatosTransformados[[#This Row],[Contact Date Hidden]])</f>
        <v>45172</v>
      </c>
      <c r="AC6713" s="3">
        <v>43899</v>
      </c>
      <c r="AD6713" s="2" t="s">
        <v>38</v>
      </c>
      <c r="AE6713" s="2" t="str">
        <f>VLOOKUP(DatosTransformados[[#This Row],[Customer Segment Hidden]],Tabla3[#All],2,FALSE)</f>
        <v>Low</v>
      </c>
      <c r="AF6713" s="11">
        <v>52.994294420945948</v>
      </c>
      <c r="AG6713" s="2">
        <v>9</v>
      </c>
      <c r="AH6713" s="2" t="s">
        <v>29</v>
      </c>
      <c r="AI6713" s="2" t="str">
        <f>IFERROR(VLOOKUP(DatosTransformados[[#This Row],[Preferred Contact Method Hidden]],Tabla3[#All],2,FALSE),DatosTransformados[[#This Row],[Preferred Contact Method Hidden]])</f>
        <v>Email</v>
      </c>
      <c r="AJ6713" s="2" t="str">
        <f>VLOOKUP(DatosTransformados[[#This Row],[Applied Discount Hidden]],Tabla3[#All],2,FALSE)</f>
        <v>No</v>
      </c>
      <c r="AK6713" s="2" t="b">
        <v>0</v>
      </c>
    </row>
    <row r="6714" spans="1:37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">
        <v>21</v>
      </c>
      <c r="O67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4" s="5" t="s">
        <v>21</v>
      </c>
      <c r="Q6714" s="5">
        <v>0</v>
      </c>
      <c r="R6714" s="5" t="s">
        <v>33</v>
      </c>
      <c r="S6714" s="5" t="s">
        <v>52</v>
      </c>
      <c r="T6714" s="5" t="s">
        <v>35</v>
      </c>
      <c r="U6714" s="5">
        <v>45</v>
      </c>
      <c r="V6714" s="5" t="str">
        <f>PROPER(DatosTransformados[[#This Row],[Payment Method Hidden]])</f>
        <v>Direct Debit</v>
      </c>
      <c r="W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714" s="5">
        <v>3288</v>
      </c>
      <c r="Y6714" s="5"/>
      <c r="Z6714" s="5"/>
      <c r="AA6714" s="5" t="s">
        <v>5874</v>
      </c>
      <c r="AB6714" s="6">
        <f>DATEVALUE(DatosTransformados[[#This Row],[Contact Date Hidden]])</f>
        <v>45215</v>
      </c>
      <c r="AC6714" s="6">
        <v>45128</v>
      </c>
      <c r="AD6714" s="5" t="s">
        <v>28</v>
      </c>
      <c r="AE6714" s="5" t="str">
        <f>VLOOKUP(DatosTransformados[[#This Row],[Customer Segment Hidden]],Tabla3[#All],2,FALSE)</f>
        <v>High</v>
      </c>
      <c r="AF6714" s="12">
        <v>40.343854954743719</v>
      </c>
      <c r="AG6714" s="5">
        <v>8</v>
      </c>
      <c r="AH6714" s="5" t="s">
        <v>63</v>
      </c>
      <c r="AI6714" s="5" t="str">
        <f>IFERROR(VLOOKUP(DatosTransformados[[#This Row],[Preferred Contact Method Hidden]],Tabla3[#All],2,FALSE),DatosTransformados[[#This Row],[Preferred Contact Method Hidden]])</f>
        <v>SMS</v>
      </c>
      <c r="AJ6714" s="5" t="str">
        <f>VLOOKUP(DatosTransformados[[#This Row],[Applied Discount Hidden]],Tabla3[#All],2,FALSE)</f>
        <v>No</v>
      </c>
      <c r="AK6714" s="5" t="b">
        <v>0</v>
      </c>
    </row>
    <row r="6715" spans="1:37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">
        <v>21</v>
      </c>
      <c r="O67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5" s="2" t="s">
        <v>21</v>
      </c>
      <c r="Q6715" s="2">
        <v>0</v>
      </c>
      <c r="R6715" s="2" t="s">
        <v>33</v>
      </c>
      <c r="S6715" s="2" t="s">
        <v>24</v>
      </c>
      <c r="T6715" s="2" t="s">
        <v>35</v>
      </c>
      <c r="U6715" s="2">
        <v>41</v>
      </c>
      <c r="V6715" s="2" t="str">
        <f>PROPER(DatosTransformados[[#This Row],[Payment Method Hidden]])</f>
        <v>Direct Debit</v>
      </c>
      <c r="W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715" s="2">
        <v>2339</v>
      </c>
      <c r="Y6715" s="2"/>
      <c r="Z6715" s="2"/>
      <c r="AA6715" s="2" t="s">
        <v>3423</v>
      </c>
      <c r="AB6715" s="3">
        <f>DATEVALUE(DatosTransformados[[#This Row],[Contact Date Hidden]])</f>
        <v>45143</v>
      </c>
      <c r="AC6715" s="3">
        <v>44348</v>
      </c>
      <c r="AD6715" s="2" t="s">
        <v>44</v>
      </c>
      <c r="AE6715" s="2" t="str">
        <f>VLOOKUP(DatosTransformados[[#This Row],[Customer Segment Hidden]],Tabla3[#All],2,FALSE)</f>
        <v>Medium</v>
      </c>
      <c r="AF6715" s="11">
        <v>37.889041045566302</v>
      </c>
      <c r="AG6715" s="2">
        <v>6</v>
      </c>
      <c r="AH6715" s="2" t="s">
        <v>29</v>
      </c>
      <c r="AI6715" s="2" t="str">
        <f>IFERROR(VLOOKUP(DatosTransformados[[#This Row],[Preferred Contact Method Hidden]],Tabla3[#All],2,FALSE),DatosTransformados[[#This Row],[Preferred Contact Method Hidden]])</f>
        <v>Email</v>
      </c>
      <c r="AJ6715" s="2" t="str">
        <f>VLOOKUP(DatosTransformados[[#This Row],[Applied Discount Hidden]],Tabla3[#All],2,FALSE)</f>
        <v>Yes</v>
      </c>
      <c r="AK6715" s="2" t="b">
        <v>1</v>
      </c>
    </row>
    <row r="6716" spans="1:37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">
        <v>33</v>
      </c>
      <c r="O67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6" s="2" t="s">
        <v>33</v>
      </c>
      <c r="Q6716" s="2">
        <v>2</v>
      </c>
      <c r="R6716" s="2" t="s">
        <v>21</v>
      </c>
      <c r="S6716" s="2" t="s">
        <v>24</v>
      </c>
      <c r="T6716" s="2" t="s">
        <v>117</v>
      </c>
      <c r="U6716" s="2">
        <v>26</v>
      </c>
      <c r="V6716" s="2" t="str">
        <f>PROPER(DatosTransformados[[#This Row],[Payment Method Hidden]])</f>
        <v>Direct Debit</v>
      </c>
      <c r="W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716" s="2">
        <v>302</v>
      </c>
      <c r="Y6716" s="2" t="s">
        <v>87</v>
      </c>
      <c r="Z6716" s="2" t="s">
        <v>180</v>
      </c>
      <c r="AA6716" s="2" t="s">
        <v>4772</v>
      </c>
      <c r="AB6716" s="3">
        <f>DATEVALUE(DatosTransformados[[#This Row],[Contact Date Hidden]])</f>
        <v>44001</v>
      </c>
      <c r="AC6716" s="3">
        <v>44883</v>
      </c>
      <c r="AD6716" s="2" t="s">
        <v>38</v>
      </c>
      <c r="AE6716" s="2" t="str">
        <f>VLOOKUP(DatosTransformados[[#This Row],[Customer Segment Hidden]],Tabla3[#All],2,FALSE)</f>
        <v>Low</v>
      </c>
      <c r="AF6716" s="11">
        <v>26.83659991876365</v>
      </c>
      <c r="AG6716" s="2">
        <v>0</v>
      </c>
      <c r="AH6716" s="2" t="s">
        <v>49</v>
      </c>
      <c r="AI6716" s="2" t="str">
        <f>IFERROR(VLOOKUP(DatosTransformados[[#This Row],[Preferred Contact Method Hidden]],Tabla3[#All],2,FALSE),DatosTransformados[[#This Row],[Preferred Contact Method Hidden]])</f>
        <v>Phone</v>
      </c>
      <c r="AJ6716" s="2" t="str">
        <f>VLOOKUP(DatosTransformados[[#This Row],[Applied Discount Hidden]],Tabla3[#All],2,FALSE)</f>
        <v>No</v>
      </c>
      <c r="AK6716" s="2" t="b">
        <v>0</v>
      </c>
    </row>
    <row r="6717" spans="1:37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">
        <v>33</v>
      </c>
      <c r="O67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7" s="5" t="s">
        <v>21</v>
      </c>
      <c r="Q6717" s="5">
        <v>0</v>
      </c>
      <c r="R6717" s="5" t="s">
        <v>33</v>
      </c>
      <c r="S6717" s="5" t="s">
        <v>52</v>
      </c>
      <c r="T6717" s="5" t="s">
        <v>35</v>
      </c>
      <c r="U6717" s="5">
        <v>53</v>
      </c>
      <c r="V6717" s="5" t="str">
        <f>PROPER(DatosTransformados[[#This Row],[Payment Method Hidden]])</f>
        <v>Direct Debit</v>
      </c>
      <c r="W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X6717" s="5">
        <v>674</v>
      </c>
      <c r="Y6717" s="5"/>
      <c r="Z6717" s="5"/>
      <c r="AA6717" s="5" t="s">
        <v>9027</v>
      </c>
      <c r="AB6717" s="6">
        <f>DATEVALUE(DatosTransformados[[#This Row],[Contact Date Hidden]])</f>
        <v>45085</v>
      </c>
      <c r="AC6717" s="6">
        <v>44293</v>
      </c>
      <c r="AD6717" s="5" t="s">
        <v>38</v>
      </c>
      <c r="AE6717" s="5" t="str">
        <f>VLOOKUP(DatosTransformados[[#This Row],[Customer Segment Hidden]],Tabla3[#All],2,FALSE)</f>
        <v>Low</v>
      </c>
      <c r="AF6717" s="12">
        <v>58.685217696606053</v>
      </c>
      <c r="AG6717" s="5">
        <v>9</v>
      </c>
      <c r="AH6717" s="5" t="s">
        <v>49</v>
      </c>
      <c r="AI6717" s="5" t="str">
        <f>IFERROR(VLOOKUP(DatosTransformados[[#This Row],[Preferred Contact Method Hidden]],Tabla3[#All],2,FALSE),DatosTransformados[[#This Row],[Preferred Contact Method Hidden]])</f>
        <v>Phone</v>
      </c>
      <c r="AJ6717" s="5" t="str">
        <f>VLOOKUP(DatosTransformados[[#This Row],[Applied Discount Hidden]],Tabla3[#All],2,FALSE)</f>
        <v>No</v>
      </c>
      <c r="AK6717" s="5" t="b">
        <v>0</v>
      </c>
    </row>
    <row r="6718" spans="1:37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">
        <v>21</v>
      </c>
      <c r="O67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8" s="2" t="s">
        <v>21</v>
      </c>
      <c r="Q6718" s="2">
        <v>0</v>
      </c>
      <c r="R6718" s="2" t="s">
        <v>33</v>
      </c>
      <c r="S6718" s="2" t="s">
        <v>52</v>
      </c>
      <c r="T6718" s="2" t="s">
        <v>123</v>
      </c>
      <c r="U6718" s="2">
        <v>57</v>
      </c>
      <c r="V6718" s="2" t="str">
        <f>PROPER(DatosTransformados[[#This Row],[Payment Method Hidden]])</f>
        <v>Credit Card</v>
      </c>
      <c r="W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X6718" s="2">
        <v>3627</v>
      </c>
      <c r="Y6718" s="2"/>
      <c r="Z6718" s="2"/>
      <c r="AA6718" s="2" t="s">
        <v>9316</v>
      </c>
      <c r="AB6718" s="3">
        <f>DATEVALUE(DatosTransformados[[#This Row],[Contact Date Hidden]])</f>
        <v>44048</v>
      </c>
      <c r="AC6718" s="3">
        <v>44408</v>
      </c>
      <c r="AD6718" s="2" t="s">
        <v>44</v>
      </c>
      <c r="AE6718" s="2" t="str">
        <f>VLOOKUP(DatosTransformados[[#This Row],[Customer Segment Hidden]],Tabla3[#All],2,FALSE)</f>
        <v>Medium</v>
      </c>
      <c r="AF6718" s="11">
        <v>51.359284002083122</v>
      </c>
      <c r="AG6718" s="2">
        <v>5</v>
      </c>
      <c r="AH6718" s="2" t="s">
        <v>29</v>
      </c>
      <c r="AI6718" s="2" t="str">
        <f>IFERROR(VLOOKUP(DatosTransformados[[#This Row],[Preferred Contact Method Hidden]],Tabla3[#All],2,FALSE),DatosTransformados[[#This Row],[Preferred Contact Method Hidden]])</f>
        <v>Email</v>
      </c>
      <c r="AJ6718" s="2" t="str">
        <f>VLOOKUP(DatosTransformados[[#This Row],[Applied Discount Hidden]],Tabla3[#All],2,FALSE)</f>
        <v>Yes</v>
      </c>
      <c r="AK6718" s="2" t="b">
        <v>1</v>
      </c>
    </row>
    <row r="6719" spans="1:37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">
        <v>21</v>
      </c>
      <c r="O67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19" s="5" t="s">
        <v>21</v>
      </c>
      <c r="Q6719" s="5">
        <v>0</v>
      </c>
      <c r="R6719" s="5" t="s">
        <v>21</v>
      </c>
      <c r="S6719" s="5" t="s">
        <v>34</v>
      </c>
      <c r="T6719" s="5" t="s">
        <v>169</v>
      </c>
      <c r="U6719" s="5">
        <v>21</v>
      </c>
      <c r="V6719" s="5" t="str">
        <f>PROPER(DatosTransformados[[#This Row],[Payment Method Hidden]])</f>
        <v>Paper Check</v>
      </c>
      <c r="W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X6719" s="5">
        <v>632</v>
      </c>
      <c r="Y6719" s="5"/>
      <c r="Z6719" s="5"/>
      <c r="AA6719" s="5" t="s">
        <v>9318</v>
      </c>
      <c r="AB6719" s="6">
        <f>DATEVALUE(DatosTransformados[[#This Row],[Contact Date Hidden]])</f>
        <v>44315</v>
      </c>
      <c r="AC6719" s="6">
        <v>44807</v>
      </c>
      <c r="AD6719" s="5" t="s">
        <v>38</v>
      </c>
      <c r="AE6719" s="5" t="str">
        <f>VLOOKUP(DatosTransformados[[#This Row],[Customer Segment Hidden]],Tabla3[#All],2,FALSE)</f>
        <v>Low</v>
      </c>
      <c r="AF6719" s="12">
        <v>17.595715358415521</v>
      </c>
      <c r="AG6719" s="5">
        <v>0</v>
      </c>
      <c r="AH6719" s="5" t="s">
        <v>63</v>
      </c>
      <c r="AI6719" s="5" t="str">
        <f>IFERROR(VLOOKUP(DatosTransformados[[#This Row],[Preferred Contact Method Hidden]],Tabla3[#All],2,FALSE),DatosTransformados[[#This Row],[Preferred Contact Method Hidden]])</f>
        <v>SMS</v>
      </c>
      <c r="AJ6719" s="5" t="str">
        <f>VLOOKUP(DatosTransformados[[#This Row],[Applied Discount Hidden]],Tabla3[#All],2,FALSE)</f>
        <v>No</v>
      </c>
      <c r="AK6719" s="5" t="b">
        <v>0</v>
      </c>
    </row>
    <row r="6720" spans="1:37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">
        <v>21</v>
      </c>
      <c r="O67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0" s="2" t="s">
        <v>21</v>
      </c>
      <c r="Q6720" s="2">
        <v>0</v>
      </c>
      <c r="R6720" s="2" t="s">
        <v>21</v>
      </c>
      <c r="S6720" s="2" t="s">
        <v>24</v>
      </c>
      <c r="T6720" s="2" t="s">
        <v>35</v>
      </c>
      <c r="U6720" s="2">
        <v>40</v>
      </c>
      <c r="V6720" s="2" t="str">
        <f>PROPER(DatosTransformados[[#This Row],[Payment Method Hidden]])</f>
        <v>Direct Debit</v>
      </c>
      <c r="W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720" s="2">
        <v>976</v>
      </c>
      <c r="Y6720" s="2"/>
      <c r="Z6720" s="2"/>
      <c r="AA6720" s="2" t="s">
        <v>511</v>
      </c>
      <c r="AB6720" s="3">
        <f>DATEVALUE(DatosTransformados[[#This Row],[Contact Date Hidden]])</f>
        <v>44956</v>
      </c>
      <c r="AC6720" s="3">
        <v>44667</v>
      </c>
      <c r="AD6720" s="2" t="s">
        <v>38</v>
      </c>
      <c r="AE6720" s="2" t="str">
        <f>VLOOKUP(DatosTransformados[[#This Row],[Customer Segment Hidden]],Tabla3[#All],2,FALSE)</f>
        <v>Low</v>
      </c>
      <c r="AF6720" s="11">
        <v>34.793166626670057</v>
      </c>
      <c r="AG6720" s="2">
        <v>8</v>
      </c>
      <c r="AH6720" s="2" t="s">
        <v>29</v>
      </c>
      <c r="AI6720" s="2" t="str">
        <f>IFERROR(VLOOKUP(DatosTransformados[[#This Row],[Preferred Contact Method Hidden]],Tabla3[#All],2,FALSE),DatosTransformados[[#This Row],[Preferred Contact Method Hidden]])</f>
        <v>Email</v>
      </c>
      <c r="AJ6720" s="2" t="str">
        <f>VLOOKUP(DatosTransformados[[#This Row],[Applied Discount Hidden]],Tabla3[#All],2,FALSE)</f>
        <v>No</v>
      </c>
      <c r="AK6720" s="2" t="b">
        <v>0</v>
      </c>
    </row>
    <row r="6721" spans="1:37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">
        <v>21</v>
      </c>
      <c r="O67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1" s="5" t="s">
        <v>33</v>
      </c>
      <c r="Q6721" s="5">
        <v>2</v>
      </c>
      <c r="R6721" s="5" t="s">
        <v>33</v>
      </c>
      <c r="S6721" s="5" t="s">
        <v>52</v>
      </c>
      <c r="T6721" s="5" t="s">
        <v>117</v>
      </c>
      <c r="U6721" s="5">
        <v>33</v>
      </c>
      <c r="V6721" s="5" t="str">
        <f>PROPER(DatosTransformados[[#This Row],[Payment Method Hidden]])</f>
        <v>Direct Debit</v>
      </c>
      <c r="W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721" s="5">
        <v>2404</v>
      </c>
      <c r="Y6721" s="5"/>
      <c r="Z6721" s="5"/>
      <c r="AA6721" s="5" t="s">
        <v>2704</v>
      </c>
      <c r="AB6721" s="6">
        <f>DATEVALUE(DatosTransformados[[#This Row],[Contact Date Hidden]])</f>
        <v>44371</v>
      </c>
      <c r="AC6721" s="6">
        <v>44752</v>
      </c>
      <c r="AD6721" s="5" t="s">
        <v>38</v>
      </c>
      <c r="AE6721" s="5" t="str">
        <f>VLOOKUP(DatosTransformados[[#This Row],[Customer Segment Hidden]],Tabla3[#All],2,FALSE)</f>
        <v>Low</v>
      </c>
      <c r="AF6721" s="12">
        <v>27.489048802683261</v>
      </c>
      <c r="AG6721" s="5">
        <v>8</v>
      </c>
      <c r="AH6721" s="5" t="s">
        <v>49</v>
      </c>
      <c r="AI6721" s="5" t="str">
        <f>IFERROR(VLOOKUP(DatosTransformados[[#This Row],[Preferred Contact Method Hidden]],Tabla3[#All],2,FALSE),DatosTransformados[[#This Row],[Preferred Contact Method Hidden]])</f>
        <v>Phone</v>
      </c>
      <c r="AJ6721" s="5" t="str">
        <f>VLOOKUP(DatosTransformados[[#This Row],[Applied Discount Hidden]],Tabla3[#All],2,FALSE)</f>
        <v>No</v>
      </c>
      <c r="AK6721" s="5" t="b">
        <v>0</v>
      </c>
    </row>
    <row r="6722" spans="1:37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">
        <v>21</v>
      </c>
      <c r="O672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2" s="2" t="s">
        <v>33</v>
      </c>
      <c r="Q6722" s="2">
        <v>6</v>
      </c>
      <c r="R6722" s="2" t="s">
        <v>21</v>
      </c>
      <c r="S6722" s="2" t="s">
        <v>52</v>
      </c>
      <c r="T6722" s="2" t="s">
        <v>117</v>
      </c>
      <c r="U6722" s="2">
        <v>10</v>
      </c>
      <c r="V6722" s="2" t="str">
        <f>PROPER(DatosTransformados[[#This Row],[Payment Method Hidden]])</f>
        <v>Direct Debit</v>
      </c>
      <c r="W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722" s="2">
        <v>427</v>
      </c>
      <c r="Y6722" s="2"/>
      <c r="Z6722" s="2"/>
      <c r="AA6722" s="2" t="s">
        <v>2545</v>
      </c>
      <c r="AB6722" s="3">
        <f>DATEVALUE(DatosTransformados[[#This Row],[Contact Date Hidden]])</f>
        <v>44072</v>
      </c>
      <c r="AC6722" s="3">
        <v>44789</v>
      </c>
      <c r="AD6722" s="2" t="s">
        <v>28</v>
      </c>
      <c r="AE6722" s="2" t="str">
        <f>VLOOKUP(DatosTransformados[[#This Row],[Customer Segment Hidden]],Tabla3[#All],2,FALSE)</f>
        <v>High</v>
      </c>
      <c r="AF6722" s="11">
        <v>8.2716638626837629</v>
      </c>
      <c r="AG6722" s="2">
        <v>4</v>
      </c>
      <c r="AH6722" s="2" t="s">
        <v>49</v>
      </c>
      <c r="AI6722" s="2" t="str">
        <f>IFERROR(VLOOKUP(DatosTransformados[[#This Row],[Preferred Contact Method Hidden]],Tabla3[#All],2,FALSE),DatosTransformados[[#This Row],[Preferred Contact Method Hidden]])</f>
        <v>Phone</v>
      </c>
      <c r="AJ6722" s="2" t="str">
        <f>VLOOKUP(DatosTransformados[[#This Row],[Applied Discount Hidden]],Tabla3[#All],2,FALSE)</f>
        <v>Yes</v>
      </c>
      <c r="AK6722" s="2" t="b">
        <v>1</v>
      </c>
    </row>
    <row r="6723" spans="1:37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">
        <v>21</v>
      </c>
      <c r="O67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3" s="5" t="s">
        <v>21</v>
      </c>
      <c r="Q6723" s="5">
        <v>0</v>
      </c>
      <c r="R6723" s="5" t="s">
        <v>21</v>
      </c>
      <c r="S6723" s="5" t="s">
        <v>34</v>
      </c>
      <c r="T6723" s="5" t="s">
        <v>25</v>
      </c>
      <c r="U6723" s="5">
        <v>9</v>
      </c>
      <c r="V6723" s="5" t="str">
        <f>PROPER(DatosTransformados[[#This Row],[Payment Method Hidden]])</f>
        <v>Credit Card</v>
      </c>
      <c r="W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723" s="5">
        <v>373</v>
      </c>
      <c r="Y6723" s="5"/>
      <c r="Z6723" s="5"/>
      <c r="AA6723" s="5" t="s">
        <v>2775</v>
      </c>
      <c r="AB6723" s="6">
        <f>DATEVALUE(DatosTransformados[[#This Row],[Contact Date Hidden]])</f>
        <v>44851</v>
      </c>
      <c r="AC6723" s="6">
        <v>43996</v>
      </c>
      <c r="AD6723" s="5" t="s">
        <v>38</v>
      </c>
      <c r="AE6723" s="5" t="str">
        <f>VLOOKUP(DatosTransformados[[#This Row],[Customer Segment Hidden]],Tabla3[#All],2,FALSE)</f>
        <v>Low</v>
      </c>
      <c r="AF6723" s="12">
        <v>10.518204699178989</v>
      </c>
      <c r="AG6723" s="5">
        <v>2</v>
      </c>
      <c r="AH6723" s="5" t="s">
        <v>49</v>
      </c>
      <c r="AI6723" s="5" t="str">
        <f>IFERROR(VLOOKUP(DatosTransformados[[#This Row],[Preferred Contact Method Hidden]],Tabla3[#All],2,FALSE),DatosTransformados[[#This Row],[Preferred Contact Method Hidden]])</f>
        <v>Phone</v>
      </c>
      <c r="AJ6723" s="5" t="str">
        <f>VLOOKUP(DatosTransformados[[#This Row],[Applied Discount Hidden]],Tabla3[#All],2,FALSE)</f>
        <v>No</v>
      </c>
      <c r="AK6723" s="5" t="b">
        <v>0</v>
      </c>
    </row>
    <row r="6724" spans="1:37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">
        <v>33</v>
      </c>
      <c r="O67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4" s="2" t="s">
        <v>21</v>
      </c>
      <c r="Q6724" s="2">
        <v>0</v>
      </c>
      <c r="R6724" s="2" t="s">
        <v>33</v>
      </c>
      <c r="S6724" s="2" t="s">
        <v>52</v>
      </c>
      <c r="T6724" s="2" t="s">
        <v>117</v>
      </c>
      <c r="U6724" s="2">
        <v>45</v>
      </c>
      <c r="V6724" s="2" t="str">
        <f>PROPER(DatosTransformados[[#This Row],[Payment Method Hidden]])</f>
        <v>Direct Debit</v>
      </c>
      <c r="W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X6724" s="2">
        <v>2540</v>
      </c>
      <c r="Y6724" s="2"/>
      <c r="Z6724" s="2"/>
      <c r="AA6724" s="2" t="s">
        <v>9121</v>
      </c>
      <c r="AB6724" s="3">
        <f>DATEVALUE(DatosTransformados[[#This Row],[Contact Date Hidden]])</f>
        <v>44623</v>
      </c>
      <c r="AC6724" s="3">
        <v>43979</v>
      </c>
      <c r="AD6724" s="2" t="s">
        <v>44</v>
      </c>
      <c r="AE6724" s="2" t="str">
        <f>VLOOKUP(DatosTransformados[[#This Row],[Customer Segment Hidden]],Tabla3[#All],2,FALSE)</f>
        <v>Medium</v>
      </c>
      <c r="AF6724" s="11">
        <v>37.03552967567046</v>
      </c>
      <c r="AG6724" s="2">
        <v>7</v>
      </c>
      <c r="AH6724" s="2" t="s">
        <v>29</v>
      </c>
      <c r="AI6724" s="2" t="str">
        <f>IFERROR(VLOOKUP(DatosTransformados[[#This Row],[Preferred Contact Method Hidden]],Tabla3[#All],2,FALSE),DatosTransformados[[#This Row],[Preferred Contact Method Hidden]])</f>
        <v>Email</v>
      </c>
      <c r="AJ6724" s="2" t="str">
        <f>VLOOKUP(DatosTransformados[[#This Row],[Applied Discount Hidden]],Tabla3[#All],2,FALSE)</f>
        <v>No</v>
      </c>
      <c r="AK6724" s="2" t="b">
        <v>0</v>
      </c>
    </row>
    <row r="6725" spans="1:37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">
        <v>21</v>
      </c>
      <c r="O67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5" s="5" t="s">
        <v>21</v>
      </c>
      <c r="Q6725" s="5">
        <v>0</v>
      </c>
      <c r="R6725" s="5" t="s">
        <v>33</v>
      </c>
      <c r="S6725" s="5" t="s">
        <v>24</v>
      </c>
      <c r="T6725" s="5" t="s">
        <v>123</v>
      </c>
      <c r="U6725" s="5">
        <v>44</v>
      </c>
      <c r="V6725" s="5" t="str">
        <f>PROPER(DatosTransformados[[#This Row],[Payment Method Hidden]])</f>
        <v>Credit Card</v>
      </c>
      <c r="W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X6725" s="5">
        <v>129</v>
      </c>
      <c r="Y6725" s="5" t="s">
        <v>42</v>
      </c>
      <c r="Z6725" s="5" t="s">
        <v>359</v>
      </c>
      <c r="AA6725" s="5" t="s">
        <v>1918</v>
      </c>
      <c r="AB6725" s="6">
        <f>DATEVALUE(DatosTransformados[[#This Row],[Contact Date Hidden]])</f>
        <v>45072</v>
      </c>
      <c r="AC6725" s="6">
        <v>44676</v>
      </c>
      <c r="AD6725" s="5" t="s">
        <v>38</v>
      </c>
      <c r="AE6725" s="5" t="str">
        <f>VLOOKUP(DatosTransformados[[#This Row],[Customer Segment Hidden]],Tabla3[#All],2,FALSE)</f>
        <v>Low</v>
      </c>
      <c r="AF6725" s="12">
        <v>45.10811450522263</v>
      </c>
      <c r="AG6725" s="5">
        <v>7</v>
      </c>
      <c r="AH6725" s="5" t="s">
        <v>63</v>
      </c>
      <c r="AI6725" s="5" t="str">
        <f>IFERROR(VLOOKUP(DatosTransformados[[#This Row],[Preferred Contact Method Hidden]],Tabla3[#All],2,FALSE),DatosTransformados[[#This Row],[Preferred Contact Method Hidden]])</f>
        <v>SMS</v>
      </c>
      <c r="AJ6725" s="5" t="str">
        <f>VLOOKUP(DatosTransformados[[#This Row],[Applied Discount Hidden]],Tabla3[#All],2,FALSE)</f>
        <v>Yes</v>
      </c>
      <c r="AK6725" s="5" t="b">
        <v>1</v>
      </c>
    </row>
    <row r="6726" spans="1:37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">
        <v>21</v>
      </c>
      <c r="O67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6" s="2" t="s">
        <v>21</v>
      </c>
      <c r="Q6726" s="2">
        <v>0</v>
      </c>
      <c r="R6726" s="2" t="s">
        <v>21</v>
      </c>
      <c r="S6726" s="2" t="s">
        <v>24</v>
      </c>
      <c r="T6726" s="2" t="s">
        <v>35</v>
      </c>
      <c r="U6726" s="2">
        <v>40</v>
      </c>
      <c r="V6726" s="2" t="str">
        <f>PROPER(DatosTransformados[[#This Row],[Payment Method Hidden]])</f>
        <v>Direct Debit</v>
      </c>
      <c r="W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X6726" s="2">
        <v>718</v>
      </c>
      <c r="Y6726" s="2"/>
      <c r="Z6726" s="2"/>
      <c r="AA6726" s="2" t="s">
        <v>3649</v>
      </c>
      <c r="AB6726" s="3">
        <f>DATEVALUE(DatosTransformados[[#This Row],[Contact Date Hidden]])</f>
        <v>44625</v>
      </c>
      <c r="AC6726" s="3">
        <v>44181</v>
      </c>
      <c r="AD6726" s="2" t="s">
        <v>28</v>
      </c>
      <c r="AE6726" s="2" t="str">
        <f>VLOOKUP(DatosTransformados[[#This Row],[Customer Segment Hidden]],Tabla3[#All],2,FALSE)</f>
        <v>High</v>
      </c>
      <c r="AF6726" s="11">
        <v>45.007311515286837</v>
      </c>
      <c r="AG6726" s="2">
        <v>10</v>
      </c>
      <c r="AH6726" s="2" t="s">
        <v>29</v>
      </c>
      <c r="AI6726" s="2" t="str">
        <f>IFERROR(VLOOKUP(DatosTransformados[[#This Row],[Preferred Contact Method Hidden]],Tabla3[#All],2,FALSE),DatosTransformados[[#This Row],[Preferred Contact Method Hidden]])</f>
        <v>Email</v>
      </c>
      <c r="AJ6726" s="2" t="str">
        <f>VLOOKUP(DatosTransformados[[#This Row],[Applied Discount Hidden]],Tabla3[#All],2,FALSE)</f>
        <v>Yes</v>
      </c>
      <c r="AK6726" s="2" t="b">
        <v>1</v>
      </c>
    </row>
    <row r="6727" spans="1:37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">
        <v>21</v>
      </c>
      <c r="O67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7" s="5" t="s">
        <v>21</v>
      </c>
      <c r="Q6727" s="5">
        <v>0</v>
      </c>
      <c r="R6727" s="5" t="s">
        <v>21</v>
      </c>
      <c r="S6727" s="5" t="s">
        <v>24</v>
      </c>
      <c r="T6727" s="5" t="s">
        <v>35</v>
      </c>
      <c r="U6727" s="5">
        <v>37</v>
      </c>
      <c r="V6727" s="5" t="str">
        <f>PROPER(DatosTransformados[[#This Row],[Payment Method Hidden]])</f>
        <v>Direct Debit</v>
      </c>
      <c r="W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727" s="5">
        <v>374</v>
      </c>
      <c r="Y6727" s="5" t="s">
        <v>42</v>
      </c>
      <c r="Z6727" s="5" t="s">
        <v>213</v>
      </c>
      <c r="AA6727" s="5" t="s">
        <v>2183</v>
      </c>
      <c r="AB6727" s="6">
        <f>DATEVALUE(DatosTransformados[[#This Row],[Contact Date Hidden]])</f>
        <v>43907</v>
      </c>
      <c r="AC6727" s="6">
        <v>45039</v>
      </c>
      <c r="AD6727" s="5" t="s">
        <v>44</v>
      </c>
      <c r="AE6727" s="5" t="str">
        <f>VLOOKUP(DatosTransformados[[#This Row],[Customer Segment Hidden]],Tabla3[#All],2,FALSE)</f>
        <v>Medium</v>
      </c>
      <c r="AF6727" s="12">
        <v>30.776847339407841</v>
      </c>
      <c r="AG6727" s="5">
        <v>9</v>
      </c>
      <c r="AH6727" s="5" t="s">
        <v>29</v>
      </c>
      <c r="AI6727" s="5" t="str">
        <f>IFERROR(VLOOKUP(DatosTransformados[[#This Row],[Preferred Contact Method Hidden]],Tabla3[#All],2,FALSE),DatosTransformados[[#This Row],[Preferred Contact Method Hidden]])</f>
        <v>Email</v>
      </c>
      <c r="AJ6727" s="5" t="str">
        <f>VLOOKUP(DatosTransformados[[#This Row],[Applied Discount Hidden]],Tabla3[#All],2,FALSE)</f>
        <v>No</v>
      </c>
      <c r="AK6727" s="5" t="b">
        <v>0</v>
      </c>
    </row>
    <row r="6728" spans="1:37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">
        <v>21</v>
      </c>
      <c r="O67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8" s="2" t="s">
        <v>21</v>
      </c>
      <c r="Q6728" s="2">
        <v>0</v>
      </c>
      <c r="R6728" s="2" t="s">
        <v>21</v>
      </c>
      <c r="S6728" s="2" t="s">
        <v>52</v>
      </c>
      <c r="T6728" s="2" t="s">
        <v>25</v>
      </c>
      <c r="U6728" s="2">
        <v>29</v>
      </c>
      <c r="V6728" s="2" t="str">
        <f>PROPER(DatosTransformados[[#This Row],[Payment Method Hidden]])</f>
        <v>Credit Card</v>
      </c>
      <c r="W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728" s="2">
        <v>2001</v>
      </c>
      <c r="Y6728" s="2"/>
      <c r="Z6728" s="2"/>
      <c r="AA6728" s="2" t="s">
        <v>2781</v>
      </c>
      <c r="AB6728" s="3">
        <f>DATEVALUE(DatosTransformados[[#This Row],[Contact Date Hidden]])</f>
        <v>43858</v>
      </c>
      <c r="AC6728" s="3">
        <v>44721</v>
      </c>
      <c r="AD6728" s="2" t="s">
        <v>38</v>
      </c>
      <c r="AE6728" s="2" t="str">
        <f>VLOOKUP(DatosTransformados[[#This Row],[Customer Segment Hidden]],Tabla3[#All],2,FALSE)</f>
        <v>Low</v>
      </c>
      <c r="AF6728" s="11">
        <v>34.442460950043532</v>
      </c>
      <c r="AG6728" s="2">
        <v>4</v>
      </c>
      <c r="AH6728" s="2" t="s">
        <v>49</v>
      </c>
      <c r="AI6728" s="2" t="str">
        <f>IFERROR(VLOOKUP(DatosTransformados[[#This Row],[Preferred Contact Method Hidden]],Tabla3[#All],2,FALSE),DatosTransformados[[#This Row],[Preferred Contact Method Hidden]])</f>
        <v>Phone</v>
      </c>
      <c r="AJ6728" s="2" t="str">
        <f>VLOOKUP(DatosTransformados[[#This Row],[Applied Discount Hidden]],Tabla3[#All],2,FALSE)</f>
        <v>Yes</v>
      </c>
      <c r="AK6728" s="2" t="b">
        <v>1</v>
      </c>
    </row>
    <row r="6729" spans="1:37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">
        <v>21</v>
      </c>
      <c r="O67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29" s="5" t="s">
        <v>21</v>
      </c>
      <c r="Q6729" s="5">
        <v>0</v>
      </c>
      <c r="R6729" s="5" t="s">
        <v>21</v>
      </c>
      <c r="S6729" s="5" t="s">
        <v>24</v>
      </c>
      <c r="T6729" s="5" t="s">
        <v>35</v>
      </c>
      <c r="U6729" s="5">
        <v>45</v>
      </c>
      <c r="V6729" s="5" t="str">
        <f>PROPER(DatosTransformados[[#This Row],[Payment Method Hidden]])</f>
        <v>Direct Debit</v>
      </c>
      <c r="W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X6729" s="5">
        <v>390</v>
      </c>
      <c r="Y6729" s="5"/>
      <c r="Z6729" s="5"/>
      <c r="AA6729" s="5" t="s">
        <v>789</v>
      </c>
      <c r="AB6729" s="6">
        <f>DATEVALUE(DatosTransformados[[#This Row],[Contact Date Hidden]])</f>
        <v>43936</v>
      </c>
      <c r="AC6729" s="6">
        <v>44890</v>
      </c>
      <c r="AD6729" s="5" t="s">
        <v>38</v>
      </c>
      <c r="AE6729" s="5" t="str">
        <f>VLOOKUP(DatosTransformados[[#This Row],[Customer Segment Hidden]],Tabla3[#All],2,FALSE)</f>
        <v>Low</v>
      </c>
      <c r="AF6729" s="12">
        <v>45.8430194371741</v>
      </c>
      <c r="AG6729" s="5">
        <v>7</v>
      </c>
      <c r="AH6729" s="5" t="s">
        <v>49</v>
      </c>
      <c r="AI6729" s="5" t="str">
        <f>IFERROR(VLOOKUP(DatosTransformados[[#This Row],[Preferred Contact Method Hidden]],Tabla3[#All],2,FALSE),DatosTransformados[[#This Row],[Preferred Contact Method Hidden]])</f>
        <v>Phone</v>
      </c>
      <c r="AJ6729" s="5" t="str">
        <f>VLOOKUP(DatosTransformados[[#This Row],[Applied Discount Hidden]],Tabla3[#All],2,FALSE)</f>
        <v>No</v>
      </c>
      <c r="AK6729" s="5" t="b">
        <v>0</v>
      </c>
    </row>
    <row r="6730" spans="1:37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">
        <v>33</v>
      </c>
      <c r="O67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0" s="2" t="s">
        <v>21</v>
      </c>
      <c r="Q6730" s="2">
        <v>0</v>
      </c>
      <c r="R6730" s="2" t="s">
        <v>33</v>
      </c>
      <c r="S6730" s="2" t="s">
        <v>52</v>
      </c>
      <c r="T6730" s="2" t="s">
        <v>117</v>
      </c>
      <c r="U6730" s="2">
        <v>36</v>
      </c>
      <c r="V6730" s="2" t="str">
        <f>PROPER(DatosTransformados[[#This Row],[Payment Method Hidden]])</f>
        <v>Direct Debit</v>
      </c>
      <c r="W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730" s="2">
        <v>667</v>
      </c>
      <c r="Y6730" s="2"/>
      <c r="Z6730" s="2"/>
      <c r="AA6730" s="2" t="s">
        <v>499</v>
      </c>
      <c r="AB6730" s="3">
        <f>DATEVALUE(DatosTransformados[[#This Row],[Contact Date Hidden]])</f>
        <v>44058</v>
      </c>
      <c r="AC6730" s="3">
        <v>44304</v>
      </c>
      <c r="AD6730" s="2" t="s">
        <v>38</v>
      </c>
      <c r="AE6730" s="2" t="str">
        <f>VLOOKUP(DatosTransformados[[#This Row],[Customer Segment Hidden]],Tabla3[#All],2,FALSE)</f>
        <v>Low</v>
      </c>
      <c r="AF6730" s="11">
        <v>32.268768086698927</v>
      </c>
      <c r="AG6730" s="2">
        <v>0</v>
      </c>
      <c r="AH6730" s="2" t="s">
        <v>29</v>
      </c>
      <c r="AI6730" s="2" t="str">
        <f>IFERROR(VLOOKUP(DatosTransformados[[#This Row],[Preferred Contact Method Hidden]],Tabla3[#All],2,FALSE),DatosTransformados[[#This Row],[Preferred Contact Method Hidden]])</f>
        <v>Email</v>
      </c>
      <c r="AJ6730" s="2" t="str">
        <f>VLOOKUP(DatosTransformados[[#This Row],[Applied Discount Hidden]],Tabla3[#All],2,FALSE)</f>
        <v>No</v>
      </c>
      <c r="AK6730" s="2" t="b">
        <v>0</v>
      </c>
    </row>
    <row r="6731" spans="1:37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">
        <v>21</v>
      </c>
      <c r="O67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1" s="5" t="s">
        <v>21</v>
      </c>
      <c r="Q6731" s="5">
        <v>0</v>
      </c>
      <c r="R6731" s="5" t="s">
        <v>33</v>
      </c>
      <c r="S6731" s="5" t="s">
        <v>52</v>
      </c>
      <c r="T6731" s="5" t="s">
        <v>35</v>
      </c>
      <c r="U6731" s="5">
        <v>28</v>
      </c>
      <c r="V6731" s="5" t="str">
        <f>PROPER(DatosTransformados[[#This Row],[Payment Method Hidden]])</f>
        <v>Direct Debit</v>
      </c>
      <c r="W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731" s="5">
        <v>1975</v>
      </c>
      <c r="Y6731" s="5"/>
      <c r="Z6731" s="5"/>
      <c r="AA6731" s="5" t="s">
        <v>2032</v>
      </c>
      <c r="AB6731" s="6">
        <f>DATEVALUE(DatosTransformados[[#This Row],[Contact Date Hidden]])</f>
        <v>43924</v>
      </c>
      <c r="AC6731" s="6">
        <v>44941</v>
      </c>
      <c r="AD6731" s="5" t="s">
        <v>44</v>
      </c>
      <c r="AE6731" s="5" t="str">
        <f>VLOOKUP(DatosTransformados[[#This Row],[Customer Segment Hidden]],Tabla3[#All],2,FALSE)</f>
        <v>Medium</v>
      </c>
      <c r="AF6731" s="12">
        <v>29.567722786256191</v>
      </c>
      <c r="AG6731" s="5">
        <v>9</v>
      </c>
      <c r="AH6731" s="5" t="s">
        <v>63</v>
      </c>
      <c r="AI6731" s="5" t="str">
        <f>IFERROR(VLOOKUP(DatosTransformados[[#This Row],[Preferred Contact Method Hidden]],Tabla3[#All],2,FALSE),DatosTransformados[[#This Row],[Preferred Contact Method Hidden]])</f>
        <v>SMS</v>
      </c>
      <c r="AJ6731" s="5" t="str">
        <f>VLOOKUP(DatosTransformados[[#This Row],[Applied Discount Hidden]],Tabla3[#All],2,FALSE)</f>
        <v>Yes</v>
      </c>
      <c r="AK6731" s="5" t="b">
        <v>1</v>
      </c>
    </row>
    <row r="6732" spans="1:37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">
        <v>21</v>
      </c>
      <c r="O67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2" s="2" t="s">
        <v>21</v>
      </c>
      <c r="Q6732" s="2">
        <v>0</v>
      </c>
      <c r="R6732" s="2" t="s">
        <v>33</v>
      </c>
      <c r="S6732" s="2" t="s">
        <v>24</v>
      </c>
      <c r="T6732" s="2" t="s">
        <v>117</v>
      </c>
      <c r="U6732" s="2">
        <v>50</v>
      </c>
      <c r="V6732" s="2" t="str">
        <f>PROPER(DatosTransformados[[#This Row],[Payment Method Hidden]])</f>
        <v>Direct Debit</v>
      </c>
      <c r="W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X6732" s="2">
        <v>2961</v>
      </c>
      <c r="Y6732" s="2" t="s">
        <v>42</v>
      </c>
      <c r="Z6732" s="2" t="s">
        <v>184</v>
      </c>
      <c r="AA6732" s="2" t="s">
        <v>1834</v>
      </c>
      <c r="AB6732" s="3">
        <f>DATEVALUE(DatosTransformados[[#This Row],[Contact Date Hidden]])</f>
        <v>44503</v>
      </c>
      <c r="AC6732" s="3">
        <v>44487</v>
      </c>
      <c r="AD6732" s="2" t="s">
        <v>44</v>
      </c>
      <c r="AE6732" s="2" t="str">
        <f>VLOOKUP(DatosTransformados[[#This Row],[Customer Segment Hidden]],Tabla3[#All],2,FALSE)</f>
        <v>Medium</v>
      </c>
      <c r="AF6732" s="11">
        <v>42.993636981783403</v>
      </c>
      <c r="AG6732" s="2">
        <v>9</v>
      </c>
      <c r="AH6732" s="2" t="s">
        <v>63</v>
      </c>
      <c r="AI6732" s="2" t="str">
        <f>IFERROR(VLOOKUP(DatosTransformados[[#This Row],[Preferred Contact Method Hidden]],Tabla3[#All],2,FALSE),DatosTransformados[[#This Row],[Preferred Contact Method Hidden]])</f>
        <v>SMS</v>
      </c>
      <c r="AJ6732" s="2" t="str">
        <f>VLOOKUP(DatosTransformados[[#This Row],[Applied Discount Hidden]],Tabla3[#All],2,FALSE)</f>
        <v>Yes</v>
      </c>
      <c r="AK6732" s="2" t="b">
        <v>1</v>
      </c>
    </row>
    <row r="6733" spans="1:37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">
        <v>21</v>
      </c>
      <c r="O67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3" s="5" t="s">
        <v>33</v>
      </c>
      <c r="Q6733" s="5">
        <v>2</v>
      </c>
      <c r="R6733" s="5" t="s">
        <v>21</v>
      </c>
      <c r="S6733" s="5" t="s">
        <v>52</v>
      </c>
      <c r="T6733" s="5" t="s">
        <v>123</v>
      </c>
      <c r="U6733" s="5">
        <v>7</v>
      </c>
      <c r="V6733" s="5" t="str">
        <f>PROPER(DatosTransformados[[#This Row],[Payment Method Hidden]])</f>
        <v>Credit Card</v>
      </c>
      <c r="W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733" s="5">
        <v>321</v>
      </c>
      <c r="Y6733" s="5"/>
      <c r="Z6733" s="5"/>
      <c r="AA6733" s="5" t="s">
        <v>9282</v>
      </c>
      <c r="AB6733" s="6">
        <f>DATEVALUE(DatosTransformados[[#This Row],[Contact Date Hidden]])</f>
        <v>45284</v>
      </c>
      <c r="AC6733" s="6">
        <v>44527</v>
      </c>
      <c r="AD6733" s="5" t="s">
        <v>44</v>
      </c>
      <c r="AE6733" s="5" t="str">
        <f>VLOOKUP(DatosTransformados[[#This Row],[Customer Segment Hidden]],Tabla3[#All],2,FALSE)</f>
        <v>Medium</v>
      </c>
      <c r="AF6733" s="12">
        <v>7.1348084765853841</v>
      </c>
      <c r="AG6733" s="5">
        <v>8</v>
      </c>
      <c r="AH6733" s="5" t="s">
        <v>29</v>
      </c>
      <c r="AI6733" s="5" t="str">
        <f>IFERROR(VLOOKUP(DatosTransformados[[#This Row],[Preferred Contact Method Hidden]],Tabla3[#All],2,FALSE),DatosTransformados[[#This Row],[Preferred Contact Method Hidden]])</f>
        <v>Email</v>
      </c>
      <c r="AJ6733" s="5" t="str">
        <f>VLOOKUP(DatosTransformados[[#This Row],[Applied Discount Hidden]],Tabla3[#All],2,FALSE)</f>
        <v>No</v>
      </c>
      <c r="AK6733" s="5" t="b">
        <v>0</v>
      </c>
    </row>
    <row r="6734" spans="1:37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">
        <v>21</v>
      </c>
      <c r="O67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4" s="2" t="s">
        <v>33</v>
      </c>
      <c r="Q6734" s="2">
        <v>3</v>
      </c>
      <c r="R6734" s="2" t="s">
        <v>33</v>
      </c>
      <c r="S6734" s="2" t="s">
        <v>24</v>
      </c>
      <c r="T6734" s="2" t="s">
        <v>117</v>
      </c>
      <c r="U6734" s="2">
        <v>33</v>
      </c>
      <c r="V6734" s="2" t="str">
        <f>PROPER(DatosTransformados[[#This Row],[Payment Method Hidden]])</f>
        <v>Direct Debit</v>
      </c>
      <c r="W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734" s="2">
        <v>349</v>
      </c>
      <c r="Y6734" s="2"/>
      <c r="Z6734" s="2"/>
      <c r="AA6734" s="2" t="s">
        <v>489</v>
      </c>
      <c r="AB6734" s="3">
        <f>DATEVALUE(DatosTransformados[[#This Row],[Contact Date Hidden]])</f>
        <v>44951</v>
      </c>
      <c r="AC6734" s="3">
        <v>43892</v>
      </c>
      <c r="AD6734" s="2" t="s">
        <v>28</v>
      </c>
      <c r="AE6734" s="2" t="str">
        <f>VLOOKUP(DatosTransformados[[#This Row],[Customer Segment Hidden]],Tabla3[#All],2,FALSE)</f>
        <v>High</v>
      </c>
      <c r="AF6734" s="11">
        <v>32.933403222900843</v>
      </c>
      <c r="AG6734" s="2">
        <v>3</v>
      </c>
      <c r="AH6734" s="2" t="s">
        <v>63</v>
      </c>
      <c r="AI6734" s="2" t="str">
        <f>IFERROR(VLOOKUP(DatosTransformados[[#This Row],[Preferred Contact Method Hidden]],Tabla3[#All],2,FALSE),DatosTransformados[[#This Row],[Preferred Contact Method Hidden]])</f>
        <v>SMS</v>
      </c>
      <c r="AJ6734" s="2" t="str">
        <f>VLOOKUP(DatosTransformados[[#This Row],[Applied Discount Hidden]],Tabla3[#All],2,FALSE)</f>
        <v>Yes</v>
      </c>
      <c r="AK6734" s="2" t="b">
        <v>1</v>
      </c>
    </row>
    <row r="6735" spans="1:37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">
        <v>21</v>
      </c>
      <c r="O67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5" s="5" t="s">
        <v>21</v>
      </c>
      <c r="Q6735" s="5">
        <v>0</v>
      </c>
      <c r="R6735" s="5" t="s">
        <v>21</v>
      </c>
      <c r="S6735" s="5" t="s">
        <v>24</v>
      </c>
      <c r="T6735" s="5" t="s">
        <v>35</v>
      </c>
      <c r="U6735" s="5">
        <v>17</v>
      </c>
      <c r="V6735" s="5" t="str">
        <f>PROPER(DatosTransformados[[#This Row],[Payment Method Hidden]])</f>
        <v>Direct Debit</v>
      </c>
      <c r="W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X6735" s="5">
        <v>17</v>
      </c>
      <c r="Y6735" s="5"/>
      <c r="Z6735" s="5"/>
      <c r="AA6735" s="5" t="s">
        <v>1943</v>
      </c>
      <c r="AB6735" s="6">
        <f>DATEVALUE(DatosTransformados[[#This Row],[Contact Date Hidden]])</f>
        <v>44199</v>
      </c>
      <c r="AC6735" s="6">
        <v>44517</v>
      </c>
      <c r="AD6735" s="5" t="s">
        <v>28</v>
      </c>
      <c r="AE6735" s="5" t="str">
        <f>VLOOKUP(DatosTransformados[[#This Row],[Customer Segment Hidden]],Tabla3[#All],2,FALSE)</f>
        <v>High</v>
      </c>
      <c r="AF6735" s="12">
        <v>18.588555168746229</v>
      </c>
      <c r="AG6735" s="5">
        <v>3</v>
      </c>
      <c r="AH6735" s="5" t="s">
        <v>29</v>
      </c>
      <c r="AI6735" s="5" t="str">
        <f>IFERROR(VLOOKUP(DatosTransformados[[#This Row],[Preferred Contact Method Hidden]],Tabla3[#All],2,FALSE),DatosTransformados[[#This Row],[Preferred Contact Method Hidden]])</f>
        <v>Email</v>
      </c>
      <c r="AJ6735" s="5" t="str">
        <f>VLOOKUP(DatosTransformados[[#This Row],[Applied Discount Hidden]],Tabla3[#All],2,FALSE)</f>
        <v>No</v>
      </c>
      <c r="AK6735" s="5" t="b">
        <v>0</v>
      </c>
    </row>
    <row r="6736" spans="1:37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">
        <v>33</v>
      </c>
      <c r="O6736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6736" s="2" t="s">
        <v>33</v>
      </c>
      <c r="Q6736" s="2">
        <v>2</v>
      </c>
      <c r="R6736" s="2" t="s">
        <v>21</v>
      </c>
      <c r="S6736" s="2" t="s">
        <v>24</v>
      </c>
      <c r="T6736" s="2" t="s">
        <v>117</v>
      </c>
      <c r="U6736" s="2">
        <v>32</v>
      </c>
      <c r="V6736" s="2" t="str">
        <f>PROPER(DatosTransformados[[#This Row],[Payment Method Hidden]])</f>
        <v>Direct Debit</v>
      </c>
      <c r="W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736" s="2">
        <v>1711</v>
      </c>
      <c r="Y6736" s="2"/>
      <c r="Z6736" s="2"/>
      <c r="AA6736" s="2" t="s">
        <v>3601</v>
      </c>
      <c r="AB6736" s="3">
        <f>DATEVALUE(DatosTransformados[[#This Row],[Contact Date Hidden]])</f>
        <v>43864</v>
      </c>
      <c r="AC6736" s="3">
        <v>45107</v>
      </c>
      <c r="AD6736" s="2" t="s">
        <v>44</v>
      </c>
      <c r="AE6736" s="2" t="str">
        <f>VLOOKUP(DatosTransformados[[#This Row],[Customer Segment Hidden]],Tabla3[#All],2,FALSE)</f>
        <v>Medium</v>
      </c>
      <c r="AF6736" s="11">
        <v>33.878066382404413</v>
      </c>
      <c r="AG6736" s="2">
        <v>1</v>
      </c>
      <c r="AH6736" s="2" t="s">
        <v>49</v>
      </c>
      <c r="AI6736" s="2" t="str">
        <f>IFERROR(VLOOKUP(DatosTransformados[[#This Row],[Preferred Contact Method Hidden]],Tabla3[#All],2,FALSE),DatosTransformados[[#This Row],[Preferred Contact Method Hidden]])</f>
        <v>Phone</v>
      </c>
      <c r="AJ6736" s="2" t="str">
        <f>VLOOKUP(DatosTransformados[[#This Row],[Applied Discount Hidden]],Tabla3[#All],2,FALSE)</f>
        <v>No</v>
      </c>
      <c r="AK6736" s="2" t="b">
        <v>0</v>
      </c>
    </row>
    <row r="6737" spans="1:37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">
        <v>21</v>
      </c>
      <c r="O673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7" s="5" t="s">
        <v>21</v>
      </c>
      <c r="Q6737" s="5">
        <v>0</v>
      </c>
      <c r="R6737" s="5" t="s">
        <v>21</v>
      </c>
      <c r="S6737" s="5" t="s">
        <v>24</v>
      </c>
      <c r="T6737" s="5" t="s">
        <v>35</v>
      </c>
      <c r="U6737" s="5">
        <v>26</v>
      </c>
      <c r="V6737" s="5" t="str">
        <f>PROPER(DatosTransformados[[#This Row],[Payment Method Hidden]])</f>
        <v>Direct Debit</v>
      </c>
      <c r="W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737" s="5">
        <v>340</v>
      </c>
      <c r="Y6737" s="5" t="s">
        <v>87</v>
      </c>
      <c r="Z6737" s="5" t="s">
        <v>535</v>
      </c>
      <c r="AA6737" s="5" t="s">
        <v>260</v>
      </c>
      <c r="AB6737" s="6">
        <f>DATEVALUE(DatosTransformados[[#This Row],[Contact Date Hidden]])</f>
        <v>44031</v>
      </c>
      <c r="AC6737" s="6">
        <v>43839</v>
      </c>
      <c r="AD6737" s="5" t="s">
        <v>38</v>
      </c>
      <c r="AE6737" s="5" t="str">
        <f>VLOOKUP(DatosTransformados[[#This Row],[Customer Segment Hidden]],Tabla3[#All],2,FALSE)</f>
        <v>Low</v>
      </c>
      <c r="AF6737" s="12">
        <v>29.701541699120131</v>
      </c>
      <c r="AG6737" s="5">
        <v>6</v>
      </c>
      <c r="AH6737" s="5" t="s">
        <v>29</v>
      </c>
      <c r="AI6737" s="5" t="str">
        <f>IFERROR(VLOOKUP(DatosTransformados[[#This Row],[Preferred Contact Method Hidden]],Tabla3[#All],2,FALSE),DatosTransformados[[#This Row],[Preferred Contact Method Hidden]])</f>
        <v>Email</v>
      </c>
      <c r="AJ6737" s="5" t="str">
        <f>VLOOKUP(DatosTransformados[[#This Row],[Applied Discount Hidden]],Tabla3[#All],2,FALSE)</f>
        <v>No</v>
      </c>
      <c r="AK6737" s="5" t="b">
        <v>0</v>
      </c>
    </row>
    <row r="6738" spans="1:37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">
        <v>21</v>
      </c>
      <c r="O673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38" s="2" t="s">
        <v>21</v>
      </c>
      <c r="Q6738" s="2">
        <v>0</v>
      </c>
      <c r="R6738" s="2" t="s">
        <v>21</v>
      </c>
      <c r="S6738" s="2" t="s">
        <v>24</v>
      </c>
      <c r="T6738" s="2" t="s">
        <v>25</v>
      </c>
      <c r="U6738" s="2">
        <v>12</v>
      </c>
      <c r="V6738" s="2" t="str">
        <f>PROPER(DatosTransformados[[#This Row],[Payment Method Hidden]])</f>
        <v>Credit Card</v>
      </c>
      <c r="W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X6738" s="2">
        <v>12</v>
      </c>
      <c r="Y6738" s="2"/>
      <c r="Z6738" s="2"/>
      <c r="AA6738" s="2" t="s">
        <v>2738</v>
      </c>
      <c r="AB6738" s="3">
        <f>DATEVALUE(DatosTransformados[[#This Row],[Contact Date Hidden]])</f>
        <v>44674</v>
      </c>
      <c r="AC6738" s="3">
        <v>44879</v>
      </c>
      <c r="AD6738" s="2" t="s">
        <v>44</v>
      </c>
      <c r="AE6738" s="2" t="str">
        <f>VLOOKUP(DatosTransformados[[#This Row],[Customer Segment Hidden]],Tabla3[#All],2,FALSE)</f>
        <v>Medium</v>
      </c>
      <c r="AF6738" s="11">
        <v>13.45508389863982</v>
      </c>
      <c r="AG6738" s="2">
        <v>8</v>
      </c>
      <c r="AH6738" s="2" t="s">
        <v>29</v>
      </c>
      <c r="AI6738" s="2" t="str">
        <f>IFERROR(VLOOKUP(DatosTransformados[[#This Row],[Preferred Contact Method Hidden]],Tabla3[#All],2,FALSE),DatosTransformados[[#This Row],[Preferred Contact Method Hidden]])</f>
        <v>Email</v>
      </c>
      <c r="AJ6738" s="2" t="str">
        <f>VLOOKUP(DatosTransformados[[#This Row],[Applied Discount Hidden]],Tabla3[#All],2,FALSE)</f>
        <v>Yes</v>
      </c>
      <c r="AK6738" s="2" t="b">
        <v>1</v>
      </c>
    </row>
    <row r="6739" spans="1:37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">
        <v>33</v>
      </c>
      <c r="O6739" s="5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6739" s="5" t="s">
        <v>21</v>
      </c>
      <c r="Q6739" s="5">
        <v>0</v>
      </c>
      <c r="R6739" s="5" t="s">
        <v>21</v>
      </c>
      <c r="S6739" s="5" t="s">
        <v>34</v>
      </c>
      <c r="T6739" s="5" t="s">
        <v>117</v>
      </c>
      <c r="U6739" s="5">
        <v>10</v>
      </c>
      <c r="V6739" s="5" t="str">
        <f>PROPER(DatosTransformados[[#This Row],[Payment Method Hidden]])</f>
        <v>Direct Debit</v>
      </c>
      <c r="W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X6739" s="5">
        <v>524</v>
      </c>
      <c r="Y6739" s="5"/>
      <c r="Z6739" s="5"/>
      <c r="AA6739" s="5" t="s">
        <v>1755</v>
      </c>
      <c r="AB6739" s="6">
        <f>DATEVALUE(DatosTransformados[[#This Row],[Contact Date Hidden]])</f>
        <v>44021</v>
      </c>
      <c r="AC6739" s="6">
        <v>43871</v>
      </c>
      <c r="AD6739" s="5" t="s">
        <v>44</v>
      </c>
      <c r="AE6739" s="5" t="str">
        <f>VLOOKUP(DatosTransformados[[#This Row],[Customer Segment Hidden]],Tabla3[#All],2,FALSE)</f>
        <v>Medium</v>
      </c>
      <c r="AF6739" s="12">
        <v>10.318518661385321</v>
      </c>
      <c r="AG6739" s="5">
        <v>9</v>
      </c>
      <c r="AH6739" s="5" t="s">
        <v>49</v>
      </c>
      <c r="AI6739" s="5" t="str">
        <f>IFERROR(VLOOKUP(DatosTransformados[[#This Row],[Preferred Contact Method Hidden]],Tabla3[#All],2,FALSE),DatosTransformados[[#This Row],[Preferred Contact Method Hidden]])</f>
        <v>Phone</v>
      </c>
      <c r="AJ6739" s="5" t="str">
        <f>VLOOKUP(DatosTransformados[[#This Row],[Applied Discount Hidden]],Tabla3[#All],2,FALSE)</f>
        <v>Yes</v>
      </c>
      <c r="AK6739" s="5" t="b">
        <v>1</v>
      </c>
    </row>
    <row r="6740" spans="1:37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">
        <v>21</v>
      </c>
      <c r="O674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0" s="2" t="s">
        <v>21</v>
      </c>
      <c r="Q6740" s="2">
        <v>0</v>
      </c>
      <c r="R6740" s="2" t="s">
        <v>21</v>
      </c>
      <c r="S6740" s="2" t="s">
        <v>24</v>
      </c>
      <c r="T6740" s="2" t="s">
        <v>207</v>
      </c>
      <c r="U6740" s="2">
        <v>17</v>
      </c>
      <c r="V6740" s="2" t="str">
        <f>PROPER(DatosTransformados[[#This Row],[Payment Method Hidden]])</f>
        <v>Paper Check</v>
      </c>
      <c r="W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X6740" s="2">
        <v>177</v>
      </c>
      <c r="Y6740" s="2"/>
      <c r="Z6740" s="2"/>
      <c r="AA6740" s="2" t="s">
        <v>1155</v>
      </c>
      <c r="AB6740" s="3">
        <f>DATEVALUE(DatosTransformados[[#This Row],[Contact Date Hidden]])</f>
        <v>44765</v>
      </c>
      <c r="AC6740" s="3">
        <v>44885</v>
      </c>
      <c r="AD6740" s="2" t="s">
        <v>38</v>
      </c>
      <c r="AE6740" s="2" t="str">
        <f>VLOOKUP(DatosTransformados[[#This Row],[Customer Segment Hidden]],Tabla3[#All],2,FALSE)</f>
        <v>Low</v>
      </c>
      <c r="AF6740" s="11">
        <v>17.377850516797238</v>
      </c>
      <c r="AG6740" s="2">
        <v>0</v>
      </c>
      <c r="AH6740" s="2" t="s">
        <v>49</v>
      </c>
      <c r="AI6740" s="2" t="str">
        <f>IFERROR(VLOOKUP(DatosTransformados[[#This Row],[Preferred Contact Method Hidden]],Tabla3[#All],2,FALSE),DatosTransformados[[#This Row],[Preferred Contact Method Hidden]])</f>
        <v>Phone</v>
      </c>
      <c r="AJ6740" s="2" t="str">
        <f>VLOOKUP(DatosTransformados[[#This Row],[Applied Discount Hidden]],Tabla3[#All],2,FALSE)</f>
        <v>No</v>
      </c>
      <c r="AK6740" s="2" t="b">
        <v>0</v>
      </c>
    </row>
    <row r="6741" spans="1:37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">
        <v>33</v>
      </c>
      <c r="O674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1" s="5" t="s">
        <v>21</v>
      </c>
      <c r="Q6741" s="5">
        <v>0</v>
      </c>
      <c r="R6741" s="5" t="s">
        <v>21</v>
      </c>
      <c r="S6741" s="5" t="s">
        <v>24</v>
      </c>
      <c r="T6741" s="5" t="s">
        <v>35</v>
      </c>
      <c r="U6741" s="5">
        <v>46</v>
      </c>
      <c r="V6741" s="5" t="str">
        <f>PROPER(DatosTransformados[[#This Row],[Payment Method Hidden]])</f>
        <v>Direct Debit</v>
      </c>
      <c r="W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741" s="5">
        <v>1206</v>
      </c>
      <c r="Y6741" s="5" t="s">
        <v>42</v>
      </c>
      <c r="Z6741" s="5" t="s">
        <v>359</v>
      </c>
      <c r="AA6741" s="5" t="s">
        <v>3123</v>
      </c>
      <c r="AB6741" s="6">
        <f>DATEVALUE(DatosTransformados[[#This Row],[Contact Date Hidden]])</f>
        <v>44539</v>
      </c>
      <c r="AC6741" s="6">
        <v>44106</v>
      </c>
      <c r="AD6741" s="5" t="s">
        <v>28</v>
      </c>
      <c r="AE6741" s="5" t="str">
        <f>VLOOKUP(DatosTransformados[[#This Row],[Customer Segment Hidden]],Tabla3[#All],2,FALSE)</f>
        <v>High</v>
      </c>
      <c r="AF6741" s="12">
        <v>52.13022270983457</v>
      </c>
      <c r="AG6741" s="5">
        <v>9</v>
      </c>
      <c r="AH6741" s="5" t="s">
        <v>49</v>
      </c>
      <c r="AI6741" s="5" t="str">
        <f>IFERROR(VLOOKUP(DatosTransformados[[#This Row],[Preferred Contact Method Hidden]],Tabla3[#All],2,FALSE),DatosTransformados[[#This Row],[Preferred Contact Method Hidden]])</f>
        <v>Phone</v>
      </c>
      <c r="AJ6741" s="5" t="str">
        <f>VLOOKUP(DatosTransformados[[#This Row],[Applied Discount Hidden]],Tabla3[#All],2,FALSE)</f>
        <v>Yes</v>
      </c>
      <c r="AK6741" s="5" t="b">
        <v>1</v>
      </c>
    </row>
    <row r="6742" spans="1:37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">
        <v>21</v>
      </c>
      <c r="O674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2" s="2" t="s">
        <v>21</v>
      </c>
      <c r="Q6742" s="2">
        <v>0</v>
      </c>
      <c r="R6742" s="2" t="s">
        <v>33</v>
      </c>
      <c r="S6742" s="2" t="s">
        <v>34</v>
      </c>
      <c r="T6742" s="2" t="s">
        <v>35</v>
      </c>
      <c r="U6742" s="2">
        <v>29</v>
      </c>
      <c r="V6742" s="2" t="str">
        <f>PROPER(DatosTransformados[[#This Row],[Payment Method Hidden]])</f>
        <v>Direct Debit</v>
      </c>
      <c r="W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742" s="2">
        <v>1728</v>
      </c>
      <c r="Y6742" s="2"/>
      <c r="Z6742" s="2"/>
      <c r="AA6742" s="2" t="s">
        <v>5112</v>
      </c>
      <c r="AB6742" s="3">
        <f>DATEVALUE(DatosTransformados[[#This Row],[Contact Date Hidden]])</f>
        <v>44942</v>
      </c>
      <c r="AC6742" s="3">
        <v>44446</v>
      </c>
      <c r="AD6742" s="2" t="s">
        <v>28</v>
      </c>
      <c r="AE6742" s="2" t="str">
        <f>VLOOKUP(DatosTransformados[[#This Row],[Customer Segment Hidden]],Tabla3[#All],2,FALSE)</f>
        <v>High</v>
      </c>
      <c r="AF6742" s="11">
        <v>24.055253831527491</v>
      </c>
      <c r="AG6742" s="2">
        <v>7</v>
      </c>
      <c r="AH6742" s="2" t="s">
        <v>29</v>
      </c>
      <c r="AI6742" s="2" t="str">
        <f>IFERROR(VLOOKUP(DatosTransformados[[#This Row],[Preferred Contact Method Hidden]],Tabla3[#All],2,FALSE),DatosTransformados[[#This Row],[Preferred Contact Method Hidden]])</f>
        <v>Email</v>
      </c>
      <c r="AJ6742" s="2" t="str">
        <f>VLOOKUP(DatosTransformados[[#This Row],[Applied Discount Hidden]],Tabla3[#All],2,FALSE)</f>
        <v>Yes</v>
      </c>
      <c r="AK6742" s="2" t="b">
        <v>1</v>
      </c>
    </row>
    <row r="6743" spans="1:37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">
        <v>33</v>
      </c>
      <c r="O674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3" s="5" t="s">
        <v>21</v>
      </c>
      <c r="Q6743" s="5">
        <v>0</v>
      </c>
      <c r="R6743" s="5" t="s">
        <v>33</v>
      </c>
      <c r="S6743" s="5" t="s">
        <v>24</v>
      </c>
      <c r="T6743" s="5" t="s">
        <v>35</v>
      </c>
      <c r="U6743" s="5">
        <v>52</v>
      </c>
      <c r="V6743" s="5" t="str">
        <f>PROPER(DatosTransformados[[#This Row],[Payment Method Hidden]])</f>
        <v>Direct Debit</v>
      </c>
      <c r="W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X6743" s="5">
        <v>630</v>
      </c>
      <c r="Y6743" s="5" t="s">
        <v>42</v>
      </c>
      <c r="Z6743" s="5" t="s">
        <v>213</v>
      </c>
      <c r="AA6743" s="5" t="s">
        <v>1504</v>
      </c>
      <c r="AB6743" s="6">
        <f>DATEVALUE(DatosTransformados[[#This Row],[Contact Date Hidden]])</f>
        <v>44589</v>
      </c>
      <c r="AC6743" s="6">
        <v>45067</v>
      </c>
      <c r="AD6743" s="5" t="s">
        <v>44</v>
      </c>
      <c r="AE6743" s="5" t="str">
        <f>VLOOKUP(DatosTransformados[[#This Row],[Customer Segment Hidden]],Tabla3[#All],2,FALSE)</f>
        <v>Medium</v>
      </c>
      <c r="AF6743" s="12">
        <v>45.11380872152268</v>
      </c>
      <c r="AG6743" s="5">
        <v>2</v>
      </c>
      <c r="AH6743" s="5" t="s">
        <v>63</v>
      </c>
      <c r="AI6743" s="5" t="str">
        <f>IFERROR(VLOOKUP(DatosTransformados[[#This Row],[Preferred Contact Method Hidden]],Tabla3[#All],2,FALSE),DatosTransformados[[#This Row],[Preferred Contact Method Hidden]])</f>
        <v>SMS</v>
      </c>
      <c r="AJ6743" s="5" t="str">
        <f>VLOOKUP(DatosTransformados[[#This Row],[Applied Discount Hidden]],Tabla3[#All],2,FALSE)</f>
        <v>Yes</v>
      </c>
      <c r="AK6743" s="5" t="b">
        <v>1</v>
      </c>
    </row>
    <row r="6744" spans="1:37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">
        <v>33</v>
      </c>
      <c r="O674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4" s="2" t="s">
        <v>21</v>
      </c>
      <c r="Q6744" s="2">
        <v>0</v>
      </c>
      <c r="R6744" s="2" t="s">
        <v>21</v>
      </c>
      <c r="S6744" s="2" t="s">
        <v>52</v>
      </c>
      <c r="T6744" s="2" t="s">
        <v>117</v>
      </c>
      <c r="U6744" s="2">
        <v>8</v>
      </c>
      <c r="V6744" s="2" t="str">
        <f>PROPER(DatosTransformados[[#This Row],[Payment Method Hidden]])</f>
        <v>Direct Debit</v>
      </c>
      <c r="W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744" s="2">
        <v>205</v>
      </c>
      <c r="Y6744" s="2"/>
      <c r="Z6744" s="2"/>
      <c r="AA6744" s="2" t="s">
        <v>2669</v>
      </c>
      <c r="AB6744" s="3">
        <f>DATEVALUE(DatosTransformados[[#This Row],[Contact Date Hidden]])</f>
        <v>44034</v>
      </c>
      <c r="AC6744" s="3">
        <v>45047</v>
      </c>
      <c r="AD6744" s="2" t="s">
        <v>44</v>
      </c>
      <c r="AE6744" s="2" t="str">
        <f>VLOOKUP(DatosTransformados[[#This Row],[Customer Segment Hidden]],Tabla3[#All],2,FALSE)</f>
        <v>Medium</v>
      </c>
      <c r="AF6744" s="11">
        <v>7.8640242860235539</v>
      </c>
      <c r="AG6744" s="2">
        <v>3</v>
      </c>
      <c r="AH6744" s="2" t="s">
        <v>29</v>
      </c>
      <c r="AI6744" s="2" t="str">
        <f>IFERROR(VLOOKUP(DatosTransformados[[#This Row],[Preferred Contact Method Hidden]],Tabla3[#All],2,FALSE),DatosTransformados[[#This Row],[Preferred Contact Method Hidden]])</f>
        <v>Email</v>
      </c>
      <c r="AJ6744" s="2" t="str">
        <f>VLOOKUP(DatosTransformados[[#This Row],[Applied Discount Hidden]],Tabla3[#All],2,FALSE)</f>
        <v>No</v>
      </c>
      <c r="AK6744" s="2" t="b">
        <v>0</v>
      </c>
    </row>
    <row r="6745" spans="1:37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">
        <v>21</v>
      </c>
      <c r="O674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5" s="5" t="s">
        <v>33</v>
      </c>
      <c r="Q6745" s="5">
        <v>2</v>
      </c>
      <c r="R6745" s="5" t="s">
        <v>21</v>
      </c>
      <c r="S6745" s="5" t="s">
        <v>24</v>
      </c>
      <c r="T6745" s="5" t="s">
        <v>35</v>
      </c>
      <c r="U6745" s="5">
        <v>32</v>
      </c>
      <c r="V6745" s="5" t="str">
        <f>PROPER(DatosTransformados[[#This Row],[Payment Method Hidden]])</f>
        <v>Direct Debit</v>
      </c>
      <c r="W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745" s="5">
        <v>1613</v>
      </c>
      <c r="Y6745" s="5"/>
      <c r="Z6745" s="5"/>
      <c r="AA6745" s="5" t="s">
        <v>1958</v>
      </c>
      <c r="AB6745" s="6">
        <f>DATEVALUE(DatosTransformados[[#This Row],[Contact Date Hidden]])</f>
        <v>43879</v>
      </c>
      <c r="AC6745" s="6">
        <v>44117</v>
      </c>
      <c r="AD6745" s="5" t="s">
        <v>28</v>
      </c>
      <c r="AE6745" s="5" t="str">
        <f>VLOOKUP(DatosTransformados[[#This Row],[Customer Segment Hidden]],Tabla3[#All],2,FALSE)</f>
        <v>High</v>
      </c>
      <c r="AF6745" s="12">
        <v>36.649827341267347</v>
      </c>
      <c r="AG6745" s="5">
        <v>1</v>
      </c>
      <c r="AH6745" s="5" t="s">
        <v>29</v>
      </c>
      <c r="AI6745" s="5" t="str">
        <f>IFERROR(VLOOKUP(DatosTransformados[[#This Row],[Preferred Contact Method Hidden]],Tabla3[#All],2,FALSE),DatosTransformados[[#This Row],[Preferred Contact Method Hidden]])</f>
        <v>Email</v>
      </c>
      <c r="AJ6745" s="5" t="str">
        <f>VLOOKUP(DatosTransformados[[#This Row],[Applied Discount Hidden]],Tabla3[#All],2,FALSE)</f>
        <v>No</v>
      </c>
      <c r="AK6745" s="5" t="b">
        <v>0</v>
      </c>
    </row>
    <row r="6746" spans="1:37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">
        <v>21</v>
      </c>
      <c r="O674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6" s="2" t="s">
        <v>21</v>
      </c>
      <c r="Q6746" s="2">
        <v>0</v>
      </c>
      <c r="R6746" s="2" t="s">
        <v>33</v>
      </c>
      <c r="S6746" s="2" t="s">
        <v>24</v>
      </c>
      <c r="T6746" s="2" t="s">
        <v>35</v>
      </c>
      <c r="U6746" s="2">
        <v>46</v>
      </c>
      <c r="V6746" s="2" t="str">
        <f>PROPER(DatosTransformados[[#This Row],[Payment Method Hidden]])</f>
        <v>Direct Debit</v>
      </c>
      <c r="W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X6746" s="2">
        <v>46</v>
      </c>
      <c r="Y6746" s="2" t="s">
        <v>42</v>
      </c>
      <c r="Z6746" s="2" t="s">
        <v>184</v>
      </c>
      <c r="AA6746" s="2" t="s">
        <v>4849</v>
      </c>
      <c r="AB6746" s="3">
        <f>DATEVALUE(DatosTransformados[[#This Row],[Contact Date Hidden]])</f>
        <v>44734</v>
      </c>
      <c r="AC6746" s="3">
        <v>44727</v>
      </c>
      <c r="AD6746" s="2" t="s">
        <v>28</v>
      </c>
      <c r="AE6746" s="2" t="str">
        <f>VLOOKUP(DatosTransformados[[#This Row],[Customer Segment Hidden]],Tabla3[#All],2,FALSE)</f>
        <v>High</v>
      </c>
      <c r="AF6746" s="11">
        <v>46.599240527121403</v>
      </c>
      <c r="AG6746" s="2">
        <v>7</v>
      </c>
      <c r="AH6746" s="2" t="s">
        <v>63</v>
      </c>
      <c r="AI6746" s="2" t="str">
        <f>IFERROR(VLOOKUP(DatosTransformados[[#This Row],[Preferred Contact Method Hidden]],Tabla3[#All],2,FALSE),DatosTransformados[[#This Row],[Preferred Contact Method Hidden]])</f>
        <v>SMS</v>
      </c>
      <c r="AJ6746" s="2" t="str">
        <f>VLOOKUP(DatosTransformados[[#This Row],[Applied Discount Hidden]],Tabla3[#All],2,FALSE)</f>
        <v>Yes</v>
      </c>
      <c r="AK6746" s="2" t="b">
        <v>1</v>
      </c>
    </row>
    <row r="6747" spans="1:37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">
        <v>21</v>
      </c>
      <c r="O67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7" s="5" t="s">
        <v>21</v>
      </c>
      <c r="Q6747" s="5">
        <v>0</v>
      </c>
      <c r="R6747" s="5" t="s">
        <v>21</v>
      </c>
      <c r="S6747" s="5" t="s">
        <v>24</v>
      </c>
      <c r="T6747" s="5" t="s">
        <v>25</v>
      </c>
      <c r="U6747" s="5">
        <v>11</v>
      </c>
      <c r="V6747" s="5" t="str">
        <f>PROPER(DatosTransformados[[#This Row],[Payment Method Hidden]])</f>
        <v>Credit Card</v>
      </c>
      <c r="W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747" s="5">
        <v>11</v>
      </c>
      <c r="Y6747" s="5" t="s">
        <v>42</v>
      </c>
      <c r="Z6747" s="5" t="s">
        <v>213</v>
      </c>
      <c r="AA6747" s="5" t="s">
        <v>3887</v>
      </c>
      <c r="AB6747" s="6">
        <f>DATEVALUE(DatosTransformados[[#This Row],[Contact Date Hidden]])</f>
        <v>44511</v>
      </c>
      <c r="AC6747" s="6">
        <v>44844</v>
      </c>
      <c r="AD6747" s="5" t="s">
        <v>28</v>
      </c>
      <c r="AE6747" s="5" t="str">
        <f>VLOOKUP(DatosTransformados[[#This Row],[Customer Segment Hidden]],Tabla3[#All],2,FALSE)</f>
        <v>High</v>
      </c>
      <c r="AF6747" s="12">
        <v>11.54712391834256</v>
      </c>
      <c r="AG6747" s="5">
        <v>1</v>
      </c>
      <c r="AH6747" s="5" t="s">
        <v>29</v>
      </c>
      <c r="AI6747" s="5" t="str">
        <f>IFERROR(VLOOKUP(DatosTransformados[[#This Row],[Preferred Contact Method Hidden]],Tabla3[#All],2,FALSE),DatosTransformados[[#This Row],[Preferred Contact Method Hidden]])</f>
        <v>Email</v>
      </c>
      <c r="AJ6747" s="5" t="str">
        <f>VLOOKUP(DatosTransformados[[#This Row],[Applied Discount Hidden]],Tabla3[#All],2,FALSE)</f>
        <v>Yes</v>
      </c>
      <c r="AK6747" s="5" t="b">
        <v>1</v>
      </c>
    </row>
    <row r="6748" spans="1:37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">
        <v>21</v>
      </c>
      <c r="O67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8" s="2" t="s">
        <v>33</v>
      </c>
      <c r="Q6748" s="2">
        <v>4</v>
      </c>
      <c r="R6748" s="2" t="s">
        <v>33</v>
      </c>
      <c r="S6748" s="2" t="s">
        <v>24</v>
      </c>
      <c r="T6748" s="2" t="s">
        <v>117</v>
      </c>
      <c r="U6748" s="2">
        <v>26</v>
      </c>
      <c r="V6748" s="2" t="str">
        <f>PROPER(DatosTransformados[[#This Row],[Payment Method Hidden]])</f>
        <v>Direct Debit</v>
      </c>
      <c r="W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X6748" s="2">
        <v>925</v>
      </c>
      <c r="Y6748" s="2" t="s">
        <v>156</v>
      </c>
      <c r="Z6748" s="2" t="s">
        <v>157</v>
      </c>
      <c r="AA6748" s="2" t="s">
        <v>3209</v>
      </c>
      <c r="AB6748" s="3">
        <f>DATEVALUE(DatosTransformados[[#This Row],[Contact Date Hidden]])</f>
        <v>44858</v>
      </c>
      <c r="AC6748" s="3">
        <v>45044</v>
      </c>
      <c r="AD6748" s="2" t="s">
        <v>28</v>
      </c>
      <c r="AE6748" s="2" t="str">
        <f>VLOOKUP(DatosTransformados[[#This Row],[Customer Segment Hidden]],Tabla3[#All],2,FALSE)</f>
        <v>High</v>
      </c>
      <c r="AF6748" s="11">
        <v>28.27406605496973</v>
      </c>
      <c r="AG6748" s="2">
        <v>3</v>
      </c>
      <c r="AH6748" s="2" t="s">
        <v>63</v>
      </c>
      <c r="AI6748" s="2" t="str">
        <f>IFERROR(VLOOKUP(DatosTransformados[[#This Row],[Preferred Contact Method Hidden]],Tabla3[#All],2,FALSE),DatosTransformados[[#This Row],[Preferred Contact Method Hidden]])</f>
        <v>SMS</v>
      </c>
      <c r="AJ6748" s="2" t="str">
        <f>VLOOKUP(DatosTransformados[[#This Row],[Applied Discount Hidden]],Tabla3[#All],2,FALSE)</f>
        <v>No</v>
      </c>
      <c r="AK6748" s="2" t="b">
        <v>0</v>
      </c>
    </row>
    <row r="6749" spans="1:37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">
        <v>21</v>
      </c>
      <c r="O67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49" s="5" t="s">
        <v>33</v>
      </c>
      <c r="Q6749" s="5">
        <v>6</v>
      </c>
      <c r="R6749" s="5" t="s">
        <v>21</v>
      </c>
      <c r="S6749" s="5" t="s">
        <v>34</v>
      </c>
      <c r="T6749" s="5" t="s">
        <v>35</v>
      </c>
      <c r="U6749" s="5">
        <v>29</v>
      </c>
      <c r="V6749" s="5" t="str">
        <f>PROPER(DatosTransformados[[#This Row],[Payment Method Hidden]])</f>
        <v>Direct Debit</v>
      </c>
      <c r="W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749" s="5">
        <v>1635</v>
      </c>
      <c r="Y6749" s="5"/>
      <c r="Z6749" s="5"/>
      <c r="AA6749" s="5" t="s">
        <v>1653</v>
      </c>
      <c r="AB6749" s="6">
        <f>DATEVALUE(DatosTransformados[[#This Row],[Contact Date Hidden]])</f>
        <v>44789</v>
      </c>
      <c r="AC6749" s="6">
        <v>45073</v>
      </c>
      <c r="AD6749" s="5" t="s">
        <v>44</v>
      </c>
      <c r="AE6749" s="5" t="str">
        <f>VLOOKUP(DatosTransformados[[#This Row],[Customer Segment Hidden]],Tabla3[#All],2,FALSE)</f>
        <v>Medium</v>
      </c>
      <c r="AF6749" s="12">
        <v>25.524941443626709</v>
      </c>
      <c r="AG6749" s="5">
        <v>4</v>
      </c>
      <c r="AH6749" s="5" t="s">
        <v>49</v>
      </c>
      <c r="AI6749" s="5" t="str">
        <f>IFERROR(VLOOKUP(DatosTransformados[[#This Row],[Preferred Contact Method Hidden]],Tabla3[#All],2,FALSE),DatosTransformados[[#This Row],[Preferred Contact Method Hidden]])</f>
        <v>Phone</v>
      </c>
      <c r="AJ6749" s="5" t="str">
        <f>VLOOKUP(DatosTransformados[[#This Row],[Applied Discount Hidden]],Tabla3[#All],2,FALSE)</f>
        <v>Yes</v>
      </c>
      <c r="AK6749" s="5" t="b">
        <v>1</v>
      </c>
    </row>
    <row r="6750" spans="1:37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">
        <v>21</v>
      </c>
      <c r="O67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0" s="2" t="s">
        <v>21</v>
      </c>
      <c r="Q6750" s="2">
        <v>0</v>
      </c>
      <c r="R6750" s="2" t="s">
        <v>21</v>
      </c>
      <c r="S6750" s="2" t="s">
        <v>24</v>
      </c>
      <c r="T6750" s="2" t="s">
        <v>123</v>
      </c>
      <c r="U6750" s="2">
        <v>10</v>
      </c>
      <c r="V6750" s="2" t="str">
        <f>PROPER(DatosTransformados[[#This Row],[Payment Method Hidden]])</f>
        <v>Credit Card</v>
      </c>
      <c r="W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750" s="2">
        <v>10</v>
      </c>
      <c r="Y6750" s="2"/>
      <c r="Z6750" s="2"/>
      <c r="AA6750" s="2" t="s">
        <v>450</v>
      </c>
      <c r="AB6750" s="3">
        <f>DATEVALUE(DatosTransformados[[#This Row],[Contact Date Hidden]])</f>
        <v>44029</v>
      </c>
      <c r="AC6750" s="3">
        <v>44761</v>
      </c>
      <c r="AD6750" s="2" t="s">
        <v>44</v>
      </c>
      <c r="AE6750" s="2" t="str">
        <f>VLOOKUP(DatosTransformados[[#This Row],[Customer Segment Hidden]],Tabla3[#All],2,FALSE)</f>
        <v>Medium</v>
      </c>
      <c r="AF6750" s="11">
        <v>9.4628333709196077</v>
      </c>
      <c r="AG6750" s="2">
        <v>6</v>
      </c>
      <c r="AH6750" s="2" t="s">
        <v>29</v>
      </c>
      <c r="AI6750" s="2" t="str">
        <f>IFERROR(VLOOKUP(DatosTransformados[[#This Row],[Preferred Contact Method Hidden]],Tabla3[#All],2,FALSE),DatosTransformados[[#This Row],[Preferred Contact Method Hidden]])</f>
        <v>Email</v>
      </c>
      <c r="AJ6750" s="2" t="str">
        <f>VLOOKUP(DatosTransformados[[#This Row],[Applied Discount Hidden]],Tabla3[#All],2,FALSE)</f>
        <v>No</v>
      </c>
      <c r="AK6750" s="2" t="b">
        <v>0</v>
      </c>
    </row>
    <row r="6751" spans="1:37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">
        <v>21</v>
      </c>
      <c r="O67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1" s="5" t="s">
        <v>33</v>
      </c>
      <c r="Q6751" s="5">
        <v>5</v>
      </c>
      <c r="R6751" s="5" t="s">
        <v>33</v>
      </c>
      <c r="S6751" s="5" t="s">
        <v>24</v>
      </c>
      <c r="T6751" s="5" t="s">
        <v>25</v>
      </c>
      <c r="U6751" s="5">
        <v>32</v>
      </c>
      <c r="V6751" s="5" t="str">
        <f>PROPER(DatosTransformados[[#This Row],[Payment Method Hidden]])</f>
        <v>Credit Card</v>
      </c>
      <c r="W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751" s="5">
        <v>1291</v>
      </c>
      <c r="Y6751" s="5"/>
      <c r="Z6751" s="5"/>
      <c r="AA6751" s="5" t="s">
        <v>9349</v>
      </c>
      <c r="AB6751" s="6">
        <f>DATEVALUE(DatosTransformados[[#This Row],[Contact Date Hidden]])</f>
        <v>44960</v>
      </c>
      <c r="AC6751" s="6">
        <v>44978</v>
      </c>
      <c r="AD6751" s="5" t="s">
        <v>28</v>
      </c>
      <c r="AE6751" s="5" t="str">
        <f>VLOOKUP(DatosTransformados[[#This Row],[Customer Segment Hidden]],Tabla3[#All],2,FALSE)</f>
        <v>High</v>
      </c>
      <c r="AF6751" s="12">
        <v>29.787600780684329</v>
      </c>
      <c r="AG6751" s="5">
        <v>3</v>
      </c>
      <c r="AH6751" s="5" t="s">
        <v>63</v>
      </c>
      <c r="AI6751" s="5" t="str">
        <f>IFERROR(VLOOKUP(DatosTransformados[[#This Row],[Preferred Contact Method Hidden]],Tabla3[#All],2,FALSE),DatosTransformados[[#This Row],[Preferred Contact Method Hidden]])</f>
        <v>SMS</v>
      </c>
      <c r="AJ6751" s="5" t="str">
        <f>VLOOKUP(DatosTransformados[[#This Row],[Applied Discount Hidden]],Tabla3[#All],2,FALSE)</f>
        <v>Yes</v>
      </c>
      <c r="AK6751" s="5" t="b">
        <v>1</v>
      </c>
    </row>
    <row r="6752" spans="1:37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">
        <v>21</v>
      </c>
      <c r="O67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2" s="2" t="s">
        <v>21</v>
      </c>
      <c r="Q6752" s="2">
        <v>0</v>
      </c>
      <c r="R6752" s="2" t="s">
        <v>21</v>
      </c>
      <c r="S6752" s="2" t="s">
        <v>52</v>
      </c>
      <c r="T6752" s="2" t="s">
        <v>25</v>
      </c>
      <c r="U6752" s="2">
        <v>32</v>
      </c>
      <c r="V6752" s="2" t="str">
        <f>PROPER(DatosTransformados[[#This Row],[Payment Method Hidden]])</f>
        <v>Credit Card</v>
      </c>
      <c r="W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X6752" s="2">
        <v>2161</v>
      </c>
      <c r="Y6752" s="2"/>
      <c r="Z6752" s="2"/>
      <c r="AA6752" s="2" t="s">
        <v>9351</v>
      </c>
      <c r="AB6752" s="3">
        <f>DATEVALUE(DatosTransformados[[#This Row],[Contact Date Hidden]])</f>
        <v>44944</v>
      </c>
      <c r="AC6752" s="3">
        <v>44299</v>
      </c>
      <c r="AD6752" s="2" t="s">
        <v>44</v>
      </c>
      <c r="AE6752" s="2" t="str">
        <f>VLOOKUP(DatosTransformados[[#This Row],[Customer Segment Hidden]],Tabla3[#All],2,FALSE)</f>
        <v>Medium</v>
      </c>
      <c r="AF6752" s="11">
        <v>36.661719500372193</v>
      </c>
      <c r="AG6752" s="2">
        <v>1</v>
      </c>
      <c r="AH6752" s="2" t="s">
        <v>63</v>
      </c>
      <c r="AI6752" s="2" t="str">
        <f>IFERROR(VLOOKUP(DatosTransformados[[#This Row],[Preferred Contact Method Hidden]],Tabla3[#All],2,FALSE),DatosTransformados[[#This Row],[Preferred Contact Method Hidden]])</f>
        <v>SMS</v>
      </c>
      <c r="AJ6752" s="2" t="str">
        <f>VLOOKUP(DatosTransformados[[#This Row],[Applied Discount Hidden]],Tabla3[#All],2,FALSE)</f>
        <v>No</v>
      </c>
      <c r="AK6752" s="2" t="b">
        <v>0</v>
      </c>
    </row>
    <row r="6753" spans="1:37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">
        <v>33</v>
      </c>
      <c r="O675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3" s="5" t="s">
        <v>21</v>
      </c>
      <c r="Q6753" s="5">
        <v>0</v>
      </c>
      <c r="R6753" s="5" t="s">
        <v>21</v>
      </c>
      <c r="S6753" s="5" t="s">
        <v>24</v>
      </c>
      <c r="T6753" s="5" t="s">
        <v>35</v>
      </c>
      <c r="U6753" s="5">
        <v>46</v>
      </c>
      <c r="V6753" s="5" t="str">
        <f>PROPER(DatosTransformados[[#This Row],[Payment Method Hidden]])</f>
        <v>Direct Debit</v>
      </c>
      <c r="W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X6753" s="5">
        <v>1108</v>
      </c>
      <c r="Y6753" s="5" t="s">
        <v>42</v>
      </c>
      <c r="Z6753" s="5" t="s">
        <v>213</v>
      </c>
      <c r="AA6753" s="5" t="s">
        <v>5849</v>
      </c>
      <c r="AB6753" s="6">
        <f>DATEVALUE(DatosTransformados[[#This Row],[Contact Date Hidden]])</f>
        <v>44521</v>
      </c>
      <c r="AC6753" s="6">
        <v>44025</v>
      </c>
      <c r="AD6753" s="5" t="s">
        <v>38</v>
      </c>
      <c r="AE6753" s="5" t="str">
        <f>VLOOKUP(DatosTransformados[[#This Row],[Customer Segment Hidden]],Tabla3[#All],2,FALSE)</f>
        <v>Low</v>
      </c>
      <c r="AF6753" s="12">
        <v>49.305514929502657</v>
      </c>
      <c r="AG6753" s="5">
        <v>5</v>
      </c>
      <c r="AH6753" s="5" t="s">
        <v>49</v>
      </c>
      <c r="AI6753" s="5" t="str">
        <f>IFERROR(VLOOKUP(DatosTransformados[[#This Row],[Preferred Contact Method Hidden]],Tabla3[#All],2,FALSE),DatosTransformados[[#This Row],[Preferred Contact Method Hidden]])</f>
        <v>Phone</v>
      </c>
      <c r="AJ6753" s="5" t="str">
        <f>VLOOKUP(DatosTransformados[[#This Row],[Applied Discount Hidden]],Tabla3[#All],2,FALSE)</f>
        <v>No</v>
      </c>
      <c r="AK6753" s="5" t="b">
        <v>0</v>
      </c>
    </row>
    <row r="6754" spans="1:37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">
        <v>21</v>
      </c>
      <c r="O675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4" s="2" t="s">
        <v>21</v>
      </c>
      <c r="Q6754" s="2">
        <v>0</v>
      </c>
      <c r="R6754" s="2" t="s">
        <v>21</v>
      </c>
      <c r="S6754" s="2" t="s">
        <v>34</v>
      </c>
      <c r="T6754" s="2" t="s">
        <v>35</v>
      </c>
      <c r="U6754" s="2">
        <v>10</v>
      </c>
      <c r="V6754" s="2" t="str">
        <f>PROPER(DatosTransformados[[#This Row],[Payment Method Hidden]])</f>
        <v>Direct Debit</v>
      </c>
      <c r="W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X6754" s="2">
        <v>10</v>
      </c>
      <c r="Y6754" s="2"/>
      <c r="Z6754" s="2"/>
      <c r="AA6754" s="2" t="s">
        <v>9354</v>
      </c>
      <c r="AB6754" s="3">
        <f>DATEVALUE(DatosTransformados[[#This Row],[Contact Date Hidden]])</f>
        <v>44175</v>
      </c>
      <c r="AC6754" s="3">
        <v>43895</v>
      </c>
      <c r="AD6754" s="2" t="s">
        <v>28</v>
      </c>
      <c r="AE6754" s="2" t="str">
        <f>VLOOKUP(DatosTransformados[[#This Row],[Customer Segment Hidden]],Tabla3[#All],2,FALSE)</f>
        <v>High</v>
      </c>
      <c r="AF6754" s="11">
        <v>11.77544974485399</v>
      </c>
      <c r="AG6754" s="2">
        <v>0</v>
      </c>
      <c r="AH6754" s="2" t="s">
        <v>49</v>
      </c>
      <c r="AI6754" s="2" t="str">
        <f>IFERROR(VLOOKUP(DatosTransformados[[#This Row],[Preferred Contact Method Hidden]],Tabla3[#All],2,FALSE),DatosTransformados[[#This Row],[Preferred Contact Method Hidden]])</f>
        <v>Phone</v>
      </c>
      <c r="AJ6754" s="2" t="str">
        <f>VLOOKUP(DatosTransformados[[#This Row],[Applied Discount Hidden]],Tabla3[#All],2,FALSE)</f>
        <v>No</v>
      </c>
      <c r="AK6754" s="2" t="b">
        <v>0</v>
      </c>
    </row>
    <row r="6755" spans="1:37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">
        <v>21</v>
      </c>
      <c r="O675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5" s="5" t="s">
        <v>21</v>
      </c>
      <c r="Q6755" s="5">
        <v>0</v>
      </c>
      <c r="R6755" s="5" t="s">
        <v>21</v>
      </c>
      <c r="S6755" s="5" t="s">
        <v>24</v>
      </c>
      <c r="T6755" s="5" t="s">
        <v>25</v>
      </c>
      <c r="U6755" s="5">
        <v>38</v>
      </c>
      <c r="V6755" s="5" t="str">
        <f>PROPER(DatosTransformados[[#This Row],[Payment Method Hidden]])</f>
        <v>Credit Card</v>
      </c>
      <c r="W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755" s="5">
        <v>619</v>
      </c>
      <c r="Y6755" s="5" t="s">
        <v>42</v>
      </c>
      <c r="Z6755" s="5" t="s">
        <v>213</v>
      </c>
      <c r="AA6755" s="5" t="s">
        <v>1405</v>
      </c>
      <c r="AB6755" s="6">
        <f>DATEVALUE(DatosTransformados[[#This Row],[Contact Date Hidden]])</f>
        <v>44996</v>
      </c>
      <c r="AC6755" s="6">
        <v>44878</v>
      </c>
      <c r="AD6755" s="5" t="s">
        <v>44</v>
      </c>
      <c r="AE6755" s="5" t="str">
        <f>VLOOKUP(DatosTransformados[[#This Row],[Customer Segment Hidden]],Tabla3[#All],2,FALSE)</f>
        <v>Medium</v>
      </c>
      <c r="AF6755" s="12">
        <v>32.218939180342012</v>
      </c>
      <c r="AG6755" s="5">
        <v>3</v>
      </c>
      <c r="AH6755" s="5" t="s">
        <v>63</v>
      </c>
      <c r="AI6755" s="5" t="str">
        <f>IFERROR(VLOOKUP(DatosTransformados[[#This Row],[Preferred Contact Method Hidden]],Tabla3[#All],2,FALSE),DatosTransformados[[#This Row],[Preferred Contact Method Hidden]])</f>
        <v>SMS</v>
      </c>
      <c r="AJ6755" s="5" t="str">
        <f>VLOOKUP(DatosTransformados[[#This Row],[Applied Discount Hidden]],Tabla3[#All],2,FALSE)</f>
        <v>Yes</v>
      </c>
      <c r="AK6755" s="5" t="b">
        <v>1</v>
      </c>
    </row>
    <row r="6756" spans="1:37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">
        <v>21</v>
      </c>
      <c r="O675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6" s="2" t="s">
        <v>21</v>
      </c>
      <c r="Q6756" s="2">
        <v>0</v>
      </c>
      <c r="R6756" s="2" t="s">
        <v>33</v>
      </c>
      <c r="S6756" s="2" t="s">
        <v>24</v>
      </c>
      <c r="T6756" s="2" t="s">
        <v>25</v>
      </c>
      <c r="U6756" s="2">
        <v>16</v>
      </c>
      <c r="V6756" s="2" t="str">
        <f>PROPER(DatosTransformados[[#This Row],[Payment Method Hidden]])</f>
        <v>Credit Card</v>
      </c>
      <c r="W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756" s="2">
        <v>63</v>
      </c>
      <c r="Y6756" s="2"/>
      <c r="Z6756" s="2"/>
      <c r="AA6756" s="2" t="s">
        <v>1773</v>
      </c>
      <c r="AB6756" s="3">
        <f>DATEVALUE(DatosTransformados[[#This Row],[Contact Date Hidden]])</f>
        <v>43971</v>
      </c>
      <c r="AC6756" s="3">
        <v>44864</v>
      </c>
      <c r="AD6756" s="2" t="s">
        <v>44</v>
      </c>
      <c r="AE6756" s="2" t="str">
        <f>VLOOKUP(DatosTransformados[[#This Row],[Customer Segment Hidden]],Tabla3[#All],2,FALSE)</f>
        <v>Medium</v>
      </c>
      <c r="AF6756" s="11">
        <v>15.402375693797969</v>
      </c>
      <c r="AG6756" s="2">
        <v>6</v>
      </c>
      <c r="AH6756" s="2" t="s">
        <v>49</v>
      </c>
      <c r="AI6756" s="2" t="str">
        <f>IFERROR(VLOOKUP(DatosTransformados[[#This Row],[Preferred Contact Method Hidden]],Tabla3[#All],2,FALSE),DatosTransformados[[#This Row],[Preferred Contact Method Hidden]])</f>
        <v>Phone</v>
      </c>
      <c r="AJ6756" s="2" t="str">
        <f>VLOOKUP(DatosTransformados[[#This Row],[Applied Discount Hidden]],Tabla3[#All],2,FALSE)</f>
        <v>Yes</v>
      </c>
      <c r="AK6756" s="2" t="b">
        <v>1</v>
      </c>
    </row>
    <row r="6757" spans="1:37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">
        <v>21</v>
      </c>
      <c r="O675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7" s="5" t="s">
        <v>33</v>
      </c>
      <c r="Q6757" s="5">
        <v>5</v>
      </c>
      <c r="R6757" s="5" t="s">
        <v>21</v>
      </c>
      <c r="S6757" s="5" t="s">
        <v>24</v>
      </c>
      <c r="T6757" s="5" t="s">
        <v>25</v>
      </c>
      <c r="U6757" s="5">
        <v>18</v>
      </c>
      <c r="V6757" s="5" t="str">
        <f>PROPER(DatosTransformados[[#This Row],[Payment Method Hidden]])</f>
        <v>Credit Card</v>
      </c>
      <c r="W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6757" s="5">
        <v>269</v>
      </c>
      <c r="Y6757" s="5"/>
      <c r="Z6757" s="5"/>
      <c r="AA6757" s="5" t="s">
        <v>1689</v>
      </c>
      <c r="AB6757" s="6">
        <f>DATEVALUE(DatosTransformados[[#This Row],[Contact Date Hidden]])</f>
        <v>44747</v>
      </c>
      <c r="AC6757" s="6">
        <v>45161</v>
      </c>
      <c r="AD6757" s="5" t="s">
        <v>28</v>
      </c>
      <c r="AE6757" s="5" t="str">
        <f>VLOOKUP(DatosTransformados[[#This Row],[Customer Segment Hidden]],Tabla3[#All],2,FALSE)</f>
        <v>High</v>
      </c>
      <c r="AF6757" s="12">
        <v>16.89566566434527</v>
      </c>
      <c r="AG6757" s="5">
        <v>9</v>
      </c>
      <c r="AH6757" s="5" t="s">
        <v>63</v>
      </c>
      <c r="AI6757" s="5" t="str">
        <f>IFERROR(VLOOKUP(DatosTransformados[[#This Row],[Preferred Contact Method Hidden]],Tabla3[#All],2,FALSE),DatosTransformados[[#This Row],[Preferred Contact Method Hidden]])</f>
        <v>SMS</v>
      </c>
      <c r="AJ6757" s="5" t="str">
        <f>VLOOKUP(DatosTransformados[[#This Row],[Applied Discount Hidden]],Tabla3[#All],2,FALSE)</f>
        <v>No</v>
      </c>
      <c r="AK6757" s="5" t="b">
        <v>0</v>
      </c>
    </row>
    <row r="6758" spans="1:37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">
        <v>21</v>
      </c>
      <c r="O675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8" s="2" t="s">
        <v>21</v>
      </c>
      <c r="Q6758" s="2">
        <v>0</v>
      </c>
      <c r="R6758" s="2" t="s">
        <v>33</v>
      </c>
      <c r="S6758" s="2" t="s">
        <v>52</v>
      </c>
      <c r="T6758" s="2" t="s">
        <v>117</v>
      </c>
      <c r="U6758" s="2">
        <v>21</v>
      </c>
      <c r="V6758" s="2" t="str">
        <f>PROPER(DatosTransformados[[#This Row],[Payment Method Hidden]])</f>
        <v>Direct Debit</v>
      </c>
      <c r="W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X6758" s="2">
        <v>1445</v>
      </c>
      <c r="Y6758" s="2"/>
      <c r="Z6758" s="2"/>
      <c r="AA6758" s="2" t="s">
        <v>7118</v>
      </c>
      <c r="AB6758" s="3">
        <f>DATEVALUE(DatosTransformados[[#This Row],[Contact Date Hidden]])</f>
        <v>45019</v>
      </c>
      <c r="AC6758" s="3">
        <v>44065</v>
      </c>
      <c r="AD6758" s="2" t="s">
        <v>38</v>
      </c>
      <c r="AE6758" s="2" t="str">
        <f>VLOOKUP(DatosTransformados[[#This Row],[Customer Segment Hidden]],Tabla3[#All],2,FALSE)</f>
        <v>Low</v>
      </c>
      <c r="AF6758" s="11">
        <v>18.646005888127689</v>
      </c>
      <c r="AG6758" s="2">
        <v>6</v>
      </c>
      <c r="AH6758" s="2" t="s">
        <v>29</v>
      </c>
      <c r="AI6758" s="2" t="str">
        <f>IFERROR(VLOOKUP(DatosTransformados[[#This Row],[Preferred Contact Method Hidden]],Tabla3[#All],2,FALSE),DatosTransformados[[#This Row],[Preferred Contact Method Hidden]])</f>
        <v>Email</v>
      </c>
      <c r="AJ6758" s="2" t="str">
        <f>VLOOKUP(DatosTransformados[[#This Row],[Applied Discount Hidden]],Tabla3[#All],2,FALSE)</f>
        <v>No</v>
      </c>
      <c r="AK6758" s="2" t="b">
        <v>0</v>
      </c>
    </row>
    <row r="6759" spans="1:37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">
        <v>21</v>
      </c>
      <c r="O675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59" s="5" t="s">
        <v>21</v>
      </c>
      <c r="Q6759" s="5">
        <v>0</v>
      </c>
      <c r="R6759" s="5" t="s">
        <v>21</v>
      </c>
      <c r="S6759" s="5" t="s">
        <v>24</v>
      </c>
      <c r="T6759" s="5" t="s">
        <v>123</v>
      </c>
      <c r="U6759" s="5">
        <v>9</v>
      </c>
      <c r="V6759" s="5" t="str">
        <f>PROPER(DatosTransformados[[#This Row],[Payment Method Hidden]])</f>
        <v>Credit Card</v>
      </c>
      <c r="W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759" s="5">
        <v>9</v>
      </c>
      <c r="Y6759" s="5"/>
      <c r="Z6759" s="5"/>
      <c r="AA6759" s="5" t="s">
        <v>8467</v>
      </c>
      <c r="AB6759" s="6">
        <f>DATEVALUE(DatosTransformados[[#This Row],[Contact Date Hidden]])</f>
        <v>44753</v>
      </c>
      <c r="AC6759" s="6">
        <v>43859</v>
      </c>
      <c r="AD6759" s="5" t="s">
        <v>38</v>
      </c>
      <c r="AE6759" s="5" t="str">
        <f>VLOOKUP(DatosTransformados[[#This Row],[Customer Segment Hidden]],Tabla3[#All],2,FALSE)</f>
        <v>Low</v>
      </c>
      <c r="AF6759" s="12">
        <v>7.5086502256844838</v>
      </c>
      <c r="AG6759" s="5">
        <v>10</v>
      </c>
      <c r="AH6759" s="5" t="s">
        <v>63</v>
      </c>
      <c r="AI6759" s="5" t="str">
        <f>IFERROR(VLOOKUP(DatosTransformados[[#This Row],[Preferred Contact Method Hidden]],Tabla3[#All],2,FALSE),DatosTransformados[[#This Row],[Preferred Contact Method Hidden]])</f>
        <v>SMS</v>
      </c>
      <c r="AJ6759" s="5" t="str">
        <f>VLOOKUP(DatosTransformados[[#This Row],[Applied Discount Hidden]],Tabla3[#All],2,FALSE)</f>
        <v>No</v>
      </c>
      <c r="AK6759" s="5" t="b">
        <v>0</v>
      </c>
    </row>
    <row r="6760" spans="1:37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">
        <v>21</v>
      </c>
      <c r="O676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0" s="2" t="s">
        <v>33</v>
      </c>
      <c r="Q6760" s="2">
        <v>6</v>
      </c>
      <c r="R6760" s="2" t="s">
        <v>21</v>
      </c>
      <c r="S6760" s="2" t="s">
        <v>24</v>
      </c>
      <c r="T6760" s="2" t="s">
        <v>123</v>
      </c>
      <c r="U6760" s="2">
        <v>24</v>
      </c>
      <c r="V6760" s="2" t="str">
        <f>PROPER(DatosTransformados[[#This Row],[Payment Method Hidden]])</f>
        <v>Credit Card</v>
      </c>
      <c r="W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X6760" s="2">
        <v>137</v>
      </c>
      <c r="Y6760" s="2"/>
      <c r="Z6760" s="2"/>
      <c r="AA6760" s="2" t="s">
        <v>9276</v>
      </c>
      <c r="AB6760" s="3">
        <f>DATEVALUE(DatosTransformados[[#This Row],[Contact Date Hidden]])</f>
        <v>44660</v>
      </c>
      <c r="AC6760" s="3">
        <v>44772</v>
      </c>
      <c r="AD6760" s="2" t="s">
        <v>44</v>
      </c>
      <c r="AE6760" s="2" t="str">
        <f>VLOOKUP(DatosTransformados[[#This Row],[Customer Segment Hidden]],Tabla3[#All],2,FALSE)</f>
        <v>Medium</v>
      </c>
      <c r="AF6760" s="11">
        <v>24.407942670043639</v>
      </c>
      <c r="AG6760" s="2">
        <v>3</v>
      </c>
      <c r="AH6760" s="2" t="s">
        <v>49</v>
      </c>
      <c r="AI6760" s="2" t="str">
        <f>IFERROR(VLOOKUP(DatosTransformados[[#This Row],[Preferred Contact Method Hidden]],Tabla3[#All],2,FALSE),DatosTransformados[[#This Row],[Preferred Contact Method Hidden]])</f>
        <v>Phone</v>
      </c>
      <c r="AJ6760" s="2" t="str">
        <f>VLOOKUP(DatosTransformados[[#This Row],[Applied Discount Hidden]],Tabla3[#All],2,FALSE)</f>
        <v>Yes</v>
      </c>
      <c r="AK6760" s="2" t="b">
        <v>1</v>
      </c>
    </row>
    <row r="6761" spans="1:37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">
        <v>21</v>
      </c>
      <c r="O676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1" s="5" t="s">
        <v>33</v>
      </c>
      <c r="Q6761" s="5">
        <v>5</v>
      </c>
      <c r="R6761" s="5" t="s">
        <v>21</v>
      </c>
      <c r="S6761" s="5" t="s">
        <v>34</v>
      </c>
      <c r="T6761" s="5" t="s">
        <v>25</v>
      </c>
      <c r="U6761" s="5">
        <v>5</v>
      </c>
      <c r="V6761" s="5" t="str">
        <f>PROPER(DatosTransformados[[#This Row],[Payment Method Hidden]])</f>
        <v>Credit Card</v>
      </c>
      <c r="W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X6761" s="5">
        <v>140</v>
      </c>
      <c r="Y6761" s="5"/>
      <c r="Z6761" s="5"/>
      <c r="AA6761" s="5" t="s">
        <v>5105</v>
      </c>
      <c r="AB6761" s="6">
        <f>DATEVALUE(DatosTransformados[[#This Row],[Contact Date Hidden]])</f>
        <v>44986</v>
      </c>
      <c r="AC6761" s="6">
        <v>45172</v>
      </c>
      <c r="AD6761" s="5" t="s">
        <v>44</v>
      </c>
      <c r="AE6761" s="5" t="str">
        <f>VLOOKUP(DatosTransformados[[#This Row],[Customer Segment Hidden]],Tabla3[#All],2,FALSE)</f>
        <v>Medium</v>
      </c>
      <c r="AF6761" s="12">
        <v>5.0148270133471957</v>
      </c>
      <c r="AG6761" s="5">
        <v>10</v>
      </c>
      <c r="AH6761" s="5" t="s">
        <v>49</v>
      </c>
      <c r="AI6761" s="5" t="str">
        <f>IFERROR(VLOOKUP(DatosTransformados[[#This Row],[Preferred Contact Method Hidden]],Tabla3[#All],2,FALSE),DatosTransformados[[#This Row],[Preferred Contact Method Hidden]])</f>
        <v>Phone</v>
      </c>
      <c r="AJ6761" s="5" t="str">
        <f>VLOOKUP(DatosTransformados[[#This Row],[Applied Discount Hidden]],Tabla3[#All],2,FALSE)</f>
        <v>No</v>
      </c>
      <c r="AK6761" s="5" t="b">
        <v>0</v>
      </c>
    </row>
    <row r="6762" spans="1:37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">
        <v>21</v>
      </c>
      <c r="O676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2" s="2" t="s">
        <v>33</v>
      </c>
      <c r="Q6762" s="2">
        <v>2</v>
      </c>
      <c r="R6762" s="2" t="s">
        <v>21</v>
      </c>
      <c r="S6762" s="2" t="s">
        <v>24</v>
      </c>
      <c r="T6762" s="2" t="s">
        <v>123</v>
      </c>
      <c r="U6762" s="2">
        <v>6</v>
      </c>
      <c r="V6762" s="2" t="str">
        <f>PROPER(DatosTransformados[[#This Row],[Payment Method Hidden]])</f>
        <v>Credit Card</v>
      </c>
      <c r="W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X6762" s="2">
        <v>52</v>
      </c>
      <c r="Y6762" s="2"/>
      <c r="Z6762" s="2"/>
      <c r="AA6762" s="2" t="s">
        <v>4201</v>
      </c>
      <c r="AB6762" s="3">
        <f>DATEVALUE(DatosTransformados[[#This Row],[Contact Date Hidden]])</f>
        <v>44706</v>
      </c>
      <c r="AC6762" s="3">
        <v>45220</v>
      </c>
      <c r="AD6762" s="2" t="s">
        <v>28</v>
      </c>
      <c r="AE6762" s="2" t="str">
        <f>VLOOKUP(DatosTransformados[[#This Row],[Customer Segment Hidden]],Tabla3[#All],2,FALSE)</f>
        <v>High</v>
      </c>
      <c r="AF6762" s="11">
        <v>6.0378070838067064</v>
      </c>
      <c r="AG6762" s="2">
        <v>9</v>
      </c>
      <c r="AH6762" s="2" t="s">
        <v>63</v>
      </c>
      <c r="AI6762" s="2" t="str">
        <f>IFERROR(VLOOKUP(DatosTransformados[[#This Row],[Preferred Contact Method Hidden]],Tabla3[#All],2,FALSE),DatosTransformados[[#This Row],[Preferred Contact Method Hidden]])</f>
        <v>SMS</v>
      </c>
      <c r="AJ6762" s="2" t="str">
        <f>VLOOKUP(DatosTransformados[[#This Row],[Applied Discount Hidden]],Tabla3[#All],2,FALSE)</f>
        <v>No</v>
      </c>
      <c r="AK6762" s="2" t="b">
        <v>0</v>
      </c>
    </row>
    <row r="6763" spans="1:37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">
        <v>21</v>
      </c>
      <c r="O676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3" s="5" t="s">
        <v>21</v>
      </c>
      <c r="Q6763" s="5">
        <v>0</v>
      </c>
      <c r="R6763" s="5" t="s">
        <v>33</v>
      </c>
      <c r="S6763" s="5" t="s">
        <v>24</v>
      </c>
      <c r="T6763" s="5" t="s">
        <v>35</v>
      </c>
      <c r="U6763" s="5">
        <v>28</v>
      </c>
      <c r="V6763" s="5" t="str">
        <f>PROPER(DatosTransformados[[#This Row],[Payment Method Hidden]])</f>
        <v>Direct Debit</v>
      </c>
      <c r="W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763" s="5">
        <v>239</v>
      </c>
      <c r="Y6763" s="5"/>
      <c r="Z6763" s="5"/>
      <c r="AA6763" s="5" t="s">
        <v>4124</v>
      </c>
      <c r="AB6763" s="6">
        <f>DATEVALUE(DatosTransformados[[#This Row],[Contact Date Hidden]])</f>
        <v>44832</v>
      </c>
      <c r="AC6763" s="6">
        <v>44793</v>
      </c>
      <c r="AD6763" s="5" t="s">
        <v>38</v>
      </c>
      <c r="AE6763" s="5" t="str">
        <f>VLOOKUP(DatosTransformados[[#This Row],[Customer Segment Hidden]],Tabla3[#All],2,FALSE)</f>
        <v>Low</v>
      </c>
      <c r="AF6763" s="12">
        <v>25.42089094357798</v>
      </c>
      <c r="AG6763" s="5">
        <v>10</v>
      </c>
      <c r="AH6763" s="5" t="s">
        <v>63</v>
      </c>
      <c r="AI6763" s="5" t="str">
        <f>IFERROR(VLOOKUP(DatosTransformados[[#This Row],[Preferred Contact Method Hidden]],Tabla3[#All],2,FALSE),DatosTransformados[[#This Row],[Preferred Contact Method Hidden]])</f>
        <v>SMS</v>
      </c>
      <c r="AJ6763" s="5" t="str">
        <f>VLOOKUP(DatosTransformados[[#This Row],[Applied Discount Hidden]],Tabla3[#All],2,FALSE)</f>
        <v>No</v>
      </c>
      <c r="AK6763" s="5" t="b">
        <v>0</v>
      </c>
    </row>
    <row r="6764" spans="1:37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">
        <v>33</v>
      </c>
      <c r="O676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4" s="2" t="s">
        <v>21</v>
      </c>
      <c r="Q6764" s="2">
        <v>0</v>
      </c>
      <c r="R6764" s="2" t="s">
        <v>33</v>
      </c>
      <c r="S6764" s="2" t="s">
        <v>24</v>
      </c>
      <c r="T6764" s="2" t="s">
        <v>117</v>
      </c>
      <c r="U6764" s="2">
        <v>36</v>
      </c>
      <c r="V6764" s="2" t="str">
        <f>PROPER(DatosTransformados[[#This Row],[Payment Method Hidden]])</f>
        <v>Direct Debit</v>
      </c>
      <c r="W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764" s="2">
        <v>68</v>
      </c>
      <c r="Y6764" s="2" t="s">
        <v>42</v>
      </c>
      <c r="Z6764" s="2" t="s">
        <v>213</v>
      </c>
      <c r="AA6764" s="2" t="s">
        <v>2034</v>
      </c>
      <c r="AB6764" s="3">
        <f>DATEVALUE(DatosTransformados[[#This Row],[Contact Date Hidden]])</f>
        <v>44926</v>
      </c>
      <c r="AC6764" s="3">
        <v>45158</v>
      </c>
      <c r="AD6764" s="2" t="s">
        <v>44</v>
      </c>
      <c r="AE6764" s="2" t="str">
        <f>VLOOKUP(DatosTransformados[[#This Row],[Customer Segment Hidden]],Tabla3[#All],2,FALSE)</f>
        <v>Medium</v>
      </c>
      <c r="AF6764" s="11">
        <v>39.244183584044677</v>
      </c>
      <c r="AG6764" s="2">
        <v>2</v>
      </c>
      <c r="AH6764" s="2" t="s">
        <v>49</v>
      </c>
      <c r="AI6764" s="2" t="str">
        <f>IFERROR(VLOOKUP(DatosTransformados[[#This Row],[Preferred Contact Method Hidden]],Tabla3[#All],2,FALSE),DatosTransformados[[#This Row],[Preferred Contact Method Hidden]])</f>
        <v>Phone</v>
      </c>
      <c r="AJ6764" s="2" t="str">
        <f>VLOOKUP(DatosTransformados[[#This Row],[Applied Discount Hidden]],Tabla3[#All],2,FALSE)</f>
        <v>Yes</v>
      </c>
      <c r="AK6764" s="2" t="b">
        <v>1</v>
      </c>
    </row>
    <row r="6765" spans="1:37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">
        <v>21</v>
      </c>
      <c r="O676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5" s="2" t="s">
        <v>21</v>
      </c>
      <c r="Q6765" s="2">
        <v>0</v>
      </c>
      <c r="R6765" s="2" t="s">
        <v>21</v>
      </c>
      <c r="S6765" s="2" t="s">
        <v>24</v>
      </c>
      <c r="T6765" s="2" t="s">
        <v>35</v>
      </c>
      <c r="U6765" s="2">
        <v>27</v>
      </c>
      <c r="V6765" s="2" t="str">
        <f>PROPER(DatosTransformados[[#This Row],[Payment Method Hidden]])</f>
        <v>Direct Debit</v>
      </c>
      <c r="W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765" s="2">
        <v>27</v>
      </c>
      <c r="Y6765" s="2"/>
      <c r="Z6765" s="2"/>
      <c r="AA6765" s="2" t="s">
        <v>2207</v>
      </c>
      <c r="AB6765" s="3">
        <f>DATEVALUE(DatosTransformados[[#This Row],[Contact Date Hidden]])</f>
        <v>44948</v>
      </c>
      <c r="AC6765" s="3">
        <v>44446</v>
      </c>
      <c r="AD6765" s="2" t="s">
        <v>44</v>
      </c>
      <c r="AE6765" s="2" t="str">
        <f>VLOOKUP(DatosTransformados[[#This Row],[Customer Segment Hidden]],Tabla3[#All],2,FALSE)</f>
        <v>Medium</v>
      </c>
      <c r="AF6765" s="11">
        <v>29.86739664401534</v>
      </c>
      <c r="AG6765" s="2">
        <v>0</v>
      </c>
      <c r="AH6765" s="2" t="s">
        <v>49</v>
      </c>
      <c r="AI6765" s="2" t="str">
        <f>IFERROR(VLOOKUP(DatosTransformados[[#This Row],[Preferred Contact Method Hidden]],Tabla3[#All],2,FALSE),DatosTransformados[[#This Row],[Preferred Contact Method Hidden]])</f>
        <v>Phone</v>
      </c>
      <c r="AJ6765" s="2" t="str">
        <f>VLOOKUP(DatosTransformados[[#This Row],[Applied Discount Hidden]],Tabla3[#All],2,FALSE)</f>
        <v>No</v>
      </c>
      <c r="AK6765" s="2" t="b">
        <v>0</v>
      </c>
    </row>
    <row r="6766" spans="1:37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">
        <v>21</v>
      </c>
      <c r="O676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6" s="5" t="s">
        <v>21</v>
      </c>
      <c r="Q6766" s="5">
        <v>0</v>
      </c>
      <c r="R6766" s="5" t="s">
        <v>21</v>
      </c>
      <c r="S6766" s="5" t="s">
        <v>34</v>
      </c>
      <c r="T6766" s="5" t="s">
        <v>25</v>
      </c>
      <c r="U6766" s="5">
        <v>7</v>
      </c>
      <c r="V6766" s="5" t="str">
        <f>PROPER(DatosTransformados[[#This Row],[Payment Method Hidden]])</f>
        <v>Credit Card</v>
      </c>
      <c r="W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766" s="5">
        <v>433</v>
      </c>
      <c r="Y6766" s="5"/>
      <c r="Z6766" s="5"/>
      <c r="AA6766" s="5" t="s">
        <v>7341</v>
      </c>
      <c r="AB6766" s="6">
        <f>DATEVALUE(DatosTransformados[[#This Row],[Contact Date Hidden]])</f>
        <v>45220</v>
      </c>
      <c r="AC6766" s="6">
        <v>44256</v>
      </c>
      <c r="AD6766" s="5" t="s">
        <v>28</v>
      </c>
      <c r="AE6766" s="5" t="str">
        <f>VLOOKUP(DatosTransformados[[#This Row],[Customer Segment Hidden]],Tabla3[#All],2,FALSE)</f>
        <v>High</v>
      </c>
      <c r="AF6766" s="12">
        <v>6.7811940320884636</v>
      </c>
      <c r="AG6766" s="5">
        <v>6</v>
      </c>
      <c r="AH6766" s="5" t="s">
        <v>49</v>
      </c>
      <c r="AI6766" s="5" t="str">
        <f>IFERROR(VLOOKUP(DatosTransformados[[#This Row],[Preferred Contact Method Hidden]],Tabla3[#All],2,FALSE),DatosTransformados[[#This Row],[Preferred Contact Method Hidden]])</f>
        <v>Phone</v>
      </c>
      <c r="AJ6766" s="5" t="str">
        <f>VLOOKUP(DatosTransformados[[#This Row],[Applied Discount Hidden]],Tabla3[#All],2,FALSE)</f>
        <v>Yes</v>
      </c>
      <c r="AK6766" s="5" t="b">
        <v>1</v>
      </c>
    </row>
    <row r="6767" spans="1:37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">
        <v>21</v>
      </c>
      <c r="O676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7" s="2" t="s">
        <v>21</v>
      </c>
      <c r="Q6767" s="2">
        <v>0</v>
      </c>
      <c r="R6767" s="2" t="s">
        <v>33</v>
      </c>
      <c r="S6767" s="2" t="s">
        <v>24</v>
      </c>
      <c r="T6767" s="2" t="s">
        <v>35</v>
      </c>
      <c r="U6767" s="2">
        <v>36</v>
      </c>
      <c r="V6767" s="2" t="str">
        <f>PROPER(DatosTransformados[[#This Row],[Payment Method Hidden]])</f>
        <v>Direct Debit</v>
      </c>
      <c r="W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767" s="2">
        <v>182</v>
      </c>
      <c r="Y6767" s="2"/>
      <c r="Z6767" s="2"/>
      <c r="AA6767" s="2" t="s">
        <v>939</v>
      </c>
      <c r="AB6767" s="3">
        <f>DATEVALUE(DatosTransformados[[#This Row],[Contact Date Hidden]])</f>
        <v>44244</v>
      </c>
      <c r="AC6767" s="3">
        <v>44689</v>
      </c>
      <c r="AD6767" s="2" t="s">
        <v>28</v>
      </c>
      <c r="AE6767" s="2" t="str">
        <f>VLOOKUP(DatosTransformados[[#This Row],[Customer Segment Hidden]],Tabla3[#All],2,FALSE)</f>
        <v>High</v>
      </c>
      <c r="AF6767" s="11">
        <v>36.878122984198001</v>
      </c>
      <c r="AG6767" s="2">
        <v>7</v>
      </c>
      <c r="AH6767" s="2" t="s">
        <v>49</v>
      </c>
      <c r="AI6767" s="2" t="str">
        <f>IFERROR(VLOOKUP(DatosTransformados[[#This Row],[Preferred Contact Method Hidden]],Tabla3[#All],2,FALSE),DatosTransformados[[#This Row],[Preferred Contact Method Hidden]])</f>
        <v>Phone</v>
      </c>
      <c r="AJ6767" s="2" t="str">
        <f>VLOOKUP(DatosTransformados[[#This Row],[Applied Discount Hidden]],Tabla3[#All],2,FALSE)</f>
        <v>Yes</v>
      </c>
      <c r="AK6767" s="2" t="b">
        <v>1</v>
      </c>
    </row>
    <row r="6768" spans="1:37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">
        <v>21</v>
      </c>
      <c r="O676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8" s="2" t="s">
        <v>21</v>
      </c>
      <c r="Q6768" s="2">
        <v>0</v>
      </c>
      <c r="R6768" s="2" t="s">
        <v>21</v>
      </c>
      <c r="S6768" s="2" t="s">
        <v>24</v>
      </c>
      <c r="T6768" s="2" t="s">
        <v>123</v>
      </c>
      <c r="U6768" s="2">
        <v>23</v>
      </c>
      <c r="V6768" s="2" t="str">
        <f>PROPER(DatosTransformados[[#This Row],[Payment Method Hidden]])</f>
        <v>Credit Card</v>
      </c>
      <c r="W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X6768" s="2">
        <v>1231</v>
      </c>
      <c r="Y6768" s="2"/>
      <c r="Z6768" s="2"/>
      <c r="AA6768" s="2" t="s">
        <v>849</v>
      </c>
      <c r="AB6768" s="3">
        <f>DATEVALUE(DatosTransformados[[#This Row],[Contact Date Hidden]])</f>
        <v>44923</v>
      </c>
      <c r="AC6768" s="3">
        <v>45179</v>
      </c>
      <c r="AD6768" s="2" t="s">
        <v>28</v>
      </c>
      <c r="AE6768" s="2" t="str">
        <f>VLOOKUP(DatosTransformados[[#This Row],[Customer Segment Hidden]],Tabla3[#All],2,FALSE)</f>
        <v>High</v>
      </c>
      <c r="AF6768" s="11">
        <v>19.269591182814441</v>
      </c>
      <c r="AG6768" s="2">
        <v>0</v>
      </c>
      <c r="AH6768" s="2" t="s">
        <v>49</v>
      </c>
      <c r="AI6768" s="2" t="str">
        <f>IFERROR(VLOOKUP(DatosTransformados[[#This Row],[Preferred Contact Method Hidden]],Tabla3[#All],2,FALSE),DatosTransformados[[#This Row],[Preferred Contact Method Hidden]])</f>
        <v>Phone</v>
      </c>
      <c r="AJ6768" s="2" t="str">
        <f>VLOOKUP(DatosTransformados[[#This Row],[Applied Discount Hidden]],Tabla3[#All],2,FALSE)</f>
        <v>No</v>
      </c>
      <c r="AK6768" s="2" t="b">
        <v>0</v>
      </c>
    </row>
    <row r="6769" spans="1:37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">
        <v>21</v>
      </c>
      <c r="O676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69" s="5" t="s">
        <v>21</v>
      </c>
      <c r="Q6769" s="5">
        <v>0</v>
      </c>
      <c r="R6769" s="5" t="s">
        <v>33</v>
      </c>
      <c r="S6769" s="5" t="s">
        <v>34</v>
      </c>
      <c r="T6769" s="5" t="s">
        <v>25</v>
      </c>
      <c r="U6769" s="5">
        <v>29</v>
      </c>
      <c r="V6769" s="5" t="str">
        <f>PROPER(DatosTransformados[[#This Row],[Payment Method Hidden]])</f>
        <v>Credit Card</v>
      </c>
      <c r="W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X6769" s="5">
        <v>1794</v>
      </c>
      <c r="Y6769" s="5"/>
      <c r="Z6769" s="5"/>
      <c r="AA6769" s="5" t="s">
        <v>2863</v>
      </c>
      <c r="AB6769" s="6">
        <f>DATEVALUE(DatosTransformados[[#This Row],[Contact Date Hidden]])</f>
        <v>44779</v>
      </c>
      <c r="AC6769" s="6">
        <v>44941</v>
      </c>
      <c r="AD6769" s="5" t="s">
        <v>44</v>
      </c>
      <c r="AE6769" s="5" t="str">
        <f>VLOOKUP(DatosTransformados[[#This Row],[Customer Segment Hidden]],Tabla3[#All],2,FALSE)</f>
        <v>Medium</v>
      </c>
      <c r="AF6769" s="12">
        <v>27.844273785231671</v>
      </c>
      <c r="AG6769" s="5">
        <v>7</v>
      </c>
      <c r="AH6769" s="5" t="s">
        <v>63</v>
      </c>
      <c r="AI6769" s="5" t="str">
        <f>IFERROR(VLOOKUP(DatosTransformados[[#This Row],[Preferred Contact Method Hidden]],Tabla3[#All],2,FALSE),DatosTransformados[[#This Row],[Preferred Contact Method Hidden]])</f>
        <v>SMS</v>
      </c>
      <c r="AJ6769" s="5" t="str">
        <f>VLOOKUP(DatosTransformados[[#This Row],[Applied Discount Hidden]],Tabla3[#All],2,FALSE)</f>
        <v>Yes</v>
      </c>
      <c r="AK6769" s="5" t="b">
        <v>1</v>
      </c>
    </row>
    <row r="6770" spans="1:37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">
        <v>21</v>
      </c>
      <c r="O677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0" s="2" t="s">
        <v>33</v>
      </c>
      <c r="Q6770" s="2">
        <v>3</v>
      </c>
      <c r="R6770" s="2" t="s">
        <v>21</v>
      </c>
      <c r="S6770" s="2" t="s">
        <v>24</v>
      </c>
      <c r="T6770" s="2" t="s">
        <v>35</v>
      </c>
      <c r="U6770" s="2">
        <v>29</v>
      </c>
      <c r="V6770" s="2" t="str">
        <f>PROPER(DatosTransformados[[#This Row],[Payment Method Hidden]])</f>
        <v>Direct Debit</v>
      </c>
      <c r="W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770" s="2">
        <v>203</v>
      </c>
      <c r="Y6770" s="2"/>
      <c r="Z6770" s="2"/>
      <c r="AA6770" s="2" t="s">
        <v>3496</v>
      </c>
      <c r="AB6770" s="3">
        <f>DATEVALUE(DatosTransformados[[#This Row],[Contact Date Hidden]])</f>
        <v>44674</v>
      </c>
      <c r="AC6770" s="3">
        <v>44947</v>
      </c>
      <c r="AD6770" s="2" t="s">
        <v>38</v>
      </c>
      <c r="AE6770" s="2" t="str">
        <f>VLOOKUP(DatosTransformados[[#This Row],[Customer Segment Hidden]],Tabla3[#All],2,FALSE)</f>
        <v>Low</v>
      </c>
      <c r="AF6770" s="11">
        <v>28.89399225800123</v>
      </c>
      <c r="AG6770" s="2">
        <v>10</v>
      </c>
      <c r="AH6770" s="2" t="s">
        <v>63</v>
      </c>
      <c r="AI6770" s="2" t="str">
        <f>IFERROR(VLOOKUP(DatosTransformados[[#This Row],[Preferred Contact Method Hidden]],Tabla3[#All],2,FALSE),DatosTransformados[[#This Row],[Preferred Contact Method Hidden]])</f>
        <v>SMS</v>
      </c>
      <c r="AJ6770" s="2" t="str">
        <f>VLOOKUP(DatosTransformados[[#This Row],[Applied Discount Hidden]],Tabla3[#All],2,FALSE)</f>
        <v>Yes</v>
      </c>
      <c r="AK6770" s="2" t="b">
        <v>1</v>
      </c>
    </row>
    <row r="6771" spans="1:37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">
        <v>21</v>
      </c>
      <c r="O677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1" s="5" t="s">
        <v>33</v>
      </c>
      <c r="Q6771" s="5">
        <v>6</v>
      </c>
      <c r="R6771" s="5" t="s">
        <v>21</v>
      </c>
      <c r="S6771" s="5" t="s">
        <v>24</v>
      </c>
      <c r="T6771" s="5" t="s">
        <v>207</v>
      </c>
      <c r="U6771" s="5">
        <v>13</v>
      </c>
      <c r="V6771" s="5" t="str">
        <f>PROPER(DatosTransformados[[#This Row],[Payment Method Hidden]])</f>
        <v>Paper Check</v>
      </c>
      <c r="W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771" s="5">
        <v>155</v>
      </c>
      <c r="Y6771" s="5"/>
      <c r="Z6771" s="5"/>
      <c r="AA6771" s="5" t="s">
        <v>2254</v>
      </c>
      <c r="AB6771" s="6">
        <f>DATEVALUE(DatosTransformados[[#This Row],[Contact Date Hidden]])</f>
        <v>45064</v>
      </c>
      <c r="AC6771" s="6">
        <v>44706</v>
      </c>
      <c r="AD6771" s="5" t="s">
        <v>44</v>
      </c>
      <c r="AE6771" s="5" t="str">
        <f>VLOOKUP(DatosTransformados[[#This Row],[Customer Segment Hidden]],Tabla3[#All],2,FALSE)</f>
        <v>Medium</v>
      </c>
      <c r="AF6771" s="12">
        <v>11.2912269459491</v>
      </c>
      <c r="AG6771" s="5">
        <v>6</v>
      </c>
      <c r="AH6771" s="5" t="s">
        <v>29</v>
      </c>
      <c r="AI6771" s="5" t="str">
        <f>IFERROR(VLOOKUP(DatosTransformados[[#This Row],[Preferred Contact Method Hidden]],Tabla3[#All],2,FALSE),DatosTransformados[[#This Row],[Preferred Contact Method Hidden]])</f>
        <v>Email</v>
      </c>
      <c r="AJ6771" s="5" t="str">
        <f>VLOOKUP(DatosTransformados[[#This Row],[Applied Discount Hidden]],Tabla3[#All],2,FALSE)</f>
        <v>Yes</v>
      </c>
      <c r="AK6771" s="5" t="b">
        <v>1</v>
      </c>
    </row>
    <row r="6772" spans="1:37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">
        <v>33</v>
      </c>
      <c r="O677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2" s="2" t="s">
        <v>21</v>
      </c>
      <c r="Q6772" s="2">
        <v>0</v>
      </c>
      <c r="R6772" s="2" t="s">
        <v>21</v>
      </c>
      <c r="S6772" s="2" t="s">
        <v>34</v>
      </c>
      <c r="T6772" s="2" t="s">
        <v>35</v>
      </c>
      <c r="U6772" s="2">
        <v>62</v>
      </c>
      <c r="V6772" s="2" t="str">
        <f>PROPER(DatosTransformados[[#This Row],[Payment Method Hidden]])</f>
        <v>Direct Debit</v>
      </c>
      <c r="W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X6772" s="2">
        <v>2574</v>
      </c>
      <c r="Y6772" s="2"/>
      <c r="Z6772" s="2"/>
      <c r="AA6772" s="2" t="s">
        <v>4243</v>
      </c>
      <c r="AB6772" s="3">
        <f>DATEVALUE(DatosTransformados[[#This Row],[Contact Date Hidden]])</f>
        <v>44823</v>
      </c>
      <c r="AC6772" s="3">
        <v>45057</v>
      </c>
      <c r="AD6772" s="2" t="s">
        <v>38</v>
      </c>
      <c r="AE6772" s="2" t="str">
        <f>VLOOKUP(DatosTransformados[[#This Row],[Customer Segment Hidden]],Tabla3[#All],2,FALSE)</f>
        <v>Low</v>
      </c>
      <c r="AF6772" s="11">
        <v>54.983040401142617</v>
      </c>
      <c r="AG6772" s="2">
        <v>4</v>
      </c>
      <c r="AH6772" s="2" t="s">
        <v>63</v>
      </c>
      <c r="AI6772" s="2" t="str">
        <f>IFERROR(VLOOKUP(DatosTransformados[[#This Row],[Preferred Contact Method Hidden]],Tabla3[#All],2,FALSE),DatosTransformados[[#This Row],[Preferred Contact Method Hidden]])</f>
        <v>SMS</v>
      </c>
      <c r="AJ6772" s="2" t="str">
        <f>VLOOKUP(DatosTransformados[[#This Row],[Applied Discount Hidden]],Tabla3[#All],2,FALSE)</f>
        <v>Yes</v>
      </c>
      <c r="AK6772" s="2" t="b">
        <v>1</v>
      </c>
    </row>
    <row r="6773" spans="1:37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">
        <v>21</v>
      </c>
      <c r="O677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3" s="5" t="s">
        <v>21</v>
      </c>
      <c r="Q6773" s="5">
        <v>0</v>
      </c>
      <c r="R6773" s="5" t="s">
        <v>21</v>
      </c>
      <c r="S6773" s="5" t="s">
        <v>24</v>
      </c>
      <c r="T6773" s="5" t="s">
        <v>35</v>
      </c>
      <c r="U6773" s="5">
        <v>51</v>
      </c>
      <c r="V6773" s="5" t="str">
        <f>PROPER(DatosTransformados[[#This Row],[Payment Method Hidden]])</f>
        <v>Direct Debit</v>
      </c>
      <c r="W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X6773" s="5">
        <v>787</v>
      </c>
      <c r="Y6773" s="5"/>
      <c r="Z6773" s="5"/>
      <c r="AA6773" s="5" t="s">
        <v>7288</v>
      </c>
      <c r="AB6773" s="6">
        <f>DATEVALUE(DatosTransformados[[#This Row],[Contact Date Hidden]])</f>
        <v>44484</v>
      </c>
      <c r="AC6773" s="6">
        <v>43853</v>
      </c>
      <c r="AD6773" s="5" t="s">
        <v>38</v>
      </c>
      <c r="AE6773" s="5" t="str">
        <f>VLOOKUP(DatosTransformados[[#This Row],[Customer Segment Hidden]],Tabla3[#All],2,FALSE)</f>
        <v>Low</v>
      </c>
      <c r="AF6773" s="12">
        <v>49.620908195839817</v>
      </c>
      <c r="AG6773" s="5">
        <v>2</v>
      </c>
      <c r="AH6773" s="5" t="s">
        <v>49</v>
      </c>
      <c r="AI6773" s="5" t="str">
        <f>IFERROR(VLOOKUP(DatosTransformados[[#This Row],[Preferred Contact Method Hidden]],Tabla3[#All],2,FALSE),DatosTransformados[[#This Row],[Preferred Contact Method Hidden]])</f>
        <v>Phone</v>
      </c>
      <c r="AJ6773" s="5" t="str">
        <f>VLOOKUP(DatosTransformados[[#This Row],[Applied Discount Hidden]],Tabla3[#All],2,FALSE)</f>
        <v>Yes</v>
      </c>
      <c r="AK6773" s="5" t="b">
        <v>1</v>
      </c>
    </row>
    <row r="6774" spans="1:37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">
        <v>21</v>
      </c>
      <c r="O677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4" s="2" t="s">
        <v>33</v>
      </c>
      <c r="Q6774" s="2">
        <v>6</v>
      </c>
      <c r="R6774" s="2" t="s">
        <v>21</v>
      </c>
      <c r="S6774" s="2" t="s">
        <v>34</v>
      </c>
      <c r="T6774" s="2" t="s">
        <v>25</v>
      </c>
      <c r="U6774" s="2">
        <v>7</v>
      </c>
      <c r="V6774" s="2" t="str">
        <f>PROPER(DatosTransformados[[#This Row],[Payment Method Hidden]])</f>
        <v>Credit Card</v>
      </c>
      <c r="W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774" s="2">
        <v>64</v>
      </c>
      <c r="Y6774" s="2"/>
      <c r="Z6774" s="2"/>
      <c r="AA6774" s="2" t="s">
        <v>3715</v>
      </c>
      <c r="AB6774" s="3">
        <f>DATEVALUE(DatosTransformados[[#This Row],[Contact Date Hidden]])</f>
        <v>45047</v>
      </c>
      <c r="AC6774" s="3">
        <v>44342</v>
      </c>
      <c r="AD6774" s="2" t="s">
        <v>44</v>
      </c>
      <c r="AE6774" s="2" t="str">
        <f>VLOOKUP(DatosTransformados[[#This Row],[Customer Segment Hidden]],Tabla3[#All],2,FALSE)</f>
        <v>Medium</v>
      </c>
      <c r="AF6774" s="11">
        <v>6.6410441699684082</v>
      </c>
      <c r="AG6774" s="2">
        <v>8</v>
      </c>
      <c r="AH6774" s="2" t="s">
        <v>49</v>
      </c>
      <c r="AI6774" s="2" t="str">
        <f>IFERROR(VLOOKUP(DatosTransformados[[#This Row],[Preferred Contact Method Hidden]],Tabla3[#All],2,FALSE),DatosTransformados[[#This Row],[Preferred Contact Method Hidden]])</f>
        <v>Phone</v>
      </c>
      <c r="AJ6774" s="2" t="str">
        <f>VLOOKUP(DatosTransformados[[#This Row],[Applied Discount Hidden]],Tabla3[#All],2,FALSE)</f>
        <v>Yes</v>
      </c>
      <c r="AK6774" s="2" t="b">
        <v>1</v>
      </c>
    </row>
    <row r="6775" spans="1:37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">
        <v>21</v>
      </c>
      <c r="O677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5" s="5" t="s">
        <v>21</v>
      </c>
      <c r="Q6775" s="5">
        <v>0</v>
      </c>
      <c r="R6775" s="5" t="s">
        <v>21</v>
      </c>
      <c r="S6775" s="5" t="s">
        <v>24</v>
      </c>
      <c r="T6775" s="5" t="s">
        <v>35</v>
      </c>
      <c r="U6775" s="5">
        <v>18</v>
      </c>
      <c r="V6775" s="5" t="str">
        <f>PROPER(DatosTransformados[[#This Row],[Payment Method Hidden]])</f>
        <v>Direct Debit</v>
      </c>
      <c r="W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X6775" s="5">
        <v>18</v>
      </c>
      <c r="Y6775" s="5" t="s">
        <v>42</v>
      </c>
      <c r="Z6775" s="5" t="s">
        <v>184</v>
      </c>
      <c r="AA6775" s="5" t="s">
        <v>9374</v>
      </c>
      <c r="AB6775" s="6">
        <f>DATEVALUE(DatosTransformados[[#This Row],[Contact Date Hidden]])</f>
        <v>45010</v>
      </c>
      <c r="AC6775" s="6">
        <v>43867</v>
      </c>
      <c r="AD6775" s="5" t="s">
        <v>44</v>
      </c>
      <c r="AE6775" s="5" t="str">
        <f>VLOOKUP(DatosTransformados[[#This Row],[Customer Segment Hidden]],Tabla3[#All],2,FALSE)</f>
        <v>Medium</v>
      </c>
      <c r="AF6775" s="12">
        <v>19.480134188711329</v>
      </c>
      <c r="AG6775" s="5">
        <v>9</v>
      </c>
      <c r="AH6775" s="5" t="s">
        <v>63</v>
      </c>
      <c r="AI6775" s="5" t="str">
        <f>IFERROR(VLOOKUP(DatosTransformados[[#This Row],[Preferred Contact Method Hidden]],Tabla3[#All],2,FALSE),DatosTransformados[[#This Row],[Preferred Contact Method Hidden]])</f>
        <v>SMS</v>
      </c>
      <c r="AJ6775" s="5" t="str">
        <f>VLOOKUP(DatosTransformados[[#This Row],[Applied Discount Hidden]],Tabla3[#All],2,FALSE)</f>
        <v>No</v>
      </c>
      <c r="AK6775" s="5" t="b">
        <v>0</v>
      </c>
    </row>
    <row r="6776" spans="1:37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">
        <v>21</v>
      </c>
      <c r="O677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6" s="5" t="s">
        <v>33</v>
      </c>
      <c r="Q6776" s="5">
        <v>5</v>
      </c>
      <c r="R6776" s="5" t="s">
        <v>21</v>
      </c>
      <c r="S6776" s="5" t="s">
        <v>52</v>
      </c>
      <c r="T6776" s="5" t="s">
        <v>35</v>
      </c>
      <c r="U6776" s="5">
        <v>8</v>
      </c>
      <c r="V6776" s="5" t="str">
        <f>PROPER(DatosTransformados[[#This Row],[Payment Method Hidden]])</f>
        <v>Direct Debit</v>
      </c>
      <c r="W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776" s="5">
        <v>497</v>
      </c>
      <c r="Y6776" s="5"/>
      <c r="Z6776" s="5"/>
      <c r="AA6776" s="5" t="s">
        <v>9376</v>
      </c>
      <c r="AB6776" s="6">
        <f>DATEVALUE(DatosTransformados[[#This Row],[Contact Date Hidden]])</f>
        <v>44145</v>
      </c>
      <c r="AC6776" s="6">
        <v>44246</v>
      </c>
      <c r="AD6776" s="5" t="s">
        <v>28</v>
      </c>
      <c r="AE6776" s="5" t="str">
        <f>VLOOKUP(DatosTransformados[[#This Row],[Customer Segment Hidden]],Tabla3[#All],2,FALSE)</f>
        <v>High</v>
      </c>
      <c r="AF6776" s="12">
        <v>8.5042320067079338</v>
      </c>
      <c r="AG6776" s="5">
        <v>10</v>
      </c>
      <c r="AH6776" s="5" t="s">
        <v>29</v>
      </c>
      <c r="AI6776" s="5" t="str">
        <f>IFERROR(VLOOKUP(DatosTransformados[[#This Row],[Preferred Contact Method Hidden]],Tabla3[#All],2,FALSE),DatosTransformados[[#This Row],[Preferred Contact Method Hidden]])</f>
        <v>Email</v>
      </c>
      <c r="AJ6776" s="5" t="str">
        <f>VLOOKUP(DatosTransformados[[#This Row],[Applied Discount Hidden]],Tabla3[#All],2,FALSE)</f>
        <v>Yes</v>
      </c>
      <c r="AK6776" s="5" t="b">
        <v>1</v>
      </c>
    </row>
    <row r="6777" spans="1:37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">
        <v>21</v>
      </c>
      <c r="O677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7" s="2" t="s">
        <v>21</v>
      </c>
      <c r="Q6777" s="2">
        <v>0</v>
      </c>
      <c r="R6777" s="2" t="s">
        <v>21</v>
      </c>
      <c r="S6777" s="2" t="s">
        <v>52</v>
      </c>
      <c r="T6777" s="2" t="s">
        <v>25</v>
      </c>
      <c r="U6777" s="2">
        <v>22</v>
      </c>
      <c r="V6777" s="2" t="str">
        <f>PROPER(DatosTransformados[[#This Row],[Payment Method Hidden]])</f>
        <v>Credit Card</v>
      </c>
      <c r="W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X6777" s="2">
        <v>757</v>
      </c>
      <c r="Y6777" s="2"/>
      <c r="Z6777" s="2"/>
      <c r="AA6777" s="2" t="s">
        <v>1430</v>
      </c>
      <c r="AB6777" s="3">
        <f>DATEVALUE(DatosTransformados[[#This Row],[Contact Date Hidden]])</f>
        <v>44906</v>
      </c>
      <c r="AC6777" s="3">
        <v>45194</v>
      </c>
      <c r="AD6777" s="2" t="s">
        <v>38</v>
      </c>
      <c r="AE6777" s="2" t="str">
        <f>VLOOKUP(DatosTransformados[[#This Row],[Customer Segment Hidden]],Tabla3[#All],2,FALSE)</f>
        <v>Low</v>
      </c>
      <c r="AF6777" s="11">
        <v>21.665876231734451</v>
      </c>
      <c r="AG6777" s="2">
        <v>9</v>
      </c>
      <c r="AH6777" s="2" t="s">
        <v>63</v>
      </c>
      <c r="AI6777" s="2" t="str">
        <f>IFERROR(VLOOKUP(DatosTransformados[[#This Row],[Preferred Contact Method Hidden]],Tabla3[#All],2,FALSE),DatosTransformados[[#This Row],[Preferred Contact Method Hidden]])</f>
        <v>SMS</v>
      </c>
      <c r="AJ6777" s="2" t="str">
        <f>VLOOKUP(DatosTransformados[[#This Row],[Applied Discount Hidden]],Tabla3[#All],2,FALSE)</f>
        <v>No</v>
      </c>
      <c r="AK6777" s="2" t="b">
        <v>0</v>
      </c>
    </row>
    <row r="6778" spans="1:37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">
        <v>21</v>
      </c>
      <c r="O677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8" s="5" t="s">
        <v>21</v>
      </c>
      <c r="Q6778" s="5">
        <v>0</v>
      </c>
      <c r="R6778" s="5" t="s">
        <v>21</v>
      </c>
      <c r="S6778" s="5" t="s">
        <v>52</v>
      </c>
      <c r="T6778" s="5" t="s">
        <v>25</v>
      </c>
      <c r="U6778" s="5">
        <v>31</v>
      </c>
      <c r="V6778" s="5" t="str">
        <f>PROPER(DatosTransformados[[#This Row],[Payment Method Hidden]])</f>
        <v>Credit Card</v>
      </c>
      <c r="W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X6778" s="5">
        <v>1795</v>
      </c>
      <c r="Y6778" s="5"/>
      <c r="Z6778" s="5"/>
      <c r="AA6778" s="5" t="s">
        <v>2742</v>
      </c>
      <c r="AB6778" s="6">
        <f>DATEVALUE(DatosTransformados[[#This Row],[Contact Date Hidden]])</f>
        <v>43988</v>
      </c>
      <c r="AC6778" s="6">
        <v>45037</v>
      </c>
      <c r="AD6778" s="5" t="s">
        <v>44</v>
      </c>
      <c r="AE6778" s="5" t="str">
        <f>VLOOKUP(DatosTransformados[[#This Row],[Customer Segment Hidden]],Tabla3[#All],2,FALSE)</f>
        <v>Medium</v>
      </c>
      <c r="AF6778" s="12">
        <v>34.820933219365408</v>
      </c>
      <c r="AG6778" s="5">
        <v>6</v>
      </c>
      <c r="AH6778" s="5" t="s">
        <v>49</v>
      </c>
      <c r="AI6778" s="5" t="str">
        <f>IFERROR(VLOOKUP(DatosTransformados[[#This Row],[Preferred Contact Method Hidden]],Tabla3[#All],2,FALSE),DatosTransformados[[#This Row],[Preferred Contact Method Hidden]])</f>
        <v>Phone</v>
      </c>
      <c r="AJ6778" s="5" t="str">
        <f>VLOOKUP(DatosTransformados[[#This Row],[Applied Discount Hidden]],Tabla3[#All],2,FALSE)</f>
        <v>Yes</v>
      </c>
      <c r="AK6778" s="5" t="b">
        <v>1</v>
      </c>
    </row>
    <row r="6779" spans="1:37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">
        <v>21</v>
      </c>
      <c r="O677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79" s="2" t="s">
        <v>21</v>
      </c>
      <c r="Q6779" s="2">
        <v>0</v>
      </c>
      <c r="R6779" s="2" t="s">
        <v>21</v>
      </c>
      <c r="S6779" s="2" t="s">
        <v>24</v>
      </c>
      <c r="T6779" s="2" t="s">
        <v>35</v>
      </c>
      <c r="U6779" s="2">
        <v>49</v>
      </c>
      <c r="V6779" s="2" t="str">
        <f>PROPER(DatosTransformados[[#This Row],[Payment Method Hidden]])</f>
        <v>Direct Debit</v>
      </c>
      <c r="W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779" s="2">
        <v>157</v>
      </c>
      <c r="Y6779" s="2" t="s">
        <v>134</v>
      </c>
      <c r="Z6779" s="2" t="s">
        <v>135</v>
      </c>
      <c r="AA6779" s="2" t="s">
        <v>1243</v>
      </c>
      <c r="AB6779" s="3">
        <f>DATEVALUE(DatosTransformados[[#This Row],[Contact Date Hidden]])</f>
        <v>44897</v>
      </c>
      <c r="AC6779" s="3">
        <v>44861</v>
      </c>
      <c r="AD6779" s="2" t="s">
        <v>28</v>
      </c>
      <c r="AE6779" s="2" t="str">
        <f>VLOOKUP(DatosTransformados[[#This Row],[Customer Segment Hidden]],Tabla3[#All],2,FALSE)</f>
        <v>High</v>
      </c>
      <c r="AF6779" s="11">
        <v>39.266628289313942</v>
      </c>
      <c r="AG6779" s="2">
        <v>5</v>
      </c>
      <c r="AH6779" s="2" t="s">
        <v>63</v>
      </c>
      <c r="AI6779" s="2" t="str">
        <f>IFERROR(VLOOKUP(DatosTransformados[[#This Row],[Preferred Contact Method Hidden]],Tabla3[#All],2,FALSE),DatosTransformados[[#This Row],[Preferred Contact Method Hidden]])</f>
        <v>SMS</v>
      </c>
      <c r="AJ6779" s="2" t="str">
        <f>VLOOKUP(DatosTransformados[[#This Row],[Applied Discount Hidden]],Tabla3[#All],2,FALSE)</f>
        <v>No</v>
      </c>
      <c r="AK6779" s="2" t="b">
        <v>0</v>
      </c>
    </row>
    <row r="6780" spans="1:37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">
        <v>21</v>
      </c>
      <c r="O678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0" s="5" t="s">
        <v>21</v>
      </c>
      <c r="Q6780" s="5">
        <v>0</v>
      </c>
      <c r="R6780" s="5" t="s">
        <v>21</v>
      </c>
      <c r="S6780" s="5" t="s">
        <v>34</v>
      </c>
      <c r="T6780" s="5" t="s">
        <v>25</v>
      </c>
      <c r="U6780" s="5">
        <v>8</v>
      </c>
      <c r="V6780" s="5" t="str">
        <f>PROPER(DatosTransformados[[#This Row],[Payment Method Hidden]])</f>
        <v>Credit Card</v>
      </c>
      <c r="W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780" s="5">
        <v>401</v>
      </c>
      <c r="Y6780" s="5"/>
      <c r="Z6780" s="5"/>
      <c r="AA6780" s="5" t="s">
        <v>2249</v>
      </c>
      <c r="AB6780" s="6">
        <f>DATEVALUE(DatosTransformados[[#This Row],[Contact Date Hidden]])</f>
        <v>43898</v>
      </c>
      <c r="AC6780" s="6">
        <v>44613</v>
      </c>
      <c r="AD6780" s="5" t="s">
        <v>38</v>
      </c>
      <c r="AE6780" s="5" t="str">
        <f>VLOOKUP(DatosTransformados[[#This Row],[Customer Segment Hidden]],Tabla3[#All],2,FALSE)</f>
        <v>Low</v>
      </c>
      <c r="AF6780" s="12">
        <v>9.2157816438353723</v>
      </c>
      <c r="AG6780" s="5">
        <v>3</v>
      </c>
      <c r="AH6780" s="5" t="s">
        <v>63</v>
      </c>
      <c r="AI6780" s="5" t="str">
        <f>IFERROR(VLOOKUP(DatosTransformados[[#This Row],[Preferred Contact Method Hidden]],Tabla3[#All],2,FALSE),DatosTransformados[[#This Row],[Preferred Contact Method Hidden]])</f>
        <v>SMS</v>
      </c>
      <c r="AJ6780" s="5" t="str">
        <f>VLOOKUP(DatosTransformados[[#This Row],[Applied Discount Hidden]],Tabla3[#All],2,FALSE)</f>
        <v>Yes</v>
      </c>
      <c r="AK6780" s="5" t="b">
        <v>1</v>
      </c>
    </row>
    <row r="6781" spans="1:37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">
        <v>21</v>
      </c>
      <c r="O678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1" s="2" t="s">
        <v>21</v>
      </c>
      <c r="Q6781" s="2">
        <v>0</v>
      </c>
      <c r="R6781" s="2" t="s">
        <v>21</v>
      </c>
      <c r="S6781" s="2" t="s">
        <v>24</v>
      </c>
      <c r="T6781" s="2" t="s">
        <v>123</v>
      </c>
      <c r="U6781" s="2">
        <v>8</v>
      </c>
      <c r="V6781" s="2" t="str">
        <f>PROPER(DatosTransformados[[#This Row],[Payment Method Hidden]])</f>
        <v>Credit Card</v>
      </c>
      <c r="W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781" s="2">
        <v>8</v>
      </c>
      <c r="Y6781" s="2" t="s">
        <v>42</v>
      </c>
      <c r="Z6781" s="2" t="s">
        <v>213</v>
      </c>
      <c r="AA6781" s="2" t="s">
        <v>9382</v>
      </c>
      <c r="AB6781" s="3">
        <f>DATEVALUE(DatosTransformados[[#This Row],[Contact Date Hidden]])</f>
        <v>44435</v>
      </c>
      <c r="AC6781" s="3">
        <v>45111</v>
      </c>
      <c r="AD6781" s="2" t="s">
        <v>44</v>
      </c>
      <c r="AE6781" s="2" t="str">
        <f>VLOOKUP(DatosTransformados[[#This Row],[Customer Segment Hidden]],Tabla3[#All],2,FALSE)</f>
        <v>Medium</v>
      </c>
      <c r="AF6781" s="11">
        <v>6.5080892379359714</v>
      </c>
      <c r="AG6781" s="2">
        <v>8</v>
      </c>
      <c r="AH6781" s="2" t="s">
        <v>29</v>
      </c>
      <c r="AI6781" s="2" t="str">
        <f>IFERROR(VLOOKUP(DatosTransformados[[#This Row],[Preferred Contact Method Hidden]],Tabla3[#All],2,FALSE),DatosTransformados[[#This Row],[Preferred Contact Method Hidden]])</f>
        <v>Email</v>
      </c>
      <c r="AJ6781" s="2" t="str">
        <f>VLOOKUP(DatosTransformados[[#This Row],[Applied Discount Hidden]],Tabla3[#All],2,FALSE)</f>
        <v>No</v>
      </c>
      <c r="AK6781" s="2" t="b">
        <v>0</v>
      </c>
    </row>
    <row r="6782" spans="1:37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">
        <v>21</v>
      </c>
      <c r="O678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2" s="5" t="s">
        <v>21</v>
      </c>
      <c r="Q6782" s="5">
        <v>0</v>
      </c>
      <c r="R6782" s="5" t="s">
        <v>21</v>
      </c>
      <c r="S6782" s="5" t="s">
        <v>52</v>
      </c>
      <c r="T6782" s="5" t="s">
        <v>25</v>
      </c>
      <c r="U6782" s="5">
        <v>8</v>
      </c>
      <c r="V6782" s="5" t="str">
        <f>PROPER(DatosTransformados[[#This Row],[Payment Method Hidden]])</f>
        <v>Credit Card</v>
      </c>
      <c r="W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782" s="5">
        <v>431</v>
      </c>
      <c r="Y6782" s="5"/>
      <c r="Z6782" s="5"/>
      <c r="AA6782" s="5" t="s">
        <v>9384</v>
      </c>
      <c r="AB6782" s="6">
        <f>DATEVALUE(DatosTransformados[[#This Row],[Contact Date Hidden]])</f>
        <v>44307</v>
      </c>
      <c r="AC6782" s="6">
        <v>44041</v>
      </c>
      <c r="AD6782" s="5" t="s">
        <v>28</v>
      </c>
      <c r="AE6782" s="5" t="str">
        <f>VLOOKUP(DatosTransformados[[#This Row],[Customer Segment Hidden]],Tabla3[#All],2,FALSE)</f>
        <v>High</v>
      </c>
      <c r="AF6782" s="12">
        <v>6.7796909282681002</v>
      </c>
      <c r="AG6782" s="5">
        <v>4</v>
      </c>
      <c r="AH6782" s="5" t="s">
        <v>49</v>
      </c>
      <c r="AI6782" s="5" t="str">
        <f>IFERROR(VLOOKUP(DatosTransformados[[#This Row],[Preferred Contact Method Hidden]],Tabla3[#All],2,FALSE),DatosTransformados[[#This Row],[Preferred Contact Method Hidden]])</f>
        <v>Phone</v>
      </c>
      <c r="AJ6782" s="5" t="str">
        <f>VLOOKUP(DatosTransformados[[#This Row],[Applied Discount Hidden]],Tabla3[#All],2,FALSE)</f>
        <v>Yes</v>
      </c>
      <c r="AK6782" s="5" t="b">
        <v>1</v>
      </c>
    </row>
    <row r="6783" spans="1:37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">
        <v>21</v>
      </c>
      <c r="O678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3" s="2" t="s">
        <v>33</v>
      </c>
      <c r="Q6783" s="2">
        <v>4</v>
      </c>
      <c r="R6783" s="2" t="s">
        <v>33</v>
      </c>
      <c r="S6783" s="2" t="s">
        <v>34</v>
      </c>
      <c r="T6783" s="2" t="s">
        <v>123</v>
      </c>
      <c r="U6783" s="2">
        <v>20</v>
      </c>
      <c r="V6783" s="2" t="str">
        <f>PROPER(DatosTransformados[[#This Row],[Payment Method Hidden]])</f>
        <v>Credit Card</v>
      </c>
      <c r="W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X6783" s="2">
        <v>1098</v>
      </c>
      <c r="Y6783" s="2"/>
      <c r="Z6783" s="2"/>
      <c r="AA6783" s="2" t="s">
        <v>8095</v>
      </c>
      <c r="AB6783" s="3">
        <f>DATEVALUE(DatosTransformados[[#This Row],[Contact Date Hidden]])</f>
        <v>45105</v>
      </c>
      <c r="AC6783" s="3">
        <v>44291</v>
      </c>
      <c r="AD6783" s="2" t="s">
        <v>44</v>
      </c>
      <c r="AE6783" s="2" t="str">
        <f>VLOOKUP(DatosTransformados[[#This Row],[Customer Segment Hidden]],Tabla3[#All],2,FALSE)</f>
        <v>Medium</v>
      </c>
      <c r="AF6783" s="11">
        <v>16.56719072359386</v>
      </c>
      <c r="AG6783" s="2">
        <v>10</v>
      </c>
      <c r="AH6783" s="2" t="s">
        <v>29</v>
      </c>
      <c r="AI6783" s="2" t="str">
        <f>IFERROR(VLOOKUP(DatosTransformados[[#This Row],[Preferred Contact Method Hidden]],Tabla3[#All],2,FALSE),DatosTransformados[[#This Row],[Preferred Contact Method Hidden]])</f>
        <v>Email</v>
      </c>
      <c r="AJ6783" s="2" t="str">
        <f>VLOOKUP(DatosTransformados[[#This Row],[Applied Discount Hidden]],Tabla3[#All],2,FALSE)</f>
        <v>Yes</v>
      </c>
      <c r="AK6783" s="2" t="b">
        <v>1</v>
      </c>
    </row>
    <row r="6784" spans="1:37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">
        <v>21</v>
      </c>
      <c r="O678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4" s="5" t="s">
        <v>21</v>
      </c>
      <c r="Q6784" s="5">
        <v>0</v>
      </c>
      <c r="R6784" s="5" t="s">
        <v>21</v>
      </c>
      <c r="S6784" s="5" t="s">
        <v>24</v>
      </c>
      <c r="T6784" s="5" t="s">
        <v>25</v>
      </c>
      <c r="U6784" s="5">
        <v>23</v>
      </c>
      <c r="V6784" s="5" t="str">
        <f>PROPER(DatosTransformados[[#This Row],[Payment Method Hidden]])</f>
        <v>Credit Card</v>
      </c>
      <c r="W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X6784" s="5">
        <v>1341</v>
      </c>
      <c r="Y6784" s="5"/>
      <c r="Z6784" s="5"/>
      <c r="AA6784" s="5" t="s">
        <v>5153</v>
      </c>
      <c r="AB6784" s="6">
        <f>DATEVALUE(DatosTransformados[[#This Row],[Contact Date Hidden]])</f>
        <v>43905</v>
      </c>
      <c r="AC6784" s="6">
        <v>45247</v>
      </c>
      <c r="AD6784" s="5" t="s">
        <v>38</v>
      </c>
      <c r="AE6784" s="5" t="str">
        <f>VLOOKUP(DatosTransformados[[#This Row],[Customer Segment Hidden]],Tabla3[#All],2,FALSE)</f>
        <v>Low</v>
      </c>
      <c r="AF6784" s="12">
        <v>20.949644742976609</v>
      </c>
      <c r="AG6784" s="5">
        <v>3</v>
      </c>
      <c r="AH6784" s="5" t="s">
        <v>63</v>
      </c>
      <c r="AI6784" s="5" t="str">
        <f>IFERROR(VLOOKUP(DatosTransformados[[#This Row],[Preferred Contact Method Hidden]],Tabla3[#All],2,FALSE),DatosTransformados[[#This Row],[Preferred Contact Method Hidden]])</f>
        <v>SMS</v>
      </c>
      <c r="AJ6784" s="5" t="str">
        <f>VLOOKUP(DatosTransformados[[#This Row],[Applied Discount Hidden]],Tabla3[#All],2,FALSE)</f>
        <v>Yes</v>
      </c>
      <c r="AK6784" s="5" t="b">
        <v>1</v>
      </c>
    </row>
    <row r="6785" spans="1:37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">
        <v>21</v>
      </c>
      <c r="O678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5" s="2" t="s">
        <v>21</v>
      </c>
      <c r="Q6785" s="2">
        <v>0</v>
      </c>
      <c r="R6785" s="2" t="s">
        <v>33</v>
      </c>
      <c r="S6785" s="2" t="s">
        <v>52</v>
      </c>
      <c r="T6785" s="2" t="s">
        <v>117</v>
      </c>
      <c r="U6785" s="2">
        <v>41</v>
      </c>
      <c r="V6785" s="2" t="str">
        <f>PROPER(DatosTransformados[[#This Row],[Payment Method Hidden]])</f>
        <v>Direct Debit</v>
      </c>
      <c r="W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X6785" s="2">
        <v>2904</v>
      </c>
      <c r="Y6785" s="2"/>
      <c r="Z6785" s="2"/>
      <c r="AA6785" s="2" t="s">
        <v>1480</v>
      </c>
      <c r="AB6785" s="3">
        <f>DATEVALUE(DatosTransformados[[#This Row],[Contact Date Hidden]])</f>
        <v>43853</v>
      </c>
      <c r="AC6785" s="3">
        <v>44330</v>
      </c>
      <c r="AD6785" s="2" t="s">
        <v>44</v>
      </c>
      <c r="AE6785" s="2" t="str">
        <f>VLOOKUP(DatosTransformados[[#This Row],[Customer Segment Hidden]],Tabla3[#All],2,FALSE)</f>
        <v>Medium</v>
      </c>
      <c r="AF6785" s="11">
        <v>39.607009316752588</v>
      </c>
      <c r="AG6785" s="2">
        <v>3</v>
      </c>
      <c r="AH6785" s="2" t="s">
        <v>29</v>
      </c>
      <c r="AI6785" s="2" t="str">
        <f>IFERROR(VLOOKUP(DatosTransformados[[#This Row],[Preferred Contact Method Hidden]],Tabla3[#All],2,FALSE),DatosTransformados[[#This Row],[Preferred Contact Method Hidden]])</f>
        <v>Email</v>
      </c>
      <c r="AJ6785" s="2" t="str">
        <f>VLOOKUP(DatosTransformados[[#This Row],[Applied Discount Hidden]],Tabla3[#All],2,FALSE)</f>
        <v>Yes</v>
      </c>
      <c r="AK6785" s="2" t="b">
        <v>1</v>
      </c>
    </row>
    <row r="6786" spans="1:37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">
        <v>21</v>
      </c>
      <c r="O678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6" s="5" t="s">
        <v>21</v>
      </c>
      <c r="Q6786" s="5">
        <v>0</v>
      </c>
      <c r="R6786" s="5" t="s">
        <v>21</v>
      </c>
      <c r="S6786" s="5" t="s">
        <v>34</v>
      </c>
      <c r="T6786" s="5" t="s">
        <v>123</v>
      </c>
      <c r="U6786" s="5">
        <v>8</v>
      </c>
      <c r="V6786" s="5" t="str">
        <f>PROPER(DatosTransformados[[#This Row],[Payment Method Hidden]])</f>
        <v>Credit Card</v>
      </c>
      <c r="W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786" s="5">
        <v>126</v>
      </c>
      <c r="Y6786" s="5"/>
      <c r="Z6786" s="5"/>
      <c r="AA6786" s="5" t="s">
        <v>2449</v>
      </c>
      <c r="AB6786" s="6">
        <f>DATEVALUE(DatosTransformados[[#This Row],[Contact Date Hidden]])</f>
        <v>43887</v>
      </c>
      <c r="AC6786" s="6">
        <v>43861</v>
      </c>
      <c r="AD6786" s="5" t="s">
        <v>38</v>
      </c>
      <c r="AE6786" s="5" t="str">
        <f>VLOOKUP(DatosTransformados[[#This Row],[Customer Segment Hidden]],Tabla3[#All],2,FALSE)</f>
        <v>Low</v>
      </c>
      <c r="AF6786" s="12">
        <v>6.4322399204682137</v>
      </c>
      <c r="AG6786" s="5">
        <v>0</v>
      </c>
      <c r="AH6786" s="5" t="s">
        <v>49</v>
      </c>
      <c r="AI6786" s="5" t="str">
        <f>IFERROR(VLOOKUP(DatosTransformados[[#This Row],[Preferred Contact Method Hidden]],Tabla3[#All],2,FALSE),DatosTransformados[[#This Row],[Preferred Contact Method Hidden]])</f>
        <v>Phone</v>
      </c>
      <c r="AJ6786" s="5" t="str">
        <f>VLOOKUP(DatosTransformados[[#This Row],[Applied Discount Hidden]],Tabla3[#All],2,FALSE)</f>
        <v>Yes</v>
      </c>
      <c r="AK6786" s="5" t="b">
        <v>1</v>
      </c>
    </row>
    <row r="6787" spans="1:37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">
        <v>21</v>
      </c>
      <c r="O678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7" s="2" t="s">
        <v>21</v>
      </c>
      <c r="Q6787" s="2">
        <v>0</v>
      </c>
      <c r="R6787" s="2" t="s">
        <v>21</v>
      </c>
      <c r="S6787" s="2" t="s">
        <v>24</v>
      </c>
      <c r="T6787" s="2" t="s">
        <v>25</v>
      </c>
      <c r="U6787" s="2">
        <v>49</v>
      </c>
      <c r="V6787" s="2" t="str">
        <f>PROPER(DatosTransformados[[#This Row],[Payment Method Hidden]])</f>
        <v>Credit Card</v>
      </c>
      <c r="W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787" s="2">
        <v>1371</v>
      </c>
      <c r="Y6787" s="2" t="s">
        <v>156</v>
      </c>
      <c r="Z6787" s="2" t="s">
        <v>157</v>
      </c>
      <c r="AA6787" s="2" t="s">
        <v>404</v>
      </c>
      <c r="AB6787" s="3">
        <f>DATEVALUE(DatosTransformados[[#This Row],[Contact Date Hidden]])</f>
        <v>44811</v>
      </c>
      <c r="AC6787" s="3">
        <v>44480</v>
      </c>
      <c r="AD6787" s="2" t="s">
        <v>38</v>
      </c>
      <c r="AE6787" s="2" t="str">
        <f>VLOOKUP(DatosTransformados[[#This Row],[Customer Segment Hidden]],Tabla3[#All],2,FALSE)</f>
        <v>Low</v>
      </c>
      <c r="AF6787" s="11">
        <v>51.536357681193337</v>
      </c>
      <c r="AG6787" s="2">
        <v>0</v>
      </c>
      <c r="AH6787" s="2" t="s">
        <v>29</v>
      </c>
      <c r="AI6787" s="2" t="str">
        <f>IFERROR(VLOOKUP(DatosTransformados[[#This Row],[Preferred Contact Method Hidden]],Tabla3[#All],2,FALSE),DatosTransformados[[#This Row],[Preferred Contact Method Hidden]])</f>
        <v>Email</v>
      </c>
      <c r="AJ6787" s="2" t="str">
        <f>VLOOKUP(DatosTransformados[[#This Row],[Applied Discount Hidden]],Tabla3[#All],2,FALSE)</f>
        <v>No</v>
      </c>
      <c r="AK6787" s="2" t="b">
        <v>0</v>
      </c>
    </row>
    <row r="6788" spans="1:37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">
        <v>21</v>
      </c>
      <c r="O678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8" s="5" t="s">
        <v>21</v>
      </c>
      <c r="Q6788" s="5">
        <v>0</v>
      </c>
      <c r="R6788" s="5" t="s">
        <v>21</v>
      </c>
      <c r="S6788" s="5" t="s">
        <v>34</v>
      </c>
      <c r="T6788" s="5" t="s">
        <v>25</v>
      </c>
      <c r="U6788" s="5">
        <v>28</v>
      </c>
      <c r="V6788" s="5" t="str">
        <f>PROPER(DatosTransformados[[#This Row],[Payment Method Hidden]])</f>
        <v>Credit Card</v>
      </c>
      <c r="W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X6788" s="5">
        <v>402</v>
      </c>
      <c r="Y6788" s="5"/>
      <c r="Z6788" s="5"/>
      <c r="AA6788" s="5" t="s">
        <v>573</v>
      </c>
      <c r="AB6788" s="6">
        <f>DATEVALUE(DatosTransformados[[#This Row],[Contact Date Hidden]])</f>
        <v>43951</v>
      </c>
      <c r="AC6788" s="6">
        <v>44711</v>
      </c>
      <c r="AD6788" s="5" t="s">
        <v>44</v>
      </c>
      <c r="AE6788" s="5" t="str">
        <f>VLOOKUP(DatosTransformados[[#This Row],[Customer Segment Hidden]],Tabla3[#All],2,FALSE)</f>
        <v>Medium</v>
      </c>
      <c r="AF6788" s="12">
        <v>32.081116403806099</v>
      </c>
      <c r="AG6788" s="5">
        <v>5</v>
      </c>
      <c r="AH6788" s="5" t="s">
        <v>29</v>
      </c>
      <c r="AI6788" s="5" t="str">
        <f>IFERROR(VLOOKUP(DatosTransformados[[#This Row],[Preferred Contact Method Hidden]],Tabla3[#All],2,FALSE),DatosTransformados[[#This Row],[Preferred Contact Method Hidden]])</f>
        <v>Email</v>
      </c>
      <c r="AJ6788" s="5" t="str">
        <f>VLOOKUP(DatosTransformados[[#This Row],[Applied Discount Hidden]],Tabla3[#All],2,FALSE)</f>
        <v>Yes</v>
      </c>
      <c r="AK6788" s="5" t="b">
        <v>1</v>
      </c>
    </row>
    <row r="6789" spans="1:37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">
        <v>21</v>
      </c>
      <c r="O678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89" s="2" t="s">
        <v>33</v>
      </c>
      <c r="Q6789" s="2">
        <v>5</v>
      </c>
      <c r="R6789" s="2" t="s">
        <v>33</v>
      </c>
      <c r="S6789" s="2" t="s">
        <v>52</v>
      </c>
      <c r="T6789" s="2" t="s">
        <v>123</v>
      </c>
      <c r="U6789" s="2">
        <v>29</v>
      </c>
      <c r="V6789" s="2" t="str">
        <f>PROPER(DatosTransformados[[#This Row],[Payment Method Hidden]])</f>
        <v>Credit Card</v>
      </c>
      <c r="W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789" s="2">
        <v>1636</v>
      </c>
      <c r="Y6789" s="2"/>
      <c r="Z6789" s="2"/>
      <c r="AA6789" s="2" t="s">
        <v>9392</v>
      </c>
      <c r="AB6789" s="3">
        <f>DATEVALUE(DatosTransformados[[#This Row],[Contact Date Hidden]])</f>
        <v>44276</v>
      </c>
      <c r="AC6789" s="3">
        <v>45256</v>
      </c>
      <c r="AD6789" s="2" t="s">
        <v>38</v>
      </c>
      <c r="AE6789" s="2" t="str">
        <f>VLOOKUP(DatosTransformados[[#This Row],[Customer Segment Hidden]],Tabla3[#All],2,FALSE)</f>
        <v>Low</v>
      </c>
      <c r="AF6789" s="11">
        <v>29.499036480264209</v>
      </c>
      <c r="AG6789" s="2">
        <v>8</v>
      </c>
      <c r="AH6789" s="2" t="s">
        <v>63</v>
      </c>
      <c r="AI6789" s="2" t="str">
        <f>IFERROR(VLOOKUP(DatosTransformados[[#This Row],[Preferred Contact Method Hidden]],Tabla3[#All],2,FALSE),DatosTransformados[[#This Row],[Preferred Contact Method Hidden]])</f>
        <v>SMS</v>
      </c>
      <c r="AJ6789" s="2" t="str">
        <f>VLOOKUP(DatosTransformados[[#This Row],[Applied Discount Hidden]],Tabla3[#All],2,FALSE)</f>
        <v>No</v>
      </c>
      <c r="AK6789" s="2" t="b">
        <v>0</v>
      </c>
    </row>
    <row r="6790" spans="1:37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">
        <v>33</v>
      </c>
      <c r="O679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0" s="5" t="s">
        <v>21</v>
      </c>
      <c r="Q6790" s="5">
        <v>0</v>
      </c>
      <c r="R6790" s="5" t="s">
        <v>33</v>
      </c>
      <c r="S6790" s="5" t="s">
        <v>34</v>
      </c>
      <c r="T6790" s="5" t="s">
        <v>25</v>
      </c>
      <c r="U6790" s="5">
        <v>54</v>
      </c>
      <c r="V6790" s="5" t="str">
        <f>PROPER(DatosTransformados[[#This Row],[Payment Method Hidden]])</f>
        <v>Credit Card</v>
      </c>
      <c r="W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X6790" s="5">
        <v>2383</v>
      </c>
      <c r="Y6790" s="5"/>
      <c r="Z6790" s="5"/>
      <c r="AA6790" s="5" t="s">
        <v>1888</v>
      </c>
      <c r="AB6790" s="6">
        <f>DATEVALUE(DatosTransformados[[#This Row],[Contact Date Hidden]])</f>
        <v>44232</v>
      </c>
      <c r="AC6790" s="6">
        <v>44675</v>
      </c>
      <c r="AD6790" s="5" t="s">
        <v>44</v>
      </c>
      <c r="AE6790" s="5" t="str">
        <f>VLOOKUP(DatosTransformados[[#This Row],[Customer Segment Hidden]],Tabla3[#All],2,FALSE)</f>
        <v>Medium</v>
      </c>
      <c r="AF6790" s="12">
        <v>47.355669544945108</v>
      </c>
      <c r="AG6790" s="5">
        <v>5</v>
      </c>
      <c r="AH6790" s="5" t="s">
        <v>49</v>
      </c>
      <c r="AI6790" s="5" t="str">
        <f>IFERROR(VLOOKUP(DatosTransformados[[#This Row],[Preferred Contact Method Hidden]],Tabla3[#All],2,FALSE),DatosTransformados[[#This Row],[Preferred Contact Method Hidden]])</f>
        <v>Phone</v>
      </c>
      <c r="AJ6790" s="5" t="str">
        <f>VLOOKUP(DatosTransformados[[#This Row],[Applied Discount Hidden]],Tabla3[#All],2,FALSE)</f>
        <v>Yes</v>
      </c>
      <c r="AK6790" s="5" t="b">
        <v>1</v>
      </c>
    </row>
    <row r="6791" spans="1:37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">
        <v>21</v>
      </c>
      <c r="O679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1" s="2" t="s">
        <v>21</v>
      </c>
      <c r="Q6791" s="2">
        <v>0</v>
      </c>
      <c r="R6791" s="2" t="s">
        <v>21</v>
      </c>
      <c r="S6791" s="2" t="s">
        <v>34</v>
      </c>
      <c r="T6791" s="2" t="s">
        <v>35</v>
      </c>
      <c r="U6791" s="2">
        <v>8</v>
      </c>
      <c r="V6791" s="2" t="str">
        <f>PROPER(DatosTransformados[[#This Row],[Payment Method Hidden]])</f>
        <v>Direct Debit</v>
      </c>
      <c r="W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X6791" s="2">
        <v>210</v>
      </c>
      <c r="Y6791" s="2"/>
      <c r="Z6791" s="2"/>
      <c r="AA6791" s="2" t="s">
        <v>2054</v>
      </c>
      <c r="AB6791" s="3">
        <f>DATEVALUE(DatosTransformados[[#This Row],[Contact Date Hidden]])</f>
        <v>44737</v>
      </c>
      <c r="AC6791" s="3">
        <v>44258</v>
      </c>
      <c r="AD6791" s="2" t="s">
        <v>28</v>
      </c>
      <c r="AE6791" s="2" t="str">
        <f>VLOOKUP(DatosTransformados[[#This Row],[Customer Segment Hidden]],Tabla3[#All],2,FALSE)</f>
        <v>High</v>
      </c>
      <c r="AF6791" s="11">
        <v>7.3504663784664617</v>
      </c>
      <c r="AG6791" s="2">
        <v>1</v>
      </c>
      <c r="AH6791" s="2" t="s">
        <v>63</v>
      </c>
      <c r="AI6791" s="2" t="str">
        <f>IFERROR(VLOOKUP(DatosTransformados[[#This Row],[Preferred Contact Method Hidden]],Tabla3[#All],2,FALSE),DatosTransformados[[#This Row],[Preferred Contact Method Hidden]])</f>
        <v>SMS</v>
      </c>
      <c r="AJ6791" s="2" t="str">
        <f>VLOOKUP(DatosTransformados[[#This Row],[Applied Discount Hidden]],Tabla3[#All],2,FALSE)</f>
        <v>Yes</v>
      </c>
      <c r="AK6791" s="2" t="b">
        <v>1</v>
      </c>
    </row>
    <row r="6792" spans="1:37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">
        <v>21</v>
      </c>
      <c r="O679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2" s="5" t="s">
        <v>21</v>
      </c>
      <c r="Q6792" s="5">
        <v>0</v>
      </c>
      <c r="R6792" s="5" t="s">
        <v>21</v>
      </c>
      <c r="S6792" s="5" t="s">
        <v>24</v>
      </c>
      <c r="T6792" s="5" t="s">
        <v>169</v>
      </c>
      <c r="U6792" s="5">
        <v>26</v>
      </c>
      <c r="V6792" s="5" t="str">
        <f>PROPER(DatosTransformados[[#This Row],[Payment Method Hidden]])</f>
        <v>Paper Check</v>
      </c>
      <c r="W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X6792" s="5">
        <v>26</v>
      </c>
      <c r="Y6792" s="5" t="s">
        <v>42</v>
      </c>
      <c r="Z6792" s="5" t="s">
        <v>184</v>
      </c>
      <c r="AA6792" s="5" t="s">
        <v>3748</v>
      </c>
      <c r="AB6792" s="6">
        <f>DATEVALUE(DatosTransformados[[#This Row],[Contact Date Hidden]])</f>
        <v>44240</v>
      </c>
      <c r="AC6792" s="6">
        <v>45234</v>
      </c>
      <c r="AD6792" s="5" t="s">
        <v>44</v>
      </c>
      <c r="AE6792" s="5" t="str">
        <f>VLOOKUP(DatosTransformados[[#This Row],[Customer Segment Hidden]],Tabla3[#All],2,FALSE)</f>
        <v>Medium</v>
      </c>
      <c r="AF6792" s="12">
        <v>24.66252565543995</v>
      </c>
      <c r="AG6792" s="5">
        <v>6</v>
      </c>
      <c r="AH6792" s="5" t="s">
        <v>49</v>
      </c>
      <c r="AI6792" s="5" t="str">
        <f>IFERROR(VLOOKUP(DatosTransformados[[#This Row],[Preferred Contact Method Hidden]],Tabla3[#All],2,FALSE),DatosTransformados[[#This Row],[Preferred Contact Method Hidden]])</f>
        <v>Phone</v>
      </c>
      <c r="AJ6792" s="5" t="str">
        <f>VLOOKUP(DatosTransformados[[#This Row],[Applied Discount Hidden]],Tabla3[#All],2,FALSE)</f>
        <v>No</v>
      </c>
      <c r="AK6792" s="5" t="b">
        <v>0</v>
      </c>
    </row>
    <row r="6793" spans="1:37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">
        <v>21</v>
      </c>
      <c r="O679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3" s="2" t="s">
        <v>33</v>
      </c>
      <c r="Q6793" s="2">
        <v>2</v>
      </c>
      <c r="R6793" s="2" t="s">
        <v>21</v>
      </c>
      <c r="S6793" s="2" t="s">
        <v>52</v>
      </c>
      <c r="T6793" s="2" t="s">
        <v>35</v>
      </c>
      <c r="U6793" s="2">
        <v>7</v>
      </c>
      <c r="V6793" s="2" t="str">
        <f>PROPER(DatosTransformados[[#This Row],[Payment Method Hidden]])</f>
        <v>Direct Debit</v>
      </c>
      <c r="W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X6793" s="2">
        <v>286</v>
      </c>
      <c r="Y6793" s="2"/>
      <c r="Z6793" s="2"/>
      <c r="AA6793" s="2" t="s">
        <v>6957</v>
      </c>
      <c r="AB6793" s="3">
        <f>DATEVALUE(DatosTransformados[[#This Row],[Contact Date Hidden]])</f>
        <v>43880</v>
      </c>
      <c r="AC6793" s="3">
        <v>44281</v>
      </c>
      <c r="AD6793" s="2" t="s">
        <v>28</v>
      </c>
      <c r="AE6793" s="2" t="str">
        <f>VLOOKUP(DatosTransformados[[#This Row],[Customer Segment Hidden]],Tabla3[#All],2,FALSE)</f>
        <v>High</v>
      </c>
      <c r="AF6793" s="11">
        <v>7.34864542695375</v>
      </c>
      <c r="AG6793" s="2">
        <v>6</v>
      </c>
      <c r="AH6793" s="2" t="s">
        <v>29</v>
      </c>
      <c r="AI6793" s="2" t="str">
        <f>IFERROR(VLOOKUP(DatosTransformados[[#This Row],[Preferred Contact Method Hidden]],Tabla3[#All],2,FALSE),DatosTransformados[[#This Row],[Preferred Contact Method Hidden]])</f>
        <v>Email</v>
      </c>
      <c r="AJ6793" s="2" t="str">
        <f>VLOOKUP(DatosTransformados[[#This Row],[Applied Discount Hidden]],Tabla3[#All],2,FALSE)</f>
        <v>Yes</v>
      </c>
      <c r="AK6793" s="2" t="b">
        <v>1</v>
      </c>
    </row>
    <row r="6794" spans="1:37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">
        <v>21</v>
      </c>
      <c r="O679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4" s="5" t="s">
        <v>33</v>
      </c>
      <c r="Q6794" s="5">
        <v>2</v>
      </c>
      <c r="R6794" s="5" t="s">
        <v>21</v>
      </c>
      <c r="S6794" s="5" t="s">
        <v>52</v>
      </c>
      <c r="T6794" s="5" t="s">
        <v>123</v>
      </c>
      <c r="U6794" s="5">
        <v>6</v>
      </c>
      <c r="V6794" s="5" t="str">
        <f>PROPER(DatosTransformados[[#This Row],[Payment Method Hidden]])</f>
        <v>Credit Card</v>
      </c>
      <c r="W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X6794" s="5">
        <v>337</v>
      </c>
      <c r="Y6794" s="5"/>
      <c r="Z6794" s="5"/>
      <c r="AA6794" s="5" t="s">
        <v>5800</v>
      </c>
      <c r="AB6794" s="6">
        <f>DATEVALUE(DatosTransformados[[#This Row],[Contact Date Hidden]])</f>
        <v>44194</v>
      </c>
      <c r="AC6794" s="6">
        <v>44876</v>
      </c>
      <c r="AD6794" s="5" t="s">
        <v>28</v>
      </c>
      <c r="AE6794" s="5" t="str">
        <f>VLOOKUP(DatosTransformados[[#This Row],[Customer Segment Hidden]],Tabla3[#All],2,FALSE)</f>
        <v>High</v>
      </c>
      <c r="AF6794" s="12">
        <v>6.3777119737179166</v>
      </c>
      <c r="AG6794" s="5">
        <v>8</v>
      </c>
      <c r="AH6794" s="5" t="s">
        <v>63</v>
      </c>
      <c r="AI6794" s="5" t="str">
        <f>IFERROR(VLOOKUP(DatosTransformados[[#This Row],[Preferred Contact Method Hidden]],Tabla3[#All],2,FALSE),DatosTransformados[[#This Row],[Preferred Contact Method Hidden]])</f>
        <v>SMS</v>
      </c>
      <c r="AJ6794" s="5" t="str">
        <f>VLOOKUP(DatosTransformados[[#This Row],[Applied Discount Hidden]],Tabla3[#All],2,FALSE)</f>
        <v>Yes</v>
      </c>
      <c r="AK6794" s="5" t="b">
        <v>1</v>
      </c>
    </row>
    <row r="6795" spans="1:37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">
        <v>21</v>
      </c>
      <c r="O679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5" s="2" t="s">
        <v>21</v>
      </c>
      <c r="Q6795" s="2">
        <v>0</v>
      </c>
      <c r="R6795" s="2" t="s">
        <v>21</v>
      </c>
      <c r="S6795" s="2" t="s">
        <v>34</v>
      </c>
      <c r="T6795" s="2" t="s">
        <v>123</v>
      </c>
      <c r="U6795" s="2">
        <v>43</v>
      </c>
      <c r="V6795" s="2" t="str">
        <f>PROPER(DatosTransformados[[#This Row],[Payment Method Hidden]])</f>
        <v>Credit Card</v>
      </c>
      <c r="W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X6795" s="2">
        <v>449</v>
      </c>
      <c r="Y6795" s="2"/>
      <c r="Z6795" s="2"/>
      <c r="AA6795" s="2" t="s">
        <v>683</v>
      </c>
      <c r="AB6795" s="3">
        <f>DATEVALUE(DatosTransformados[[#This Row],[Contact Date Hidden]])</f>
        <v>44311</v>
      </c>
      <c r="AC6795" s="3">
        <v>45282</v>
      </c>
      <c r="AD6795" s="2" t="s">
        <v>28</v>
      </c>
      <c r="AE6795" s="2" t="str">
        <f>VLOOKUP(DatosTransformados[[#This Row],[Customer Segment Hidden]],Tabla3[#All],2,FALSE)</f>
        <v>High</v>
      </c>
      <c r="AF6795" s="11">
        <v>45.07238285455832</v>
      </c>
      <c r="AG6795" s="2">
        <v>9</v>
      </c>
      <c r="AH6795" s="2" t="s">
        <v>29</v>
      </c>
      <c r="AI6795" s="2" t="str">
        <f>IFERROR(VLOOKUP(DatosTransformados[[#This Row],[Preferred Contact Method Hidden]],Tabla3[#All],2,FALSE),DatosTransformados[[#This Row],[Preferred Contact Method Hidden]])</f>
        <v>Email</v>
      </c>
      <c r="AJ6795" s="2" t="str">
        <f>VLOOKUP(DatosTransformados[[#This Row],[Applied Discount Hidden]],Tabla3[#All],2,FALSE)</f>
        <v>No</v>
      </c>
      <c r="AK6795" s="2" t="b">
        <v>0</v>
      </c>
    </row>
    <row r="6796" spans="1:37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">
        <v>21</v>
      </c>
      <c r="O679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6" s="5" t="s">
        <v>21</v>
      </c>
      <c r="Q6796" s="5">
        <v>0</v>
      </c>
      <c r="R6796" s="5" t="s">
        <v>21</v>
      </c>
      <c r="S6796" s="5" t="s">
        <v>24</v>
      </c>
      <c r="T6796" s="5" t="s">
        <v>35</v>
      </c>
      <c r="U6796" s="5">
        <v>47</v>
      </c>
      <c r="V6796" s="5" t="str">
        <f>PROPER(DatosTransformados[[#This Row],[Payment Method Hidden]])</f>
        <v>Direct Debit</v>
      </c>
      <c r="W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X6796" s="5">
        <v>47</v>
      </c>
      <c r="Y6796" s="5" t="s">
        <v>42</v>
      </c>
      <c r="Z6796" s="5" t="s">
        <v>213</v>
      </c>
      <c r="AA6796" s="5" t="s">
        <v>1241</v>
      </c>
      <c r="AB6796" s="6">
        <f>DATEVALUE(DatosTransformados[[#This Row],[Contact Date Hidden]])</f>
        <v>45075</v>
      </c>
      <c r="AC6796" s="6">
        <v>44434</v>
      </c>
      <c r="AD6796" s="5" t="s">
        <v>38</v>
      </c>
      <c r="AE6796" s="5" t="str">
        <f>VLOOKUP(DatosTransformados[[#This Row],[Customer Segment Hidden]],Tabla3[#All],2,FALSE)</f>
        <v>Low</v>
      </c>
      <c r="AF6796" s="12">
        <v>42.260211068435133</v>
      </c>
      <c r="AG6796" s="5">
        <v>7</v>
      </c>
      <c r="AH6796" s="5" t="s">
        <v>63</v>
      </c>
      <c r="AI6796" s="5" t="str">
        <f>IFERROR(VLOOKUP(DatosTransformados[[#This Row],[Preferred Contact Method Hidden]],Tabla3[#All],2,FALSE),DatosTransformados[[#This Row],[Preferred Contact Method Hidden]])</f>
        <v>SMS</v>
      </c>
      <c r="AJ6796" s="5" t="str">
        <f>VLOOKUP(DatosTransformados[[#This Row],[Applied Discount Hidden]],Tabla3[#All],2,FALSE)</f>
        <v>No</v>
      </c>
      <c r="AK6796" s="5" t="b">
        <v>0</v>
      </c>
    </row>
    <row r="6797" spans="1:37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">
        <v>21</v>
      </c>
      <c r="O679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7" s="2" t="s">
        <v>21</v>
      </c>
      <c r="Q6797" s="2">
        <v>0</v>
      </c>
      <c r="R6797" s="2" t="s">
        <v>21</v>
      </c>
      <c r="S6797" s="2" t="s">
        <v>34</v>
      </c>
      <c r="T6797" s="2" t="s">
        <v>25</v>
      </c>
      <c r="U6797" s="2">
        <v>16</v>
      </c>
      <c r="V6797" s="2" t="str">
        <f>PROPER(DatosTransformados[[#This Row],[Payment Method Hidden]])</f>
        <v>Credit Card</v>
      </c>
      <c r="W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X6797" s="2">
        <v>706</v>
      </c>
      <c r="Y6797" s="2"/>
      <c r="Z6797" s="2"/>
      <c r="AA6797" s="2" t="s">
        <v>8060</v>
      </c>
      <c r="AB6797" s="3">
        <f>DATEVALUE(DatosTransformados[[#This Row],[Contact Date Hidden]])</f>
        <v>44165</v>
      </c>
      <c r="AC6797" s="3">
        <v>45281</v>
      </c>
      <c r="AD6797" s="2" t="s">
        <v>28</v>
      </c>
      <c r="AE6797" s="2" t="str">
        <f>VLOOKUP(DatosTransformados[[#This Row],[Customer Segment Hidden]],Tabla3[#All],2,FALSE)</f>
        <v>High</v>
      </c>
      <c r="AF6797" s="11">
        <v>18.208791421710689</v>
      </c>
      <c r="AG6797" s="2">
        <v>5</v>
      </c>
      <c r="AH6797" s="2" t="s">
        <v>63</v>
      </c>
      <c r="AI6797" s="2" t="str">
        <f>IFERROR(VLOOKUP(DatosTransformados[[#This Row],[Preferred Contact Method Hidden]],Tabla3[#All],2,FALSE),DatosTransformados[[#This Row],[Preferred Contact Method Hidden]])</f>
        <v>SMS</v>
      </c>
      <c r="AJ6797" s="2" t="str">
        <f>VLOOKUP(DatosTransformados[[#This Row],[Applied Discount Hidden]],Tabla3[#All],2,FALSE)</f>
        <v>No</v>
      </c>
      <c r="AK6797" s="2" t="b">
        <v>0</v>
      </c>
    </row>
    <row r="6798" spans="1:37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">
        <v>21</v>
      </c>
      <c r="O679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8" s="2" t="s">
        <v>33</v>
      </c>
      <c r="Q6798" s="2">
        <v>4</v>
      </c>
      <c r="R6798" s="2" t="s">
        <v>33</v>
      </c>
      <c r="S6798" s="2" t="s">
        <v>52</v>
      </c>
      <c r="T6798" s="2" t="s">
        <v>123</v>
      </c>
      <c r="U6798" s="2">
        <v>54</v>
      </c>
      <c r="V6798" s="2" t="str">
        <f>PROPER(DatosTransformados[[#This Row],[Payment Method Hidden]])</f>
        <v>Credit Card</v>
      </c>
      <c r="W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X6798" s="2">
        <v>3416</v>
      </c>
      <c r="Y6798" s="2"/>
      <c r="Z6798" s="2"/>
      <c r="AA6798" s="2" t="s">
        <v>328</v>
      </c>
      <c r="AB6798" s="3">
        <f>DATEVALUE(DatosTransformados[[#This Row],[Contact Date Hidden]])</f>
        <v>44179</v>
      </c>
      <c r="AC6798" s="3">
        <v>43923</v>
      </c>
      <c r="AD6798" s="2" t="s">
        <v>44</v>
      </c>
      <c r="AE6798" s="2" t="str">
        <f>VLOOKUP(DatosTransformados[[#This Row],[Customer Segment Hidden]],Tabla3[#All],2,FALSE)</f>
        <v>Medium</v>
      </c>
      <c r="AF6798" s="11">
        <v>48.696567473953507</v>
      </c>
      <c r="AG6798" s="2">
        <v>7</v>
      </c>
      <c r="AH6798" s="2" t="s">
        <v>49</v>
      </c>
      <c r="AI6798" s="2" t="str">
        <f>IFERROR(VLOOKUP(DatosTransformados[[#This Row],[Preferred Contact Method Hidden]],Tabla3[#All],2,FALSE),DatosTransformados[[#This Row],[Preferred Contact Method Hidden]])</f>
        <v>Phone</v>
      </c>
      <c r="AJ6798" s="2" t="str">
        <f>VLOOKUP(DatosTransformados[[#This Row],[Applied Discount Hidden]],Tabla3[#All],2,FALSE)</f>
        <v>No</v>
      </c>
      <c r="AK6798" s="2" t="b">
        <v>0</v>
      </c>
    </row>
    <row r="6799" spans="1:37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">
        <v>21</v>
      </c>
      <c r="O679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799" s="5" t="s">
        <v>21</v>
      </c>
      <c r="Q6799" s="5">
        <v>0</v>
      </c>
      <c r="R6799" s="5" t="s">
        <v>21</v>
      </c>
      <c r="S6799" s="5" t="s">
        <v>52</v>
      </c>
      <c r="T6799" s="5" t="s">
        <v>207</v>
      </c>
      <c r="U6799" s="5">
        <v>35</v>
      </c>
      <c r="V6799" s="5" t="str">
        <f>PROPER(DatosTransformados[[#This Row],[Payment Method Hidden]])</f>
        <v>Paper Check</v>
      </c>
      <c r="W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X6799" s="5">
        <v>2231</v>
      </c>
      <c r="Y6799" s="5"/>
      <c r="Z6799" s="5"/>
      <c r="AA6799" s="5" t="s">
        <v>9402</v>
      </c>
      <c r="AB6799" s="6">
        <f>DATEVALUE(DatosTransformados[[#This Row],[Contact Date Hidden]])</f>
        <v>43891</v>
      </c>
      <c r="AC6799" s="6">
        <v>43975</v>
      </c>
      <c r="AD6799" s="5" t="s">
        <v>38</v>
      </c>
      <c r="AE6799" s="5" t="str">
        <f>VLOOKUP(DatosTransformados[[#This Row],[Customer Segment Hidden]],Tabla3[#All],2,FALSE)</f>
        <v>Low</v>
      </c>
      <c r="AF6799" s="12">
        <v>33.235777419335257</v>
      </c>
      <c r="AG6799" s="5">
        <v>0</v>
      </c>
      <c r="AH6799" s="5" t="s">
        <v>63</v>
      </c>
      <c r="AI6799" s="5" t="str">
        <f>IFERROR(VLOOKUP(DatosTransformados[[#This Row],[Preferred Contact Method Hidden]],Tabla3[#All],2,FALSE),DatosTransformados[[#This Row],[Preferred Contact Method Hidden]])</f>
        <v>SMS</v>
      </c>
      <c r="AJ6799" s="5" t="str">
        <f>VLOOKUP(DatosTransformados[[#This Row],[Applied Discount Hidden]],Tabla3[#All],2,FALSE)</f>
        <v>Yes</v>
      </c>
      <c r="AK6799" s="5" t="b">
        <v>1</v>
      </c>
    </row>
    <row r="6800" spans="1:37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">
        <v>21</v>
      </c>
      <c r="O680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0" s="2" t="s">
        <v>21</v>
      </c>
      <c r="Q6800" s="2">
        <v>0</v>
      </c>
      <c r="R6800" s="2" t="s">
        <v>33</v>
      </c>
      <c r="S6800" s="2" t="s">
        <v>24</v>
      </c>
      <c r="T6800" s="2" t="s">
        <v>35</v>
      </c>
      <c r="U6800" s="2">
        <v>33</v>
      </c>
      <c r="V6800" s="2" t="str">
        <f>PROPER(DatosTransformados[[#This Row],[Payment Method Hidden]])</f>
        <v>Direct Debit</v>
      </c>
      <c r="W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X6800" s="2">
        <v>642</v>
      </c>
      <c r="Y6800" s="2"/>
      <c r="Z6800" s="2"/>
      <c r="AA6800" s="2" t="s">
        <v>841</v>
      </c>
      <c r="AB6800" s="3">
        <f>DATEVALUE(DatosTransformados[[#This Row],[Contact Date Hidden]])</f>
        <v>44278</v>
      </c>
      <c r="AC6800" s="3">
        <v>44618</v>
      </c>
      <c r="AD6800" s="2" t="s">
        <v>44</v>
      </c>
      <c r="AE6800" s="2" t="str">
        <f>VLOOKUP(DatosTransformados[[#This Row],[Customer Segment Hidden]],Tabla3[#All],2,FALSE)</f>
        <v>Medium</v>
      </c>
      <c r="AF6800" s="11">
        <v>28.734654566211109</v>
      </c>
      <c r="AG6800" s="2">
        <v>7</v>
      </c>
      <c r="AH6800" s="2" t="s">
        <v>49</v>
      </c>
      <c r="AI6800" s="2" t="str">
        <f>IFERROR(VLOOKUP(DatosTransformados[[#This Row],[Preferred Contact Method Hidden]],Tabla3[#All],2,FALSE),DatosTransformados[[#This Row],[Preferred Contact Method Hidden]])</f>
        <v>Phone</v>
      </c>
      <c r="AJ6800" s="2" t="str">
        <f>VLOOKUP(DatosTransformados[[#This Row],[Applied Discount Hidden]],Tabla3[#All],2,FALSE)</f>
        <v>No</v>
      </c>
      <c r="AK6800" s="2" t="b">
        <v>0</v>
      </c>
    </row>
    <row r="6801" spans="1:37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">
        <v>21</v>
      </c>
      <c r="O680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1" s="5" t="s">
        <v>21</v>
      </c>
      <c r="Q6801" s="5">
        <v>0</v>
      </c>
      <c r="R6801" s="5" t="s">
        <v>21</v>
      </c>
      <c r="S6801" s="5" t="s">
        <v>34</v>
      </c>
      <c r="T6801" s="5" t="s">
        <v>25</v>
      </c>
      <c r="U6801" s="5">
        <v>8</v>
      </c>
      <c r="V6801" s="5" t="str">
        <f>PROPER(DatosTransformados[[#This Row],[Payment Method Hidden]])</f>
        <v>Credit Card</v>
      </c>
      <c r="W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801" s="5">
        <v>229</v>
      </c>
      <c r="Y6801" s="5"/>
      <c r="Z6801" s="5"/>
      <c r="AA6801" s="5" t="s">
        <v>1372</v>
      </c>
      <c r="AB6801" s="6">
        <f>DATEVALUE(DatosTransformados[[#This Row],[Contact Date Hidden]])</f>
        <v>44567</v>
      </c>
      <c r="AC6801" s="6">
        <v>44040</v>
      </c>
      <c r="AD6801" s="5" t="s">
        <v>44</v>
      </c>
      <c r="AE6801" s="5" t="str">
        <f>VLOOKUP(DatosTransformados[[#This Row],[Customer Segment Hidden]],Tabla3[#All],2,FALSE)</f>
        <v>Medium</v>
      </c>
      <c r="AF6801" s="12">
        <v>6.9899380442668084</v>
      </c>
      <c r="AG6801" s="5">
        <v>2</v>
      </c>
      <c r="AH6801" s="5" t="s">
        <v>29</v>
      </c>
      <c r="AI6801" s="5" t="str">
        <f>IFERROR(VLOOKUP(DatosTransformados[[#This Row],[Preferred Contact Method Hidden]],Tabla3[#All],2,FALSE),DatosTransformados[[#This Row],[Preferred Contact Method Hidden]])</f>
        <v>Email</v>
      </c>
      <c r="AJ6801" s="5" t="str">
        <f>VLOOKUP(DatosTransformados[[#This Row],[Applied Discount Hidden]],Tabla3[#All],2,FALSE)</f>
        <v>No</v>
      </c>
      <c r="AK6801" s="5" t="b">
        <v>0</v>
      </c>
    </row>
    <row r="6802" spans="1:37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">
        <v>21</v>
      </c>
      <c r="O680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2" s="2" t="s">
        <v>21</v>
      </c>
      <c r="Q6802" s="2">
        <v>0</v>
      </c>
      <c r="R6802" s="2" t="s">
        <v>21</v>
      </c>
      <c r="S6802" s="2" t="s">
        <v>24</v>
      </c>
      <c r="T6802" s="2" t="s">
        <v>123</v>
      </c>
      <c r="U6802" s="2">
        <v>36</v>
      </c>
      <c r="V6802" s="2" t="str">
        <f>PROPER(DatosTransformados[[#This Row],[Payment Method Hidden]])</f>
        <v>Credit Card</v>
      </c>
      <c r="W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X6802" s="2">
        <v>1985</v>
      </c>
      <c r="Y6802" s="2"/>
      <c r="Z6802" s="2"/>
      <c r="AA6802" s="2" t="s">
        <v>2094</v>
      </c>
      <c r="AB6802" s="3">
        <f>DATEVALUE(DatosTransformados[[#This Row],[Contact Date Hidden]])</f>
        <v>45089</v>
      </c>
      <c r="AC6802" s="3">
        <v>45149</v>
      </c>
      <c r="AD6802" s="2" t="s">
        <v>28</v>
      </c>
      <c r="AE6802" s="2" t="str">
        <f>VLOOKUP(DatosTransformados[[#This Row],[Customer Segment Hidden]],Tabla3[#All],2,FALSE)</f>
        <v>High</v>
      </c>
      <c r="AF6802" s="11">
        <v>34.318509673972343</v>
      </c>
      <c r="AG6802" s="2">
        <v>1</v>
      </c>
      <c r="AH6802" s="2" t="s">
        <v>29</v>
      </c>
      <c r="AI6802" s="2" t="str">
        <f>IFERROR(VLOOKUP(DatosTransformados[[#This Row],[Preferred Contact Method Hidden]],Tabla3[#All],2,FALSE),DatosTransformados[[#This Row],[Preferred Contact Method Hidden]])</f>
        <v>Email</v>
      </c>
      <c r="AJ6802" s="2" t="str">
        <f>VLOOKUP(DatosTransformados[[#This Row],[Applied Discount Hidden]],Tabla3[#All],2,FALSE)</f>
        <v>No</v>
      </c>
      <c r="AK6802" s="2" t="b">
        <v>0</v>
      </c>
    </row>
    <row r="6803" spans="1:37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">
        <v>21</v>
      </c>
      <c r="O680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3" s="5" t="s">
        <v>21</v>
      </c>
      <c r="Q6803" s="5">
        <v>0</v>
      </c>
      <c r="R6803" s="5" t="s">
        <v>21</v>
      </c>
      <c r="S6803" s="5" t="s">
        <v>52</v>
      </c>
      <c r="T6803" s="5" t="s">
        <v>117</v>
      </c>
      <c r="U6803" s="5">
        <v>9</v>
      </c>
      <c r="V6803" s="5" t="str">
        <f>PROPER(DatosTransformados[[#This Row],[Payment Method Hidden]])</f>
        <v>Direct Debit</v>
      </c>
      <c r="W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803" s="5">
        <v>636</v>
      </c>
      <c r="Y6803" s="5"/>
      <c r="Z6803" s="5"/>
      <c r="AA6803" s="5" t="s">
        <v>4604</v>
      </c>
      <c r="AB6803" s="6">
        <f>DATEVALUE(DatosTransformados[[#This Row],[Contact Date Hidden]])</f>
        <v>43955</v>
      </c>
      <c r="AC6803" s="6">
        <v>45202</v>
      </c>
      <c r="AD6803" s="5" t="s">
        <v>38</v>
      </c>
      <c r="AE6803" s="5" t="str">
        <f>VLOOKUP(DatosTransformados[[#This Row],[Customer Segment Hidden]],Tabla3[#All],2,FALSE)</f>
        <v>Low</v>
      </c>
      <c r="AF6803" s="12">
        <v>7.7173708159631174</v>
      </c>
      <c r="AG6803" s="5">
        <v>2</v>
      </c>
      <c r="AH6803" s="5" t="s">
        <v>49</v>
      </c>
      <c r="AI6803" s="5" t="str">
        <f>IFERROR(VLOOKUP(DatosTransformados[[#This Row],[Preferred Contact Method Hidden]],Tabla3[#All],2,FALSE),DatosTransformados[[#This Row],[Preferred Contact Method Hidden]])</f>
        <v>Phone</v>
      </c>
      <c r="AJ6803" s="5" t="str">
        <f>VLOOKUP(DatosTransformados[[#This Row],[Applied Discount Hidden]],Tabla3[#All],2,FALSE)</f>
        <v>Yes</v>
      </c>
      <c r="AK6803" s="5" t="b">
        <v>1</v>
      </c>
    </row>
    <row r="6804" spans="1:37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">
        <v>21</v>
      </c>
      <c r="O680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4" s="2" t="s">
        <v>33</v>
      </c>
      <c r="Q6804" s="2">
        <v>5</v>
      </c>
      <c r="R6804" s="2" t="s">
        <v>21</v>
      </c>
      <c r="S6804" s="2" t="s">
        <v>52</v>
      </c>
      <c r="T6804" s="2" t="s">
        <v>207</v>
      </c>
      <c r="U6804" s="2">
        <v>11</v>
      </c>
      <c r="V6804" s="2" t="str">
        <f>PROPER(DatosTransformados[[#This Row],[Payment Method Hidden]])</f>
        <v>Paper Check</v>
      </c>
      <c r="W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X6804" s="2">
        <v>711</v>
      </c>
      <c r="Y6804" s="2"/>
      <c r="Z6804" s="2"/>
      <c r="AA6804" s="2" t="s">
        <v>1554</v>
      </c>
      <c r="AB6804" s="3">
        <f>DATEVALUE(DatosTransformados[[#This Row],[Contact Date Hidden]])</f>
        <v>44608</v>
      </c>
      <c r="AC6804" s="3">
        <v>44602</v>
      </c>
      <c r="AD6804" s="2" t="s">
        <v>28</v>
      </c>
      <c r="AE6804" s="2" t="str">
        <f>VLOOKUP(DatosTransformados[[#This Row],[Customer Segment Hidden]],Tabla3[#All],2,FALSE)</f>
        <v>High</v>
      </c>
      <c r="AF6804" s="11">
        <v>9.6471608498463688</v>
      </c>
      <c r="AG6804" s="2">
        <v>9</v>
      </c>
      <c r="AH6804" s="2" t="s">
        <v>63</v>
      </c>
      <c r="AI6804" s="2" t="str">
        <f>IFERROR(VLOOKUP(DatosTransformados[[#This Row],[Preferred Contact Method Hidden]],Tabla3[#All],2,FALSE),DatosTransformados[[#This Row],[Preferred Contact Method Hidden]])</f>
        <v>SMS</v>
      </c>
      <c r="AJ6804" s="2" t="str">
        <f>VLOOKUP(DatosTransformados[[#This Row],[Applied Discount Hidden]],Tabla3[#All],2,FALSE)</f>
        <v>Yes</v>
      </c>
      <c r="AK6804" s="2" t="b">
        <v>1</v>
      </c>
    </row>
    <row r="6805" spans="1:37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">
        <v>21</v>
      </c>
      <c r="O680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5" s="2" t="s">
        <v>33</v>
      </c>
      <c r="Q6805" s="2">
        <v>4</v>
      </c>
      <c r="R6805" s="2" t="s">
        <v>21</v>
      </c>
      <c r="S6805" s="2" t="s">
        <v>24</v>
      </c>
      <c r="T6805" s="2" t="s">
        <v>35</v>
      </c>
      <c r="U6805" s="2">
        <v>28</v>
      </c>
      <c r="V6805" s="2" t="str">
        <f>PROPER(DatosTransformados[[#This Row],[Payment Method Hidden]])</f>
        <v>Direct Debit</v>
      </c>
      <c r="W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805" s="2">
        <v>62</v>
      </c>
      <c r="Y6805" s="2"/>
      <c r="Z6805" s="2"/>
      <c r="AA6805" s="2" t="s">
        <v>7233</v>
      </c>
      <c r="AB6805" s="3">
        <f>DATEVALUE(DatosTransformados[[#This Row],[Contact Date Hidden]])</f>
        <v>44488</v>
      </c>
      <c r="AC6805" s="3">
        <v>44752</v>
      </c>
      <c r="AD6805" s="2" t="s">
        <v>28</v>
      </c>
      <c r="AE6805" s="2" t="str">
        <f>VLOOKUP(DatosTransformados[[#This Row],[Customer Segment Hidden]],Tabla3[#All],2,FALSE)</f>
        <v>High</v>
      </c>
      <c r="AF6805" s="11">
        <v>31.85514939711117</v>
      </c>
      <c r="AG6805" s="2">
        <v>8</v>
      </c>
      <c r="AH6805" s="2" t="s">
        <v>63</v>
      </c>
      <c r="AI6805" s="2" t="str">
        <f>IFERROR(VLOOKUP(DatosTransformados[[#This Row],[Preferred Contact Method Hidden]],Tabla3[#All],2,FALSE),DatosTransformados[[#This Row],[Preferred Contact Method Hidden]])</f>
        <v>SMS</v>
      </c>
      <c r="AJ6805" s="2" t="str">
        <f>VLOOKUP(DatosTransformados[[#This Row],[Applied Discount Hidden]],Tabla3[#All],2,FALSE)</f>
        <v>No</v>
      </c>
      <c r="AK6805" s="2" t="b">
        <v>0</v>
      </c>
    </row>
    <row r="6806" spans="1:37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">
        <v>33</v>
      </c>
      <c r="O680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6" s="5" t="s">
        <v>21</v>
      </c>
      <c r="Q6806" s="5">
        <v>0</v>
      </c>
      <c r="R6806" s="5" t="s">
        <v>21</v>
      </c>
      <c r="S6806" s="5" t="s">
        <v>24</v>
      </c>
      <c r="T6806" s="5" t="s">
        <v>123</v>
      </c>
      <c r="U6806" s="5">
        <v>38</v>
      </c>
      <c r="V6806" s="5" t="str">
        <f>PROPER(DatosTransformados[[#This Row],[Payment Method Hidden]])</f>
        <v>Credit Card</v>
      </c>
      <c r="W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X6806" s="5">
        <v>2625</v>
      </c>
      <c r="Y6806" s="5" t="s">
        <v>134</v>
      </c>
      <c r="Z6806" s="5" t="s">
        <v>403</v>
      </c>
      <c r="AA6806" s="5" t="s">
        <v>9410</v>
      </c>
      <c r="AB6806" s="6">
        <f>DATEVALUE(DatosTransformados[[#This Row],[Contact Date Hidden]])</f>
        <v>44654</v>
      </c>
      <c r="AC6806" s="6">
        <v>44800</v>
      </c>
      <c r="AD6806" s="5" t="s">
        <v>38</v>
      </c>
      <c r="AE6806" s="5" t="str">
        <f>VLOOKUP(DatosTransformados[[#This Row],[Customer Segment Hidden]],Tabla3[#All],2,FALSE)</f>
        <v>Low</v>
      </c>
      <c r="AF6806" s="12">
        <v>31.452446686904601</v>
      </c>
      <c r="AG6806" s="5">
        <v>5</v>
      </c>
      <c r="AH6806" s="5" t="s">
        <v>29</v>
      </c>
      <c r="AI6806" s="5" t="str">
        <f>IFERROR(VLOOKUP(DatosTransformados[[#This Row],[Preferred Contact Method Hidden]],Tabla3[#All],2,FALSE),DatosTransformados[[#This Row],[Preferred Contact Method Hidden]])</f>
        <v>Email</v>
      </c>
      <c r="AJ6806" s="5" t="str">
        <f>VLOOKUP(DatosTransformados[[#This Row],[Applied Discount Hidden]],Tabla3[#All],2,FALSE)</f>
        <v>Yes</v>
      </c>
      <c r="AK6806" s="5" t="b">
        <v>1</v>
      </c>
    </row>
    <row r="6807" spans="1:37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">
        <v>21</v>
      </c>
      <c r="O680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7" s="2" t="s">
        <v>33</v>
      </c>
      <c r="Q6807" s="2">
        <v>2</v>
      </c>
      <c r="R6807" s="2" t="s">
        <v>21</v>
      </c>
      <c r="S6807" s="2" t="s">
        <v>52</v>
      </c>
      <c r="T6807" s="2" t="s">
        <v>25</v>
      </c>
      <c r="U6807" s="2">
        <v>49</v>
      </c>
      <c r="V6807" s="2" t="str">
        <f>PROPER(DatosTransformados[[#This Row],[Payment Method Hidden]])</f>
        <v>Credit Card</v>
      </c>
      <c r="W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807" s="2">
        <v>1879</v>
      </c>
      <c r="Y6807" s="2"/>
      <c r="Z6807" s="2"/>
      <c r="AA6807" s="2" t="s">
        <v>3143</v>
      </c>
      <c r="AB6807" s="3">
        <f>DATEVALUE(DatosTransformados[[#This Row],[Contact Date Hidden]])</f>
        <v>44971</v>
      </c>
      <c r="AC6807" s="3">
        <v>43950</v>
      </c>
      <c r="AD6807" s="2" t="s">
        <v>44</v>
      </c>
      <c r="AE6807" s="2" t="str">
        <f>VLOOKUP(DatosTransformados[[#This Row],[Customer Segment Hidden]],Tabla3[#All],2,FALSE)</f>
        <v>Medium</v>
      </c>
      <c r="AF6807" s="11">
        <v>49.971043651200631</v>
      </c>
      <c r="AG6807" s="2">
        <v>9</v>
      </c>
      <c r="AH6807" s="2" t="s">
        <v>63</v>
      </c>
      <c r="AI6807" s="2" t="str">
        <f>IFERROR(VLOOKUP(DatosTransformados[[#This Row],[Preferred Contact Method Hidden]],Tabla3[#All],2,FALSE),DatosTransformados[[#This Row],[Preferred Contact Method Hidden]])</f>
        <v>SMS</v>
      </c>
      <c r="AJ6807" s="2" t="str">
        <f>VLOOKUP(DatosTransformados[[#This Row],[Applied Discount Hidden]],Tabla3[#All],2,FALSE)</f>
        <v>Yes</v>
      </c>
      <c r="AK6807" s="2" t="b">
        <v>1</v>
      </c>
    </row>
    <row r="6808" spans="1:37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">
        <v>33</v>
      </c>
      <c r="O680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8" s="2" t="s">
        <v>21</v>
      </c>
      <c r="Q6808" s="2">
        <v>0</v>
      </c>
      <c r="R6808" s="2" t="s">
        <v>21</v>
      </c>
      <c r="S6808" s="2" t="s">
        <v>24</v>
      </c>
      <c r="T6808" s="2" t="s">
        <v>169</v>
      </c>
      <c r="U6808" s="2">
        <v>44</v>
      </c>
      <c r="V6808" s="2" t="str">
        <f>PROPER(DatosTransformados[[#This Row],[Payment Method Hidden]])</f>
        <v>Paper Check</v>
      </c>
      <c r="W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X6808" s="2">
        <v>44</v>
      </c>
      <c r="Y6808" s="2" t="s">
        <v>42</v>
      </c>
      <c r="Z6808" s="2" t="s">
        <v>213</v>
      </c>
      <c r="AA6808" s="2" t="s">
        <v>2082</v>
      </c>
      <c r="AB6808" s="3">
        <f>DATEVALUE(DatosTransformados[[#This Row],[Contact Date Hidden]])</f>
        <v>43858</v>
      </c>
      <c r="AC6808" s="3">
        <v>44589</v>
      </c>
      <c r="AD6808" s="2" t="s">
        <v>28</v>
      </c>
      <c r="AE6808" s="2" t="str">
        <f>VLOOKUP(DatosTransformados[[#This Row],[Customer Segment Hidden]],Tabla3[#All],2,FALSE)</f>
        <v>High</v>
      </c>
      <c r="AF6808" s="11">
        <v>39.299328947682383</v>
      </c>
      <c r="AG6808" s="2">
        <v>1</v>
      </c>
      <c r="AH6808" s="2" t="s">
        <v>49</v>
      </c>
      <c r="AI6808" s="2" t="str">
        <f>IFERROR(VLOOKUP(DatosTransformados[[#This Row],[Preferred Contact Method Hidden]],Tabla3[#All],2,FALSE),DatosTransformados[[#This Row],[Preferred Contact Method Hidden]])</f>
        <v>Phone</v>
      </c>
      <c r="AJ6808" s="2" t="str">
        <f>VLOOKUP(DatosTransformados[[#This Row],[Applied Discount Hidden]],Tabla3[#All],2,FALSE)</f>
        <v>Yes</v>
      </c>
      <c r="AK6808" s="2" t="b">
        <v>1</v>
      </c>
    </row>
    <row r="6809" spans="1:37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">
        <v>21</v>
      </c>
      <c r="O680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09" s="5" t="s">
        <v>33</v>
      </c>
      <c r="Q6809" s="5">
        <v>4</v>
      </c>
      <c r="R6809" s="5" t="s">
        <v>21</v>
      </c>
      <c r="S6809" s="5" t="s">
        <v>52</v>
      </c>
      <c r="T6809" s="5" t="s">
        <v>25</v>
      </c>
      <c r="U6809" s="5">
        <v>13</v>
      </c>
      <c r="V6809" s="5" t="str">
        <f>PROPER(DatosTransformados[[#This Row],[Payment Method Hidden]])</f>
        <v>Credit Card</v>
      </c>
      <c r="W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809" s="5">
        <v>887</v>
      </c>
      <c r="Y6809" s="5"/>
      <c r="Z6809" s="5"/>
      <c r="AA6809" s="5" t="s">
        <v>9414</v>
      </c>
      <c r="AB6809" s="6">
        <f>DATEVALUE(DatosTransformados[[#This Row],[Contact Date Hidden]])</f>
        <v>44069</v>
      </c>
      <c r="AC6809" s="6">
        <v>44968</v>
      </c>
      <c r="AD6809" s="5" t="s">
        <v>44</v>
      </c>
      <c r="AE6809" s="5" t="str">
        <f>VLOOKUP(DatosTransformados[[#This Row],[Customer Segment Hidden]],Tabla3[#All],2,FALSE)</f>
        <v>Medium</v>
      </c>
      <c r="AF6809" s="12">
        <v>11.070472219283481</v>
      </c>
      <c r="AG6809" s="5">
        <v>2</v>
      </c>
      <c r="AH6809" s="5" t="s">
        <v>49</v>
      </c>
      <c r="AI6809" s="5" t="str">
        <f>IFERROR(VLOOKUP(DatosTransformados[[#This Row],[Preferred Contact Method Hidden]],Tabla3[#All],2,FALSE),DatosTransformados[[#This Row],[Preferred Contact Method Hidden]])</f>
        <v>Phone</v>
      </c>
      <c r="AJ6809" s="5" t="str">
        <f>VLOOKUP(DatosTransformados[[#This Row],[Applied Discount Hidden]],Tabla3[#All],2,FALSE)</f>
        <v>No</v>
      </c>
      <c r="AK6809" s="5" t="b">
        <v>0</v>
      </c>
    </row>
    <row r="6810" spans="1:37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">
        <v>33</v>
      </c>
      <c r="O681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0" s="2" t="s">
        <v>21</v>
      </c>
      <c r="Q6810" s="2">
        <v>0</v>
      </c>
      <c r="R6810" s="2" t="s">
        <v>21</v>
      </c>
      <c r="S6810" s="2" t="s">
        <v>24</v>
      </c>
      <c r="T6810" s="2" t="s">
        <v>117</v>
      </c>
      <c r="U6810" s="2">
        <v>49</v>
      </c>
      <c r="V6810" s="2" t="str">
        <f>PROPER(DatosTransformados[[#This Row],[Payment Method Hidden]])</f>
        <v>Direct Debit</v>
      </c>
      <c r="W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X6810" s="2">
        <v>1375</v>
      </c>
      <c r="Y6810" s="2"/>
      <c r="Z6810" s="2"/>
      <c r="AA6810" s="2" t="s">
        <v>3519</v>
      </c>
      <c r="AB6810" s="3">
        <f>DATEVALUE(DatosTransformados[[#This Row],[Contact Date Hidden]])</f>
        <v>45139</v>
      </c>
      <c r="AC6810" s="3">
        <v>44266</v>
      </c>
      <c r="AD6810" s="2" t="s">
        <v>44</v>
      </c>
      <c r="AE6810" s="2" t="str">
        <f>VLOOKUP(DatosTransformados[[#This Row],[Customer Segment Hidden]],Tabla3[#All],2,FALSE)</f>
        <v>Medium</v>
      </c>
      <c r="AF6810" s="11">
        <v>40.083579901516487</v>
      </c>
      <c r="AG6810" s="2">
        <v>5</v>
      </c>
      <c r="AH6810" s="2" t="s">
        <v>29</v>
      </c>
      <c r="AI6810" s="2" t="str">
        <f>IFERROR(VLOOKUP(DatosTransformados[[#This Row],[Preferred Contact Method Hidden]],Tabla3[#All],2,FALSE),DatosTransformados[[#This Row],[Preferred Contact Method Hidden]])</f>
        <v>Email</v>
      </c>
      <c r="AJ6810" s="2" t="str">
        <f>VLOOKUP(DatosTransformados[[#This Row],[Applied Discount Hidden]],Tabla3[#All],2,FALSE)</f>
        <v>Yes</v>
      </c>
      <c r="AK6810" s="2" t="b">
        <v>1</v>
      </c>
    </row>
    <row r="6811" spans="1:37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">
        <v>21</v>
      </c>
      <c r="O681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1" s="2" t="s">
        <v>21</v>
      </c>
      <c r="Q6811" s="2">
        <v>0</v>
      </c>
      <c r="R6811" s="2" t="s">
        <v>21</v>
      </c>
      <c r="S6811" s="2" t="s">
        <v>24</v>
      </c>
      <c r="T6811" s="2" t="s">
        <v>25</v>
      </c>
      <c r="U6811" s="2">
        <v>9</v>
      </c>
      <c r="V6811" s="2" t="str">
        <f>PROPER(DatosTransformados[[#This Row],[Payment Method Hidden]])</f>
        <v>Credit Card</v>
      </c>
      <c r="W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811" s="2">
        <v>66</v>
      </c>
      <c r="Y6811" s="2"/>
      <c r="Z6811" s="2"/>
      <c r="AA6811" s="2" t="s">
        <v>2965</v>
      </c>
      <c r="AB6811" s="3">
        <f>DATEVALUE(DatosTransformados[[#This Row],[Contact Date Hidden]])</f>
        <v>44601</v>
      </c>
      <c r="AC6811" s="3">
        <v>45162</v>
      </c>
      <c r="AD6811" s="2" t="s">
        <v>38</v>
      </c>
      <c r="AE6811" s="2" t="str">
        <f>VLOOKUP(DatosTransformados[[#This Row],[Customer Segment Hidden]],Tabla3[#All],2,FALSE)</f>
        <v>Low</v>
      </c>
      <c r="AF6811" s="11">
        <v>9.9860977820172998</v>
      </c>
      <c r="AG6811" s="2">
        <v>2</v>
      </c>
      <c r="AH6811" s="2" t="s">
        <v>63</v>
      </c>
      <c r="AI6811" s="2" t="str">
        <f>IFERROR(VLOOKUP(DatosTransformados[[#This Row],[Preferred Contact Method Hidden]],Tabla3[#All],2,FALSE),DatosTransformados[[#This Row],[Preferred Contact Method Hidden]])</f>
        <v>SMS</v>
      </c>
      <c r="AJ6811" s="2" t="str">
        <f>VLOOKUP(DatosTransformados[[#This Row],[Applied Discount Hidden]],Tabla3[#All],2,FALSE)</f>
        <v>Yes</v>
      </c>
      <c r="AK6811" s="2" t="b">
        <v>1</v>
      </c>
    </row>
    <row r="6812" spans="1:37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">
        <v>21</v>
      </c>
      <c r="O681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2" s="5" t="s">
        <v>21</v>
      </c>
      <c r="Q6812" s="5">
        <v>0</v>
      </c>
      <c r="R6812" s="5" t="s">
        <v>21</v>
      </c>
      <c r="S6812" s="5" t="s">
        <v>24</v>
      </c>
      <c r="T6812" s="5" t="s">
        <v>123</v>
      </c>
      <c r="U6812" s="5">
        <v>11</v>
      </c>
      <c r="V6812" s="5" t="str">
        <f>PROPER(DatosTransformados[[#This Row],[Payment Method Hidden]])</f>
        <v>Credit Card</v>
      </c>
      <c r="W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X6812" s="5">
        <v>37</v>
      </c>
      <c r="Y6812" s="5"/>
      <c r="Z6812" s="5"/>
      <c r="AA6812" s="5" t="s">
        <v>5012</v>
      </c>
      <c r="AB6812" s="6">
        <f>DATEVALUE(DatosTransformados[[#This Row],[Contact Date Hidden]])</f>
        <v>44936</v>
      </c>
      <c r="AC6812" s="6">
        <v>43937</v>
      </c>
      <c r="AD6812" s="5" t="s">
        <v>44</v>
      </c>
      <c r="AE6812" s="5" t="str">
        <f>VLOOKUP(DatosTransformados[[#This Row],[Customer Segment Hidden]],Tabla3[#All],2,FALSE)</f>
        <v>Medium</v>
      </c>
      <c r="AF6812" s="12">
        <v>10.439777095937901</v>
      </c>
      <c r="AG6812" s="5">
        <v>0</v>
      </c>
      <c r="AH6812" s="5" t="s">
        <v>63</v>
      </c>
      <c r="AI6812" s="5" t="str">
        <f>IFERROR(VLOOKUP(DatosTransformados[[#This Row],[Preferred Contact Method Hidden]],Tabla3[#All],2,FALSE),DatosTransformados[[#This Row],[Preferred Contact Method Hidden]])</f>
        <v>SMS</v>
      </c>
      <c r="AJ6812" s="5" t="str">
        <f>VLOOKUP(DatosTransformados[[#This Row],[Applied Discount Hidden]],Tabla3[#All],2,FALSE)</f>
        <v>No</v>
      </c>
      <c r="AK6812" s="5" t="b">
        <v>0</v>
      </c>
    </row>
    <row r="6813" spans="1:37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">
        <v>21</v>
      </c>
      <c r="O681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3" s="2" t="s">
        <v>33</v>
      </c>
      <c r="Q6813" s="2">
        <v>5</v>
      </c>
      <c r="R6813" s="2" t="s">
        <v>21</v>
      </c>
      <c r="S6813" s="2" t="s">
        <v>24</v>
      </c>
      <c r="T6813" s="2" t="s">
        <v>35</v>
      </c>
      <c r="U6813" s="2">
        <v>25</v>
      </c>
      <c r="V6813" s="2" t="str">
        <f>PROPER(DatosTransformados[[#This Row],[Payment Method Hidden]])</f>
        <v>Direct Debit</v>
      </c>
      <c r="W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6813" s="2">
        <v>273</v>
      </c>
      <c r="Y6813" s="2"/>
      <c r="Z6813" s="2"/>
      <c r="AA6813" s="2" t="s">
        <v>2181</v>
      </c>
      <c r="AB6813" s="3">
        <f>DATEVALUE(DatosTransformados[[#This Row],[Contact Date Hidden]])</f>
        <v>43925</v>
      </c>
      <c r="AC6813" s="3">
        <v>45090</v>
      </c>
      <c r="AD6813" s="2" t="s">
        <v>38</v>
      </c>
      <c r="AE6813" s="2" t="str">
        <f>VLOOKUP(DatosTransformados[[#This Row],[Customer Segment Hidden]],Tabla3[#All],2,FALSE)</f>
        <v>Low</v>
      </c>
      <c r="AF6813" s="11">
        <v>22.918356400885031</v>
      </c>
      <c r="AG6813" s="2">
        <v>5</v>
      </c>
      <c r="AH6813" s="2" t="s">
        <v>63</v>
      </c>
      <c r="AI6813" s="2" t="str">
        <f>IFERROR(VLOOKUP(DatosTransformados[[#This Row],[Preferred Contact Method Hidden]],Tabla3[#All],2,FALSE),DatosTransformados[[#This Row],[Preferred Contact Method Hidden]])</f>
        <v>SMS</v>
      </c>
      <c r="AJ6813" s="2" t="str">
        <f>VLOOKUP(DatosTransformados[[#This Row],[Applied Discount Hidden]],Tabla3[#All],2,FALSE)</f>
        <v>No</v>
      </c>
      <c r="AK6813" s="2" t="b">
        <v>0</v>
      </c>
    </row>
    <row r="6814" spans="1:37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">
        <v>33</v>
      </c>
      <c r="O681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4" s="5" t="s">
        <v>21</v>
      </c>
      <c r="Q6814" s="5">
        <v>0</v>
      </c>
      <c r="R6814" s="5" t="s">
        <v>21</v>
      </c>
      <c r="S6814" s="5" t="s">
        <v>24</v>
      </c>
      <c r="T6814" s="5" t="s">
        <v>35</v>
      </c>
      <c r="U6814" s="5">
        <v>41</v>
      </c>
      <c r="V6814" s="5" t="str">
        <f>PROPER(DatosTransformados[[#This Row],[Payment Method Hidden]])</f>
        <v>Direct Debit</v>
      </c>
      <c r="W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X6814" s="5">
        <v>1002</v>
      </c>
      <c r="Y6814" s="5" t="s">
        <v>134</v>
      </c>
      <c r="Z6814" s="5" t="s">
        <v>135</v>
      </c>
      <c r="AA6814" s="5" t="s">
        <v>7995</v>
      </c>
      <c r="AB6814" s="6">
        <f>DATEVALUE(DatosTransformados[[#This Row],[Contact Date Hidden]])</f>
        <v>44465</v>
      </c>
      <c r="AC6814" s="6">
        <v>44696</v>
      </c>
      <c r="AD6814" s="5" t="s">
        <v>44</v>
      </c>
      <c r="AE6814" s="5" t="str">
        <f>VLOOKUP(DatosTransformados[[#This Row],[Customer Segment Hidden]],Tabla3[#All],2,FALSE)</f>
        <v>Medium</v>
      </c>
      <c r="AF6814" s="12">
        <v>44.661688959865486</v>
      </c>
      <c r="AG6814" s="5">
        <v>9</v>
      </c>
      <c r="AH6814" s="5" t="s">
        <v>63</v>
      </c>
      <c r="AI6814" s="5" t="str">
        <f>IFERROR(VLOOKUP(DatosTransformados[[#This Row],[Preferred Contact Method Hidden]],Tabla3[#All],2,FALSE),DatosTransformados[[#This Row],[Preferred Contact Method Hidden]])</f>
        <v>SMS</v>
      </c>
      <c r="AJ6814" s="5" t="str">
        <f>VLOOKUP(DatosTransformados[[#This Row],[Applied Discount Hidden]],Tabla3[#All],2,FALSE)</f>
        <v>Yes</v>
      </c>
      <c r="AK6814" s="5" t="b">
        <v>1</v>
      </c>
    </row>
    <row r="6815" spans="1:37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">
        <v>21</v>
      </c>
      <c r="O681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5" s="2" t="s">
        <v>33</v>
      </c>
      <c r="Q6815" s="2">
        <v>6</v>
      </c>
      <c r="R6815" s="2" t="s">
        <v>21</v>
      </c>
      <c r="S6815" s="2" t="s">
        <v>24</v>
      </c>
      <c r="T6815" s="2" t="s">
        <v>117</v>
      </c>
      <c r="U6815" s="2">
        <v>31</v>
      </c>
      <c r="V6815" s="2" t="str">
        <f>PROPER(DatosTransformados[[#This Row],[Payment Method Hidden]])</f>
        <v>Direct Debit</v>
      </c>
      <c r="W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815" s="2">
        <v>358</v>
      </c>
      <c r="Y6815" s="2"/>
      <c r="Z6815" s="2"/>
      <c r="AA6815" s="2" t="s">
        <v>3581</v>
      </c>
      <c r="AB6815" s="3">
        <f>DATEVALUE(DatosTransformados[[#This Row],[Contact Date Hidden]])</f>
        <v>44264</v>
      </c>
      <c r="AC6815" s="3">
        <v>44291</v>
      </c>
      <c r="AD6815" s="2" t="s">
        <v>28</v>
      </c>
      <c r="AE6815" s="2" t="str">
        <f>VLOOKUP(DatosTransformados[[#This Row],[Customer Segment Hidden]],Tabla3[#All],2,FALSE)</f>
        <v>High</v>
      </c>
      <c r="AF6815" s="11">
        <v>35.077826151577021</v>
      </c>
      <c r="AG6815" s="2">
        <v>10</v>
      </c>
      <c r="AH6815" s="2" t="s">
        <v>63</v>
      </c>
      <c r="AI6815" s="2" t="str">
        <f>IFERROR(VLOOKUP(DatosTransformados[[#This Row],[Preferred Contact Method Hidden]],Tabla3[#All],2,FALSE),DatosTransformados[[#This Row],[Preferred Contact Method Hidden]])</f>
        <v>SMS</v>
      </c>
      <c r="AJ6815" s="2" t="str">
        <f>VLOOKUP(DatosTransformados[[#This Row],[Applied Discount Hidden]],Tabla3[#All],2,FALSE)</f>
        <v>Yes</v>
      </c>
      <c r="AK6815" s="2" t="b">
        <v>1</v>
      </c>
    </row>
    <row r="6816" spans="1:37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">
        <v>21</v>
      </c>
      <c r="O681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6" s="2" t="s">
        <v>21</v>
      </c>
      <c r="Q6816" s="2">
        <v>0</v>
      </c>
      <c r="R6816" s="2" t="s">
        <v>21</v>
      </c>
      <c r="S6816" s="2" t="s">
        <v>34</v>
      </c>
      <c r="T6816" s="2" t="s">
        <v>25</v>
      </c>
      <c r="U6816" s="2">
        <v>27</v>
      </c>
      <c r="V6816" s="2" t="str">
        <f>PROPER(DatosTransformados[[#This Row],[Payment Method Hidden]])</f>
        <v>Credit Card</v>
      </c>
      <c r="W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816" s="2">
        <v>1591</v>
      </c>
      <c r="Y6816" s="2"/>
      <c r="Z6816" s="2"/>
      <c r="AA6816" s="2" t="s">
        <v>2963</v>
      </c>
      <c r="AB6816" s="3">
        <f>DATEVALUE(DatosTransformados[[#This Row],[Contact Date Hidden]])</f>
        <v>44140</v>
      </c>
      <c r="AC6816" s="3">
        <v>45131</v>
      </c>
      <c r="AD6816" s="2" t="s">
        <v>28</v>
      </c>
      <c r="AE6816" s="2" t="str">
        <f>VLOOKUP(DatosTransformados[[#This Row],[Customer Segment Hidden]],Tabla3[#All],2,FALSE)</f>
        <v>High</v>
      </c>
      <c r="AF6816" s="11">
        <v>28.55310417093181</v>
      </c>
      <c r="AG6816" s="2">
        <v>10</v>
      </c>
      <c r="AH6816" s="2" t="s">
        <v>49</v>
      </c>
      <c r="AI6816" s="2" t="str">
        <f>IFERROR(VLOOKUP(DatosTransformados[[#This Row],[Preferred Contact Method Hidden]],Tabla3[#All],2,FALSE),DatosTransformados[[#This Row],[Preferred Contact Method Hidden]])</f>
        <v>Phone</v>
      </c>
      <c r="AJ6816" s="2" t="str">
        <f>VLOOKUP(DatosTransformados[[#This Row],[Applied Discount Hidden]],Tabla3[#All],2,FALSE)</f>
        <v>No</v>
      </c>
      <c r="AK6816" s="2" t="b">
        <v>0</v>
      </c>
    </row>
    <row r="6817" spans="1:37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">
        <v>21</v>
      </c>
      <c r="O681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7" s="5" t="s">
        <v>21</v>
      </c>
      <c r="Q6817" s="5">
        <v>0</v>
      </c>
      <c r="R6817" s="5" t="s">
        <v>33</v>
      </c>
      <c r="S6817" s="5" t="s">
        <v>52</v>
      </c>
      <c r="T6817" s="5" t="s">
        <v>123</v>
      </c>
      <c r="U6817" s="5">
        <v>32</v>
      </c>
      <c r="V6817" s="5" t="str">
        <f>PROPER(DatosTransformados[[#This Row],[Payment Method Hidden]])</f>
        <v>Credit Card</v>
      </c>
      <c r="W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X6817" s="5">
        <v>2317</v>
      </c>
      <c r="Y6817" s="5"/>
      <c r="Z6817" s="5"/>
      <c r="AA6817" s="5" t="s">
        <v>1352</v>
      </c>
      <c r="AB6817" s="6">
        <f>DATEVALUE(DatosTransformados[[#This Row],[Contact Date Hidden]])</f>
        <v>44751</v>
      </c>
      <c r="AC6817" s="6">
        <v>44154</v>
      </c>
      <c r="AD6817" s="5" t="s">
        <v>28</v>
      </c>
      <c r="AE6817" s="5" t="str">
        <f>VLOOKUP(DatosTransformados[[#This Row],[Customer Segment Hidden]],Tabla3[#All],2,FALSE)</f>
        <v>High</v>
      </c>
      <c r="AF6817" s="12">
        <v>29.63883296446831</v>
      </c>
      <c r="AG6817" s="5">
        <v>1</v>
      </c>
      <c r="AH6817" s="5" t="s">
        <v>63</v>
      </c>
      <c r="AI6817" s="5" t="str">
        <f>IFERROR(VLOOKUP(DatosTransformados[[#This Row],[Preferred Contact Method Hidden]],Tabla3[#All],2,FALSE),DatosTransformados[[#This Row],[Preferred Contact Method Hidden]])</f>
        <v>SMS</v>
      </c>
      <c r="AJ6817" s="5" t="str">
        <f>VLOOKUP(DatosTransformados[[#This Row],[Applied Discount Hidden]],Tabla3[#All],2,FALSE)</f>
        <v>Yes</v>
      </c>
      <c r="AK6817" s="5" t="b">
        <v>1</v>
      </c>
    </row>
    <row r="6818" spans="1:37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">
        <v>21</v>
      </c>
      <c r="O681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8" s="2" t="s">
        <v>21</v>
      </c>
      <c r="Q6818" s="2">
        <v>0</v>
      </c>
      <c r="R6818" s="2" t="s">
        <v>33</v>
      </c>
      <c r="S6818" s="2" t="s">
        <v>52</v>
      </c>
      <c r="T6818" s="2" t="s">
        <v>117</v>
      </c>
      <c r="U6818" s="2">
        <v>27</v>
      </c>
      <c r="V6818" s="2" t="str">
        <f>PROPER(DatosTransformados[[#This Row],[Payment Method Hidden]])</f>
        <v>Direct Debit</v>
      </c>
      <c r="W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818" s="2">
        <v>1844</v>
      </c>
      <c r="Y6818" s="2"/>
      <c r="Z6818" s="2"/>
      <c r="AA6818" s="2" t="s">
        <v>1062</v>
      </c>
      <c r="AB6818" s="3">
        <f>DATEVALUE(DatosTransformados[[#This Row],[Contact Date Hidden]])</f>
        <v>44745</v>
      </c>
      <c r="AC6818" s="3">
        <v>44789</v>
      </c>
      <c r="AD6818" s="2" t="s">
        <v>38</v>
      </c>
      <c r="AE6818" s="2" t="str">
        <f>VLOOKUP(DatosTransformados[[#This Row],[Customer Segment Hidden]],Tabla3[#All],2,FALSE)</f>
        <v>Low</v>
      </c>
      <c r="AF6818" s="11">
        <v>27.258715482212089</v>
      </c>
      <c r="AG6818" s="2">
        <v>0</v>
      </c>
      <c r="AH6818" s="2" t="s">
        <v>29</v>
      </c>
      <c r="AI6818" s="2" t="str">
        <f>IFERROR(VLOOKUP(DatosTransformados[[#This Row],[Preferred Contact Method Hidden]],Tabla3[#All],2,FALSE),DatosTransformados[[#This Row],[Preferred Contact Method Hidden]])</f>
        <v>Email</v>
      </c>
      <c r="AJ6818" s="2" t="str">
        <f>VLOOKUP(DatosTransformados[[#This Row],[Applied Discount Hidden]],Tabla3[#All],2,FALSE)</f>
        <v>No</v>
      </c>
      <c r="AK6818" s="2" t="b">
        <v>0</v>
      </c>
    </row>
    <row r="6819" spans="1:37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">
        <v>21</v>
      </c>
      <c r="O681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19" s="5" t="s">
        <v>21</v>
      </c>
      <c r="Q6819" s="5">
        <v>0</v>
      </c>
      <c r="R6819" s="5" t="s">
        <v>33</v>
      </c>
      <c r="S6819" s="5" t="s">
        <v>52</v>
      </c>
      <c r="T6819" s="5" t="s">
        <v>117</v>
      </c>
      <c r="U6819" s="5">
        <v>37</v>
      </c>
      <c r="V6819" s="5" t="str">
        <f>PROPER(DatosTransformados[[#This Row],[Payment Method Hidden]])</f>
        <v>Direct Debit</v>
      </c>
      <c r="W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X6819" s="5">
        <v>2368</v>
      </c>
      <c r="Y6819" s="5"/>
      <c r="Z6819" s="5"/>
      <c r="AA6819" s="5" t="s">
        <v>391</v>
      </c>
      <c r="AB6819" s="6">
        <f>DATEVALUE(DatosTransformados[[#This Row],[Contact Date Hidden]])</f>
        <v>44083</v>
      </c>
      <c r="AC6819" s="6">
        <v>45058</v>
      </c>
      <c r="AD6819" s="5" t="s">
        <v>38</v>
      </c>
      <c r="AE6819" s="5" t="str">
        <f>VLOOKUP(DatosTransformados[[#This Row],[Customer Segment Hidden]],Tabla3[#All],2,FALSE)</f>
        <v>Low</v>
      </c>
      <c r="AF6819" s="12">
        <v>38.845737830096908</v>
      </c>
      <c r="AG6819" s="5">
        <v>9</v>
      </c>
      <c r="AH6819" s="5" t="s">
        <v>49</v>
      </c>
      <c r="AI6819" s="5" t="str">
        <f>IFERROR(VLOOKUP(DatosTransformados[[#This Row],[Preferred Contact Method Hidden]],Tabla3[#All],2,FALSE),DatosTransformados[[#This Row],[Preferred Contact Method Hidden]])</f>
        <v>Phone</v>
      </c>
      <c r="AJ6819" s="5" t="str">
        <f>VLOOKUP(DatosTransformados[[#This Row],[Applied Discount Hidden]],Tabla3[#All],2,FALSE)</f>
        <v>No</v>
      </c>
      <c r="AK6819" s="5" t="b">
        <v>0</v>
      </c>
    </row>
    <row r="6820" spans="1:37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">
        <v>21</v>
      </c>
      <c r="O682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0" s="2" t="s">
        <v>33</v>
      </c>
      <c r="Q6820" s="2">
        <v>3</v>
      </c>
      <c r="R6820" s="2" t="s">
        <v>21</v>
      </c>
      <c r="S6820" s="2" t="s">
        <v>24</v>
      </c>
      <c r="T6820" s="2" t="s">
        <v>117</v>
      </c>
      <c r="U6820" s="2">
        <v>29</v>
      </c>
      <c r="V6820" s="2" t="str">
        <f>PROPER(DatosTransformados[[#This Row],[Payment Method Hidden]])</f>
        <v>Direct Debit</v>
      </c>
      <c r="W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X6820" s="2">
        <v>1748</v>
      </c>
      <c r="Y6820" s="2"/>
      <c r="Z6820" s="2"/>
      <c r="AA6820" s="2" t="s">
        <v>4673</v>
      </c>
      <c r="AB6820" s="3">
        <f>DATEVALUE(DatosTransformados[[#This Row],[Contact Date Hidden]])</f>
        <v>44834</v>
      </c>
      <c r="AC6820" s="3">
        <v>44444</v>
      </c>
      <c r="AD6820" s="2" t="s">
        <v>28</v>
      </c>
      <c r="AE6820" s="2" t="str">
        <f>VLOOKUP(DatosTransformados[[#This Row],[Customer Segment Hidden]],Tabla3[#All],2,FALSE)</f>
        <v>High</v>
      </c>
      <c r="AF6820" s="11">
        <v>30.369209852276111</v>
      </c>
      <c r="AG6820" s="2">
        <v>6</v>
      </c>
      <c r="AH6820" s="2" t="s">
        <v>29</v>
      </c>
      <c r="AI6820" s="2" t="str">
        <f>IFERROR(VLOOKUP(DatosTransformados[[#This Row],[Preferred Contact Method Hidden]],Tabla3[#All],2,FALSE),DatosTransformados[[#This Row],[Preferred Contact Method Hidden]])</f>
        <v>Email</v>
      </c>
      <c r="AJ6820" s="2" t="str">
        <f>VLOOKUP(DatosTransformados[[#This Row],[Applied Discount Hidden]],Tabla3[#All],2,FALSE)</f>
        <v>Yes</v>
      </c>
      <c r="AK6820" s="2" t="b">
        <v>1</v>
      </c>
    </row>
    <row r="6821" spans="1:37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">
        <v>33</v>
      </c>
      <c r="O682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1" s="5" t="s">
        <v>21</v>
      </c>
      <c r="Q6821" s="5">
        <v>0</v>
      </c>
      <c r="R6821" s="5" t="s">
        <v>21</v>
      </c>
      <c r="S6821" s="5" t="s">
        <v>24</v>
      </c>
      <c r="T6821" s="5" t="s">
        <v>35</v>
      </c>
      <c r="U6821" s="5">
        <v>49</v>
      </c>
      <c r="V6821" s="5" t="str">
        <f>PROPER(DatosTransformados[[#This Row],[Payment Method Hidden]])</f>
        <v>Direct Debit</v>
      </c>
      <c r="W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X6821" s="5">
        <v>171</v>
      </c>
      <c r="Y6821" s="5" t="s">
        <v>87</v>
      </c>
      <c r="Z6821" s="5" t="s">
        <v>535</v>
      </c>
      <c r="AA6821" s="5" t="s">
        <v>5389</v>
      </c>
      <c r="AB6821" s="6">
        <f>DATEVALUE(DatosTransformados[[#This Row],[Contact Date Hidden]])</f>
        <v>44715</v>
      </c>
      <c r="AC6821" s="6">
        <v>44846</v>
      </c>
      <c r="AD6821" s="5" t="s">
        <v>28</v>
      </c>
      <c r="AE6821" s="5" t="str">
        <f>VLOOKUP(DatosTransformados[[#This Row],[Customer Segment Hidden]],Tabla3[#All],2,FALSE)</f>
        <v>High</v>
      </c>
      <c r="AF6821" s="12">
        <v>54.453995886538557</v>
      </c>
      <c r="AG6821" s="5">
        <v>2</v>
      </c>
      <c r="AH6821" s="5" t="s">
        <v>29</v>
      </c>
      <c r="AI6821" s="5" t="str">
        <f>IFERROR(VLOOKUP(DatosTransformados[[#This Row],[Preferred Contact Method Hidden]],Tabla3[#All],2,FALSE),DatosTransformados[[#This Row],[Preferred Contact Method Hidden]])</f>
        <v>Email</v>
      </c>
      <c r="AJ6821" s="5" t="str">
        <f>VLOOKUP(DatosTransformados[[#This Row],[Applied Discount Hidden]],Tabla3[#All],2,FALSE)</f>
        <v>Yes</v>
      </c>
      <c r="AK6821" s="5" t="b">
        <v>1</v>
      </c>
    </row>
    <row r="6822" spans="1:37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">
        <v>33</v>
      </c>
      <c r="O6822" s="2" t="str">
        <f>IF(OR(AND(DatosTransformados[[#This Row],[Age]]&gt;65,DatosTransformados[[#This Row],[Senior]]="Yes"),AND(DatosTransformados[[#This Row],[Age]]&lt;=65,DatosTransformados[[#This Row],[Senior]]="No")),"OK","Not OK")</f>
        <v>Not OK</v>
      </c>
      <c r="P6822" s="2" t="s">
        <v>33</v>
      </c>
      <c r="Q6822" s="2">
        <v>5</v>
      </c>
      <c r="R6822" s="2" t="s">
        <v>21</v>
      </c>
      <c r="S6822" s="2" t="s">
        <v>24</v>
      </c>
      <c r="T6822" s="2" t="s">
        <v>35</v>
      </c>
      <c r="U6822" s="2">
        <v>19</v>
      </c>
      <c r="V6822" s="2" t="str">
        <f>PROPER(DatosTransformados[[#This Row],[Payment Method Hidden]])</f>
        <v>Direct Debit</v>
      </c>
      <c r="W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X6822" s="2">
        <v>84</v>
      </c>
      <c r="Y6822" s="2"/>
      <c r="Z6822" s="2"/>
      <c r="AA6822" s="2" t="s">
        <v>2112</v>
      </c>
      <c r="AB6822" s="3">
        <f>DATEVALUE(DatosTransformados[[#This Row],[Contact Date Hidden]])</f>
        <v>44935</v>
      </c>
      <c r="AC6822" s="3">
        <v>43856</v>
      </c>
      <c r="AD6822" s="2" t="s">
        <v>28</v>
      </c>
      <c r="AE6822" s="2" t="str">
        <f>VLOOKUP(DatosTransformados[[#This Row],[Customer Segment Hidden]],Tabla3[#All],2,FALSE)</f>
        <v>High</v>
      </c>
      <c r="AF6822" s="11">
        <v>17.749194803837071</v>
      </c>
      <c r="AG6822" s="2">
        <v>6</v>
      </c>
      <c r="AH6822" s="2" t="s">
        <v>63</v>
      </c>
      <c r="AI6822" s="2" t="str">
        <f>IFERROR(VLOOKUP(DatosTransformados[[#This Row],[Preferred Contact Method Hidden]],Tabla3[#All],2,FALSE),DatosTransformados[[#This Row],[Preferred Contact Method Hidden]])</f>
        <v>SMS</v>
      </c>
      <c r="AJ6822" s="2" t="str">
        <f>VLOOKUP(DatosTransformados[[#This Row],[Applied Discount Hidden]],Tabla3[#All],2,FALSE)</f>
        <v>No</v>
      </c>
      <c r="AK6822" s="2" t="b">
        <v>0</v>
      </c>
    </row>
    <row r="6823" spans="1:37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">
        <v>21</v>
      </c>
      <c r="O682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3" s="5" t="s">
        <v>21</v>
      </c>
      <c r="Q6823" s="5">
        <v>0</v>
      </c>
      <c r="R6823" s="5" t="s">
        <v>33</v>
      </c>
      <c r="S6823" s="5" t="s">
        <v>34</v>
      </c>
      <c r="T6823" s="5" t="s">
        <v>35</v>
      </c>
      <c r="U6823" s="5">
        <v>33</v>
      </c>
      <c r="V6823" s="5" t="str">
        <f>PROPER(DatosTransformados[[#This Row],[Payment Method Hidden]])</f>
        <v>Direct Debit</v>
      </c>
      <c r="W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823" s="5">
        <v>2002</v>
      </c>
      <c r="Y6823" s="5"/>
      <c r="Z6823" s="5"/>
      <c r="AA6823" s="5" t="s">
        <v>523</v>
      </c>
      <c r="AB6823" s="6">
        <f>DATEVALUE(DatosTransformados[[#This Row],[Contact Date Hidden]])</f>
        <v>44266</v>
      </c>
      <c r="AC6823" s="6">
        <v>43868</v>
      </c>
      <c r="AD6823" s="5" t="s">
        <v>44</v>
      </c>
      <c r="AE6823" s="5" t="str">
        <f>VLOOKUP(DatosTransformados[[#This Row],[Customer Segment Hidden]],Tabla3[#All],2,FALSE)</f>
        <v>Medium</v>
      </c>
      <c r="AF6823" s="12">
        <v>39.486512127647217</v>
      </c>
      <c r="AG6823" s="5">
        <v>3</v>
      </c>
      <c r="AH6823" s="5" t="s">
        <v>63</v>
      </c>
      <c r="AI6823" s="5" t="str">
        <f>IFERROR(VLOOKUP(DatosTransformados[[#This Row],[Preferred Contact Method Hidden]],Tabla3[#All],2,FALSE),DatosTransformados[[#This Row],[Preferred Contact Method Hidden]])</f>
        <v>SMS</v>
      </c>
      <c r="AJ6823" s="5" t="str">
        <f>VLOOKUP(DatosTransformados[[#This Row],[Applied Discount Hidden]],Tabla3[#All],2,FALSE)</f>
        <v>No</v>
      </c>
      <c r="AK6823" s="5" t="b">
        <v>0</v>
      </c>
    </row>
    <row r="6824" spans="1:37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">
        <v>21</v>
      </c>
      <c r="O682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4" s="2" t="s">
        <v>21</v>
      </c>
      <c r="Q6824" s="2">
        <v>0</v>
      </c>
      <c r="R6824" s="2" t="s">
        <v>21</v>
      </c>
      <c r="S6824" s="2" t="s">
        <v>52</v>
      </c>
      <c r="T6824" s="2" t="s">
        <v>35</v>
      </c>
      <c r="U6824" s="2">
        <v>9</v>
      </c>
      <c r="V6824" s="2" t="str">
        <f>PROPER(DatosTransformados[[#This Row],[Payment Method Hidden]])</f>
        <v>Direct Debit</v>
      </c>
      <c r="W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824" s="2">
        <v>616</v>
      </c>
      <c r="Y6824" s="2"/>
      <c r="Z6824" s="2"/>
      <c r="AA6824" s="2" t="s">
        <v>4987</v>
      </c>
      <c r="AB6824" s="3">
        <f>DATEVALUE(DatosTransformados[[#This Row],[Contact Date Hidden]])</f>
        <v>44425</v>
      </c>
      <c r="AC6824" s="3">
        <v>44151</v>
      </c>
      <c r="AD6824" s="2" t="s">
        <v>28</v>
      </c>
      <c r="AE6824" s="2" t="str">
        <f>VLOOKUP(DatosTransformados[[#This Row],[Customer Segment Hidden]],Tabla3[#All],2,FALSE)</f>
        <v>High</v>
      </c>
      <c r="AF6824" s="11">
        <v>9.0638512322853817</v>
      </c>
      <c r="AG6824" s="2">
        <v>9</v>
      </c>
      <c r="AH6824" s="2" t="s">
        <v>49</v>
      </c>
      <c r="AI6824" s="2" t="str">
        <f>IFERROR(VLOOKUP(DatosTransformados[[#This Row],[Preferred Contact Method Hidden]],Tabla3[#All],2,FALSE),DatosTransformados[[#This Row],[Preferred Contact Method Hidden]])</f>
        <v>Phone</v>
      </c>
      <c r="AJ6824" s="2" t="str">
        <f>VLOOKUP(DatosTransformados[[#This Row],[Applied Discount Hidden]],Tabla3[#All],2,FALSE)</f>
        <v>Yes</v>
      </c>
      <c r="AK6824" s="2" t="b">
        <v>1</v>
      </c>
    </row>
    <row r="6825" spans="1:37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">
        <v>21</v>
      </c>
      <c r="O682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5" s="5" t="s">
        <v>33</v>
      </c>
      <c r="Q6825" s="5">
        <v>2</v>
      </c>
      <c r="R6825" s="5" t="s">
        <v>21</v>
      </c>
      <c r="S6825" s="5" t="s">
        <v>24</v>
      </c>
      <c r="T6825" s="5" t="s">
        <v>35</v>
      </c>
      <c r="U6825" s="5">
        <v>22</v>
      </c>
      <c r="V6825" s="5" t="str">
        <f>PROPER(DatosTransformados[[#This Row],[Payment Method Hidden]])</f>
        <v>Direct Debit</v>
      </c>
      <c r="W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X6825" s="5">
        <v>433</v>
      </c>
      <c r="Y6825" s="5" t="s">
        <v>134</v>
      </c>
      <c r="Z6825" s="5" t="s">
        <v>135</v>
      </c>
      <c r="AA6825" s="5" t="s">
        <v>8597</v>
      </c>
      <c r="AB6825" s="6">
        <f>DATEVALUE(DatosTransformados[[#This Row],[Contact Date Hidden]])</f>
        <v>44774</v>
      </c>
      <c r="AC6825" s="6">
        <v>44638</v>
      </c>
      <c r="AD6825" s="5" t="s">
        <v>28</v>
      </c>
      <c r="AE6825" s="5" t="str">
        <f>VLOOKUP(DatosTransformados[[#This Row],[Customer Segment Hidden]],Tabla3[#All],2,FALSE)</f>
        <v>High</v>
      </c>
      <c r="AF6825" s="12">
        <v>19.40883727792469</v>
      </c>
      <c r="AG6825" s="5">
        <v>1</v>
      </c>
      <c r="AH6825" s="5" t="s">
        <v>29</v>
      </c>
      <c r="AI6825" s="5" t="str">
        <f>IFERROR(VLOOKUP(DatosTransformados[[#This Row],[Preferred Contact Method Hidden]],Tabla3[#All],2,FALSE),DatosTransformados[[#This Row],[Preferred Contact Method Hidden]])</f>
        <v>Email</v>
      </c>
      <c r="AJ6825" s="5" t="str">
        <f>VLOOKUP(DatosTransformados[[#This Row],[Applied Discount Hidden]],Tabla3[#All],2,FALSE)</f>
        <v>Yes</v>
      </c>
      <c r="AK6825" s="5" t="b">
        <v>1</v>
      </c>
    </row>
    <row r="6826" spans="1:37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">
        <v>21</v>
      </c>
      <c r="O6826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6" s="2" t="s">
        <v>33</v>
      </c>
      <c r="Q6826" s="2">
        <v>5</v>
      </c>
      <c r="R6826" s="2" t="s">
        <v>21</v>
      </c>
      <c r="S6826" s="2" t="s">
        <v>52</v>
      </c>
      <c r="T6826" s="2" t="s">
        <v>123</v>
      </c>
      <c r="U6826" s="2">
        <v>9</v>
      </c>
      <c r="V6826" s="2" t="str">
        <f>PROPER(DatosTransformados[[#This Row],[Payment Method Hidden]])</f>
        <v>Credit Card</v>
      </c>
      <c r="W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X6826" s="2">
        <v>518</v>
      </c>
      <c r="Y6826" s="2"/>
      <c r="Z6826" s="2"/>
      <c r="AA6826" s="2" t="s">
        <v>525</v>
      </c>
      <c r="AB6826" s="3">
        <f>DATEVALUE(DatosTransformados[[#This Row],[Contact Date Hidden]])</f>
        <v>44403</v>
      </c>
      <c r="AC6826" s="3">
        <v>44201</v>
      </c>
      <c r="AD6826" s="2" t="s">
        <v>28</v>
      </c>
      <c r="AE6826" s="2" t="str">
        <f>VLOOKUP(DatosTransformados[[#This Row],[Customer Segment Hidden]],Tabla3[#All],2,FALSE)</f>
        <v>High</v>
      </c>
      <c r="AF6826" s="11">
        <v>8.6152729210233581</v>
      </c>
      <c r="AG6826" s="2">
        <v>10</v>
      </c>
      <c r="AH6826" s="2" t="s">
        <v>63</v>
      </c>
      <c r="AI6826" s="2" t="str">
        <f>IFERROR(VLOOKUP(DatosTransformados[[#This Row],[Preferred Contact Method Hidden]],Tabla3[#All],2,FALSE),DatosTransformados[[#This Row],[Preferred Contact Method Hidden]])</f>
        <v>SMS</v>
      </c>
      <c r="AJ6826" s="2" t="str">
        <f>VLOOKUP(DatosTransformados[[#This Row],[Applied Discount Hidden]],Tabla3[#All],2,FALSE)</f>
        <v>No</v>
      </c>
      <c r="AK6826" s="2" t="b">
        <v>0</v>
      </c>
    </row>
    <row r="6827" spans="1:37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">
        <v>33</v>
      </c>
      <c r="O682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7" s="5" t="s">
        <v>21</v>
      </c>
      <c r="Q6827" s="5">
        <v>0</v>
      </c>
      <c r="R6827" s="5" t="s">
        <v>21</v>
      </c>
      <c r="S6827" s="5" t="s">
        <v>24</v>
      </c>
      <c r="T6827" s="5" t="s">
        <v>117</v>
      </c>
      <c r="U6827" s="5">
        <v>63</v>
      </c>
      <c r="V6827" s="5" t="str">
        <f>PROPER(DatosTransformados[[#This Row],[Payment Method Hidden]])</f>
        <v>Direct Debit</v>
      </c>
      <c r="W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X6827" s="5">
        <v>2297</v>
      </c>
      <c r="Y6827" s="5" t="s">
        <v>156</v>
      </c>
      <c r="Z6827" s="5" t="s">
        <v>157</v>
      </c>
      <c r="AA6827" s="5" t="s">
        <v>410</v>
      </c>
      <c r="AB6827" s="6">
        <f>DATEVALUE(DatosTransformados[[#This Row],[Contact Date Hidden]])</f>
        <v>44602</v>
      </c>
      <c r="AC6827" s="6">
        <v>44263</v>
      </c>
      <c r="AD6827" s="5" t="s">
        <v>28</v>
      </c>
      <c r="AE6827" s="5" t="str">
        <f>VLOOKUP(DatosTransformados[[#This Row],[Customer Segment Hidden]],Tabla3[#All],2,FALSE)</f>
        <v>High</v>
      </c>
      <c r="AF6827" s="12">
        <v>59.456967130189639</v>
      </c>
      <c r="AG6827" s="5">
        <v>10</v>
      </c>
      <c r="AH6827" s="5" t="s">
        <v>49</v>
      </c>
      <c r="AI6827" s="5" t="str">
        <f>IFERROR(VLOOKUP(DatosTransformados[[#This Row],[Preferred Contact Method Hidden]],Tabla3[#All],2,FALSE),DatosTransformados[[#This Row],[Preferred Contact Method Hidden]])</f>
        <v>Phone</v>
      </c>
      <c r="AJ6827" s="5" t="str">
        <f>VLOOKUP(DatosTransformados[[#This Row],[Applied Discount Hidden]],Tabla3[#All],2,FALSE)</f>
        <v>No</v>
      </c>
      <c r="AK6827" s="5" t="b">
        <v>0</v>
      </c>
    </row>
    <row r="6828" spans="1:37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">
        <v>33</v>
      </c>
      <c r="O682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8" s="2" t="s">
        <v>21</v>
      </c>
      <c r="Q6828" s="2">
        <v>0</v>
      </c>
      <c r="R6828" s="2" t="s">
        <v>21</v>
      </c>
      <c r="S6828" s="2" t="s">
        <v>24</v>
      </c>
      <c r="T6828" s="2" t="s">
        <v>35</v>
      </c>
      <c r="U6828" s="2">
        <v>55</v>
      </c>
      <c r="V6828" s="2" t="str">
        <f>PROPER(DatosTransformados[[#This Row],[Payment Method Hidden]])</f>
        <v>Direct Debit</v>
      </c>
      <c r="W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X6828" s="2">
        <v>2244</v>
      </c>
      <c r="Y6828" s="2"/>
      <c r="Z6828" s="2"/>
      <c r="AA6828" s="2" t="s">
        <v>9434</v>
      </c>
      <c r="AB6828" s="3">
        <f>DATEVALUE(DatosTransformados[[#This Row],[Contact Date Hidden]])</f>
        <v>44628</v>
      </c>
      <c r="AC6828" s="3">
        <v>44180</v>
      </c>
      <c r="AD6828" s="2" t="s">
        <v>38</v>
      </c>
      <c r="AE6828" s="2" t="str">
        <f>VLOOKUP(DatosTransformados[[#This Row],[Customer Segment Hidden]],Tabla3[#All],2,FALSE)</f>
        <v>Low</v>
      </c>
      <c r="AF6828" s="11">
        <v>49.947686476436729</v>
      </c>
      <c r="AG6828" s="2">
        <v>3</v>
      </c>
      <c r="AH6828" s="2" t="s">
        <v>49</v>
      </c>
      <c r="AI6828" s="2" t="str">
        <f>IFERROR(VLOOKUP(DatosTransformados[[#This Row],[Preferred Contact Method Hidden]],Tabla3[#All],2,FALSE),DatosTransformados[[#This Row],[Preferred Contact Method Hidden]])</f>
        <v>Phone</v>
      </c>
      <c r="AJ6828" s="2" t="str">
        <f>VLOOKUP(DatosTransformados[[#This Row],[Applied Discount Hidden]],Tabla3[#All],2,FALSE)</f>
        <v>No</v>
      </c>
      <c r="AK6828" s="2" t="b">
        <v>0</v>
      </c>
    </row>
    <row r="6829" spans="1:37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">
        <v>21</v>
      </c>
      <c r="O682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29" s="5" t="s">
        <v>21</v>
      </c>
      <c r="Q6829" s="5">
        <v>0</v>
      </c>
      <c r="R6829" s="5" t="s">
        <v>21</v>
      </c>
      <c r="S6829" s="5" t="s">
        <v>24</v>
      </c>
      <c r="T6829" s="5" t="s">
        <v>123</v>
      </c>
      <c r="U6829" s="5">
        <v>8</v>
      </c>
      <c r="V6829" s="5" t="str">
        <f>PROPER(DatosTransformados[[#This Row],[Payment Method Hidden]])</f>
        <v>Credit Card</v>
      </c>
      <c r="W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X6829" s="5">
        <v>8</v>
      </c>
      <c r="Y6829" s="5"/>
      <c r="Z6829" s="5"/>
      <c r="AA6829" s="5" t="s">
        <v>8379</v>
      </c>
      <c r="AB6829" s="6">
        <f>DATEVALUE(DatosTransformados[[#This Row],[Contact Date Hidden]])</f>
        <v>45077</v>
      </c>
      <c r="AC6829" s="6">
        <v>44579</v>
      </c>
      <c r="AD6829" s="5" t="s">
        <v>28</v>
      </c>
      <c r="AE6829" s="5" t="str">
        <f>VLOOKUP(DatosTransformados[[#This Row],[Customer Segment Hidden]],Tabla3[#All],2,FALSE)</f>
        <v>High</v>
      </c>
      <c r="AF6829" s="12">
        <v>8.7790492378734015</v>
      </c>
      <c r="AG6829" s="5">
        <v>1</v>
      </c>
      <c r="AH6829" s="5" t="s">
        <v>63</v>
      </c>
      <c r="AI6829" s="5" t="str">
        <f>IFERROR(VLOOKUP(DatosTransformados[[#This Row],[Preferred Contact Method Hidden]],Tabla3[#All],2,FALSE),DatosTransformados[[#This Row],[Preferred Contact Method Hidden]])</f>
        <v>SMS</v>
      </c>
      <c r="AJ6829" s="5" t="str">
        <f>VLOOKUP(DatosTransformados[[#This Row],[Applied Discount Hidden]],Tabla3[#All],2,FALSE)</f>
        <v>No</v>
      </c>
      <c r="AK6829" s="5" t="b">
        <v>0</v>
      </c>
    </row>
    <row r="6830" spans="1:37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">
        <v>21</v>
      </c>
      <c r="O683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0" s="2" t="s">
        <v>21</v>
      </c>
      <c r="Q6830" s="2">
        <v>0</v>
      </c>
      <c r="R6830" s="2" t="s">
        <v>21</v>
      </c>
      <c r="S6830" s="2" t="s">
        <v>34</v>
      </c>
      <c r="T6830" s="2" t="s">
        <v>35</v>
      </c>
      <c r="U6830" s="2">
        <v>27</v>
      </c>
      <c r="V6830" s="2" t="str">
        <f>PROPER(DatosTransformados[[#This Row],[Payment Method Hidden]])</f>
        <v>Direct Debit</v>
      </c>
      <c r="W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X6830" s="2">
        <v>1880</v>
      </c>
      <c r="Y6830" s="2"/>
      <c r="Z6830" s="2"/>
      <c r="AA6830" s="2" t="s">
        <v>2736</v>
      </c>
      <c r="AB6830" s="3">
        <f>DATEVALUE(DatosTransformados[[#This Row],[Contact Date Hidden]])</f>
        <v>44913</v>
      </c>
      <c r="AC6830" s="3">
        <v>43909</v>
      </c>
      <c r="AD6830" s="2" t="s">
        <v>38</v>
      </c>
      <c r="AE6830" s="2" t="str">
        <f>VLOOKUP(DatosTransformados[[#This Row],[Customer Segment Hidden]],Tabla3[#All],2,FALSE)</f>
        <v>Low</v>
      </c>
      <c r="AF6830" s="11">
        <v>25.815488829144108</v>
      </c>
      <c r="AG6830" s="2">
        <v>10</v>
      </c>
      <c r="AH6830" s="2" t="s">
        <v>29</v>
      </c>
      <c r="AI6830" s="2" t="str">
        <f>IFERROR(VLOOKUP(DatosTransformados[[#This Row],[Preferred Contact Method Hidden]],Tabla3[#All],2,FALSE),DatosTransformados[[#This Row],[Preferred Contact Method Hidden]])</f>
        <v>Email</v>
      </c>
      <c r="AJ6830" s="2" t="str">
        <f>VLOOKUP(DatosTransformados[[#This Row],[Applied Discount Hidden]],Tabla3[#All],2,FALSE)</f>
        <v>No</v>
      </c>
      <c r="AK6830" s="2" t="b">
        <v>0</v>
      </c>
    </row>
    <row r="6831" spans="1:37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">
        <v>21</v>
      </c>
      <c r="O683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1" s="5" t="s">
        <v>21</v>
      </c>
      <c r="Q6831" s="5">
        <v>0</v>
      </c>
      <c r="R6831" s="5" t="s">
        <v>33</v>
      </c>
      <c r="S6831" s="5" t="s">
        <v>34</v>
      </c>
      <c r="T6831" s="5" t="s">
        <v>25</v>
      </c>
      <c r="U6831" s="5">
        <v>13</v>
      </c>
      <c r="V6831" s="5" t="str">
        <f>PROPER(DatosTransformados[[#This Row],[Payment Method Hidden]])</f>
        <v>Credit Card</v>
      </c>
      <c r="W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X6831" s="5">
        <v>356</v>
      </c>
      <c r="Y6831" s="5"/>
      <c r="Z6831" s="5"/>
      <c r="AA6831" s="5" t="s">
        <v>1966</v>
      </c>
      <c r="AB6831" s="6">
        <f>DATEVALUE(DatosTransformados[[#This Row],[Contact Date Hidden]])</f>
        <v>44893</v>
      </c>
      <c r="AC6831" s="6">
        <v>44745</v>
      </c>
      <c r="AD6831" s="5" t="s">
        <v>28</v>
      </c>
      <c r="AE6831" s="5" t="str">
        <f>VLOOKUP(DatosTransformados[[#This Row],[Customer Segment Hidden]],Tabla3[#All],2,FALSE)</f>
        <v>High</v>
      </c>
      <c r="AF6831" s="12">
        <v>11.2428647546657</v>
      </c>
      <c r="AG6831" s="5">
        <v>8</v>
      </c>
      <c r="AH6831" s="5" t="s">
        <v>63</v>
      </c>
      <c r="AI6831" s="5" t="str">
        <f>IFERROR(VLOOKUP(DatosTransformados[[#This Row],[Preferred Contact Method Hidden]],Tabla3[#All],2,FALSE),DatosTransformados[[#This Row],[Preferred Contact Method Hidden]])</f>
        <v>SMS</v>
      </c>
      <c r="AJ6831" s="5" t="str">
        <f>VLOOKUP(DatosTransformados[[#This Row],[Applied Discount Hidden]],Tabla3[#All],2,FALSE)</f>
        <v>No</v>
      </c>
      <c r="AK6831" s="5" t="b">
        <v>0</v>
      </c>
    </row>
    <row r="6832" spans="1:37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">
        <v>21</v>
      </c>
      <c r="O683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2" s="2" t="s">
        <v>21</v>
      </c>
      <c r="Q6832" s="2">
        <v>0</v>
      </c>
      <c r="R6832" s="2" t="s">
        <v>21</v>
      </c>
      <c r="S6832" s="2" t="s">
        <v>52</v>
      </c>
      <c r="T6832" s="2" t="s">
        <v>35</v>
      </c>
      <c r="U6832" s="2">
        <v>14</v>
      </c>
      <c r="V6832" s="2" t="str">
        <f>PROPER(DatosTransformados[[#This Row],[Payment Method Hidden]])</f>
        <v>Direct Debit</v>
      </c>
      <c r="W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832" s="2">
        <v>988</v>
      </c>
      <c r="Y6832" s="2"/>
      <c r="Z6832" s="2"/>
      <c r="AA6832" s="2" t="s">
        <v>6099</v>
      </c>
      <c r="AB6832" s="3">
        <f>DATEVALUE(DatosTransformados[[#This Row],[Contact Date Hidden]])</f>
        <v>44914</v>
      </c>
      <c r="AC6832" s="3">
        <v>45133</v>
      </c>
      <c r="AD6832" s="2" t="s">
        <v>38</v>
      </c>
      <c r="AE6832" s="2" t="str">
        <f>VLOOKUP(DatosTransformados[[#This Row],[Customer Segment Hidden]],Tabla3[#All],2,FALSE)</f>
        <v>Low</v>
      </c>
      <c r="AF6832" s="11">
        <v>16.44583184695918</v>
      </c>
      <c r="AG6832" s="2">
        <v>6</v>
      </c>
      <c r="AH6832" s="2" t="s">
        <v>63</v>
      </c>
      <c r="AI6832" s="2" t="str">
        <f>IFERROR(VLOOKUP(DatosTransformados[[#This Row],[Preferred Contact Method Hidden]],Tabla3[#All],2,FALSE),DatosTransformados[[#This Row],[Preferred Contact Method Hidden]])</f>
        <v>SMS</v>
      </c>
      <c r="AJ6832" s="2" t="str">
        <f>VLOOKUP(DatosTransformados[[#This Row],[Applied Discount Hidden]],Tabla3[#All],2,FALSE)</f>
        <v>Yes</v>
      </c>
      <c r="AK6832" s="2" t="b">
        <v>1</v>
      </c>
    </row>
    <row r="6833" spans="1:37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">
        <v>21</v>
      </c>
      <c r="O6833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3" s="5" t="s">
        <v>21</v>
      </c>
      <c r="Q6833" s="5">
        <v>0</v>
      </c>
      <c r="R6833" s="5" t="s">
        <v>33</v>
      </c>
      <c r="S6833" s="5" t="s">
        <v>52</v>
      </c>
      <c r="T6833" s="5" t="s">
        <v>117</v>
      </c>
      <c r="U6833" s="5">
        <v>70</v>
      </c>
      <c r="V6833" s="5" t="str">
        <f>PROPER(DatosTransformados[[#This Row],[Payment Method Hidden]])</f>
        <v>Direct Debit</v>
      </c>
      <c r="W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X6833" s="5">
        <v>4591</v>
      </c>
      <c r="Y6833" s="5"/>
      <c r="Z6833" s="5"/>
      <c r="AA6833" s="5" t="s">
        <v>563</v>
      </c>
      <c r="AB6833" s="6">
        <f>DATEVALUE(DatosTransformados[[#This Row],[Contact Date Hidden]])</f>
        <v>44740</v>
      </c>
      <c r="AC6833" s="6">
        <v>44225</v>
      </c>
      <c r="AD6833" s="5" t="s">
        <v>44</v>
      </c>
      <c r="AE6833" s="5" t="str">
        <f>VLOOKUP(DatosTransformados[[#This Row],[Customer Segment Hidden]],Tabla3[#All],2,FALSE)</f>
        <v>Medium</v>
      </c>
      <c r="AF6833" s="12">
        <v>66.992408024222186</v>
      </c>
      <c r="AG6833" s="5">
        <v>1</v>
      </c>
      <c r="AH6833" s="5" t="s">
        <v>63</v>
      </c>
      <c r="AI6833" s="5" t="str">
        <f>IFERROR(VLOOKUP(DatosTransformados[[#This Row],[Preferred Contact Method Hidden]],Tabla3[#All],2,FALSE),DatosTransformados[[#This Row],[Preferred Contact Method Hidden]])</f>
        <v>SMS</v>
      </c>
      <c r="AJ6833" s="5" t="str">
        <f>VLOOKUP(DatosTransformados[[#This Row],[Applied Discount Hidden]],Tabla3[#All],2,FALSE)</f>
        <v>Yes</v>
      </c>
      <c r="AK6833" s="5" t="b">
        <v>1</v>
      </c>
    </row>
    <row r="6834" spans="1:37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">
        <v>21</v>
      </c>
      <c r="O6834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4" s="2" t="s">
        <v>21</v>
      </c>
      <c r="Q6834" s="2">
        <v>0</v>
      </c>
      <c r="R6834" s="2" t="s">
        <v>21</v>
      </c>
      <c r="S6834" s="2" t="s">
        <v>24</v>
      </c>
      <c r="T6834" s="2" t="s">
        <v>117</v>
      </c>
      <c r="U6834" s="2">
        <v>56</v>
      </c>
      <c r="V6834" s="2" t="str">
        <f>PROPER(DatosTransformados[[#This Row],[Payment Method Hidden]])</f>
        <v>Direct Debit</v>
      </c>
      <c r="W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X6834" s="2">
        <v>56</v>
      </c>
      <c r="Y6834" s="2" t="s">
        <v>134</v>
      </c>
      <c r="Z6834" s="2" t="s">
        <v>135</v>
      </c>
      <c r="AA6834" s="2" t="s">
        <v>8919</v>
      </c>
      <c r="AB6834" s="3">
        <f>DATEVALUE(DatosTransformados[[#This Row],[Contact Date Hidden]])</f>
        <v>45067</v>
      </c>
      <c r="AC6834" s="3">
        <v>44741</v>
      </c>
      <c r="AD6834" s="2" t="s">
        <v>44</v>
      </c>
      <c r="AE6834" s="2" t="str">
        <f>VLOOKUP(DatosTransformados[[#This Row],[Customer Segment Hidden]],Tabla3[#All],2,FALSE)</f>
        <v>Medium</v>
      </c>
      <c r="AF6834" s="11">
        <v>61.769923181764547</v>
      </c>
      <c r="AG6834" s="2">
        <v>9</v>
      </c>
      <c r="AH6834" s="2" t="s">
        <v>63</v>
      </c>
      <c r="AI6834" s="2" t="str">
        <f>IFERROR(VLOOKUP(DatosTransformados[[#This Row],[Preferred Contact Method Hidden]],Tabla3[#All],2,FALSE),DatosTransformados[[#This Row],[Preferred Contact Method Hidden]])</f>
        <v>SMS</v>
      </c>
      <c r="AJ6834" s="2" t="str">
        <f>VLOOKUP(DatosTransformados[[#This Row],[Applied Discount Hidden]],Tabla3[#All],2,FALSE)</f>
        <v>Yes</v>
      </c>
      <c r="AK6834" s="2" t="b">
        <v>1</v>
      </c>
    </row>
    <row r="6835" spans="1:37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">
        <v>21</v>
      </c>
      <c r="O6835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5" s="5" t="s">
        <v>33</v>
      </c>
      <c r="Q6835" s="5">
        <v>4</v>
      </c>
      <c r="R6835" s="5" t="s">
        <v>21</v>
      </c>
      <c r="S6835" s="5" t="s">
        <v>52</v>
      </c>
      <c r="T6835" s="5" t="s">
        <v>123</v>
      </c>
      <c r="U6835" s="5">
        <v>43</v>
      </c>
      <c r="V6835" s="5" t="str">
        <f>PROPER(DatosTransformados[[#This Row],[Payment Method Hidden]])</f>
        <v>Credit Card</v>
      </c>
      <c r="W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X6835" s="5">
        <v>2567</v>
      </c>
      <c r="Y6835" s="5"/>
      <c r="Z6835" s="5"/>
      <c r="AA6835" s="5" t="s">
        <v>7849</v>
      </c>
      <c r="AB6835" s="6">
        <f>DATEVALUE(DatosTransformados[[#This Row],[Contact Date Hidden]])</f>
        <v>43916</v>
      </c>
      <c r="AC6835" s="6">
        <v>45237</v>
      </c>
      <c r="AD6835" s="5" t="s">
        <v>28</v>
      </c>
      <c r="AE6835" s="5" t="str">
        <f>VLOOKUP(DatosTransformados[[#This Row],[Customer Segment Hidden]],Tabla3[#All],2,FALSE)</f>
        <v>High</v>
      </c>
      <c r="AF6835" s="12">
        <v>46.533786882865293</v>
      </c>
      <c r="AG6835" s="5">
        <v>6</v>
      </c>
      <c r="AH6835" s="5" t="s">
        <v>49</v>
      </c>
      <c r="AI6835" s="5" t="str">
        <f>IFERROR(VLOOKUP(DatosTransformados[[#This Row],[Preferred Contact Method Hidden]],Tabla3[#All],2,FALSE),DatosTransformados[[#This Row],[Preferred Contact Method Hidden]])</f>
        <v>Phone</v>
      </c>
      <c r="AJ6835" s="5" t="str">
        <f>VLOOKUP(DatosTransformados[[#This Row],[Applied Discount Hidden]],Tabla3[#All],2,FALSE)</f>
        <v>Yes</v>
      </c>
      <c r="AK6835" s="5" t="b">
        <v>1</v>
      </c>
    </row>
    <row r="6836" spans="1:37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">
        <v>21</v>
      </c>
      <c r="O683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6" s="5" t="s">
        <v>33</v>
      </c>
      <c r="Q6836" s="5">
        <v>6</v>
      </c>
      <c r="R6836" s="5" t="s">
        <v>21</v>
      </c>
      <c r="S6836" s="5" t="s">
        <v>24</v>
      </c>
      <c r="T6836" s="5" t="s">
        <v>35</v>
      </c>
      <c r="U6836" s="5">
        <v>9</v>
      </c>
      <c r="V6836" s="5" t="str">
        <f>PROPER(DatosTransformados[[#This Row],[Payment Method Hidden]])</f>
        <v>Direct Debit</v>
      </c>
      <c r="W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836" s="5">
        <v>329</v>
      </c>
      <c r="Y6836" s="5"/>
      <c r="Z6836" s="5"/>
      <c r="AA6836" s="5" t="s">
        <v>8409</v>
      </c>
      <c r="AB6836" s="6">
        <f>DATEVALUE(DatosTransformados[[#This Row],[Contact Date Hidden]])</f>
        <v>44108</v>
      </c>
      <c r="AC6836" s="6">
        <v>45012</v>
      </c>
      <c r="AD6836" s="5" t="s">
        <v>28</v>
      </c>
      <c r="AE6836" s="5" t="str">
        <f>VLOOKUP(DatosTransformados[[#This Row],[Customer Segment Hidden]],Tabla3[#All],2,FALSE)</f>
        <v>High</v>
      </c>
      <c r="AF6836" s="12">
        <v>8.4575414370929707</v>
      </c>
      <c r="AG6836" s="5">
        <v>3</v>
      </c>
      <c r="AH6836" s="5" t="s">
        <v>63</v>
      </c>
      <c r="AI6836" s="5" t="str">
        <f>IFERROR(VLOOKUP(DatosTransformados[[#This Row],[Preferred Contact Method Hidden]],Tabla3[#All],2,FALSE),DatosTransformados[[#This Row],[Preferred Contact Method Hidden]])</f>
        <v>SMS</v>
      </c>
      <c r="AJ6836" s="5" t="str">
        <f>VLOOKUP(DatosTransformados[[#This Row],[Applied Discount Hidden]],Tabla3[#All],2,FALSE)</f>
        <v>No</v>
      </c>
      <c r="AK6836" s="5" t="b">
        <v>0</v>
      </c>
    </row>
    <row r="6837" spans="1:37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">
        <v>21</v>
      </c>
      <c r="O6837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7" s="2" t="s">
        <v>21</v>
      </c>
      <c r="Q6837" s="2">
        <v>0</v>
      </c>
      <c r="R6837" s="2" t="s">
        <v>33</v>
      </c>
      <c r="S6837" s="2" t="s">
        <v>52</v>
      </c>
      <c r="T6837" s="2" t="s">
        <v>123</v>
      </c>
      <c r="U6837" s="2">
        <v>47</v>
      </c>
      <c r="V6837" s="2" t="str">
        <f>PROPER(DatosTransformados[[#This Row],[Payment Method Hidden]])</f>
        <v>Credit Card</v>
      </c>
      <c r="W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X6837" s="2">
        <v>3202</v>
      </c>
      <c r="Y6837" s="2"/>
      <c r="Z6837" s="2"/>
      <c r="AA6837" s="2" t="s">
        <v>357</v>
      </c>
      <c r="AB6837" s="3">
        <f>DATEVALUE(DatosTransformados[[#This Row],[Contact Date Hidden]])</f>
        <v>43846</v>
      </c>
      <c r="AC6837" s="3">
        <v>44788</v>
      </c>
      <c r="AD6837" s="2" t="s">
        <v>44</v>
      </c>
      <c r="AE6837" s="2" t="str">
        <f>VLOOKUP(DatosTransformados[[#This Row],[Customer Segment Hidden]],Tabla3[#All],2,FALSE)</f>
        <v>Medium</v>
      </c>
      <c r="AF6837" s="11">
        <v>42.828245293383382</v>
      </c>
      <c r="AG6837" s="2">
        <v>9</v>
      </c>
      <c r="AH6837" s="2" t="s">
        <v>49</v>
      </c>
      <c r="AI6837" s="2" t="str">
        <f>IFERROR(VLOOKUP(DatosTransformados[[#This Row],[Preferred Contact Method Hidden]],Tabla3[#All],2,FALSE),DatosTransformados[[#This Row],[Preferred Contact Method Hidden]])</f>
        <v>Phone</v>
      </c>
      <c r="AJ6837" s="2" t="str">
        <f>VLOOKUP(DatosTransformados[[#This Row],[Applied Discount Hidden]],Tabla3[#All],2,FALSE)</f>
        <v>Yes</v>
      </c>
      <c r="AK6837" s="2" t="b">
        <v>1</v>
      </c>
    </row>
    <row r="6838" spans="1:37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">
        <v>21</v>
      </c>
      <c r="O6838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8" s="5" t="s">
        <v>33</v>
      </c>
      <c r="Q6838" s="5">
        <v>3</v>
      </c>
      <c r="R6838" s="5" t="s">
        <v>21</v>
      </c>
      <c r="S6838" s="5" t="s">
        <v>24</v>
      </c>
      <c r="T6838" s="5" t="s">
        <v>117</v>
      </c>
      <c r="U6838" s="5">
        <v>9</v>
      </c>
      <c r="V6838" s="5" t="str">
        <f>PROPER(DatosTransformados[[#This Row],[Payment Method Hidden]])</f>
        <v>Direct Debit</v>
      </c>
      <c r="W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X6838" s="5">
        <v>313</v>
      </c>
      <c r="Y6838" s="5"/>
      <c r="Z6838" s="5"/>
      <c r="AA6838" s="5" t="s">
        <v>1878</v>
      </c>
      <c r="AB6838" s="6">
        <f>DATEVALUE(DatosTransformados[[#This Row],[Contact Date Hidden]])</f>
        <v>43929</v>
      </c>
      <c r="AC6838" s="6">
        <v>44516</v>
      </c>
      <c r="AD6838" s="5" t="s">
        <v>44</v>
      </c>
      <c r="AE6838" s="5" t="str">
        <f>VLOOKUP(DatosTransformados[[#This Row],[Customer Segment Hidden]],Tabla3[#All],2,FALSE)</f>
        <v>Medium</v>
      </c>
      <c r="AF6838" s="12">
        <v>7.762466329040401</v>
      </c>
      <c r="AG6838" s="5">
        <v>6</v>
      </c>
      <c r="AH6838" s="5" t="s">
        <v>29</v>
      </c>
      <c r="AI6838" s="5" t="str">
        <f>IFERROR(VLOOKUP(DatosTransformados[[#This Row],[Preferred Contact Method Hidden]],Tabla3[#All],2,FALSE),DatosTransformados[[#This Row],[Preferred Contact Method Hidden]])</f>
        <v>Email</v>
      </c>
      <c r="AJ6838" s="5" t="str">
        <f>VLOOKUP(DatosTransformados[[#This Row],[Applied Discount Hidden]],Tabla3[#All],2,FALSE)</f>
        <v>No</v>
      </c>
      <c r="AK6838" s="5" t="b">
        <v>0</v>
      </c>
    </row>
    <row r="6839" spans="1:37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">
        <v>21</v>
      </c>
      <c r="O6839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39" s="2" t="s">
        <v>21</v>
      </c>
      <c r="Q6839" s="2">
        <v>0</v>
      </c>
      <c r="R6839" s="2" t="s">
        <v>33</v>
      </c>
      <c r="S6839" s="2" t="s">
        <v>52</v>
      </c>
      <c r="T6839" s="2" t="s">
        <v>117</v>
      </c>
      <c r="U6839" s="2">
        <v>28</v>
      </c>
      <c r="V6839" s="2" t="str">
        <f>PROPER(DatosTransformados[[#This Row],[Payment Method Hidden]])</f>
        <v>Direct Debit</v>
      </c>
      <c r="W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X6839" s="2">
        <v>1821</v>
      </c>
      <c r="Y6839" s="2"/>
      <c r="Z6839" s="2"/>
      <c r="AA6839" s="2" t="s">
        <v>4383</v>
      </c>
      <c r="AB6839" s="3">
        <f>DATEVALUE(DatosTransformados[[#This Row],[Contact Date Hidden]])</f>
        <v>45276</v>
      </c>
      <c r="AC6839" s="3">
        <v>44655</v>
      </c>
      <c r="AD6839" s="2" t="s">
        <v>38</v>
      </c>
      <c r="AE6839" s="2" t="str">
        <f>VLOOKUP(DatosTransformados[[#This Row],[Customer Segment Hidden]],Tabla3[#All],2,FALSE)</f>
        <v>Low</v>
      </c>
      <c r="AF6839" s="11">
        <v>31.723046476549829</v>
      </c>
      <c r="AG6839" s="2">
        <v>9</v>
      </c>
      <c r="AH6839" s="2" t="s">
        <v>63</v>
      </c>
      <c r="AI6839" s="2" t="str">
        <f>IFERROR(VLOOKUP(DatosTransformados[[#This Row],[Preferred Contact Method Hidden]],Tabla3[#All],2,FALSE),DatosTransformados[[#This Row],[Preferred Contact Method Hidden]])</f>
        <v>SMS</v>
      </c>
      <c r="AJ6839" s="2" t="str">
        <f>VLOOKUP(DatosTransformados[[#This Row],[Applied Discount Hidden]],Tabla3[#All],2,FALSE)</f>
        <v>No</v>
      </c>
      <c r="AK6839" s="2" t="b">
        <v>0</v>
      </c>
    </row>
    <row r="6840" spans="1:37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">
        <v>21</v>
      </c>
      <c r="O6840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0" s="5" t="s">
        <v>21</v>
      </c>
      <c r="Q6840" s="5">
        <v>0</v>
      </c>
      <c r="R6840" s="5" t="s">
        <v>33</v>
      </c>
      <c r="S6840" s="5" t="s">
        <v>34</v>
      </c>
      <c r="T6840" s="5" t="s">
        <v>117</v>
      </c>
      <c r="U6840" s="5">
        <v>67</v>
      </c>
      <c r="V6840" s="5" t="str">
        <f>PROPER(DatosTransformados[[#This Row],[Payment Method Hidden]])</f>
        <v>Direct Debit</v>
      </c>
      <c r="W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X6840" s="5">
        <v>4524</v>
      </c>
      <c r="Y6840" s="5"/>
      <c r="Z6840" s="5"/>
      <c r="AA6840" s="5" t="s">
        <v>1943</v>
      </c>
      <c r="AB6840" s="6">
        <f>DATEVALUE(DatosTransformados[[#This Row],[Contact Date Hidden]])</f>
        <v>44199</v>
      </c>
      <c r="AC6840" s="6">
        <v>44298</v>
      </c>
      <c r="AD6840" s="5" t="s">
        <v>28</v>
      </c>
      <c r="AE6840" s="5" t="str">
        <f>VLOOKUP(DatosTransformados[[#This Row],[Customer Segment Hidden]],Tabla3[#All],2,FALSE)</f>
        <v>High</v>
      </c>
      <c r="AF6840" s="12">
        <v>68.247423257699168</v>
      </c>
      <c r="AG6840" s="5">
        <v>6</v>
      </c>
      <c r="AH6840" s="5" t="s">
        <v>29</v>
      </c>
      <c r="AI6840" s="5" t="str">
        <f>IFERROR(VLOOKUP(DatosTransformados[[#This Row],[Preferred Contact Method Hidden]],Tabla3[#All],2,FALSE),DatosTransformados[[#This Row],[Preferred Contact Method Hidden]])</f>
        <v>Email</v>
      </c>
      <c r="AJ6840" s="5" t="str">
        <f>VLOOKUP(DatosTransformados[[#This Row],[Applied Discount Hidden]],Tabla3[#All],2,FALSE)</f>
        <v>No</v>
      </c>
      <c r="AK6840" s="5" t="b">
        <v>0</v>
      </c>
    </row>
    <row r="6841" spans="1:37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">
        <v>21</v>
      </c>
      <c r="O6841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1" s="2" t="s">
        <v>21</v>
      </c>
      <c r="Q6841" s="2">
        <v>0</v>
      </c>
      <c r="R6841" s="2" t="s">
        <v>33</v>
      </c>
      <c r="S6841" s="2" t="s">
        <v>24</v>
      </c>
      <c r="T6841" s="2" t="s">
        <v>25</v>
      </c>
      <c r="U6841" s="2">
        <v>14</v>
      </c>
      <c r="V6841" s="2" t="str">
        <f>PROPER(DatosTransformados[[#This Row],[Payment Method Hidden]])</f>
        <v>Credit Card</v>
      </c>
      <c r="W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X6841" s="2">
        <v>238</v>
      </c>
      <c r="Y6841" s="2"/>
      <c r="Z6841" s="2"/>
      <c r="AA6841" s="2" t="s">
        <v>1377</v>
      </c>
      <c r="AB6841" s="3">
        <f>DATEVALUE(DatosTransformados[[#This Row],[Contact Date Hidden]])</f>
        <v>44497</v>
      </c>
      <c r="AC6841" s="3">
        <v>44094</v>
      </c>
      <c r="AD6841" s="2" t="s">
        <v>44</v>
      </c>
      <c r="AE6841" s="2" t="str">
        <f>VLOOKUP(DatosTransformados[[#This Row],[Customer Segment Hidden]],Tabla3[#All],2,FALSE)</f>
        <v>Medium</v>
      </c>
      <c r="AF6841" s="11">
        <v>11.23660637274876</v>
      </c>
      <c r="AG6841" s="2">
        <v>4</v>
      </c>
      <c r="AH6841" s="2" t="s">
        <v>29</v>
      </c>
      <c r="AI6841" s="2" t="str">
        <f>IFERROR(VLOOKUP(DatosTransformados[[#This Row],[Preferred Contact Method Hidden]],Tabla3[#All],2,FALSE),DatosTransformados[[#This Row],[Preferred Contact Method Hidden]])</f>
        <v>Email</v>
      </c>
      <c r="AJ6841" s="2" t="str">
        <f>VLOOKUP(DatosTransformados[[#This Row],[Applied Discount Hidden]],Tabla3[#All],2,FALSE)</f>
        <v>No</v>
      </c>
      <c r="AK6841" s="2" t="b">
        <v>0</v>
      </c>
    </row>
    <row r="6842" spans="1:37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">
        <v>21</v>
      </c>
      <c r="O6842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2" s="5" t="s">
        <v>21</v>
      </c>
      <c r="Q6842" s="5">
        <v>0</v>
      </c>
      <c r="R6842" s="5" t="s">
        <v>33</v>
      </c>
      <c r="S6842" s="5" t="s">
        <v>24</v>
      </c>
      <c r="T6842" s="5" t="s">
        <v>117</v>
      </c>
      <c r="U6842" s="5">
        <v>36</v>
      </c>
      <c r="V6842" s="5" t="str">
        <f>PROPER(DatosTransformados[[#This Row],[Payment Method Hidden]])</f>
        <v>Direct Debit</v>
      </c>
      <c r="W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842" s="5">
        <v>1640</v>
      </c>
      <c r="Y6842" s="5"/>
      <c r="Z6842" s="5"/>
      <c r="AA6842" s="5" t="s">
        <v>5648</v>
      </c>
      <c r="AB6842" s="6">
        <f>DATEVALUE(DatosTransformados[[#This Row],[Contact Date Hidden]])</f>
        <v>44830</v>
      </c>
      <c r="AC6842" s="6">
        <v>44647</v>
      </c>
      <c r="AD6842" s="5" t="s">
        <v>44</v>
      </c>
      <c r="AE6842" s="5" t="str">
        <f>VLOOKUP(DatosTransformados[[#This Row],[Customer Segment Hidden]],Tabla3[#All],2,FALSE)</f>
        <v>Medium</v>
      </c>
      <c r="AF6842" s="12">
        <v>33.470969555707121</v>
      </c>
      <c r="AG6842" s="5">
        <v>8</v>
      </c>
      <c r="AH6842" s="5" t="s">
        <v>49</v>
      </c>
      <c r="AI6842" s="5" t="str">
        <f>IFERROR(VLOOKUP(DatosTransformados[[#This Row],[Preferred Contact Method Hidden]],Tabla3[#All],2,FALSE),DatosTransformados[[#This Row],[Preferred Contact Method Hidden]])</f>
        <v>Phone</v>
      </c>
      <c r="AJ6842" s="5" t="str">
        <f>VLOOKUP(DatosTransformados[[#This Row],[Applied Discount Hidden]],Tabla3[#All],2,FALSE)</f>
        <v>Yes</v>
      </c>
      <c r="AK6842" s="5" t="b">
        <v>1</v>
      </c>
    </row>
    <row r="6843" spans="1:37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">
        <v>33</v>
      </c>
      <c r="O6843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3" s="2" t="s">
        <v>21</v>
      </c>
      <c r="Q6843" s="2">
        <v>0</v>
      </c>
      <c r="R6843" s="2" t="s">
        <v>21</v>
      </c>
      <c r="S6843" s="2" t="s">
        <v>24</v>
      </c>
      <c r="T6843" s="2" t="s">
        <v>35</v>
      </c>
      <c r="U6843" s="2">
        <v>31</v>
      </c>
      <c r="V6843" s="2" t="str">
        <f>PROPER(DatosTransformados[[#This Row],[Payment Method Hidden]])</f>
        <v>Direct Debit</v>
      </c>
      <c r="W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X6843" s="2">
        <v>406</v>
      </c>
      <c r="Y6843" s="2"/>
      <c r="Z6843" s="2"/>
      <c r="AA6843" s="2" t="s">
        <v>6790</v>
      </c>
      <c r="AB6843" s="3">
        <f>DATEVALUE(DatosTransformados[[#This Row],[Contact Date Hidden]])</f>
        <v>45120</v>
      </c>
      <c r="AC6843" s="3">
        <v>44950</v>
      </c>
      <c r="AD6843" s="2" t="s">
        <v>38</v>
      </c>
      <c r="AE6843" s="2" t="str">
        <f>VLOOKUP(DatosTransformados[[#This Row],[Customer Segment Hidden]],Tabla3[#All],2,FALSE)</f>
        <v>Low</v>
      </c>
      <c r="AF6843" s="11">
        <v>25.761351621154919</v>
      </c>
      <c r="AG6843" s="2">
        <v>9</v>
      </c>
      <c r="AH6843" s="2" t="s">
        <v>49</v>
      </c>
      <c r="AI6843" s="2" t="str">
        <f>IFERROR(VLOOKUP(DatosTransformados[[#This Row],[Preferred Contact Method Hidden]],Tabla3[#All],2,FALSE),DatosTransformados[[#This Row],[Preferred Contact Method Hidden]])</f>
        <v>Phone</v>
      </c>
      <c r="AJ6843" s="2" t="str">
        <f>VLOOKUP(DatosTransformados[[#This Row],[Applied Discount Hidden]],Tabla3[#All],2,FALSE)</f>
        <v>No</v>
      </c>
      <c r="AK6843" s="2" t="b">
        <v>0</v>
      </c>
    </row>
    <row r="6844" spans="1:37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">
        <v>33</v>
      </c>
      <c r="O6844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4" s="5" t="s">
        <v>21</v>
      </c>
      <c r="Q6844" s="5">
        <v>0</v>
      </c>
      <c r="R6844" s="5" t="s">
        <v>21</v>
      </c>
      <c r="S6844" s="5" t="s">
        <v>34</v>
      </c>
      <c r="T6844" s="5" t="s">
        <v>25</v>
      </c>
      <c r="U6844" s="5">
        <v>7</v>
      </c>
      <c r="V6844" s="5" t="str">
        <f>PROPER(DatosTransformados[[#This Row],[Payment Method Hidden]])</f>
        <v>Credit Card</v>
      </c>
      <c r="W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844" s="5">
        <v>103</v>
      </c>
      <c r="Y6844" s="5"/>
      <c r="Z6844" s="5"/>
      <c r="AA6844" s="5" t="s">
        <v>2974</v>
      </c>
      <c r="AB6844" s="6">
        <f>DATEVALUE(DatosTransformados[[#This Row],[Contact Date Hidden]])</f>
        <v>45211</v>
      </c>
      <c r="AC6844" s="6">
        <v>44338</v>
      </c>
      <c r="AD6844" s="5" t="s">
        <v>44</v>
      </c>
      <c r="AE6844" s="5" t="str">
        <f>VLOOKUP(DatosTransformados[[#This Row],[Customer Segment Hidden]],Tabla3[#All],2,FALSE)</f>
        <v>Medium</v>
      </c>
      <c r="AF6844" s="12">
        <v>6.645486645954171</v>
      </c>
      <c r="AG6844" s="5">
        <v>3</v>
      </c>
      <c r="AH6844" s="5" t="s">
        <v>29</v>
      </c>
      <c r="AI6844" s="5" t="str">
        <f>IFERROR(VLOOKUP(DatosTransformados[[#This Row],[Preferred Contact Method Hidden]],Tabla3[#All],2,FALSE),DatosTransformados[[#This Row],[Preferred Contact Method Hidden]])</f>
        <v>Email</v>
      </c>
      <c r="AJ6844" s="5" t="str">
        <f>VLOOKUP(DatosTransformados[[#This Row],[Applied Discount Hidden]],Tabla3[#All],2,FALSE)</f>
        <v>No</v>
      </c>
      <c r="AK6844" s="5" t="b">
        <v>0</v>
      </c>
    </row>
    <row r="6845" spans="1:37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">
        <v>21</v>
      </c>
      <c r="O6845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5" s="2" t="s">
        <v>21</v>
      </c>
      <c r="Q6845" s="2">
        <v>0</v>
      </c>
      <c r="R6845" s="2" t="s">
        <v>33</v>
      </c>
      <c r="S6845" s="2" t="s">
        <v>34</v>
      </c>
      <c r="T6845" s="2" t="s">
        <v>35</v>
      </c>
      <c r="U6845" s="2">
        <v>30</v>
      </c>
      <c r="V6845" s="2" t="str">
        <f>PROPER(DatosTransformados[[#This Row],[Payment Method Hidden]])</f>
        <v>Direct Debit</v>
      </c>
      <c r="W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X6845" s="2">
        <v>1434</v>
      </c>
      <c r="Y6845" s="2"/>
      <c r="Z6845" s="2"/>
      <c r="AA6845" s="2" t="s">
        <v>9452</v>
      </c>
      <c r="AB6845" s="3">
        <f>DATEVALUE(DatosTransformados[[#This Row],[Contact Date Hidden]])</f>
        <v>44271</v>
      </c>
      <c r="AC6845" s="3">
        <v>44912</v>
      </c>
      <c r="AD6845" s="2" t="s">
        <v>28</v>
      </c>
      <c r="AE6845" s="2" t="str">
        <f>VLOOKUP(DatosTransformados[[#This Row],[Customer Segment Hidden]],Tabla3[#All],2,FALSE)</f>
        <v>High</v>
      </c>
      <c r="AF6845" s="11">
        <v>33.673339815531079</v>
      </c>
      <c r="AG6845" s="2">
        <v>9</v>
      </c>
      <c r="AH6845" s="2" t="s">
        <v>29</v>
      </c>
      <c r="AI6845" s="2" t="str">
        <f>IFERROR(VLOOKUP(DatosTransformados[[#This Row],[Preferred Contact Method Hidden]],Tabla3[#All],2,FALSE),DatosTransformados[[#This Row],[Preferred Contact Method Hidden]])</f>
        <v>Email</v>
      </c>
      <c r="AJ6845" s="2" t="str">
        <f>VLOOKUP(DatosTransformados[[#This Row],[Applied Discount Hidden]],Tabla3[#All],2,FALSE)</f>
        <v>No</v>
      </c>
      <c r="AK6845" s="2" t="b">
        <v>0</v>
      </c>
    </row>
    <row r="6846" spans="1:37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">
        <v>21</v>
      </c>
      <c r="O6846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6" s="5" t="s">
        <v>21</v>
      </c>
      <c r="Q6846" s="5">
        <v>0</v>
      </c>
      <c r="R6846" s="5" t="s">
        <v>21</v>
      </c>
      <c r="S6846" s="5" t="s">
        <v>24</v>
      </c>
      <c r="T6846" s="5" t="s">
        <v>25</v>
      </c>
      <c r="U6846" s="5">
        <v>7</v>
      </c>
      <c r="V6846" s="5" t="str">
        <f>PROPER(DatosTransformados[[#This Row],[Payment Method Hidden]])</f>
        <v>Credit Card</v>
      </c>
      <c r="W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X6846" s="5">
        <v>7</v>
      </c>
      <c r="Y6846" s="5"/>
      <c r="Z6846" s="5"/>
      <c r="AA6846" s="5" t="s">
        <v>224</v>
      </c>
      <c r="AB6846" s="6">
        <f>DATEVALUE(DatosTransformados[[#This Row],[Contact Date Hidden]])</f>
        <v>45152</v>
      </c>
      <c r="AC6846" s="6">
        <v>44385</v>
      </c>
      <c r="AD6846" s="5" t="s">
        <v>38</v>
      </c>
      <c r="AE6846" s="5" t="str">
        <f>VLOOKUP(DatosTransformados[[#This Row],[Customer Segment Hidden]],Tabla3[#All],2,FALSE)</f>
        <v>Low</v>
      </c>
      <c r="AF6846" s="12">
        <v>6.2155256600275663</v>
      </c>
      <c r="AG6846" s="5">
        <v>9</v>
      </c>
      <c r="AH6846" s="5" t="s">
        <v>29</v>
      </c>
      <c r="AI6846" s="5" t="str">
        <f>IFERROR(VLOOKUP(DatosTransformados[[#This Row],[Preferred Contact Method Hidden]],Tabla3[#All],2,FALSE),DatosTransformados[[#This Row],[Preferred Contact Method Hidden]])</f>
        <v>Email</v>
      </c>
      <c r="AJ6846" s="5" t="str">
        <f>VLOOKUP(DatosTransformados[[#This Row],[Applied Discount Hidden]],Tabla3[#All],2,FALSE)</f>
        <v>Yes</v>
      </c>
      <c r="AK6846" s="5" t="b">
        <v>1</v>
      </c>
    </row>
    <row r="6847" spans="1:37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">
        <v>21</v>
      </c>
      <c r="O6847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7" s="5" t="s">
        <v>33</v>
      </c>
      <c r="Q6847" s="5">
        <v>2</v>
      </c>
      <c r="R6847" s="5" t="s">
        <v>21</v>
      </c>
      <c r="S6847" s="5" t="s">
        <v>34</v>
      </c>
      <c r="T6847" s="5" t="s">
        <v>123</v>
      </c>
      <c r="U6847" s="5">
        <v>14</v>
      </c>
      <c r="V6847" s="5" t="str">
        <f>PROPER(DatosTransformados[[#This Row],[Payment Method Hidden]])</f>
        <v>Credit Card</v>
      </c>
      <c r="W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X6847" s="5">
        <v>775</v>
      </c>
      <c r="Y6847" s="5"/>
      <c r="Z6847" s="5"/>
      <c r="AA6847" s="5" t="s">
        <v>4664</v>
      </c>
      <c r="AB6847" s="6">
        <f>DATEVALUE(DatosTransformados[[#This Row],[Contact Date Hidden]])</f>
        <v>44419</v>
      </c>
      <c r="AC6847" s="6">
        <v>44805</v>
      </c>
      <c r="AD6847" s="5" t="s">
        <v>44</v>
      </c>
      <c r="AE6847" s="5" t="str">
        <f>VLOOKUP(DatosTransformados[[#This Row],[Customer Segment Hidden]],Tabla3[#All],2,FALSE)</f>
        <v>Medium</v>
      </c>
      <c r="AF6847" s="12">
        <v>12.17321255215122</v>
      </c>
      <c r="AG6847" s="5">
        <v>0</v>
      </c>
      <c r="AH6847" s="5" t="s">
        <v>29</v>
      </c>
      <c r="AI6847" s="5" t="str">
        <f>IFERROR(VLOOKUP(DatosTransformados[[#This Row],[Preferred Contact Method Hidden]],Tabla3[#All],2,FALSE),DatosTransformados[[#This Row],[Preferred Contact Method Hidden]])</f>
        <v>Email</v>
      </c>
      <c r="AJ6847" s="5" t="str">
        <f>VLOOKUP(DatosTransformados[[#This Row],[Applied Discount Hidden]],Tabla3[#All],2,FALSE)</f>
        <v>Yes</v>
      </c>
      <c r="AK6847" s="5" t="b">
        <v>1</v>
      </c>
    </row>
    <row r="6848" spans="1:37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">
        <v>21</v>
      </c>
      <c r="O6848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8" s="2" t="s">
        <v>21</v>
      </c>
      <c r="Q6848" s="2">
        <v>0</v>
      </c>
      <c r="R6848" s="2" t="s">
        <v>33</v>
      </c>
      <c r="S6848" s="2" t="s">
        <v>34</v>
      </c>
      <c r="T6848" s="2" t="s">
        <v>123</v>
      </c>
      <c r="U6848" s="2">
        <v>63</v>
      </c>
      <c r="V6848" s="2" t="str">
        <f>PROPER(DatosTransformados[[#This Row],[Payment Method Hidden]])</f>
        <v>Credit Card</v>
      </c>
      <c r="W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X6848" s="2">
        <v>1766</v>
      </c>
      <c r="Y6848" s="2"/>
      <c r="Z6848" s="2"/>
      <c r="AA6848" s="2" t="s">
        <v>1686</v>
      </c>
      <c r="AB6848" s="3">
        <f>DATEVALUE(DatosTransformados[[#This Row],[Contact Date Hidden]])</f>
        <v>45044</v>
      </c>
      <c r="AC6848" s="3">
        <v>43923</v>
      </c>
      <c r="AD6848" s="2" t="s">
        <v>28</v>
      </c>
      <c r="AE6848" s="2" t="str">
        <f>VLOOKUP(DatosTransformados[[#This Row],[Customer Segment Hidden]],Tabla3[#All],2,FALSE)</f>
        <v>High</v>
      </c>
      <c r="AF6848" s="11">
        <v>57.458397364415823</v>
      </c>
      <c r="AG6848" s="2">
        <v>6</v>
      </c>
      <c r="AH6848" s="2" t="s">
        <v>49</v>
      </c>
      <c r="AI6848" s="2" t="str">
        <f>IFERROR(VLOOKUP(DatosTransformados[[#This Row],[Preferred Contact Method Hidden]],Tabla3[#All],2,FALSE),DatosTransformados[[#This Row],[Preferred Contact Method Hidden]])</f>
        <v>Phone</v>
      </c>
      <c r="AJ6848" s="2" t="str">
        <f>VLOOKUP(DatosTransformados[[#This Row],[Applied Discount Hidden]],Tabla3[#All],2,FALSE)</f>
        <v>Yes</v>
      </c>
      <c r="AK6848" s="2" t="b">
        <v>1</v>
      </c>
    </row>
    <row r="6849" spans="1:37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">
        <v>21</v>
      </c>
      <c r="O6849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49" s="5" t="s">
        <v>21</v>
      </c>
      <c r="Q6849" s="5">
        <v>0</v>
      </c>
      <c r="R6849" s="5" t="s">
        <v>33</v>
      </c>
      <c r="S6849" s="5" t="s">
        <v>52</v>
      </c>
      <c r="T6849" s="5" t="s">
        <v>117</v>
      </c>
      <c r="U6849" s="5">
        <v>36</v>
      </c>
      <c r="V6849" s="5" t="str">
        <f>PROPER(DatosTransformados[[#This Row],[Payment Method Hidden]])</f>
        <v>Direct Debit</v>
      </c>
      <c r="W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X6849" s="5">
        <v>1773</v>
      </c>
      <c r="Y6849" s="5"/>
      <c r="Z6849" s="5"/>
      <c r="AA6849" s="5" t="s">
        <v>4494</v>
      </c>
      <c r="AB6849" s="6">
        <f>DATEVALUE(DatosTransformados[[#This Row],[Contact Date Hidden]])</f>
        <v>44925</v>
      </c>
      <c r="AC6849" s="6">
        <v>44477</v>
      </c>
      <c r="AD6849" s="5" t="s">
        <v>28</v>
      </c>
      <c r="AE6849" s="5" t="str">
        <f>VLOOKUP(DatosTransformados[[#This Row],[Customer Segment Hidden]],Tabla3[#All],2,FALSE)</f>
        <v>High</v>
      </c>
      <c r="AF6849" s="12">
        <v>41.487210511379487</v>
      </c>
      <c r="AG6849" s="5">
        <v>1</v>
      </c>
      <c r="AH6849" s="5" t="s">
        <v>29</v>
      </c>
      <c r="AI6849" s="5" t="str">
        <f>IFERROR(VLOOKUP(DatosTransformados[[#This Row],[Preferred Contact Method Hidden]],Tabla3[#All],2,FALSE),DatosTransformados[[#This Row],[Preferred Contact Method Hidden]])</f>
        <v>Email</v>
      </c>
      <c r="AJ6849" s="5" t="str">
        <f>VLOOKUP(DatosTransformados[[#This Row],[Applied Discount Hidden]],Tabla3[#All],2,FALSE)</f>
        <v>No</v>
      </c>
      <c r="AK6849" s="5" t="b">
        <v>0</v>
      </c>
    </row>
    <row r="6850" spans="1:37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">
        <v>21</v>
      </c>
      <c r="O6850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50" s="2" t="s">
        <v>21</v>
      </c>
      <c r="Q6850" s="2">
        <v>0</v>
      </c>
      <c r="R6850" s="2" t="s">
        <v>21</v>
      </c>
      <c r="S6850" s="2" t="s">
        <v>34</v>
      </c>
      <c r="T6850" s="2" t="s">
        <v>123</v>
      </c>
      <c r="U6850" s="2">
        <v>25</v>
      </c>
      <c r="V6850" s="2" t="str">
        <f>PROPER(DatosTransformados[[#This Row],[Payment Method Hidden]])</f>
        <v>Credit Card</v>
      </c>
      <c r="W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X6850" s="2">
        <v>1295</v>
      </c>
      <c r="Y6850" s="2"/>
      <c r="Z6850" s="2"/>
      <c r="AA6850" s="2" t="s">
        <v>5117</v>
      </c>
      <c r="AB6850" s="3">
        <f>DATEVALUE(DatosTransformados[[#This Row],[Contact Date Hidden]])</f>
        <v>44942</v>
      </c>
      <c r="AC6850" s="3">
        <v>44247</v>
      </c>
      <c r="AD6850" s="2" t="s">
        <v>38</v>
      </c>
      <c r="AE6850" s="2" t="str">
        <f>VLOOKUP(DatosTransformados[[#This Row],[Customer Segment Hidden]],Tabla3[#All],2,FALSE)</f>
        <v>Low</v>
      </c>
      <c r="AF6850" s="11">
        <v>28.29777592983994</v>
      </c>
      <c r="AG6850" s="2">
        <v>9</v>
      </c>
      <c r="AH6850" s="2" t="s">
        <v>63</v>
      </c>
      <c r="AI6850" s="2" t="str">
        <f>IFERROR(VLOOKUP(DatosTransformados[[#This Row],[Preferred Contact Method Hidden]],Tabla3[#All],2,FALSE),DatosTransformados[[#This Row],[Preferred Contact Method Hidden]])</f>
        <v>SMS</v>
      </c>
      <c r="AJ6850" s="2" t="str">
        <f>VLOOKUP(DatosTransformados[[#This Row],[Applied Discount Hidden]],Tabla3[#All],2,FALSE)</f>
        <v>Yes</v>
      </c>
      <c r="AK6850" s="2" t="b">
        <v>1</v>
      </c>
    </row>
    <row r="6851" spans="1:37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">
        <v>21</v>
      </c>
      <c r="O6851" s="5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51" s="5" t="s">
        <v>21</v>
      </c>
      <c r="Q6851" s="5">
        <v>0</v>
      </c>
      <c r="R6851" s="5" t="s">
        <v>21</v>
      </c>
      <c r="S6851" s="5" t="s">
        <v>34</v>
      </c>
      <c r="T6851" s="5" t="s">
        <v>25</v>
      </c>
      <c r="U6851" s="5">
        <v>33</v>
      </c>
      <c r="V6851" s="5" t="str">
        <f>PROPER(DatosTransformados[[#This Row],[Payment Method Hidden]])</f>
        <v>Credit Card</v>
      </c>
      <c r="W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X6851" s="5">
        <v>1142</v>
      </c>
      <c r="Y6851" s="5"/>
      <c r="Z6851" s="5"/>
      <c r="AA6851" s="5" t="s">
        <v>3092</v>
      </c>
      <c r="AB6851" s="6">
        <f>DATEVALUE(DatosTransformados[[#This Row],[Contact Date Hidden]])</f>
        <v>44597</v>
      </c>
      <c r="AC6851" s="6">
        <v>44305</v>
      </c>
      <c r="AD6851" s="5" t="s">
        <v>28</v>
      </c>
      <c r="AE6851" s="5" t="str">
        <f>VLOOKUP(DatosTransformados[[#This Row],[Customer Segment Hidden]],Tabla3[#All],2,FALSE)</f>
        <v>High</v>
      </c>
      <c r="AF6851" s="12">
        <v>34.216306531488542</v>
      </c>
      <c r="AG6851" s="5">
        <v>3</v>
      </c>
      <c r="AH6851" s="5" t="s">
        <v>63</v>
      </c>
      <c r="AI6851" s="5" t="str">
        <f>IFERROR(VLOOKUP(DatosTransformados[[#This Row],[Preferred Contact Method Hidden]],Tabla3[#All],2,FALSE),DatosTransformados[[#This Row],[Preferred Contact Method Hidden]])</f>
        <v>SMS</v>
      </c>
      <c r="AJ6851" s="5" t="str">
        <f>VLOOKUP(DatosTransformados[[#This Row],[Applied Discount Hidden]],Tabla3[#All],2,FALSE)</f>
        <v>Yes</v>
      </c>
      <c r="AK6851" s="5" t="b">
        <v>1</v>
      </c>
    </row>
    <row r="6852" spans="1:37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">
        <v>33</v>
      </c>
      <c r="O6852" s="2" t="str">
        <f>IF(OR(AND(DatosTransformados[[#This Row],[Age]]&gt;65,DatosTransformados[[#This Row],[Senior]]="Yes"),AND(DatosTransformados[[#This Row],[Age]]&lt;=65,DatosTransformados[[#This Row],[Senior]]="No")),"OK","Not OK")</f>
        <v>OK</v>
      </c>
      <c r="P6852" s="2" t="s">
        <v>21</v>
      </c>
      <c r="Q6852" s="2">
        <v>0</v>
      </c>
      <c r="R6852" s="2" t="s">
        <v>21</v>
      </c>
      <c r="S6852" s="2" t="s">
        <v>24</v>
      </c>
      <c r="T6852" s="2" t="s">
        <v>25</v>
      </c>
      <c r="U6852" s="2">
        <v>37</v>
      </c>
      <c r="V6852" s="2" t="str">
        <f>PROPER(DatosTransformados[[#This Row],[Payment Method Hidden]])</f>
        <v>Credit Card</v>
      </c>
      <c r="W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X6852" s="2">
        <v>37</v>
      </c>
      <c r="Y6852" s="2" t="s">
        <v>42</v>
      </c>
      <c r="Z6852" s="2" t="s">
        <v>213</v>
      </c>
      <c r="AA6852" s="2" t="s">
        <v>2512</v>
      </c>
      <c r="AB6852" s="3">
        <f>DATEVALUE(DatosTransformados[[#This Row],[Contact Date Hidden]])</f>
        <v>44508</v>
      </c>
      <c r="AC6852" s="3">
        <v>45184</v>
      </c>
      <c r="AD6852" s="2" t="s">
        <v>44</v>
      </c>
      <c r="AE6852" s="2" t="str">
        <f>VLOOKUP(DatosTransformados[[#This Row],[Customer Segment Hidden]],Tabla3[#All],2,FALSE)</f>
        <v>Medium</v>
      </c>
      <c r="AF6852" s="11">
        <v>30.436335051904411</v>
      </c>
      <c r="AG6852" s="2">
        <v>9</v>
      </c>
      <c r="AH6852" s="2" t="s">
        <v>49</v>
      </c>
      <c r="AI6852" s="2" t="str">
        <f>IFERROR(VLOOKUP(DatosTransformados[[#This Row],[Preferred Contact Method Hidden]],Tabla3[#All],2,FALSE),DatosTransformados[[#This Row],[Preferred Contact Method Hidden]])</f>
        <v>Phone</v>
      </c>
      <c r="AJ6852" s="2" t="str">
        <f>VLOOKUP(DatosTransformados[[#This Row],[Applied Discount Hidden]],Tabla3[#All],2,FALSE)</f>
        <v>No</v>
      </c>
      <c r="AK6852" s="2" t="b">
        <v>0</v>
      </c>
    </row>
  </sheetData>
  <phoneticPr fontId="2" type="noConversion"/>
  <conditionalFormatting sqref="A3">
    <cfRule type="duplicateValues" dxfId="2" priority="2"/>
  </conditionalFormatting>
  <conditionalFormatting sqref="A2:A6852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9474</v>
      </c>
      <c r="C3" t="s">
        <v>9475</v>
      </c>
    </row>
    <row r="4" spans="2:3" x14ac:dyDescent="0.3">
      <c r="B4" t="s">
        <v>28</v>
      </c>
      <c r="C4" t="s">
        <v>9476</v>
      </c>
    </row>
    <row r="5" spans="2:3" x14ac:dyDescent="0.3">
      <c r="B5" t="s">
        <v>44</v>
      </c>
      <c r="C5" t="s">
        <v>9478</v>
      </c>
    </row>
    <row r="6" spans="2:3" x14ac:dyDescent="0.3">
      <c r="B6" t="s">
        <v>38</v>
      </c>
      <c r="C6" t="s">
        <v>9477</v>
      </c>
    </row>
    <row r="7" spans="2:3" x14ac:dyDescent="0.3">
      <c r="B7" t="s">
        <v>49</v>
      </c>
      <c r="C7" t="s">
        <v>9480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datos_transformados</vt:lpstr>
      <vt:lpstr>Auxiliary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2024-11-24T17:13:31Z</dcterms:modified>
</cp:coreProperties>
</file>